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drawings/drawing7.xml" ContentType="application/vnd.openxmlformats-officedocument.drawingml.chartshapes+xml"/>
  <Override PartName="/xl/charts/chart7.xml" ContentType="application/vnd.openxmlformats-officedocument.drawingml.chart+xml"/>
  <Override PartName="/xl/drawings/drawing8.xml" ContentType="application/vnd.openxmlformats-officedocument.drawingml.chartshapes+xml"/>
  <Override PartName="/xl/charts/chart8.xml" ContentType="application/vnd.openxmlformats-officedocument.drawingml.chart+xml"/>
  <Override PartName="/xl/drawings/drawing9.xml" ContentType="application/vnd.openxmlformats-officedocument.drawingml.chartshapes+xml"/>
  <Override PartName="/xl/charts/chart9.xml" ContentType="application/vnd.openxmlformats-officedocument.drawingml.chart+xml"/>
  <Override PartName="/xl/drawings/drawing10.xml" ContentType="application/vnd.openxmlformats-officedocument.drawingml.chartshapes+xml"/>
  <Override PartName="/xl/charts/chart10.xml" ContentType="application/vnd.openxmlformats-officedocument.drawingml.chart+xml"/>
  <Override PartName="/xl/drawings/drawing11.xml" ContentType="application/vnd.openxmlformats-officedocument.drawingml.chartshapes+xml"/>
  <Override PartName="/xl/charts/chart11.xml" ContentType="application/vnd.openxmlformats-officedocument.drawingml.chart+xml"/>
  <Override PartName="/xl/drawings/drawing12.xml" ContentType="application/vnd.openxmlformats-officedocument.drawingml.chartshapes+xml"/>
  <Override PartName="/xl/charts/chart12.xml" ContentType="application/vnd.openxmlformats-officedocument.drawingml.chart+xml"/>
  <Override PartName="/xl/drawings/drawing13.xml" ContentType="application/vnd.openxmlformats-officedocument.drawingml.chartshapes+xml"/>
  <Override PartName="/xl/charts/chart13.xml" ContentType="application/vnd.openxmlformats-officedocument.drawingml.chart+xml"/>
  <Override PartName="/xl/drawings/drawing14.xml" ContentType="application/vnd.openxmlformats-officedocument.drawingml.chartshapes+xml"/>
  <Override PartName="/xl/charts/chart14.xml" ContentType="application/vnd.openxmlformats-officedocument.drawingml.chart+xml"/>
  <Override PartName="/xl/drawings/drawing15.xml" ContentType="application/vnd.openxmlformats-officedocument.drawingml.chartshapes+xml"/>
  <Override PartName="/xl/charts/chart15.xml" ContentType="application/vnd.openxmlformats-officedocument.drawingml.chart+xml"/>
  <Override PartName="/xl/drawings/drawing16.xml" ContentType="application/vnd.openxmlformats-officedocument.drawingml.chartshapes+xml"/>
  <Override PartName="/xl/charts/chart16.xml" ContentType="application/vnd.openxmlformats-officedocument.drawingml.chart+xml"/>
  <Override PartName="/xl/drawings/drawing17.xml" ContentType="application/vnd.openxmlformats-officedocument.drawingml.chartshapes+xml"/>
  <Override PartName="/xl/charts/chart17.xml" ContentType="application/vnd.openxmlformats-officedocument.drawingml.chart+xml"/>
  <Override PartName="/xl/drawings/drawing18.xml" ContentType="application/vnd.openxmlformats-officedocument.drawingml.chartshapes+xml"/>
  <Override PartName="/xl/charts/chart18.xml" ContentType="application/vnd.openxmlformats-officedocument.drawingml.chart+xml"/>
  <Override PartName="/xl/drawings/drawing19.xml" ContentType="application/vnd.openxmlformats-officedocument.drawingml.chartshapes+xml"/>
  <Override PartName="/xl/charts/chart19.xml" ContentType="application/vnd.openxmlformats-officedocument.drawingml.chart+xml"/>
  <Override PartName="/xl/drawings/drawing20.xml" ContentType="application/vnd.openxmlformats-officedocument.drawingml.chartshapes+xml"/>
  <Override PartName="/xl/charts/chart20.xml" ContentType="application/vnd.openxmlformats-officedocument.drawingml.chart+xml"/>
  <Override PartName="/xl/drawings/drawing21.xml" ContentType="application/vnd.openxmlformats-officedocument.drawingml.chartshapes+xml"/>
  <Override PartName="/xl/charts/chart21.xml" ContentType="application/vnd.openxmlformats-officedocument.drawingml.chart+xml"/>
  <Override PartName="/xl/drawings/drawing22.xml" ContentType="application/vnd.openxmlformats-officedocument.drawingml.chartshapes+xml"/>
  <Override PartName="/xl/charts/chart22.xml" ContentType="application/vnd.openxmlformats-officedocument.drawingml.chart+xml"/>
  <Override PartName="/xl/drawings/drawing23.xml" ContentType="application/vnd.openxmlformats-officedocument.drawingml.chartshapes+xml"/>
  <Override PartName="/xl/charts/chart23.xml" ContentType="application/vnd.openxmlformats-officedocument.drawingml.chart+xml"/>
  <Override PartName="/xl/drawings/drawing24.xml" ContentType="application/vnd.openxmlformats-officedocument.drawingml.chartshapes+xml"/>
  <Override PartName="/xl/charts/chart24.xml" ContentType="application/vnd.openxmlformats-officedocument.drawingml.chart+xml"/>
  <Override PartName="/xl/drawings/drawing25.xml" ContentType="application/vnd.openxmlformats-officedocument.drawingml.chartshapes+xml"/>
  <Override PartName="/xl/charts/chart25.xml" ContentType="application/vnd.openxmlformats-officedocument.drawingml.chart+xml"/>
  <Override PartName="/xl/drawings/drawing26.xml" ContentType="application/vnd.openxmlformats-officedocument.drawingml.chartshapes+xml"/>
  <Override PartName="/xl/charts/chart26.xml" ContentType="application/vnd.openxmlformats-officedocument.drawingml.chart+xml"/>
  <Override PartName="/xl/drawings/drawing27.xml" ContentType="application/vnd.openxmlformats-officedocument.drawingml.chartshapes+xml"/>
  <Override PartName="/xl/charts/chart27.xml" ContentType="application/vnd.openxmlformats-officedocument.drawingml.chart+xml"/>
  <Override PartName="/xl/drawings/drawing28.xml" ContentType="application/vnd.openxmlformats-officedocument.drawingml.chartshapes+xml"/>
  <Override PartName="/xl/charts/chart28.xml" ContentType="application/vnd.openxmlformats-officedocument.drawingml.chart+xml"/>
  <Override PartName="/xl/drawings/drawing29.xml" ContentType="application/vnd.openxmlformats-officedocument.drawingml.chartshapes+xml"/>
  <Override PartName="/xl/charts/chart29.xml" ContentType="application/vnd.openxmlformats-officedocument.drawingml.chart+xml"/>
  <Override PartName="/xl/drawings/drawing30.xml" ContentType="application/vnd.openxmlformats-officedocument.drawingml.chartshapes+xml"/>
  <Override PartName="/xl/charts/chart30.xml" ContentType="application/vnd.openxmlformats-officedocument.drawingml.chart+xml"/>
  <Override PartName="/xl/drawings/drawing31.xml" ContentType="application/vnd.openxmlformats-officedocument.drawingml.chartshapes+xml"/>
  <Override PartName="/xl/charts/chart31.xml" ContentType="application/vnd.openxmlformats-officedocument.drawingml.chart+xml"/>
  <Override PartName="/xl/drawings/drawing32.xml" ContentType="application/vnd.openxmlformats-officedocument.drawingml.chartshapes+xml"/>
  <Override PartName="/xl/charts/chart32.xml" ContentType="application/vnd.openxmlformats-officedocument.drawingml.chart+xml"/>
  <Override PartName="/xl/drawings/drawing33.xml" ContentType="application/vnd.openxmlformats-officedocument.drawingml.chartshapes+xml"/>
  <Override PartName="/xl/charts/chart33.xml" ContentType="application/vnd.openxmlformats-officedocument.drawingml.chart+xml"/>
  <Override PartName="/xl/drawings/drawing34.xml" ContentType="application/vnd.openxmlformats-officedocument.drawingml.chartshapes+xml"/>
  <Override PartName="/xl/charts/chart34.xml" ContentType="application/vnd.openxmlformats-officedocument.drawingml.chart+xml"/>
  <Override PartName="/xl/drawings/drawing35.xml" ContentType="application/vnd.openxmlformats-officedocument.drawingml.chartshapes+xml"/>
  <Override PartName="/xl/charts/chart35.xml" ContentType="application/vnd.openxmlformats-officedocument.drawingml.chart+xml"/>
  <Override PartName="/xl/drawings/drawing36.xml" ContentType="application/vnd.openxmlformats-officedocument.drawingml.chartshapes+xml"/>
  <Override PartName="/xl/charts/chart36.xml" ContentType="application/vnd.openxmlformats-officedocument.drawingml.chart+xml"/>
  <Override PartName="/xl/drawings/drawing37.xml" ContentType="application/vnd.openxmlformats-officedocument.drawingml.chartshapes+xml"/>
  <Override PartName="/xl/charts/chart37.xml" ContentType="application/vnd.openxmlformats-officedocument.drawingml.chart+xml"/>
  <Override PartName="/xl/drawings/drawing38.xml" ContentType="application/vnd.openxmlformats-officedocument.drawingml.chartshapes+xml"/>
  <Override PartName="/xl/charts/chart38.xml" ContentType="application/vnd.openxmlformats-officedocument.drawingml.chart+xml"/>
  <Override PartName="/xl/drawings/drawing39.xml" ContentType="application/vnd.openxmlformats-officedocument.drawingml.chartshapes+xml"/>
  <Override PartName="/xl/charts/chart39.xml" ContentType="application/vnd.openxmlformats-officedocument.drawingml.chart+xml"/>
  <Override PartName="/xl/drawings/drawing40.xml" ContentType="application/vnd.openxmlformats-officedocument.drawingml.chartshapes+xml"/>
  <Override PartName="/xl/charts/chart40.xml" ContentType="application/vnd.openxmlformats-officedocument.drawingml.chart+xml"/>
  <Override PartName="/xl/drawings/drawing41.xml" ContentType="application/vnd.openxmlformats-officedocument.drawingml.chartshapes+xml"/>
  <Override PartName="/xl/charts/chart41.xml" ContentType="application/vnd.openxmlformats-officedocument.drawingml.chart+xml"/>
  <Override PartName="/xl/drawings/drawing42.xml" ContentType="application/vnd.openxmlformats-officedocument.drawingml.chartshapes+xml"/>
  <Override PartName="/xl/charts/chart42.xml" ContentType="application/vnd.openxmlformats-officedocument.drawingml.chart+xml"/>
  <Override PartName="/xl/drawings/drawing43.xml" ContentType="application/vnd.openxmlformats-officedocument.drawingml.chartshapes+xml"/>
  <Override PartName="/xl/charts/chart43.xml" ContentType="application/vnd.openxmlformats-officedocument.drawingml.chart+xml"/>
  <Override PartName="/xl/drawings/drawing44.xml" ContentType="application/vnd.openxmlformats-officedocument.drawingml.chartshapes+xml"/>
  <Override PartName="/xl/charts/chart44.xml" ContentType="application/vnd.openxmlformats-officedocument.drawingml.chart+xml"/>
  <Override PartName="/xl/drawings/drawing45.xml" ContentType="application/vnd.openxmlformats-officedocument.drawingml.chartshapes+xml"/>
  <Override PartName="/xl/charts/chart45.xml" ContentType="application/vnd.openxmlformats-officedocument.drawingml.chart+xml"/>
  <Override PartName="/xl/drawings/drawing46.xml" ContentType="application/vnd.openxmlformats-officedocument.drawingml.chartshapes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randon.takaki\hello\mixerexcels\"/>
    </mc:Choice>
  </mc:AlternateContent>
  <xr:revisionPtr revIDLastSave="0" documentId="13_ncr:1_{54CD81B3-D530-42D3-9A41-A13C40543D3D}" xr6:coauthVersionLast="45" xr6:coauthVersionMax="45" xr10:uidLastSave="{00000000-0000-0000-0000-000000000000}"/>
  <bookViews>
    <workbookView xWindow="3870" yWindow="1500" windowWidth="21600" windowHeight="11385" tabRatio="662" activeTab="1" xr2:uid="{00000000-000D-0000-FFFF-FFFF00000000}"/>
  </bookViews>
  <sheets>
    <sheet name="0113H" sheetId="18" r:id="rId1"/>
    <sheet name="Mapping" sheetId="35" r:id="rId2"/>
    <sheet name="CLvsLO" sheetId="19" r:id="rId3"/>
    <sheet name="CL 4GHz" sheetId="24" r:id="rId4"/>
    <sheet name="CL &amp; Data" sheetId="8" r:id="rId5"/>
    <sheet name="SqW CL &amp; Data" sheetId="27" r:id="rId6"/>
    <sheet name="Isolations" sheetId="4" r:id="rId7"/>
    <sheet name="IF Response" sheetId="6" r:id="rId8"/>
    <sheet name="IP3" sheetId="7" r:id="rId9"/>
    <sheet name="SqW IP3" sheetId="28" r:id="rId10"/>
    <sheet name="P1dB CL" sheetId="25" r:id="rId11"/>
    <sheet name="P1dB Pt" sheetId="26" r:id="rId12"/>
    <sheet name="LO Harm-A" sheetId="17" r:id="rId13"/>
    <sheet name="LO Harm-B" sheetId="14" r:id="rId14"/>
    <sheet name="2Rx2L" sheetId="15" r:id="rId15"/>
    <sheet name="SqW 2Rx2L" sheetId="29" r:id="rId16"/>
    <sheet name="2Ix1L" sheetId="16" r:id="rId17"/>
    <sheet name="SqW 2Ix1L" sheetId="30" r:id="rId18"/>
    <sheet name="5Rx0L" sheetId="20" r:id="rId19"/>
    <sheet name="SqW 5Rx0L " sheetId="31" r:id="rId20"/>
    <sheet name="5Rx5L" sheetId="21" r:id="rId21"/>
    <sheet name="SqW 5Rx5L" sheetId="32" r:id="rId22"/>
    <sheet name="5Ix0L" sheetId="22" r:id="rId23"/>
    <sheet name="SqW 5Ix0L" sheetId="33" r:id="rId24"/>
    <sheet name="5Ix5L" sheetId="23" r:id="rId25"/>
    <sheet name="SqW 5Ix5L" sheetId="34" r:id="rId26"/>
  </sheets>
  <definedNames>
    <definedName name="Amp_Diff_2_3" localSheetId="0">'0113H'!$G$2:$G$865</definedName>
    <definedName name="Amp_Diff_2_3_2" localSheetId="0">'0113H'!$P$2:$P$833</definedName>
    <definedName name="Amp_Diff_2_4" localSheetId="0">'0113H'!$H$2:$H$865</definedName>
    <definedName name="Common_RL" localSheetId="0">'0113H'!$D$2:$D$865</definedName>
    <definedName name="IL_1_4" localSheetId="0">'0113H'!$A$2:$C$865</definedName>
    <definedName name="IL_1_4_2" localSheetId="0">'0113H'!$O$2:$O$833</definedName>
    <definedName name="Iso_2_3" localSheetId="0">'0113H'!$K$2:$K$865</definedName>
    <definedName name="Iso_2_3_2" localSheetId="0">'0113H'!$R$2:$R$833</definedName>
    <definedName name="Iso_2_4" localSheetId="0">'0113H'!$L$2:$L$865</definedName>
    <definedName name="Iso_2_4_2" localSheetId="0">'0113H'!$S$2:$T$833</definedName>
    <definedName name="MT3H_0113_ConversionLoss_and_Isolation_A__20dBm" localSheetId="5">'SqW CL &amp; Data'!$B$1:$F$629</definedName>
    <definedName name="MT3H_0113_ConversionLoss_and_Isolation_B" localSheetId="5">'SqW CL &amp; Data'!$L$1:$P$629</definedName>
    <definedName name="MT3H_0113H_Basic_A" localSheetId="4">'CL &amp; Data'!$B$1:$F$629</definedName>
    <definedName name="MT3H_0113H_Basic_B" localSheetId="4">'CL &amp; Data'!$L$1:$P$629</definedName>
    <definedName name="MT3H_0113H_IP3_vs_LO_A" localSheetId="8">'IP3'!$B$1:$G$629</definedName>
    <definedName name="MT3H_0113H_IP3_vs_LO_B" localSheetId="8">'IP3'!$Y$1:$AD$629</definedName>
    <definedName name="Output_3_RL" localSheetId="0">'0113H'!$E$2:$E$865</definedName>
    <definedName name="Output_4_RL" localSheetId="0">'0113H'!$F$2:$F$865</definedName>
    <definedName name="Phase_Diff_2_3" localSheetId="0">'0113H'!#REF!</definedName>
    <definedName name="Phase_Diff_2_3_1" localSheetId="0">'0113H'!$I$2:$I$865</definedName>
    <definedName name="Phase_Diff_2_3_2" localSheetId="0">'0113H'!$Q$2:$Q$833</definedName>
    <definedName name="Phase_Diff_2_4" localSheetId="0">'0113H'!$J$2:$J$865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A34" i="35" l="1"/>
  <c r="Z34" i="35"/>
  <c r="Y34" i="35"/>
  <c r="X34" i="35"/>
  <c r="W34" i="35"/>
  <c r="V34" i="35"/>
  <c r="AA33" i="35"/>
  <c r="Z33" i="35"/>
  <c r="Y33" i="35"/>
  <c r="X33" i="35"/>
  <c r="W33" i="35"/>
  <c r="V33" i="35"/>
  <c r="AA32" i="35"/>
  <c r="Z32" i="35"/>
  <c r="Y32" i="35"/>
  <c r="X32" i="35"/>
  <c r="W32" i="35"/>
  <c r="V32" i="35"/>
  <c r="AA31" i="35"/>
  <c r="Z31" i="35"/>
  <c r="Y31" i="35"/>
  <c r="X31" i="35"/>
  <c r="W31" i="35"/>
  <c r="V31" i="35"/>
  <c r="AA30" i="35"/>
  <c r="Z30" i="35"/>
  <c r="Y30" i="35"/>
  <c r="X30" i="35"/>
  <c r="V30" i="35"/>
  <c r="AS6" i="28" l="1"/>
  <c r="AS7" i="28"/>
  <c r="AS8" i="28"/>
  <c r="AS9" i="28"/>
  <c r="AS10" i="28"/>
  <c r="AS11" i="28"/>
  <c r="AS12" i="28"/>
  <c r="AS13" i="28"/>
  <c r="AS14" i="28"/>
  <c r="AS15" i="28"/>
  <c r="AS16" i="28"/>
  <c r="AS17" i="28"/>
  <c r="AS18" i="28"/>
  <c r="AS19" i="28"/>
  <c r="AS20" i="28"/>
  <c r="AS21" i="28"/>
  <c r="AS22" i="28"/>
  <c r="AS23" i="28"/>
  <c r="AS24" i="28"/>
  <c r="AS25" i="28"/>
  <c r="AS26" i="28"/>
  <c r="AS27" i="28"/>
  <c r="AS28" i="28"/>
  <c r="AS29" i="28"/>
  <c r="AS30" i="28"/>
  <c r="AS31" i="28"/>
  <c r="AS32" i="28"/>
  <c r="AS33" i="28"/>
  <c r="AS34" i="28"/>
  <c r="AS35" i="28"/>
  <c r="AS36" i="28"/>
  <c r="AS37" i="28"/>
  <c r="AS38" i="28"/>
  <c r="AS39" i="28"/>
  <c r="AS40" i="28"/>
  <c r="AS41" i="28"/>
  <c r="AS42" i="28"/>
  <c r="AS43" i="28"/>
  <c r="AS44" i="28"/>
  <c r="AS45" i="28"/>
  <c r="AS46" i="28"/>
  <c r="AS47" i="28"/>
  <c r="AS48" i="28"/>
  <c r="AS49" i="28"/>
  <c r="AS50" i="28"/>
  <c r="AS51" i="28"/>
  <c r="AS52" i="28"/>
  <c r="AS53" i="28"/>
  <c r="AS54" i="28"/>
  <c r="AS55" i="28"/>
  <c r="AS56" i="28"/>
  <c r="AS57" i="28"/>
  <c r="AS58" i="28"/>
  <c r="AS59" i="28"/>
  <c r="AS60" i="28"/>
  <c r="AS61" i="28"/>
  <c r="AS62" i="28"/>
  <c r="AS63" i="28"/>
  <c r="AS64" i="28"/>
  <c r="AS65" i="28"/>
  <c r="AS66" i="28"/>
  <c r="AS67" i="28"/>
  <c r="AS68" i="28"/>
  <c r="AS69" i="28"/>
  <c r="AS70" i="28"/>
  <c r="AS71" i="28"/>
  <c r="AS72" i="28"/>
  <c r="AS73" i="28"/>
  <c r="AS74" i="28"/>
  <c r="AS75" i="28"/>
  <c r="AS76" i="28"/>
  <c r="AS77" i="28"/>
  <c r="AS78" i="28"/>
  <c r="AS79" i="28"/>
  <c r="AS80" i="28"/>
  <c r="AS81" i="28"/>
  <c r="AS82" i="28"/>
  <c r="AS83" i="28"/>
  <c r="AS84" i="28"/>
  <c r="AS85" i="28"/>
  <c r="AS86" i="28"/>
  <c r="AS87" i="28"/>
  <c r="AS88" i="28"/>
  <c r="AS89" i="28"/>
  <c r="AS90" i="28"/>
  <c r="AS91" i="28"/>
  <c r="AS92" i="28"/>
  <c r="AS93" i="28"/>
  <c r="AS94" i="28"/>
  <c r="AS95" i="28"/>
  <c r="AS96" i="28"/>
  <c r="AS97" i="28"/>
  <c r="AS98" i="28"/>
  <c r="AS99" i="28"/>
  <c r="AS100" i="28"/>
  <c r="AS101" i="28"/>
  <c r="AS102" i="28"/>
  <c r="AS103" i="28"/>
  <c r="AS5" i="28"/>
  <c r="AP6" i="28"/>
  <c r="AP7" i="28"/>
  <c r="AP8" i="28"/>
  <c r="AP9" i="28"/>
  <c r="AP10" i="28"/>
  <c r="AP11" i="28"/>
  <c r="AP12" i="28"/>
  <c r="AP13" i="28"/>
  <c r="AP14" i="28"/>
  <c r="AP15" i="28"/>
  <c r="AP16" i="28"/>
  <c r="AP17" i="28"/>
  <c r="AP18" i="28"/>
  <c r="AP19" i="28"/>
  <c r="AP20" i="28"/>
  <c r="AP21" i="28"/>
  <c r="AP22" i="28"/>
  <c r="AP23" i="28"/>
  <c r="AP24" i="28"/>
  <c r="AP25" i="28"/>
  <c r="AP26" i="28"/>
  <c r="AP27" i="28"/>
  <c r="AP28" i="28"/>
  <c r="AP29" i="28"/>
  <c r="AP30" i="28"/>
  <c r="AP31" i="28"/>
  <c r="AP32" i="28"/>
  <c r="AP33" i="28"/>
  <c r="AP34" i="28"/>
  <c r="AP35" i="28"/>
  <c r="AP36" i="28"/>
  <c r="AP37" i="28"/>
  <c r="AP38" i="28"/>
  <c r="AP39" i="28"/>
  <c r="AP40" i="28"/>
  <c r="AP41" i="28"/>
  <c r="AP42" i="28"/>
  <c r="AP43" i="28"/>
  <c r="AP44" i="28"/>
  <c r="AP45" i="28"/>
  <c r="AP46" i="28"/>
  <c r="AP47" i="28"/>
  <c r="AP48" i="28"/>
  <c r="AP49" i="28"/>
  <c r="AP50" i="28"/>
  <c r="AP51" i="28"/>
  <c r="AP52" i="28"/>
  <c r="AP53" i="28"/>
  <c r="AP54" i="28"/>
  <c r="AP55" i="28"/>
  <c r="AP56" i="28"/>
  <c r="AP57" i="28"/>
  <c r="AP58" i="28"/>
  <c r="AP59" i="28"/>
  <c r="AP60" i="28"/>
  <c r="AP61" i="28"/>
  <c r="AP62" i="28"/>
  <c r="AP63" i="28"/>
  <c r="AP64" i="28"/>
  <c r="AP65" i="28"/>
  <c r="AP66" i="28"/>
  <c r="AP67" i="28"/>
  <c r="AP68" i="28"/>
  <c r="AP69" i="28"/>
  <c r="AP70" i="28"/>
  <c r="AP71" i="28"/>
  <c r="AP72" i="28"/>
  <c r="AP73" i="28"/>
  <c r="AP74" i="28"/>
  <c r="AP75" i="28"/>
  <c r="AP76" i="28"/>
  <c r="AP77" i="28"/>
  <c r="AP78" i="28"/>
  <c r="AP79" i="28"/>
  <c r="AP80" i="28"/>
  <c r="AP81" i="28"/>
  <c r="AP82" i="28"/>
  <c r="AP83" i="28"/>
  <c r="AP84" i="28"/>
  <c r="AP85" i="28"/>
  <c r="AP86" i="28"/>
  <c r="AP87" i="28"/>
  <c r="AP88" i="28"/>
  <c r="AP89" i="28"/>
  <c r="AP90" i="28"/>
  <c r="AP91" i="28"/>
  <c r="AP92" i="28"/>
  <c r="AP93" i="28"/>
  <c r="AP94" i="28"/>
  <c r="AP95" i="28"/>
  <c r="AP96" i="28"/>
  <c r="AP97" i="28"/>
  <c r="AP98" i="28"/>
  <c r="AP99" i="28"/>
  <c r="AP100" i="28"/>
  <c r="AP101" i="28"/>
  <c r="AP102" i="28"/>
  <c r="AP103" i="28"/>
  <c r="AM6" i="28"/>
  <c r="AM7" i="28"/>
  <c r="AM8" i="28"/>
  <c r="AM9" i="28"/>
  <c r="AM10" i="28"/>
  <c r="AM11" i="28"/>
  <c r="AM12" i="28"/>
  <c r="AM13" i="28"/>
  <c r="AM14" i="28"/>
  <c r="AM15" i="28"/>
  <c r="AM16" i="28"/>
  <c r="AM17" i="28"/>
  <c r="AM18" i="28"/>
  <c r="AM19" i="28"/>
  <c r="AM20" i="28"/>
  <c r="AM21" i="28"/>
  <c r="AM22" i="28"/>
  <c r="AM23" i="28"/>
  <c r="AM24" i="28"/>
  <c r="AM25" i="28"/>
  <c r="AM26" i="28"/>
  <c r="AM27" i="28"/>
  <c r="AM28" i="28"/>
  <c r="AM29" i="28"/>
  <c r="AM30" i="28"/>
  <c r="AM31" i="28"/>
  <c r="AM32" i="28"/>
  <c r="AM33" i="28"/>
  <c r="AM34" i="28"/>
  <c r="AM35" i="28"/>
  <c r="AM36" i="28"/>
  <c r="AM37" i="28"/>
  <c r="AM38" i="28"/>
  <c r="AM39" i="28"/>
  <c r="AM40" i="28"/>
  <c r="AM41" i="28"/>
  <c r="AM42" i="28"/>
  <c r="AM43" i="28"/>
  <c r="AM44" i="28"/>
  <c r="AM45" i="28"/>
  <c r="AM46" i="28"/>
  <c r="AM47" i="28"/>
  <c r="AM48" i="28"/>
  <c r="AM49" i="28"/>
  <c r="AM50" i="28"/>
  <c r="AM51" i="28"/>
  <c r="AM52" i="28"/>
  <c r="AM53" i="28"/>
  <c r="AM54" i="28"/>
  <c r="AM55" i="28"/>
  <c r="AM56" i="28"/>
  <c r="AM57" i="28"/>
  <c r="AM58" i="28"/>
  <c r="AM59" i="28"/>
  <c r="AM60" i="28"/>
  <c r="AM61" i="28"/>
  <c r="AM62" i="28"/>
  <c r="AM63" i="28"/>
  <c r="AM64" i="28"/>
  <c r="AM65" i="28"/>
  <c r="AM66" i="28"/>
  <c r="AM67" i="28"/>
  <c r="AM68" i="28"/>
  <c r="AM69" i="28"/>
  <c r="AM70" i="28"/>
  <c r="AM71" i="28"/>
  <c r="AM72" i="28"/>
  <c r="AM73" i="28"/>
  <c r="AM74" i="28"/>
  <c r="AM75" i="28"/>
  <c r="AM76" i="28"/>
  <c r="AM77" i="28"/>
  <c r="AM78" i="28"/>
  <c r="AM79" i="28"/>
  <c r="AM80" i="28"/>
  <c r="AM81" i="28"/>
  <c r="AM82" i="28"/>
  <c r="AM83" i="28"/>
  <c r="AM84" i="28"/>
  <c r="AM85" i="28"/>
  <c r="AM86" i="28"/>
  <c r="AM87" i="28"/>
  <c r="AM88" i="28"/>
  <c r="AM89" i="28"/>
  <c r="AM90" i="28"/>
  <c r="AM91" i="28"/>
  <c r="AM92" i="28"/>
  <c r="AM93" i="28"/>
  <c r="AM94" i="28"/>
  <c r="AM95" i="28"/>
  <c r="AM96" i="28"/>
  <c r="AM97" i="28"/>
  <c r="AM98" i="28"/>
  <c r="AM99" i="28"/>
  <c r="AM100" i="28"/>
  <c r="AM101" i="28"/>
  <c r="AM102" i="28"/>
  <c r="AM103" i="28"/>
  <c r="AJ6" i="28"/>
  <c r="AJ7" i="28"/>
  <c r="AJ8" i="28"/>
  <c r="AJ9" i="28"/>
  <c r="AJ10" i="28"/>
  <c r="AJ11" i="28"/>
  <c r="AJ12" i="28"/>
  <c r="AJ13" i="28"/>
  <c r="AJ14" i="28"/>
  <c r="AJ15" i="28"/>
  <c r="AJ16" i="28"/>
  <c r="AJ17" i="28"/>
  <c r="AJ18" i="28"/>
  <c r="AJ19" i="28"/>
  <c r="AJ20" i="28"/>
  <c r="AJ21" i="28"/>
  <c r="AJ22" i="28"/>
  <c r="AJ23" i="28"/>
  <c r="AJ24" i="28"/>
  <c r="AJ25" i="28"/>
  <c r="AJ26" i="28"/>
  <c r="AJ27" i="28"/>
  <c r="AJ28" i="28"/>
  <c r="AJ29" i="28"/>
  <c r="AJ30" i="28"/>
  <c r="AJ31" i="28"/>
  <c r="AJ32" i="28"/>
  <c r="AJ33" i="28"/>
  <c r="AJ34" i="28"/>
  <c r="AJ35" i="28"/>
  <c r="AJ36" i="28"/>
  <c r="AJ37" i="28"/>
  <c r="AJ38" i="28"/>
  <c r="AJ39" i="28"/>
  <c r="AJ40" i="28"/>
  <c r="AJ41" i="28"/>
  <c r="AJ42" i="28"/>
  <c r="AJ43" i="28"/>
  <c r="AJ44" i="28"/>
  <c r="AJ45" i="28"/>
  <c r="AJ46" i="28"/>
  <c r="AJ47" i="28"/>
  <c r="AJ48" i="28"/>
  <c r="AJ49" i="28"/>
  <c r="AJ50" i="28"/>
  <c r="AJ51" i="28"/>
  <c r="AJ52" i="28"/>
  <c r="AJ53" i="28"/>
  <c r="AJ54" i="28"/>
  <c r="AJ55" i="28"/>
  <c r="AJ56" i="28"/>
  <c r="AJ57" i="28"/>
  <c r="AJ58" i="28"/>
  <c r="AJ59" i="28"/>
  <c r="AJ60" i="28"/>
  <c r="AJ61" i="28"/>
  <c r="AJ62" i="28"/>
  <c r="AJ63" i="28"/>
  <c r="AJ64" i="28"/>
  <c r="AJ65" i="28"/>
  <c r="AJ66" i="28"/>
  <c r="AJ67" i="28"/>
  <c r="AJ68" i="28"/>
  <c r="AJ69" i="28"/>
  <c r="AJ70" i="28"/>
  <c r="AJ71" i="28"/>
  <c r="AJ72" i="28"/>
  <c r="AJ73" i="28"/>
  <c r="AJ74" i="28"/>
  <c r="AJ75" i="28"/>
  <c r="AJ76" i="28"/>
  <c r="AJ77" i="28"/>
  <c r="AJ78" i="28"/>
  <c r="AJ79" i="28"/>
  <c r="AJ80" i="28"/>
  <c r="AJ81" i="28"/>
  <c r="AJ82" i="28"/>
  <c r="AJ83" i="28"/>
  <c r="AJ84" i="28"/>
  <c r="AJ85" i="28"/>
  <c r="AJ86" i="28"/>
  <c r="AJ87" i="28"/>
  <c r="AJ88" i="28"/>
  <c r="AJ89" i="28"/>
  <c r="AJ90" i="28"/>
  <c r="AJ91" i="28"/>
  <c r="AJ92" i="28"/>
  <c r="AJ93" i="28"/>
  <c r="AJ94" i="28"/>
  <c r="AJ95" i="28"/>
  <c r="AJ96" i="28"/>
  <c r="AJ97" i="28"/>
  <c r="AJ98" i="28"/>
  <c r="AJ99" i="28"/>
  <c r="AJ100" i="28"/>
  <c r="AJ101" i="28"/>
  <c r="AJ102" i="28"/>
  <c r="AJ103" i="28"/>
  <c r="AS1" i="28"/>
  <c r="AP5" i="28"/>
  <c r="AP1" i="28"/>
  <c r="AM5" i="28"/>
  <c r="AM1" i="28"/>
  <c r="AJ5" i="28"/>
  <c r="AJ1" i="28"/>
  <c r="V6" i="28"/>
  <c r="V7" i="28"/>
  <c r="V8" i="28"/>
  <c r="V9" i="28"/>
  <c r="V10" i="28"/>
  <c r="V11" i="28"/>
  <c r="V12" i="28"/>
  <c r="V13" i="28"/>
  <c r="V14" i="28"/>
  <c r="V15" i="28"/>
  <c r="V16" i="28"/>
  <c r="V17" i="28"/>
  <c r="V18" i="28"/>
  <c r="V19" i="28"/>
  <c r="V20" i="28"/>
  <c r="V21" i="28"/>
  <c r="V22" i="28"/>
  <c r="V23" i="28"/>
  <c r="V24" i="28"/>
  <c r="V25" i="28"/>
  <c r="V26" i="28"/>
  <c r="V27" i="28"/>
  <c r="V28" i="28"/>
  <c r="V29" i="28"/>
  <c r="V30" i="28"/>
  <c r="V31" i="28"/>
  <c r="V32" i="28"/>
  <c r="V33" i="28"/>
  <c r="V34" i="28"/>
  <c r="V35" i="28"/>
  <c r="V36" i="28"/>
  <c r="V37" i="28"/>
  <c r="V38" i="28"/>
  <c r="V39" i="28"/>
  <c r="V40" i="28"/>
  <c r="V41" i="28"/>
  <c r="V42" i="28"/>
  <c r="V43" i="28"/>
  <c r="V44" i="28"/>
  <c r="V45" i="28"/>
  <c r="V46" i="28"/>
  <c r="V47" i="28"/>
  <c r="V48" i="28"/>
  <c r="V49" i="28"/>
  <c r="V50" i="28"/>
  <c r="V51" i="28"/>
  <c r="V52" i="28"/>
  <c r="V53" i="28"/>
  <c r="V54" i="28"/>
  <c r="V55" i="28"/>
  <c r="V56" i="28"/>
  <c r="V57" i="28"/>
  <c r="V58" i="28"/>
  <c r="V59" i="28"/>
  <c r="V60" i="28"/>
  <c r="V61" i="28"/>
  <c r="V62" i="28"/>
  <c r="V63" i="28"/>
  <c r="V64" i="28"/>
  <c r="V65" i="28"/>
  <c r="V66" i="28"/>
  <c r="V67" i="28"/>
  <c r="V68" i="28"/>
  <c r="V69" i="28"/>
  <c r="V70" i="28"/>
  <c r="V71" i="28"/>
  <c r="V72" i="28"/>
  <c r="V73" i="28"/>
  <c r="V74" i="28"/>
  <c r="V75" i="28"/>
  <c r="V76" i="28"/>
  <c r="V77" i="28"/>
  <c r="V78" i="28"/>
  <c r="V79" i="28"/>
  <c r="V80" i="28"/>
  <c r="V81" i="28"/>
  <c r="V82" i="28"/>
  <c r="V83" i="28"/>
  <c r="V84" i="28"/>
  <c r="V85" i="28"/>
  <c r="V86" i="28"/>
  <c r="V87" i="28"/>
  <c r="V88" i="28"/>
  <c r="V89" i="28"/>
  <c r="V90" i="28"/>
  <c r="V91" i="28"/>
  <c r="V92" i="28"/>
  <c r="V93" i="28"/>
  <c r="V94" i="28"/>
  <c r="V95" i="28"/>
  <c r="V96" i="28"/>
  <c r="V97" i="28"/>
  <c r="V98" i="28"/>
  <c r="V99" i="28"/>
  <c r="V100" i="28"/>
  <c r="V101" i="28"/>
  <c r="V102" i="28"/>
  <c r="V103" i="28"/>
  <c r="S6" i="28"/>
  <c r="S7" i="28"/>
  <c r="S8" i="28"/>
  <c r="S9" i="28"/>
  <c r="S10" i="28"/>
  <c r="S11" i="28"/>
  <c r="S12" i="28"/>
  <c r="S13" i="28"/>
  <c r="S14" i="28"/>
  <c r="S15" i="28"/>
  <c r="S16" i="28"/>
  <c r="S17" i="28"/>
  <c r="S18" i="28"/>
  <c r="S19" i="28"/>
  <c r="S20" i="28"/>
  <c r="S21" i="28"/>
  <c r="S22" i="28"/>
  <c r="S23" i="28"/>
  <c r="S24" i="28"/>
  <c r="S25" i="28"/>
  <c r="S26" i="28"/>
  <c r="S27" i="28"/>
  <c r="S28" i="28"/>
  <c r="S29" i="28"/>
  <c r="S30" i="28"/>
  <c r="S31" i="28"/>
  <c r="S32" i="28"/>
  <c r="S33" i="28"/>
  <c r="S34" i="28"/>
  <c r="S35" i="28"/>
  <c r="S36" i="28"/>
  <c r="S37" i="28"/>
  <c r="S38" i="28"/>
  <c r="S39" i="28"/>
  <c r="S40" i="28"/>
  <c r="S41" i="28"/>
  <c r="S42" i="28"/>
  <c r="S43" i="28"/>
  <c r="S44" i="28"/>
  <c r="S45" i="28"/>
  <c r="S46" i="28"/>
  <c r="S47" i="28"/>
  <c r="S48" i="28"/>
  <c r="S49" i="28"/>
  <c r="S50" i="28"/>
  <c r="S51" i="28"/>
  <c r="S52" i="28"/>
  <c r="S53" i="28"/>
  <c r="S54" i="28"/>
  <c r="S55" i="28"/>
  <c r="S56" i="28"/>
  <c r="S57" i="28"/>
  <c r="S58" i="28"/>
  <c r="S59" i="28"/>
  <c r="S60" i="28"/>
  <c r="S61" i="28"/>
  <c r="S62" i="28"/>
  <c r="S63" i="28"/>
  <c r="S64" i="28"/>
  <c r="S65" i="28"/>
  <c r="S66" i="28"/>
  <c r="S67" i="28"/>
  <c r="S68" i="28"/>
  <c r="S69" i="28"/>
  <c r="S70" i="28"/>
  <c r="S71" i="28"/>
  <c r="S72" i="28"/>
  <c r="S73" i="28"/>
  <c r="S74" i="28"/>
  <c r="S75" i="28"/>
  <c r="S76" i="28"/>
  <c r="S77" i="28"/>
  <c r="S78" i="28"/>
  <c r="S79" i="28"/>
  <c r="S80" i="28"/>
  <c r="S81" i="28"/>
  <c r="S82" i="28"/>
  <c r="S83" i="28"/>
  <c r="S84" i="28"/>
  <c r="S85" i="28"/>
  <c r="S86" i="28"/>
  <c r="S87" i="28"/>
  <c r="S88" i="28"/>
  <c r="S89" i="28"/>
  <c r="S90" i="28"/>
  <c r="S91" i="28"/>
  <c r="S92" i="28"/>
  <c r="S93" i="28"/>
  <c r="S94" i="28"/>
  <c r="S95" i="28"/>
  <c r="S96" i="28"/>
  <c r="S97" i="28"/>
  <c r="S98" i="28"/>
  <c r="S99" i="28"/>
  <c r="S100" i="28"/>
  <c r="S101" i="28"/>
  <c r="S102" i="28"/>
  <c r="S103" i="28"/>
  <c r="P6" i="28"/>
  <c r="P7" i="28"/>
  <c r="P8" i="28"/>
  <c r="P9" i="28"/>
  <c r="P10" i="28"/>
  <c r="P11" i="28"/>
  <c r="P12" i="28"/>
  <c r="P13" i="28"/>
  <c r="P14" i="28"/>
  <c r="P15" i="28"/>
  <c r="P16" i="28"/>
  <c r="P17" i="28"/>
  <c r="P18" i="28"/>
  <c r="P19" i="28"/>
  <c r="P20" i="28"/>
  <c r="P21" i="28"/>
  <c r="P22" i="28"/>
  <c r="P23" i="28"/>
  <c r="P24" i="28"/>
  <c r="P25" i="28"/>
  <c r="P26" i="28"/>
  <c r="P27" i="28"/>
  <c r="P28" i="28"/>
  <c r="P29" i="28"/>
  <c r="P30" i="28"/>
  <c r="P31" i="28"/>
  <c r="P32" i="28"/>
  <c r="P33" i="28"/>
  <c r="P34" i="28"/>
  <c r="P35" i="28"/>
  <c r="P36" i="28"/>
  <c r="P37" i="28"/>
  <c r="P38" i="28"/>
  <c r="P39" i="28"/>
  <c r="P40" i="28"/>
  <c r="P41" i="28"/>
  <c r="P42" i="28"/>
  <c r="P43" i="28"/>
  <c r="P44" i="28"/>
  <c r="P45" i="28"/>
  <c r="P46" i="28"/>
  <c r="P47" i="28"/>
  <c r="P48" i="28"/>
  <c r="P49" i="28"/>
  <c r="P50" i="28"/>
  <c r="P51" i="28"/>
  <c r="P52" i="28"/>
  <c r="P53" i="28"/>
  <c r="P54" i="28"/>
  <c r="P55" i="28"/>
  <c r="P56" i="28"/>
  <c r="P57" i="28"/>
  <c r="P58" i="28"/>
  <c r="P59" i="28"/>
  <c r="P60" i="28"/>
  <c r="P61" i="28"/>
  <c r="P62" i="28"/>
  <c r="P63" i="28"/>
  <c r="P64" i="28"/>
  <c r="P65" i="28"/>
  <c r="P66" i="28"/>
  <c r="P67" i="28"/>
  <c r="P68" i="28"/>
  <c r="P69" i="28"/>
  <c r="P70" i="28"/>
  <c r="P71" i="28"/>
  <c r="P72" i="28"/>
  <c r="P73" i="28"/>
  <c r="P74" i="28"/>
  <c r="P75" i="28"/>
  <c r="P76" i="28"/>
  <c r="P77" i="28"/>
  <c r="P78" i="28"/>
  <c r="P79" i="28"/>
  <c r="P80" i="28"/>
  <c r="P81" i="28"/>
  <c r="P82" i="28"/>
  <c r="P83" i="28"/>
  <c r="P84" i="28"/>
  <c r="P85" i="28"/>
  <c r="P86" i="28"/>
  <c r="P87" i="28"/>
  <c r="P88" i="28"/>
  <c r="P89" i="28"/>
  <c r="P90" i="28"/>
  <c r="P91" i="28"/>
  <c r="P92" i="28"/>
  <c r="P93" i="28"/>
  <c r="P94" i="28"/>
  <c r="P95" i="28"/>
  <c r="P96" i="28"/>
  <c r="P97" i="28"/>
  <c r="P98" i="28"/>
  <c r="P99" i="28"/>
  <c r="P100" i="28"/>
  <c r="P101" i="28"/>
  <c r="P102" i="28"/>
  <c r="P103" i="28"/>
  <c r="M6" i="28"/>
  <c r="M7" i="28"/>
  <c r="M8" i="28"/>
  <c r="M9" i="28"/>
  <c r="M10" i="28"/>
  <c r="M11" i="28"/>
  <c r="M12" i="28"/>
  <c r="M13" i="28"/>
  <c r="M14" i="28"/>
  <c r="M15" i="28"/>
  <c r="M16" i="28"/>
  <c r="M17" i="28"/>
  <c r="M18" i="28"/>
  <c r="M19" i="28"/>
  <c r="M20" i="28"/>
  <c r="M21" i="28"/>
  <c r="M22" i="28"/>
  <c r="M23" i="28"/>
  <c r="M24" i="28"/>
  <c r="M25" i="28"/>
  <c r="M26" i="28"/>
  <c r="M27" i="28"/>
  <c r="M28" i="28"/>
  <c r="M29" i="28"/>
  <c r="M30" i="28"/>
  <c r="M31" i="28"/>
  <c r="M32" i="28"/>
  <c r="M33" i="28"/>
  <c r="M34" i="28"/>
  <c r="M35" i="28"/>
  <c r="M36" i="28"/>
  <c r="M37" i="28"/>
  <c r="M38" i="28"/>
  <c r="M39" i="28"/>
  <c r="M40" i="28"/>
  <c r="M41" i="28"/>
  <c r="M42" i="28"/>
  <c r="M43" i="28"/>
  <c r="M44" i="28"/>
  <c r="M45" i="28"/>
  <c r="M46" i="28"/>
  <c r="M47" i="28"/>
  <c r="M48" i="28"/>
  <c r="M49" i="28"/>
  <c r="M50" i="28"/>
  <c r="M51" i="28"/>
  <c r="M52" i="28"/>
  <c r="M53" i="28"/>
  <c r="M54" i="28"/>
  <c r="M55" i="28"/>
  <c r="M56" i="28"/>
  <c r="M57" i="28"/>
  <c r="M58" i="28"/>
  <c r="M59" i="28"/>
  <c r="M60" i="28"/>
  <c r="M61" i="28"/>
  <c r="M62" i="28"/>
  <c r="M63" i="28"/>
  <c r="M64" i="28"/>
  <c r="M65" i="28"/>
  <c r="M66" i="28"/>
  <c r="M67" i="28"/>
  <c r="M68" i="28"/>
  <c r="M69" i="28"/>
  <c r="M70" i="28"/>
  <c r="M71" i="28"/>
  <c r="M72" i="28"/>
  <c r="M73" i="28"/>
  <c r="M74" i="28"/>
  <c r="M75" i="28"/>
  <c r="M76" i="28"/>
  <c r="M77" i="28"/>
  <c r="M78" i="28"/>
  <c r="M79" i="28"/>
  <c r="M80" i="28"/>
  <c r="M81" i="28"/>
  <c r="M82" i="28"/>
  <c r="M83" i="28"/>
  <c r="M84" i="28"/>
  <c r="M85" i="28"/>
  <c r="M86" i="28"/>
  <c r="M87" i="28"/>
  <c r="M88" i="28"/>
  <c r="M89" i="28"/>
  <c r="M90" i="28"/>
  <c r="M91" i="28"/>
  <c r="M92" i="28"/>
  <c r="M93" i="28"/>
  <c r="M94" i="28"/>
  <c r="M95" i="28"/>
  <c r="M96" i="28"/>
  <c r="M97" i="28"/>
  <c r="M98" i="28"/>
  <c r="M99" i="28"/>
  <c r="M100" i="28"/>
  <c r="M101" i="28"/>
  <c r="M102" i="28"/>
  <c r="M103" i="28"/>
  <c r="V5" i="28"/>
  <c r="S5" i="28"/>
  <c r="P5" i="28"/>
  <c r="V1" i="28"/>
  <c r="S1" i="28"/>
  <c r="P1" i="28"/>
  <c r="M5" i="28"/>
  <c r="M1" i="28"/>
  <c r="O577" i="34" l="1"/>
  <c r="N577" i="34"/>
  <c r="G577" i="34"/>
  <c r="F577" i="34"/>
  <c r="O576" i="34"/>
  <c r="N576" i="34"/>
  <c r="G576" i="34"/>
  <c r="F576" i="34"/>
  <c r="O575" i="34"/>
  <c r="N575" i="34"/>
  <c r="G575" i="34"/>
  <c r="F575" i="34"/>
  <c r="O574" i="34"/>
  <c r="N574" i="34"/>
  <c r="G574" i="34"/>
  <c r="F574" i="34"/>
  <c r="O573" i="34"/>
  <c r="N573" i="34"/>
  <c r="G573" i="34"/>
  <c r="F573" i="34"/>
  <c r="O572" i="34"/>
  <c r="N572" i="34"/>
  <c r="G572" i="34"/>
  <c r="F572" i="34"/>
  <c r="O571" i="34"/>
  <c r="N571" i="34"/>
  <c r="G571" i="34"/>
  <c r="F571" i="34"/>
  <c r="O570" i="34"/>
  <c r="N570" i="34"/>
  <c r="G570" i="34"/>
  <c r="F570" i="34"/>
  <c r="O569" i="34"/>
  <c r="N569" i="34"/>
  <c r="G569" i="34"/>
  <c r="F569" i="34"/>
  <c r="O568" i="34"/>
  <c r="N568" i="34"/>
  <c r="G568" i="34"/>
  <c r="F568" i="34"/>
  <c r="O567" i="34"/>
  <c r="N567" i="34"/>
  <c r="G567" i="34"/>
  <c r="F567" i="34"/>
  <c r="O566" i="34"/>
  <c r="N566" i="34"/>
  <c r="G566" i="34"/>
  <c r="F566" i="34"/>
  <c r="O565" i="34"/>
  <c r="N565" i="34"/>
  <c r="G565" i="34"/>
  <c r="F565" i="34"/>
  <c r="O564" i="34"/>
  <c r="N564" i="34"/>
  <c r="G564" i="34"/>
  <c r="F564" i="34"/>
  <c r="O563" i="34"/>
  <c r="N563" i="34"/>
  <c r="G563" i="34"/>
  <c r="F563" i="34"/>
  <c r="O562" i="34"/>
  <c r="N562" i="34"/>
  <c r="G562" i="34"/>
  <c r="F562" i="34"/>
  <c r="O561" i="34"/>
  <c r="N561" i="34"/>
  <c r="G561" i="34"/>
  <c r="F561" i="34"/>
  <c r="O560" i="34"/>
  <c r="N560" i="34"/>
  <c r="G560" i="34"/>
  <c r="F560" i="34"/>
  <c r="O559" i="34"/>
  <c r="N559" i="34"/>
  <c r="G559" i="34"/>
  <c r="F559" i="34"/>
  <c r="O558" i="34"/>
  <c r="G558" i="34"/>
  <c r="O553" i="34"/>
  <c r="N553" i="34"/>
  <c r="G553" i="34"/>
  <c r="F553" i="34"/>
  <c r="O552" i="34"/>
  <c r="N552" i="34"/>
  <c r="G552" i="34"/>
  <c r="F552" i="34"/>
  <c r="O551" i="34"/>
  <c r="N551" i="34"/>
  <c r="G551" i="34"/>
  <c r="F551" i="34"/>
  <c r="O550" i="34"/>
  <c r="N550" i="34"/>
  <c r="G550" i="34"/>
  <c r="F550" i="34"/>
  <c r="O549" i="34"/>
  <c r="N549" i="34"/>
  <c r="G549" i="34"/>
  <c r="F549" i="34"/>
  <c r="O548" i="34"/>
  <c r="N548" i="34"/>
  <c r="G548" i="34"/>
  <c r="F548" i="34"/>
  <c r="O547" i="34"/>
  <c r="N547" i="34"/>
  <c r="G547" i="34"/>
  <c r="F547" i="34"/>
  <c r="O546" i="34"/>
  <c r="N546" i="34"/>
  <c r="G546" i="34"/>
  <c r="F546" i="34"/>
  <c r="O545" i="34"/>
  <c r="N545" i="34"/>
  <c r="G545" i="34"/>
  <c r="F545" i="34"/>
  <c r="O544" i="34"/>
  <c r="N544" i="34"/>
  <c r="G544" i="34"/>
  <c r="F544" i="34"/>
  <c r="O543" i="34"/>
  <c r="N543" i="34"/>
  <c r="G543" i="34"/>
  <c r="F543" i="34"/>
  <c r="O542" i="34"/>
  <c r="N542" i="34"/>
  <c r="G542" i="34"/>
  <c r="F542" i="34"/>
  <c r="O541" i="34"/>
  <c r="N541" i="34"/>
  <c r="G541" i="34"/>
  <c r="F541" i="34"/>
  <c r="O540" i="34"/>
  <c r="N540" i="34"/>
  <c r="G540" i="34"/>
  <c r="F540" i="34"/>
  <c r="O539" i="34"/>
  <c r="N539" i="34"/>
  <c r="G539" i="34"/>
  <c r="F539" i="34"/>
  <c r="O538" i="34"/>
  <c r="N538" i="34"/>
  <c r="G538" i="34"/>
  <c r="F538" i="34"/>
  <c r="O537" i="34"/>
  <c r="N537" i="34"/>
  <c r="G537" i="34"/>
  <c r="F537" i="34"/>
  <c r="O536" i="34"/>
  <c r="N536" i="34"/>
  <c r="G536" i="34"/>
  <c r="F536" i="34"/>
  <c r="O535" i="34"/>
  <c r="N535" i="34"/>
  <c r="G535" i="34"/>
  <c r="F535" i="34"/>
  <c r="O534" i="34"/>
  <c r="G534" i="34"/>
  <c r="O529" i="34"/>
  <c r="N529" i="34"/>
  <c r="G529" i="34"/>
  <c r="F529" i="34"/>
  <c r="O528" i="34"/>
  <c r="N528" i="34"/>
  <c r="G528" i="34"/>
  <c r="F528" i="34"/>
  <c r="O527" i="34"/>
  <c r="N527" i="34"/>
  <c r="G527" i="34"/>
  <c r="F527" i="34"/>
  <c r="O526" i="34"/>
  <c r="N526" i="34"/>
  <c r="G526" i="34"/>
  <c r="F526" i="34"/>
  <c r="O525" i="34"/>
  <c r="N525" i="34"/>
  <c r="G525" i="34"/>
  <c r="F525" i="34"/>
  <c r="O524" i="34"/>
  <c r="N524" i="34"/>
  <c r="G524" i="34"/>
  <c r="F524" i="34"/>
  <c r="O523" i="34"/>
  <c r="N523" i="34"/>
  <c r="G523" i="34"/>
  <c r="F523" i="34"/>
  <c r="O522" i="34"/>
  <c r="N522" i="34"/>
  <c r="G522" i="34"/>
  <c r="F522" i="34"/>
  <c r="O521" i="34"/>
  <c r="N521" i="34"/>
  <c r="G521" i="34"/>
  <c r="F521" i="34"/>
  <c r="O520" i="34"/>
  <c r="N520" i="34"/>
  <c r="G520" i="34"/>
  <c r="F520" i="34"/>
  <c r="O519" i="34"/>
  <c r="N519" i="34"/>
  <c r="G519" i="34"/>
  <c r="F519" i="34"/>
  <c r="O518" i="34"/>
  <c r="N518" i="34"/>
  <c r="G518" i="34"/>
  <c r="F518" i="34"/>
  <c r="O517" i="34"/>
  <c r="N517" i="34"/>
  <c r="G517" i="34"/>
  <c r="F517" i="34"/>
  <c r="O516" i="34"/>
  <c r="N516" i="34"/>
  <c r="G516" i="34"/>
  <c r="F516" i="34"/>
  <c r="O515" i="34"/>
  <c r="N515" i="34"/>
  <c r="G515" i="34"/>
  <c r="F515" i="34"/>
  <c r="O514" i="34"/>
  <c r="N514" i="34"/>
  <c r="G514" i="34"/>
  <c r="F514" i="34"/>
  <c r="O513" i="34"/>
  <c r="N513" i="34"/>
  <c r="G513" i="34"/>
  <c r="F513" i="34"/>
  <c r="O512" i="34"/>
  <c r="N512" i="34"/>
  <c r="G512" i="34"/>
  <c r="F512" i="34"/>
  <c r="O511" i="34"/>
  <c r="N511" i="34"/>
  <c r="G511" i="34"/>
  <c r="F511" i="34"/>
  <c r="O510" i="34"/>
  <c r="G510" i="34"/>
  <c r="O505" i="34"/>
  <c r="N505" i="34"/>
  <c r="G505" i="34"/>
  <c r="F505" i="34"/>
  <c r="O504" i="34"/>
  <c r="N504" i="34"/>
  <c r="G504" i="34"/>
  <c r="F504" i="34"/>
  <c r="O503" i="34"/>
  <c r="N503" i="34"/>
  <c r="G503" i="34"/>
  <c r="F503" i="34"/>
  <c r="O502" i="34"/>
  <c r="N502" i="34"/>
  <c r="G502" i="34"/>
  <c r="F502" i="34"/>
  <c r="O501" i="34"/>
  <c r="N501" i="34"/>
  <c r="G501" i="34"/>
  <c r="F501" i="34"/>
  <c r="O500" i="34"/>
  <c r="N500" i="34"/>
  <c r="G500" i="34"/>
  <c r="F500" i="34"/>
  <c r="O499" i="34"/>
  <c r="N499" i="34"/>
  <c r="G499" i="34"/>
  <c r="F499" i="34"/>
  <c r="O498" i="34"/>
  <c r="N498" i="34"/>
  <c r="G498" i="34"/>
  <c r="F498" i="34"/>
  <c r="O497" i="34"/>
  <c r="N497" i="34"/>
  <c r="G497" i="34"/>
  <c r="F497" i="34"/>
  <c r="O496" i="34"/>
  <c r="N496" i="34"/>
  <c r="G496" i="34"/>
  <c r="F496" i="34"/>
  <c r="O495" i="34"/>
  <c r="N495" i="34"/>
  <c r="G495" i="34"/>
  <c r="F495" i="34"/>
  <c r="O494" i="34"/>
  <c r="N494" i="34"/>
  <c r="G494" i="34"/>
  <c r="F494" i="34"/>
  <c r="O493" i="34"/>
  <c r="N493" i="34"/>
  <c r="G493" i="34"/>
  <c r="F493" i="34"/>
  <c r="O492" i="34"/>
  <c r="N492" i="34"/>
  <c r="G492" i="34"/>
  <c r="F492" i="34"/>
  <c r="O491" i="34"/>
  <c r="N491" i="34"/>
  <c r="G491" i="34"/>
  <c r="F491" i="34"/>
  <c r="O490" i="34"/>
  <c r="N490" i="34"/>
  <c r="G490" i="34"/>
  <c r="F490" i="34"/>
  <c r="O489" i="34"/>
  <c r="N489" i="34"/>
  <c r="G489" i="34"/>
  <c r="F489" i="34"/>
  <c r="O488" i="34"/>
  <c r="N488" i="34"/>
  <c r="G488" i="34"/>
  <c r="F488" i="34"/>
  <c r="O487" i="34"/>
  <c r="N487" i="34"/>
  <c r="G487" i="34"/>
  <c r="F487" i="34"/>
  <c r="O486" i="34"/>
  <c r="G486" i="34"/>
  <c r="O481" i="34"/>
  <c r="N481" i="34"/>
  <c r="G481" i="34"/>
  <c r="F481" i="34"/>
  <c r="O480" i="34"/>
  <c r="N480" i="34"/>
  <c r="G480" i="34"/>
  <c r="F480" i="34"/>
  <c r="O479" i="34"/>
  <c r="N479" i="34"/>
  <c r="G479" i="34"/>
  <c r="F479" i="34"/>
  <c r="O478" i="34"/>
  <c r="N478" i="34"/>
  <c r="G478" i="34"/>
  <c r="F478" i="34"/>
  <c r="O477" i="34"/>
  <c r="N477" i="34"/>
  <c r="G477" i="34"/>
  <c r="F477" i="34"/>
  <c r="O476" i="34"/>
  <c r="N476" i="34"/>
  <c r="G476" i="34"/>
  <c r="F476" i="34"/>
  <c r="O475" i="34"/>
  <c r="N475" i="34"/>
  <c r="G475" i="34"/>
  <c r="F475" i="34"/>
  <c r="O474" i="34"/>
  <c r="N474" i="34"/>
  <c r="G474" i="34"/>
  <c r="F474" i="34"/>
  <c r="O473" i="34"/>
  <c r="N473" i="34"/>
  <c r="G473" i="34"/>
  <c r="F473" i="34"/>
  <c r="O472" i="34"/>
  <c r="N472" i="34"/>
  <c r="G472" i="34"/>
  <c r="F472" i="34"/>
  <c r="O471" i="34"/>
  <c r="N471" i="34"/>
  <c r="G471" i="34"/>
  <c r="F471" i="34"/>
  <c r="O470" i="34"/>
  <c r="N470" i="34"/>
  <c r="G470" i="34"/>
  <c r="F470" i="34"/>
  <c r="O469" i="34"/>
  <c r="N469" i="34"/>
  <c r="G469" i="34"/>
  <c r="F469" i="34"/>
  <c r="O468" i="34"/>
  <c r="N468" i="34"/>
  <c r="G468" i="34"/>
  <c r="F468" i="34"/>
  <c r="O467" i="34"/>
  <c r="N467" i="34"/>
  <c r="G467" i="34"/>
  <c r="F467" i="34"/>
  <c r="O466" i="34"/>
  <c r="N466" i="34"/>
  <c r="G466" i="34"/>
  <c r="F466" i="34"/>
  <c r="O465" i="34"/>
  <c r="N465" i="34"/>
  <c r="G465" i="34"/>
  <c r="F465" i="34"/>
  <c r="O464" i="34"/>
  <c r="N464" i="34"/>
  <c r="G464" i="34"/>
  <c r="F464" i="34"/>
  <c r="O463" i="34"/>
  <c r="N463" i="34"/>
  <c r="G463" i="34"/>
  <c r="F463" i="34"/>
  <c r="O462" i="34"/>
  <c r="G462" i="34"/>
  <c r="O457" i="34"/>
  <c r="N457" i="34"/>
  <c r="G457" i="34"/>
  <c r="F457" i="34"/>
  <c r="O456" i="34"/>
  <c r="N456" i="34"/>
  <c r="G456" i="34"/>
  <c r="F456" i="34"/>
  <c r="O455" i="34"/>
  <c r="N455" i="34"/>
  <c r="G455" i="34"/>
  <c r="F455" i="34"/>
  <c r="O454" i="34"/>
  <c r="N454" i="34"/>
  <c r="G454" i="34"/>
  <c r="F454" i="34"/>
  <c r="O453" i="34"/>
  <c r="N453" i="34"/>
  <c r="G453" i="34"/>
  <c r="F453" i="34"/>
  <c r="O452" i="34"/>
  <c r="N452" i="34"/>
  <c r="G452" i="34"/>
  <c r="F452" i="34"/>
  <c r="O451" i="34"/>
  <c r="N451" i="34"/>
  <c r="G451" i="34"/>
  <c r="F451" i="34"/>
  <c r="O450" i="34"/>
  <c r="N450" i="34"/>
  <c r="G450" i="34"/>
  <c r="F450" i="34"/>
  <c r="O449" i="34"/>
  <c r="N449" i="34"/>
  <c r="G449" i="34"/>
  <c r="F449" i="34"/>
  <c r="O448" i="34"/>
  <c r="N448" i="34"/>
  <c r="G448" i="34"/>
  <c r="F448" i="34"/>
  <c r="O447" i="34"/>
  <c r="N447" i="34"/>
  <c r="G447" i="34"/>
  <c r="F447" i="34"/>
  <c r="O446" i="34"/>
  <c r="N446" i="34"/>
  <c r="G446" i="34"/>
  <c r="F446" i="34"/>
  <c r="O445" i="34"/>
  <c r="N445" i="34"/>
  <c r="G445" i="34"/>
  <c r="F445" i="34"/>
  <c r="O444" i="34"/>
  <c r="N444" i="34"/>
  <c r="G444" i="34"/>
  <c r="F444" i="34"/>
  <c r="O443" i="34"/>
  <c r="N443" i="34"/>
  <c r="G443" i="34"/>
  <c r="F443" i="34"/>
  <c r="O442" i="34"/>
  <c r="N442" i="34"/>
  <c r="G442" i="34"/>
  <c r="F442" i="34"/>
  <c r="O441" i="34"/>
  <c r="N441" i="34"/>
  <c r="G441" i="34"/>
  <c r="F441" i="34"/>
  <c r="O440" i="34"/>
  <c r="N440" i="34"/>
  <c r="G440" i="34"/>
  <c r="F440" i="34"/>
  <c r="O439" i="34"/>
  <c r="N439" i="34"/>
  <c r="G439" i="34"/>
  <c r="F439" i="34"/>
  <c r="O438" i="34"/>
  <c r="G438" i="34"/>
  <c r="O433" i="34"/>
  <c r="N433" i="34"/>
  <c r="G433" i="34"/>
  <c r="F433" i="34"/>
  <c r="O432" i="34"/>
  <c r="N432" i="34"/>
  <c r="G432" i="34"/>
  <c r="F432" i="34"/>
  <c r="O431" i="34"/>
  <c r="N431" i="34"/>
  <c r="G431" i="34"/>
  <c r="F431" i="34"/>
  <c r="O430" i="34"/>
  <c r="N430" i="34"/>
  <c r="G430" i="34"/>
  <c r="F430" i="34"/>
  <c r="O429" i="34"/>
  <c r="N429" i="34"/>
  <c r="G429" i="34"/>
  <c r="F429" i="34"/>
  <c r="O428" i="34"/>
  <c r="N428" i="34"/>
  <c r="G428" i="34"/>
  <c r="F428" i="34"/>
  <c r="O427" i="34"/>
  <c r="N427" i="34"/>
  <c r="G427" i="34"/>
  <c r="F427" i="34"/>
  <c r="O426" i="34"/>
  <c r="N426" i="34"/>
  <c r="G426" i="34"/>
  <c r="F426" i="34"/>
  <c r="O425" i="34"/>
  <c r="N425" i="34"/>
  <c r="G425" i="34"/>
  <c r="F425" i="34"/>
  <c r="O424" i="34"/>
  <c r="N424" i="34"/>
  <c r="G424" i="34"/>
  <c r="F424" i="34"/>
  <c r="O423" i="34"/>
  <c r="N423" i="34"/>
  <c r="G423" i="34"/>
  <c r="F423" i="34"/>
  <c r="O422" i="34"/>
  <c r="N422" i="34"/>
  <c r="G422" i="34"/>
  <c r="F422" i="34"/>
  <c r="O421" i="34"/>
  <c r="N421" i="34"/>
  <c r="G421" i="34"/>
  <c r="F421" i="34"/>
  <c r="O420" i="34"/>
  <c r="N420" i="34"/>
  <c r="G420" i="34"/>
  <c r="F420" i="34"/>
  <c r="O419" i="34"/>
  <c r="N419" i="34"/>
  <c r="G419" i="34"/>
  <c r="F419" i="34"/>
  <c r="O418" i="34"/>
  <c r="N418" i="34"/>
  <c r="G418" i="34"/>
  <c r="F418" i="34"/>
  <c r="O417" i="34"/>
  <c r="N417" i="34"/>
  <c r="G417" i="34"/>
  <c r="F417" i="34"/>
  <c r="O416" i="34"/>
  <c r="N416" i="34"/>
  <c r="G416" i="34"/>
  <c r="F416" i="34"/>
  <c r="O415" i="34"/>
  <c r="N415" i="34"/>
  <c r="G415" i="34"/>
  <c r="F415" i="34"/>
  <c r="O414" i="34"/>
  <c r="G414" i="34"/>
  <c r="O409" i="34"/>
  <c r="N409" i="34"/>
  <c r="G409" i="34"/>
  <c r="F409" i="34"/>
  <c r="O408" i="34"/>
  <c r="N408" i="34"/>
  <c r="G408" i="34"/>
  <c r="F408" i="34"/>
  <c r="O407" i="34"/>
  <c r="N407" i="34"/>
  <c r="G407" i="34"/>
  <c r="F407" i="34"/>
  <c r="O406" i="34"/>
  <c r="N406" i="34"/>
  <c r="G406" i="34"/>
  <c r="F406" i="34"/>
  <c r="O405" i="34"/>
  <c r="N405" i="34"/>
  <c r="G405" i="34"/>
  <c r="F405" i="34"/>
  <c r="O404" i="34"/>
  <c r="N404" i="34"/>
  <c r="G404" i="34"/>
  <c r="F404" i="34"/>
  <c r="O403" i="34"/>
  <c r="N403" i="34"/>
  <c r="G403" i="34"/>
  <c r="F403" i="34"/>
  <c r="O402" i="34"/>
  <c r="N402" i="34"/>
  <c r="G402" i="34"/>
  <c r="F402" i="34"/>
  <c r="O401" i="34"/>
  <c r="N401" i="34"/>
  <c r="G401" i="34"/>
  <c r="F401" i="34"/>
  <c r="O400" i="34"/>
  <c r="N400" i="34"/>
  <c r="G400" i="34"/>
  <c r="F400" i="34"/>
  <c r="O399" i="34"/>
  <c r="N399" i="34"/>
  <c r="G399" i="34"/>
  <c r="F399" i="34"/>
  <c r="O398" i="34"/>
  <c r="N398" i="34"/>
  <c r="G398" i="34"/>
  <c r="F398" i="34"/>
  <c r="O397" i="34"/>
  <c r="N397" i="34"/>
  <c r="G397" i="34"/>
  <c r="F397" i="34"/>
  <c r="O396" i="34"/>
  <c r="N396" i="34"/>
  <c r="G396" i="34"/>
  <c r="F396" i="34"/>
  <c r="O395" i="34"/>
  <c r="N395" i="34"/>
  <c r="G395" i="34"/>
  <c r="F395" i="34"/>
  <c r="O394" i="34"/>
  <c r="N394" i="34"/>
  <c r="G394" i="34"/>
  <c r="F394" i="34"/>
  <c r="O393" i="34"/>
  <c r="N393" i="34"/>
  <c r="G393" i="34"/>
  <c r="F393" i="34"/>
  <c r="O392" i="34"/>
  <c r="N392" i="34"/>
  <c r="G392" i="34"/>
  <c r="F392" i="34"/>
  <c r="O391" i="34"/>
  <c r="N391" i="34"/>
  <c r="G391" i="34"/>
  <c r="F391" i="34"/>
  <c r="O390" i="34"/>
  <c r="G390" i="34"/>
  <c r="O385" i="34"/>
  <c r="N385" i="34"/>
  <c r="G385" i="34"/>
  <c r="F385" i="34"/>
  <c r="O384" i="34"/>
  <c r="N384" i="34"/>
  <c r="G384" i="34"/>
  <c r="F384" i="34"/>
  <c r="O383" i="34"/>
  <c r="N383" i="34"/>
  <c r="G383" i="34"/>
  <c r="F383" i="34"/>
  <c r="O382" i="34"/>
  <c r="N382" i="34"/>
  <c r="G382" i="34"/>
  <c r="F382" i="34"/>
  <c r="O381" i="34"/>
  <c r="N381" i="34"/>
  <c r="G381" i="34"/>
  <c r="F381" i="34"/>
  <c r="O380" i="34"/>
  <c r="N380" i="34"/>
  <c r="G380" i="34"/>
  <c r="F380" i="34"/>
  <c r="O379" i="34"/>
  <c r="N379" i="34"/>
  <c r="G379" i="34"/>
  <c r="F379" i="34"/>
  <c r="O378" i="34"/>
  <c r="N378" i="34"/>
  <c r="G378" i="34"/>
  <c r="F378" i="34"/>
  <c r="O377" i="34"/>
  <c r="N377" i="34"/>
  <c r="G377" i="34"/>
  <c r="F377" i="34"/>
  <c r="O376" i="34"/>
  <c r="N376" i="34"/>
  <c r="G376" i="34"/>
  <c r="F376" i="34"/>
  <c r="O375" i="34"/>
  <c r="N375" i="34"/>
  <c r="G375" i="34"/>
  <c r="F375" i="34"/>
  <c r="O374" i="34"/>
  <c r="N374" i="34"/>
  <c r="G374" i="34"/>
  <c r="F374" i="34"/>
  <c r="O373" i="34"/>
  <c r="N373" i="34"/>
  <c r="G373" i="34"/>
  <c r="F373" i="34"/>
  <c r="O372" i="34"/>
  <c r="N372" i="34"/>
  <c r="G372" i="34"/>
  <c r="F372" i="34"/>
  <c r="O371" i="34"/>
  <c r="N371" i="34"/>
  <c r="G371" i="34"/>
  <c r="F371" i="34"/>
  <c r="O370" i="34"/>
  <c r="N370" i="34"/>
  <c r="G370" i="34"/>
  <c r="F370" i="34"/>
  <c r="O369" i="34"/>
  <c r="N369" i="34"/>
  <c r="G369" i="34"/>
  <c r="F369" i="34"/>
  <c r="O368" i="34"/>
  <c r="N368" i="34"/>
  <c r="G368" i="34"/>
  <c r="F368" i="34"/>
  <c r="O367" i="34"/>
  <c r="N367" i="34"/>
  <c r="G367" i="34"/>
  <c r="F367" i="34"/>
  <c r="O366" i="34"/>
  <c r="G366" i="34"/>
  <c r="O361" i="34"/>
  <c r="N361" i="34"/>
  <c r="G361" i="34"/>
  <c r="F361" i="34"/>
  <c r="O360" i="34"/>
  <c r="N360" i="34"/>
  <c r="G360" i="34"/>
  <c r="F360" i="34"/>
  <c r="O359" i="34"/>
  <c r="N359" i="34"/>
  <c r="G359" i="34"/>
  <c r="F359" i="34"/>
  <c r="O358" i="34"/>
  <c r="N358" i="34"/>
  <c r="G358" i="34"/>
  <c r="F358" i="34"/>
  <c r="O357" i="34"/>
  <c r="N357" i="34"/>
  <c r="G357" i="34"/>
  <c r="F357" i="34"/>
  <c r="O356" i="34"/>
  <c r="N356" i="34"/>
  <c r="G356" i="34"/>
  <c r="F356" i="34"/>
  <c r="O355" i="34"/>
  <c r="N355" i="34"/>
  <c r="G355" i="34"/>
  <c r="F355" i="34"/>
  <c r="O354" i="34"/>
  <c r="N354" i="34"/>
  <c r="G354" i="34"/>
  <c r="F354" i="34"/>
  <c r="O353" i="34"/>
  <c r="N353" i="34"/>
  <c r="G353" i="34"/>
  <c r="F353" i="34"/>
  <c r="O352" i="34"/>
  <c r="N352" i="34"/>
  <c r="G352" i="34"/>
  <c r="F352" i="34"/>
  <c r="O351" i="34"/>
  <c r="N351" i="34"/>
  <c r="G351" i="34"/>
  <c r="F351" i="34"/>
  <c r="O350" i="34"/>
  <c r="N350" i="34"/>
  <c r="G350" i="34"/>
  <c r="F350" i="34"/>
  <c r="O349" i="34"/>
  <c r="N349" i="34"/>
  <c r="G349" i="34"/>
  <c r="F349" i="34"/>
  <c r="O348" i="34"/>
  <c r="N348" i="34"/>
  <c r="G348" i="34"/>
  <c r="F348" i="34"/>
  <c r="O347" i="34"/>
  <c r="N347" i="34"/>
  <c r="G347" i="34"/>
  <c r="F347" i="34"/>
  <c r="O346" i="34"/>
  <c r="N346" i="34"/>
  <c r="G346" i="34"/>
  <c r="F346" i="34"/>
  <c r="O345" i="34"/>
  <c r="N345" i="34"/>
  <c r="G345" i="34"/>
  <c r="F345" i="34"/>
  <c r="O344" i="34"/>
  <c r="N344" i="34"/>
  <c r="G344" i="34"/>
  <c r="F344" i="34"/>
  <c r="O343" i="34"/>
  <c r="N343" i="34"/>
  <c r="G343" i="34"/>
  <c r="F343" i="34"/>
  <c r="O342" i="34"/>
  <c r="G342" i="34"/>
  <c r="O337" i="34"/>
  <c r="N337" i="34"/>
  <c r="G337" i="34"/>
  <c r="F337" i="34"/>
  <c r="O336" i="34"/>
  <c r="N336" i="34"/>
  <c r="G336" i="34"/>
  <c r="F336" i="34"/>
  <c r="O335" i="34"/>
  <c r="N335" i="34"/>
  <c r="G335" i="34"/>
  <c r="F335" i="34"/>
  <c r="O334" i="34"/>
  <c r="N334" i="34"/>
  <c r="G334" i="34"/>
  <c r="F334" i="34"/>
  <c r="O333" i="34"/>
  <c r="N333" i="34"/>
  <c r="G333" i="34"/>
  <c r="F333" i="34"/>
  <c r="O332" i="34"/>
  <c r="N332" i="34"/>
  <c r="G332" i="34"/>
  <c r="F332" i="34"/>
  <c r="O331" i="34"/>
  <c r="N331" i="34"/>
  <c r="G331" i="34"/>
  <c r="F331" i="34"/>
  <c r="O330" i="34"/>
  <c r="N330" i="34"/>
  <c r="G330" i="34"/>
  <c r="F330" i="34"/>
  <c r="O329" i="34"/>
  <c r="N329" i="34"/>
  <c r="G329" i="34"/>
  <c r="F329" i="34"/>
  <c r="O328" i="34"/>
  <c r="N328" i="34"/>
  <c r="G328" i="34"/>
  <c r="F328" i="34"/>
  <c r="O327" i="34"/>
  <c r="N327" i="34"/>
  <c r="G327" i="34"/>
  <c r="F327" i="34"/>
  <c r="O326" i="34"/>
  <c r="N326" i="34"/>
  <c r="G326" i="34"/>
  <c r="F326" i="34"/>
  <c r="O325" i="34"/>
  <c r="N325" i="34"/>
  <c r="G325" i="34"/>
  <c r="F325" i="34"/>
  <c r="O324" i="34"/>
  <c r="N324" i="34"/>
  <c r="G324" i="34"/>
  <c r="F324" i="34"/>
  <c r="O323" i="34"/>
  <c r="N323" i="34"/>
  <c r="G323" i="34"/>
  <c r="F323" i="34"/>
  <c r="O322" i="34"/>
  <c r="N322" i="34"/>
  <c r="G322" i="34"/>
  <c r="F322" i="34"/>
  <c r="O321" i="34"/>
  <c r="N321" i="34"/>
  <c r="G321" i="34"/>
  <c r="F321" i="34"/>
  <c r="O320" i="34"/>
  <c r="N320" i="34"/>
  <c r="G320" i="34"/>
  <c r="F320" i="34"/>
  <c r="O319" i="34"/>
  <c r="N319" i="34"/>
  <c r="G319" i="34"/>
  <c r="F319" i="34"/>
  <c r="O318" i="34"/>
  <c r="G318" i="34"/>
  <c r="O313" i="34"/>
  <c r="N313" i="34"/>
  <c r="G313" i="34"/>
  <c r="F313" i="34"/>
  <c r="O312" i="34"/>
  <c r="N312" i="34"/>
  <c r="G312" i="34"/>
  <c r="F312" i="34"/>
  <c r="O311" i="34"/>
  <c r="N311" i="34"/>
  <c r="G311" i="34"/>
  <c r="F311" i="34"/>
  <c r="O310" i="34"/>
  <c r="N310" i="34"/>
  <c r="G310" i="34"/>
  <c r="F310" i="34"/>
  <c r="O309" i="34"/>
  <c r="N309" i="34"/>
  <c r="G309" i="34"/>
  <c r="F309" i="34"/>
  <c r="O308" i="34"/>
  <c r="N308" i="34"/>
  <c r="G308" i="34"/>
  <c r="F308" i="34"/>
  <c r="O307" i="34"/>
  <c r="N307" i="34"/>
  <c r="G307" i="34"/>
  <c r="F307" i="34"/>
  <c r="O306" i="34"/>
  <c r="N306" i="34"/>
  <c r="G306" i="34"/>
  <c r="F306" i="34"/>
  <c r="O305" i="34"/>
  <c r="N305" i="34"/>
  <c r="G305" i="34"/>
  <c r="F305" i="34"/>
  <c r="O304" i="34"/>
  <c r="N304" i="34"/>
  <c r="G304" i="34"/>
  <c r="F304" i="34"/>
  <c r="O303" i="34"/>
  <c r="N303" i="34"/>
  <c r="G303" i="34"/>
  <c r="F303" i="34"/>
  <c r="O302" i="34"/>
  <c r="N302" i="34"/>
  <c r="G302" i="34"/>
  <c r="F302" i="34"/>
  <c r="O301" i="34"/>
  <c r="N301" i="34"/>
  <c r="G301" i="34"/>
  <c r="F301" i="34"/>
  <c r="O300" i="34"/>
  <c r="N300" i="34"/>
  <c r="G300" i="34"/>
  <c r="F300" i="34"/>
  <c r="O299" i="34"/>
  <c r="N299" i="34"/>
  <c r="G299" i="34"/>
  <c r="F299" i="34"/>
  <c r="O298" i="34"/>
  <c r="N298" i="34"/>
  <c r="G298" i="34"/>
  <c r="F298" i="34"/>
  <c r="O297" i="34"/>
  <c r="N297" i="34"/>
  <c r="G297" i="34"/>
  <c r="F297" i="34"/>
  <c r="O296" i="34"/>
  <c r="N296" i="34"/>
  <c r="G296" i="34"/>
  <c r="F296" i="34"/>
  <c r="O295" i="34"/>
  <c r="N295" i="34"/>
  <c r="G295" i="34"/>
  <c r="F295" i="34"/>
  <c r="O294" i="34"/>
  <c r="G294" i="34"/>
  <c r="O289" i="34"/>
  <c r="N289" i="34"/>
  <c r="G289" i="34"/>
  <c r="F289" i="34"/>
  <c r="O288" i="34"/>
  <c r="N288" i="34"/>
  <c r="G288" i="34"/>
  <c r="F288" i="34"/>
  <c r="O287" i="34"/>
  <c r="N287" i="34"/>
  <c r="G287" i="34"/>
  <c r="F287" i="34"/>
  <c r="O286" i="34"/>
  <c r="N286" i="34"/>
  <c r="G286" i="34"/>
  <c r="F286" i="34"/>
  <c r="O285" i="34"/>
  <c r="N285" i="34"/>
  <c r="G285" i="34"/>
  <c r="F285" i="34"/>
  <c r="O284" i="34"/>
  <c r="N284" i="34"/>
  <c r="G284" i="34"/>
  <c r="F284" i="34"/>
  <c r="O283" i="34"/>
  <c r="N283" i="34"/>
  <c r="G283" i="34"/>
  <c r="F283" i="34"/>
  <c r="O282" i="34"/>
  <c r="N282" i="34"/>
  <c r="G282" i="34"/>
  <c r="F282" i="34"/>
  <c r="O281" i="34"/>
  <c r="N281" i="34"/>
  <c r="G281" i="34"/>
  <c r="F281" i="34"/>
  <c r="O280" i="34"/>
  <c r="N280" i="34"/>
  <c r="G280" i="34"/>
  <c r="F280" i="34"/>
  <c r="O279" i="34"/>
  <c r="N279" i="34"/>
  <c r="G279" i="34"/>
  <c r="F279" i="34"/>
  <c r="O278" i="34"/>
  <c r="N278" i="34"/>
  <c r="G278" i="34"/>
  <c r="F278" i="34"/>
  <c r="O277" i="34"/>
  <c r="N277" i="34"/>
  <c r="G277" i="34"/>
  <c r="F277" i="34"/>
  <c r="O276" i="34"/>
  <c r="N276" i="34"/>
  <c r="G276" i="34"/>
  <c r="F276" i="34"/>
  <c r="O275" i="34"/>
  <c r="N275" i="34"/>
  <c r="G275" i="34"/>
  <c r="F275" i="34"/>
  <c r="O274" i="34"/>
  <c r="N274" i="34"/>
  <c r="G274" i="34"/>
  <c r="F274" i="34"/>
  <c r="O273" i="34"/>
  <c r="N273" i="34"/>
  <c r="G273" i="34"/>
  <c r="F273" i="34"/>
  <c r="O272" i="34"/>
  <c r="N272" i="34"/>
  <c r="G272" i="34"/>
  <c r="F272" i="34"/>
  <c r="O271" i="34"/>
  <c r="N271" i="34"/>
  <c r="G271" i="34"/>
  <c r="F271" i="34"/>
  <c r="O270" i="34"/>
  <c r="G270" i="34"/>
  <c r="O265" i="34"/>
  <c r="N265" i="34"/>
  <c r="G265" i="34"/>
  <c r="F265" i="34"/>
  <c r="O264" i="34"/>
  <c r="N264" i="34"/>
  <c r="G264" i="34"/>
  <c r="F264" i="34"/>
  <c r="O263" i="34"/>
  <c r="N263" i="34"/>
  <c r="G263" i="34"/>
  <c r="F263" i="34"/>
  <c r="O262" i="34"/>
  <c r="N262" i="34"/>
  <c r="G262" i="34"/>
  <c r="F262" i="34"/>
  <c r="O261" i="34"/>
  <c r="N261" i="34"/>
  <c r="G261" i="34"/>
  <c r="F261" i="34"/>
  <c r="O260" i="34"/>
  <c r="N260" i="34"/>
  <c r="G260" i="34"/>
  <c r="F260" i="34"/>
  <c r="O259" i="34"/>
  <c r="N259" i="34"/>
  <c r="G259" i="34"/>
  <c r="F259" i="34"/>
  <c r="O258" i="34"/>
  <c r="N258" i="34"/>
  <c r="G258" i="34"/>
  <c r="F258" i="34"/>
  <c r="O257" i="34"/>
  <c r="N257" i="34"/>
  <c r="G257" i="34"/>
  <c r="F257" i="34"/>
  <c r="O256" i="34"/>
  <c r="N256" i="34"/>
  <c r="G256" i="34"/>
  <c r="F256" i="34"/>
  <c r="O255" i="34"/>
  <c r="N255" i="34"/>
  <c r="G255" i="34"/>
  <c r="F255" i="34"/>
  <c r="O254" i="34"/>
  <c r="N254" i="34"/>
  <c r="G254" i="34"/>
  <c r="F254" i="34"/>
  <c r="O253" i="34"/>
  <c r="N253" i="34"/>
  <c r="G253" i="34"/>
  <c r="F253" i="34"/>
  <c r="O252" i="34"/>
  <c r="N252" i="34"/>
  <c r="G252" i="34"/>
  <c r="F252" i="34"/>
  <c r="O251" i="34"/>
  <c r="N251" i="34"/>
  <c r="G251" i="34"/>
  <c r="F251" i="34"/>
  <c r="O250" i="34"/>
  <c r="N250" i="34"/>
  <c r="G250" i="34"/>
  <c r="F250" i="34"/>
  <c r="O249" i="34"/>
  <c r="N249" i="34"/>
  <c r="G249" i="34"/>
  <c r="F249" i="34"/>
  <c r="O248" i="34"/>
  <c r="N248" i="34"/>
  <c r="G248" i="34"/>
  <c r="F248" i="34"/>
  <c r="O247" i="34"/>
  <c r="N247" i="34"/>
  <c r="G247" i="34"/>
  <c r="F247" i="34"/>
  <c r="O246" i="34"/>
  <c r="G246" i="34"/>
  <c r="O241" i="34"/>
  <c r="N241" i="34"/>
  <c r="G241" i="34"/>
  <c r="F241" i="34"/>
  <c r="O240" i="34"/>
  <c r="N240" i="34"/>
  <c r="G240" i="34"/>
  <c r="F240" i="34"/>
  <c r="O239" i="34"/>
  <c r="N239" i="34"/>
  <c r="G239" i="34"/>
  <c r="F239" i="34"/>
  <c r="O238" i="34"/>
  <c r="N238" i="34"/>
  <c r="G238" i="34"/>
  <c r="F238" i="34"/>
  <c r="O237" i="34"/>
  <c r="N237" i="34"/>
  <c r="G237" i="34"/>
  <c r="F237" i="34"/>
  <c r="O236" i="34"/>
  <c r="N236" i="34"/>
  <c r="G236" i="34"/>
  <c r="F236" i="34"/>
  <c r="O235" i="34"/>
  <c r="N235" i="34"/>
  <c r="G235" i="34"/>
  <c r="F235" i="34"/>
  <c r="O234" i="34"/>
  <c r="N234" i="34"/>
  <c r="G234" i="34"/>
  <c r="F234" i="34"/>
  <c r="O233" i="34"/>
  <c r="N233" i="34"/>
  <c r="G233" i="34"/>
  <c r="F233" i="34"/>
  <c r="O232" i="34"/>
  <c r="N232" i="34"/>
  <c r="G232" i="34"/>
  <c r="F232" i="34"/>
  <c r="O231" i="34"/>
  <c r="N231" i="34"/>
  <c r="G231" i="34"/>
  <c r="F231" i="34"/>
  <c r="O230" i="34"/>
  <c r="N230" i="34"/>
  <c r="G230" i="34"/>
  <c r="F230" i="34"/>
  <c r="O229" i="34"/>
  <c r="N229" i="34"/>
  <c r="G229" i="34"/>
  <c r="F229" i="34"/>
  <c r="O228" i="34"/>
  <c r="N228" i="34"/>
  <c r="G228" i="34"/>
  <c r="F228" i="34"/>
  <c r="O227" i="34"/>
  <c r="N227" i="34"/>
  <c r="G227" i="34"/>
  <c r="F227" i="34"/>
  <c r="O226" i="34"/>
  <c r="N226" i="34"/>
  <c r="G226" i="34"/>
  <c r="F226" i="34"/>
  <c r="O225" i="34"/>
  <c r="N225" i="34"/>
  <c r="G225" i="34"/>
  <c r="F225" i="34"/>
  <c r="O224" i="34"/>
  <c r="N224" i="34"/>
  <c r="G224" i="34"/>
  <c r="F224" i="34"/>
  <c r="O223" i="34"/>
  <c r="N223" i="34"/>
  <c r="G223" i="34"/>
  <c r="F223" i="34"/>
  <c r="O222" i="34"/>
  <c r="G222" i="34"/>
  <c r="O217" i="34"/>
  <c r="N217" i="34"/>
  <c r="G217" i="34"/>
  <c r="F217" i="34"/>
  <c r="O216" i="34"/>
  <c r="N216" i="34"/>
  <c r="G216" i="34"/>
  <c r="F216" i="34"/>
  <c r="O215" i="34"/>
  <c r="N215" i="34"/>
  <c r="G215" i="34"/>
  <c r="F215" i="34"/>
  <c r="O214" i="34"/>
  <c r="N214" i="34"/>
  <c r="G214" i="34"/>
  <c r="F214" i="34"/>
  <c r="O213" i="34"/>
  <c r="N213" i="34"/>
  <c r="G213" i="34"/>
  <c r="F213" i="34"/>
  <c r="O212" i="34"/>
  <c r="N212" i="34"/>
  <c r="G212" i="34"/>
  <c r="F212" i="34"/>
  <c r="O211" i="34"/>
  <c r="N211" i="34"/>
  <c r="G211" i="34"/>
  <c r="F211" i="34"/>
  <c r="O210" i="34"/>
  <c r="N210" i="34"/>
  <c r="G210" i="34"/>
  <c r="F210" i="34"/>
  <c r="O209" i="34"/>
  <c r="N209" i="34"/>
  <c r="G209" i="34"/>
  <c r="F209" i="34"/>
  <c r="O208" i="34"/>
  <c r="N208" i="34"/>
  <c r="G208" i="34"/>
  <c r="F208" i="34"/>
  <c r="O207" i="34"/>
  <c r="N207" i="34"/>
  <c r="G207" i="34"/>
  <c r="F207" i="34"/>
  <c r="O206" i="34"/>
  <c r="N206" i="34"/>
  <c r="G206" i="34"/>
  <c r="F206" i="34"/>
  <c r="O205" i="34"/>
  <c r="N205" i="34"/>
  <c r="G205" i="34"/>
  <c r="F205" i="34"/>
  <c r="O204" i="34"/>
  <c r="N204" i="34"/>
  <c r="G204" i="34"/>
  <c r="F204" i="34"/>
  <c r="O203" i="34"/>
  <c r="N203" i="34"/>
  <c r="G203" i="34"/>
  <c r="F203" i="34"/>
  <c r="O202" i="34"/>
  <c r="N202" i="34"/>
  <c r="G202" i="34"/>
  <c r="F202" i="34"/>
  <c r="O201" i="34"/>
  <c r="N201" i="34"/>
  <c r="G201" i="34"/>
  <c r="F201" i="34"/>
  <c r="O200" i="34"/>
  <c r="N200" i="34"/>
  <c r="G200" i="34"/>
  <c r="F200" i="34"/>
  <c r="O199" i="34"/>
  <c r="N199" i="34"/>
  <c r="G199" i="34"/>
  <c r="F199" i="34"/>
  <c r="O198" i="34"/>
  <c r="G198" i="34"/>
  <c r="O193" i="34"/>
  <c r="N193" i="34"/>
  <c r="G193" i="34"/>
  <c r="F193" i="34"/>
  <c r="O192" i="34"/>
  <c r="N192" i="34"/>
  <c r="G192" i="34"/>
  <c r="F192" i="34"/>
  <c r="O191" i="34"/>
  <c r="N191" i="34"/>
  <c r="G191" i="34"/>
  <c r="F191" i="34"/>
  <c r="O190" i="34"/>
  <c r="N190" i="34"/>
  <c r="G190" i="34"/>
  <c r="F190" i="34"/>
  <c r="O189" i="34"/>
  <c r="N189" i="34"/>
  <c r="G189" i="34"/>
  <c r="F189" i="34"/>
  <c r="O188" i="34"/>
  <c r="N188" i="34"/>
  <c r="G188" i="34"/>
  <c r="F188" i="34"/>
  <c r="O187" i="34"/>
  <c r="N187" i="34"/>
  <c r="G187" i="34"/>
  <c r="F187" i="34"/>
  <c r="O186" i="34"/>
  <c r="N186" i="34"/>
  <c r="G186" i="34"/>
  <c r="F186" i="34"/>
  <c r="O185" i="34"/>
  <c r="N185" i="34"/>
  <c r="G185" i="34"/>
  <c r="F185" i="34"/>
  <c r="O184" i="34"/>
  <c r="N184" i="34"/>
  <c r="G184" i="34"/>
  <c r="F184" i="34"/>
  <c r="O183" i="34"/>
  <c r="N183" i="34"/>
  <c r="G183" i="34"/>
  <c r="F183" i="34"/>
  <c r="O182" i="34"/>
  <c r="N182" i="34"/>
  <c r="G182" i="34"/>
  <c r="F182" i="34"/>
  <c r="O181" i="34"/>
  <c r="N181" i="34"/>
  <c r="G181" i="34"/>
  <c r="F181" i="34"/>
  <c r="O180" i="34"/>
  <c r="N180" i="34"/>
  <c r="G180" i="34"/>
  <c r="F180" i="34"/>
  <c r="O179" i="34"/>
  <c r="N179" i="34"/>
  <c r="G179" i="34"/>
  <c r="F179" i="34"/>
  <c r="O178" i="34"/>
  <c r="N178" i="34"/>
  <c r="G178" i="34"/>
  <c r="F178" i="34"/>
  <c r="O177" i="34"/>
  <c r="N177" i="34"/>
  <c r="G177" i="34"/>
  <c r="F177" i="34"/>
  <c r="O176" i="34"/>
  <c r="N176" i="34"/>
  <c r="G176" i="34"/>
  <c r="F176" i="34"/>
  <c r="O175" i="34"/>
  <c r="N175" i="34"/>
  <c r="G175" i="34"/>
  <c r="F175" i="34"/>
  <c r="O174" i="34"/>
  <c r="G174" i="34"/>
  <c r="O169" i="34"/>
  <c r="N169" i="34"/>
  <c r="G169" i="34"/>
  <c r="F169" i="34"/>
  <c r="O168" i="34"/>
  <c r="N168" i="34"/>
  <c r="G168" i="34"/>
  <c r="F168" i="34"/>
  <c r="O167" i="34"/>
  <c r="N167" i="34"/>
  <c r="G167" i="34"/>
  <c r="F167" i="34"/>
  <c r="O166" i="34"/>
  <c r="N166" i="34"/>
  <c r="G166" i="34"/>
  <c r="F166" i="34"/>
  <c r="O165" i="34"/>
  <c r="N165" i="34"/>
  <c r="G165" i="34"/>
  <c r="F165" i="34"/>
  <c r="O164" i="34"/>
  <c r="N164" i="34"/>
  <c r="G164" i="34"/>
  <c r="F164" i="34"/>
  <c r="O163" i="34"/>
  <c r="N163" i="34"/>
  <c r="G163" i="34"/>
  <c r="F163" i="34"/>
  <c r="O162" i="34"/>
  <c r="N162" i="34"/>
  <c r="G162" i="34"/>
  <c r="F162" i="34"/>
  <c r="O161" i="34"/>
  <c r="N161" i="34"/>
  <c r="G161" i="34"/>
  <c r="F161" i="34"/>
  <c r="O160" i="34"/>
  <c r="N160" i="34"/>
  <c r="G160" i="34"/>
  <c r="F160" i="34"/>
  <c r="O159" i="34"/>
  <c r="N159" i="34"/>
  <c r="G159" i="34"/>
  <c r="F159" i="34"/>
  <c r="O158" i="34"/>
  <c r="N158" i="34"/>
  <c r="G158" i="34"/>
  <c r="F158" i="34"/>
  <c r="O157" i="34"/>
  <c r="N157" i="34"/>
  <c r="G157" i="34"/>
  <c r="F157" i="34"/>
  <c r="O156" i="34"/>
  <c r="N156" i="34"/>
  <c r="G156" i="34"/>
  <c r="F156" i="34"/>
  <c r="O155" i="34"/>
  <c r="N155" i="34"/>
  <c r="G155" i="34"/>
  <c r="F155" i="34"/>
  <c r="O154" i="34"/>
  <c r="N154" i="34"/>
  <c r="G154" i="34"/>
  <c r="F154" i="34"/>
  <c r="O153" i="34"/>
  <c r="N153" i="34"/>
  <c r="G153" i="34"/>
  <c r="F153" i="34"/>
  <c r="O152" i="34"/>
  <c r="N152" i="34"/>
  <c r="G152" i="34"/>
  <c r="F152" i="34"/>
  <c r="O151" i="34"/>
  <c r="N151" i="34"/>
  <c r="G151" i="34"/>
  <c r="F151" i="34"/>
  <c r="O150" i="34"/>
  <c r="G150" i="34"/>
  <c r="O145" i="34"/>
  <c r="N145" i="34"/>
  <c r="G145" i="34"/>
  <c r="F145" i="34"/>
  <c r="O144" i="34"/>
  <c r="N144" i="34"/>
  <c r="G144" i="34"/>
  <c r="F144" i="34"/>
  <c r="O143" i="34"/>
  <c r="N143" i="34"/>
  <c r="G143" i="34"/>
  <c r="F143" i="34"/>
  <c r="O142" i="34"/>
  <c r="N142" i="34"/>
  <c r="G142" i="34"/>
  <c r="F142" i="34"/>
  <c r="O141" i="34"/>
  <c r="N141" i="34"/>
  <c r="G141" i="34"/>
  <c r="F141" i="34"/>
  <c r="O140" i="34"/>
  <c r="N140" i="34"/>
  <c r="G140" i="34"/>
  <c r="F140" i="34"/>
  <c r="O139" i="34"/>
  <c r="N139" i="34"/>
  <c r="G139" i="34"/>
  <c r="F139" i="34"/>
  <c r="O138" i="34"/>
  <c r="N138" i="34"/>
  <c r="G138" i="34"/>
  <c r="F138" i="34"/>
  <c r="O137" i="34"/>
  <c r="N137" i="34"/>
  <c r="G137" i="34"/>
  <c r="F137" i="34"/>
  <c r="O136" i="34"/>
  <c r="N136" i="34"/>
  <c r="G136" i="34"/>
  <c r="F136" i="34"/>
  <c r="O135" i="34"/>
  <c r="N135" i="34"/>
  <c r="G135" i="34"/>
  <c r="F135" i="34"/>
  <c r="O134" i="34"/>
  <c r="N134" i="34"/>
  <c r="G134" i="34"/>
  <c r="F134" i="34"/>
  <c r="O133" i="34"/>
  <c r="N133" i="34"/>
  <c r="G133" i="34"/>
  <c r="F133" i="34"/>
  <c r="O132" i="34"/>
  <c r="N132" i="34"/>
  <c r="G132" i="34"/>
  <c r="F132" i="34"/>
  <c r="O131" i="34"/>
  <c r="N131" i="34"/>
  <c r="G131" i="34"/>
  <c r="F131" i="34"/>
  <c r="O130" i="34"/>
  <c r="N130" i="34"/>
  <c r="G130" i="34"/>
  <c r="F130" i="34"/>
  <c r="O129" i="34"/>
  <c r="N129" i="34"/>
  <c r="G129" i="34"/>
  <c r="F129" i="34"/>
  <c r="O128" i="34"/>
  <c r="N128" i="34"/>
  <c r="G128" i="34"/>
  <c r="F128" i="34"/>
  <c r="O127" i="34"/>
  <c r="N127" i="34"/>
  <c r="G127" i="34"/>
  <c r="F127" i="34"/>
  <c r="O126" i="34"/>
  <c r="G126" i="34"/>
  <c r="O121" i="34"/>
  <c r="N121" i="34"/>
  <c r="G121" i="34"/>
  <c r="F121" i="34"/>
  <c r="O120" i="34"/>
  <c r="N120" i="34"/>
  <c r="G120" i="34"/>
  <c r="F120" i="34"/>
  <c r="O119" i="34"/>
  <c r="N119" i="34"/>
  <c r="G119" i="34"/>
  <c r="F119" i="34"/>
  <c r="O118" i="34"/>
  <c r="N118" i="34"/>
  <c r="G118" i="34"/>
  <c r="F118" i="34"/>
  <c r="O117" i="34"/>
  <c r="N117" i="34"/>
  <c r="G117" i="34"/>
  <c r="F117" i="34"/>
  <c r="O116" i="34"/>
  <c r="N116" i="34"/>
  <c r="G116" i="34"/>
  <c r="F116" i="34"/>
  <c r="O115" i="34"/>
  <c r="N115" i="34"/>
  <c r="G115" i="34"/>
  <c r="F115" i="34"/>
  <c r="O114" i="34"/>
  <c r="N114" i="34"/>
  <c r="G114" i="34"/>
  <c r="F114" i="34"/>
  <c r="O113" i="34"/>
  <c r="N113" i="34"/>
  <c r="G113" i="34"/>
  <c r="F113" i="34"/>
  <c r="O112" i="34"/>
  <c r="N112" i="34"/>
  <c r="G112" i="34"/>
  <c r="F112" i="34"/>
  <c r="O111" i="34"/>
  <c r="N111" i="34"/>
  <c r="G111" i="34"/>
  <c r="F111" i="34"/>
  <c r="O110" i="34"/>
  <c r="N110" i="34"/>
  <c r="G110" i="34"/>
  <c r="F110" i="34"/>
  <c r="O109" i="34"/>
  <c r="N109" i="34"/>
  <c r="G109" i="34"/>
  <c r="F109" i="34"/>
  <c r="O108" i="34"/>
  <c r="N108" i="34"/>
  <c r="G108" i="34"/>
  <c r="F108" i="34"/>
  <c r="O107" i="34"/>
  <c r="N107" i="34"/>
  <c r="G107" i="34"/>
  <c r="F107" i="34"/>
  <c r="O106" i="34"/>
  <c r="N106" i="34"/>
  <c r="G106" i="34"/>
  <c r="F106" i="34"/>
  <c r="O105" i="34"/>
  <c r="N105" i="34"/>
  <c r="G105" i="34"/>
  <c r="F105" i="34"/>
  <c r="O104" i="34"/>
  <c r="N104" i="34"/>
  <c r="G104" i="34"/>
  <c r="F104" i="34"/>
  <c r="O103" i="34"/>
  <c r="N103" i="34"/>
  <c r="G103" i="34"/>
  <c r="F103" i="34"/>
  <c r="O102" i="34"/>
  <c r="G102" i="34"/>
  <c r="O97" i="34"/>
  <c r="N97" i="34"/>
  <c r="G97" i="34"/>
  <c r="F97" i="34"/>
  <c r="O96" i="34"/>
  <c r="N96" i="34"/>
  <c r="G96" i="34"/>
  <c r="F96" i="34"/>
  <c r="O95" i="34"/>
  <c r="N95" i="34"/>
  <c r="G95" i="34"/>
  <c r="F95" i="34"/>
  <c r="O94" i="34"/>
  <c r="N94" i="34"/>
  <c r="G94" i="34"/>
  <c r="F94" i="34"/>
  <c r="O93" i="34"/>
  <c r="N93" i="34"/>
  <c r="G93" i="34"/>
  <c r="F93" i="34"/>
  <c r="O92" i="34"/>
  <c r="N92" i="34"/>
  <c r="G92" i="34"/>
  <c r="F92" i="34"/>
  <c r="O91" i="34"/>
  <c r="N91" i="34"/>
  <c r="G91" i="34"/>
  <c r="F91" i="34"/>
  <c r="O90" i="34"/>
  <c r="N90" i="34"/>
  <c r="G90" i="34"/>
  <c r="F90" i="34"/>
  <c r="O89" i="34"/>
  <c r="N89" i="34"/>
  <c r="G89" i="34"/>
  <c r="F89" i="34"/>
  <c r="O88" i="34"/>
  <c r="N88" i="34"/>
  <c r="G88" i="34"/>
  <c r="F88" i="34"/>
  <c r="O87" i="34"/>
  <c r="N87" i="34"/>
  <c r="G87" i="34"/>
  <c r="F87" i="34"/>
  <c r="O86" i="34"/>
  <c r="N86" i="34"/>
  <c r="G86" i="34"/>
  <c r="F86" i="34"/>
  <c r="O85" i="34"/>
  <c r="N85" i="34"/>
  <c r="G85" i="34"/>
  <c r="F85" i="34"/>
  <c r="O84" i="34"/>
  <c r="N84" i="34"/>
  <c r="G84" i="34"/>
  <c r="F84" i="34"/>
  <c r="O83" i="34"/>
  <c r="N83" i="34"/>
  <c r="G83" i="34"/>
  <c r="F83" i="34"/>
  <c r="O82" i="34"/>
  <c r="N82" i="34"/>
  <c r="G82" i="34"/>
  <c r="F82" i="34"/>
  <c r="O81" i="34"/>
  <c r="N81" i="34"/>
  <c r="G81" i="34"/>
  <c r="F81" i="34"/>
  <c r="O80" i="34"/>
  <c r="N80" i="34"/>
  <c r="G80" i="34"/>
  <c r="F80" i="34"/>
  <c r="O79" i="34"/>
  <c r="N79" i="34"/>
  <c r="G79" i="34"/>
  <c r="F79" i="34"/>
  <c r="O78" i="34"/>
  <c r="G78" i="34"/>
  <c r="O73" i="34"/>
  <c r="N73" i="34"/>
  <c r="G73" i="34"/>
  <c r="F73" i="34"/>
  <c r="O72" i="34"/>
  <c r="N72" i="34"/>
  <c r="G72" i="34"/>
  <c r="F72" i="34"/>
  <c r="O71" i="34"/>
  <c r="N71" i="34"/>
  <c r="G71" i="34"/>
  <c r="F71" i="34"/>
  <c r="O70" i="34"/>
  <c r="N70" i="34"/>
  <c r="G70" i="34"/>
  <c r="F70" i="34"/>
  <c r="O69" i="34"/>
  <c r="N69" i="34"/>
  <c r="G69" i="34"/>
  <c r="F69" i="34"/>
  <c r="O68" i="34"/>
  <c r="N68" i="34"/>
  <c r="G68" i="34"/>
  <c r="F68" i="34"/>
  <c r="O67" i="34"/>
  <c r="N67" i="34"/>
  <c r="G67" i="34"/>
  <c r="F67" i="34"/>
  <c r="O66" i="34"/>
  <c r="N66" i="34"/>
  <c r="G66" i="34"/>
  <c r="F66" i="34"/>
  <c r="O65" i="34"/>
  <c r="N65" i="34"/>
  <c r="G65" i="34"/>
  <c r="F65" i="34"/>
  <c r="O64" i="34"/>
  <c r="N64" i="34"/>
  <c r="G64" i="34"/>
  <c r="F64" i="34"/>
  <c r="O63" i="34"/>
  <c r="N63" i="34"/>
  <c r="G63" i="34"/>
  <c r="F63" i="34"/>
  <c r="O62" i="34"/>
  <c r="N62" i="34"/>
  <c r="G62" i="34"/>
  <c r="F62" i="34"/>
  <c r="O61" i="34"/>
  <c r="N61" i="34"/>
  <c r="G61" i="34"/>
  <c r="F61" i="34"/>
  <c r="O60" i="34"/>
  <c r="N60" i="34"/>
  <c r="G60" i="34"/>
  <c r="F60" i="34"/>
  <c r="O59" i="34"/>
  <c r="N59" i="34"/>
  <c r="G59" i="34"/>
  <c r="F59" i="34"/>
  <c r="O58" i="34"/>
  <c r="N58" i="34"/>
  <c r="G58" i="34"/>
  <c r="F58" i="34"/>
  <c r="O57" i="34"/>
  <c r="N57" i="34"/>
  <c r="G57" i="34"/>
  <c r="F57" i="34"/>
  <c r="O56" i="34"/>
  <c r="N56" i="34"/>
  <c r="G56" i="34"/>
  <c r="F56" i="34"/>
  <c r="O55" i="34"/>
  <c r="N55" i="34"/>
  <c r="G55" i="34"/>
  <c r="F55" i="34"/>
  <c r="O54" i="34"/>
  <c r="G54" i="34"/>
  <c r="O49" i="34"/>
  <c r="N49" i="34"/>
  <c r="G49" i="34"/>
  <c r="F49" i="34"/>
  <c r="O48" i="34"/>
  <c r="N48" i="34"/>
  <c r="G48" i="34"/>
  <c r="F48" i="34"/>
  <c r="O47" i="34"/>
  <c r="N47" i="34"/>
  <c r="G47" i="34"/>
  <c r="F47" i="34"/>
  <c r="O46" i="34"/>
  <c r="N46" i="34"/>
  <c r="G46" i="34"/>
  <c r="F46" i="34"/>
  <c r="O45" i="34"/>
  <c r="N45" i="34"/>
  <c r="G45" i="34"/>
  <c r="F45" i="34"/>
  <c r="O44" i="34"/>
  <c r="N44" i="34"/>
  <c r="G44" i="34"/>
  <c r="F44" i="34"/>
  <c r="O43" i="34"/>
  <c r="N43" i="34"/>
  <c r="G43" i="34"/>
  <c r="F43" i="34"/>
  <c r="O42" i="34"/>
  <c r="N42" i="34"/>
  <c r="G42" i="34"/>
  <c r="F42" i="34"/>
  <c r="O41" i="34"/>
  <c r="N41" i="34"/>
  <c r="G41" i="34"/>
  <c r="F41" i="34"/>
  <c r="O40" i="34"/>
  <c r="N40" i="34"/>
  <c r="G40" i="34"/>
  <c r="F40" i="34"/>
  <c r="O39" i="34"/>
  <c r="N39" i="34"/>
  <c r="G39" i="34"/>
  <c r="F39" i="34"/>
  <c r="O38" i="34"/>
  <c r="N38" i="34"/>
  <c r="G38" i="34"/>
  <c r="F38" i="34"/>
  <c r="O37" i="34"/>
  <c r="N37" i="34"/>
  <c r="G37" i="34"/>
  <c r="F37" i="34"/>
  <c r="O36" i="34"/>
  <c r="N36" i="34"/>
  <c r="G36" i="34"/>
  <c r="F36" i="34"/>
  <c r="O35" i="34"/>
  <c r="N35" i="34"/>
  <c r="G35" i="34"/>
  <c r="F35" i="34"/>
  <c r="O34" i="34"/>
  <c r="N34" i="34"/>
  <c r="G34" i="34"/>
  <c r="F34" i="34"/>
  <c r="O33" i="34"/>
  <c r="N33" i="34"/>
  <c r="G33" i="34"/>
  <c r="F33" i="34"/>
  <c r="O32" i="34"/>
  <c r="N32" i="34"/>
  <c r="G32" i="34"/>
  <c r="F32" i="34"/>
  <c r="O31" i="34"/>
  <c r="N31" i="34"/>
  <c r="G31" i="34"/>
  <c r="F31" i="34"/>
  <c r="O30" i="34"/>
  <c r="G30" i="34"/>
  <c r="O25" i="34"/>
  <c r="N25" i="34"/>
  <c r="G25" i="34"/>
  <c r="F25" i="34"/>
  <c r="O24" i="34"/>
  <c r="N24" i="34"/>
  <c r="G24" i="34"/>
  <c r="F24" i="34"/>
  <c r="O23" i="34"/>
  <c r="N23" i="34"/>
  <c r="G23" i="34"/>
  <c r="F23" i="34"/>
  <c r="O22" i="34"/>
  <c r="N22" i="34"/>
  <c r="G22" i="34"/>
  <c r="F22" i="34"/>
  <c r="O21" i="34"/>
  <c r="N21" i="34"/>
  <c r="G21" i="34"/>
  <c r="F21" i="34"/>
  <c r="O20" i="34"/>
  <c r="N20" i="34"/>
  <c r="G20" i="34"/>
  <c r="F20" i="34"/>
  <c r="O19" i="34"/>
  <c r="N19" i="34"/>
  <c r="G19" i="34"/>
  <c r="F19" i="34"/>
  <c r="O18" i="34"/>
  <c r="N18" i="34"/>
  <c r="G18" i="34"/>
  <c r="F18" i="34"/>
  <c r="O17" i="34"/>
  <c r="N17" i="34"/>
  <c r="G17" i="34"/>
  <c r="F17" i="34"/>
  <c r="O16" i="34"/>
  <c r="N16" i="34"/>
  <c r="G16" i="34"/>
  <c r="F16" i="34"/>
  <c r="O15" i="34"/>
  <c r="N15" i="34"/>
  <c r="G15" i="34"/>
  <c r="F15" i="34"/>
  <c r="O14" i="34"/>
  <c r="N14" i="34"/>
  <c r="G14" i="34"/>
  <c r="F14" i="34"/>
  <c r="O13" i="34"/>
  <c r="N13" i="34"/>
  <c r="G13" i="34"/>
  <c r="F13" i="34"/>
  <c r="O12" i="34"/>
  <c r="N12" i="34"/>
  <c r="G12" i="34"/>
  <c r="F12" i="34"/>
  <c r="O11" i="34"/>
  <c r="N11" i="34"/>
  <c r="G11" i="34"/>
  <c r="F11" i="34"/>
  <c r="O10" i="34"/>
  <c r="N10" i="34"/>
  <c r="G10" i="34"/>
  <c r="F10" i="34"/>
  <c r="O9" i="34"/>
  <c r="N9" i="34"/>
  <c r="G9" i="34"/>
  <c r="F9" i="34"/>
  <c r="O8" i="34"/>
  <c r="N8" i="34"/>
  <c r="G8" i="34"/>
  <c r="F8" i="34"/>
  <c r="O7" i="34"/>
  <c r="N7" i="34"/>
  <c r="G7" i="34"/>
  <c r="F7" i="34"/>
  <c r="O6" i="34"/>
  <c r="G6" i="34"/>
  <c r="O121" i="33"/>
  <c r="N121" i="33"/>
  <c r="G121" i="33"/>
  <c r="F121" i="33"/>
  <c r="O120" i="33"/>
  <c r="N120" i="33"/>
  <c r="G120" i="33"/>
  <c r="F120" i="33"/>
  <c r="O119" i="33"/>
  <c r="N119" i="33"/>
  <c r="G119" i="33"/>
  <c r="F119" i="33"/>
  <c r="O118" i="33"/>
  <c r="N118" i="33"/>
  <c r="G118" i="33"/>
  <c r="F118" i="33"/>
  <c r="O117" i="33"/>
  <c r="N117" i="33"/>
  <c r="G117" i="33"/>
  <c r="F117" i="33"/>
  <c r="O116" i="33"/>
  <c r="N116" i="33"/>
  <c r="G116" i="33"/>
  <c r="F116" i="33"/>
  <c r="O115" i="33"/>
  <c r="N115" i="33"/>
  <c r="G115" i="33"/>
  <c r="F115" i="33"/>
  <c r="O114" i="33"/>
  <c r="N114" i="33"/>
  <c r="G114" i="33"/>
  <c r="F114" i="33"/>
  <c r="O113" i="33"/>
  <c r="N113" i="33"/>
  <c r="G113" i="33"/>
  <c r="F113" i="33"/>
  <c r="O112" i="33"/>
  <c r="N112" i="33"/>
  <c r="G112" i="33"/>
  <c r="F112" i="33"/>
  <c r="O111" i="33"/>
  <c r="N111" i="33"/>
  <c r="G111" i="33"/>
  <c r="F111" i="33"/>
  <c r="O110" i="33"/>
  <c r="N110" i="33"/>
  <c r="G110" i="33"/>
  <c r="F110" i="33"/>
  <c r="O109" i="33"/>
  <c r="N109" i="33"/>
  <c r="G109" i="33"/>
  <c r="F109" i="33"/>
  <c r="O108" i="33"/>
  <c r="N108" i="33"/>
  <c r="G108" i="33"/>
  <c r="F108" i="33"/>
  <c r="O107" i="33"/>
  <c r="N107" i="33"/>
  <c r="G107" i="33"/>
  <c r="F107" i="33"/>
  <c r="O106" i="33"/>
  <c r="N106" i="33"/>
  <c r="G106" i="33"/>
  <c r="F106" i="33"/>
  <c r="O105" i="33"/>
  <c r="N105" i="33"/>
  <c r="G105" i="33"/>
  <c r="F105" i="33"/>
  <c r="O104" i="33"/>
  <c r="N104" i="33"/>
  <c r="G104" i="33"/>
  <c r="F104" i="33"/>
  <c r="O103" i="33"/>
  <c r="N103" i="33"/>
  <c r="G103" i="33"/>
  <c r="F103" i="33"/>
  <c r="O102" i="33"/>
  <c r="G102" i="33"/>
  <c r="O97" i="33"/>
  <c r="N97" i="33"/>
  <c r="G97" i="33"/>
  <c r="F97" i="33"/>
  <c r="O96" i="33"/>
  <c r="N96" i="33"/>
  <c r="G96" i="33"/>
  <c r="F96" i="33"/>
  <c r="O95" i="33"/>
  <c r="N95" i="33"/>
  <c r="G95" i="33"/>
  <c r="F95" i="33"/>
  <c r="O94" i="33"/>
  <c r="N94" i="33"/>
  <c r="G94" i="33"/>
  <c r="F94" i="33"/>
  <c r="O93" i="33"/>
  <c r="N93" i="33"/>
  <c r="G93" i="33"/>
  <c r="F93" i="33"/>
  <c r="O92" i="33"/>
  <c r="N92" i="33"/>
  <c r="G92" i="33"/>
  <c r="F92" i="33"/>
  <c r="O91" i="33"/>
  <c r="N91" i="33"/>
  <c r="G91" i="33"/>
  <c r="F91" i="33"/>
  <c r="O90" i="33"/>
  <c r="N90" i="33"/>
  <c r="G90" i="33"/>
  <c r="F90" i="33"/>
  <c r="O89" i="33"/>
  <c r="N89" i="33"/>
  <c r="G89" i="33"/>
  <c r="F89" i="33"/>
  <c r="O88" i="33"/>
  <c r="N88" i="33"/>
  <c r="G88" i="33"/>
  <c r="F88" i="33"/>
  <c r="O87" i="33"/>
  <c r="N87" i="33"/>
  <c r="G87" i="33"/>
  <c r="F87" i="33"/>
  <c r="O86" i="33"/>
  <c r="N86" i="33"/>
  <c r="G86" i="33"/>
  <c r="F86" i="33"/>
  <c r="O85" i="33"/>
  <c r="N85" i="33"/>
  <c r="G85" i="33"/>
  <c r="F85" i="33"/>
  <c r="O84" i="33"/>
  <c r="N84" i="33"/>
  <c r="G84" i="33"/>
  <c r="F84" i="33"/>
  <c r="O83" i="33"/>
  <c r="N83" i="33"/>
  <c r="G83" i="33"/>
  <c r="F83" i="33"/>
  <c r="O82" i="33"/>
  <c r="N82" i="33"/>
  <c r="G82" i="33"/>
  <c r="F82" i="33"/>
  <c r="O81" i="33"/>
  <c r="N81" i="33"/>
  <c r="G81" i="33"/>
  <c r="F81" i="33"/>
  <c r="O80" i="33"/>
  <c r="N80" i="33"/>
  <c r="G80" i="33"/>
  <c r="F80" i="33"/>
  <c r="O79" i="33"/>
  <c r="N79" i="33"/>
  <c r="G79" i="33"/>
  <c r="F79" i="33"/>
  <c r="O78" i="33"/>
  <c r="G78" i="33"/>
  <c r="O73" i="33"/>
  <c r="G73" i="33"/>
  <c r="O72" i="33"/>
  <c r="G72" i="33"/>
  <c r="O71" i="33"/>
  <c r="G71" i="33"/>
  <c r="O70" i="33"/>
  <c r="G70" i="33"/>
  <c r="O69" i="33"/>
  <c r="G69" i="33"/>
  <c r="O68" i="33"/>
  <c r="G68" i="33"/>
  <c r="O67" i="33"/>
  <c r="G67" i="33"/>
  <c r="O66" i="33"/>
  <c r="G66" i="33"/>
  <c r="O65" i="33"/>
  <c r="G65" i="33"/>
  <c r="O64" i="33"/>
  <c r="G64" i="33"/>
  <c r="O63" i="33"/>
  <c r="G63" i="33"/>
  <c r="O62" i="33"/>
  <c r="G62" i="33"/>
  <c r="O61" i="33"/>
  <c r="G61" i="33"/>
  <c r="O60" i="33"/>
  <c r="G60" i="33"/>
  <c r="O59" i="33"/>
  <c r="G59" i="33"/>
  <c r="O58" i="33"/>
  <c r="G58" i="33"/>
  <c r="O57" i="33"/>
  <c r="G57" i="33"/>
  <c r="O56" i="33"/>
  <c r="G56" i="33"/>
  <c r="O55" i="33"/>
  <c r="N55" i="33"/>
  <c r="G55" i="33"/>
  <c r="F55" i="33"/>
  <c r="O54" i="33"/>
  <c r="G54" i="33"/>
  <c r="O49" i="33"/>
  <c r="N49" i="33"/>
  <c r="G49" i="33"/>
  <c r="F49" i="33"/>
  <c r="O48" i="33"/>
  <c r="N48" i="33"/>
  <c r="G48" i="33"/>
  <c r="F48" i="33"/>
  <c r="O47" i="33"/>
  <c r="N47" i="33"/>
  <c r="G47" i="33"/>
  <c r="F47" i="33"/>
  <c r="O46" i="33"/>
  <c r="N46" i="33"/>
  <c r="G46" i="33"/>
  <c r="F46" i="33"/>
  <c r="O45" i="33"/>
  <c r="N45" i="33"/>
  <c r="G45" i="33"/>
  <c r="F45" i="33"/>
  <c r="O44" i="33"/>
  <c r="N44" i="33"/>
  <c r="G44" i="33"/>
  <c r="F44" i="33"/>
  <c r="O43" i="33"/>
  <c r="N43" i="33"/>
  <c r="G43" i="33"/>
  <c r="F43" i="33"/>
  <c r="O42" i="33"/>
  <c r="N42" i="33"/>
  <c r="G42" i="33"/>
  <c r="F42" i="33"/>
  <c r="O41" i="33"/>
  <c r="N41" i="33"/>
  <c r="G41" i="33"/>
  <c r="F41" i="33"/>
  <c r="O40" i="33"/>
  <c r="N40" i="33"/>
  <c r="G40" i="33"/>
  <c r="F40" i="33"/>
  <c r="O39" i="33"/>
  <c r="N39" i="33"/>
  <c r="G39" i="33"/>
  <c r="F39" i="33"/>
  <c r="O38" i="33"/>
  <c r="N38" i="33"/>
  <c r="G38" i="33"/>
  <c r="F38" i="33"/>
  <c r="O37" i="33"/>
  <c r="N37" i="33"/>
  <c r="G37" i="33"/>
  <c r="F37" i="33"/>
  <c r="O36" i="33"/>
  <c r="N36" i="33"/>
  <c r="G36" i="33"/>
  <c r="F36" i="33"/>
  <c r="O35" i="33"/>
  <c r="N35" i="33"/>
  <c r="G35" i="33"/>
  <c r="F35" i="33"/>
  <c r="O34" i="33"/>
  <c r="N34" i="33"/>
  <c r="G34" i="33"/>
  <c r="F34" i="33"/>
  <c r="O33" i="33"/>
  <c r="N33" i="33"/>
  <c r="G33" i="33"/>
  <c r="F33" i="33"/>
  <c r="O32" i="33"/>
  <c r="N32" i="33"/>
  <c r="G32" i="33"/>
  <c r="F32" i="33"/>
  <c r="O31" i="33"/>
  <c r="N31" i="33"/>
  <c r="G31" i="33"/>
  <c r="F31" i="33"/>
  <c r="O30" i="33"/>
  <c r="G30" i="33"/>
  <c r="O25" i="33"/>
  <c r="N25" i="33"/>
  <c r="G25" i="33"/>
  <c r="F25" i="33"/>
  <c r="O24" i="33"/>
  <c r="N24" i="33"/>
  <c r="G24" i="33"/>
  <c r="F24" i="33"/>
  <c r="O23" i="33"/>
  <c r="N23" i="33"/>
  <c r="G23" i="33"/>
  <c r="F23" i="33"/>
  <c r="O22" i="33"/>
  <c r="N22" i="33"/>
  <c r="G22" i="33"/>
  <c r="F22" i="33"/>
  <c r="O21" i="33"/>
  <c r="N21" i="33"/>
  <c r="G21" i="33"/>
  <c r="F21" i="33"/>
  <c r="O20" i="33"/>
  <c r="N20" i="33"/>
  <c r="G20" i="33"/>
  <c r="F20" i="33"/>
  <c r="O19" i="33"/>
  <c r="N19" i="33"/>
  <c r="G19" i="33"/>
  <c r="F19" i="33"/>
  <c r="O18" i="33"/>
  <c r="N18" i="33"/>
  <c r="G18" i="33"/>
  <c r="F18" i="33"/>
  <c r="O17" i="33"/>
  <c r="N17" i="33"/>
  <c r="G17" i="33"/>
  <c r="F17" i="33"/>
  <c r="O16" i="33"/>
  <c r="N16" i="33"/>
  <c r="G16" i="33"/>
  <c r="F16" i="33"/>
  <c r="O15" i="33"/>
  <c r="N15" i="33"/>
  <c r="G15" i="33"/>
  <c r="F15" i="33"/>
  <c r="O14" i="33"/>
  <c r="N14" i="33"/>
  <c r="G14" i="33"/>
  <c r="F14" i="33"/>
  <c r="O13" i="33"/>
  <c r="N13" i="33"/>
  <c r="G13" i="33"/>
  <c r="F13" i="33"/>
  <c r="O12" i="33"/>
  <c r="N12" i="33"/>
  <c r="G12" i="33"/>
  <c r="F12" i="33"/>
  <c r="O11" i="33"/>
  <c r="N11" i="33"/>
  <c r="G11" i="33"/>
  <c r="F11" i="33"/>
  <c r="O10" i="33"/>
  <c r="N10" i="33"/>
  <c r="G10" i="33"/>
  <c r="F10" i="33"/>
  <c r="O9" i="33"/>
  <c r="N9" i="33"/>
  <c r="G9" i="33"/>
  <c r="F9" i="33"/>
  <c r="O8" i="33"/>
  <c r="N8" i="33"/>
  <c r="G8" i="33"/>
  <c r="F8" i="33"/>
  <c r="O7" i="33"/>
  <c r="N7" i="33"/>
  <c r="G7" i="33"/>
  <c r="F7" i="33"/>
  <c r="O6" i="33"/>
  <c r="G6" i="33"/>
  <c r="O577" i="32"/>
  <c r="N577" i="32"/>
  <c r="G577" i="32"/>
  <c r="F577" i="32"/>
  <c r="O576" i="32"/>
  <c r="N576" i="32"/>
  <c r="G576" i="32"/>
  <c r="F576" i="32"/>
  <c r="O575" i="32"/>
  <c r="N575" i="32"/>
  <c r="G575" i="32"/>
  <c r="F575" i="32"/>
  <c r="O574" i="32"/>
  <c r="N574" i="32"/>
  <c r="G574" i="32"/>
  <c r="F574" i="32"/>
  <c r="O573" i="32"/>
  <c r="N573" i="32"/>
  <c r="G573" i="32"/>
  <c r="F573" i="32"/>
  <c r="O572" i="32"/>
  <c r="N572" i="32"/>
  <c r="G572" i="32"/>
  <c r="F572" i="32"/>
  <c r="O571" i="32"/>
  <c r="N571" i="32"/>
  <c r="G571" i="32"/>
  <c r="F571" i="32"/>
  <c r="O570" i="32"/>
  <c r="N570" i="32"/>
  <c r="G570" i="32"/>
  <c r="F570" i="32"/>
  <c r="O569" i="32"/>
  <c r="N569" i="32"/>
  <c r="G569" i="32"/>
  <c r="F569" i="32"/>
  <c r="O568" i="32"/>
  <c r="N568" i="32"/>
  <c r="G568" i="32"/>
  <c r="F568" i="32"/>
  <c r="O567" i="32"/>
  <c r="N567" i="32"/>
  <c r="G567" i="32"/>
  <c r="F567" i="32"/>
  <c r="O566" i="32"/>
  <c r="N566" i="32"/>
  <c r="G566" i="32"/>
  <c r="F566" i="32"/>
  <c r="O565" i="32"/>
  <c r="N565" i="32"/>
  <c r="G565" i="32"/>
  <c r="F565" i="32"/>
  <c r="O564" i="32"/>
  <c r="N564" i="32"/>
  <c r="G564" i="32"/>
  <c r="F564" i="32"/>
  <c r="O563" i="32"/>
  <c r="N563" i="32"/>
  <c r="G563" i="32"/>
  <c r="F563" i="32"/>
  <c r="O562" i="32"/>
  <c r="N562" i="32"/>
  <c r="G562" i="32"/>
  <c r="F562" i="32"/>
  <c r="O561" i="32"/>
  <c r="N561" i="32"/>
  <c r="G561" i="32"/>
  <c r="F561" i="32"/>
  <c r="O560" i="32"/>
  <c r="N560" i="32"/>
  <c r="G560" i="32"/>
  <c r="F560" i="32"/>
  <c r="O559" i="32"/>
  <c r="N559" i="32"/>
  <c r="G559" i="32"/>
  <c r="F559" i="32"/>
  <c r="O558" i="32"/>
  <c r="G558" i="32"/>
  <c r="O553" i="32"/>
  <c r="N553" i="32"/>
  <c r="G553" i="32"/>
  <c r="F553" i="32"/>
  <c r="O552" i="32"/>
  <c r="N552" i="32"/>
  <c r="G552" i="32"/>
  <c r="F552" i="32"/>
  <c r="O551" i="32"/>
  <c r="N551" i="32"/>
  <c r="G551" i="32"/>
  <c r="F551" i="32"/>
  <c r="O550" i="32"/>
  <c r="N550" i="32"/>
  <c r="G550" i="32"/>
  <c r="F550" i="32"/>
  <c r="O549" i="32"/>
  <c r="N549" i="32"/>
  <c r="G549" i="32"/>
  <c r="F549" i="32"/>
  <c r="O548" i="32"/>
  <c r="N548" i="32"/>
  <c r="G548" i="32"/>
  <c r="F548" i="32"/>
  <c r="O547" i="32"/>
  <c r="N547" i="32"/>
  <c r="G547" i="32"/>
  <c r="F547" i="32"/>
  <c r="O546" i="32"/>
  <c r="N546" i="32"/>
  <c r="G546" i="32"/>
  <c r="F546" i="32"/>
  <c r="O545" i="32"/>
  <c r="N545" i="32"/>
  <c r="G545" i="32"/>
  <c r="F545" i="32"/>
  <c r="O544" i="32"/>
  <c r="N544" i="32"/>
  <c r="G544" i="32"/>
  <c r="F544" i="32"/>
  <c r="O543" i="32"/>
  <c r="N543" i="32"/>
  <c r="G543" i="32"/>
  <c r="F543" i="32"/>
  <c r="O542" i="32"/>
  <c r="N542" i="32"/>
  <c r="G542" i="32"/>
  <c r="F542" i="32"/>
  <c r="O541" i="32"/>
  <c r="N541" i="32"/>
  <c r="G541" i="32"/>
  <c r="F541" i="32"/>
  <c r="O540" i="32"/>
  <c r="N540" i="32"/>
  <c r="G540" i="32"/>
  <c r="F540" i="32"/>
  <c r="O539" i="32"/>
  <c r="N539" i="32"/>
  <c r="G539" i="32"/>
  <c r="F539" i="32"/>
  <c r="O538" i="32"/>
  <c r="N538" i="32"/>
  <c r="G538" i="32"/>
  <c r="F538" i="32"/>
  <c r="O537" i="32"/>
  <c r="N537" i="32"/>
  <c r="G537" i="32"/>
  <c r="F537" i="32"/>
  <c r="O536" i="32"/>
  <c r="N536" i="32"/>
  <c r="G536" i="32"/>
  <c r="F536" i="32"/>
  <c r="O535" i="32"/>
  <c r="N535" i="32"/>
  <c r="G535" i="32"/>
  <c r="F535" i="32"/>
  <c r="O534" i="32"/>
  <c r="G534" i="32"/>
  <c r="O529" i="32"/>
  <c r="N529" i="32"/>
  <c r="G529" i="32"/>
  <c r="F529" i="32"/>
  <c r="O528" i="32"/>
  <c r="N528" i="32"/>
  <c r="G528" i="32"/>
  <c r="F528" i="32"/>
  <c r="O527" i="32"/>
  <c r="N527" i="32"/>
  <c r="G527" i="32"/>
  <c r="F527" i="32"/>
  <c r="O526" i="32"/>
  <c r="N526" i="32"/>
  <c r="G526" i="32"/>
  <c r="F526" i="32"/>
  <c r="O525" i="32"/>
  <c r="N525" i="32"/>
  <c r="G525" i="32"/>
  <c r="F525" i="32"/>
  <c r="O524" i="32"/>
  <c r="N524" i="32"/>
  <c r="G524" i="32"/>
  <c r="F524" i="32"/>
  <c r="O523" i="32"/>
  <c r="N523" i="32"/>
  <c r="G523" i="32"/>
  <c r="F523" i="32"/>
  <c r="O522" i="32"/>
  <c r="N522" i="32"/>
  <c r="G522" i="32"/>
  <c r="F522" i="32"/>
  <c r="O521" i="32"/>
  <c r="N521" i="32"/>
  <c r="G521" i="32"/>
  <c r="F521" i="32"/>
  <c r="O520" i="32"/>
  <c r="N520" i="32"/>
  <c r="G520" i="32"/>
  <c r="F520" i="32"/>
  <c r="O519" i="32"/>
  <c r="N519" i="32"/>
  <c r="G519" i="32"/>
  <c r="F519" i="32"/>
  <c r="O518" i="32"/>
  <c r="N518" i="32"/>
  <c r="G518" i="32"/>
  <c r="F518" i="32"/>
  <c r="O517" i="32"/>
  <c r="N517" i="32"/>
  <c r="G517" i="32"/>
  <c r="F517" i="32"/>
  <c r="O516" i="32"/>
  <c r="N516" i="32"/>
  <c r="G516" i="32"/>
  <c r="F516" i="32"/>
  <c r="O515" i="32"/>
  <c r="N515" i="32"/>
  <c r="G515" i="32"/>
  <c r="F515" i="32"/>
  <c r="O514" i="32"/>
  <c r="N514" i="32"/>
  <c r="G514" i="32"/>
  <c r="F514" i="32"/>
  <c r="O513" i="32"/>
  <c r="N513" i="32"/>
  <c r="G513" i="32"/>
  <c r="F513" i="32"/>
  <c r="O512" i="32"/>
  <c r="N512" i="32"/>
  <c r="G512" i="32"/>
  <c r="F512" i="32"/>
  <c r="O511" i="32"/>
  <c r="N511" i="32"/>
  <c r="G511" i="32"/>
  <c r="F511" i="32"/>
  <c r="O510" i="32"/>
  <c r="G510" i="32"/>
  <c r="O505" i="32"/>
  <c r="N505" i="32"/>
  <c r="G505" i="32"/>
  <c r="F505" i="32"/>
  <c r="O504" i="32"/>
  <c r="N504" i="32"/>
  <c r="G504" i="32"/>
  <c r="F504" i="32"/>
  <c r="O503" i="32"/>
  <c r="N503" i="32"/>
  <c r="G503" i="32"/>
  <c r="F503" i="32"/>
  <c r="O502" i="32"/>
  <c r="N502" i="32"/>
  <c r="G502" i="32"/>
  <c r="F502" i="32"/>
  <c r="O501" i="32"/>
  <c r="N501" i="32"/>
  <c r="G501" i="32"/>
  <c r="F501" i="32"/>
  <c r="O500" i="32"/>
  <c r="N500" i="32"/>
  <c r="G500" i="32"/>
  <c r="F500" i="32"/>
  <c r="O499" i="32"/>
  <c r="N499" i="32"/>
  <c r="G499" i="32"/>
  <c r="F499" i="32"/>
  <c r="O498" i="32"/>
  <c r="N498" i="32"/>
  <c r="G498" i="32"/>
  <c r="F498" i="32"/>
  <c r="O497" i="32"/>
  <c r="N497" i="32"/>
  <c r="G497" i="32"/>
  <c r="F497" i="32"/>
  <c r="O496" i="32"/>
  <c r="N496" i="32"/>
  <c r="G496" i="32"/>
  <c r="F496" i="32"/>
  <c r="O495" i="32"/>
  <c r="N495" i="32"/>
  <c r="G495" i="32"/>
  <c r="F495" i="32"/>
  <c r="O494" i="32"/>
  <c r="N494" i="32"/>
  <c r="G494" i="32"/>
  <c r="F494" i="32"/>
  <c r="O493" i="32"/>
  <c r="N493" i="32"/>
  <c r="G493" i="32"/>
  <c r="F493" i="32"/>
  <c r="O492" i="32"/>
  <c r="N492" i="32"/>
  <c r="G492" i="32"/>
  <c r="F492" i="32"/>
  <c r="O491" i="32"/>
  <c r="N491" i="32"/>
  <c r="G491" i="32"/>
  <c r="F491" i="32"/>
  <c r="O490" i="32"/>
  <c r="N490" i="32"/>
  <c r="G490" i="32"/>
  <c r="F490" i="32"/>
  <c r="O489" i="32"/>
  <c r="N489" i="32"/>
  <c r="G489" i="32"/>
  <c r="F489" i="32"/>
  <c r="O488" i="32"/>
  <c r="N488" i="32"/>
  <c r="G488" i="32"/>
  <c r="F488" i="32"/>
  <c r="O487" i="32"/>
  <c r="N487" i="32"/>
  <c r="G487" i="32"/>
  <c r="F487" i="32"/>
  <c r="O486" i="32"/>
  <c r="G486" i="32"/>
  <c r="O481" i="32"/>
  <c r="N481" i="32"/>
  <c r="G481" i="32"/>
  <c r="F481" i="32"/>
  <c r="O480" i="32"/>
  <c r="N480" i="32"/>
  <c r="G480" i="32"/>
  <c r="F480" i="32"/>
  <c r="O479" i="32"/>
  <c r="N479" i="32"/>
  <c r="G479" i="32"/>
  <c r="F479" i="32"/>
  <c r="O478" i="32"/>
  <c r="N478" i="32"/>
  <c r="G478" i="32"/>
  <c r="F478" i="32"/>
  <c r="O477" i="32"/>
  <c r="N477" i="32"/>
  <c r="G477" i="32"/>
  <c r="F477" i="32"/>
  <c r="O476" i="32"/>
  <c r="N476" i="32"/>
  <c r="G476" i="32"/>
  <c r="F476" i="32"/>
  <c r="O475" i="32"/>
  <c r="N475" i="32"/>
  <c r="G475" i="32"/>
  <c r="F475" i="32"/>
  <c r="O474" i="32"/>
  <c r="N474" i="32"/>
  <c r="G474" i="32"/>
  <c r="F474" i="32"/>
  <c r="O473" i="32"/>
  <c r="N473" i="32"/>
  <c r="G473" i="32"/>
  <c r="F473" i="32"/>
  <c r="O472" i="32"/>
  <c r="N472" i="32"/>
  <c r="G472" i="32"/>
  <c r="F472" i="32"/>
  <c r="O471" i="32"/>
  <c r="N471" i="32"/>
  <c r="G471" i="32"/>
  <c r="F471" i="32"/>
  <c r="O470" i="32"/>
  <c r="N470" i="32"/>
  <c r="G470" i="32"/>
  <c r="F470" i="32"/>
  <c r="O469" i="32"/>
  <c r="N469" i="32"/>
  <c r="G469" i="32"/>
  <c r="F469" i="32"/>
  <c r="O468" i="32"/>
  <c r="N468" i="32"/>
  <c r="G468" i="32"/>
  <c r="F468" i="32"/>
  <c r="O467" i="32"/>
  <c r="N467" i="32"/>
  <c r="G467" i="32"/>
  <c r="F467" i="32"/>
  <c r="O466" i="32"/>
  <c r="N466" i="32"/>
  <c r="G466" i="32"/>
  <c r="F466" i="32"/>
  <c r="O465" i="32"/>
  <c r="N465" i="32"/>
  <c r="G465" i="32"/>
  <c r="F465" i="32"/>
  <c r="O464" i="32"/>
  <c r="N464" i="32"/>
  <c r="G464" i="32"/>
  <c r="F464" i="32"/>
  <c r="O463" i="32"/>
  <c r="N463" i="32"/>
  <c r="G463" i="32"/>
  <c r="F463" i="32"/>
  <c r="O462" i="32"/>
  <c r="G462" i="32"/>
  <c r="O457" i="32"/>
  <c r="N457" i="32"/>
  <c r="G457" i="32"/>
  <c r="F457" i="32"/>
  <c r="O456" i="32"/>
  <c r="N456" i="32"/>
  <c r="G456" i="32"/>
  <c r="F456" i="32"/>
  <c r="O455" i="32"/>
  <c r="N455" i="32"/>
  <c r="G455" i="32"/>
  <c r="F455" i="32"/>
  <c r="O454" i="32"/>
  <c r="N454" i="32"/>
  <c r="G454" i="32"/>
  <c r="F454" i="32"/>
  <c r="O453" i="32"/>
  <c r="N453" i="32"/>
  <c r="G453" i="32"/>
  <c r="F453" i="32"/>
  <c r="O452" i="32"/>
  <c r="N452" i="32"/>
  <c r="G452" i="32"/>
  <c r="F452" i="32"/>
  <c r="O451" i="32"/>
  <c r="N451" i="32"/>
  <c r="G451" i="32"/>
  <c r="F451" i="32"/>
  <c r="O450" i="32"/>
  <c r="N450" i="32"/>
  <c r="G450" i="32"/>
  <c r="F450" i="32"/>
  <c r="O449" i="32"/>
  <c r="N449" i="32"/>
  <c r="G449" i="32"/>
  <c r="F449" i="32"/>
  <c r="O448" i="32"/>
  <c r="N448" i="32"/>
  <c r="G448" i="32"/>
  <c r="F448" i="32"/>
  <c r="O447" i="32"/>
  <c r="N447" i="32"/>
  <c r="G447" i="32"/>
  <c r="F447" i="32"/>
  <c r="O446" i="32"/>
  <c r="N446" i="32"/>
  <c r="G446" i="32"/>
  <c r="F446" i="32"/>
  <c r="O445" i="32"/>
  <c r="N445" i="32"/>
  <c r="G445" i="32"/>
  <c r="F445" i="32"/>
  <c r="O444" i="32"/>
  <c r="N444" i="32"/>
  <c r="G444" i="32"/>
  <c r="F444" i="32"/>
  <c r="O443" i="32"/>
  <c r="N443" i="32"/>
  <c r="G443" i="32"/>
  <c r="F443" i="32"/>
  <c r="O442" i="32"/>
  <c r="N442" i="32"/>
  <c r="G442" i="32"/>
  <c r="F442" i="32"/>
  <c r="O441" i="32"/>
  <c r="N441" i="32"/>
  <c r="G441" i="32"/>
  <c r="F441" i="32"/>
  <c r="O440" i="32"/>
  <c r="N440" i="32"/>
  <c r="G440" i="32"/>
  <c r="F440" i="32"/>
  <c r="O439" i="32"/>
  <c r="N439" i="32"/>
  <c r="G439" i="32"/>
  <c r="F439" i="32"/>
  <c r="O438" i="32"/>
  <c r="G438" i="32"/>
  <c r="O433" i="32"/>
  <c r="N433" i="32"/>
  <c r="G433" i="32"/>
  <c r="F433" i="32"/>
  <c r="O432" i="32"/>
  <c r="N432" i="32"/>
  <c r="G432" i="32"/>
  <c r="F432" i="32"/>
  <c r="O431" i="32"/>
  <c r="N431" i="32"/>
  <c r="G431" i="32"/>
  <c r="F431" i="32"/>
  <c r="O430" i="32"/>
  <c r="N430" i="32"/>
  <c r="G430" i="32"/>
  <c r="F430" i="32"/>
  <c r="O429" i="32"/>
  <c r="N429" i="32"/>
  <c r="G429" i="32"/>
  <c r="F429" i="32"/>
  <c r="O428" i="32"/>
  <c r="N428" i="32"/>
  <c r="G428" i="32"/>
  <c r="F428" i="32"/>
  <c r="O427" i="32"/>
  <c r="N427" i="32"/>
  <c r="G427" i="32"/>
  <c r="F427" i="32"/>
  <c r="O426" i="32"/>
  <c r="N426" i="32"/>
  <c r="G426" i="32"/>
  <c r="F426" i="32"/>
  <c r="O425" i="32"/>
  <c r="N425" i="32"/>
  <c r="G425" i="32"/>
  <c r="F425" i="32"/>
  <c r="O424" i="32"/>
  <c r="N424" i="32"/>
  <c r="G424" i="32"/>
  <c r="F424" i="32"/>
  <c r="O423" i="32"/>
  <c r="N423" i="32"/>
  <c r="G423" i="32"/>
  <c r="F423" i="32"/>
  <c r="O422" i="32"/>
  <c r="N422" i="32"/>
  <c r="G422" i="32"/>
  <c r="F422" i="32"/>
  <c r="O421" i="32"/>
  <c r="N421" i="32"/>
  <c r="G421" i="32"/>
  <c r="F421" i="32"/>
  <c r="O420" i="32"/>
  <c r="N420" i="32"/>
  <c r="G420" i="32"/>
  <c r="F420" i="32"/>
  <c r="O419" i="32"/>
  <c r="N419" i="32"/>
  <c r="G419" i="32"/>
  <c r="F419" i="32"/>
  <c r="O418" i="32"/>
  <c r="N418" i="32"/>
  <c r="G418" i="32"/>
  <c r="F418" i="32"/>
  <c r="O417" i="32"/>
  <c r="N417" i="32"/>
  <c r="G417" i="32"/>
  <c r="F417" i="32"/>
  <c r="O416" i="32"/>
  <c r="N416" i="32"/>
  <c r="G416" i="32"/>
  <c r="F416" i="32"/>
  <c r="O415" i="32"/>
  <c r="N415" i="32"/>
  <c r="G415" i="32"/>
  <c r="F415" i="32"/>
  <c r="O414" i="32"/>
  <c r="G414" i="32"/>
  <c r="O409" i="32"/>
  <c r="N409" i="32"/>
  <c r="G409" i="32"/>
  <c r="F409" i="32"/>
  <c r="O408" i="32"/>
  <c r="N408" i="32"/>
  <c r="G408" i="32"/>
  <c r="F408" i="32"/>
  <c r="O407" i="32"/>
  <c r="N407" i="32"/>
  <c r="G407" i="32"/>
  <c r="F407" i="32"/>
  <c r="O406" i="32"/>
  <c r="N406" i="32"/>
  <c r="G406" i="32"/>
  <c r="F406" i="32"/>
  <c r="O405" i="32"/>
  <c r="N405" i="32"/>
  <c r="G405" i="32"/>
  <c r="F405" i="32"/>
  <c r="O404" i="32"/>
  <c r="N404" i="32"/>
  <c r="G404" i="32"/>
  <c r="F404" i="32"/>
  <c r="O403" i="32"/>
  <c r="N403" i="32"/>
  <c r="G403" i="32"/>
  <c r="F403" i="32"/>
  <c r="O402" i="32"/>
  <c r="N402" i="32"/>
  <c r="G402" i="32"/>
  <c r="F402" i="32"/>
  <c r="O401" i="32"/>
  <c r="N401" i="32"/>
  <c r="G401" i="32"/>
  <c r="F401" i="32"/>
  <c r="O400" i="32"/>
  <c r="N400" i="32"/>
  <c r="G400" i="32"/>
  <c r="F400" i="32"/>
  <c r="O399" i="32"/>
  <c r="N399" i="32"/>
  <c r="G399" i="32"/>
  <c r="F399" i="32"/>
  <c r="O398" i="32"/>
  <c r="N398" i="32"/>
  <c r="G398" i="32"/>
  <c r="F398" i="32"/>
  <c r="O397" i="32"/>
  <c r="N397" i="32"/>
  <c r="G397" i="32"/>
  <c r="F397" i="32"/>
  <c r="O396" i="32"/>
  <c r="N396" i="32"/>
  <c r="G396" i="32"/>
  <c r="F396" i="32"/>
  <c r="O395" i="32"/>
  <c r="N395" i="32"/>
  <c r="G395" i="32"/>
  <c r="F395" i="32"/>
  <c r="O394" i="32"/>
  <c r="N394" i="32"/>
  <c r="G394" i="32"/>
  <c r="F394" i="32"/>
  <c r="O393" i="32"/>
  <c r="N393" i="32"/>
  <c r="G393" i="32"/>
  <c r="F393" i="32"/>
  <c r="O392" i="32"/>
  <c r="N392" i="32"/>
  <c r="G392" i="32"/>
  <c r="F392" i="32"/>
  <c r="O391" i="32"/>
  <c r="N391" i="32"/>
  <c r="G391" i="32"/>
  <c r="F391" i="32"/>
  <c r="O390" i="32"/>
  <c r="G390" i="32"/>
  <c r="O385" i="32"/>
  <c r="N385" i="32"/>
  <c r="G385" i="32"/>
  <c r="F385" i="32"/>
  <c r="O384" i="32"/>
  <c r="N384" i="32"/>
  <c r="G384" i="32"/>
  <c r="F384" i="32"/>
  <c r="O383" i="32"/>
  <c r="N383" i="32"/>
  <c r="G383" i="32"/>
  <c r="F383" i="32"/>
  <c r="O382" i="32"/>
  <c r="N382" i="32"/>
  <c r="G382" i="32"/>
  <c r="F382" i="32"/>
  <c r="O381" i="32"/>
  <c r="N381" i="32"/>
  <c r="G381" i="32"/>
  <c r="F381" i="32"/>
  <c r="O380" i="32"/>
  <c r="N380" i="32"/>
  <c r="G380" i="32"/>
  <c r="F380" i="32"/>
  <c r="O379" i="32"/>
  <c r="N379" i="32"/>
  <c r="G379" i="32"/>
  <c r="F379" i="32"/>
  <c r="O378" i="32"/>
  <c r="N378" i="32"/>
  <c r="G378" i="32"/>
  <c r="F378" i="32"/>
  <c r="O377" i="32"/>
  <c r="N377" i="32"/>
  <c r="G377" i="32"/>
  <c r="F377" i="32"/>
  <c r="O376" i="32"/>
  <c r="N376" i="32"/>
  <c r="G376" i="32"/>
  <c r="F376" i="32"/>
  <c r="O375" i="32"/>
  <c r="N375" i="32"/>
  <c r="G375" i="32"/>
  <c r="F375" i="32"/>
  <c r="O374" i="32"/>
  <c r="N374" i="32"/>
  <c r="G374" i="32"/>
  <c r="F374" i="32"/>
  <c r="O373" i="32"/>
  <c r="N373" i="32"/>
  <c r="G373" i="32"/>
  <c r="F373" i="32"/>
  <c r="O372" i="32"/>
  <c r="N372" i="32"/>
  <c r="G372" i="32"/>
  <c r="F372" i="32"/>
  <c r="O371" i="32"/>
  <c r="N371" i="32"/>
  <c r="G371" i="32"/>
  <c r="F371" i="32"/>
  <c r="O370" i="32"/>
  <c r="N370" i="32"/>
  <c r="G370" i="32"/>
  <c r="F370" i="32"/>
  <c r="O369" i="32"/>
  <c r="N369" i="32"/>
  <c r="G369" i="32"/>
  <c r="F369" i="32"/>
  <c r="O368" i="32"/>
  <c r="N368" i="32"/>
  <c r="G368" i="32"/>
  <c r="F368" i="32"/>
  <c r="O367" i="32"/>
  <c r="N367" i="32"/>
  <c r="G367" i="32"/>
  <c r="F367" i="32"/>
  <c r="O366" i="32"/>
  <c r="G366" i="32"/>
  <c r="O361" i="32"/>
  <c r="N361" i="32"/>
  <c r="G361" i="32"/>
  <c r="F361" i="32"/>
  <c r="O360" i="32"/>
  <c r="N360" i="32"/>
  <c r="G360" i="32"/>
  <c r="F360" i="32"/>
  <c r="O359" i="32"/>
  <c r="N359" i="32"/>
  <c r="G359" i="32"/>
  <c r="F359" i="32"/>
  <c r="O358" i="32"/>
  <c r="N358" i="32"/>
  <c r="G358" i="32"/>
  <c r="F358" i="32"/>
  <c r="O357" i="32"/>
  <c r="N357" i="32"/>
  <c r="G357" i="32"/>
  <c r="F357" i="32"/>
  <c r="O356" i="32"/>
  <c r="N356" i="32"/>
  <c r="G356" i="32"/>
  <c r="F356" i="32"/>
  <c r="O355" i="32"/>
  <c r="N355" i="32"/>
  <c r="G355" i="32"/>
  <c r="F355" i="32"/>
  <c r="O354" i="32"/>
  <c r="N354" i="32"/>
  <c r="G354" i="32"/>
  <c r="F354" i="32"/>
  <c r="O353" i="32"/>
  <c r="N353" i="32"/>
  <c r="G353" i="32"/>
  <c r="F353" i="32"/>
  <c r="O352" i="32"/>
  <c r="N352" i="32"/>
  <c r="G352" i="32"/>
  <c r="F352" i="32"/>
  <c r="O351" i="32"/>
  <c r="N351" i="32"/>
  <c r="G351" i="32"/>
  <c r="F351" i="32"/>
  <c r="O350" i="32"/>
  <c r="N350" i="32"/>
  <c r="G350" i="32"/>
  <c r="F350" i="32"/>
  <c r="O349" i="32"/>
  <c r="N349" i="32"/>
  <c r="G349" i="32"/>
  <c r="F349" i="32"/>
  <c r="O348" i="32"/>
  <c r="N348" i="32"/>
  <c r="G348" i="32"/>
  <c r="F348" i="32"/>
  <c r="O347" i="32"/>
  <c r="N347" i="32"/>
  <c r="G347" i="32"/>
  <c r="F347" i="32"/>
  <c r="O346" i="32"/>
  <c r="N346" i="32"/>
  <c r="G346" i="32"/>
  <c r="F346" i="32"/>
  <c r="O345" i="32"/>
  <c r="N345" i="32"/>
  <c r="G345" i="32"/>
  <c r="F345" i="32"/>
  <c r="O344" i="32"/>
  <c r="N344" i="32"/>
  <c r="G344" i="32"/>
  <c r="F344" i="32"/>
  <c r="O343" i="32"/>
  <c r="N343" i="32"/>
  <c r="G343" i="32"/>
  <c r="F343" i="32"/>
  <c r="O342" i="32"/>
  <c r="G342" i="32"/>
  <c r="O337" i="32"/>
  <c r="N337" i="32"/>
  <c r="G337" i="32"/>
  <c r="F337" i="32"/>
  <c r="O336" i="32"/>
  <c r="N336" i="32"/>
  <c r="G336" i="32"/>
  <c r="F336" i="32"/>
  <c r="O335" i="32"/>
  <c r="N335" i="32"/>
  <c r="G335" i="32"/>
  <c r="F335" i="32"/>
  <c r="O334" i="32"/>
  <c r="N334" i="32"/>
  <c r="G334" i="32"/>
  <c r="F334" i="32"/>
  <c r="O333" i="32"/>
  <c r="N333" i="32"/>
  <c r="G333" i="32"/>
  <c r="F333" i="32"/>
  <c r="O332" i="32"/>
  <c r="N332" i="32"/>
  <c r="G332" i="32"/>
  <c r="F332" i="32"/>
  <c r="O331" i="32"/>
  <c r="N331" i="32"/>
  <c r="G331" i="32"/>
  <c r="F331" i="32"/>
  <c r="O330" i="32"/>
  <c r="N330" i="32"/>
  <c r="G330" i="32"/>
  <c r="F330" i="32"/>
  <c r="O329" i="32"/>
  <c r="N329" i="32"/>
  <c r="G329" i="32"/>
  <c r="F329" i="32"/>
  <c r="O328" i="32"/>
  <c r="N328" i="32"/>
  <c r="G328" i="32"/>
  <c r="F328" i="32"/>
  <c r="O327" i="32"/>
  <c r="N327" i="32"/>
  <c r="G327" i="32"/>
  <c r="F327" i="32"/>
  <c r="O326" i="32"/>
  <c r="N326" i="32"/>
  <c r="G326" i="32"/>
  <c r="F326" i="32"/>
  <c r="O325" i="32"/>
  <c r="N325" i="32"/>
  <c r="G325" i="32"/>
  <c r="F325" i="32"/>
  <c r="O324" i="32"/>
  <c r="N324" i="32"/>
  <c r="G324" i="32"/>
  <c r="F324" i="32"/>
  <c r="O323" i="32"/>
  <c r="N323" i="32"/>
  <c r="G323" i="32"/>
  <c r="F323" i="32"/>
  <c r="O322" i="32"/>
  <c r="N322" i="32"/>
  <c r="G322" i="32"/>
  <c r="F322" i="32"/>
  <c r="O321" i="32"/>
  <c r="N321" i="32"/>
  <c r="G321" i="32"/>
  <c r="F321" i="32"/>
  <c r="O320" i="32"/>
  <c r="N320" i="32"/>
  <c r="G320" i="32"/>
  <c r="F320" i="32"/>
  <c r="O319" i="32"/>
  <c r="N319" i="32"/>
  <c r="G319" i="32"/>
  <c r="F319" i="32"/>
  <c r="O318" i="32"/>
  <c r="G318" i="32"/>
  <c r="O313" i="32"/>
  <c r="N313" i="32"/>
  <c r="G313" i="32"/>
  <c r="F313" i="32"/>
  <c r="O312" i="32"/>
  <c r="N312" i="32"/>
  <c r="G312" i="32"/>
  <c r="F312" i="32"/>
  <c r="O311" i="32"/>
  <c r="N311" i="32"/>
  <c r="G311" i="32"/>
  <c r="F311" i="32"/>
  <c r="O310" i="32"/>
  <c r="N310" i="32"/>
  <c r="G310" i="32"/>
  <c r="F310" i="32"/>
  <c r="O309" i="32"/>
  <c r="N309" i="32"/>
  <c r="G309" i="32"/>
  <c r="F309" i="32"/>
  <c r="O308" i="32"/>
  <c r="N308" i="32"/>
  <c r="G308" i="32"/>
  <c r="F308" i="32"/>
  <c r="O307" i="32"/>
  <c r="N307" i="32"/>
  <c r="G307" i="32"/>
  <c r="F307" i="32"/>
  <c r="O306" i="32"/>
  <c r="N306" i="32"/>
  <c r="G306" i="32"/>
  <c r="F306" i="32"/>
  <c r="O305" i="32"/>
  <c r="N305" i="32"/>
  <c r="G305" i="32"/>
  <c r="F305" i="32"/>
  <c r="O304" i="32"/>
  <c r="N304" i="32"/>
  <c r="G304" i="32"/>
  <c r="F304" i="32"/>
  <c r="O303" i="32"/>
  <c r="N303" i="32"/>
  <c r="G303" i="32"/>
  <c r="F303" i="32"/>
  <c r="O302" i="32"/>
  <c r="N302" i="32"/>
  <c r="G302" i="32"/>
  <c r="F302" i="32"/>
  <c r="O301" i="32"/>
  <c r="N301" i="32"/>
  <c r="G301" i="32"/>
  <c r="F301" i="32"/>
  <c r="O300" i="32"/>
  <c r="N300" i="32"/>
  <c r="G300" i="32"/>
  <c r="F300" i="32"/>
  <c r="O299" i="32"/>
  <c r="N299" i="32"/>
  <c r="G299" i="32"/>
  <c r="F299" i="32"/>
  <c r="O298" i="32"/>
  <c r="N298" i="32"/>
  <c r="G298" i="32"/>
  <c r="F298" i="32"/>
  <c r="O297" i="32"/>
  <c r="N297" i="32"/>
  <c r="G297" i="32"/>
  <c r="F297" i="32"/>
  <c r="O296" i="32"/>
  <c r="N296" i="32"/>
  <c r="G296" i="32"/>
  <c r="F296" i="32"/>
  <c r="O295" i="32"/>
  <c r="N295" i="32"/>
  <c r="G295" i="32"/>
  <c r="F295" i="32"/>
  <c r="O294" i="32"/>
  <c r="G294" i="32"/>
  <c r="O289" i="32"/>
  <c r="N289" i="32"/>
  <c r="G289" i="32"/>
  <c r="F289" i="32"/>
  <c r="O288" i="32"/>
  <c r="N288" i="32"/>
  <c r="G288" i="32"/>
  <c r="F288" i="32"/>
  <c r="O287" i="32"/>
  <c r="N287" i="32"/>
  <c r="G287" i="32"/>
  <c r="F287" i="32"/>
  <c r="O286" i="32"/>
  <c r="N286" i="32"/>
  <c r="G286" i="32"/>
  <c r="F286" i="32"/>
  <c r="O285" i="32"/>
  <c r="N285" i="32"/>
  <c r="G285" i="32"/>
  <c r="F285" i="32"/>
  <c r="O284" i="32"/>
  <c r="N284" i="32"/>
  <c r="G284" i="32"/>
  <c r="F284" i="32"/>
  <c r="O283" i="32"/>
  <c r="N283" i="32"/>
  <c r="G283" i="32"/>
  <c r="F283" i="32"/>
  <c r="O282" i="32"/>
  <c r="N282" i="32"/>
  <c r="G282" i="32"/>
  <c r="F282" i="32"/>
  <c r="O281" i="32"/>
  <c r="N281" i="32"/>
  <c r="G281" i="32"/>
  <c r="F281" i="32"/>
  <c r="O280" i="32"/>
  <c r="N280" i="32"/>
  <c r="G280" i="32"/>
  <c r="F280" i="32"/>
  <c r="O279" i="32"/>
  <c r="N279" i="32"/>
  <c r="G279" i="32"/>
  <c r="F279" i="32"/>
  <c r="O278" i="32"/>
  <c r="N278" i="32"/>
  <c r="G278" i="32"/>
  <c r="F278" i="32"/>
  <c r="O277" i="32"/>
  <c r="N277" i="32"/>
  <c r="G277" i="32"/>
  <c r="F277" i="32"/>
  <c r="O276" i="32"/>
  <c r="N276" i="32"/>
  <c r="G276" i="32"/>
  <c r="F276" i="32"/>
  <c r="O275" i="32"/>
  <c r="N275" i="32"/>
  <c r="G275" i="32"/>
  <c r="F275" i="32"/>
  <c r="O274" i="32"/>
  <c r="N274" i="32"/>
  <c r="G274" i="32"/>
  <c r="F274" i="32"/>
  <c r="O273" i="32"/>
  <c r="N273" i="32"/>
  <c r="G273" i="32"/>
  <c r="F273" i="32"/>
  <c r="O272" i="32"/>
  <c r="N272" i="32"/>
  <c r="G272" i="32"/>
  <c r="F272" i="32"/>
  <c r="O271" i="32"/>
  <c r="N271" i="32"/>
  <c r="G271" i="32"/>
  <c r="F271" i="32"/>
  <c r="O270" i="32"/>
  <c r="G270" i="32"/>
  <c r="O265" i="32"/>
  <c r="N265" i="32"/>
  <c r="G265" i="32"/>
  <c r="F265" i="32"/>
  <c r="O264" i="32"/>
  <c r="N264" i="32"/>
  <c r="G264" i="32"/>
  <c r="F264" i="32"/>
  <c r="O263" i="32"/>
  <c r="N263" i="32"/>
  <c r="G263" i="32"/>
  <c r="F263" i="32"/>
  <c r="O262" i="32"/>
  <c r="N262" i="32"/>
  <c r="G262" i="32"/>
  <c r="F262" i="32"/>
  <c r="O261" i="32"/>
  <c r="N261" i="32"/>
  <c r="G261" i="32"/>
  <c r="F261" i="32"/>
  <c r="O260" i="32"/>
  <c r="N260" i="32"/>
  <c r="G260" i="32"/>
  <c r="F260" i="32"/>
  <c r="O259" i="32"/>
  <c r="N259" i="32"/>
  <c r="G259" i="32"/>
  <c r="F259" i="32"/>
  <c r="O258" i="32"/>
  <c r="N258" i="32"/>
  <c r="G258" i="32"/>
  <c r="F258" i="32"/>
  <c r="O257" i="32"/>
  <c r="N257" i="32"/>
  <c r="G257" i="32"/>
  <c r="F257" i="32"/>
  <c r="O256" i="32"/>
  <c r="N256" i="32"/>
  <c r="G256" i="32"/>
  <c r="F256" i="32"/>
  <c r="O255" i="32"/>
  <c r="N255" i="32"/>
  <c r="G255" i="32"/>
  <c r="F255" i="32"/>
  <c r="O254" i="32"/>
  <c r="N254" i="32"/>
  <c r="G254" i="32"/>
  <c r="F254" i="32"/>
  <c r="O253" i="32"/>
  <c r="N253" i="32"/>
  <c r="G253" i="32"/>
  <c r="F253" i="32"/>
  <c r="O252" i="32"/>
  <c r="N252" i="32"/>
  <c r="G252" i="32"/>
  <c r="F252" i="32"/>
  <c r="O251" i="32"/>
  <c r="N251" i="32"/>
  <c r="G251" i="32"/>
  <c r="F251" i="32"/>
  <c r="O250" i="32"/>
  <c r="N250" i="32"/>
  <c r="G250" i="32"/>
  <c r="F250" i="32"/>
  <c r="O249" i="32"/>
  <c r="N249" i="32"/>
  <c r="G249" i="32"/>
  <c r="F249" i="32"/>
  <c r="O248" i="32"/>
  <c r="N248" i="32"/>
  <c r="G248" i="32"/>
  <c r="F248" i="32"/>
  <c r="O247" i="32"/>
  <c r="N247" i="32"/>
  <c r="G247" i="32"/>
  <c r="F247" i="32"/>
  <c r="O246" i="32"/>
  <c r="G246" i="32"/>
  <c r="O241" i="32"/>
  <c r="N241" i="32"/>
  <c r="G241" i="32"/>
  <c r="F241" i="32"/>
  <c r="O240" i="32"/>
  <c r="N240" i="32"/>
  <c r="G240" i="32"/>
  <c r="F240" i="32"/>
  <c r="O239" i="32"/>
  <c r="N239" i="32"/>
  <c r="G239" i="32"/>
  <c r="F239" i="32"/>
  <c r="O238" i="32"/>
  <c r="N238" i="32"/>
  <c r="G238" i="32"/>
  <c r="F238" i="32"/>
  <c r="O237" i="32"/>
  <c r="N237" i="32"/>
  <c r="G237" i="32"/>
  <c r="F237" i="32"/>
  <c r="O236" i="32"/>
  <c r="N236" i="32"/>
  <c r="G236" i="32"/>
  <c r="F236" i="32"/>
  <c r="O235" i="32"/>
  <c r="N235" i="32"/>
  <c r="G235" i="32"/>
  <c r="F235" i="32"/>
  <c r="O234" i="32"/>
  <c r="N234" i="32"/>
  <c r="G234" i="32"/>
  <c r="F234" i="32"/>
  <c r="O233" i="32"/>
  <c r="N233" i="32"/>
  <c r="G233" i="32"/>
  <c r="F233" i="32"/>
  <c r="O232" i="32"/>
  <c r="N232" i="32"/>
  <c r="G232" i="32"/>
  <c r="F232" i="32"/>
  <c r="O231" i="32"/>
  <c r="N231" i="32"/>
  <c r="G231" i="32"/>
  <c r="F231" i="32"/>
  <c r="O230" i="32"/>
  <c r="N230" i="32"/>
  <c r="G230" i="32"/>
  <c r="F230" i="32"/>
  <c r="O229" i="32"/>
  <c r="N229" i="32"/>
  <c r="G229" i="32"/>
  <c r="F229" i="32"/>
  <c r="O228" i="32"/>
  <c r="N228" i="32"/>
  <c r="G228" i="32"/>
  <c r="F228" i="32"/>
  <c r="O227" i="32"/>
  <c r="N227" i="32"/>
  <c r="G227" i="32"/>
  <c r="F227" i="32"/>
  <c r="O226" i="32"/>
  <c r="N226" i="32"/>
  <c r="G226" i="32"/>
  <c r="F226" i="32"/>
  <c r="O225" i="32"/>
  <c r="N225" i="32"/>
  <c r="G225" i="32"/>
  <c r="F225" i="32"/>
  <c r="O224" i="32"/>
  <c r="N224" i="32"/>
  <c r="G224" i="32"/>
  <c r="F224" i="32"/>
  <c r="O223" i="32"/>
  <c r="N223" i="32"/>
  <c r="G223" i="32"/>
  <c r="F223" i="32"/>
  <c r="O222" i="32"/>
  <c r="G222" i="32"/>
  <c r="O217" i="32"/>
  <c r="N217" i="32"/>
  <c r="G217" i="32"/>
  <c r="F217" i="32"/>
  <c r="O216" i="32"/>
  <c r="N216" i="32"/>
  <c r="G216" i="32"/>
  <c r="F216" i="32"/>
  <c r="O215" i="32"/>
  <c r="N215" i="32"/>
  <c r="G215" i="32"/>
  <c r="F215" i="32"/>
  <c r="O214" i="32"/>
  <c r="N214" i="32"/>
  <c r="G214" i="32"/>
  <c r="F214" i="32"/>
  <c r="O213" i="32"/>
  <c r="N213" i="32"/>
  <c r="G213" i="32"/>
  <c r="F213" i="32"/>
  <c r="O212" i="32"/>
  <c r="N212" i="32"/>
  <c r="G212" i="32"/>
  <c r="F212" i="32"/>
  <c r="O211" i="32"/>
  <c r="N211" i="32"/>
  <c r="G211" i="32"/>
  <c r="F211" i="32"/>
  <c r="O210" i="32"/>
  <c r="N210" i="32"/>
  <c r="G210" i="32"/>
  <c r="F210" i="32"/>
  <c r="O209" i="32"/>
  <c r="N209" i="32"/>
  <c r="G209" i="32"/>
  <c r="F209" i="32"/>
  <c r="O208" i="32"/>
  <c r="N208" i="32"/>
  <c r="G208" i="32"/>
  <c r="F208" i="32"/>
  <c r="O207" i="32"/>
  <c r="N207" i="32"/>
  <c r="G207" i="32"/>
  <c r="F207" i="32"/>
  <c r="O206" i="32"/>
  <c r="N206" i="32"/>
  <c r="G206" i="32"/>
  <c r="F206" i="32"/>
  <c r="O205" i="32"/>
  <c r="N205" i="32"/>
  <c r="G205" i="32"/>
  <c r="F205" i="32"/>
  <c r="O204" i="32"/>
  <c r="N204" i="32"/>
  <c r="G204" i="32"/>
  <c r="F204" i="32"/>
  <c r="O203" i="32"/>
  <c r="N203" i="32"/>
  <c r="G203" i="32"/>
  <c r="F203" i="32"/>
  <c r="O202" i="32"/>
  <c r="N202" i="32"/>
  <c r="G202" i="32"/>
  <c r="F202" i="32"/>
  <c r="O201" i="32"/>
  <c r="N201" i="32"/>
  <c r="G201" i="32"/>
  <c r="F201" i="32"/>
  <c r="O200" i="32"/>
  <c r="N200" i="32"/>
  <c r="G200" i="32"/>
  <c r="F200" i="32"/>
  <c r="O199" i="32"/>
  <c r="N199" i="32"/>
  <c r="G199" i="32"/>
  <c r="F199" i="32"/>
  <c r="O198" i="32"/>
  <c r="G198" i="32"/>
  <c r="O193" i="32"/>
  <c r="N193" i="32"/>
  <c r="G193" i="32"/>
  <c r="F193" i="32"/>
  <c r="O192" i="32"/>
  <c r="N192" i="32"/>
  <c r="G192" i="32"/>
  <c r="F192" i="32"/>
  <c r="O191" i="32"/>
  <c r="N191" i="32"/>
  <c r="G191" i="32"/>
  <c r="F191" i="32"/>
  <c r="O190" i="32"/>
  <c r="N190" i="32"/>
  <c r="G190" i="32"/>
  <c r="F190" i="32"/>
  <c r="O189" i="32"/>
  <c r="N189" i="32"/>
  <c r="G189" i="32"/>
  <c r="F189" i="32"/>
  <c r="O188" i="32"/>
  <c r="N188" i="32"/>
  <c r="G188" i="32"/>
  <c r="F188" i="32"/>
  <c r="O187" i="32"/>
  <c r="N187" i="32"/>
  <c r="G187" i="32"/>
  <c r="F187" i="32"/>
  <c r="O186" i="32"/>
  <c r="N186" i="32"/>
  <c r="G186" i="32"/>
  <c r="F186" i="32"/>
  <c r="O185" i="32"/>
  <c r="N185" i="32"/>
  <c r="G185" i="32"/>
  <c r="F185" i="32"/>
  <c r="O184" i="32"/>
  <c r="N184" i="32"/>
  <c r="G184" i="32"/>
  <c r="F184" i="32"/>
  <c r="O183" i="32"/>
  <c r="N183" i="32"/>
  <c r="G183" i="32"/>
  <c r="F183" i="32"/>
  <c r="O182" i="32"/>
  <c r="N182" i="32"/>
  <c r="G182" i="32"/>
  <c r="F182" i="32"/>
  <c r="O181" i="32"/>
  <c r="N181" i="32"/>
  <c r="G181" i="32"/>
  <c r="F181" i="32"/>
  <c r="O180" i="32"/>
  <c r="N180" i="32"/>
  <c r="G180" i="32"/>
  <c r="F180" i="32"/>
  <c r="O179" i="32"/>
  <c r="N179" i="32"/>
  <c r="G179" i="32"/>
  <c r="F179" i="32"/>
  <c r="O178" i="32"/>
  <c r="N178" i="32"/>
  <c r="G178" i="32"/>
  <c r="F178" i="32"/>
  <c r="O177" i="32"/>
  <c r="N177" i="32"/>
  <c r="G177" i="32"/>
  <c r="F177" i="32"/>
  <c r="O176" i="32"/>
  <c r="N176" i="32"/>
  <c r="G176" i="32"/>
  <c r="F176" i="32"/>
  <c r="O175" i="32"/>
  <c r="N175" i="32"/>
  <c r="G175" i="32"/>
  <c r="F175" i="32"/>
  <c r="O174" i="32"/>
  <c r="G174" i="32"/>
  <c r="O169" i="32"/>
  <c r="N169" i="32"/>
  <c r="G169" i="32"/>
  <c r="F169" i="32"/>
  <c r="O168" i="32"/>
  <c r="N168" i="32"/>
  <c r="G168" i="32"/>
  <c r="F168" i="32"/>
  <c r="O167" i="32"/>
  <c r="N167" i="32"/>
  <c r="G167" i="32"/>
  <c r="F167" i="32"/>
  <c r="O166" i="32"/>
  <c r="N166" i="32"/>
  <c r="G166" i="32"/>
  <c r="F166" i="32"/>
  <c r="O165" i="32"/>
  <c r="N165" i="32"/>
  <c r="G165" i="32"/>
  <c r="F165" i="32"/>
  <c r="O164" i="32"/>
  <c r="N164" i="32"/>
  <c r="G164" i="32"/>
  <c r="F164" i="32"/>
  <c r="O163" i="32"/>
  <c r="N163" i="32"/>
  <c r="G163" i="32"/>
  <c r="F163" i="32"/>
  <c r="O162" i="32"/>
  <c r="N162" i="32"/>
  <c r="G162" i="32"/>
  <c r="F162" i="32"/>
  <c r="O161" i="32"/>
  <c r="N161" i="32"/>
  <c r="G161" i="32"/>
  <c r="F161" i="32"/>
  <c r="O160" i="32"/>
  <c r="N160" i="32"/>
  <c r="G160" i="32"/>
  <c r="F160" i="32"/>
  <c r="O159" i="32"/>
  <c r="N159" i="32"/>
  <c r="G159" i="32"/>
  <c r="F159" i="32"/>
  <c r="O158" i="32"/>
  <c r="N158" i="32"/>
  <c r="G158" i="32"/>
  <c r="F158" i="32"/>
  <c r="O157" i="32"/>
  <c r="N157" i="32"/>
  <c r="G157" i="32"/>
  <c r="F157" i="32"/>
  <c r="O156" i="32"/>
  <c r="N156" i="32"/>
  <c r="G156" i="32"/>
  <c r="F156" i="32"/>
  <c r="O155" i="32"/>
  <c r="N155" i="32"/>
  <c r="G155" i="32"/>
  <c r="F155" i="32"/>
  <c r="O154" i="32"/>
  <c r="N154" i="32"/>
  <c r="G154" i="32"/>
  <c r="F154" i="32"/>
  <c r="O153" i="32"/>
  <c r="N153" i="32"/>
  <c r="G153" i="32"/>
  <c r="F153" i="32"/>
  <c r="O152" i="32"/>
  <c r="N152" i="32"/>
  <c r="G152" i="32"/>
  <c r="F152" i="32"/>
  <c r="O151" i="32"/>
  <c r="N151" i="32"/>
  <c r="G151" i="32"/>
  <c r="F151" i="32"/>
  <c r="O150" i="32"/>
  <c r="G150" i="32"/>
  <c r="O145" i="32"/>
  <c r="N145" i="32"/>
  <c r="G145" i="32"/>
  <c r="F145" i="32"/>
  <c r="O144" i="32"/>
  <c r="N144" i="32"/>
  <c r="G144" i="32"/>
  <c r="F144" i="32"/>
  <c r="O143" i="32"/>
  <c r="N143" i="32"/>
  <c r="G143" i="32"/>
  <c r="F143" i="32"/>
  <c r="O142" i="32"/>
  <c r="N142" i="32"/>
  <c r="G142" i="32"/>
  <c r="F142" i="32"/>
  <c r="O141" i="32"/>
  <c r="N141" i="32"/>
  <c r="G141" i="32"/>
  <c r="F141" i="32"/>
  <c r="O140" i="32"/>
  <c r="N140" i="32"/>
  <c r="G140" i="32"/>
  <c r="F140" i="32"/>
  <c r="O139" i="32"/>
  <c r="N139" i="32"/>
  <c r="G139" i="32"/>
  <c r="F139" i="32"/>
  <c r="O138" i="32"/>
  <c r="N138" i="32"/>
  <c r="G138" i="32"/>
  <c r="F138" i="32"/>
  <c r="O137" i="32"/>
  <c r="N137" i="32"/>
  <c r="G137" i="32"/>
  <c r="F137" i="32"/>
  <c r="O136" i="32"/>
  <c r="N136" i="32"/>
  <c r="G136" i="32"/>
  <c r="F136" i="32"/>
  <c r="O135" i="32"/>
  <c r="N135" i="32"/>
  <c r="G135" i="32"/>
  <c r="F135" i="32"/>
  <c r="O134" i="32"/>
  <c r="N134" i="32"/>
  <c r="G134" i="32"/>
  <c r="F134" i="32"/>
  <c r="O133" i="32"/>
  <c r="N133" i="32"/>
  <c r="G133" i="32"/>
  <c r="F133" i="32"/>
  <c r="O132" i="32"/>
  <c r="N132" i="32"/>
  <c r="G132" i="32"/>
  <c r="F132" i="32"/>
  <c r="O131" i="32"/>
  <c r="N131" i="32"/>
  <c r="G131" i="32"/>
  <c r="F131" i="32"/>
  <c r="O130" i="32"/>
  <c r="N130" i="32"/>
  <c r="G130" i="32"/>
  <c r="F130" i="32"/>
  <c r="O129" i="32"/>
  <c r="N129" i="32"/>
  <c r="G129" i="32"/>
  <c r="F129" i="32"/>
  <c r="O128" i="32"/>
  <c r="N128" i="32"/>
  <c r="G128" i="32"/>
  <c r="F128" i="32"/>
  <c r="O127" i="32"/>
  <c r="N127" i="32"/>
  <c r="G127" i="32"/>
  <c r="F127" i="32"/>
  <c r="O126" i="32"/>
  <c r="G126" i="32"/>
  <c r="O121" i="32"/>
  <c r="N121" i="32"/>
  <c r="G121" i="32"/>
  <c r="F121" i="32"/>
  <c r="O120" i="32"/>
  <c r="N120" i="32"/>
  <c r="G120" i="32"/>
  <c r="F120" i="32"/>
  <c r="O119" i="32"/>
  <c r="N119" i="32"/>
  <c r="G119" i="32"/>
  <c r="F119" i="32"/>
  <c r="O118" i="32"/>
  <c r="N118" i="32"/>
  <c r="G118" i="32"/>
  <c r="F118" i="32"/>
  <c r="O117" i="32"/>
  <c r="N117" i="32"/>
  <c r="G117" i="32"/>
  <c r="F117" i="32"/>
  <c r="O116" i="32"/>
  <c r="N116" i="32"/>
  <c r="G116" i="32"/>
  <c r="F116" i="32"/>
  <c r="O115" i="32"/>
  <c r="N115" i="32"/>
  <c r="G115" i="32"/>
  <c r="F115" i="32"/>
  <c r="O114" i="32"/>
  <c r="N114" i="32"/>
  <c r="G114" i="32"/>
  <c r="F114" i="32"/>
  <c r="O113" i="32"/>
  <c r="N113" i="32"/>
  <c r="G113" i="32"/>
  <c r="F113" i="32"/>
  <c r="O112" i="32"/>
  <c r="N112" i="32"/>
  <c r="G112" i="32"/>
  <c r="F112" i="32"/>
  <c r="O111" i="32"/>
  <c r="N111" i="32"/>
  <c r="G111" i="32"/>
  <c r="F111" i="32"/>
  <c r="O110" i="32"/>
  <c r="N110" i="32"/>
  <c r="G110" i="32"/>
  <c r="F110" i="32"/>
  <c r="O109" i="32"/>
  <c r="N109" i="32"/>
  <c r="G109" i="32"/>
  <c r="F109" i="32"/>
  <c r="O108" i="32"/>
  <c r="N108" i="32"/>
  <c r="G108" i="32"/>
  <c r="F108" i="32"/>
  <c r="O107" i="32"/>
  <c r="N107" i="32"/>
  <c r="G107" i="32"/>
  <c r="F107" i="32"/>
  <c r="O106" i="32"/>
  <c r="N106" i="32"/>
  <c r="G106" i="32"/>
  <c r="F106" i="32"/>
  <c r="O105" i="32"/>
  <c r="N105" i="32"/>
  <c r="G105" i="32"/>
  <c r="F105" i="32"/>
  <c r="O104" i="32"/>
  <c r="N104" i="32"/>
  <c r="G104" i="32"/>
  <c r="F104" i="32"/>
  <c r="O103" i="32"/>
  <c r="N103" i="32"/>
  <c r="G103" i="32"/>
  <c r="F103" i="32"/>
  <c r="O102" i="32"/>
  <c r="G102" i="32"/>
  <c r="O97" i="32"/>
  <c r="N97" i="32"/>
  <c r="G97" i="32"/>
  <c r="F97" i="32"/>
  <c r="O96" i="32"/>
  <c r="N96" i="32"/>
  <c r="G96" i="32"/>
  <c r="F96" i="32"/>
  <c r="O95" i="32"/>
  <c r="N95" i="32"/>
  <c r="G95" i="32"/>
  <c r="F95" i="32"/>
  <c r="O94" i="32"/>
  <c r="N94" i="32"/>
  <c r="G94" i="32"/>
  <c r="F94" i="32"/>
  <c r="O93" i="32"/>
  <c r="N93" i="32"/>
  <c r="G93" i="32"/>
  <c r="F93" i="32"/>
  <c r="O92" i="32"/>
  <c r="N92" i="32"/>
  <c r="G92" i="32"/>
  <c r="F92" i="32"/>
  <c r="O91" i="32"/>
  <c r="N91" i="32"/>
  <c r="G91" i="32"/>
  <c r="F91" i="32"/>
  <c r="O90" i="32"/>
  <c r="N90" i="32"/>
  <c r="G90" i="32"/>
  <c r="F90" i="32"/>
  <c r="O89" i="32"/>
  <c r="N89" i="32"/>
  <c r="G89" i="32"/>
  <c r="F89" i="32"/>
  <c r="O88" i="32"/>
  <c r="N88" i="32"/>
  <c r="G88" i="32"/>
  <c r="F88" i="32"/>
  <c r="O87" i="32"/>
  <c r="N87" i="32"/>
  <c r="G87" i="32"/>
  <c r="F87" i="32"/>
  <c r="O86" i="32"/>
  <c r="N86" i="32"/>
  <c r="G86" i="32"/>
  <c r="F86" i="32"/>
  <c r="O85" i="32"/>
  <c r="N85" i="32"/>
  <c r="G85" i="32"/>
  <c r="F85" i="32"/>
  <c r="O84" i="32"/>
  <c r="N84" i="32"/>
  <c r="G84" i="32"/>
  <c r="F84" i="32"/>
  <c r="O83" i="32"/>
  <c r="N83" i="32"/>
  <c r="G83" i="32"/>
  <c r="F83" i="32"/>
  <c r="O82" i="32"/>
  <c r="N82" i="32"/>
  <c r="G82" i="32"/>
  <c r="F82" i="32"/>
  <c r="O81" i="32"/>
  <c r="N81" i="32"/>
  <c r="G81" i="32"/>
  <c r="F81" i="32"/>
  <c r="O80" i="32"/>
  <c r="N80" i="32"/>
  <c r="G80" i="32"/>
  <c r="F80" i="32"/>
  <c r="O79" i="32"/>
  <c r="N79" i="32"/>
  <c r="G79" i="32"/>
  <c r="F79" i="32"/>
  <c r="O78" i="32"/>
  <c r="G78" i="32"/>
  <c r="O73" i="32"/>
  <c r="N73" i="32"/>
  <c r="G73" i="32"/>
  <c r="F73" i="32"/>
  <c r="O72" i="32"/>
  <c r="N72" i="32"/>
  <c r="G72" i="32"/>
  <c r="F72" i="32"/>
  <c r="O71" i="32"/>
  <c r="N71" i="32"/>
  <c r="G71" i="32"/>
  <c r="F71" i="32"/>
  <c r="O70" i="32"/>
  <c r="N70" i="32"/>
  <c r="G70" i="32"/>
  <c r="F70" i="32"/>
  <c r="O69" i="32"/>
  <c r="N69" i="32"/>
  <c r="G69" i="32"/>
  <c r="F69" i="32"/>
  <c r="O68" i="32"/>
  <c r="N68" i="32"/>
  <c r="G68" i="32"/>
  <c r="F68" i="32"/>
  <c r="O67" i="32"/>
  <c r="N67" i="32"/>
  <c r="G67" i="32"/>
  <c r="F67" i="32"/>
  <c r="O66" i="32"/>
  <c r="N66" i="32"/>
  <c r="G66" i="32"/>
  <c r="F66" i="32"/>
  <c r="O65" i="32"/>
  <c r="N65" i="32"/>
  <c r="G65" i="32"/>
  <c r="F65" i="32"/>
  <c r="O64" i="32"/>
  <c r="N64" i="32"/>
  <c r="G64" i="32"/>
  <c r="F64" i="32"/>
  <c r="O63" i="32"/>
  <c r="N63" i="32"/>
  <c r="G63" i="32"/>
  <c r="F63" i="32"/>
  <c r="O62" i="32"/>
  <c r="N62" i="32"/>
  <c r="G62" i="32"/>
  <c r="F62" i="32"/>
  <c r="O61" i="32"/>
  <c r="N61" i="32"/>
  <c r="G61" i="32"/>
  <c r="F61" i="32"/>
  <c r="O60" i="32"/>
  <c r="N60" i="32"/>
  <c r="G60" i="32"/>
  <c r="F60" i="32"/>
  <c r="O59" i="32"/>
  <c r="N59" i="32"/>
  <c r="G59" i="32"/>
  <c r="F59" i="32"/>
  <c r="O58" i="32"/>
  <c r="N58" i="32"/>
  <c r="G58" i="32"/>
  <c r="F58" i="32"/>
  <c r="O57" i="32"/>
  <c r="N57" i="32"/>
  <c r="G57" i="32"/>
  <c r="F57" i="32"/>
  <c r="O56" i="32"/>
  <c r="N56" i="32"/>
  <c r="G56" i="32"/>
  <c r="F56" i="32"/>
  <c r="O55" i="32"/>
  <c r="N55" i="32"/>
  <c r="G55" i="32"/>
  <c r="F55" i="32"/>
  <c r="O54" i="32"/>
  <c r="G54" i="32"/>
  <c r="O49" i="32"/>
  <c r="N49" i="32"/>
  <c r="G49" i="32"/>
  <c r="F49" i="32"/>
  <c r="O48" i="32"/>
  <c r="N48" i="32"/>
  <c r="G48" i="32"/>
  <c r="F48" i="32"/>
  <c r="O47" i="32"/>
  <c r="N47" i="32"/>
  <c r="G47" i="32"/>
  <c r="F47" i="32"/>
  <c r="O46" i="32"/>
  <c r="N46" i="32"/>
  <c r="G46" i="32"/>
  <c r="F46" i="32"/>
  <c r="O45" i="32"/>
  <c r="N45" i="32"/>
  <c r="G45" i="32"/>
  <c r="F45" i="32"/>
  <c r="O44" i="32"/>
  <c r="N44" i="32"/>
  <c r="G44" i="32"/>
  <c r="F44" i="32"/>
  <c r="O43" i="32"/>
  <c r="N43" i="32"/>
  <c r="G43" i="32"/>
  <c r="F43" i="32"/>
  <c r="O42" i="32"/>
  <c r="N42" i="32"/>
  <c r="G42" i="32"/>
  <c r="F42" i="32"/>
  <c r="O41" i="32"/>
  <c r="N41" i="32"/>
  <c r="G41" i="32"/>
  <c r="F41" i="32"/>
  <c r="O40" i="32"/>
  <c r="N40" i="32"/>
  <c r="G40" i="32"/>
  <c r="F40" i="32"/>
  <c r="O39" i="32"/>
  <c r="N39" i="32"/>
  <c r="G39" i="32"/>
  <c r="F39" i="32"/>
  <c r="O38" i="32"/>
  <c r="N38" i="32"/>
  <c r="G38" i="32"/>
  <c r="F38" i="32"/>
  <c r="O37" i="32"/>
  <c r="N37" i="32"/>
  <c r="G37" i="32"/>
  <c r="F37" i="32"/>
  <c r="O36" i="32"/>
  <c r="N36" i="32"/>
  <c r="G36" i="32"/>
  <c r="F36" i="32"/>
  <c r="O35" i="32"/>
  <c r="N35" i="32"/>
  <c r="G35" i="32"/>
  <c r="F35" i="32"/>
  <c r="O34" i="32"/>
  <c r="N34" i="32"/>
  <c r="G34" i="32"/>
  <c r="F34" i="32"/>
  <c r="O33" i="32"/>
  <c r="N33" i="32"/>
  <c r="G33" i="32"/>
  <c r="F33" i="32"/>
  <c r="O32" i="32"/>
  <c r="N32" i="32"/>
  <c r="G32" i="32"/>
  <c r="F32" i="32"/>
  <c r="O31" i="32"/>
  <c r="N31" i="32"/>
  <c r="G31" i="32"/>
  <c r="F31" i="32"/>
  <c r="O30" i="32"/>
  <c r="G30" i="32"/>
  <c r="O25" i="32"/>
  <c r="N25" i="32"/>
  <c r="G25" i="32"/>
  <c r="F25" i="32"/>
  <c r="O24" i="32"/>
  <c r="N24" i="32"/>
  <c r="G24" i="32"/>
  <c r="F24" i="32"/>
  <c r="O23" i="32"/>
  <c r="N23" i="32"/>
  <c r="G23" i="32"/>
  <c r="F23" i="32"/>
  <c r="O22" i="32"/>
  <c r="N22" i="32"/>
  <c r="G22" i="32"/>
  <c r="F22" i="32"/>
  <c r="O21" i="32"/>
  <c r="N21" i="32"/>
  <c r="G21" i="32"/>
  <c r="F21" i="32"/>
  <c r="O20" i="32"/>
  <c r="N20" i="32"/>
  <c r="G20" i="32"/>
  <c r="F20" i="32"/>
  <c r="O19" i="32"/>
  <c r="N19" i="32"/>
  <c r="G19" i="32"/>
  <c r="F19" i="32"/>
  <c r="O18" i="32"/>
  <c r="N18" i="32"/>
  <c r="G18" i="32"/>
  <c r="F18" i="32"/>
  <c r="O17" i="32"/>
  <c r="N17" i="32"/>
  <c r="G17" i="32"/>
  <c r="F17" i="32"/>
  <c r="O16" i="32"/>
  <c r="N16" i="32"/>
  <c r="G16" i="32"/>
  <c r="F16" i="32"/>
  <c r="O15" i="32"/>
  <c r="N15" i="32"/>
  <c r="G15" i="32"/>
  <c r="F15" i="32"/>
  <c r="O14" i="32"/>
  <c r="N14" i="32"/>
  <c r="G14" i="32"/>
  <c r="F14" i="32"/>
  <c r="O13" i="32"/>
  <c r="N13" i="32"/>
  <c r="G13" i="32"/>
  <c r="F13" i="32"/>
  <c r="O12" i="32"/>
  <c r="N12" i="32"/>
  <c r="G12" i="32"/>
  <c r="F12" i="32"/>
  <c r="O11" i="32"/>
  <c r="N11" i="32"/>
  <c r="G11" i="32"/>
  <c r="F11" i="32"/>
  <c r="O10" i="32"/>
  <c r="N10" i="32"/>
  <c r="G10" i="32"/>
  <c r="F10" i="32"/>
  <c r="O9" i="32"/>
  <c r="N9" i="32"/>
  <c r="G9" i="32"/>
  <c r="F9" i="32"/>
  <c r="O8" i="32"/>
  <c r="N8" i="32"/>
  <c r="G8" i="32"/>
  <c r="F8" i="32"/>
  <c r="O7" i="32"/>
  <c r="N7" i="32"/>
  <c r="G7" i="32"/>
  <c r="F7" i="32"/>
  <c r="O6" i="32"/>
  <c r="G6" i="32"/>
  <c r="O121" i="31"/>
  <c r="N121" i="31"/>
  <c r="G121" i="31"/>
  <c r="F121" i="31"/>
  <c r="O120" i="31"/>
  <c r="N120" i="31"/>
  <c r="G120" i="31"/>
  <c r="F120" i="31"/>
  <c r="O119" i="31"/>
  <c r="N119" i="31"/>
  <c r="G119" i="31"/>
  <c r="F119" i="31"/>
  <c r="O118" i="31"/>
  <c r="N118" i="31"/>
  <c r="G118" i="31"/>
  <c r="F118" i="31"/>
  <c r="O117" i="31"/>
  <c r="N117" i="31"/>
  <c r="G117" i="31"/>
  <c r="F117" i="31"/>
  <c r="O116" i="31"/>
  <c r="N116" i="31"/>
  <c r="G116" i="31"/>
  <c r="F116" i="31"/>
  <c r="O115" i="31"/>
  <c r="N115" i="31"/>
  <c r="G115" i="31"/>
  <c r="F115" i="31"/>
  <c r="O114" i="31"/>
  <c r="N114" i="31"/>
  <c r="G114" i="31"/>
  <c r="F114" i="31"/>
  <c r="O113" i="31"/>
  <c r="N113" i="31"/>
  <c r="G113" i="31"/>
  <c r="F113" i="31"/>
  <c r="O112" i="31"/>
  <c r="N112" i="31"/>
  <c r="G112" i="31"/>
  <c r="F112" i="31"/>
  <c r="O111" i="31"/>
  <c r="N111" i="31"/>
  <c r="G111" i="31"/>
  <c r="F111" i="31"/>
  <c r="O110" i="31"/>
  <c r="N110" i="31"/>
  <c r="G110" i="31"/>
  <c r="F110" i="31"/>
  <c r="O109" i="31"/>
  <c r="N109" i="31"/>
  <c r="G109" i="31"/>
  <c r="F109" i="31"/>
  <c r="O108" i="31"/>
  <c r="N108" i="31"/>
  <c r="G108" i="31"/>
  <c r="F108" i="31"/>
  <c r="O107" i="31"/>
  <c r="N107" i="31"/>
  <c r="G107" i="31"/>
  <c r="F107" i="31"/>
  <c r="O106" i="31"/>
  <c r="N106" i="31"/>
  <c r="G106" i="31"/>
  <c r="F106" i="31"/>
  <c r="O105" i="31"/>
  <c r="N105" i="31"/>
  <c r="G105" i="31"/>
  <c r="F105" i="31"/>
  <c r="O104" i="31"/>
  <c r="N104" i="31"/>
  <c r="G104" i="31"/>
  <c r="F104" i="31"/>
  <c r="O103" i="31"/>
  <c r="N103" i="31"/>
  <c r="G103" i="31"/>
  <c r="F103" i="31"/>
  <c r="O102" i="31"/>
  <c r="G102" i="31"/>
  <c r="O97" i="31"/>
  <c r="N97" i="31"/>
  <c r="G97" i="31"/>
  <c r="F97" i="31"/>
  <c r="O96" i="31"/>
  <c r="N96" i="31"/>
  <c r="G96" i="31"/>
  <c r="F96" i="31"/>
  <c r="O95" i="31"/>
  <c r="N95" i="31"/>
  <c r="G95" i="31"/>
  <c r="F95" i="31"/>
  <c r="O94" i="31"/>
  <c r="N94" i="31"/>
  <c r="G94" i="31"/>
  <c r="F94" i="31"/>
  <c r="O93" i="31"/>
  <c r="N93" i="31"/>
  <c r="G93" i="31"/>
  <c r="F93" i="31"/>
  <c r="O92" i="31"/>
  <c r="N92" i="31"/>
  <c r="G92" i="31"/>
  <c r="F92" i="31"/>
  <c r="O91" i="31"/>
  <c r="N91" i="31"/>
  <c r="G91" i="31"/>
  <c r="F91" i="31"/>
  <c r="O90" i="31"/>
  <c r="N90" i="31"/>
  <c r="G90" i="31"/>
  <c r="F90" i="31"/>
  <c r="O89" i="31"/>
  <c r="N89" i="31"/>
  <c r="G89" i="31"/>
  <c r="F89" i="31"/>
  <c r="O88" i="31"/>
  <c r="N88" i="31"/>
  <c r="G88" i="31"/>
  <c r="F88" i="31"/>
  <c r="O87" i="31"/>
  <c r="N87" i="31"/>
  <c r="G87" i="31"/>
  <c r="F87" i="31"/>
  <c r="O86" i="31"/>
  <c r="N86" i="31"/>
  <c r="G86" i="31"/>
  <c r="F86" i="31"/>
  <c r="O85" i="31"/>
  <c r="N85" i="31"/>
  <c r="G85" i="31"/>
  <c r="F85" i="31"/>
  <c r="O84" i="31"/>
  <c r="N84" i="31"/>
  <c r="G84" i="31"/>
  <c r="F84" i="31"/>
  <c r="O83" i="31"/>
  <c r="N83" i="31"/>
  <c r="G83" i="31"/>
  <c r="F83" i="31"/>
  <c r="O82" i="31"/>
  <c r="N82" i="31"/>
  <c r="G82" i="31"/>
  <c r="F82" i="31"/>
  <c r="O81" i="31"/>
  <c r="N81" i="31"/>
  <c r="G81" i="31"/>
  <c r="F81" i="31"/>
  <c r="O80" i="31"/>
  <c r="N80" i="31"/>
  <c r="G80" i="31"/>
  <c r="H79" i="31" s="1"/>
  <c r="Y187" i="18" s="1"/>
  <c r="F80" i="31"/>
  <c r="O79" i="31"/>
  <c r="N79" i="31"/>
  <c r="G79" i="31"/>
  <c r="F79" i="31"/>
  <c r="O78" i="31"/>
  <c r="G78" i="31"/>
  <c r="O73" i="31"/>
  <c r="G73" i="31"/>
  <c r="O72" i="31"/>
  <c r="G72" i="31"/>
  <c r="O71" i="31"/>
  <c r="G71" i="31"/>
  <c r="O70" i="31"/>
  <c r="G70" i="31"/>
  <c r="O69" i="31"/>
  <c r="G69" i="31"/>
  <c r="O68" i="31"/>
  <c r="G68" i="31"/>
  <c r="O67" i="31"/>
  <c r="G67" i="31"/>
  <c r="O66" i="31"/>
  <c r="G66" i="31"/>
  <c r="O65" i="31"/>
  <c r="G65" i="31"/>
  <c r="O64" i="31"/>
  <c r="G64" i="31"/>
  <c r="O63" i="31"/>
  <c r="G63" i="31"/>
  <c r="O62" i="31"/>
  <c r="G62" i="31"/>
  <c r="O61" i="31"/>
  <c r="G61" i="31"/>
  <c r="O60" i="31"/>
  <c r="G60" i="31"/>
  <c r="O59" i="31"/>
  <c r="G59" i="31"/>
  <c r="O58" i="31"/>
  <c r="G58" i="31"/>
  <c r="O57" i="31"/>
  <c r="G57" i="31"/>
  <c r="O56" i="31"/>
  <c r="G56" i="31"/>
  <c r="O55" i="31"/>
  <c r="N55" i="31"/>
  <c r="G55" i="31"/>
  <c r="F55" i="31"/>
  <c r="O54" i="31"/>
  <c r="G54" i="31"/>
  <c r="O49" i="31"/>
  <c r="N49" i="31"/>
  <c r="G49" i="31"/>
  <c r="F49" i="31"/>
  <c r="O48" i="31"/>
  <c r="N48" i="31"/>
  <c r="G48" i="31"/>
  <c r="F48" i="31"/>
  <c r="O47" i="31"/>
  <c r="N47" i="31"/>
  <c r="G47" i="31"/>
  <c r="F47" i="31"/>
  <c r="O46" i="31"/>
  <c r="N46" i="31"/>
  <c r="G46" i="31"/>
  <c r="F46" i="31"/>
  <c r="O45" i="31"/>
  <c r="N45" i="31"/>
  <c r="G45" i="31"/>
  <c r="F45" i="31"/>
  <c r="O44" i="31"/>
  <c r="N44" i="31"/>
  <c r="G44" i="31"/>
  <c r="F44" i="31"/>
  <c r="O43" i="31"/>
  <c r="N43" i="31"/>
  <c r="G43" i="31"/>
  <c r="F43" i="31"/>
  <c r="O42" i="31"/>
  <c r="N42" i="31"/>
  <c r="G42" i="31"/>
  <c r="F42" i="31"/>
  <c r="O41" i="31"/>
  <c r="N41" i="31"/>
  <c r="G41" i="31"/>
  <c r="F41" i="31"/>
  <c r="O40" i="31"/>
  <c r="N40" i="31"/>
  <c r="G40" i="31"/>
  <c r="F40" i="31"/>
  <c r="O39" i="31"/>
  <c r="N39" i="31"/>
  <c r="G39" i="31"/>
  <c r="F39" i="31"/>
  <c r="O38" i="31"/>
  <c r="N38" i="31"/>
  <c r="G38" i="31"/>
  <c r="F38" i="31"/>
  <c r="O37" i="31"/>
  <c r="N37" i="31"/>
  <c r="G37" i="31"/>
  <c r="F37" i="31"/>
  <c r="O36" i="31"/>
  <c r="N36" i="31"/>
  <c r="G36" i="31"/>
  <c r="F36" i="31"/>
  <c r="O35" i="31"/>
  <c r="N35" i="31"/>
  <c r="G35" i="31"/>
  <c r="F35" i="31"/>
  <c r="O34" i="31"/>
  <c r="N34" i="31"/>
  <c r="G34" i="31"/>
  <c r="F34" i="31"/>
  <c r="O33" i="31"/>
  <c r="N33" i="31"/>
  <c r="G33" i="31"/>
  <c r="F33" i="31"/>
  <c r="O32" i="31"/>
  <c r="N32" i="31"/>
  <c r="G32" i="31"/>
  <c r="F32" i="31"/>
  <c r="O31" i="31"/>
  <c r="N31" i="31"/>
  <c r="G31" i="31"/>
  <c r="F31" i="31"/>
  <c r="O30" i="31"/>
  <c r="G30" i="31"/>
  <c r="O25" i="31"/>
  <c r="N25" i="31"/>
  <c r="G25" i="31"/>
  <c r="F25" i="31"/>
  <c r="O24" i="31"/>
  <c r="N24" i="31"/>
  <c r="G24" i="31"/>
  <c r="F24" i="31"/>
  <c r="O23" i="31"/>
  <c r="N23" i="31"/>
  <c r="G23" i="31"/>
  <c r="F23" i="31"/>
  <c r="O22" i="31"/>
  <c r="N22" i="31"/>
  <c r="G22" i="31"/>
  <c r="F22" i="31"/>
  <c r="O21" i="31"/>
  <c r="N21" i="31"/>
  <c r="G21" i="31"/>
  <c r="F21" i="31"/>
  <c r="O20" i="31"/>
  <c r="N20" i="31"/>
  <c r="G20" i="31"/>
  <c r="F20" i="31"/>
  <c r="O19" i="31"/>
  <c r="N19" i="31"/>
  <c r="G19" i="31"/>
  <c r="F19" i="31"/>
  <c r="O18" i="31"/>
  <c r="N18" i="31"/>
  <c r="G18" i="31"/>
  <c r="F18" i="31"/>
  <c r="O17" i="31"/>
  <c r="N17" i="31"/>
  <c r="G17" i="31"/>
  <c r="F17" i="31"/>
  <c r="O16" i="31"/>
  <c r="N16" i="31"/>
  <c r="G16" i="31"/>
  <c r="F16" i="31"/>
  <c r="O15" i="31"/>
  <c r="N15" i="31"/>
  <c r="G15" i="31"/>
  <c r="F15" i="31"/>
  <c r="O14" i="31"/>
  <c r="N14" i="31"/>
  <c r="G14" i="31"/>
  <c r="F14" i="31"/>
  <c r="O13" i="31"/>
  <c r="N13" i="31"/>
  <c r="G13" i="31"/>
  <c r="F13" i="31"/>
  <c r="O12" i="31"/>
  <c r="N12" i="31"/>
  <c r="G12" i="31"/>
  <c r="F12" i="31"/>
  <c r="O11" i="31"/>
  <c r="N11" i="31"/>
  <c r="G11" i="31"/>
  <c r="F11" i="31"/>
  <c r="O10" i="31"/>
  <c r="N10" i="31"/>
  <c r="G10" i="31"/>
  <c r="F10" i="31"/>
  <c r="O9" i="31"/>
  <c r="N9" i="31"/>
  <c r="G9" i="31"/>
  <c r="F9" i="31"/>
  <c r="O8" i="31"/>
  <c r="N8" i="31"/>
  <c r="G8" i="31"/>
  <c r="F8" i="31"/>
  <c r="O7" i="31"/>
  <c r="N7" i="31"/>
  <c r="G7" i="31"/>
  <c r="F7" i="31"/>
  <c r="O6" i="31"/>
  <c r="G6" i="31"/>
  <c r="H55" i="33" l="1"/>
  <c r="H127" i="34"/>
  <c r="AA195" i="18" s="1"/>
  <c r="H223" i="34"/>
  <c r="Z196" i="18" s="1"/>
  <c r="H319" i="34"/>
  <c r="H415" i="34"/>
  <c r="H511" i="34"/>
  <c r="P31" i="32"/>
  <c r="AJ184" i="18" s="1"/>
  <c r="P127" i="32"/>
  <c r="P319" i="32"/>
  <c r="AL186" i="18" s="1"/>
  <c r="P511" i="32"/>
  <c r="AJ188" i="18" s="1"/>
  <c r="P31" i="33"/>
  <c r="P151" i="34"/>
  <c r="P247" i="34"/>
  <c r="AI196" i="18" s="1"/>
  <c r="P343" i="34"/>
  <c r="P439" i="34"/>
  <c r="P535" i="34"/>
  <c r="P511" i="34"/>
  <c r="H31" i="33"/>
  <c r="P223" i="32"/>
  <c r="AH186" i="18" s="1"/>
  <c r="H31" i="34"/>
  <c r="H55" i="31"/>
  <c r="Y186" i="18" s="1"/>
  <c r="H175" i="32"/>
  <c r="P295" i="32"/>
  <c r="P391" i="32"/>
  <c r="P7" i="33"/>
  <c r="P103" i="33"/>
  <c r="H7" i="34"/>
  <c r="AA194" i="18" s="1"/>
  <c r="H103" i="34"/>
  <c r="P127" i="34"/>
  <c r="AI195" i="18" s="1"/>
  <c r="D195" i="18" s="1"/>
  <c r="P319" i="34"/>
  <c r="P415" i="34"/>
  <c r="AJ194" i="18"/>
  <c r="P7" i="32"/>
  <c r="AI184" i="18" s="1"/>
  <c r="H367" i="32"/>
  <c r="AA187" i="18" s="1"/>
  <c r="H463" i="32"/>
  <c r="Z188" i="18" s="1"/>
  <c r="H199" i="34"/>
  <c r="P103" i="31"/>
  <c r="AG188" i="18" s="1"/>
  <c r="H55" i="32"/>
  <c r="H151" i="32"/>
  <c r="H247" i="32"/>
  <c r="AA186" i="18" s="1"/>
  <c r="H439" i="32"/>
  <c r="P463" i="32"/>
  <c r="AH188" i="18" s="1"/>
  <c r="H535" i="32"/>
  <c r="P559" i="32"/>
  <c r="H7" i="33"/>
  <c r="H7" i="31"/>
  <c r="Y184" i="18" s="1"/>
  <c r="P103" i="32"/>
  <c r="AH185" i="18" s="1"/>
  <c r="P199" i="32"/>
  <c r="P487" i="32"/>
  <c r="AI188" i="18" s="1"/>
  <c r="H559" i="32"/>
  <c r="P31" i="34"/>
  <c r="P223" i="34"/>
  <c r="AH196" i="18" s="1"/>
  <c r="C196" i="18" s="1"/>
  <c r="H295" i="34"/>
  <c r="H391" i="34"/>
  <c r="H487" i="34"/>
  <c r="AA198" i="18" s="1"/>
  <c r="P55" i="34"/>
  <c r="P7" i="34"/>
  <c r="AI194" i="18" s="1"/>
  <c r="P103" i="34"/>
  <c r="P199" i="34"/>
  <c r="P295" i="34"/>
  <c r="P391" i="34"/>
  <c r="P487" i="34"/>
  <c r="AI198" i="18" s="1"/>
  <c r="P79" i="34"/>
  <c r="P175" i="34"/>
  <c r="P271" i="34"/>
  <c r="P367" i="34"/>
  <c r="AI197" i="18" s="1"/>
  <c r="P463" i="34"/>
  <c r="P559" i="34"/>
  <c r="H559" i="34"/>
  <c r="H79" i="34"/>
  <c r="H175" i="34"/>
  <c r="H271" i="34"/>
  <c r="H367" i="34"/>
  <c r="AA197" i="18" s="1"/>
  <c r="H463" i="34"/>
  <c r="H55" i="34"/>
  <c r="H151" i="34"/>
  <c r="H247" i="34"/>
  <c r="AA196" i="18" s="1"/>
  <c r="D196" i="18" s="1"/>
  <c r="H343" i="34"/>
  <c r="H439" i="34"/>
  <c r="H535" i="34"/>
  <c r="P79" i="33"/>
  <c r="P55" i="33"/>
  <c r="H103" i="33"/>
  <c r="H79" i="33"/>
  <c r="P79" i="31"/>
  <c r="AG187" i="18" s="1"/>
  <c r="B187" i="18" s="1"/>
  <c r="P55" i="31"/>
  <c r="AG186" i="18" s="1"/>
  <c r="P31" i="31"/>
  <c r="AG185" i="18" s="1"/>
  <c r="P7" i="31"/>
  <c r="AG184" i="18" s="1"/>
  <c r="H103" i="31"/>
  <c r="Y188" i="18" s="1"/>
  <c r="H31" i="31"/>
  <c r="Y185" i="18" s="1"/>
  <c r="P175" i="32"/>
  <c r="P271" i="32"/>
  <c r="P367" i="32"/>
  <c r="AI187" i="18" s="1"/>
  <c r="P55" i="32"/>
  <c r="P151" i="32"/>
  <c r="P247" i="32"/>
  <c r="AI186" i="18" s="1"/>
  <c r="P343" i="32"/>
  <c r="AH187" i="18" s="1"/>
  <c r="P439" i="32"/>
  <c r="P535" i="32"/>
  <c r="P79" i="32"/>
  <c r="P415" i="32"/>
  <c r="H271" i="32"/>
  <c r="H31" i="32"/>
  <c r="H223" i="32"/>
  <c r="Z186" i="18" s="1"/>
  <c r="C186" i="18" s="1"/>
  <c r="H415" i="32"/>
  <c r="H511" i="32"/>
  <c r="H7" i="32"/>
  <c r="AA184" i="18" s="1"/>
  <c r="H103" i="32"/>
  <c r="Z185" i="18" s="1"/>
  <c r="H199" i="32"/>
  <c r="H295" i="32"/>
  <c r="H391" i="32"/>
  <c r="H487" i="32"/>
  <c r="AA188" i="18" s="1"/>
  <c r="D188" i="18" s="1"/>
  <c r="H79" i="32"/>
  <c r="H343" i="32"/>
  <c r="Z187" i="18" s="1"/>
  <c r="H127" i="32"/>
  <c r="H319" i="32"/>
  <c r="P103" i="30"/>
  <c r="O103" i="30" s="1"/>
  <c r="N103" i="30"/>
  <c r="H103" i="30"/>
  <c r="G103" i="30" s="1"/>
  <c r="F103" i="30"/>
  <c r="P102" i="30"/>
  <c r="O102" i="30" s="1"/>
  <c r="N102" i="30"/>
  <c r="H102" i="30"/>
  <c r="G102" i="30" s="1"/>
  <c r="F102" i="30"/>
  <c r="P101" i="30"/>
  <c r="O101" i="30"/>
  <c r="N101" i="30"/>
  <c r="H101" i="30"/>
  <c r="G101" i="30" s="1"/>
  <c r="F101" i="30"/>
  <c r="P100" i="30"/>
  <c r="O100" i="30" s="1"/>
  <c r="N100" i="30"/>
  <c r="H100" i="30"/>
  <c r="G100" i="30"/>
  <c r="F100" i="30"/>
  <c r="P99" i="30"/>
  <c r="O99" i="30" s="1"/>
  <c r="N99" i="30"/>
  <c r="H99" i="30"/>
  <c r="G99" i="30" s="1"/>
  <c r="F99" i="30"/>
  <c r="P98" i="30"/>
  <c r="O98" i="30" s="1"/>
  <c r="N98" i="30"/>
  <c r="H98" i="30"/>
  <c r="G98" i="30" s="1"/>
  <c r="F98" i="30"/>
  <c r="P97" i="30"/>
  <c r="O97" i="30" s="1"/>
  <c r="N97" i="30"/>
  <c r="H97" i="30"/>
  <c r="G97" i="30" s="1"/>
  <c r="F97" i="30"/>
  <c r="P96" i="30"/>
  <c r="O96" i="30" s="1"/>
  <c r="N96" i="30"/>
  <c r="H96" i="30"/>
  <c r="G96" i="30" s="1"/>
  <c r="F96" i="30"/>
  <c r="P95" i="30"/>
  <c r="O95" i="30" s="1"/>
  <c r="N95" i="30"/>
  <c r="H95" i="30"/>
  <c r="G95" i="30" s="1"/>
  <c r="F95" i="30"/>
  <c r="P94" i="30"/>
  <c r="O94" i="30" s="1"/>
  <c r="N94" i="30"/>
  <c r="H94" i="30"/>
  <c r="G94" i="30" s="1"/>
  <c r="F94" i="30"/>
  <c r="P93" i="30"/>
  <c r="O93" i="30" s="1"/>
  <c r="N93" i="30"/>
  <c r="H93" i="30"/>
  <c r="G93" i="30" s="1"/>
  <c r="F93" i="30"/>
  <c r="P92" i="30"/>
  <c r="O92" i="30" s="1"/>
  <c r="N92" i="30"/>
  <c r="H92" i="30"/>
  <c r="G92" i="30" s="1"/>
  <c r="F92" i="30"/>
  <c r="P91" i="30"/>
  <c r="O91" i="30" s="1"/>
  <c r="N91" i="30"/>
  <c r="H91" i="30"/>
  <c r="G91" i="30" s="1"/>
  <c r="F91" i="30"/>
  <c r="P90" i="30"/>
  <c r="O90" i="30"/>
  <c r="N90" i="30"/>
  <c r="H90" i="30"/>
  <c r="G90" i="30" s="1"/>
  <c r="F90" i="30"/>
  <c r="P89" i="30"/>
  <c r="O89" i="30" s="1"/>
  <c r="N89" i="30"/>
  <c r="H89" i="30"/>
  <c r="G89" i="30" s="1"/>
  <c r="F89" i="30"/>
  <c r="P88" i="30"/>
  <c r="O88" i="30" s="1"/>
  <c r="N88" i="30"/>
  <c r="H88" i="30"/>
  <c r="G88" i="30" s="1"/>
  <c r="F88" i="30"/>
  <c r="P87" i="30"/>
  <c r="O87" i="30" s="1"/>
  <c r="N87" i="30"/>
  <c r="H87" i="30"/>
  <c r="G87" i="30" s="1"/>
  <c r="F87" i="30"/>
  <c r="P86" i="30"/>
  <c r="O86" i="30" s="1"/>
  <c r="N86" i="30"/>
  <c r="H86" i="30"/>
  <c r="G86" i="30" s="1"/>
  <c r="F86" i="30"/>
  <c r="P85" i="30"/>
  <c r="O85" i="30"/>
  <c r="N85" i="30"/>
  <c r="H85" i="30"/>
  <c r="G85" i="30" s="1"/>
  <c r="F85" i="30"/>
  <c r="P84" i="30"/>
  <c r="O84" i="30" s="1"/>
  <c r="N84" i="30"/>
  <c r="H84" i="30"/>
  <c r="G84" i="30" s="1"/>
  <c r="F84" i="30"/>
  <c r="P83" i="30"/>
  <c r="O83" i="30" s="1"/>
  <c r="N83" i="30"/>
  <c r="H83" i="30"/>
  <c r="G83" i="30" s="1"/>
  <c r="F83" i="30"/>
  <c r="P82" i="30"/>
  <c r="O82" i="30" s="1"/>
  <c r="N82" i="30"/>
  <c r="H82" i="30"/>
  <c r="G82" i="30" s="1"/>
  <c r="F82" i="30"/>
  <c r="P81" i="30"/>
  <c r="O81" i="30" s="1"/>
  <c r="N81" i="30"/>
  <c r="H81" i="30"/>
  <c r="G81" i="30" s="1"/>
  <c r="F81" i="30"/>
  <c r="P80" i="30"/>
  <c r="O80" i="30" s="1"/>
  <c r="N80" i="30"/>
  <c r="H80" i="30"/>
  <c r="G80" i="30" s="1"/>
  <c r="F80" i="30"/>
  <c r="P79" i="30"/>
  <c r="O79" i="30" s="1"/>
  <c r="N79" i="30"/>
  <c r="H79" i="30"/>
  <c r="G79" i="30" s="1"/>
  <c r="F79" i="30"/>
  <c r="P78" i="30"/>
  <c r="O78" i="30" s="1"/>
  <c r="N78" i="30"/>
  <c r="H78" i="30"/>
  <c r="G78" i="30" s="1"/>
  <c r="F78" i="30"/>
  <c r="P77" i="30"/>
  <c r="O77" i="30" s="1"/>
  <c r="N77" i="30"/>
  <c r="H77" i="30"/>
  <c r="G77" i="30" s="1"/>
  <c r="F77" i="30"/>
  <c r="P76" i="30"/>
  <c r="O76" i="30" s="1"/>
  <c r="N76" i="30"/>
  <c r="H76" i="30"/>
  <c r="G76" i="30" s="1"/>
  <c r="F76" i="30"/>
  <c r="P75" i="30"/>
  <c r="O75" i="30" s="1"/>
  <c r="N75" i="30"/>
  <c r="H75" i="30"/>
  <c r="G75" i="30" s="1"/>
  <c r="F75" i="30"/>
  <c r="P74" i="30"/>
  <c r="O74" i="30"/>
  <c r="N74" i="30"/>
  <c r="H74" i="30"/>
  <c r="G74" i="30" s="1"/>
  <c r="F74" i="30"/>
  <c r="P73" i="30"/>
  <c r="O73" i="30" s="1"/>
  <c r="N73" i="30"/>
  <c r="H73" i="30"/>
  <c r="G73" i="30" s="1"/>
  <c r="F73" i="30"/>
  <c r="P72" i="30"/>
  <c r="O72" i="30" s="1"/>
  <c r="N72" i="30"/>
  <c r="H72" i="30"/>
  <c r="G72" i="30" s="1"/>
  <c r="F72" i="30"/>
  <c r="P71" i="30"/>
  <c r="O71" i="30" s="1"/>
  <c r="N71" i="30"/>
  <c r="H71" i="30"/>
  <c r="G71" i="30" s="1"/>
  <c r="F71" i="30"/>
  <c r="P70" i="30"/>
  <c r="O70" i="30" s="1"/>
  <c r="N70" i="30"/>
  <c r="H70" i="30"/>
  <c r="G70" i="30" s="1"/>
  <c r="F70" i="30"/>
  <c r="P69" i="30"/>
  <c r="O69" i="30" s="1"/>
  <c r="N69" i="30"/>
  <c r="H69" i="30"/>
  <c r="G69" i="30" s="1"/>
  <c r="F69" i="30"/>
  <c r="P68" i="30"/>
  <c r="O68" i="30" s="1"/>
  <c r="N68" i="30"/>
  <c r="H68" i="30"/>
  <c r="G68" i="30" s="1"/>
  <c r="F68" i="30"/>
  <c r="P67" i="30"/>
  <c r="O67" i="30" s="1"/>
  <c r="N67" i="30"/>
  <c r="H67" i="30"/>
  <c r="G67" i="30"/>
  <c r="F67" i="30"/>
  <c r="P66" i="30"/>
  <c r="O66" i="30" s="1"/>
  <c r="N66" i="30"/>
  <c r="H66" i="30"/>
  <c r="G66" i="30" s="1"/>
  <c r="F66" i="30"/>
  <c r="P65" i="30"/>
  <c r="O65" i="30" s="1"/>
  <c r="N65" i="30"/>
  <c r="H65" i="30"/>
  <c r="G65" i="30" s="1"/>
  <c r="F65" i="30"/>
  <c r="P64" i="30"/>
  <c r="O64" i="30" s="1"/>
  <c r="N64" i="30"/>
  <c r="H64" i="30"/>
  <c r="G64" i="30"/>
  <c r="F64" i="30"/>
  <c r="P63" i="30"/>
  <c r="O63" i="30" s="1"/>
  <c r="N63" i="30"/>
  <c r="H63" i="30"/>
  <c r="G63" i="30" s="1"/>
  <c r="F63" i="30"/>
  <c r="P62" i="30"/>
  <c r="O62" i="30"/>
  <c r="N62" i="30"/>
  <c r="H62" i="30"/>
  <c r="G62" i="30" s="1"/>
  <c r="F62" i="30"/>
  <c r="P61" i="30"/>
  <c r="O61" i="30" s="1"/>
  <c r="N61" i="30"/>
  <c r="H61" i="30"/>
  <c r="G61" i="30" s="1"/>
  <c r="F61" i="30"/>
  <c r="P60" i="30"/>
  <c r="O60" i="30" s="1"/>
  <c r="N60" i="30"/>
  <c r="H60" i="30"/>
  <c r="G60" i="30" s="1"/>
  <c r="F60" i="30"/>
  <c r="P59" i="30"/>
  <c r="O59" i="30" s="1"/>
  <c r="N59" i="30"/>
  <c r="H59" i="30"/>
  <c r="G59" i="30" s="1"/>
  <c r="F59" i="30"/>
  <c r="P58" i="30"/>
  <c r="O58" i="30"/>
  <c r="N58" i="30"/>
  <c r="H58" i="30"/>
  <c r="G58" i="30" s="1"/>
  <c r="F58" i="30"/>
  <c r="P57" i="30"/>
  <c r="O57" i="30"/>
  <c r="N57" i="30"/>
  <c r="H57" i="30"/>
  <c r="G57" i="30" s="1"/>
  <c r="F57" i="30"/>
  <c r="P56" i="30"/>
  <c r="O56" i="30"/>
  <c r="N56" i="30"/>
  <c r="H56" i="30"/>
  <c r="G56" i="30" s="1"/>
  <c r="F56" i="30"/>
  <c r="P55" i="30"/>
  <c r="O55" i="30" s="1"/>
  <c r="N55" i="30"/>
  <c r="H55" i="30"/>
  <c r="G55" i="30" s="1"/>
  <c r="F55" i="30"/>
  <c r="P54" i="30"/>
  <c r="O54" i="30" s="1"/>
  <c r="N54" i="30"/>
  <c r="H54" i="30"/>
  <c r="G54" i="30" s="1"/>
  <c r="F54" i="30"/>
  <c r="P53" i="30"/>
  <c r="O53" i="30" s="1"/>
  <c r="N53" i="30"/>
  <c r="H53" i="30"/>
  <c r="G53" i="30" s="1"/>
  <c r="F53" i="30"/>
  <c r="P52" i="30"/>
  <c r="O52" i="30" s="1"/>
  <c r="N52" i="30"/>
  <c r="H52" i="30"/>
  <c r="G52" i="30"/>
  <c r="F52" i="30"/>
  <c r="P51" i="30"/>
  <c r="O51" i="30" s="1"/>
  <c r="N51" i="30"/>
  <c r="H51" i="30"/>
  <c r="G51" i="30"/>
  <c r="F51" i="30"/>
  <c r="P50" i="30"/>
  <c r="O50" i="30" s="1"/>
  <c r="N50" i="30"/>
  <c r="H50" i="30"/>
  <c r="G50" i="30" s="1"/>
  <c r="F50" i="30"/>
  <c r="P49" i="30"/>
  <c r="O49" i="30" s="1"/>
  <c r="N49" i="30"/>
  <c r="H49" i="30"/>
  <c r="G49" i="30" s="1"/>
  <c r="F49" i="30"/>
  <c r="P48" i="30"/>
  <c r="O48" i="30" s="1"/>
  <c r="N48" i="30"/>
  <c r="H48" i="30"/>
  <c r="G48" i="30" s="1"/>
  <c r="F48" i="30"/>
  <c r="P47" i="30"/>
  <c r="O47" i="30" s="1"/>
  <c r="N47" i="30"/>
  <c r="H47" i="30"/>
  <c r="G47" i="30" s="1"/>
  <c r="F47" i="30"/>
  <c r="P46" i="30"/>
  <c r="O46" i="30" s="1"/>
  <c r="N46" i="30"/>
  <c r="H46" i="30"/>
  <c r="G46" i="30" s="1"/>
  <c r="F46" i="30"/>
  <c r="P45" i="30"/>
  <c r="O45" i="30" s="1"/>
  <c r="N45" i="30"/>
  <c r="H45" i="30"/>
  <c r="G45" i="30" s="1"/>
  <c r="F45" i="30"/>
  <c r="P44" i="30"/>
  <c r="O44" i="30" s="1"/>
  <c r="N44" i="30"/>
  <c r="H44" i="30"/>
  <c r="G44" i="30" s="1"/>
  <c r="F44" i="30"/>
  <c r="P43" i="30"/>
  <c r="O43" i="30" s="1"/>
  <c r="N43" i="30"/>
  <c r="H43" i="30"/>
  <c r="G43" i="30" s="1"/>
  <c r="F43" i="30"/>
  <c r="P42" i="30"/>
  <c r="O42" i="30"/>
  <c r="N42" i="30"/>
  <c r="H42" i="30"/>
  <c r="G42" i="30" s="1"/>
  <c r="F42" i="30"/>
  <c r="P41" i="30"/>
  <c r="O41" i="30" s="1"/>
  <c r="N41" i="30"/>
  <c r="H41" i="30"/>
  <c r="G41" i="30" s="1"/>
  <c r="F41" i="30"/>
  <c r="P40" i="30"/>
  <c r="O40" i="30" s="1"/>
  <c r="N40" i="30"/>
  <c r="H40" i="30"/>
  <c r="G40" i="30" s="1"/>
  <c r="F40" i="30"/>
  <c r="P39" i="30"/>
  <c r="O39" i="30" s="1"/>
  <c r="N39" i="30"/>
  <c r="H39" i="30"/>
  <c r="G39" i="30" s="1"/>
  <c r="F39" i="30"/>
  <c r="P38" i="30"/>
  <c r="O38" i="30" s="1"/>
  <c r="N38" i="30"/>
  <c r="H38" i="30"/>
  <c r="G38" i="30" s="1"/>
  <c r="F38" i="30"/>
  <c r="P37" i="30"/>
  <c r="O37" i="30" s="1"/>
  <c r="N37" i="30"/>
  <c r="H37" i="30"/>
  <c r="G37" i="30" s="1"/>
  <c r="F37" i="30"/>
  <c r="P36" i="30"/>
  <c r="O36" i="30"/>
  <c r="N36" i="30"/>
  <c r="H36" i="30"/>
  <c r="G36" i="30" s="1"/>
  <c r="F36" i="30"/>
  <c r="P35" i="30"/>
  <c r="O35" i="30" s="1"/>
  <c r="N35" i="30"/>
  <c r="H35" i="30"/>
  <c r="G35" i="30" s="1"/>
  <c r="F35" i="30"/>
  <c r="P34" i="30"/>
  <c r="O34" i="30" s="1"/>
  <c r="N34" i="30"/>
  <c r="H34" i="30"/>
  <c r="G34" i="30" s="1"/>
  <c r="F34" i="30"/>
  <c r="P33" i="30"/>
  <c r="O33" i="30"/>
  <c r="N33" i="30"/>
  <c r="H33" i="30"/>
  <c r="G33" i="30" s="1"/>
  <c r="F33" i="30"/>
  <c r="P32" i="30"/>
  <c r="O32" i="30" s="1"/>
  <c r="N32" i="30"/>
  <c r="H32" i="30"/>
  <c r="G32" i="30"/>
  <c r="F32" i="30"/>
  <c r="P31" i="30"/>
  <c r="O31" i="30" s="1"/>
  <c r="N31" i="30"/>
  <c r="H31" i="30"/>
  <c r="G31" i="30" s="1"/>
  <c r="F31" i="30"/>
  <c r="P30" i="30"/>
  <c r="O30" i="30"/>
  <c r="N30" i="30"/>
  <c r="H30" i="30"/>
  <c r="G30" i="30" s="1"/>
  <c r="F30" i="30"/>
  <c r="P29" i="30"/>
  <c r="O29" i="30" s="1"/>
  <c r="N29" i="30"/>
  <c r="H29" i="30"/>
  <c r="G29" i="30" s="1"/>
  <c r="F29" i="30"/>
  <c r="P28" i="30"/>
  <c r="O28" i="30"/>
  <c r="N28" i="30"/>
  <c r="H28" i="30"/>
  <c r="G28" i="30" s="1"/>
  <c r="F28" i="30"/>
  <c r="P27" i="30"/>
  <c r="O27" i="30" s="1"/>
  <c r="N27" i="30"/>
  <c r="H27" i="30"/>
  <c r="G27" i="30" s="1"/>
  <c r="F27" i="30"/>
  <c r="P26" i="30"/>
  <c r="O26" i="30"/>
  <c r="N26" i="30"/>
  <c r="H26" i="30"/>
  <c r="G26" i="30" s="1"/>
  <c r="F26" i="30"/>
  <c r="P25" i="30"/>
  <c r="O25" i="30" s="1"/>
  <c r="N25" i="30"/>
  <c r="H25" i="30"/>
  <c r="G25" i="30" s="1"/>
  <c r="F25" i="30"/>
  <c r="P24" i="30"/>
  <c r="O24" i="30" s="1"/>
  <c r="N24" i="30"/>
  <c r="H24" i="30"/>
  <c r="G24" i="30" s="1"/>
  <c r="F24" i="30"/>
  <c r="P23" i="30"/>
  <c r="O23" i="30" s="1"/>
  <c r="N23" i="30"/>
  <c r="H23" i="30"/>
  <c r="G23" i="30"/>
  <c r="F23" i="30"/>
  <c r="P22" i="30"/>
  <c r="O22" i="30"/>
  <c r="N22" i="30"/>
  <c r="H22" i="30"/>
  <c r="G22" i="30" s="1"/>
  <c r="F22" i="30"/>
  <c r="P21" i="30"/>
  <c r="O21" i="30"/>
  <c r="N21" i="30"/>
  <c r="H21" i="30"/>
  <c r="G21" i="30" s="1"/>
  <c r="F21" i="30"/>
  <c r="P20" i="30"/>
  <c r="O20" i="30" s="1"/>
  <c r="N20" i="30"/>
  <c r="H20" i="30"/>
  <c r="G20" i="30"/>
  <c r="F20" i="30"/>
  <c r="P19" i="30"/>
  <c r="O19" i="30" s="1"/>
  <c r="N19" i="30"/>
  <c r="H19" i="30"/>
  <c r="G19" i="30" s="1"/>
  <c r="F19" i="30"/>
  <c r="P18" i="30"/>
  <c r="O18" i="30"/>
  <c r="N18" i="30"/>
  <c r="H18" i="30"/>
  <c r="G18" i="30" s="1"/>
  <c r="F18" i="30"/>
  <c r="P17" i="30"/>
  <c r="O17" i="30" s="1"/>
  <c r="N17" i="30"/>
  <c r="H17" i="30"/>
  <c r="G17" i="30" s="1"/>
  <c r="F17" i="30"/>
  <c r="P16" i="30"/>
  <c r="O16" i="30" s="1"/>
  <c r="N16" i="30"/>
  <c r="H16" i="30"/>
  <c r="G16" i="30" s="1"/>
  <c r="F16" i="30"/>
  <c r="P15" i="30"/>
  <c r="O15" i="30" s="1"/>
  <c r="N15" i="30"/>
  <c r="H15" i="30"/>
  <c r="G15" i="30" s="1"/>
  <c r="F15" i="30"/>
  <c r="P14" i="30"/>
  <c r="O14" i="30" s="1"/>
  <c r="N14" i="30"/>
  <c r="H14" i="30"/>
  <c r="G14" i="30" s="1"/>
  <c r="F14" i="30"/>
  <c r="P13" i="30"/>
  <c r="O13" i="30" s="1"/>
  <c r="N13" i="30"/>
  <c r="H13" i="30"/>
  <c r="G13" i="30" s="1"/>
  <c r="F13" i="30"/>
  <c r="P12" i="30"/>
  <c r="O12" i="30" s="1"/>
  <c r="N12" i="30"/>
  <c r="H12" i="30"/>
  <c r="G12" i="30" s="1"/>
  <c r="F12" i="30"/>
  <c r="P11" i="30"/>
  <c r="O11" i="30" s="1"/>
  <c r="N11" i="30"/>
  <c r="H11" i="30"/>
  <c r="G11" i="30" s="1"/>
  <c r="F11" i="30"/>
  <c r="P10" i="30"/>
  <c r="O10" i="30" s="1"/>
  <c r="N10" i="30"/>
  <c r="H10" i="30"/>
  <c r="G10" i="30" s="1"/>
  <c r="F10" i="30"/>
  <c r="P9" i="30"/>
  <c r="O9" i="30"/>
  <c r="N9" i="30"/>
  <c r="H9" i="30"/>
  <c r="G9" i="30" s="1"/>
  <c r="F9" i="30"/>
  <c r="P8" i="30"/>
  <c r="O8" i="30" s="1"/>
  <c r="N8" i="30"/>
  <c r="H8" i="30"/>
  <c r="G8" i="30" s="1"/>
  <c r="F8" i="30"/>
  <c r="P7" i="30"/>
  <c r="O7" i="30" s="1"/>
  <c r="N7" i="30"/>
  <c r="H7" i="30"/>
  <c r="G7" i="30" s="1"/>
  <c r="F7" i="30"/>
  <c r="P6" i="30"/>
  <c r="O6" i="30" s="1"/>
  <c r="N6" i="30"/>
  <c r="H6" i="30"/>
  <c r="G6" i="30" s="1"/>
  <c r="F6" i="30"/>
  <c r="P5" i="30"/>
  <c r="O5" i="30" s="1"/>
  <c r="N5" i="30"/>
  <c r="H5" i="30"/>
  <c r="G5" i="30" s="1"/>
  <c r="F5" i="30"/>
  <c r="P1" i="30"/>
  <c r="H1" i="30"/>
  <c r="P103" i="29"/>
  <c r="O103" i="29" s="1"/>
  <c r="N103" i="29"/>
  <c r="H103" i="29"/>
  <c r="G103" i="29" s="1"/>
  <c r="F103" i="29"/>
  <c r="P102" i="29"/>
  <c r="O102" i="29" s="1"/>
  <c r="N102" i="29"/>
  <c r="H102" i="29"/>
  <c r="G102" i="29" s="1"/>
  <c r="F102" i="29"/>
  <c r="P101" i="29"/>
  <c r="O101" i="29" s="1"/>
  <c r="N101" i="29"/>
  <c r="H101" i="29"/>
  <c r="G101" i="29" s="1"/>
  <c r="F101" i="29"/>
  <c r="P100" i="29"/>
  <c r="O100" i="29" s="1"/>
  <c r="N100" i="29"/>
  <c r="H100" i="29"/>
  <c r="G100" i="29" s="1"/>
  <c r="F100" i="29"/>
  <c r="P99" i="29"/>
  <c r="O99" i="29"/>
  <c r="N99" i="29"/>
  <c r="H99" i="29"/>
  <c r="G99" i="29" s="1"/>
  <c r="F99" i="29"/>
  <c r="P98" i="29"/>
  <c r="O98" i="29" s="1"/>
  <c r="N98" i="29"/>
  <c r="H98" i="29"/>
  <c r="G98" i="29" s="1"/>
  <c r="F98" i="29"/>
  <c r="P97" i="29"/>
  <c r="O97" i="29"/>
  <c r="N97" i="29"/>
  <c r="H97" i="29"/>
  <c r="G97" i="29" s="1"/>
  <c r="F97" i="29"/>
  <c r="P96" i="29"/>
  <c r="O96" i="29" s="1"/>
  <c r="N96" i="29"/>
  <c r="H96" i="29"/>
  <c r="G96" i="29" s="1"/>
  <c r="F96" i="29"/>
  <c r="P95" i="29"/>
  <c r="O95" i="29" s="1"/>
  <c r="N95" i="29"/>
  <c r="H95" i="29"/>
  <c r="G95" i="29" s="1"/>
  <c r="F95" i="29"/>
  <c r="P94" i="29"/>
  <c r="O94" i="29" s="1"/>
  <c r="N94" i="29"/>
  <c r="H94" i="29"/>
  <c r="G94" i="29" s="1"/>
  <c r="F94" i="29"/>
  <c r="P93" i="29"/>
  <c r="O93" i="29" s="1"/>
  <c r="N93" i="29"/>
  <c r="H93" i="29"/>
  <c r="G93" i="29" s="1"/>
  <c r="F93" i="29"/>
  <c r="P92" i="29"/>
  <c r="O92" i="29" s="1"/>
  <c r="N92" i="29"/>
  <c r="H92" i="29"/>
  <c r="G92" i="29" s="1"/>
  <c r="F92" i="29"/>
  <c r="P91" i="29"/>
  <c r="O91" i="29" s="1"/>
  <c r="N91" i="29"/>
  <c r="H91" i="29"/>
  <c r="G91" i="29" s="1"/>
  <c r="F91" i="29"/>
  <c r="P90" i="29"/>
  <c r="O90" i="29" s="1"/>
  <c r="N90" i="29"/>
  <c r="H90" i="29"/>
  <c r="G90" i="29" s="1"/>
  <c r="F90" i="29"/>
  <c r="P89" i="29"/>
  <c r="O89" i="29" s="1"/>
  <c r="N89" i="29"/>
  <c r="H89" i="29"/>
  <c r="G89" i="29" s="1"/>
  <c r="F89" i="29"/>
  <c r="P88" i="29"/>
  <c r="O88" i="29" s="1"/>
  <c r="N88" i="29"/>
  <c r="H88" i="29"/>
  <c r="G88" i="29" s="1"/>
  <c r="F88" i="29"/>
  <c r="P87" i="29"/>
  <c r="O87" i="29" s="1"/>
  <c r="N87" i="29"/>
  <c r="H87" i="29"/>
  <c r="G87" i="29" s="1"/>
  <c r="F87" i="29"/>
  <c r="P86" i="29"/>
  <c r="O86" i="29" s="1"/>
  <c r="N86" i="29"/>
  <c r="H86" i="29"/>
  <c r="G86" i="29" s="1"/>
  <c r="F86" i="29"/>
  <c r="P85" i="29"/>
  <c r="O85" i="29" s="1"/>
  <c r="N85" i="29"/>
  <c r="H85" i="29"/>
  <c r="G85" i="29" s="1"/>
  <c r="F85" i="29"/>
  <c r="P84" i="29"/>
  <c r="O84" i="29" s="1"/>
  <c r="N84" i="29"/>
  <c r="H84" i="29"/>
  <c r="G84" i="29" s="1"/>
  <c r="F84" i="29"/>
  <c r="P83" i="29"/>
  <c r="O83" i="29" s="1"/>
  <c r="N83" i="29"/>
  <c r="H83" i="29"/>
  <c r="G83" i="29" s="1"/>
  <c r="F83" i="29"/>
  <c r="P82" i="29"/>
  <c r="O82" i="29"/>
  <c r="N82" i="29"/>
  <c r="H82" i="29"/>
  <c r="G82" i="29" s="1"/>
  <c r="F82" i="29"/>
  <c r="P81" i="29"/>
  <c r="O81" i="29" s="1"/>
  <c r="N81" i="29"/>
  <c r="H81" i="29"/>
  <c r="G81" i="29" s="1"/>
  <c r="F81" i="29"/>
  <c r="P80" i="29"/>
  <c r="O80" i="29"/>
  <c r="N80" i="29"/>
  <c r="H80" i="29"/>
  <c r="G80" i="29"/>
  <c r="F80" i="29"/>
  <c r="P79" i="29"/>
  <c r="O79" i="29"/>
  <c r="N79" i="29"/>
  <c r="H79" i="29"/>
  <c r="G79" i="29" s="1"/>
  <c r="F79" i="29"/>
  <c r="P78" i="29"/>
  <c r="O78" i="29" s="1"/>
  <c r="N78" i="29"/>
  <c r="H78" i="29"/>
  <c r="G78" i="29" s="1"/>
  <c r="F78" i="29"/>
  <c r="P77" i="29"/>
  <c r="O77" i="29"/>
  <c r="N77" i="29"/>
  <c r="H77" i="29"/>
  <c r="G77" i="29"/>
  <c r="F77" i="29"/>
  <c r="P76" i="29"/>
  <c r="O76" i="29"/>
  <c r="N76" i="29"/>
  <c r="H76" i="29"/>
  <c r="G76" i="29" s="1"/>
  <c r="F76" i="29"/>
  <c r="P75" i="29"/>
  <c r="O75" i="29" s="1"/>
  <c r="N75" i="29"/>
  <c r="H75" i="29"/>
  <c r="G75" i="29" s="1"/>
  <c r="F75" i="29"/>
  <c r="P74" i="29"/>
  <c r="O74" i="29" s="1"/>
  <c r="N74" i="29"/>
  <c r="H74" i="29"/>
  <c r="G74" i="29" s="1"/>
  <c r="F74" i="29"/>
  <c r="P73" i="29"/>
  <c r="O73" i="29" s="1"/>
  <c r="N73" i="29"/>
  <c r="H73" i="29"/>
  <c r="G73" i="29" s="1"/>
  <c r="F73" i="29"/>
  <c r="P72" i="29"/>
  <c r="O72" i="29" s="1"/>
  <c r="N72" i="29"/>
  <c r="H72" i="29"/>
  <c r="G72" i="29" s="1"/>
  <c r="F72" i="29"/>
  <c r="P71" i="29"/>
  <c r="O71" i="29" s="1"/>
  <c r="N71" i="29"/>
  <c r="H71" i="29"/>
  <c r="G71" i="29" s="1"/>
  <c r="F71" i="29"/>
  <c r="P70" i="29"/>
  <c r="O70" i="29" s="1"/>
  <c r="N70" i="29"/>
  <c r="H70" i="29"/>
  <c r="G70" i="29" s="1"/>
  <c r="F70" i="29"/>
  <c r="P69" i="29"/>
  <c r="O69" i="29" s="1"/>
  <c r="N69" i="29"/>
  <c r="H69" i="29"/>
  <c r="G69" i="29" s="1"/>
  <c r="F69" i="29"/>
  <c r="P68" i="29"/>
  <c r="O68" i="29" s="1"/>
  <c r="N68" i="29"/>
  <c r="H68" i="29"/>
  <c r="G68" i="29" s="1"/>
  <c r="F68" i="29"/>
  <c r="P67" i="29"/>
  <c r="O67" i="29" s="1"/>
  <c r="N67" i="29"/>
  <c r="H67" i="29"/>
  <c r="G67" i="29" s="1"/>
  <c r="F67" i="29"/>
  <c r="P66" i="29"/>
  <c r="O66" i="29"/>
  <c r="N66" i="29"/>
  <c r="H66" i="29"/>
  <c r="G66" i="29" s="1"/>
  <c r="F66" i="29"/>
  <c r="P65" i="29"/>
  <c r="O65" i="29"/>
  <c r="N65" i="29"/>
  <c r="H65" i="29"/>
  <c r="G65" i="29" s="1"/>
  <c r="F65" i="29"/>
  <c r="P64" i="29"/>
  <c r="O64" i="29" s="1"/>
  <c r="N64" i="29"/>
  <c r="H64" i="29"/>
  <c r="G64" i="29" s="1"/>
  <c r="F64" i="29"/>
  <c r="P63" i="29"/>
  <c r="O63" i="29" s="1"/>
  <c r="N63" i="29"/>
  <c r="H63" i="29"/>
  <c r="G63" i="29" s="1"/>
  <c r="F63" i="29"/>
  <c r="P62" i="29"/>
  <c r="O62" i="29" s="1"/>
  <c r="N62" i="29"/>
  <c r="H62" i="29"/>
  <c r="G62" i="29" s="1"/>
  <c r="F62" i="29"/>
  <c r="P61" i="29"/>
  <c r="O61" i="29" s="1"/>
  <c r="N61" i="29"/>
  <c r="H61" i="29"/>
  <c r="G61" i="29" s="1"/>
  <c r="F61" i="29"/>
  <c r="P60" i="29"/>
  <c r="O60" i="29" s="1"/>
  <c r="N60" i="29"/>
  <c r="H60" i="29"/>
  <c r="G60" i="29" s="1"/>
  <c r="F60" i="29"/>
  <c r="P59" i="29"/>
  <c r="O59" i="29" s="1"/>
  <c r="N59" i="29"/>
  <c r="H59" i="29"/>
  <c r="G59" i="29" s="1"/>
  <c r="F59" i="29"/>
  <c r="P58" i="29"/>
  <c r="O58" i="29" s="1"/>
  <c r="N58" i="29"/>
  <c r="H58" i="29"/>
  <c r="G58" i="29" s="1"/>
  <c r="F58" i="29"/>
  <c r="P57" i="29"/>
  <c r="O57" i="29" s="1"/>
  <c r="N57" i="29"/>
  <c r="H57" i="29"/>
  <c r="G57" i="29" s="1"/>
  <c r="F57" i="29"/>
  <c r="P56" i="29"/>
  <c r="O56" i="29" s="1"/>
  <c r="N56" i="29"/>
  <c r="H56" i="29"/>
  <c r="G56" i="29" s="1"/>
  <c r="F56" i="29"/>
  <c r="P55" i="29"/>
  <c r="O55" i="29" s="1"/>
  <c r="N55" i="29"/>
  <c r="H55" i="29"/>
  <c r="G55" i="29" s="1"/>
  <c r="F55" i="29"/>
  <c r="P54" i="29"/>
  <c r="O54" i="29" s="1"/>
  <c r="N54" i="29"/>
  <c r="H54" i="29"/>
  <c r="G54" i="29" s="1"/>
  <c r="F54" i="29"/>
  <c r="P53" i="29"/>
  <c r="O53" i="29"/>
  <c r="N53" i="29"/>
  <c r="H53" i="29"/>
  <c r="G53" i="29" s="1"/>
  <c r="F53" i="29"/>
  <c r="P52" i="29"/>
  <c r="O52" i="29" s="1"/>
  <c r="N52" i="29"/>
  <c r="H52" i="29"/>
  <c r="G52" i="29" s="1"/>
  <c r="F52" i="29"/>
  <c r="P51" i="29"/>
  <c r="O51" i="29" s="1"/>
  <c r="N51" i="29"/>
  <c r="H51" i="29"/>
  <c r="G51" i="29" s="1"/>
  <c r="F51" i="29"/>
  <c r="P50" i="29"/>
  <c r="O50" i="29" s="1"/>
  <c r="N50" i="29"/>
  <c r="H50" i="29"/>
  <c r="G50" i="29" s="1"/>
  <c r="F50" i="29"/>
  <c r="P49" i="29"/>
  <c r="O49" i="29"/>
  <c r="N49" i="29"/>
  <c r="H49" i="29"/>
  <c r="G49" i="29" s="1"/>
  <c r="F49" i="29"/>
  <c r="P48" i="29"/>
  <c r="O48" i="29" s="1"/>
  <c r="N48" i="29"/>
  <c r="H48" i="29"/>
  <c r="G48" i="29"/>
  <c r="F48" i="29"/>
  <c r="P47" i="29"/>
  <c r="O47" i="29"/>
  <c r="N47" i="29"/>
  <c r="H47" i="29"/>
  <c r="G47" i="29" s="1"/>
  <c r="F47" i="29"/>
  <c r="P46" i="29"/>
  <c r="O46" i="29"/>
  <c r="N46" i="29"/>
  <c r="H46" i="29"/>
  <c r="G46" i="29" s="1"/>
  <c r="F46" i="29"/>
  <c r="P45" i="29"/>
  <c r="O45" i="29" s="1"/>
  <c r="N45" i="29"/>
  <c r="H45" i="29"/>
  <c r="G45" i="29"/>
  <c r="F45" i="29"/>
  <c r="P44" i="29"/>
  <c r="O44" i="29"/>
  <c r="N44" i="29"/>
  <c r="H44" i="29"/>
  <c r="G44" i="29" s="1"/>
  <c r="F44" i="29"/>
  <c r="P43" i="29"/>
  <c r="O43" i="29" s="1"/>
  <c r="N43" i="29"/>
  <c r="H43" i="29"/>
  <c r="G43" i="29" s="1"/>
  <c r="F43" i="29"/>
  <c r="P42" i="29"/>
  <c r="O42" i="29" s="1"/>
  <c r="N42" i="29"/>
  <c r="H42" i="29"/>
  <c r="G42" i="29" s="1"/>
  <c r="F42" i="29"/>
  <c r="P41" i="29"/>
  <c r="O41" i="29" s="1"/>
  <c r="N41" i="29"/>
  <c r="H41" i="29"/>
  <c r="G41" i="29" s="1"/>
  <c r="F41" i="29"/>
  <c r="P40" i="29"/>
  <c r="O40" i="29" s="1"/>
  <c r="N40" i="29"/>
  <c r="H40" i="29"/>
  <c r="G40" i="29" s="1"/>
  <c r="F40" i="29"/>
  <c r="P39" i="29"/>
  <c r="O39" i="29" s="1"/>
  <c r="N39" i="29"/>
  <c r="H39" i="29"/>
  <c r="G39" i="29" s="1"/>
  <c r="F39" i="29"/>
  <c r="P38" i="29"/>
  <c r="O38" i="29" s="1"/>
  <c r="N38" i="29"/>
  <c r="H38" i="29"/>
  <c r="G38" i="29" s="1"/>
  <c r="F38" i="29"/>
  <c r="P37" i="29"/>
  <c r="O37" i="29" s="1"/>
  <c r="N37" i="29"/>
  <c r="H37" i="29"/>
  <c r="G37" i="29" s="1"/>
  <c r="F37" i="29"/>
  <c r="P36" i="29"/>
  <c r="O36" i="29" s="1"/>
  <c r="N36" i="29"/>
  <c r="H36" i="29"/>
  <c r="G36" i="29" s="1"/>
  <c r="F36" i="29"/>
  <c r="P35" i="29"/>
  <c r="O35" i="29"/>
  <c r="N35" i="29"/>
  <c r="H35" i="29"/>
  <c r="G35" i="29" s="1"/>
  <c r="F35" i="29"/>
  <c r="P34" i="29"/>
  <c r="O34" i="29" s="1"/>
  <c r="N34" i="29"/>
  <c r="H34" i="29"/>
  <c r="G34" i="29" s="1"/>
  <c r="F34" i="29"/>
  <c r="P33" i="29"/>
  <c r="O33" i="29" s="1"/>
  <c r="N33" i="29"/>
  <c r="H33" i="29"/>
  <c r="G33" i="29" s="1"/>
  <c r="F33" i="29"/>
  <c r="P32" i="29"/>
  <c r="O32" i="29" s="1"/>
  <c r="N32" i="29"/>
  <c r="H32" i="29"/>
  <c r="G32" i="29" s="1"/>
  <c r="F32" i="29"/>
  <c r="P31" i="29"/>
  <c r="O31" i="29"/>
  <c r="N31" i="29"/>
  <c r="H31" i="29"/>
  <c r="G31" i="29" s="1"/>
  <c r="F31" i="29"/>
  <c r="P30" i="29"/>
  <c r="O30" i="29" s="1"/>
  <c r="N30" i="29"/>
  <c r="H30" i="29"/>
  <c r="G30" i="29" s="1"/>
  <c r="F30" i="29"/>
  <c r="P29" i="29"/>
  <c r="O29" i="29" s="1"/>
  <c r="N29" i="29"/>
  <c r="H29" i="29"/>
  <c r="G29" i="29" s="1"/>
  <c r="F29" i="29"/>
  <c r="P28" i="29"/>
  <c r="O28" i="29" s="1"/>
  <c r="N28" i="29"/>
  <c r="H28" i="29"/>
  <c r="G28" i="29" s="1"/>
  <c r="F28" i="29"/>
  <c r="P27" i="29"/>
  <c r="O27" i="29" s="1"/>
  <c r="N27" i="29"/>
  <c r="H27" i="29"/>
  <c r="G27" i="29" s="1"/>
  <c r="F27" i="29"/>
  <c r="P26" i="29"/>
  <c r="O26" i="29" s="1"/>
  <c r="N26" i="29"/>
  <c r="H26" i="29"/>
  <c r="G26" i="29" s="1"/>
  <c r="F26" i="29"/>
  <c r="P25" i="29"/>
  <c r="O25" i="29" s="1"/>
  <c r="N25" i="29"/>
  <c r="H25" i="29"/>
  <c r="G25" i="29" s="1"/>
  <c r="F25" i="29"/>
  <c r="P24" i="29"/>
  <c r="O24" i="29" s="1"/>
  <c r="N24" i="29"/>
  <c r="H24" i="29"/>
  <c r="G24" i="29" s="1"/>
  <c r="F24" i="29"/>
  <c r="P23" i="29"/>
  <c r="O23" i="29" s="1"/>
  <c r="N23" i="29"/>
  <c r="H23" i="29"/>
  <c r="G23" i="29" s="1"/>
  <c r="F23" i="29"/>
  <c r="P22" i="29"/>
  <c r="O22" i="29" s="1"/>
  <c r="N22" i="29"/>
  <c r="H22" i="29"/>
  <c r="G22" i="29" s="1"/>
  <c r="F22" i="29"/>
  <c r="P21" i="29"/>
  <c r="O21" i="29" s="1"/>
  <c r="N21" i="29"/>
  <c r="H21" i="29"/>
  <c r="G21" i="29" s="1"/>
  <c r="F21" i="29"/>
  <c r="P20" i="29"/>
  <c r="O20" i="29" s="1"/>
  <c r="N20" i="29"/>
  <c r="H20" i="29"/>
  <c r="G20" i="29" s="1"/>
  <c r="F20" i="29"/>
  <c r="P19" i="29"/>
  <c r="O19" i="29" s="1"/>
  <c r="N19" i="29"/>
  <c r="H19" i="29"/>
  <c r="G19" i="29" s="1"/>
  <c r="F19" i="29"/>
  <c r="P18" i="29"/>
  <c r="O18" i="29"/>
  <c r="N18" i="29"/>
  <c r="H18" i="29"/>
  <c r="G18" i="29" s="1"/>
  <c r="F18" i="29"/>
  <c r="P17" i="29"/>
  <c r="O17" i="29" s="1"/>
  <c r="N17" i="29"/>
  <c r="H17" i="29"/>
  <c r="G17" i="29" s="1"/>
  <c r="F17" i="29"/>
  <c r="P16" i="29"/>
  <c r="O16" i="29" s="1"/>
  <c r="N16" i="29"/>
  <c r="H16" i="29"/>
  <c r="G16" i="29"/>
  <c r="F16" i="29"/>
  <c r="P15" i="29"/>
  <c r="O15" i="29" s="1"/>
  <c r="N15" i="29"/>
  <c r="H15" i="29"/>
  <c r="G15" i="29" s="1"/>
  <c r="F15" i="29"/>
  <c r="P14" i="29"/>
  <c r="O14" i="29" s="1"/>
  <c r="N14" i="29"/>
  <c r="H14" i="29"/>
  <c r="G14" i="29" s="1"/>
  <c r="F14" i="29"/>
  <c r="P13" i="29"/>
  <c r="O13" i="29"/>
  <c r="N13" i="29"/>
  <c r="H13" i="29"/>
  <c r="G13" i="29" s="1"/>
  <c r="F13" i="29"/>
  <c r="P12" i="29"/>
  <c r="O12" i="29"/>
  <c r="N12" i="29"/>
  <c r="H12" i="29"/>
  <c r="G12" i="29" s="1"/>
  <c r="F12" i="29"/>
  <c r="P11" i="29"/>
  <c r="O11" i="29" s="1"/>
  <c r="N11" i="29"/>
  <c r="H11" i="29"/>
  <c r="G11" i="29" s="1"/>
  <c r="F11" i="29"/>
  <c r="P10" i="29"/>
  <c r="O10" i="29" s="1"/>
  <c r="N10" i="29"/>
  <c r="H10" i="29"/>
  <c r="G10" i="29" s="1"/>
  <c r="F10" i="29"/>
  <c r="P9" i="29"/>
  <c r="O9" i="29" s="1"/>
  <c r="N9" i="29"/>
  <c r="H9" i="29"/>
  <c r="G9" i="29" s="1"/>
  <c r="F9" i="29"/>
  <c r="P8" i="29"/>
  <c r="O8" i="29" s="1"/>
  <c r="N8" i="29"/>
  <c r="H8" i="29"/>
  <c r="G8" i="29" s="1"/>
  <c r="F8" i="29"/>
  <c r="P7" i="29"/>
  <c r="O7" i="29" s="1"/>
  <c r="N7" i="29"/>
  <c r="H7" i="29"/>
  <c r="G7" i="29" s="1"/>
  <c r="F7" i="29"/>
  <c r="P6" i="29"/>
  <c r="O6" i="29" s="1"/>
  <c r="N6" i="29"/>
  <c r="H6" i="29"/>
  <c r="G6" i="29" s="1"/>
  <c r="F6" i="29"/>
  <c r="P5" i="29"/>
  <c r="O5" i="29" s="1"/>
  <c r="N5" i="29"/>
  <c r="H5" i="29"/>
  <c r="G5" i="29" s="1"/>
  <c r="F5" i="29"/>
  <c r="P1" i="29"/>
  <c r="H1" i="29"/>
  <c r="AJ198" i="18" l="1"/>
  <c r="C187" i="18"/>
  <c r="B185" i="18"/>
  <c r="AL196" i="18"/>
  <c r="D186" i="18"/>
  <c r="D184" i="18"/>
  <c r="AJ197" i="18"/>
  <c r="AJ187" i="18"/>
  <c r="AC186" i="18"/>
  <c r="F186" i="18" s="1"/>
  <c r="AC196" i="18"/>
  <c r="F196" i="18" s="1"/>
  <c r="AB186" i="18"/>
  <c r="E186" i="18" s="1"/>
  <c r="AB196" i="18"/>
  <c r="AK184" i="18"/>
  <c r="AK194" i="18"/>
  <c r="AL195" i="18"/>
  <c r="AL185" i="18"/>
  <c r="AD185" i="18"/>
  <c r="G185" i="18" s="1"/>
  <c r="AD195" i="18"/>
  <c r="AK197" i="18"/>
  <c r="AK187" i="18"/>
  <c r="D198" i="18"/>
  <c r="AB185" i="18"/>
  <c r="AB195" i="18"/>
  <c r="AK186" i="18"/>
  <c r="AK196" i="18"/>
  <c r="AD186" i="18"/>
  <c r="G186" i="18" s="1"/>
  <c r="AD196" i="18"/>
  <c r="C185" i="18"/>
  <c r="AL184" i="18"/>
  <c r="AL194" i="18"/>
  <c r="AJ186" i="18"/>
  <c r="AJ196" i="18"/>
  <c r="B184" i="18"/>
  <c r="AC194" i="18"/>
  <c r="AC184" i="18"/>
  <c r="F184" i="18" s="1"/>
  <c r="AC195" i="18"/>
  <c r="AC185" i="18"/>
  <c r="AK188" i="18"/>
  <c r="AK198" i="18"/>
  <c r="AK185" i="18"/>
  <c r="AK195" i="18"/>
  <c r="B186" i="18"/>
  <c r="AB188" i="18"/>
  <c r="E188" i="18" s="1"/>
  <c r="AB198" i="18"/>
  <c r="E198" i="18" s="1"/>
  <c r="AL187" i="18"/>
  <c r="AL197" i="18"/>
  <c r="AL188" i="18"/>
  <c r="AL198" i="18"/>
  <c r="AD194" i="18"/>
  <c r="AD184" i="18"/>
  <c r="AC187" i="18"/>
  <c r="AC197" i="18"/>
  <c r="B188" i="18"/>
  <c r="D197" i="18"/>
  <c r="AC188" i="18"/>
  <c r="AC198" i="18"/>
  <c r="C188" i="18"/>
  <c r="D194" i="18"/>
  <c r="AD188" i="18"/>
  <c r="G188" i="18" s="1"/>
  <c r="AD198" i="18"/>
  <c r="G198" i="18" s="1"/>
  <c r="D187" i="18"/>
  <c r="AB187" i="18"/>
  <c r="AB197" i="18"/>
  <c r="E197" i="18" s="1"/>
  <c r="AB194" i="18"/>
  <c r="E194" i="18" s="1"/>
  <c r="AB184" i="18"/>
  <c r="E184" i="18" s="1"/>
  <c r="AJ185" i="18"/>
  <c r="AJ195" i="18"/>
  <c r="AD187" i="18"/>
  <c r="AD197" i="18"/>
  <c r="O3" i="29"/>
  <c r="AI185" i="18" s="1"/>
  <c r="O3" i="30"/>
  <c r="G3" i="30"/>
  <c r="G3" i="29"/>
  <c r="AA185" i="18" s="1"/>
  <c r="J1" i="28"/>
  <c r="K1" i="28"/>
  <c r="N1" i="28"/>
  <c r="Q1" i="28"/>
  <c r="T1" i="28"/>
  <c r="W1" i="28"/>
  <c r="AG1" i="28"/>
  <c r="AH1" i="28"/>
  <c r="AK1" i="28"/>
  <c r="AN1" i="28"/>
  <c r="AQ1" i="28"/>
  <c r="AT1" i="28"/>
  <c r="I5" i="28"/>
  <c r="J5" i="28"/>
  <c r="K5" i="28"/>
  <c r="L5" i="28"/>
  <c r="N5" i="28"/>
  <c r="O5" i="28"/>
  <c r="Q5" i="28"/>
  <c r="R5" i="28"/>
  <c r="T5" i="28"/>
  <c r="U5" i="28"/>
  <c r="W5" i="28"/>
  <c r="AF5" i="28"/>
  <c r="AG5" i="28"/>
  <c r="AH5" i="28"/>
  <c r="AI5" i="28"/>
  <c r="AK5" i="28"/>
  <c r="AL5" i="28"/>
  <c r="AN5" i="28"/>
  <c r="AO5" i="28"/>
  <c r="AQ5" i="28"/>
  <c r="AR5" i="28"/>
  <c r="AT5" i="28"/>
  <c r="I6" i="28"/>
  <c r="J6" i="28"/>
  <c r="K6" i="28"/>
  <c r="L6" i="28"/>
  <c r="N6" i="28"/>
  <c r="O6" i="28"/>
  <c r="Q6" i="28"/>
  <c r="R6" i="28"/>
  <c r="T6" i="28"/>
  <c r="U6" i="28"/>
  <c r="W6" i="28"/>
  <c r="AF6" i="28"/>
  <c r="AG6" i="28"/>
  <c r="AH6" i="28"/>
  <c r="AI6" i="28"/>
  <c r="AK6" i="28"/>
  <c r="AL6" i="28"/>
  <c r="AN6" i="28"/>
  <c r="AO6" i="28"/>
  <c r="AQ6" i="28"/>
  <c r="AR6" i="28"/>
  <c r="AT6" i="28"/>
  <c r="I7" i="28"/>
  <c r="J7" i="28"/>
  <c r="K7" i="28"/>
  <c r="L7" i="28"/>
  <c r="N7" i="28"/>
  <c r="O7" i="28"/>
  <c r="Q7" i="28"/>
  <c r="R7" i="28"/>
  <c r="T7" i="28"/>
  <c r="U7" i="28"/>
  <c r="W7" i="28"/>
  <c r="AF7" i="28"/>
  <c r="AG7" i="28"/>
  <c r="AH7" i="28"/>
  <c r="AI7" i="28"/>
  <c r="AK7" i="28"/>
  <c r="AL7" i="28"/>
  <c r="AN7" i="28"/>
  <c r="AO7" i="28"/>
  <c r="AQ7" i="28"/>
  <c r="AR7" i="28"/>
  <c r="AT7" i="28"/>
  <c r="I8" i="28"/>
  <c r="J8" i="28"/>
  <c r="K8" i="28"/>
  <c r="L8" i="28"/>
  <c r="N8" i="28"/>
  <c r="O8" i="28"/>
  <c r="Q8" i="28"/>
  <c r="R8" i="28"/>
  <c r="T8" i="28"/>
  <c r="U8" i="28"/>
  <c r="W8" i="28"/>
  <c r="AF8" i="28"/>
  <c r="AG8" i="28"/>
  <c r="AH8" i="28"/>
  <c r="AI8" i="28"/>
  <c r="AK8" i="28"/>
  <c r="AL8" i="28"/>
  <c r="AN8" i="28"/>
  <c r="AO8" i="28"/>
  <c r="AQ8" i="28"/>
  <c r="AR8" i="28"/>
  <c r="AT8" i="28"/>
  <c r="I9" i="28"/>
  <c r="J9" i="28"/>
  <c r="K9" i="28"/>
  <c r="L9" i="28"/>
  <c r="N9" i="28"/>
  <c r="O9" i="28"/>
  <c r="Q9" i="28"/>
  <c r="R9" i="28"/>
  <c r="T9" i="28"/>
  <c r="U9" i="28"/>
  <c r="W9" i="28"/>
  <c r="AF9" i="28"/>
  <c r="AG9" i="28"/>
  <c r="AH9" i="28"/>
  <c r="AI9" i="28"/>
  <c r="AK9" i="28"/>
  <c r="AL9" i="28"/>
  <c r="AN9" i="28"/>
  <c r="AO9" i="28"/>
  <c r="AQ9" i="28"/>
  <c r="AR9" i="28"/>
  <c r="AT9" i="28"/>
  <c r="I10" i="28"/>
  <c r="J10" i="28"/>
  <c r="K10" i="28"/>
  <c r="L10" i="28"/>
  <c r="N10" i="28"/>
  <c r="O10" i="28"/>
  <c r="Q10" i="28"/>
  <c r="R10" i="28"/>
  <c r="T10" i="28"/>
  <c r="U10" i="28"/>
  <c r="W10" i="28"/>
  <c r="AF10" i="28"/>
  <c r="AG10" i="28"/>
  <c r="AH10" i="28"/>
  <c r="AI10" i="28"/>
  <c r="AK10" i="28"/>
  <c r="AL10" i="28"/>
  <c r="AN10" i="28"/>
  <c r="AO10" i="28"/>
  <c r="AQ10" i="28"/>
  <c r="AR10" i="28"/>
  <c r="AT10" i="28"/>
  <c r="I11" i="28"/>
  <c r="J11" i="28"/>
  <c r="K11" i="28"/>
  <c r="L11" i="28"/>
  <c r="N11" i="28"/>
  <c r="O11" i="28"/>
  <c r="Q11" i="28"/>
  <c r="R11" i="28"/>
  <c r="T11" i="28"/>
  <c r="U11" i="28"/>
  <c r="W11" i="28"/>
  <c r="AF11" i="28"/>
  <c r="AG11" i="28"/>
  <c r="AH11" i="28"/>
  <c r="AI11" i="28"/>
  <c r="AK11" i="28"/>
  <c r="AL11" i="28"/>
  <c r="AN11" i="28"/>
  <c r="AO11" i="28"/>
  <c r="AQ11" i="28"/>
  <c r="AR11" i="28"/>
  <c r="AT11" i="28"/>
  <c r="I12" i="28"/>
  <c r="J12" i="28"/>
  <c r="K12" i="28"/>
  <c r="L12" i="28"/>
  <c r="N12" i="28"/>
  <c r="O12" i="28"/>
  <c r="Q12" i="28"/>
  <c r="R12" i="28"/>
  <c r="T12" i="28"/>
  <c r="U12" i="28"/>
  <c r="W12" i="28"/>
  <c r="AF12" i="28"/>
  <c r="AG12" i="28"/>
  <c r="AH12" i="28"/>
  <c r="AI12" i="28"/>
  <c r="AK12" i="28"/>
  <c r="AL12" i="28"/>
  <c r="AN12" i="28"/>
  <c r="AO12" i="28"/>
  <c r="AQ12" i="28"/>
  <c r="AR12" i="28"/>
  <c r="AT12" i="28"/>
  <c r="I13" i="28"/>
  <c r="J13" i="28"/>
  <c r="K13" i="28"/>
  <c r="L13" i="28"/>
  <c r="N13" i="28"/>
  <c r="O13" i="28"/>
  <c r="Q13" i="28"/>
  <c r="R13" i="28"/>
  <c r="T13" i="28"/>
  <c r="U13" i="28"/>
  <c r="W13" i="28"/>
  <c r="AF13" i="28"/>
  <c r="AG13" i="28"/>
  <c r="AH13" i="28"/>
  <c r="AI13" i="28"/>
  <c r="AK13" i="28"/>
  <c r="AL13" i="28"/>
  <c r="AN13" i="28"/>
  <c r="AO13" i="28"/>
  <c r="AQ13" i="28"/>
  <c r="AR13" i="28"/>
  <c r="AT13" i="28"/>
  <c r="I14" i="28"/>
  <c r="J14" i="28"/>
  <c r="K14" i="28"/>
  <c r="L14" i="28"/>
  <c r="N14" i="28"/>
  <c r="O14" i="28"/>
  <c r="Q14" i="28"/>
  <c r="R14" i="28"/>
  <c r="T14" i="28"/>
  <c r="U14" i="28"/>
  <c r="W14" i="28"/>
  <c r="AF14" i="28"/>
  <c r="AG14" i="28"/>
  <c r="AH14" i="28"/>
  <c r="AI14" i="28"/>
  <c r="AK14" i="28"/>
  <c r="AL14" i="28"/>
  <c r="AN14" i="28"/>
  <c r="AO14" i="28"/>
  <c r="AQ14" i="28"/>
  <c r="AR14" i="28"/>
  <c r="AT14" i="28"/>
  <c r="I15" i="28"/>
  <c r="J15" i="28"/>
  <c r="K15" i="28"/>
  <c r="L15" i="28"/>
  <c r="N15" i="28"/>
  <c r="O15" i="28"/>
  <c r="Q15" i="28"/>
  <c r="R15" i="28"/>
  <c r="T15" i="28"/>
  <c r="U15" i="28"/>
  <c r="W15" i="28"/>
  <c r="AF15" i="28"/>
  <c r="AG15" i="28"/>
  <c r="AH15" i="28"/>
  <c r="AI15" i="28"/>
  <c r="AK15" i="28"/>
  <c r="AL15" i="28"/>
  <c r="AN15" i="28"/>
  <c r="AO15" i="28"/>
  <c r="AQ15" i="28"/>
  <c r="AR15" i="28"/>
  <c r="AT15" i="28"/>
  <c r="I16" i="28"/>
  <c r="J16" i="28"/>
  <c r="K16" i="28"/>
  <c r="L16" i="28"/>
  <c r="N16" i="28"/>
  <c r="O16" i="28"/>
  <c r="Q16" i="28"/>
  <c r="R16" i="28"/>
  <c r="T16" i="28"/>
  <c r="U16" i="28"/>
  <c r="W16" i="28"/>
  <c r="AF16" i="28"/>
  <c r="AG16" i="28"/>
  <c r="AH16" i="28"/>
  <c r="AI16" i="28"/>
  <c r="AK16" i="28"/>
  <c r="AL16" i="28"/>
  <c r="AN16" i="28"/>
  <c r="AO16" i="28"/>
  <c r="AQ16" i="28"/>
  <c r="AR16" i="28"/>
  <c r="AT16" i="28"/>
  <c r="I17" i="28"/>
  <c r="J17" i="28"/>
  <c r="K17" i="28"/>
  <c r="L17" i="28"/>
  <c r="N17" i="28"/>
  <c r="O17" i="28"/>
  <c r="Q17" i="28"/>
  <c r="R17" i="28"/>
  <c r="T17" i="28"/>
  <c r="U17" i="28"/>
  <c r="W17" i="28"/>
  <c r="AF17" i="28"/>
  <c r="AG17" i="28"/>
  <c r="AH17" i="28"/>
  <c r="AI17" i="28"/>
  <c r="AK17" i="28"/>
  <c r="AL17" i="28"/>
  <c r="AN17" i="28"/>
  <c r="AO17" i="28"/>
  <c r="AQ17" i="28"/>
  <c r="AR17" i="28"/>
  <c r="AT17" i="28"/>
  <c r="I18" i="28"/>
  <c r="J18" i="28"/>
  <c r="K18" i="28"/>
  <c r="L18" i="28"/>
  <c r="N18" i="28"/>
  <c r="O18" i="28"/>
  <c r="Q18" i="28"/>
  <c r="R18" i="28"/>
  <c r="T18" i="28"/>
  <c r="U18" i="28"/>
  <c r="W18" i="28"/>
  <c r="AF18" i="28"/>
  <c r="AG18" i="28"/>
  <c r="AH18" i="28"/>
  <c r="AI18" i="28"/>
  <c r="AK18" i="28"/>
  <c r="AL18" i="28"/>
  <c r="AN18" i="28"/>
  <c r="AO18" i="28"/>
  <c r="AQ18" i="28"/>
  <c r="AR18" i="28"/>
  <c r="AT18" i="28"/>
  <c r="I19" i="28"/>
  <c r="J19" i="28"/>
  <c r="K19" i="28"/>
  <c r="L19" i="28"/>
  <c r="N19" i="28"/>
  <c r="O19" i="28"/>
  <c r="Q19" i="28"/>
  <c r="R19" i="28"/>
  <c r="T19" i="28"/>
  <c r="U19" i="28"/>
  <c r="W19" i="28"/>
  <c r="AF19" i="28"/>
  <c r="AG19" i="28"/>
  <c r="AH19" i="28"/>
  <c r="AI19" i="28"/>
  <c r="AK19" i="28"/>
  <c r="AL19" i="28"/>
  <c r="AN19" i="28"/>
  <c r="AO19" i="28"/>
  <c r="AQ19" i="28"/>
  <c r="AR19" i="28"/>
  <c r="AT19" i="28"/>
  <c r="I20" i="28"/>
  <c r="J20" i="28"/>
  <c r="K20" i="28"/>
  <c r="L20" i="28"/>
  <c r="N20" i="28"/>
  <c r="O20" i="28"/>
  <c r="Q20" i="28"/>
  <c r="R20" i="28"/>
  <c r="T20" i="28"/>
  <c r="U20" i="28"/>
  <c r="W20" i="28"/>
  <c r="AF20" i="28"/>
  <c r="AG20" i="28"/>
  <c r="AH20" i="28"/>
  <c r="AI20" i="28"/>
  <c r="AK20" i="28"/>
  <c r="AL20" i="28"/>
  <c r="AN20" i="28"/>
  <c r="AO20" i="28"/>
  <c r="AQ20" i="28"/>
  <c r="AR20" i="28"/>
  <c r="AT20" i="28"/>
  <c r="I21" i="28"/>
  <c r="J21" i="28"/>
  <c r="K21" i="28"/>
  <c r="L21" i="28"/>
  <c r="N21" i="28"/>
  <c r="O21" i="28"/>
  <c r="Q21" i="28"/>
  <c r="R21" i="28"/>
  <c r="T21" i="28"/>
  <c r="U21" i="28"/>
  <c r="W21" i="28"/>
  <c r="AF21" i="28"/>
  <c r="AG21" i="28"/>
  <c r="AH21" i="28"/>
  <c r="AI21" i="28"/>
  <c r="AK21" i="28"/>
  <c r="AL21" i="28"/>
  <c r="AN21" i="28"/>
  <c r="AO21" i="28"/>
  <c r="AQ21" i="28"/>
  <c r="AR21" i="28"/>
  <c r="AT21" i="28"/>
  <c r="I22" i="28"/>
  <c r="J22" i="28"/>
  <c r="K22" i="28"/>
  <c r="L22" i="28"/>
  <c r="N22" i="28"/>
  <c r="O22" i="28"/>
  <c r="Q22" i="28"/>
  <c r="R22" i="28"/>
  <c r="T22" i="28"/>
  <c r="U22" i="28"/>
  <c r="W22" i="28"/>
  <c r="AF22" i="28"/>
  <c r="AG22" i="28"/>
  <c r="AH22" i="28"/>
  <c r="AI22" i="28"/>
  <c r="AK22" i="28"/>
  <c r="AL22" i="28"/>
  <c r="AN22" i="28"/>
  <c r="AO22" i="28"/>
  <c r="AQ22" i="28"/>
  <c r="AR22" i="28"/>
  <c r="AT22" i="28"/>
  <c r="I23" i="28"/>
  <c r="J23" i="28"/>
  <c r="K23" i="28"/>
  <c r="L23" i="28"/>
  <c r="N23" i="28"/>
  <c r="O23" i="28"/>
  <c r="Q23" i="28"/>
  <c r="R23" i="28"/>
  <c r="T23" i="28"/>
  <c r="U23" i="28"/>
  <c r="W23" i="28"/>
  <c r="AF23" i="28"/>
  <c r="AG23" i="28"/>
  <c r="AH23" i="28"/>
  <c r="AI23" i="28"/>
  <c r="AK23" i="28"/>
  <c r="AL23" i="28"/>
  <c r="AN23" i="28"/>
  <c r="AO23" i="28"/>
  <c r="AQ23" i="28"/>
  <c r="AR23" i="28"/>
  <c r="AT23" i="28"/>
  <c r="I24" i="28"/>
  <c r="J24" i="28"/>
  <c r="K24" i="28"/>
  <c r="L24" i="28"/>
  <c r="N24" i="28"/>
  <c r="O24" i="28"/>
  <c r="Q24" i="28"/>
  <c r="R24" i="28"/>
  <c r="T24" i="28"/>
  <c r="U24" i="28"/>
  <c r="W24" i="28"/>
  <c r="AF24" i="28"/>
  <c r="AG24" i="28"/>
  <c r="AH24" i="28"/>
  <c r="AI24" i="28"/>
  <c r="AK24" i="28"/>
  <c r="AL24" i="28"/>
  <c r="AN24" i="28"/>
  <c r="AO24" i="28"/>
  <c r="AQ24" i="28"/>
  <c r="AR24" i="28"/>
  <c r="AT24" i="28"/>
  <c r="I25" i="28"/>
  <c r="J25" i="28"/>
  <c r="K25" i="28"/>
  <c r="L25" i="28"/>
  <c r="N25" i="28"/>
  <c r="O25" i="28"/>
  <c r="Q25" i="28"/>
  <c r="R25" i="28"/>
  <c r="T25" i="28"/>
  <c r="U25" i="28"/>
  <c r="W25" i="28"/>
  <c r="AF25" i="28"/>
  <c r="AG25" i="28"/>
  <c r="AH25" i="28"/>
  <c r="AI25" i="28"/>
  <c r="AK25" i="28"/>
  <c r="AL25" i="28"/>
  <c r="AN25" i="28"/>
  <c r="AO25" i="28"/>
  <c r="AQ25" i="28"/>
  <c r="AR25" i="28"/>
  <c r="AT25" i="28"/>
  <c r="I26" i="28"/>
  <c r="J26" i="28"/>
  <c r="K26" i="28"/>
  <c r="L26" i="28"/>
  <c r="N26" i="28"/>
  <c r="O26" i="28"/>
  <c r="Q26" i="28"/>
  <c r="R26" i="28"/>
  <c r="T26" i="28"/>
  <c r="U26" i="28"/>
  <c r="W26" i="28"/>
  <c r="AF26" i="28"/>
  <c r="AG26" i="28"/>
  <c r="AH26" i="28"/>
  <c r="AI26" i="28"/>
  <c r="AK26" i="28"/>
  <c r="AL26" i="28"/>
  <c r="AN26" i="28"/>
  <c r="AO26" i="28"/>
  <c r="AQ26" i="28"/>
  <c r="AR26" i="28"/>
  <c r="AT26" i="28"/>
  <c r="I27" i="28"/>
  <c r="J27" i="28"/>
  <c r="K27" i="28"/>
  <c r="L27" i="28"/>
  <c r="N27" i="28"/>
  <c r="O27" i="28"/>
  <c r="Q27" i="28"/>
  <c r="R27" i="28"/>
  <c r="T27" i="28"/>
  <c r="U27" i="28"/>
  <c r="W27" i="28"/>
  <c r="AF27" i="28"/>
  <c r="AG27" i="28"/>
  <c r="AH27" i="28"/>
  <c r="AI27" i="28"/>
  <c r="AK27" i="28"/>
  <c r="AL27" i="28"/>
  <c r="AN27" i="28"/>
  <c r="AO27" i="28"/>
  <c r="AQ27" i="28"/>
  <c r="AR27" i="28"/>
  <c r="AT27" i="28"/>
  <c r="I28" i="28"/>
  <c r="J28" i="28"/>
  <c r="K28" i="28"/>
  <c r="L28" i="28"/>
  <c r="N28" i="28"/>
  <c r="O28" i="28"/>
  <c r="Q28" i="28"/>
  <c r="R28" i="28"/>
  <c r="T28" i="28"/>
  <c r="U28" i="28"/>
  <c r="W28" i="28"/>
  <c r="AF28" i="28"/>
  <c r="AG28" i="28"/>
  <c r="AH28" i="28"/>
  <c r="AI28" i="28"/>
  <c r="AK28" i="28"/>
  <c r="AL28" i="28"/>
  <c r="AN28" i="28"/>
  <c r="AO28" i="28"/>
  <c r="AQ28" i="28"/>
  <c r="AR28" i="28"/>
  <c r="AT28" i="28"/>
  <c r="I29" i="28"/>
  <c r="J29" i="28"/>
  <c r="K29" i="28"/>
  <c r="L29" i="28"/>
  <c r="N29" i="28"/>
  <c r="O29" i="28"/>
  <c r="Q29" i="28"/>
  <c r="R29" i="28"/>
  <c r="T29" i="28"/>
  <c r="U29" i="28"/>
  <c r="W29" i="28"/>
  <c r="AF29" i="28"/>
  <c r="AG29" i="28"/>
  <c r="AH29" i="28"/>
  <c r="AI29" i="28"/>
  <c r="AK29" i="28"/>
  <c r="AL29" i="28"/>
  <c r="AN29" i="28"/>
  <c r="AO29" i="28"/>
  <c r="AQ29" i="28"/>
  <c r="AR29" i="28"/>
  <c r="AT29" i="28"/>
  <c r="I30" i="28"/>
  <c r="J30" i="28"/>
  <c r="K30" i="28"/>
  <c r="L30" i="28"/>
  <c r="N30" i="28"/>
  <c r="O30" i="28"/>
  <c r="Q30" i="28"/>
  <c r="R30" i="28"/>
  <c r="T30" i="28"/>
  <c r="U30" i="28"/>
  <c r="W30" i="28"/>
  <c r="AF30" i="28"/>
  <c r="AG30" i="28"/>
  <c r="AH30" i="28"/>
  <c r="AI30" i="28"/>
  <c r="AK30" i="28"/>
  <c r="AL30" i="28"/>
  <c r="AN30" i="28"/>
  <c r="AO30" i="28"/>
  <c r="AQ30" i="28"/>
  <c r="AR30" i="28"/>
  <c r="AT30" i="28"/>
  <c r="I31" i="28"/>
  <c r="J31" i="28"/>
  <c r="K31" i="28"/>
  <c r="L31" i="28"/>
  <c r="N31" i="28"/>
  <c r="O31" i="28"/>
  <c r="Q31" i="28"/>
  <c r="R31" i="28"/>
  <c r="T31" i="28"/>
  <c r="U31" i="28"/>
  <c r="W31" i="28"/>
  <c r="AF31" i="28"/>
  <c r="AG31" i="28"/>
  <c r="AH31" i="28"/>
  <c r="AI31" i="28"/>
  <c r="AK31" i="28"/>
  <c r="AL31" i="28"/>
  <c r="AN31" i="28"/>
  <c r="AO31" i="28"/>
  <c r="AQ31" i="28"/>
  <c r="AR31" i="28"/>
  <c r="AT31" i="28"/>
  <c r="I32" i="28"/>
  <c r="J32" i="28"/>
  <c r="K32" i="28"/>
  <c r="L32" i="28"/>
  <c r="N32" i="28"/>
  <c r="O32" i="28"/>
  <c r="Q32" i="28"/>
  <c r="R32" i="28"/>
  <c r="T32" i="28"/>
  <c r="U32" i="28"/>
  <c r="W32" i="28"/>
  <c r="AF32" i="28"/>
  <c r="AG32" i="28"/>
  <c r="AH32" i="28"/>
  <c r="AI32" i="28"/>
  <c r="AK32" i="28"/>
  <c r="AL32" i="28"/>
  <c r="AN32" i="28"/>
  <c r="AO32" i="28"/>
  <c r="AQ32" i="28"/>
  <c r="AR32" i="28"/>
  <c r="AT32" i="28"/>
  <c r="I33" i="28"/>
  <c r="J33" i="28"/>
  <c r="K33" i="28"/>
  <c r="L33" i="28"/>
  <c r="N33" i="28"/>
  <c r="O33" i="28"/>
  <c r="Q33" i="28"/>
  <c r="R33" i="28"/>
  <c r="T33" i="28"/>
  <c r="U33" i="28"/>
  <c r="W33" i="28"/>
  <c r="AF33" i="28"/>
  <c r="AG33" i="28"/>
  <c r="AH33" i="28"/>
  <c r="AI33" i="28"/>
  <c r="AK33" i="28"/>
  <c r="AL33" i="28"/>
  <c r="AN33" i="28"/>
  <c r="AO33" i="28"/>
  <c r="AQ33" i="28"/>
  <c r="AR33" i="28"/>
  <c r="AT33" i="28"/>
  <c r="I34" i="28"/>
  <c r="J34" i="28"/>
  <c r="K34" i="28"/>
  <c r="L34" i="28"/>
  <c r="N34" i="28"/>
  <c r="O34" i="28"/>
  <c r="Q34" i="28"/>
  <c r="R34" i="28"/>
  <c r="T34" i="28"/>
  <c r="U34" i="28"/>
  <c r="W34" i="28"/>
  <c r="AF34" i="28"/>
  <c r="AG34" i="28"/>
  <c r="AH34" i="28"/>
  <c r="AI34" i="28"/>
  <c r="AK34" i="28"/>
  <c r="AL34" i="28"/>
  <c r="AN34" i="28"/>
  <c r="AO34" i="28"/>
  <c r="AQ34" i="28"/>
  <c r="AR34" i="28"/>
  <c r="AT34" i="28"/>
  <c r="I35" i="28"/>
  <c r="J35" i="28"/>
  <c r="K35" i="28"/>
  <c r="L35" i="28"/>
  <c r="N35" i="28"/>
  <c r="O35" i="28"/>
  <c r="Q35" i="28"/>
  <c r="R35" i="28"/>
  <c r="T35" i="28"/>
  <c r="U35" i="28"/>
  <c r="W35" i="28"/>
  <c r="AF35" i="28"/>
  <c r="AG35" i="28"/>
  <c r="AH35" i="28"/>
  <c r="AI35" i="28"/>
  <c r="AK35" i="28"/>
  <c r="AL35" i="28"/>
  <c r="AN35" i="28"/>
  <c r="AO35" i="28"/>
  <c r="AQ35" i="28"/>
  <c r="AR35" i="28"/>
  <c r="AT35" i="28"/>
  <c r="I36" i="28"/>
  <c r="J36" i="28"/>
  <c r="K36" i="28"/>
  <c r="L36" i="28"/>
  <c r="N36" i="28"/>
  <c r="O36" i="28"/>
  <c r="Q36" i="28"/>
  <c r="R36" i="28"/>
  <c r="T36" i="28"/>
  <c r="U36" i="28"/>
  <c r="W36" i="28"/>
  <c r="AF36" i="28"/>
  <c r="AG36" i="28"/>
  <c r="AH36" i="28"/>
  <c r="AI36" i="28"/>
  <c r="AK36" i="28"/>
  <c r="AL36" i="28"/>
  <c r="AN36" i="28"/>
  <c r="AO36" i="28"/>
  <c r="AQ36" i="28"/>
  <c r="AR36" i="28"/>
  <c r="AT36" i="28"/>
  <c r="I37" i="28"/>
  <c r="J37" i="28"/>
  <c r="K37" i="28"/>
  <c r="L37" i="28"/>
  <c r="N37" i="28"/>
  <c r="O37" i="28"/>
  <c r="Q37" i="28"/>
  <c r="R37" i="28"/>
  <c r="T37" i="28"/>
  <c r="U37" i="28"/>
  <c r="W37" i="28"/>
  <c r="AF37" i="28"/>
  <c r="AG37" i="28"/>
  <c r="AH37" i="28"/>
  <c r="AI37" i="28"/>
  <c r="AK37" i="28"/>
  <c r="AL37" i="28"/>
  <c r="AN37" i="28"/>
  <c r="AO37" i="28"/>
  <c r="AQ37" i="28"/>
  <c r="AR37" i="28"/>
  <c r="AT37" i="28"/>
  <c r="I38" i="28"/>
  <c r="J38" i="28"/>
  <c r="K38" i="28"/>
  <c r="L38" i="28"/>
  <c r="N38" i="28"/>
  <c r="O38" i="28"/>
  <c r="Q38" i="28"/>
  <c r="R38" i="28"/>
  <c r="T38" i="28"/>
  <c r="U38" i="28"/>
  <c r="W38" i="28"/>
  <c r="AF38" i="28"/>
  <c r="AG38" i="28"/>
  <c r="AH38" i="28"/>
  <c r="AI38" i="28"/>
  <c r="AK38" i="28"/>
  <c r="AL38" i="28"/>
  <c r="AN38" i="28"/>
  <c r="AO38" i="28"/>
  <c r="AQ38" i="28"/>
  <c r="AR38" i="28"/>
  <c r="AT38" i="28"/>
  <c r="I39" i="28"/>
  <c r="J39" i="28"/>
  <c r="K39" i="28"/>
  <c r="L39" i="28"/>
  <c r="N39" i="28"/>
  <c r="O39" i="28"/>
  <c r="Q39" i="28"/>
  <c r="R39" i="28"/>
  <c r="T39" i="28"/>
  <c r="U39" i="28"/>
  <c r="W39" i="28"/>
  <c r="AF39" i="28"/>
  <c r="AG39" i="28"/>
  <c r="AH39" i="28"/>
  <c r="AI39" i="28"/>
  <c r="AK39" i="28"/>
  <c r="AL39" i="28"/>
  <c r="AN39" i="28"/>
  <c r="AO39" i="28"/>
  <c r="AQ39" i="28"/>
  <c r="AR39" i="28"/>
  <c r="AT39" i="28"/>
  <c r="I40" i="28"/>
  <c r="J40" i="28"/>
  <c r="K40" i="28"/>
  <c r="L40" i="28"/>
  <c r="N40" i="28"/>
  <c r="O40" i="28"/>
  <c r="Q40" i="28"/>
  <c r="R40" i="28"/>
  <c r="T40" i="28"/>
  <c r="U40" i="28"/>
  <c r="W40" i="28"/>
  <c r="AF40" i="28"/>
  <c r="AG40" i="28"/>
  <c r="AH40" i="28"/>
  <c r="AI40" i="28"/>
  <c r="AK40" i="28"/>
  <c r="AL40" i="28"/>
  <c r="AN40" i="28"/>
  <c r="AO40" i="28"/>
  <c r="AQ40" i="28"/>
  <c r="AR40" i="28"/>
  <c r="AT40" i="28"/>
  <c r="I41" i="28"/>
  <c r="J41" i="28"/>
  <c r="K41" i="28"/>
  <c r="L41" i="28"/>
  <c r="N41" i="28"/>
  <c r="O41" i="28"/>
  <c r="Q41" i="28"/>
  <c r="R41" i="28"/>
  <c r="T41" i="28"/>
  <c r="U41" i="28"/>
  <c r="W41" i="28"/>
  <c r="AF41" i="28"/>
  <c r="AG41" i="28"/>
  <c r="AH41" i="28"/>
  <c r="AI41" i="28"/>
  <c r="AK41" i="28"/>
  <c r="AL41" i="28"/>
  <c r="AN41" i="28"/>
  <c r="AO41" i="28"/>
  <c r="AQ41" i="28"/>
  <c r="AR41" i="28"/>
  <c r="AT41" i="28"/>
  <c r="I42" i="28"/>
  <c r="J42" i="28"/>
  <c r="K42" i="28"/>
  <c r="L42" i="28"/>
  <c r="N42" i="28"/>
  <c r="O42" i="28"/>
  <c r="Q42" i="28"/>
  <c r="R42" i="28"/>
  <c r="T42" i="28"/>
  <c r="U42" i="28"/>
  <c r="W42" i="28"/>
  <c r="AF42" i="28"/>
  <c r="AG42" i="28"/>
  <c r="AH42" i="28"/>
  <c r="AI42" i="28"/>
  <c r="AK42" i="28"/>
  <c r="AL42" i="28"/>
  <c r="AN42" i="28"/>
  <c r="AO42" i="28"/>
  <c r="AQ42" i="28"/>
  <c r="AR42" i="28"/>
  <c r="AT42" i="28"/>
  <c r="I43" i="28"/>
  <c r="J43" i="28"/>
  <c r="K43" i="28"/>
  <c r="L43" i="28"/>
  <c r="N43" i="28"/>
  <c r="O43" i="28"/>
  <c r="Q43" i="28"/>
  <c r="R43" i="28"/>
  <c r="T43" i="28"/>
  <c r="U43" i="28"/>
  <c r="W43" i="28"/>
  <c r="AF43" i="28"/>
  <c r="AG43" i="28"/>
  <c r="AH43" i="28"/>
  <c r="AI43" i="28"/>
  <c r="AK43" i="28"/>
  <c r="AL43" i="28"/>
  <c r="AN43" i="28"/>
  <c r="AO43" i="28"/>
  <c r="AQ43" i="28"/>
  <c r="AR43" i="28"/>
  <c r="AT43" i="28"/>
  <c r="I44" i="28"/>
  <c r="J44" i="28"/>
  <c r="K44" i="28"/>
  <c r="L44" i="28"/>
  <c r="N44" i="28"/>
  <c r="O44" i="28"/>
  <c r="Q44" i="28"/>
  <c r="R44" i="28"/>
  <c r="T44" i="28"/>
  <c r="U44" i="28"/>
  <c r="W44" i="28"/>
  <c r="AF44" i="28"/>
  <c r="AG44" i="28"/>
  <c r="AH44" i="28"/>
  <c r="AI44" i="28"/>
  <c r="AK44" i="28"/>
  <c r="AL44" i="28"/>
  <c r="AN44" i="28"/>
  <c r="AO44" i="28"/>
  <c r="AQ44" i="28"/>
  <c r="AR44" i="28"/>
  <c r="AT44" i="28"/>
  <c r="I45" i="28"/>
  <c r="J45" i="28"/>
  <c r="K45" i="28"/>
  <c r="L45" i="28"/>
  <c r="N45" i="28"/>
  <c r="O45" i="28"/>
  <c r="Q45" i="28"/>
  <c r="R45" i="28"/>
  <c r="T45" i="28"/>
  <c r="U45" i="28"/>
  <c r="W45" i="28"/>
  <c r="AF45" i="28"/>
  <c r="AG45" i="28"/>
  <c r="AH45" i="28"/>
  <c r="AI45" i="28"/>
  <c r="AK45" i="28"/>
  <c r="AL45" i="28"/>
  <c r="AN45" i="28"/>
  <c r="AO45" i="28"/>
  <c r="AQ45" i="28"/>
  <c r="AR45" i="28"/>
  <c r="AT45" i="28"/>
  <c r="I46" i="28"/>
  <c r="J46" i="28"/>
  <c r="K46" i="28"/>
  <c r="L46" i="28"/>
  <c r="N46" i="28"/>
  <c r="O46" i="28"/>
  <c r="Q46" i="28"/>
  <c r="R46" i="28"/>
  <c r="T46" i="28"/>
  <c r="U46" i="28"/>
  <c r="W46" i="28"/>
  <c r="AF46" i="28"/>
  <c r="AG46" i="28"/>
  <c r="AH46" i="28"/>
  <c r="AI46" i="28"/>
  <c r="AK46" i="28"/>
  <c r="AL46" i="28"/>
  <c r="AN46" i="28"/>
  <c r="AO46" i="28"/>
  <c r="AQ46" i="28"/>
  <c r="AR46" i="28"/>
  <c r="AT46" i="28"/>
  <c r="I47" i="28"/>
  <c r="J47" i="28"/>
  <c r="K47" i="28"/>
  <c r="L47" i="28"/>
  <c r="N47" i="28"/>
  <c r="O47" i="28"/>
  <c r="Q47" i="28"/>
  <c r="R47" i="28"/>
  <c r="T47" i="28"/>
  <c r="U47" i="28"/>
  <c r="W47" i="28"/>
  <c r="AF47" i="28"/>
  <c r="AG47" i="28"/>
  <c r="AH47" i="28"/>
  <c r="AI47" i="28"/>
  <c r="AK47" i="28"/>
  <c r="AL47" i="28"/>
  <c r="AN47" i="28"/>
  <c r="AO47" i="28"/>
  <c r="AQ47" i="28"/>
  <c r="AR47" i="28"/>
  <c r="AT47" i="28"/>
  <c r="I48" i="28"/>
  <c r="J48" i="28"/>
  <c r="K48" i="28"/>
  <c r="L48" i="28"/>
  <c r="N48" i="28"/>
  <c r="O48" i="28"/>
  <c r="Q48" i="28"/>
  <c r="R48" i="28"/>
  <c r="T48" i="28"/>
  <c r="U48" i="28"/>
  <c r="W48" i="28"/>
  <c r="AF48" i="28"/>
  <c r="AG48" i="28"/>
  <c r="AH48" i="28"/>
  <c r="AI48" i="28"/>
  <c r="AK48" i="28"/>
  <c r="AL48" i="28"/>
  <c r="AN48" i="28"/>
  <c r="AO48" i="28"/>
  <c r="AQ48" i="28"/>
  <c r="AR48" i="28"/>
  <c r="AT48" i="28"/>
  <c r="I49" i="28"/>
  <c r="J49" i="28"/>
  <c r="K49" i="28"/>
  <c r="L49" i="28"/>
  <c r="N49" i="28"/>
  <c r="O49" i="28"/>
  <c r="Q49" i="28"/>
  <c r="R49" i="28"/>
  <c r="T49" i="28"/>
  <c r="U49" i="28"/>
  <c r="W49" i="28"/>
  <c r="AF49" i="28"/>
  <c r="AG49" i="28"/>
  <c r="AH49" i="28"/>
  <c r="AI49" i="28"/>
  <c r="AK49" i="28"/>
  <c r="AL49" i="28"/>
  <c r="AN49" i="28"/>
  <c r="AO49" i="28"/>
  <c r="AQ49" i="28"/>
  <c r="AR49" i="28"/>
  <c r="AT49" i="28"/>
  <c r="I50" i="28"/>
  <c r="J50" i="28"/>
  <c r="K50" i="28"/>
  <c r="L50" i="28"/>
  <c r="N50" i="28"/>
  <c r="O50" i="28"/>
  <c r="Q50" i="28"/>
  <c r="R50" i="28"/>
  <c r="T50" i="28"/>
  <c r="U50" i="28"/>
  <c r="W50" i="28"/>
  <c r="AF50" i="28"/>
  <c r="AG50" i="28"/>
  <c r="AH50" i="28"/>
  <c r="AI50" i="28"/>
  <c r="AK50" i="28"/>
  <c r="AL50" i="28"/>
  <c r="AN50" i="28"/>
  <c r="AO50" i="28"/>
  <c r="AQ50" i="28"/>
  <c r="AR50" i="28"/>
  <c r="AT50" i="28"/>
  <c r="I51" i="28"/>
  <c r="J51" i="28"/>
  <c r="K51" i="28"/>
  <c r="L51" i="28"/>
  <c r="N51" i="28"/>
  <c r="O51" i="28"/>
  <c r="Q51" i="28"/>
  <c r="R51" i="28"/>
  <c r="T51" i="28"/>
  <c r="U51" i="28"/>
  <c r="W51" i="28"/>
  <c r="AF51" i="28"/>
  <c r="AG51" i="28"/>
  <c r="AH51" i="28"/>
  <c r="AI51" i="28"/>
  <c r="AK51" i="28"/>
  <c r="AL51" i="28"/>
  <c r="AN51" i="28"/>
  <c r="AO51" i="28"/>
  <c r="AQ51" i="28"/>
  <c r="AR51" i="28"/>
  <c r="AT51" i="28"/>
  <c r="I52" i="28"/>
  <c r="J52" i="28"/>
  <c r="K52" i="28"/>
  <c r="L52" i="28"/>
  <c r="N52" i="28"/>
  <c r="O52" i="28"/>
  <c r="Q52" i="28"/>
  <c r="R52" i="28"/>
  <c r="T52" i="28"/>
  <c r="U52" i="28"/>
  <c r="W52" i="28"/>
  <c r="AF52" i="28"/>
  <c r="AG52" i="28"/>
  <c r="AH52" i="28"/>
  <c r="AI52" i="28"/>
  <c r="AK52" i="28"/>
  <c r="AL52" i="28"/>
  <c r="AN52" i="28"/>
  <c r="AO52" i="28"/>
  <c r="AQ52" i="28"/>
  <c r="AR52" i="28"/>
  <c r="AT52" i="28"/>
  <c r="I53" i="28"/>
  <c r="J53" i="28"/>
  <c r="K53" i="28"/>
  <c r="L53" i="28"/>
  <c r="N53" i="28"/>
  <c r="O53" i="28"/>
  <c r="Q53" i="28"/>
  <c r="R53" i="28"/>
  <c r="T53" i="28"/>
  <c r="U53" i="28"/>
  <c r="W53" i="28"/>
  <c r="AF53" i="28"/>
  <c r="AG53" i="28"/>
  <c r="AH53" i="28"/>
  <c r="AI53" i="28"/>
  <c r="AK53" i="28"/>
  <c r="AL53" i="28"/>
  <c r="AN53" i="28"/>
  <c r="AO53" i="28"/>
  <c r="AQ53" i="28"/>
  <c r="AR53" i="28"/>
  <c r="AT53" i="28"/>
  <c r="I54" i="28"/>
  <c r="J54" i="28"/>
  <c r="K54" i="28"/>
  <c r="L54" i="28"/>
  <c r="N54" i="28"/>
  <c r="O54" i="28"/>
  <c r="Q54" i="28"/>
  <c r="R54" i="28"/>
  <c r="T54" i="28"/>
  <c r="U54" i="28"/>
  <c r="W54" i="28"/>
  <c r="AF54" i="28"/>
  <c r="AG54" i="28"/>
  <c r="AH54" i="28"/>
  <c r="AI54" i="28"/>
  <c r="AK54" i="28"/>
  <c r="AL54" i="28"/>
  <c r="AN54" i="28"/>
  <c r="AO54" i="28"/>
  <c r="AQ54" i="28"/>
  <c r="AR54" i="28"/>
  <c r="AT54" i="28"/>
  <c r="I55" i="28"/>
  <c r="J55" i="28"/>
  <c r="K55" i="28"/>
  <c r="L55" i="28"/>
  <c r="N55" i="28"/>
  <c r="O55" i="28"/>
  <c r="Q55" i="28"/>
  <c r="R55" i="28"/>
  <c r="T55" i="28"/>
  <c r="U55" i="28"/>
  <c r="W55" i="28"/>
  <c r="AF55" i="28"/>
  <c r="AG55" i="28"/>
  <c r="AH55" i="28"/>
  <c r="AI55" i="28"/>
  <c r="AK55" i="28"/>
  <c r="AL55" i="28"/>
  <c r="AN55" i="28"/>
  <c r="AO55" i="28"/>
  <c r="AQ55" i="28"/>
  <c r="AR55" i="28"/>
  <c r="AT55" i="28"/>
  <c r="I56" i="28"/>
  <c r="J56" i="28"/>
  <c r="K56" i="28"/>
  <c r="L56" i="28"/>
  <c r="N56" i="28"/>
  <c r="O56" i="28"/>
  <c r="Q56" i="28"/>
  <c r="R56" i="28"/>
  <c r="T56" i="28"/>
  <c r="U56" i="28"/>
  <c r="W56" i="28"/>
  <c r="AF56" i="28"/>
  <c r="AG56" i="28"/>
  <c r="AH56" i="28"/>
  <c r="AI56" i="28"/>
  <c r="AK56" i="28"/>
  <c r="AL56" i="28"/>
  <c r="AN56" i="28"/>
  <c r="AO56" i="28"/>
  <c r="AQ56" i="28"/>
  <c r="AR56" i="28"/>
  <c r="AT56" i="28"/>
  <c r="I57" i="28"/>
  <c r="J57" i="28"/>
  <c r="K57" i="28"/>
  <c r="L57" i="28"/>
  <c r="N57" i="28"/>
  <c r="O57" i="28"/>
  <c r="Q57" i="28"/>
  <c r="R57" i="28"/>
  <c r="T57" i="28"/>
  <c r="U57" i="28"/>
  <c r="W57" i="28"/>
  <c r="AF57" i="28"/>
  <c r="AG57" i="28"/>
  <c r="AH57" i="28"/>
  <c r="AI57" i="28"/>
  <c r="AK57" i="28"/>
  <c r="AL57" i="28"/>
  <c r="AN57" i="28"/>
  <c r="AO57" i="28"/>
  <c r="AQ57" i="28"/>
  <c r="AR57" i="28"/>
  <c r="AT57" i="28"/>
  <c r="I58" i="28"/>
  <c r="J58" i="28"/>
  <c r="K58" i="28"/>
  <c r="L58" i="28"/>
  <c r="N58" i="28"/>
  <c r="O58" i="28"/>
  <c r="Q58" i="28"/>
  <c r="R58" i="28"/>
  <c r="T58" i="28"/>
  <c r="U58" i="28"/>
  <c r="W58" i="28"/>
  <c r="AF58" i="28"/>
  <c r="AG58" i="28"/>
  <c r="AH58" i="28"/>
  <c r="AI58" i="28"/>
  <c r="AK58" i="28"/>
  <c r="AL58" i="28"/>
  <c r="AN58" i="28"/>
  <c r="AO58" i="28"/>
  <c r="AQ58" i="28"/>
  <c r="AR58" i="28"/>
  <c r="AT58" i="28"/>
  <c r="I59" i="28"/>
  <c r="J59" i="28"/>
  <c r="K59" i="28"/>
  <c r="L59" i="28"/>
  <c r="N59" i="28"/>
  <c r="O59" i="28"/>
  <c r="Q59" i="28"/>
  <c r="R59" i="28"/>
  <c r="T59" i="28"/>
  <c r="U59" i="28"/>
  <c r="W59" i="28"/>
  <c r="AF59" i="28"/>
  <c r="AG59" i="28"/>
  <c r="AH59" i="28"/>
  <c r="AI59" i="28"/>
  <c r="AK59" i="28"/>
  <c r="AL59" i="28"/>
  <c r="AN59" i="28"/>
  <c r="AO59" i="28"/>
  <c r="AQ59" i="28"/>
  <c r="AR59" i="28"/>
  <c r="AT59" i="28"/>
  <c r="I60" i="28"/>
  <c r="J60" i="28"/>
  <c r="K60" i="28"/>
  <c r="L60" i="28"/>
  <c r="N60" i="28"/>
  <c r="O60" i="28"/>
  <c r="Q60" i="28"/>
  <c r="R60" i="28"/>
  <c r="T60" i="28"/>
  <c r="U60" i="28"/>
  <c r="W60" i="28"/>
  <c r="AF60" i="28"/>
  <c r="AG60" i="28"/>
  <c r="AH60" i="28"/>
  <c r="AI60" i="28"/>
  <c r="AK60" i="28"/>
  <c r="AL60" i="28"/>
  <c r="AN60" i="28"/>
  <c r="AO60" i="28"/>
  <c r="AQ60" i="28"/>
  <c r="AR60" i="28"/>
  <c r="AT60" i="28"/>
  <c r="I61" i="28"/>
  <c r="J61" i="28"/>
  <c r="K61" i="28"/>
  <c r="L61" i="28"/>
  <c r="N61" i="28"/>
  <c r="O61" i="28"/>
  <c r="Q61" i="28"/>
  <c r="R61" i="28"/>
  <c r="T61" i="28"/>
  <c r="U61" i="28"/>
  <c r="W61" i="28"/>
  <c r="AF61" i="28"/>
  <c r="AG61" i="28"/>
  <c r="AH61" i="28"/>
  <c r="AI61" i="28"/>
  <c r="AK61" i="28"/>
  <c r="AL61" i="28"/>
  <c r="AN61" i="28"/>
  <c r="AO61" i="28"/>
  <c r="AQ61" i="28"/>
  <c r="AR61" i="28"/>
  <c r="AT61" i="28"/>
  <c r="I62" i="28"/>
  <c r="J62" i="28"/>
  <c r="K62" i="28"/>
  <c r="L62" i="28"/>
  <c r="N62" i="28"/>
  <c r="O62" i="28"/>
  <c r="Q62" i="28"/>
  <c r="R62" i="28"/>
  <c r="T62" i="28"/>
  <c r="U62" i="28"/>
  <c r="W62" i="28"/>
  <c r="AF62" i="28"/>
  <c r="AG62" i="28"/>
  <c r="AH62" i="28"/>
  <c r="AI62" i="28"/>
  <c r="AK62" i="28"/>
  <c r="AL62" i="28"/>
  <c r="AN62" i="28"/>
  <c r="AO62" i="28"/>
  <c r="AQ62" i="28"/>
  <c r="AR62" i="28"/>
  <c r="AT62" i="28"/>
  <c r="I63" i="28"/>
  <c r="J63" i="28"/>
  <c r="K63" i="28"/>
  <c r="L63" i="28"/>
  <c r="N63" i="28"/>
  <c r="O63" i="28"/>
  <c r="Q63" i="28"/>
  <c r="R63" i="28"/>
  <c r="T63" i="28"/>
  <c r="U63" i="28"/>
  <c r="W63" i="28"/>
  <c r="AF63" i="28"/>
  <c r="AG63" i="28"/>
  <c r="AH63" i="28"/>
  <c r="AI63" i="28"/>
  <c r="AK63" i="28"/>
  <c r="AL63" i="28"/>
  <c r="AN63" i="28"/>
  <c r="AO63" i="28"/>
  <c r="AQ63" i="28"/>
  <c r="AR63" i="28"/>
  <c r="AT63" i="28"/>
  <c r="I64" i="28"/>
  <c r="J64" i="28"/>
  <c r="K64" i="28"/>
  <c r="L64" i="28"/>
  <c r="N64" i="28"/>
  <c r="O64" i="28"/>
  <c r="Q64" i="28"/>
  <c r="R64" i="28"/>
  <c r="T64" i="28"/>
  <c r="U64" i="28"/>
  <c r="W64" i="28"/>
  <c r="AF64" i="28"/>
  <c r="AG64" i="28"/>
  <c r="AH64" i="28"/>
  <c r="AI64" i="28"/>
  <c r="AK64" i="28"/>
  <c r="AL64" i="28"/>
  <c r="AN64" i="28"/>
  <c r="AO64" i="28"/>
  <c r="AQ64" i="28"/>
  <c r="AR64" i="28"/>
  <c r="AT64" i="28"/>
  <c r="I65" i="28"/>
  <c r="J65" i="28"/>
  <c r="K65" i="28"/>
  <c r="L65" i="28"/>
  <c r="N65" i="28"/>
  <c r="O65" i="28"/>
  <c r="Q65" i="28"/>
  <c r="R65" i="28"/>
  <c r="T65" i="28"/>
  <c r="U65" i="28"/>
  <c r="W65" i="28"/>
  <c r="AF65" i="28"/>
  <c r="AG65" i="28"/>
  <c r="AH65" i="28"/>
  <c r="AI65" i="28"/>
  <c r="AK65" i="28"/>
  <c r="AL65" i="28"/>
  <c r="AN65" i="28"/>
  <c r="AO65" i="28"/>
  <c r="AQ65" i="28"/>
  <c r="AR65" i="28"/>
  <c r="AT65" i="28"/>
  <c r="I66" i="28"/>
  <c r="J66" i="28"/>
  <c r="K66" i="28"/>
  <c r="L66" i="28"/>
  <c r="N66" i="28"/>
  <c r="O66" i="28"/>
  <c r="Q66" i="28"/>
  <c r="R66" i="28"/>
  <c r="T66" i="28"/>
  <c r="U66" i="28"/>
  <c r="W66" i="28"/>
  <c r="AF66" i="28"/>
  <c r="AG66" i="28"/>
  <c r="AH66" i="28"/>
  <c r="AI66" i="28"/>
  <c r="AK66" i="28"/>
  <c r="AL66" i="28"/>
  <c r="AN66" i="28"/>
  <c r="AO66" i="28"/>
  <c r="AQ66" i="28"/>
  <c r="AR66" i="28"/>
  <c r="AT66" i="28"/>
  <c r="I67" i="28"/>
  <c r="J67" i="28"/>
  <c r="K67" i="28"/>
  <c r="L67" i="28"/>
  <c r="N67" i="28"/>
  <c r="O67" i="28"/>
  <c r="Q67" i="28"/>
  <c r="R67" i="28"/>
  <c r="T67" i="28"/>
  <c r="U67" i="28"/>
  <c r="W67" i="28"/>
  <c r="AF67" i="28"/>
  <c r="AG67" i="28"/>
  <c r="AH67" i="28"/>
  <c r="AI67" i="28"/>
  <c r="AK67" i="28"/>
  <c r="AL67" i="28"/>
  <c r="AN67" i="28"/>
  <c r="AO67" i="28"/>
  <c r="AQ67" i="28"/>
  <c r="AR67" i="28"/>
  <c r="AT67" i="28"/>
  <c r="I68" i="28"/>
  <c r="J68" i="28"/>
  <c r="K68" i="28"/>
  <c r="L68" i="28"/>
  <c r="N68" i="28"/>
  <c r="O68" i="28"/>
  <c r="Q68" i="28"/>
  <c r="R68" i="28"/>
  <c r="T68" i="28"/>
  <c r="U68" i="28"/>
  <c r="W68" i="28"/>
  <c r="AF68" i="28"/>
  <c r="AG68" i="28"/>
  <c r="AH68" i="28"/>
  <c r="AI68" i="28"/>
  <c r="AK68" i="28"/>
  <c r="AL68" i="28"/>
  <c r="AN68" i="28"/>
  <c r="AO68" i="28"/>
  <c r="AQ68" i="28"/>
  <c r="AR68" i="28"/>
  <c r="AT68" i="28"/>
  <c r="I69" i="28"/>
  <c r="J69" i="28"/>
  <c r="K69" i="28"/>
  <c r="L69" i="28"/>
  <c r="N69" i="28"/>
  <c r="O69" i="28"/>
  <c r="Q69" i="28"/>
  <c r="R69" i="28"/>
  <c r="T69" i="28"/>
  <c r="U69" i="28"/>
  <c r="W69" i="28"/>
  <c r="AF69" i="28"/>
  <c r="AG69" i="28"/>
  <c r="AH69" i="28"/>
  <c r="AI69" i="28"/>
  <c r="AK69" i="28"/>
  <c r="AL69" i="28"/>
  <c r="AN69" i="28"/>
  <c r="AO69" i="28"/>
  <c r="AQ69" i="28"/>
  <c r="AR69" i="28"/>
  <c r="AT69" i="28"/>
  <c r="I70" i="28"/>
  <c r="J70" i="28"/>
  <c r="K70" i="28"/>
  <c r="L70" i="28"/>
  <c r="N70" i="28"/>
  <c r="O70" i="28"/>
  <c r="Q70" i="28"/>
  <c r="R70" i="28"/>
  <c r="T70" i="28"/>
  <c r="U70" i="28"/>
  <c r="W70" i="28"/>
  <c r="AF70" i="28"/>
  <c r="AG70" i="28"/>
  <c r="AH70" i="28"/>
  <c r="AI70" i="28"/>
  <c r="AK70" i="28"/>
  <c r="AL70" i="28"/>
  <c r="AN70" i="28"/>
  <c r="AO70" i="28"/>
  <c r="AQ70" i="28"/>
  <c r="AR70" i="28"/>
  <c r="AT70" i="28"/>
  <c r="I71" i="28"/>
  <c r="J71" i="28"/>
  <c r="K71" i="28"/>
  <c r="L71" i="28"/>
  <c r="N71" i="28"/>
  <c r="O71" i="28"/>
  <c r="Q71" i="28"/>
  <c r="R71" i="28"/>
  <c r="T71" i="28"/>
  <c r="U71" i="28"/>
  <c r="W71" i="28"/>
  <c r="AF71" i="28"/>
  <c r="AG71" i="28"/>
  <c r="AH71" i="28"/>
  <c r="AI71" i="28"/>
  <c r="AK71" i="28"/>
  <c r="AL71" i="28"/>
  <c r="AN71" i="28"/>
  <c r="AO71" i="28"/>
  <c r="AQ71" i="28"/>
  <c r="AR71" i="28"/>
  <c r="AT71" i="28"/>
  <c r="I72" i="28"/>
  <c r="J72" i="28"/>
  <c r="K72" i="28"/>
  <c r="L72" i="28"/>
  <c r="N72" i="28"/>
  <c r="O72" i="28"/>
  <c r="Q72" i="28"/>
  <c r="R72" i="28"/>
  <c r="T72" i="28"/>
  <c r="U72" i="28"/>
  <c r="W72" i="28"/>
  <c r="AF72" i="28"/>
  <c r="AG72" i="28"/>
  <c r="AH72" i="28"/>
  <c r="AI72" i="28"/>
  <c r="AK72" i="28"/>
  <c r="AL72" i="28"/>
  <c r="AN72" i="28"/>
  <c r="AO72" i="28"/>
  <c r="AQ72" i="28"/>
  <c r="AR72" i="28"/>
  <c r="AT72" i="28"/>
  <c r="I73" i="28"/>
  <c r="J73" i="28"/>
  <c r="K73" i="28"/>
  <c r="L73" i="28"/>
  <c r="N73" i="28"/>
  <c r="O73" i="28"/>
  <c r="Q73" i="28"/>
  <c r="R73" i="28"/>
  <c r="T73" i="28"/>
  <c r="U73" i="28"/>
  <c r="W73" i="28"/>
  <c r="AF73" i="28"/>
  <c r="AG73" i="28"/>
  <c r="AH73" i="28"/>
  <c r="AI73" i="28"/>
  <c r="AK73" i="28"/>
  <c r="AL73" i="28"/>
  <c r="AN73" i="28"/>
  <c r="AO73" i="28"/>
  <c r="AQ73" i="28"/>
  <c r="AR73" i="28"/>
  <c r="AT73" i="28"/>
  <c r="I74" i="28"/>
  <c r="J74" i="28"/>
  <c r="K74" i="28"/>
  <c r="L74" i="28"/>
  <c r="N74" i="28"/>
  <c r="O74" i="28"/>
  <c r="Q74" i="28"/>
  <c r="R74" i="28"/>
  <c r="T74" i="28"/>
  <c r="U74" i="28"/>
  <c r="W74" i="28"/>
  <c r="AF74" i="28"/>
  <c r="AG74" i="28"/>
  <c r="AH74" i="28"/>
  <c r="AI74" i="28"/>
  <c r="AK74" i="28"/>
  <c r="AL74" i="28"/>
  <c r="AN74" i="28"/>
  <c r="AO74" i="28"/>
  <c r="AQ74" i="28"/>
  <c r="AR74" i="28"/>
  <c r="AT74" i="28"/>
  <c r="I75" i="28"/>
  <c r="J75" i="28"/>
  <c r="K75" i="28"/>
  <c r="L75" i="28"/>
  <c r="N75" i="28"/>
  <c r="O75" i="28"/>
  <c r="Q75" i="28"/>
  <c r="R75" i="28"/>
  <c r="T75" i="28"/>
  <c r="U75" i="28"/>
  <c r="W75" i="28"/>
  <c r="AF75" i="28"/>
  <c r="AG75" i="28"/>
  <c r="AH75" i="28"/>
  <c r="AI75" i="28"/>
  <c r="AK75" i="28"/>
  <c r="AL75" i="28"/>
  <c r="AN75" i="28"/>
  <c r="AO75" i="28"/>
  <c r="AQ75" i="28"/>
  <c r="AR75" i="28"/>
  <c r="AT75" i="28"/>
  <c r="I76" i="28"/>
  <c r="J76" i="28"/>
  <c r="K76" i="28"/>
  <c r="L76" i="28"/>
  <c r="N76" i="28"/>
  <c r="O76" i="28"/>
  <c r="Q76" i="28"/>
  <c r="R76" i="28"/>
  <c r="T76" i="28"/>
  <c r="U76" i="28"/>
  <c r="W76" i="28"/>
  <c r="AF76" i="28"/>
  <c r="AG76" i="28"/>
  <c r="AH76" i="28"/>
  <c r="AI76" i="28"/>
  <c r="AK76" i="28"/>
  <c r="AL76" i="28"/>
  <c r="AN76" i="28"/>
  <c r="AO76" i="28"/>
  <c r="AQ76" i="28"/>
  <c r="AR76" i="28"/>
  <c r="AT76" i="28"/>
  <c r="I77" i="28"/>
  <c r="J77" i="28"/>
  <c r="K77" i="28"/>
  <c r="L77" i="28"/>
  <c r="N77" i="28"/>
  <c r="O77" i="28"/>
  <c r="Q77" i="28"/>
  <c r="R77" i="28"/>
  <c r="T77" i="28"/>
  <c r="U77" i="28"/>
  <c r="W77" i="28"/>
  <c r="AF77" i="28"/>
  <c r="AG77" i="28"/>
  <c r="AH77" i="28"/>
  <c r="AI77" i="28"/>
  <c r="AK77" i="28"/>
  <c r="AL77" i="28"/>
  <c r="AN77" i="28"/>
  <c r="AO77" i="28"/>
  <c r="AQ77" i="28"/>
  <c r="AR77" i="28"/>
  <c r="AT77" i="28"/>
  <c r="I78" i="28"/>
  <c r="J78" i="28"/>
  <c r="K78" i="28"/>
  <c r="L78" i="28"/>
  <c r="N78" i="28"/>
  <c r="O78" i="28"/>
  <c r="Q78" i="28"/>
  <c r="R78" i="28"/>
  <c r="T78" i="28"/>
  <c r="U78" i="28"/>
  <c r="W78" i="28"/>
  <c r="AF78" i="28"/>
  <c r="AG78" i="28"/>
  <c r="AH78" i="28"/>
  <c r="AI78" i="28"/>
  <c r="AK78" i="28"/>
  <c r="AL78" i="28"/>
  <c r="AN78" i="28"/>
  <c r="AO78" i="28"/>
  <c r="AQ78" i="28"/>
  <c r="AR78" i="28"/>
  <c r="AT78" i="28"/>
  <c r="I79" i="28"/>
  <c r="J79" i="28"/>
  <c r="K79" i="28"/>
  <c r="L79" i="28"/>
  <c r="N79" i="28"/>
  <c r="O79" i="28"/>
  <c r="Q79" i="28"/>
  <c r="R79" i="28"/>
  <c r="T79" i="28"/>
  <c r="U79" i="28"/>
  <c r="W79" i="28"/>
  <c r="AF79" i="28"/>
  <c r="AG79" i="28"/>
  <c r="AH79" i="28"/>
  <c r="AI79" i="28"/>
  <c r="AK79" i="28"/>
  <c r="AL79" i="28"/>
  <c r="AN79" i="28"/>
  <c r="AO79" i="28"/>
  <c r="AQ79" i="28"/>
  <c r="AR79" i="28"/>
  <c r="AT79" i="28"/>
  <c r="I80" i="28"/>
  <c r="J80" i="28"/>
  <c r="K80" i="28"/>
  <c r="L80" i="28"/>
  <c r="N80" i="28"/>
  <c r="O80" i="28"/>
  <c r="Q80" i="28"/>
  <c r="R80" i="28"/>
  <c r="T80" i="28"/>
  <c r="U80" i="28"/>
  <c r="W80" i="28"/>
  <c r="AF80" i="28"/>
  <c r="AG80" i="28"/>
  <c r="AH80" i="28"/>
  <c r="AI80" i="28"/>
  <c r="AK80" i="28"/>
  <c r="AL80" i="28"/>
  <c r="AN80" i="28"/>
  <c r="AO80" i="28"/>
  <c r="AQ80" i="28"/>
  <c r="AR80" i="28"/>
  <c r="AT80" i="28"/>
  <c r="I81" i="28"/>
  <c r="J81" i="28"/>
  <c r="K81" i="28"/>
  <c r="L81" i="28"/>
  <c r="N81" i="28"/>
  <c r="O81" i="28"/>
  <c r="Q81" i="28"/>
  <c r="R81" i="28"/>
  <c r="T81" i="28"/>
  <c r="U81" i="28"/>
  <c r="W81" i="28"/>
  <c r="AF81" i="28"/>
  <c r="AG81" i="28"/>
  <c r="AH81" i="28"/>
  <c r="AI81" i="28"/>
  <c r="AK81" i="28"/>
  <c r="AL81" i="28"/>
  <c r="AN81" i="28"/>
  <c r="AO81" i="28"/>
  <c r="AQ81" i="28"/>
  <c r="AR81" i="28"/>
  <c r="AT81" i="28"/>
  <c r="I82" i="28"/>
  <c r="J82" i="28"/>
  <c r="K82" i="28"/>
  <c r="L82" i="28"/>
  <c r="N82" i="28"/>
  <c r="O82" i="28"/>
  <c r="Q82" i="28"/>
  <c r="R82" i="28"/>
  <c r="T82" i="28"/>
  <c r="U82" i="28"/>
  <c r="W82" i="28"/>
  <c r="AF82" i="28"/>
  <c r="AG82" i="28"/>
  <c r="AH82" i="28"/>
  <c r="AI82" i="28"/>
  <c r="AK82" i="28"/>
  <c r="AL82" i="28"/>
  <c r="AN82" i="28"/>
  <c r="AO82" i="28"/>
  <c r="AQ82" i="28"/>
  <c r="AR82" i="28"/>
  <c r="AT82" i="28"/>
  <c r="I83" i="28"/>
  <c r="J83" i="28"/>
  <c r="K83" i="28"/>
  <c r="L83" i="28"/>
  <c r="N83" i="28"/>
  <c r="O83" i="28"/>
  <c r="Q83" i="28"/>
  <c r="R83" i="28"/>
  <c r="T83" i="28"/>
  <c r="U83" i="28"/>
  <c r="W83" i="28"/>
  <c r="AF83" i="28"/>
  <c r="AG83" i="28"/>
  <c r="AH83" i="28"/>
  <c r="AI83" i="28"/>
  <c r="AK83" i="28"/>
  <c r="AL83" i="28"/>
  <c r="AN83" i="28"/>
  <c r="AO83" i="28"/>
  <c r="AQ83" i="28"/>
  <c r="AR83" i="28"/>
  <c r="AT83" i="28"/>
  <c r="I84" i="28"/>
  <c r="J84" i="28"/>
  <c r="K84" i="28"/>
  <c r="L84" i="28"/>
  <c r="N84" i="28"/>
  <c r="O84" i="28"/>
  <c r="Q84" i="28"/>
  <c r="R84" i="28"/>
  <c r="T84" i="28"/>
  <c r="U84" i="28"/>
  <c r="W84" i="28"/>
  <c r="AF84" i="28"/>
  <c r="AG84" i="28"/>
  <c r="AH84" i="28"/>
  <c r="AI84" i="28"/>
  <c r="AK84" i="28"/>
  <c r="AL84" i="28"/>
  <c r="AN84" i="28"/>
  <c r="AO84" i="28"/>
  <c r="AQ84" i="28"/>
  <c r="AR84" i="28"/>
  <c r="AT84" i="28"/>
  <c r="I85" i="28"/>
  <c r="J85" i="28"/>
  <c r="K85" i="28"/>
  <c r="L85" i="28"/>
  <c r="N85" i="28"/>
  <c r="O85" i="28"/>
  <c r="Q85" i="28"/>
  <c r="R85" i="28"/>
  <c r="T85" i="28"/>
  <c r="U85" i="28"/>
  <c r="W85" i="28"/>
  <c r="AF85" i="28"/>
  <c r="AG85" i="28"/>
  <c r="AH85" i="28"/>
  <c r="AI85" i="28"/>
  <c r="AK85" i="28"/>
  <c r="AL85" i="28"/>
  <c r="AN85" i="28"/>
  <c r="AO85" i="28"/>
  <c r="AQ85" i="28"/>
  <c r="AR85" i="28"/>
  <c r="AT85" i="28"/>
  <c r="I86" i="28"/>
  <c r="J86" i="28"/>
  <c r="K86" i="28"/>
  <c r="L86" i="28"/>
  <c r="N86" i="28"/>
  <c r="O86" i="28"/>
  <c r="Q86" i="28"/>
  <c r="R86" i="28"/>
  <c r="T86" i="28"/>
  <c r="U86" i="28"/>
  <c r="W86" i="28"/>
  <c r="AF86" i="28"/>
  <c r="AG86" i="28"/>
  <c r="AH86" i="28"/>
  <c r="AI86" i="28"/>
  <c r="AK86" i="28"/>
  <c r="AL86" i="28"/>
  <c r="AN86" i="28"/>
  <c r="AO86" i="28"/>
  <c r="AQ86" i="28"/>
  <c r="AR86" i="28"/>
  <c r="AT86" i="28"/>
  <c r="I87" i="28"/>
  <c r="J87" i="28"/>
  <c r="K87" i="28"/>
  <c r="L87" i="28"/>
  <c r="N87" i="28"/>
  <c r="O87" i="28"/>
  <c r="Q87" i="28"/>
  <c r="R87" i="28"/>
  <c r="T87" i="28"/>
  <c r="U87" i="28"/>
  <c r="W87" i="28"/>
  <c r="AF87" i="28"/>
  <c r="AG87" i="28"/>
  <c r="AH87" i="28"/>
  <c r="AI87" i="28"/>
  <c r="AK87" i="28"/>
  <c r="AL87" i="28"/>
  <c r="AN87" i="28"/>
  <c r="AO87" i="28"/>
  <c r="AQ87" i="28"/>
  <c r="AR87" i="28"/>
  <c r="AT87" i="28"/>
  <c r="I88" i="28"/>
  <c r="J88" i="28"/>
  <c r="K88" i="28"/>
  <c r="L88" i="28"/>
  <c r="N88" i="28"/>
  <c r="O88" i="28"/>
  <c r="Q88" i="28"/>
  <c r="R88" i="28"/>
  <c r="T88" i="28"/>
  <c r="U88" i="28"/>
  <c r="W88" i="28"/>
  <c r="AF88" i="28"/>
  <c r="AG88" i="28"/>
  <c r="AH88" i="28"/>
  <c r="AI88" i="28"/>
  <c r="AK88" i="28"/>
  <c r="AL88" i="28"/>
  <c r="AN88" i="28"/>
  <c r="AO88" i="28"/>
  <c r="AQ88" i="28"/>
  <c r="AR88" i="28"/>
  <c r="AT88" i="28"/>
  <c r="I89" i="28"/>
  <c r="J89" i="28"/>
  <c r="K89" i="28"/>
  <c r="L89" i="28"/>
  <c r="N89" i="28"/>
  <c r="O89" i="28"/>
  <c r="Q89" i="28"/>
  <c r="R89" i="28"/>
  <c r="T89" i="28"/>
  <c r="U89" i="28"/>
  <c r="W89" i="28"/>
  <c r="AF89" i="28"/>
  <c r="AG89" i="28"/>
  <c r="AH89" i="28"/>
  <c r="AI89" i="28"/>
  <c r="AK89" i="28"/>
  <c r="AL89" i="28"/>
  <c r="AN89" i="28"/>
  <c r="AO89" i="28"/>
  <c r="AQ89" i="28"/>
  <c r="AR89" i="28"/>
  <c r="AT89" i="28"/>
  <c r="I90" i="28"/>
  <c r="J90" i="28"/>
  <c r="K90" i="28"/>
  <c r="L90" i="28"/>
  <c r="N90" i="28"/>
  <c r="O90" i="28"/>
  <c r="Q90" i="28"/>
  <c r="R90" i="28"/>
  <c r="T90" i="28"/>
  <c r="U90" i="28"/>
  <c r="W90" i="28"/>
  <c r="AF90" i="28"/>
  <c r="AG90" i="28"/>
  <c r="AH90" i="28"/>
  <c r="AI90" i="28"/>
  <c r="AK90" i="28"/>
  <c r="AL90" i="28"/>
  <c r="AN90" i="28"/>
  <c r="AO90" i="28"/>
  <c r="AQ90" i="28"/>
  <c r="AR90" i="28"/>
  <c r="AT90" i="28"/>
  <c r="I91" i="28"/>
  <c r="J91" i="28"/>
  <c r="K91" i="28"/>
  <c r="L91" i="28"/>
  <c r="N91" i="28"/>
  <c r="O91" i="28"/>
  <c r="Q91" i="28"/>
  <c r="R91" i="28"/>
  <c r="T91" i="28"/>
  <c r="U91" i="28"/>
  <c r="W91" i="28"/>
  <c r="AF91" i="28"/>
  <c r="AG91" i="28"/>
  <c r="AH91" i="28"/>
  <c r="AI91" i="28"/>
  <c r="AK91" i="28"/>
  <c r="AL91" i="28"/>
  <c r="AN91" i="28"/>
  <c r="AO91" i="28"/>
  <c r="AQ91" i="28"/>
  <c r="AR91" i="28"/>
  <c r="AT91" i="28"/>
  <c r="I92" i="28"/>
  <c r="J92" i="28"/>
  <c r="K92" i="28"/>
  <c r="L92" i="28"/>
  <c r="N92" i="28"/>
  <c r="O92" i="28"/>
  <c r="Q92" i="28"/>
  <c r="R92" i="28"/>
  <c r="T92" i="28"/>
  <c r="U92" i="28"/>
  <c r="W92" i="28"/>
  <c r="AF92" i="28"/>
  <c r="AG92" i="28"/>
  <c r="AH92" i="28"/>
  <c r="AI92" i="28"/>
  <c r="AK92" i="28"/>
  <c r="AL92" i="28"/>
  <c r="AN92" i="28"/>
  <c r="AO92" i="28"/>
  <c r="AQ92" i="28"/>
  <c r="AR92" i="28"/>
  <c r="AT92" i="28"/>
  <c r="I93" i="28"/>
  <c r="J93" i="28"/>
  <c r="K93" i="28"/>
  <c r="L93" i="28"/>
  <c r="N93" i="28"/>
  <c r="O93" i="28"/>
  <c r="Q93" i="28"/>
  <c r="R93" i="28"/>
  <c r="T93" i="28"/>
  <c r="U93" i="28"/>
  <c r="W93" i="28"/>
  <c r="AF93" i="28"/>
  <c r="AG93" i="28"/>
  <c r="AH93" i="28"/>
  <c r="AI93" i="28"/>
  <c r="AK93" i="28"/>
  <c r="AL93" i="28"/>
  <c r="AN93" i="28"/>
  <c r="AO93" i="28"/>
  <c r="AQ93" i="28"/>
  <c r="AR93" i="28"/>
  <c r="AT93" i="28"/>
  <c r="I94" i="28"/>
  <c r="J94" i="28"/>
  <c r="K94" i="28"/>
  <c r="L94" i="28"/>
  <c r="N94" i="28"/>
  <c r="O94" i="28"/>
  <c r="Q94" i="28"/>
  <c r="R94" i="28"/>
  <c r="T94" i="28"/>
  <c r="U94" i="28"/>
  <c r="W94" i="28"/>
  <c r="AF94" i="28"/>
  <c r="AG94" i="28"/>
  <c r="AH94" i="28"/>
  <c r="AI94" i="28"/>
  <c r="AK94" i="28"/>
  <c r="AL94" i="28"/>
  <c r="AN94" i="28"/>
  <c r="AO94" i="28"/>
  <c r="AQ94" i="28"/>
  <c r="AR94" i="28"/>
  <c r="AT94" i="28"/>
  <c r="I95" i="28"/>
  <c r="J95" i="28"/>
  <c r="K95" i="28"/>
  <c r="L95" i="28"/>
  <c r="N95" i="28"/>
  <c r="O95" i="28"/>
  <c r="Q95" i="28"/>
  <c r="R95" i="28"/>
  <c r="T95" i="28"/>
  <c r="U95" i="28"/>
  <c r="W95" i="28"/>
  <c r="AF95" i="28"/>
  <c r="AG95" i="28"/>
  <c r="AH95" i="28"/>
  <c r="AI95" i="28"/>
  <c r="AK95" i="28"/>
  <c r="AL95" i="28"/>
  <c r="AN95" i="28"/>
  <c r="AO95" i="28"/>
  <c r="AQ95" i="28"/>
  <c r="AR95" i="28"/>
  <c r="AT95" i="28"/>
  <c r="I96" i="28"/>
  <c r="J96" i="28"/>
  <c r="K96" i="28"/>
  <c r="L96" i="28"/>
  <c r="N96" i="28"/>
  <c r="O96" i="28"/>
  <c r="Q96" i="28"/>
  <c r="R96" i="28"/>
  <c r="T96" i="28"/>
  <c r="U96" i="28"/>
  <c r="W96" i="28"/>
  <c r="AF96" i="28"/>
  <c r="AG96" i="28"/>
  <c r="AH96" i="28"/>
  <c r="AI96" i="28"/>
  <c r="AK96" i="28"/>
  <c r="AL96" i="28"/>
  <c r="AN96" i="28"/>
  <c r="AO96" i="28"/>
  <c r="AQ96" i="28"/>
  <c r="AR96" i="28"/>
  <c r="AT96" i="28"/>
  <c r="I97" i="28"/>
  <c r="J97" i="28"/>
  <c r="K97" i="28"/>
  <c r="L97" i="28"/>
  <c r="N97" i="28"/>
  <c r="O97" i="28"/>
  <c r="Q97" i="28"/>
  <c r="R97" i="28"/>
  <c r="T97" i="28"/>
  <c r="U97" i="28"/>
  <c r="W97" i="28"/>
  <c r="AF97" i="28"/>
  <c r="AG97" i="28"/>
  <c r="AH97" i="28"/>
  <c r="AI97" i="28"/>
  <c r="AK97" i="28"/>
  <c r="AL97" i="28"/>
  <c r="AN97" i="28"/>
  <c r="AO97" i="28"/>
  <c r="AQ97" i="28"/>
  <c r="AR97" i="28"/>
  <c r="AT97" i="28"/>
  <c r="I98" i="28"/>
  <c r="J98" i="28"/>
  <c r="K98" i="28"/>
  <c r="L98" i="28"/>
  <c r="N98" i="28"/>
  <c r="O98" i="28"/>
  <c r="Q98" i="28"/>
  <c r="R98" i="28"/>
  <c r="T98" i="28"/>
  <c r="U98" i="28"/>
  <c r="W98" i="28"/>
  <c r="AF98" i="28"/>
  <c r="AG98" i="28"/>
  <c r="AH98" i="28"/>
  <c r="AI98" i="28"/>
  <c r="AK98" i="28"/>
  <c r="AL98" i="28"/>
  <c r="AN98" i="28"/>
  <c r="AO98" i="28"/>
  <c r="AQ98" i="28"/>
  <c r="AR98" i="28"/>
  <c r="AT98" i="28"/>
  <c r="I99" i="28"/>
  <c r="J99" i="28"/>
  <c r="K99" i="28"/>
  <c r="L99" i="28"/>
  <c r="N99" i="28"/>
  <c r="O99" i="28"/>
  <c r="Q99" i="28"/>
  <c r="R99" i="28"/>
  <c r="T99" i="28"/>
  <c r="U99" i="28"/>
  <c r="W99" i="28"/>
  <c r="AF99" i="28"/>
  <c r="AG99" i="28"/>
  <c r="AH99" i="28"/>
  <c r="AI99" i="28"/>
  <c r="AK99" i="28"/>
  <c r="AL99" i="28"/>
  <c r="AN99" i="28"/>
  <c r="AO99" i="28"/>
  <c r="AQ99" i="28"/>
  <c r="AR99" i="28"/>
  <c r="AT99" i="28"/>
  <c r="I100" i="28"/>
  <c r="J100" i="28"/>
  <c r="K100" i="28"/>
  <c r="L100" i="28"/>
  <c r="N100" i="28"/>
  <c r="O100" i="28"/>
  <c r="Q100" i="28"/>
  <c r="R100" i="28"/>
  <c r="T100" i="28"/>
  <c r="U100" i="28"/>
  <c r="W100" i="28"/>
  <c r="AF100" i="28"/>
  <c r="AG100" i="28"/>
  <c r="AH100" i="28"/>
  <c r="AI100" i="28"/>
  <c r="AK100" i="28"/>
  <c r="AL100" i="28"/>
  <c r="AN100" i="28"/>
  <c r="AO100" i="28"/>
  <c r="AQ100" i="28"/>
  <c r="AR100" i="28"/>
  <c r="AT100" i="28"/>
  <c r="I101" i="28"/>
  <c r="J101" i="28"/>
  <c r="K101" i="28"/>
  <c r="L101" i="28"/>
  <c r="N101" i="28"/>
  <c r="O101" i="28"/>
  <c r="Q101" i="28"/>
  <c r="R101" i="28"/>
  <c r="T101" i="28"/>
  <c r="U101" i="28"/>
  <c r="W101" i="28"/>
  <c r="AF101" i="28"/>
  <c r="AG101" i="28"/>
  <c r="AH101" i="28"/>
  <c r="AI101" i="28"/>
  <c r="AK101" i="28"/>
  <c r="AL101" i="28"/>
  <c r="AN101" i="28"/>
  <c r="AO101" i="28"/>
  <c r="AQ101" i="28"/>
  <c r="AR101" i="28"/>
  <c r="AT101" i="28"/>
  <c r="I102" i="28"/>
  <c r="J102" i="28"/>
  <c r="K102" i="28"/>
  <c r="L102" i="28"/>
  <c r="N102" i="28"/>
  <c r="O102" i="28"/>
  <c r="Q102" i="28"/>
  <c r="R102" i="28"/>
  <c r="T102" i="28"/>
  <c r="U102" i="28"/>
  <c r="W102" i="28"/>
  <c r="AF102" i="28"/>
  <c r="AG102" i="28"/>
  <c r="AH102" i="28"/>
  <c r="AI102" i="28"/>
  <c r="AK102" i="28"/>
  <c r="AL102" i="28"/>
  <c r="AN102" i="28"/>
  <c r="AO102" i="28"/>
  <c r="AQ102" i="28"/>
  <c r="AR102" i="28"/>
  <c r="AT102" i="28"/>
  <c r="I103" i="28"/>
  <c r="J103" i="28"/>
  <c r="K103" i="28"/>
  <c r="L103" i="28"/>
  <c r="N103" i="28"/>
  <c r="O103" i="28"/>
  <c r="Q103" i="28"/>
  <c r="R103" i="28"/>
  <c r="T103" i="28"/>
  <c r="U103" i="28"/>
  <c r="W103" i="28"/>
  <c r="AF103" i="28"/>
  <c r="AG103" i="28"/>
  <c r="AH103" i="28"/>
  <c r="AI103" i="28"/>
  <c r="AK103" i="28"/>
  <c r="AL103" i="28"/>
  <c r="AN103" i="28"/>
  <c r="AO103" i="28"/>
  <c r="AQ103" i="28"/>
  <c r="AR103" i="28"/>
  <c r="AT103" i="28"/>
  <c r="T204" i="27"/>
  <c r="S204" i="27"/>
  <c r="R204" i="27"/>
  <c r="J204" i="27"/>
  <c r="I204" i="27"/>
  <c r="H204" i="27"/>
  <c r="T203" i="27"/>
  <c r="S203" i="27"/>
  <c r="R203" i="27"/>
  <c r="J203" i="27"/>
  <c r="I203" i="27"/>
  <c r="H203" i="27"/>
  <c r="T202" i="27"/>
  <c r="S202" i="27"/>
  <c r="R202" i="27"/>
  <c r="J202" i="27"/>
  <c r="I202" i="27"/>
  <c r="H202" i="27"/>
  <c r="T201" i="27"/>
  <c r="S201" i="27"/>
  <c r="R201" i="27"/>
  <c r="J201" i="27"/>
  <c r="I201" i="27"/>
  <c r="H201" i="27"/>
  <c r="T200" i="27"/>
  <c r="S200" i="27"/>
  <c r="R200" i="27"/>
  <c r="J200" i="27"/>
  <c r="I200" i="27"/>
  <c r="H200" i="27"/>
  <c r="T199" i="27"/>
  <c r="S199" i="27"/>
  <c r="R199" i="27"/>
  <c r="J199" i="27"/>
  <c r="I199" i="27"/>
  <c r="H199" i="27"/>
  <c r="T198" i="27"/>
  <c r="S198" i="27"/>
  <c r="R198" i="27"/>
  <c r="J198" i="27"/>
  <c r="I198" i="27"/>
  <c r="H198" i="27"/>
  <c r="T197" i="27"/>
  <c r="S197" i="27"/>
  <c r="R197" i="27"/>
  <c r="J197" i="27"/>
  <c r="I197" i="27"/>
  <c r="H197" i="27"/>
  <c r="T196" i="27"/>
  <c r="S196" i="27"/>
  <c r="R196" i="27"/>
  <c r="J196" i="27"/>
  <c r="I196" i="27"/>
  <c r="H196" i="27"/>
  <c r="T195" i="27"/>
  <c r="S195" i="27"/>
  <c r="R195" i="27"/>
  <c r="J195" i="27"/>
  <c r="I195" i="27"/>
  <c r="H195" i="27"/>
  <c r="T194" i="27"/>
  <c r="S194" i="27"/>
  <c r="R194" i="27"/>
  <c r="J194" i="27"/>
  <c r="I194" i="27"/>
  <c r="H194" i="27"/>
  <c r="T193" i="27"/>
  <c r="S193" i="27"/>
  <c r="R193" i="27"/>
  <c r="J193" i="27"/>
  <c r="I193" i="27"/>
  <c r="H193" i="27"/>
  <c r="T192" i="27"/>
  <c r="S192" i="27"/>
  <c r="R192" i="27"/>
  <c r="J192" i="27"/>
  <c r="I192" i="27"/>
  <c r="H192" i="27"/>
  <c r="T191" i="27"/>
  <c r="S191" i="27"/>
  <c r="R191" i="27"/>
  <c r="J191" i="27"/>
  <c r="I191" i="27"/>
  <c r="H191" i="27"/>
  <c r="T190" i="27"/>
  <c r="S190" i="27"/>
  <c r="R190" i="27"/>
  <c r="J190" i="27"/>
  <c r="I190" i="27"/>
  <c r="H190" i="27"/>
  <c r="T189" i="27"/>
  <c r="S189" i="27"/>
  <c r="R189" i="27"/>
  <c r="J189" i="27"/>
  <c r="I189" i="27"/>
  <c r="H189" i="27"/>
  <c r="T188" i="27"/>
  <c r="S188" i="27"/>
  <c r="R188" i="27"/>
  <c r="J188" i="27"/>
  <c r="I188" i="27"/>
  <c r="H188" i="27"/>
  <c r="T187" i="27"/>
  <c r="S187" i="27"/>
  <c r="R187" i="27"/>
  <c r="J187" i="27"/>
  <c r="I187" i="27"/>
  <c r="H187" i="27"/>
  <c r="T186" i="27"/>
  <c r="S186" i="27"/>
  <c r="R186" i="27"/>
  <c r="J186" i="27"/>
  <c r="I186" i="27"/>
  <c r="H186" i="27"/>
  <c r="T185" i="27"/>
  <c r="S185" i="27"/>
  <c r="R185" i="27"/>
  <c r="J185" i="27"/>
  <c r="I185" i="27"/>
  <c r="H185" i="27"/>
  <c r="T184" i="27"/>
  <c r="S184" i="27"/>
  <c r="R184" i="27"/>
  <c r="J184" i="27"/>
  <c r="I184" i="27"/>
  <c r="H184" i="27"/>
  <c r="T183" i="27"/>
  <c r="S183" i="27"/>
  <c r="R183" i="27"/>
  <c r="J183" i="27"/>
  <c r="I183" i="27"/>
  <c r="H183" i="27"/>
  <c r="T182" i="27"/>
  <c r="S182" i="27"/>
  <c r="R182" i="27"/>
  <c r="J182" i="27"/>
  <c r="I182" i="27"/>
  <c r="H182" i="27"/>
  <c r="T181" i="27"/>
  <c r="S181" i="27"/>
  <c r="R181" i="27"/>
  <c r="J181" i="27"/>
  <c r="I181" i="27"/>
  <c r="H181" i="27"/>
  <c r="T180" i="27"/>
  <c r="S180" i="27"/>
  <c r="R180" i="27"/>
  <c r="J180" i="27"/>
  <c r="I180" i="27"/>
  <c r="H180" i="27"/>
  <c r="T179" i="27"/>
  <c r="S179" i="27"/>
  <c r="R179" i="27"/>
  <c r="J179" i="27"/>
  <c r="I179" i="27"/>
  <c r="H179" i="27"/>
  <c r="T178" i="27"/>
  <c r="S178" i="27"/>
  <c r="R178" i="27"/>
  <c r="J178" i="27"/>
  <c r="I178" i="27"/>
  <c r="H178" i="27"/>
  <c r="T177" i="27"/>
  <c r="S177" i="27"/>
  <c r="R177" i="27"/>
  <c r="J177" i="27"/>
  <c r="I177" i="27"/>
  <c r="H177" i="27"/>
  <c r="T176" i="27"/>
  <c r="S176" i="27"/>
  <c r="R176" i="27"/>
  <c r="J176" i="27"/>
  <c r="I176" i="27"/>
  <c r="H176" i="27"/>
  <c r="T175" i="27"/>
  <c r="S175" i="27"/>
  <c r="R175" i="27"/>
  <c r="J175" i="27"/>
  <c r="I175" i="27"/>
  <c r="H175" i="27"/>
  <c r="T174" i="27"/>
  <c r="S174" i="27"/>
  <c r="R174" i="27"/>
  <c r="J174" i="27"/>
  <c r="I174" i="27"/>
  <c r="H174" i="27"/>
  <c r="T173" i="27"/>
  <c r="S173" i="27"/>
  <c r="R173" i="27"/>
  <c r="J173" i="27"/>
  <c r="I173" i="27"/>
  <c r="H173" i="27"/>
  <c r="T172" i="27"/>
  <c r="S172" i="27"/>
  <c r="R172" i="27"/>
  <c r="J172" i="27"/>
  <c r="I172" i="27"/>
  <c r="H172" i="27"/>
  <c r="T171" i="27"/>
  <c r="S171" i="27"/>
  <c r="R171" i="27"/>
  <c r="J171" i="27"/>
  <c r="I171" i="27"/>
  <c r="H171" i="27"/>
  <c r="T170" i="27"/>
  <c r="S170" i="27"/>
  <c r="R170" i="27"/>
  <c r="J170" i="27"/>
  <c r="I170" i="27"/>
  <c r="H170" i="27"/>
  <c r="T169" i="27"/>
  <c r="S169" i="27"/>
  <c r="R169" i="27"/>
  <c r="J169" i="27"/>
  <c r="I169" i="27"/>
  <c r="H169" i="27"/>
  <c r="T168" i="27"/>
  <c r="S168" i="27"/>
  <c r="R168" i="27"/>
  <c r="J168" i="27"/>
  <c r="I168" i="27"/>
  <c r="H168" i="27"/>
  <c r="T167" i="27"/>
  <c r="S167" i="27"/>
  <c r="R167" i="27"/>
  <c r="J167" i="27"/>
  <c r="I167" i="27"/>
  <c r="H167" i="27"/>
  <c r="T166" i="27"/>
  <c r="S166" i="27"/>
  <c r="R166" i="27"/>
  <c r="J166" i="27"/>
  <c r="I166" i="27"/>
  <c r="H166" i="27"/>
  <c r="T165" i="27"/>
  <c r="S165" i="27"/>
  <c r="R165" i="27"/>
  <c r="J165" i="27"/>
  <c r="I165" i="27"/>
  <c r="H165" i="27"/>
  <c r="T164" i="27"/>
  <c r="S164" i="27"/>
  <c r="R164" i="27"/>
  <c r="J164" i="27"/>
  <c r="I164" i="27"/>
  <c r="H164" i="27"/>
  <c r="T163" i="27"/>
  <c r="S163" i="27"/>
  <c r="R163" i="27"/>
  <c r="J163" i="27"/>
  <c r="I163" i="27"/>
  <c r="H163" i="27"/>
  <c r="T162" i="27"/>
  <c r="S162" i="27"/>
  <c r="R162" i="27"/>
  <c r="J162" i="27"/>
  <c r="I162" i="27"/>
  <c r="H162" i="27"/>
  <c r="T161" i="27"/>
  <c r="S161" i="27"/>
  <c r="R161" i="27"/>
  <c r="J161" i="27"/>
  <c r="I161" i="27"/>
  <c r="H161" i="27"/>
  <c r="T160" i="27"/>
  <c r="S160" i="27"/>
  <c r="R160" i="27"/>
  <c r="J160" i="27"/>
  <c r="I160" i="27"/>
  <c r="H160" i="27"/>
  <c r="T159" i="27"/>
  <c r="S159" i="27"/>
  <c r="R159" i="27"/>
  <c r="J159" i="27"/>
  <c r="I159" i="27"/>
  <c r="H159" i="27"/>
  <c r="T158" i="27"/>
  <c r="S158" i="27"/>
  <c r="R158" i="27"/>
  <c r="J158" i="27"/>
  <c r="I158" i="27"/>
  <c r="H158" i="27"/>
  <c r="T157" i="27"/>
  <c r="S157" i="27"/>
  <c r="R157" i="27"/>
  <c r="J157" i="27"/>
  <c r="I157" i="27"/>
  <c r="H157" i="27"/>
  <c r="T156" i="27"/>
  <c r="S156" i="27"/>
  <c r="R156" i="27"/>
  <c r="J156" i="27"/>
  <c r="I156" i="27"/>
  <c r="H156" i="27"/>
  <c r="T155" i="27"/>
  <c r="S155" i="27"/>
  <c r="R155" i="27"/>
  <c r="J155" i="27"/>
  <c r="I155" i="27"/>
  <c r="H155" i="27"/>
  <c r="T154" i="27"/>
  <c r="S154" i="27"/>
  <c r="R154" i="27"/>
  <c r="J154" i="27"/>
  <c r="I154" i="27"/>
  <c r="H154" i="27"/>
  <c r="T153" i="27"/>
  <c r="S153" i="27"/>
  <c r="R153" i="27"/>
  <c r="J153" i="27"/>
  <c r="I153" i="27"/>
  <c r="H153" i="27"/>
  <c r="T152" i="27"/>
  <c r="S152" i="27"/>
  <c r="R152" i="27"/>
  <c r="J152" i="27"/>
  <c r="I152" i="27"/>
  <c r="H152" i="27"/>
  <c r="T151" i="27"/>
  <c r="S151" i="27"/>
  <c r="R151" i="27"/>
  <c r="J151" i="27"/>
  <c r="I151" i="27"/>
  <c r="H151" i="27"/>
  <c r="T150" i="27"/>
  <c r="S150" i="27"/>
  <c r="R150" i="27"/>
  <c r="J150" i="27"/>
  <c r="I150" i="27"/>
  <c r="H150" i="27"/>
  <c r="T149" i="27"/>
  <c r="S149" i="27"/>
  <c r="R149" i="27"/>
  <c r="J149" i="27"/>
  <c r="I149" i="27"/>
  <c r="H149" i="27"/>
  <c r="T148" i="27"/>
  <c r="S148" i="27"/>
  <c r="R148" i="27"/>
  <c r="J148" i="27"/>
  <c r="I148" i="27"/>
  <c r="H148" i="27"/>
  <c r="T147" i="27"/>
  <c r="S147" i="27"/>
  <c r="R147" i="27"/>
  <c r="J147" i="27"/>
  <c r="I147" i="27"/>
  <c r="H147" i="27"/>
  <c r="T146" i="27"/>
  <c r="S146" i="27"/>
  <c r="R146" i="27"/>
  <c r="J146" i="27"/>
  <c r="I146" i="27"/>
  <c r="H146" i="27"/>
  <c r="T145" i="27"/>
  <c r="S145" i="27"/>
  <c r="R145" i="27"/>
  <c r="J145" i="27"/>
  <c r="I145" i="27"/>
  <c r="H145" i="27"/>
  <c r="T144" i="27"/>
  <c r="S144" i="27"/>
  <c r="R144" i="27"/>
  <c r="J144" i="27"/>
  <c r="I144" i="27"/>
  <c r="H144" i="27"/>
  <c r="T143" i="27"/>
  <c r="S143" i="27"/>
  <c r="R143" i="27"/>
  <c r="J143" i="27"/>
  <c r="I143" i="27"/>
  <c r="H143" i="27"/>
  <c r="T142" i="27"/>
  <c r="S142" i="27"/>
  <c r="R142" i="27"/>
  <c r="J142" i="27"/>
  <c r="I142" i="27"/>
  <c r="H142" i="27"/>
  <c r="T141" i="27"/>
  <c r="S141" i="27"/>
  <c r="R141" i="27"/>
  <c r="J141" i="27"/>
  <c r="I141" i="27"/>
  <c r="H141" i="27"/>
  <c r="T140" i="27"/>
  <c r="S140" i="27"/>
  <c r="R140" i="27"/>
  <c r="J140" i="27"/>
  <c r="I140" i="27"/>
  <c r="H140" i="27"/>
  <c r="T139" i="27"/>
  <c r="S139" i="27"/>
  <c r="R139" i="27"/>
  <c r="J139" i="27"/>
  <c r="I139" i="27"/>
  <c r="H139" i="27"/>
  <c r="T138" i="27"/>
  <c r="S138" i="27"/>
  <c r="R138" i="27"/>
  <c r="J138" i="27"/>
  <c r="I138" i="27"/>
  <c r="H138" i="27"/>
  <c r="T137" i="27"/>
  <c r="S137" i="27"/>
  <c r="R137" i="27"/>
  <c r="J137" i="27"/>
  <c r="I137" i="27"/>
  <c r="H137" i="27"/>
  <c r="T136" i="27"/>
  <c r="S136" i="27"/>
  <c r="R136" i="27"/>
  <c r="J136" i="27"/>
  <c r="I136" i="27"/>
  <c r="H136" i="27"/>
  <c r="T135" i="27"/>
  <c r="S135" i="27"/>
  <c r="R135" i="27"/>
  <c r="J135" i="27"/>
  <c r="I135" i="27"/>
  <c r="H135" i="27"/>
  <c r="T134" i="27"/>
  <c r="S134" i="27"/>
  <c r="R134" i="27"/>
  <c r="J134" i="27"/>
  <c r="I134" i="27"/>
  <c r="H134" i="27"/>
  <c r="T133" i="27"/>
  <c r="S133" i="27"/>
  <c r="R133" i="27"/>
  <c r="J133" i="27"/>
  <c r="I133" i="27"/>
  <c r="H133" i="27"/>
  <c r="T132" i="27"/>
  <c r="S132" i="27"/>
  <c r="R132" i="27"/>
  <c r="J132" i="27"/>
  <c r="I132" i="27"/>
  <c r="H132" i="27"/>
  <c r="T131" i="27"/>
  <c r="S131" i="27"/>
  <c r="R131" i="27"/>
  <c r="J131" i="27"/>
  <c r="I131" i="27"/>
  <c r="H131" i="27"/>
  <c r="T130" i="27"/>
  <c r="S130" i="27"/>
  <c r="R130" i="27"/>
  <c r="J130" i="27"/>
  <c r="I130" i="27"/>
  <c r="H130" i="27"/>
  <c r="T129" i="27"/>
  <c r="S129" i="27"/>
  <c r="R129" i="27"/>
  <c r="J129" i="27"/>
  <c r="I129" i="27"/>
  <c r="H129" i="27"/>
  <c r="T128" i="27"/>
  <c r="S128" i="27"/>
  <c r="R128" i="27"/>
  <c r="J128" i="27"/>
  <c r="I128" i="27"/>
  <c r="H128" i="27"/>
  <c r="T127" i="27"/>
  <c r="S127" i="27"/>
  <c r="R127" i="27"/>
  <c r="J127" i="27"/>
  <c r="I127" i="27"/>
  <c r="H127" i="27"/>
  <c r="T126" i="27"/>
  <c r="S126" i="27"/>
  <c r="R126" i="27"/>
  <c r="J126" i="27"/>
  <c r="I126" i="27"/>
  <c r="H126" i="27"/>
  <c r="T125" i="27"/>
  <c r="S125" i="27"/>
  <c r="R125" i="27"/>
  <c r="J125" i="27"/>
  <c r="I125" i="27"/>
  <c r="H125" i="27"/>
  <c r="T124" i="27"/>
  <c r="S124" i="27"/>
  <c r="R124" i="27"/>
  <c r="J124" i="27"/>
  <c r="I124" i="27"/>
  <c r="H124" i="27"/>
  <c r="T123" i="27"/>
  <c r="S123" i="27"/>
  <c r="R123" i="27"/>
  <c r="J123" i="27"/>
  <c r="I123" i="27"/>
  <c r="H123" i="27"/>
  <c r="T122" i="27"/>
  <c r="S122" i="27"/>
  <c r="R122" i="27"/>
  <c r="J122" i="27"/>
  <c r="I122" i="27"/>
  <c r="H122" i="27"/>
  <c r="T121" i="27"/>
  <c r="S121" i="27"/>
  <c r="R121" i="27"/>
  <c r="J121" i="27"/>
  <c r="I121" i="27"/>
  <c r="H121" i="27"/>
  <c r="T120" i="27"/>
  <c r="S120" i="27"/>
  <c r="R120" i="27"/>
  <c r="J120" i="27"/>
  <c r="I120" i="27"/>
  <c r="H120" i="27"/>
  <c r="T119" i="27"/>
  <c r="S119" i="27"/>
  <c r="R119" i="27"/>
  <c r="J119" i="27"/>
  <c r="I119" i="27"/>
  <c r="H119" i="27"/>
  <c r="T118" i="27"/>
  <c r="S118" i="27"/>
  <c r="R118" i="27"/>
  <c r="J118" i="27"/>
  <c r="I118" i="27"/>
  <c r="H118" i="27"/>
  <c r="T117" i="27"/>
  <c r="S117" i="27"/>
  <c r="R117" i="27"/>
  <c r="J117" i="27"/>
  <c r="I117" i="27"/>
  <c r="H117" i="27"/>
  <c r="T116" i="27"/>
  <c r="S116" i="27"/>
  <c r="R116" i="27"/>
  <c r="J116" i="27"/>
  <c r="I116" i="27"/>
  <c r="H116" i="27"/>
  <c r="T115" i="27"/>
  <c r="S115" i="27"/>
  <c r="R115" i="27"/>
  <c r="J115" i="27"/>
  <c r="I115" i="27"/>
  <c r="H115" i="27"/>
  <c r="T114" i="27"/>
  <c r="S114" i="27"/>
  <c r="R114" i="27"/>
  <c r="J114" i="27"/>
  <c r="I114" i="27"/>
  <c r="H114" i="27"/>
  <c r="T113" i="27"/>
  <c r="S113" i="27"/>
  <c r="R113" i="27"/>
  <c r="J113" i="27"/>
  <c r="I113" i="27"/>
  <c r="H113" i="27"/>
  <c r="T112" i="27"/>
  <c r="S112" i="27"/>
  <c r="R112" i="27"/>
  <c r="J112" i="27"/>
  <c r="I112" i="27"/>
  <c r="H112" i="27"/>
  <c r="T111" i="27"/>
  <c r="S111" i="27"/>
  <c r="R111" i="27"/>
  <c r="J111" i="27"/>
  <c r="I111" i="27"/>
  <c r="H111" i="27"/>
  <c r="T110" i="27"/>
  <c r="S110" i="27"/>
  <c r="R110" i="27"/>
  <c r="J110" i="27"/>
  <c r="I110" i="27"/>
  <c r="H110" i="27"/>
  <c r="T109" i="27"/>
  <c r="S109" i="27"/>
  <c r="R109" i="27"/>
  <c r="J109" i="27"/>
  <c r="I109" i="27"/>
  <c r="H109" i="27"/>
  <c r="T108" i="27"/>
  <c r="S108" i="27"/>
  <c r="R108" i="27"/>
  <c r="J108" i="27"/>
  <c r="I108" i="27"/>
  <c r="H108" i="27"/>
  <c r="T107" i="27"/>
  <c r="S107" i="27"/>
  <c r="R107" i="27"/>
  <c r="J107" i="27"/>
  <c r="I107" i="27"/>
  <c r="H107" i="27"/>
  <c r="T106" i="27"/>
  <c r="S106" i="27"/>
  <c r="R106" i="27"/>
  <c r="J106" i="27"/>
  <c r="I106" i="27"/>
  <c r="H106" i="27"/>
  <c r="T105" i="27"/>
  <c r="S105" i="27"/>
  <c r="R105" i="27"/>
  <c r="J105" i="27"/>
  <c r="I105" i="27"/>
  <c r="H105" i="27"/>
  <c r="T104" i="27"/>
  <c r="S104" i="27"/>
  <c r="R104" i="27"/>
  <c r="J104" i="27"/>
  <c r="I104" i="27"/>
  <c r="H104" i="27"/>
  <c r="T103" i="27"/>
  <c r="S103" i="27"/>
  <c r="R103" i="27"/>
  <c r="J103" i="27"/>
  <c r="I103" i="27"/>
  <c r="H103" i="27"/>
  <c r="T102" i="27"/>
  <c r="S102" i="27"/>
  <c r="R102" i="27"/>
  <c r="J102" i="27"/>
  <c r="I102" i="27"/>
  <c r="H102" i="27"/>
  <c r="T101" i="27"/>
  <c r="S101" i="27"/>
  <c r="R101" i="27"/>
  <c r="J101" i="27"/>
  <c r="I101" i="27"/>
  <c r="H101" i="27"/>
  <c r="T100" i="27"/>
  <c r="S100" i="27"/>
  <c r="R100" i="27"/>
  <c r="J100" i="27"/>
  <c r="I100" i="27"/>
  <c r="H100" i="27"/>
  <c r="T99" i="27"/>
  <c r="S99" i="27"/>
  <c r="R99" i="27"/>
  <c r="J99" i="27"/>
  <c r="I99" i="27"/>
  <c r="H99" i="27"/>
  <c r="T98" i="27"/>
  <c r="S98" i="27"/>
  <c r="R98" i="27"/>
  <c r="J98" i="27"/>
  <c r="I98" i="27"/>
  <c r="H98" i="27"/>
  <c r="T97" i="27"/>
  <c r="S97" i="27"/>
  <c r="R97" i="27"/>
  <c r="J97" i="27"/>
  <c r="I97" i="27"/>
  <c r="H97" i="27"/>
  <c r="T96" i="27"/>
  <c r="S96" i="27"/>
  <c r="R96" i="27"/>
  <c r="J96" i="27"/>
  <c r="I96" i="27"/>
  <c r="H96" i="27"/>
  <c r="T95" i="27"/>
  <c r="S95" i="27"/>
  <c r="R95" i="27"/>
  <c r="J95" i="27"/>
  <c r="I95" i="27"/>
  <c r="H95" i="27"/>
  <c r="T94" i="27"/>
  <c r="S94" i="27"/>
  <c r="R94" i="27"/>
  <c r="J94" i="27"/>
  <c r="I94" i="27"/>
  <c r="H94" i="27"/>
  <c r="T93" i="27"/>
  <c r="S93" i="27"/>
  <c r="R93" i="27"/>
  <c r="J93" i="27"/>
  <c r="I93" i="27"/>
  <c r="H93" i="27"/>
  <c r="T92" i="27"/>
  <c r="S92" i="27"/>
  <c r="R92" i="27"/>
  <c r="J92" i="27"/>
  <c r="I92" i="27"/>
  <c r="H92" i="27"/>
  <c r="T91" i="27"/>
  <c r="S91" i="27"/>
  <c r="R91" i="27"/>
  <c r="J91" i="27"/>
  <c r="I91" i="27"/>
  <c r="H91" i="27"/>
  <c r="T90" i="27"/>
  <c r="S90" i="27"/>
  <c r="R90" i="27"/>
  <c r="J90" i="27"/>
  <c r="I90" i="27"/>
  <c r="H90" i="27"/>
  <c r="T89" i="27"/>
  <c r="S89" i="27"/>
  <c r="R89" i="27"/>
  <c r="J89" i="27"/>
  <c r="I89" i="27"/>
  <c r="H89" i="27"/>
  <c r="T88" i="27"/>
  <c r="S88" i="27"/>
  <c r="R88" i="27"/>
  <c r="J88" i="27"/>
  <c r="I88" i="27"/>
  <c r="H88" i="27"/>
  <c r="T87" i="27"/>
  <c r="S87" i="27"/>
  <c r="R87" i="27"/>
  <c r="J87" i="27"/>
  <c r="I87" i="27"/>
  <c r="H87" i="27"/>
  <c r="T86" i="27"/>
  <c r="S86" i="27"/>
  <c r="R86" i="27"/>
  <c r="J86" i="27"/>
  <c r="I86" i="27"/>
  <c r="H86" i="27"/>
  <c r="T85" i="27"/>
  <c r="S85" i="27"/>
  <c r="R85" i="27"/>
  <c r="J85" i="27"/>
  <c r="I85" i="27"/>
  <c r="H85" i="27"/>
  <c r="T84" i="27"/>
  <c r="S84" i="27"/>
  <c r="R84" i="27"/>
  <c r="J84" i="27"/>
  <c r="I84" i="27"/>
  <c r="H84" i="27"/>
  <c r="T83" i="27"/>
  <c r="S83" i="27"/>
  <c r="R83" i="27"/>
  <c r="J83" i="27"/>
  <c r="I83" i="27"/>
  <c r="H83" i="27"/>
  <c r="T82" i="27"/>
  <c r="S82" i="27"/>
  <c r="R82" i="27"/>
  <c r="J82" i="27"/>
  <c r="I82" i="27"/>
  <c r="H82" i="27"/>
  <c r="T81" i="27"/>
  <c r="S81" i="27"/>
  <c r="R81" i="27"/>
  <c r="J81" i="27"/>
  <c r="I81" i="27"/>
  <c r="H81" i="27"/>
  <c r="T80" i="27"/>
  <c r="S80" i="27"/>
  <c r="R80" i="27"/>
  <c r="J80" i="27"/>
  <c r="I80" i="27"/>
  <c r="H80" i="27"/>
  <c r="T79" i="27"/>
  <c r="S79" i="27"/>
  <c r="R79" i="27"/>
  <c r="J79" i="27"/>
  <c r="I79" i="27"/>
  <c r="H79" i="27"/>
  <c r="T78" i="27"/>
  <c r="S78" i="27"/>
  <c r="R78" i="27"/>
  <c r="J78" i="27"/>
  <c r="I78" i="27"/>
  <c r="H78" i="27"/>
  <c r="T77" i="27"/>
  <c r="S77" i="27"/>
  <c r="R77" i="27"/>
  <c r="J77" i="27"/>
  <c r="I77" i="27"/>
  <c r="H77" i="27"/>
  <c r="T76" i="27"/>
  <c r="S76" i="27"/>
  <c r="R76" i="27"/>
  <c r="J76" i="27"/>
  <c r="I76" i="27"/>
  <c r="H76" i="27"/>
  <c r="T75" i="27"/>
  <c r="S75" i="27"/>
  <c r="R75" i="27"/>
  <c r="J75" i="27"/>
  <c r="I75" i="27"/>
  <c r="H75" i="27"/>
  <c r="T74" i="27"/>
  <c r="S74" i="27"/>
  <c r="R74" i="27"/>
  <c r="J74" i="27"/>
  <c r="I74" i="27"/>
  <c r="H74" i="27"/>
  <c r="T73" i="27"/>
  <c r="S73" i="27"/>
  <c r="R73" i="27"/>
  <c r="J73" i="27"/>
  <c r="I73" i="27"/>
  <c r="H73" i="27"/>
  <c r="T72" i="27"/>
  <c r="S72" i="27"/>
  <c r="R72" i="27"/>
  <c r="J72" i="27"/>
  <c r="I72" i="27"/>
  <c r="H72" i="27"/>
  <c r="T71" i="27"/>
  <c r="S71" i="27"/>
  <c r="R71" i="27"/>
  <c r="J71" i="27"/>
  <c r="I71" i="27"/>
  <c r="H71" i="27"/>
  <c r="T70" i="27"/>
  <c r="S70" i="27"/>
  <c r="R70" i="27"/>
  <c r="J70" i="27"/>
  <c r="I70" i="27"/>
  <c r="H70" i="27"/>
  <c r="T69" i="27"/>
  <c r="S69" i="27"/>
  <c r="R69" i="27"/>
  <c r="J69" i="27"/>
  <c r="I69" i="27"/>
  <c r="H69" i="27"/>
  <c r="T68" i="27"/>
  <c r="S68" i="27"/>
  <c r="R68" i="27"/>
  <c r="J68" i="27"/>
  <c r="I68" i="27"/>
  <c r="H68" i="27"/>
  <c r="T67" i="27"/>
  <c r="S67" i="27"/>
  <c r="R67" i="27"/>
  <c r="J67" i="27"/>
  <c r="I67" i="27"/>
  <c r="H67" i="27"/>
  <c r="T66" i="27"/>
  <c r="S66" i="27"/>
  <c r="R66" i="27"/>
  <c r="J66" i="27"/>
  <c r="I66" i="27"/>
  <c r="H66" i="27"/>
  <c r="T65" i="27"/>
  <c r="S65" i="27"/>
  <c r="R65" i="27"/>
  <c r="J65" i="27"/>
  <c r="I65" i="27"/>
  <c r="H65" i="27"/>
  <c r="T64" i="27"/>
  <c r="S64" i="27"/>
  <c r="R64" i="27"/>
  <c r="J64" i="27"/>
  <c r="I64" i="27"/>
  <c r="H64" i="27"/>
  <c r="T63" i="27"/>
  <c r="S63" i="27"/>
  <c r="R63" i="27"/>
  <c r="J63" i="27"/>
  <c r="I63" i="27"/>
  <c r="H63" i="27"/>
  <c r="T62" i="27"/>
  <c r="S62" i="27"/>
  <c r="R62" i="27"/>
  <c r="J62" i="27"/>
  <c r="I62" i="27"/>
  <c r="H62" i="27"/>
  <c r="T61" i="27"/>
  <c r="S61" i="27"/>
  <c r="R61" i="27"/>
  <c r="J61" i="27"/>
  <c r="I61" i="27"/>
  <c r="H61" i="27"/>
  <c r="T60" i="27"/>
  <c r="S60" i="27"/>
  <c r="R60" i="27"/>
  <c r="J60" i="27"/>
  <c r="I60" i="27"/>
  <c r="H60" i="27"/>
  <c r="T59" i="27"/>
  <c r="S59" i="27"/>
  <c r="R59" i="27"/>
  <c r="J59" i="27"/>
  <c r="I59" i="27"/>
  <c r="H59" i="27"/>
  <c r="T58" i="27"/>
  <c r="S58" i="27"/>
  <c r="R58" i="27"/>
  <c r="J58" i="27"/>
  <c r="I58" i="27"/>
  <c r="H58" i="27"/>
  <c r="T57" i="27"/>
  <c r="S57" i="27"/>
  <c r="R57" i="27"/>
  <c r="J57" i="27"/>
  <c r="I57" i="27"/>
  <c r="H57" i="27"/>
  <c r="T56" i="27"/>
  <c r="S56" i="27"/>
  <c r="R56" i="27"/>
  <c r="J56" i="27"/>
  <c r="I56" i="27"/>
  <c r="H56" i="27"/>
  <c r="T55" i="27"/>
  <c r="S55" i="27"/>
  <c r="R55" i="27"/>
  <c r="J55" i="27"/>
  <c r="I55" i="27"/>
  <c r="H55" i="27"/>
  <c r="T54" i="27"/>
  <c r="S54" i="27"/>
  <c r="R54" i="27"/>
  <c r="J54" i="27"/>
  <c r="I54" i="27"/>
  <c r="H54" i="27"/>
  <c r="T53" i="27"/>
  <c r="S53" i="27"/>
  <c r="R53" i="27"/>
  <c r="J53" i="27"/>
  <c r="I53" i="27"/>
  <c r="H53" i="27"/>
  <c r="T52" i="27"/>
  <c r="S52" i="27"/>
  <c r="R52" i="27"/>
  <c r="J52" i="27"/>
  <c r="I52" i="27"/>
  <c r="H52" i="27"/>
  <c r="T51" i="27"/>
  <c r="S51" i="27"/>
  <c r="R51" i="27"/>
  <c r="J51" i="27"/>
  <c r="I51" i="27"/>
  <c r="H51" i="27"/>
  <c r="T50" i="27"/>
  <c r="S50" i="27"/>
  <c r="R50" i="27"/>
  <c r="J50" i="27"/>
  <c r="I50" i="27"/>
  <c r="H50" i="27"/>
  <c r="T49" i="27"/>
  <c r="S49" i="27"/>
  <c r="R49" i="27"/>
  <c r="J49" i="27"/>
  <c r="I49" i="27"/>
  <c r="H49" i="27"/>
  <c r="T48" i="27"/>
  <c r="S48" i="27"/>
  <c r="R48" i="27"/>
  <c r="J48" i="27"/>
  <c r="I48" i="27"/>
  <c r="H48" i="27"/>
  <c r="T47" i="27"/>
  <c r="S47" i="27"/>
  <c r="R47" i="27"/>
  <c r="J47" i="27"/>
  <c r="I47" i="27"/>
  <c r="I3" i="27" s="1"/>
  <c r="H47" i="27"/>
  <c r="T46" i="27"/>
  <c r="S46" i="27"/>
  <c r="R46" i="27"/>
  <c r="J46" i="27"/>
  <c r="I46" i="27"/>
  <c r="H46" i="27"/>
  <c r="T45" i="27"/>
  <c r="S45" i="27"/>
  <c r="R45" i="27"/>
  <c r="J45" i="27"/>
  <c r="I45" i="27"/>
  <c r="H45" i="27"/>
  <c r="T44" i="27"/>
  <c r="S44" i="27"/>
  <c r="R44" i="27"/>
  <c r="J44" i="27"/>
  <c r="I44" i="27"/>
  <c r="H44" i="27"/>
  <c r="T43" i="27"/>
  <c r="S43" i="27"/>
  <c r="R43" i="27"/>
  <c r="J43" i="27"/>
  <c r="I43" i="27"/>
  <c r="H43" i="27"/>
  <c r="T42" i="27"/>
  <c r="S42" i="27"/>
  <c r="R42" i="27"/>
  <c r="J42" i="27"/>
  <c r="I42" i="27"/>
  <c r="H42" i="27"/>
  <c r="T41" i="27"/>
  <c r="S41" i="27"/>
  <c r="R41" i="27"/>
  <c r="J41" i="27"/>
  <c r="I41" i="27"/>
  <c r="H41" i="27"/>
  <c r="T40" i="27"/>
  <c r="S40" i="27"/>
  <c r="R40" i="27"/>
  <c r="J40" i="27"/>
  <c r="I40" i="27"/>
  <c r="H40" i="27"/>
  <c r="T39" i="27"/>
  <c r="S39" i="27"/>
  <c r="R39" i="27"/>
  <c r="J39" i="27"/>
  <c r="I39" i="27"/>
  <c r="H39" i="27"/>
  <c r="T38" i="27"/>
  <c r="S38" i="27"/>
  <c r="R38" i="27"/>
  <c r="J38" i="27"/>
  <c r="I38" i="27"/>
  <c r="H38" i="27"/>
  <c r="T37" i="27"/>
  <c r="S37" i="27"/>
  <c r="R37" i="27"/>
  <c r="J37" i="27"/>
  <c r="I37" i="27"/>
  <c r="H37" i="27"/>
  <c r="T36" i="27"/>
  <c r="S36" i="27"/>
  <c r="R36" i="27"/>
  <c r="J36" i="27"/>
  <c r="I36" i="27"/>
  <c r="H36" i="27"/>
  <c r="T35" i="27"/>
  <c r="S35" i="27"/>
  <c r="R35" i="27"/>
  <c r="J35" i="27"/>
  <c r="I35" i="27"/>
  <c r="H35" i="27"/>
  <c r="T34" i="27"/>
  <c r="S34" i="27"/>
  <c r="R34" i="27"/>
  <c r="J34" i="27"/>
  <c r="I34" i="27"/>
  <c r="H34" i="27"/>
  <c r="T33" i="27"/>
  <c r="S33" i="27"/>
  <c r="R33" i="27"/>
  <c r="J33" i="27"/>
  <c r="I33" i="27"/>
  <c r="H33" i="27"/>
  <c r="T32" i="27"/>
  <c r="S32" i="27"/>
  <c r="R32" i="27"/>
  <c r="J32" i="27"/>
  <c r="I32" i="27"/>
  <c r="H32" i="27"/>
  <c r="T31" i="27"/>
  <c r="S31" i="27"/>
  <c r="R31" i="27"/>
  <c r="J31" i="27"/>
  <c r="I31" i="27"/>
  <c r="H31" i="27"/>
  <c r="T30" i="27"/>
  <c r="S30" i="27"/>
  <c r="R30" i="27"/>
  <c r="J30" i="27"/>
  <c r="I30" i="27"/>
  <c r="H30" i="27"/>
  <c r="T29" i="27"/>
  <c r="S29" i="27"/>
  <c r="R29" i="27"/>
  <c r="J29" i="27"/>
  <c r="I29" i="27"/>
  <c r="H29" i="27"/>
  <c r="T28" i="27"/>
  <c r="S28" i="27"/>
  <c r="R28" i="27"/>
  <c r="J28" i="27"/>
  <c r="I28" i="27"/>
  <c r="H28" i="27"/>
  <c r="T27" i="27"/>
  <c r="S27" i="27"/>
  <c r="R27" i="27"/>
  <c r="J27" i="27"/>
  <c r="I27" i="27"/>
  <c r="H27" i="27"/>
  <c r="T26" i="27"/>
  <c r="S26" i="27"/>
  <c r="R26" i="27"/>
  <c r="J26" i="27"/>
  <c r="I26" i="27"/>
  <c r="H26" i="27"/>
  <c r="T25" i="27"/>
  <c r="S25" i="27"/>
  <c r="R25" i="27"/>
  <c r="J25" i="27"/>
  <c r="I25" i="27"/>
  <c r="H25" i="27"/>
  <c r="T24" i="27"/>
  <c r="S24" i="27"/>
  <c r="R24" i="27"/>
  <c r="J24" i="27"/>
  <c r="I24" i="27"/>
  <c r="H24" i="27"/>
  <c r="T23" i="27"/>
  <c r="S23" i="27"/>
  <c r="R23" i="27"/>
  <c r="J23" i="27"/>
  <c r="I23" i="27"/>
  <c r="H23" i="27"/>
  <c r="T22" i="27"/>
  <c r="S22" i="27"/>
  <c r="R22" i="27"/>
  <c r="J22" i="27"/>
  <c r="I22" i="27"/>
  <c r="H22" i="27"/>
  <c r="T21" i="27"/>
  <c r="S21" i="27"/>
  <c r="R21" i="27"/>
  <c r="J21" i="27"/>
  <c r="I21" i="27"/>
  <c r="H21" i="27"/>
  <c r="T20" i="27"/>
  <c r="S20" i="27"/>
  <c r="R20" i="27"/>
  <c r="J20" i="27"/>
  <c r="I20" i="27"/>
  <c r="H20" i="27"/>
  <c r="T19" i="27"/>
  <c r="S19" i="27"/>
  <c r="R19" i="27"/>
  <c r="J19" i="27"/>
  <c r="I19" i="27"/>
  <c r="H19" i="27"/>
  <c r="T18" i="27"/>
  <c r="S18" i="27"/>
  <c r="R18" i="27"/>
  <c r="J18" i="27"/>
  <c r="I18" i="27"/>
  <c r="H18" i="27"/>
  <c r="T17" i="27"/>
  <c r="S17" i="27"/>
  <c r="R17" i="27"/>
  <c r="J17" i="27"/>
  <c r="I17" i="27"/>
  <c r="H17" i="27"/>
  <c r="T16" i="27"/>
  <c r="S16" i="27"/>
  <c r="R16" i="27"/>
  <c r="J16" i="27"/>
  <c r="I16" i="27"/>
  <c r="H16" i="27"/>
  <c r="T15" i="27"/>
  <c r="S15" i="27"/>
  <c r="R15" i="27"/>
  <c r="J15" i="27"/>
  <c r="I15" i="27"/>
  <c r="H15" i="27"/>
  <c r="T14" i="27"/>
  <c r="S14" i="27"/>
  <c r="R14" i="27"/>
  <c r="J14" i="27"/>
  <c r="I14" i="27"/>
  <c r="H14" i="27"/>
  <c r="T13" i="27"/>
  <c r="S13" i="27"/>
  <c r="R13" i="27"/>
  <c r="J13" i="27"/>
  <c r="I13" i="27"/>
  <c r="H13" i="27"/>
  <c r="T12" i="27"/>
  <c r="S12" i="27"/>
  <c r="R12" i="27"/>
  <c r="J12" i="27"/>
  <c r="I12" i="27"/>
  <c r="H12" i="27"/>
  <c r="T11" i="27"/>
  <c r="S11" i="27"/>
  <c r="R11" i="27"/>
  <c r="J11" i="27"/>
  <c r="I11" i="27"/>
  <c r="H11" i="27"/>
  <c r="T10" i="27"/>
  <c r="S10" i="27"/>
  <c r="R10" i="27"/>
  <c r="J10" i="27"/>
  <c r="I10" i="27"/>
  <c r="H10" i="27"/>
  <c r="T9" i="27"/>
  <c r="S9" i="27"/>
  <c r="R9" i="27"/>
  <c r="J9" i="27"/>
  <c r="I9" i="27"/>
  <c r="H9" i="27"/>
  <c r="T8" i="27"/>
  <c r="S8" i="27"/>
  <c r="R8" i="27"/>
  <c r="J8" i="27"/>
  <c r="I8" i="27"/>
  <c r="H8" i="27"/>
  <c r="T7" i="27"/>
  <c r="S7" i="27"/>
  <c r="R7" i="27"/>
  <c r="J7" i="27"/>
  <c r="I7" i="27"/>
  <c r="H7" i="27"/>
  <c r="T6" i="27"/>
  <c r="S6" i="27"/>
  <c r="R6" i="27"/>
  <c r="J6" i="27"/>
  <c r="I6" i="27"/>
  <c r="H6" i="27"/>
  <c r="T5" i="27"/>
  <c r="S5" i="27"/>
  <c r="R5" i="27"/>
  <c r="J5" i="27"/>
  <c r="I5" i="27"/>
  <c r="H5" i="27"/>
  <c r="T4" i="27"/>
  <c r="S4" i="27"/>
  <c r="R4" i="27"/>
  <c r="J4" i="27"/>
  <c r="I4" i="27"/>
  <c r="H4" i="27"/>
  <c r="T1" i="27"/>
  <c r="S1" i="27"/>
  <c r="J1" i="27"/>
  <c r="I1" i="27"/>
  <c r="G195" i="18" l="1"/>
  <c r="E196" i="18"/>
  <c r="G196" i="18"/>
  <c r="G184" i="18"/>
  <c r="E187" i="18"/>
  <c r="E185" i="18"/>
  <c r="F187" i="18"/>
  <c r="F185" i="18"/>
  <c r="AQ3" i="28"/>
  <c r="M105" i="28"/>
  <c r="W3" i="28"/>
  <c r="K3" i="28"/>
  <c r="AN3" i="28"/>
  <c r="P3" i="28"/>
  <c r="S3" i="27"/>
  <c r="AM3" i="28"/>
  <c r="G197" i="18"/>
  <c r="V3" i="28"/>
  <c r="G187" i="18"/>
  <c r="F197" i="18"/>
  <c r="F195" i="18"/>
  <c r="M3" i="28"/>
  <c r="AJ3" i="28"/>
  <c r="F194" i="18"/>
  <c r="S3" i="28"/>
  <c r="D185" i="18"/>
  <c r="G194" i="18"/>
  <c r="AS3" i="28"/>
  <c r="AT3" i="28"/>
  <c r="N3" i="28"/>
  <c r="T3" i="28"/>
  <c r="AP3" i="28"/>
  <c r="AH3" i="28"/>
  <c r="J3" i="28"/>
  <c r="J105" i="28"/>
  <c r="F198" i="18"/>
  <c r="AK3" i="28"/>
  <c r="AG3" i="28"/>
  <c r="Q3" i="28"/>
  <c r="F188" i="18"/>
  <c r="E195" i="18"/>
  <c r="O56" i="22"/>
  <c r="O57" i="22"/>
  <c r="O58" i="22"/>
  <c r="O59" i="22"/>
  <c r="O60" i="22"/>
  <c r="O61" i="22"/>
  <c r="O62" i="22"/>
  <c r="O63" i="22"/>
  <c r="O64" i="22"/>
  <c r="O65" i="22"/>
  <c r="O66" i="22"/>
  <c r="O67" i="22"/>
  <c r="O68" i="22"/>
  <c r="O69" i="22"/>
  <c r="O70" i="22"/>
  <c r="O71" i="22"/>
  <c r="O72" i="22"/>
  <c r="O73" i="22"/>
  <c r="G56" i="22"/>
  <c r="G57" i="22"/>
  <c r="G58" i="22"/>
  <c r="G59" i="22"/>
  <c r="G60" i="22"/>
  <c r="G61" i="22"/>
  <c r="G62" i="22"/>
  <c r="G63" i="22"/>
  <c r="G64" i="22"/>
  <c r="G65" i="22"/>
  <c r="G66" i="22"/>
  <c r="G67" i="22"/>
  <c r="G68" i="22"/>
  <c r="G69" i="22"/>
  <c r="G70" i="22"/>
  <c r="G71" i="22"/>
  <c r="G72" i="22"/>
  <c r="G73" i="22"/>
  <c r="O56" i="20" l="1"/>
  <c r="O57" i="20"/>
  <c r="O58" i="20"/>
  <c r="O59" i="20"/>
  <c r="O60" i="20"/>
  <c r="O61" i="20"/>
  <c r="O62" i="20"/>
  <c r="O63" i="20"/>
  <c r="O64" i="20"/>
  <c r="O65" i="20"/>
  <c r="O66" i="20"/>
  <c r="O67" i="20"/>
  <c r="O68" i="20"/>
  <c r="O69" i="20"/>
  <c r="O70" i="20"/>
  <c r="O71" i="20"/>
  <c r="O72" i="20"/>
  <c r="O73" i="20"/>
  <c r="G56" i="20"/>
  <c r="G57" i="20"/>
  <c r="G58" i="20"/>
  <c r="G59" i="20"/>
  <c r="G60" i="20"/>
  <c r="G61" i="20"/>
  <c r="G62" i="20"/>
  <c r="G63" i="20"/>
  <c r="G64" i="20"/>
  <c r="G65" i="20"/>
  <c r="G66" i="20"/>
  <c r="G67" i="20"/>
  <c r="G68" i="20"/>
  <c r="G69" i="20"/>
  <c r="G70" i="20"/>
  <c r="G71" i="20"/>
  <c r="G72" i="20"/>
  <c r="G73" i="20"/>
  <c r="AE6" i="25" l="1"/>
  <c r="AF6" i="25"/>
  <c r="AG6" i="25"/>
  <c r="AH6" i="25"/>
  <c r="AI6" i="25"/>
  <c r="AJ6" i="25"/>
  <c r="AE7" i="25"/>
  <c r="AF7" i="25"/>
  <c r="AG7" i="25"/>
  <c r="AH7" i="25"/>
  <c r="AI7" i="25"/>
  <c r="AJ7" i="25"/>
  <c r="AE8" i="25"/>
  <c r="AF8" i="25"/>
  <c r="AG8" i="25"/>
  <c r="AH8" i="25"/>
  <c r="AI8" i="25"/>
  <c r="AJ8" i="25"/>
  <c r="AE9" i="25"/>
  <c r="AF9" i="25"/>
  <c r="AG9" i="25"/>
  <c r="AH9" i="25"/>
  <c r="AI9" i="25"/>
  <c r="AJ9" i="25"/>
  <c r="AE10" i="25"/>
  <c r="AF10" i="25"/>
  <c r="AG10" i="25"/>
  <c r="AH10" i="25"/>
  <c r="AI10" i="25"/>
  <c r="AJ10" i="25"/>
  <c r="AE11" i="25"/>
  <c r="AF11" i="25"/>
  <c r="AG11" i="25"/>
  <c r="AH11" i="25"/>
  <c r="AI11" i="25"/>
  <c r="AJ11" i="25"/>
  <c r="AE12" i="25"/>
  <c r="AF12" i="25"/>
  <c r="AG12" i="25"/>
  <c r="AH12" i="25"/>
  <c r="AI12" i="25"/>
  <c r="AJ12" i="25"/>
  <c r="AE13" i="25"/>
  <c r="AF13" i="25"/>
  <c r="AG13" i="25"/>
  <c r="AH13" i="25"/>
  <c r="AI13" i="25"/>
  <c r="AJ13" i="25"/>
  <c r="AE14" i="25"/>
  <c r="AF14" i="25"/>
  <c r="AG14" i="25"/>
  <c r="AH14" i="25"/>
  <c r="AI14" i="25"/>
  <c r="AJ14" i="25"/>
  <c r="AE15" i="25"/>
  <c r="AF15" i="25"/>
  <c r="AG15" i="25"/>
  <c r="AH15" i="25"/>
  <c r="AI15" i="25"/>
  <c r="AJ15" i="25"/>
  <c r="AE16" i="25"/>
  <c r="AF16" i="25"/>
  <c r="AG16" i="25"/>
  <c r="AH16" i="25"/>
  <c r="AI16" i="25"/>
  <c r="AJ16" i="25"/>
  <c r="AE17" i="25"/>
  <c r="AF17" i="25"/>
  <c r="AG17" i="25"/>
  <c r="AH17" i="25"/>
  <c r="AI17" i="25"/>
  <c r="AJ17" i="25"/>
  <c r="AE18" i="25"/>
  <c r="AF18" i="25"/>
  <c r="AG18" i="25"/>
  <c r="AH18" i="25"/>
  <c r="AI18" i="25"/>
  <c r="AJ18" i="25"/>
  <c r="AE19" i="25"/>
  <c r="AF19" i="25"/>
  <c r="AG19" i="25"/>
  <c r="AH19" i="25"/>
  <c r="AI19" i="25"/>
  <c r="AJ19" i="25"/>
  <c r="AE20" i="25"/>
  <c r="AF20" i="25"/>
  <c r="AG20" i="25"/>
  <c r="AH20" i="25"/>
  <c r="AI20" i="25"/>
  <c r="AJ20" i="25"/>
  <c r="AE21" i="25"/>
  <c r="AF21" i="25"/>
  <c r="AG21" i="25"/>
  <c r="AH21" i="25"/>
  <c r="AI21" i="25"/>
  <c r="AJ21" i="25"/>
  <c r="AE22" i="25"/>
  <c r="AF22" i="25"/>
  <c r="AG22" i="25"/>
  <c r="AH22" i="25"/>
  <c r="AI22" i="25"/>
  <c r="AJ22" i="25"/>
  <c r="AE23" i="25"/>
  <c r="AF23" i="25"/>
  <c r="AG23" i="25"/>
  <c r="AH23" i="25"/>
  <c r="AI23" i="25"/>
  <c r="AJ23" i="25"/>
  <c r="AE24" i="25"/>
  <c r="AF24" i="25"/>
  <c r="AG24" i="25"/>
  <c r="AH24" i="25"/>
  <c r="AI24" i="25"/>
  <c r="AJ24" i="25"/>
  <c r="AE25" i="25"/>
  <c r="AF25" i="25"/>
  <c r="AG25" i="25"/>
  <c r="AH25" i="25"/>
  <c r="AI25" i="25"/>
  <c r="AJ25" i="25"/>
  <c r="AE26" i="25"/>
  <c r="AF26" i="25"/>
  <c r="AG26" i="25"/>
  <c r="AH26" i="25"/>
  <c r="AI26" i="25"/>
  <c r="AJ26" i="25"/>
  <c r="AE27" i="25"/>
  <c r="AF27" i="25"/>
  <c r="AG27" i="25"/>
  <c r="AH27" i="25"/>
  <c r="AI27" i="25"/>
  <c r="AJ27" i="25"/>
  <c r="AE28" i="25"/>
  <c r="AF28" i="25"/>
  <c r="AG28" i="25"/>
  <c r="AH28" i="25"/>
  <c r="AI28" i="25"/>
  <c r="AJ28" i="25"/>
  <c r="AE29" i="25"/>
  <c r="AF29" i="25"/>
  <c r="AG29" i="25"/>
  <c r="AH29" i="25"/>
  <c r="AI29" i="25"/>
  <c r="AJ29" i="25"/>
  <c r="AE30" i="25"/>
  <c r="AF30" i="25"/>
  <c r="AG30" i="25"/>
  <c r="AH30" i="25"/>
  <c r="AI30" i="25"/>
  <c r="AJ30" i="25"/>
  <c r="AE31" i="25"/>
  <c r="AF31" i="25"/>
  <c r="AG31" i="25"/>
  <c r="AH31" i="25"/>
  <c r="AI31" i="25"/>
  <c r="AJ31" i="25"/>
  <c r="AE32" i="25"/>
  <c r="AF32" i="25"/>
  <c r="AG32" i="25"/>
  <c r="AH32" i="25"/>
  <c r="AI32" i="25"/>
  <c r="AJ32" i="25"/>
  <c r="AE33" i="25"/>
  <c r="AF33" i="25"/>
  <c r="AG33" i="25"/>
  <c r="AH33" i="25"/>
  <c r="AI33" i="25"/>
  <c r="AJ33" i="25"/>
  <c r="AE34" i="25"/>
  <c r="AF34" i="25"/>
  <c r="AG34" i="25"/>
  <c r="AH34" i="25"/>
  <c r="AI34" i="25"/>
  <c r="AJ34" i="25"/>
  <c r="AE35" i="25"/>
  <c r="AF35" i="25"/>
  <c r="AG35" i="25"/>
  <c r="AH35" i="25"/>
  <c r="AI35" i="25"/>
  <c r="AJ35" i="25"/>
  <c r="AE36" i="25"/>
  <c r="AF36" i="25"/>
  <c r="AG36" i="25"/>
  <c r="AH36" i="25"/>
  <c r="AI36" i="25"/>
  <c r="AJ36" i="25"/>
  <c r="AE37" i="25"/>
  <c r="AF37" i="25"/>
  <c r="AG37" i="25"/>
  <c r="AH37" i="25"/>
  <c r="AI37" i="25"/>
  <c r="AJ37" i="25"/>
  <c r="AE38" i="25"/>
  <c r="AF38" i="25"/>
  <c r="AG38" i="25"/>
  <c r="AH38" i="25"/>
  <c r="AI38" i="25"/>
  <c r="AJ38" i="25"/>
  <c r="AE39" i="25"/>
  <c r="AF39" i="25"/>
  <c r="AG39" i="25"/>
  <c r="AH39" i="25"/>
  <c r="AI39" i="25"/>
  <c r="AJ39" i="25"/>
  <c r="AE40" i="25"/>
  <c r="AF40" i="25"/>
  <c r="AG40" i="25"/>
  <c r="AH40" i="25"/>
  <c r="AI40" i="25"/>
  <c r="AJ40" i="25"/>
  <c r="AE41" i="25"/>
  <c r="AF41" i="25"/>
  <c r="AG41" i="25"/>
  <c r="AH41" i="25"/>
  <c r="AI41" i="25"/>
  <c r="AJ41" i="25"/>
  <c r="AE42" i="25"/>
  <c r="AF42" i="25"/>
  <c r="AG42" i="25"/>
  <c r="AH42" i="25"/>
  <c r="AI42" i="25"/>
  <c r="AJ42" i="25"/>
  <c r="AE43" i="25"/>
  <c r="AF43" i="25"/>
  <c r="AG43" i="25"/>
  <c r="AH43" i="25"/>
  <c r="AI43" i="25"/>
  <c r="AJ43" i="25"/>
  <c r="AE44" i="25"/>
  <c r="AF44" i="25"/>
  <c r="AG44" i="25"/>
  <c r="AH44" i="25"/>
  <c r="AI44" i="25"/>
  <c r="AJ44" i="25"/>
  <c r="AE45" i="25"/>
  <c r="AF45" i="25"/>
  <c r="AG45" i="25"/>
  <c r="AH45" i="25"/>
  <c r="AI45" i="25"/>
  <c r="AJ45" i="25"/>
  <c r="AE46" i="25"/>
  <c r="AF46" i="25"/>
  <c r="AG46" i="25"/>
  <c r="AH46" i="25"/>
  <c r="AI46" i="25"/>
  <c r="AJ46" i="25"/>
  <c r="AE47" i="25"/>
  <c r="AF47" i="25"/>
  <c r="AG47" i="25"/>
  <c r="AH47" i="25"/>
  <c r="AI47" i="25"/>
  <c r="AJ47" i="25"/>
  <c r="AE48" i="25"/>
  <c r="AF48" i="25"/>
  <c r="AG48" i="25"/>
  <c r="AH48" i="25"/>
  <c r="AI48" i="25"/>
  <c r="AJ48" i="25"/>
  <c r="AE49" i="25"/>
  <c r="AF49" i="25"/>
  <c r="AG49" i="25"/>
  <c r="AH49" i="25"/>
  <c r="AI49" i="25"/>
  <c r="AJ49" i="25"/>
  <c r="AE50" i="25"/>
  <c r="AF50" i="25"/>
  <c r="AG50" i="25"/>
  <c r="AH50" i="25"/>
  <c r="AI50" i="25"/>
  <c r="AJ50" i="25"/>
  <c r="AE51" i="25"/>
  <c r="AF51" i="25"/>
  <c r="AG51" i="25"/>
  <c r="AH51" i="25"/>
  <c r="AI51" i="25"/>
  <c r="AJ51" i="25"/>
  <c r="AE52" i="25"/>
  <c r="AF52" i="25"/>
  <c r="AG52" i="25"/>
  <c r="AH52" i="25"/>
  <c r="AI52" i="25"/>
  <c r="AJ52" i="25"/>
  <c r="AE53" i="25"/>
  <c r="AF53" i="25"/>
  <c r="AG53" i="25"/>
  <c r="AH53" i="25"/>
  <c r="AI53" i="25"/>
  <c r="AJ53" i="25"/>
  <c r="AE54" i="25"/>
  <c r="AF54" i="25"/>
  <c r="AG54" i="25"/>
  <c r="AH54" i="25"/>
  <c r="AI54" i="25"/>
  <c r="AJ54" i="25"/>
  <c r="AE55" i="25"/>
  <c r="AF55" i="25"/>
  <c r="AG55" i="25"/>
  <c r="AH55" i="25"/>
  <c r="AI55" i="25"/>
  <c r="AJ55" i="25"/>
  <c r="AJ5" i="25"/>
  <c r="AI5" i="25"/>
  <c r="AH5" i="25"/>
  <c r="AG5" i="25"/>
  <c r="AF5" i="25"/>
  <c r="AE5" i="25"/>
  <c r="AJ3" i="25"/>
  <c r="AF3" i="26" s="1"/>
  <c r="AI3" i="25"/>
  <c r="AE3" i="26" s="1"/>
  <c r="AH3" i="25"/>
  <c r="AD3" i="26" s="1"/>
  <c r="AG3" i="25"/>
  <c r="AC3" i="26" s="1"/>
  <c r="AF3" i="25"/>
  <c r="AB3" i="26" s="1"/>
  <c r="AE3" i="25"/>
  <c r="AA3" i="26" s="1"/>
  <c r="M6" i="25"/>
  <c r="N6" i="25"/>
  <c r="O6" i="25"/>
  <c r="P6" i="25"/>
  <c r="Q6" i="25"/>
  <c r="R6" i="25"/>
  <c r="M7" i="25"/>
  <c r="N7" i="25"/>
  <c r="O7" i="25"/>
  <c r="P7" i="25"/>
  <c r="Q7" i="25"/>
  <c r="R7" i="25"/>
  <c r="M8" i="25"/>
  <c r="N8" i="25"/>
  <c r="O8" i="25"/>
  <c r="P8" i="25"/>
  <c r="Q8" i="25"/>
  <c r="R8" i="25"/>
  <c r="M9" i="25"/>
  <c r="N9" i="25"/>
  <c r="O9" i="25"/>
  <c r="P9" i="25"/>
  <c r="Q9" i="25"/>
  <c r="R9" i="25"/>
  <c r="M10" i="25"/>
  <c r="N10" i="25"/>
  <c r="O10" i="25"/>
  <c r="P10" i="25"/>
  <c r="Q10" i="25"/>
  <c r="R10" i="25"/>
  <c r="M11" i="25"/>
  <c r="N11" i="25"/>
  <c r="O11" i="25"/>
  <c r="P11" i="25"/>
  <c r="Q11" i="25"/>
  <c r="R11" i="25"/>
  <c r="M12" i="25"/>
  <c r="N12" i="25"/>
  <c r="O12" i="25"/>
  <c r="P12" i="25"/>
  <c r="Q12" i="25"/>
  <c r="R12" i="25"/>
  <c r="M13" i="25"/>
  <c r="N13" i="25"/>
  <c r="O13" i="25"/>
  <c r="P13" i="25"/>
  <c r="Q13" i="25"/>
  <c r="R13" i="25"/>
  <c r="M14" i="25"/>
  <c r="N14" i="25"/>
  <c r="O14" i="25"/>
  <c r="P14" i="25"/>
  <c r="Q14" i="25"/>
  <c r="R14" i="25"/>
  <c r="M15" i="25"/>
  <c r="N15" i="25"/>
  <c r="O15" i="25"/>
  <c r="P15" i="25"/>
  <c r="Q15" i="25"/>
  <c r="R15" i="25"/>
  <c r="M16" i="25"/>
  <c r="N16" i="25"/>
  <c r="O16" i="25"/>
  <c r="P16" i="25"/>
  <c r="Q16" i="25"/>
  <c r="R16" i="25"/>
  <c r="M17" i="25"/>
  <c r="N17" i="25"/>
  <c r="O17" i="25"/>
  <c r="P17" i="25"/>
  <c r="Q17" i="25"/>
  <c r="R17" i="25"/>
  <c r="M18" i="25"/>
  <c r="N18" i="25"/>
  <c r="O18" i="25"/>
  <c r="P18" i="25"/>
  <c r="Q18" i="25"/>
  <c r="R18" i="25"/>
  <c r="M19" i="25"/>
  <c r="N19" i="25"/>
  <c r="O19" i="25"/>
  <c r="P19" i="25"/>
  <c r="Q19" i="25"/>
  <c r="R19" i="25"/>
  <c r="M20" i="25"/>
  <c r="N20" i="25"/>
  <c r="O20" i="25"/>
  <c r="P20" i="25"/>
  <c r="Q20" i="25"/>
  <c r="R20" i="25"/>
  <c r="M21" i="25"/>
  <c r="N21" i="25"/>
  <c r="O21" i="25"/>
  <c r="P21" i="25"/>
  <c r="Q21" i="25"/>
  <c r="R21" i="25"/>
  <c r="M22" i="25"/>
  <c r="N22" i="25"/>
  <c r="O22" i="25"/>
  <c r="P22" i="25"/>
  <c r="Q22" i="25"/>
  <c r="R22" i="25"/>
  <c r="M23" i="25"/>
  <c r="N23" i="25"/>
  <c r="O23" i="25"/>
  <c r="P23" i="25"/>
  <c r="Q23" i="25"/>
  <c r="R23" i="25"/>
  <c r="M24" i="25"/>
  <c r="N24" i="25"/>
  <c r="O24" i="25"/>
  <c r="P24" i="25"/>
  <c r="Q24" i="25"/>
  <c r="R24" i="25"/>
  <c r="M25" i="25"/>
  <c r="N25" i="25"/>
  <c r="O25" i="25"/>
  <c r="P25" i="25"/>
  <c r="Q25" i="25"/>
  <c r="R25" i="25"/>
  <c r="M26" i="25"/>
  <c r="N26" i="25"/>
  <c r="O26" i="25"/>
  <c r="P26" i="25"/>
  <c r="Q26" i="25"/>
  <c r="R26" i="25"/>
  <c r="M27" i="25"/>
  <c r="N27" i="25"/>
  <c r="O27" i="25"/>
  <c r="P27" i="25"/>
  <c r="Q27" i="25"/>
  <c r="R27" i="25"/>
  <c r="M28" i="25"/>
  <c r="N28" i="25"/>
  <c r="O28" i="25"/>
  <c r="P28" i="25"/>
  <c r="Q28" i="25"/>
  <c r="R28" i="25"/>
  <c r="M29" i="25"/>
  <c r="N29" i="25"/>
  <c r="O29" i="25"/>
  <c r="P29" i="25"/>
  <c r="Q29" i="25"/>
  <c r="R29" i="25"/>
  <c r="M30" i="25"/>
  <c r="N30" i="25"/>
  <c r="O30" i="25"/>
  <c r="P30" i="25"/>
  <c r="Q30" i="25"/>
  <c r="R30" i="25"/>
  <c r="M31" i="25"/>
  <c r="N31" i="25"/>
  <c r="O31" i="25"/>
  <c r="P31" i="25"/>
  <c r="Q31" i="25"/>
  <c r="R31" i="25"/>
  <c r="M32" i="25"/>
  <c r="N32" i="25"/>
  <c r="O32" i="25"/>
  <c r="P32" i="25"/>
  <c r="Q32" i="25"/>
  <c r="R32" i="25"/>
  <c r="M33" i="25"/>
  <c r="N33" i="25"/>
  <c r="O33" i="25"/>
  <c r="P33" i="25"/>
  <c r="Q33" i="25"/>
  <c r="R33" i="25"/>
  <c r="M34" i="25"/>
  <c r="N34" i="25"/>
  <c r="O34" i="25"/>
  <c r="P34" i="25"/>
  <c r="Q34" i="25"/>
  <c r="R34" i="25"/>
  <c r="M35" i="25"/>
  <c r="N35" i="25"/>
  <c r="O35" i="25"/>
  <c r="P35" i="25"/>
  <c r="Q35" i="25"/>
  <c r="R35" i="25"/>
  <c r="M36" i="25"/>
  <c r="N36" i="25"/>
  <c r="O36" i="25"/>
  <c r="P36" i="25"/>
  <c r="Q36" i="25"/>
  <c r="R36" i="25"/>
  <c r="M37" i="25"/>
  <c r="N37" i="25"/>
  <c r="O37" i="25"/>
  <c r="P37" i="25"/>
  <c r="Q37" i="25"/>
  <c r="R37" i="25"/>
  <c r="M38" i="25"/>
  <c r="N38" i="25"/>
  <c r="O38" i="25"/>
  <c r="P38" i="25"/>
  <c r="Q38" i="25"/>
  <c r="R38" i="25"/>
  <c r="M39" i="25"/>
  <c r="N39" i="25"/>
  <c r="O39" i="25"/>
  <c r="P39" i="25"/>
  <c r="Q39" i="25"/>
  <c r="R39" i="25"/>
  <c r="M40" i="25"/>
  <c r="N40" i="25"/>
  <c r="O40" i="25"/>
  <c r="P40" i="25"/>
  <c r="Q40" i="25"/>
  <c r="R40" i="25"/>
  <c r="M41" i="25"/>
  <c r="N41" i="25"/>
  <c r="O41" i="25"/>
  <c r="P41" i="25"/>
  <c r="Q41" i="25"/>
  <c r="R41" i="25"/>
  <c r="M42" i="25"/>
  <c r="N42" i="25"/>
  <c r="O42" i="25"/>
  <c r="P42" i="25"/>
  <c r="Q42" i="25"/>
  <c r="R42" i="25"/>
  <c r="M43" i="25"/>
  <c r="N43" i="25"/>
  <c r="O43" i="25"/>
  <c r="P43" i="25"/>
  <c r="Q43" i="25"/>
  <c r="R43" i="25"/>
  <c r="M44" i="25"/>
  <c r="N44" i="25"/>
  <c r="O44" i="25"/>
  <c r="P44" i="25"/>
  <c r="Q44" i="25"/>
  <c r="R44" i="25"/>
  <c r="M45" i="25"/>
  <c r="N45" i="25"/>
  <c r="O45" i="25"/>
  <c r="P45" i="25"/>
  <c r="Q45" i="25"/>
  <c r="R45" i="25"/>
  <c r="M46" i="25"/>
  <c r="N46" i="25"/>
  <c r="O46" i="25"/>
  <c r="P46" i="25"/>
  <c r="Q46" i="25"/>
  <c r="R46" i="25"/>
  <c r="M47" i="25"/>
  <c r="N47" i="25"/>
  <c r="O47" i="25"/>
  <c r="P47" i="25"/>
  <c r="Q47" i="25"/>
  <c r="R47" i="25"/>
  <c r="M48" i="25"/>
  <c r="N48" i="25"/>
  <c r="O48" i="25"/>
  <c r="P48" i="25"/>
  <c r="Q48" i="25"/>
  <c r="R48" i="25"/>
  <c r="M49" i="25"/>
  <c r="N49" i="25"/>
  <c r="O49" i="25"/>
  <c r="P49" i="25"/>
  <c r="Q49" i="25"/>
  <c r="R49" i="25"/>
  <c r="M50" i="25"/>
  <c r="N50" i="25"/>
  <c r="O50" i="25"/>
  <c r="P50" i="25"/>
  <c r="Q50" i="25"/>
  <c r="R50" i="25"/>
  <c r="M51" i="25"/>
  <c r="N51" i="25"/>
  <c r="O51" i="25"/>
  <c r="P51" i="25"/>
  <c r="Q51" i="25"/>
  <c r="R51" i="25"/>
  <c r="M52" i="25"/>
  <c r="N52" i="25"/>
  <c r="O52" i="25"/>
  <c r="P52" i="25"/>
  <c r="Q52" i="25"/>
  <c r="R52" i="25"/>
  <c r="M53" i="25"/>
  <c r="N53" i="25"/>
  <c r="O53" i="25"/>
  <c r="P53" i="25"/>
  <c r="Q53" i="25"/>
  <c r="R53" i="25"/>
  <c r="M54" i="25"/>
  <c r="N54" i="25"/>
  <c r="O54" i="25"/>
  <c r="P54" i="25"/>
  <c r="Q54" i="25"/>
  <c r="R54" i="25"/>
  <c r="M55" i="25"/>
  <c r="N55" i="25"/>
  <c r="O55" i="25"/>
  <c r="P55" i="25"/>
  <c r="Q55" i="25"/>
  <c r="R55" i="25"/>
  <c r="R5" i="25"/>
  <c r="Q5" i="25"/>
  <c r="R3" i="25"/>
  <c r="P3" i="26" s="1"/>
  <c r="Q3" i="25"/>
  <c r="O3" i="26" s="1"/>
  <c r="P5" i="25"/>
  <c r="O5" i="25"/>
  <c r="N5" i="25"/>
  <c r="M5" i="25"/>
  <c r="P3" i="25"/>
  <c r="N3" i="26" s="1"/>
  <c r="O3" i="25"/>
  <c r="M3" i="26" s="1"/>
  <c r="N3" i="25"/>
  <c r="L3" i="26" s="1"/>
  <c r="M3" i="25"/>
  <c r="K3" i="26" s="1"/>
  <c r="X6" i="25"/>
  <c r="Y6" i="25"/>
  <c r="Z6" i="25"/>
  <c r="AA6" i="25"/>
  <c r="AB6" i="25"/>
  <c r="AC6" i="25"/>
  <c r="X7" i="25"/>
  <c r="Y7" i="25"/>
  <c r="Z7" i="25"/>
  <c r="AA7" i="25"/>
  <c r="AB7" i="25"/>
  <c r="AC7" i="25"/>
  <c r="X8" i="25"/>
  <c r="Y8" i="25"/>
  <c r="Z8" i="25"/>
  <c r="AA8" i="25"/>
  <c r="AB8" i="25"/>
  <c r="AC8" i="25"/>
  <c r="X9" i="25"/>
  <c r="Y9" i="25"/>
  <c r="Z9" i="25"/>
  <c r="AA9" i="25"/>
  <c r="AB9" i="25"/>
  <c r="AC9" i="25"/>
  <c r="X10" i="25"/>
  <c r="Y10" i="25"/>
  <c r="Z10" i="25"/>
  <c r="AA10" i="25"/>
  <c r="AB10" i="25"/>
  <c r="AC10" i="25"/>
  <c r="X11" i="25"/>
  <c r="Y11" i="25"/>
  <c r="Z11" i="25"/>
  <c r="AA11" i="25"/>
  <c r="AB11" i="25"/>
  <c r="AC11" i="25"/>
  <c r="X12" i="25"/>
  <c r="Y12" i="25"/>
  <c r="Z12" i="25"/>
  <c r="AA12" i="25"/>
  <c r="AB12" i="25"/>
  <c r="AC12" i="25"/>
  <c r="X13" i="25"/>
  <c r="Y13" i="25"/>
  <c r="Z13" i="25"/>
  <c r="AA13" i="25"/>
  <c r="AB13" i="25"/>
  <c r="AC13" i="25"/>
  <c r="X14" i="25"/>
  <c r="Y14" i="25"/>
  <c r="Z14" i="25"/>
  <c r="AA14" i="25"/>
  <c r="AB14" i="25"/>
  <c r="AC14" i="25"/>
  <c r="X15" i="25"/>
  <c r="Y15" i="25"/>
  <c r="Z15" i="25"/>
  <c r="AA15" i="25"/>
  <c r="AB15" i="25"/>
  <c r="AC15" i="25"/>
  <c r="X16" i="25"/>
  <c r="Y16" i="25"/>
  <c r="Z16" i="25"/>
  <c r="AA16" i="25"/>
  <c r="AB16" i="25"/>
  <c r="AC16" i="25"/>
  <c r="X17" i="25"/>
  <c r="Y17" i="25"/>
  <c r="Z17" i="25"/>
  <c r="AA17" i="25"/>
  <c r="AB17" i="25"/>
  <c r="AC17" i="25"/>
  <c r="X18" i="25"/>
  <c r="Y18" i="25"/>
  <c r="Z18" i="25"/>
  <c r="AA18" i="25"/>
  <c r="AB18" i="25"/>
  <c r="AC18" i="25"/>
  <c r="X19" i="25"/>
  <c r="Y19" i="25"/>
  <c r="Z19" i="25"/>
  <c r="AA19" i="25"/>
  <c r="AB19" i="25"/>
  <c r="AC19" i="25"/>
  <c r="X20" i="25"/>
  <c r="Y20" i="25"/>
  <c r="Z20" i="25"/>
  <c r="AA20" i="25"/>
  <c r="AB20" i="25"/>
  <c r="AC20" i="25"/>
  <c r="X21" i="25"/>
  <c r="Y21" i="25"/>
  <c r="Z21" i="25"/>
  <c r="AA21" i="25"/>
  <c r="AB21" i="25"/>
  <c r="AC21" i="25"/>
  <c r="X22" i="25"/>
  <c r="Y22" i="25"/>
  <c r="Z22" i="25"/>
  <c r="AA22" i="25"/>
  <c r="AB22" i="25"/>
  <c r="AC22" i="25"/>
  <c r="X23" i="25"/>
  <c r="Y23" i="25"/>
  <c r="Z23" i="25"/>
  <c r="AA23" i="25"/>
  <c r="AB23" i="25"/>
  <c r="AC23" i="25"/>
  <c r="X24" i="25"/>
  <c r="Y24" i="25"/>
  <c r="Z24" i="25"/>
  <c r="AA24" i="25"/>
  <c r="AB24" i="25"/>
  <c r="AC24" i="25"/>
  <c r="X25" i="25"/>
  <c r="Y25" i="25"/>
  <c r="Z25" i="25"/>
  <c r="AA25" i="25"/>
  <c r="AB25" i="25"/>
  <c r="AC25" i="25"/>
  <c r="X26" i="25"/>
  <c r="Y26" i="25"/>
  <c r="Z26" i="25"/>
  <c r="AA26" i="25"/>
  <c r="AB26" i="25"/>
  <c r="AC26" i="25"/>
  <c r="X27" i="25"/>
  <c r="Y27" i="25"/>
  <c r="Z27" i="25"/>
  <c r="AA27" i="25"/>
  <c r="AB27" i="25"/>
  <c r="AC27" i="25"/>
  <c r="X28" i="25"/>
  <c r="Y28" i="25"/>
  <c r="Z28" i="25"/>
  <c r="AA28" i="25"/>
  <c r="AB28" i="25"/>
  <c r="AC28" i="25"/>
  <c r="X29" i="25"/>
  <c r="Y29" i="25"/>
  <c r="Z29" i="25"/>
  <c r="AA29" i="25"/>
  <c r="AB29" i="25"/>
  <c r="AC29" i="25"/>
  <c r="X30" i="25"/>
  <c r="Y30" i="25"/>
  <c r="Z30" i="25"/>
  <c r="AA30" i="25"/>
  <c r="AB30" i="25"/>
  <c r="AC30" i="25"/>
  <c r="X31" i="25"/>
  <c r="Y31" i="25"/>
  <c r="Z31" i="25"/>
  <c r="AA31" i="25"/>
  <c r="AB31" i="25"/>
  <c r="AC31" i="25"/>
  <c r="X32" i="25"/>
  <c r="Y32" i="25"/>
  <c r="Z32" i="25"/>
  <c r="AA32" i="25"/>
  <c r="AB32" i="25"/>
  <c r="AC32" i="25"/>
  <c r="X33" i="25"/>
  <c r="Y33" i="25"/>
  <c r="Z33" i="25"/>
  <c r="AA33" i="25"/>
  <c r="AB33" i="25"/>
  <c r="AC33" i="25"/>
  <c r="X34" i="25"/>
  <c r="Y34" i="25"/>
  <c r="Z34" i="25"/>
  <c r="AA34" i="25"/>
  <c r="AB34" i="25"/>
  <c r="AC34" i="25"/>
  <c r="X35" i="25"/>
  <c r="Y35" i="25"/>
  <c r="Z35" i="25"/>
  <c r="AA35" i="25"/>
  <c r="AB35" i="25"/>
  <c r="AC35" i="25"/>
  <c r="X36" i="25"/>
  <c r="Y36" i="25"/>
  <c r="Z36" i="25"/>
  <c r="AA36" i="25"/>
  <c r="AB36" i="25"/>
  <c r="AC36" i="25"/>
  <c r="X37" i="25"/>
  <c r="Y37" i="25"/>
  <c r="Z37" i="25"/>
  <c r="AA37" i="25"/>
  <c r="AB37" i="25"/>
  <c r="AC37" i="25"/>
  <c r="X38" i="25"/>
  <c r="Y38" i="25"/>
  <c r="Z38" i="25"/>
  <c r="AA38" i="25"/>
  <c r="AB38" i="25"/>
  <c r="AC38" i="25"/>
  <c r="X39" i="25"/>
  <c r="Y39" i="25"/>
  <c r="Z39" i="25"/>
  <c r="AA39" i="25"/>
  <c r="AB39" i="25"/>
  <c r="AC39" i="25"/>
  <c r="X40" i="25"/>
  <c r="Y40" i="25"/>
  <c r="Z40" i="25"/>
  <c r="AA40" i="25"/>
  <c r="AB40" i="25"/>
  <c r="AC40" i="25"/>
  <c r="X41" i="25"/>
  <c r="Y41" i="25"/>
  <c r="Z41" i="25"/>
  <c r="AA41" i="25"/>
  <c r="AB41" i="25"/>
  <c r="AC41" i="25"/>
  <c r="X42" i="25"/>
  <c r="Y42" i="25"/>
  <c r="Z42" i="25"/>
  <c r="AA42" i="25"/>
  <c r="AB42" i="25"/>
  <c r="AC42" i="25"/>
  <c r="X43" i="25"/>
  <c r="Y43" i="25"/>
  <c r="Z43" i="25"/>
  <c r="AA43" i="25"/>
  <c r="AB43" i="25"/>
  <c r="AC43" i="25"/>
  <c r="X44" i="25"/>
  <c r="Y44" i="25"/>
  <c r="Z44" i="25"/>
  <c r="AA44" i="25"/>
  <c r="AB44" i="25"/>
  <c r="AC44" i="25"/>
  <c r="X45" i="25"/>
  <c r="Y45" i="25"/>
  <c r="Z45" i="25"/>
  <c r="AA45" i="25"/>
  <c r="AB45" i="25"/>
  <c r="AC45" i="25"/>
  <c r="X46" i="25"/>
  <c r="Y46" i="25"/>
  <c r="Z46" i="25"/>
  <c r="AA46" i="25"/>
  <c r="AB46" i="25"/>
  <c r="AC46" i="25"/>
  <c r="X47" i="25"/>
  <c r="Y47" i="25"/>
  <c r="Z47" i="25"/>
  <c r="AA47" i="25"/>
  <c r="AB47" i="25"/>
  <c r="AC47" i="25"/>
  <c r="X48" i="25"/>
  <c r="Y48" i="25"/>
  <c r="Z48" i="25"/>
  <c r="AA48" i="25"/>
  <c r="AB48" i="25"/>
  <c r="AC48" i="25"/>
  <c r="X49" i="25"/>
  <c r="Y49" i="25"/>
  <c r="Z49" i="25"/>
  <c r="AA49" i="25"/>
  <c r="AB49" i="25"/>
  <c r="AC49" i="25"/>
  <c r="X50" i="25"/>
  <c r="Y50" i="25"/>
  <c r="Z50" i="25"/>
  <c r="AA50" i="25"/>
  <c r="AB50" i="25"/>
  <c r="AC50" i="25"/>
  <c r="X51" i="25"/>
  <c r="Y51" i="25"/>
  <c r="Z51" i="25"/>
  <c r="AA51" i="25"/>
  <c r="AB51" i="25"/>
  <c r="AC51" i="25"/>
  <c r="X52" i="25"/>
  <c r="Y52" i="25"/>
  <c r="Z52" i="25"/>
  <c r="AA52" i="25"/>
  <c r="AB52" i="25"/>
  <c r="AC52" i="25"/>
  <c r="X53" i="25"/>
  <c r="Y53" i="25"/>
  <c r="Z53" i="25"/>
  <c r="AA53" i="25"/>
  <c r="AB53" i="25"/>
  <c r="AC53" i="25"/>
  <c r="X54" i="25"/>
  <c r="Y54" i="25"/>
  <c r="Z54" i="25"/>
  <c r="AA54" i="25"/>
  <c r="AB54" i="25"/>
  <c r="AC54" i="25"/>
  <c r="X55" i="25"/>
  <c r="Y55" i="25"/>
  <c r="Z55" i="25"/>
  <c r="AA55" i="25"/>
  <c r="AB55" i="25"/>
  <c r="AC55" i="25"/>
  <c r="AC5" i="25"/>
  <c r="AB5" i="25"/>
  <c r="AA5" i="25"/>
  <c r="Z5" i="25"/>
  <c r="Y5" i="25"/>
  <c r="X5" i="25"/>
  <c r="AC3" i="25"/>
  <c r="Y3" i="26" s="1"/>
  <c r="AB3" i="25"/>
  <c r="X3" i="26" s="1"/>
  <c r="AA3" i="25"/>
  <c r="W3" i="26" s="1"/>
  <c r="Z3" i="25"/>
  <c r="V3" i="26" s="1"/>
  <c r="Y3" i="25"/>
  <c r="U3" i="26" s="1"/>
  <c r="X3" i="25"/>
  <c r="T3" i="26" s="1"/>
  <c r="F6" i="25"/>
  <c r="G6" i="25"/>
  <c r="H6" i="25"/>
  <c r="I6" i="25"/>
  <c r="J6" i="25"/>
  <c r="K6" i="25"/>
  <c r="F7" i="25"/>
  <c r="G7" i="25"/>
  <c r="H7" i="25"/>
  <c r="I7" i="25"/>
  <c r="J7" i="25"/>
  <c r="K7" i="25"/>
  <c r="F8" i="25"/>
  <c r="G8" i="25"/>
  <c r="H8" i="25"/>
  <c r="I8" i="25"/>
  <c r="J8" i="25"/>
  <c r="K8" i="25"/>
  <c r="F9" i="25"/>
  <c r="G9" i="25"/>
  <c r="H9" i="25"/>
  <c r="I9" i="25"/>
  <c r="J9" i="25"/>
  <c r="K9" i="25"/>
  <c r="F10" i="25"/>
  <c r="G10" i="25"/>
  <c r="H10" i="25"/>
  <c r="I10" i="25"/>
  <c r="J10" i="25"/>
  <c r="K10" i="25"/>
  <c r="F11" i="25"/>
  <c r="G11" i="25"/>
  <c r="H11" i="25"/>
  <c r="I11" i="25"/>
  <c r="J11" i="25"/>
  <c r="K11" i="25"/>
  <c r="F12" i="25"/>
  <c r="G12" i="25"/>
  <c r="H12" i="25"/>
  <c r="I12" i="25"/>
  <c r="J12" i="25"/>
  <c r="K12" i="25"/>
  <c r="F13" i="25"/>
  <c r="G13" i="25"/>
  <c r="H13" i="25"/>
  <c r="I13" i="25"/>
  <c r="J13" i="25"/>
  <c r="K13" i="25"/>
  <c r="F14" i="25"/>
  <c r="G14" i="25"/>
  <c r="H14" i="25"/>
  <c r="I14" i="25"/>
  <c r="J14" i="25"/>
  <c r="K14" i="25"/>
  <c r="F15" i="25"/>
  <c r="G15" i="25"/>
  <c r="H15" i="25"/>
  <c r="I15" i="25"/>
  <c r="J15" i="25"/>
  <c r="K15" i="25"/>
  <c r="F16" i="25"/>
  <c r="G16" i="25"/>
  <c r="H16" i="25"/>
  <c r="I16" i="25"/>
  <c r="J16" i="25"/>
  <c r="K16" i="25"/>
  <c r="F17" i="25"/>
  <c r="G17" i="25"/>
  <c r="H17" i="25"/>
  <c r="I17" i="25"/>
  <c r="J17" i="25"/>
  <c r="K17" i="25"/>
  <c r="F18" i="25"/>
  <c r="G18" i="25"/>
  <c r="H18" i="25"/>
  <c r="I18" i="25"/>
  <c r="J18" i="25"/>
  <c r="K18" i="25"/>
  <c r="F19" i="25"/>
  <c r="G19" i="25"/>
  <c r="H19" i="25"/>
  <c r="I19" i="25"/>
  <c r="J19" i="25"/>
  <c r="K19" i="25"/>
  <c r="F20" i="25"/>
  <c r="G20" i="25"/>
  <c r="H20" i="25"/>
  <c r="I20" i="25"/>
  <c r="J20" i="25"/>
  <c r="K20" i="25"/>
  <c r="F21" i="25"/>
  <c r="G21" i="25"/>
  <c r="H21" i="25"/>
  <c r="I21" i="25"/>
  <c r="J21" i="25"/>
  <c r="K21" i="25"/>
  <c r="F22" i="25"/>
  <c r="G22" i="25"/>
  <c r="H22" i="25"/>
  <c r="I22" i="25"/>
  <c r="J22" i="25"/>
  <c r="K22" i="25"/>
  <c r="F23" i="25"/>
  <c r="G23" i="25"/>
  <c r="H23" i="25"/>
  <c r="I23" i="25"/>
  <c r="J23" i="25"/>
  <c r="K23" i="25"/>
  <c r="F24" i="25"/>
  <c r="G24" i="25"/>
  <c r="H24" i="25"/>
  <c r="I24" i="25"/>
  <c r="J24" i="25"/>
  <c r="K24" i="25"/>
  <c r="F25" i="25"/>
  <c r="G25" i="25"/>
  <c r="H25" i="25"/>
  <c r="I25" i="25"/>
  <c r="J25" i="25"/>
  <c r="K25" i="25"/>
  <c r="F26" i="25"/>
  <c r="G26" i="25"/>
  <c r="H26" i="25"/>
  <c r="I26" i="25"/>
  <c r="J26" i="25"/>
  <c r="K26" i="25"/>
  <c r="F27" i="25"/>
  <c r="G27" i="25"/>
  <c r="H27" i="25"/>
  <c r="I27" i="25"/>
  <c r="J27" i="25"/>
  <c r="K27" i="25"/>
  <c r="F28" i="25"/>
  <c r="G28" i="25"/>
  <c r="H28" i="25"/>
  <c r="I28" i="25"/>
  <c r="J28" i="25"/>
  <c r="K28" i="25"/>
  <c r="F29" i="25"/>
  <c r="G29" i="25"/>
  <c r="H29" i="25"/>
  <c r="I29" i="25"/>
  <c r="J29" i="25"/>
  <c r="K29" i="25"/>
  <c r="F30" i="25"/>
  <c r="G30" i="25"/>
  <c r="H30" i="25"/>
  <c r="I30" i="25"/>
  <c r="J30" i="25"/>
  <c r="K30" i="25"/>
  <c r="F31" i="25"/>
  <c r="G31" i="25"/>
  <c r="H31" i="25"/>
  <c r="I31" i="25"/>
  <c r="J31" i="25"/>
  <c r="K31" i="25"/>
  <c r="F32" i="25"/>
  <c r="G32" i="25"/>
  <c r="H32" i="25"/>
  <c r="I32" i="25"/>
  <c r="J32" i="25"/>
  <c r="K32" i="25"/>
  <c r="F33" i="25"/>
  <c r="G33" i="25"/>
  <c r="H33" i="25"/>
  <c r="I33" i="25"/>
  <c r="J33" i="25"/>
  <c r="K33" i="25"/>
  <c r="F34" i="25"/>
  <c r="G34" i="25"/>
  <c r="H34" i="25"/>
  <c r="I34" i="25"/>
  <c r="J34" i="25"/>
  <c r="K34" i="25"/>
  <c r="F35" i="25"/>
  <c r="G35" i="25"/>
  <c r="H35" i="25"/>
  <c r="I35" i="25"/>
  <c r="J35" i="25"/>
  <c r="K35" i="25"/>
  <c r="F36" i="25"/>
  <c r="G36" i="25"/>
  <c r="H36" i="25"/>
  <c r="I36" i="25"/>
  <c r="J36" i="25"/>
  <c r="K36" i="25"/>
  <c r="F37" i="25"/>
  <c r="G37" i="25"/>
  <c r="H37" i="25"/>
  <c r="I37" i="25"/>
  <c r="J37" i="25"/>
  <c r="K37" i="25"/>
  <c r="F38" i="25"/>
  <c r="G38" i="25"/>
  <c r="H38" i="25"/>
  <c r="I38" i="25"/>
  <c r="J38" i="25"/>
  <c r="K38" i="25"/>
  <c r="F39" i="25"/>
  <c r="G39" i="25"/>
  <c r="H39" i="25"/>
  <c r="I39" i="25"/>
  <c r="J39" i="25"/>
  <c r="K39" i="25"/>
  <c r="F40" i="25"/>
  <c r="G40" i="25"/>
  <c r="H40" i="25"/>
  <c r="I40" i="25"/>
  <c r="J40" i="25"/>
  <c r="K40" i="25"/>
  <c r="F41" i="25"/>
  <c r="G41" i="25"/>
  <c r="H41" i="25"/>
  <c r="I41" i="25"/>
  <c r="J41" i="25"/>
  <c r="K41" i="25"/>
  <c r="F42" i="25"/>
  <c r="G42" i="25"/>
  <c r="H42" i="25"/>
  <c r="I42" i="25"/>
  <c r="J42" i="25"/>
  <c r="K42" i="25"/>
  <c r="F43" i="25"/>
  <c r="G43" i="25"/>
  <c r="H43" i="25"/>
  <c r="I43" i="25"/>
  <c r="J43" i="25"/>
  <c r="K43" i="25"/>
  <c r="F44" i="25"/>
  <c r="G44" i="25"/>
  <c r="H44" i="25"/>
  <c r="I44" i="25"/>
  <c r="J44" i="25"/>
  <c r="K44" i="25"/>
  <c r="F45" i="25"/>
  <c r="G45" i="25"/>
  <c r="H45" i="25"/>
  <c r="I45" i="25"/>
  <c r="J45" i="25"/>
  <c r="K45" i="25"/>
  <c r="F46" i="25"/>
  <c r="G46" i="25"/>
  <c r="H46" i="25"/>
  <c r="I46" i="25"/>
  <c r="J46" i="25"/>
  <c r="K46" i="25"/>
  <c r="F47" i="25"/>
  <c r="G47" i="25"/>
  <c r="H47" i="25"/>
  <c r="I47" i="25"/>
  <c r="J47" i="25"/>
  <c r="K47" i="25"/>
  <c r="F48" i="25"/>
  <c r="G48" i="25"/>
  <c r="H48" i="25"/>
  <c r="I48" i="25"/>
  <c r="J48" i="25"/>
  <c r="K48" i="25"/>
  <c r="F49" i="25"/>
  <c r="G49" i="25"/>
  <c r="H49" i="25"/>
  <c r="I49" i="25"/>
  <c r="J49" i="25"/>
  <c r="K49" i="25"/>
  <c r="F50" i="25"/>
  <c r="G50" i="25"/>
  <c r="H50" i="25"/>
  <c r="I50" i="25"/>
  <c r="J50" i="25"/>
  <c r="K50" i="25"/>
  <c r="F51" i="25"/>
  <c r="G51" i="25"/>
  <c r="H51" i="25"/>
  <c r="I51" i="25"/>
  <c r="J51" i="25"/>
  <c r="K51" i="25"/>
  <c r="F52" i="25"/>
  <c r="G52" i="25"/>
  <c r="H52" i="25"/>
  <c r="I52" i="25"/>
  <c r="J52" i="25"/>
  <c r="K52" i="25"/>
  <c r="F53" i="25"/>
  <c r="G53" i="25"/>
  <c r="H53" i="25"/>
  <c r="I53" i="25"/>
  <c r="J53" i="25"/>
  <c r="K53" i="25"/>
  <c r="F54" i="25"/>
  <c r="G54" i="25"/>
  <c r="H54" i="25"/>
  <c r="I54" i="25"/>
  <c r="J54" i="25"/>
  <c r="K54" i="25"/>
  <c r="F55" i="25"/>
  <c r="G55" i="25"/>
  <c r="H55" i="25"/>
  <c r="I55" i="25"/>
  <c r="J55" i="25"/>
  <c r="K55" i="25"/>
  <c r="K5" i="25"/>
  <c r="J5" i="25"/>
  <c r="I5" i="25"/>
  <c r="H5" i="25"/>
  <c r="G5" i="25"/>
  <c r="K3" i="25"/>
  <c r="I3" i="26" s="1"/>
  <c r="J3" i="25"/>
  <c r="H3" i="26" s="1"/>
  <c r="I3" i="25"/>
  <c r="G3" i="26" s="1"/>
  <c r="H3" i="25"/>
  <c r="F3" i="26" s="1"/>
  <c r="G3" i="25"/>
  <c r="E3" i="26" s="1"/>
  <c r="E6" i="25"/>
  <c r="E7" i="25"/>
  <c r="E8" i="25"/>
  <c r="E9" i="25"/>
  <c r="E10" i="25"/>
  <c r="E11" i="25"/>
  <c r="E12" i="25"/>
  <c r="E13" i="25"/>
  <c r="E14" i="25"/>
  <c r="E15" i="25"/>
  <c r="E16" i="25"/>
  <c r="E17" i="25"/>
  <c r="E18" i="25"/>
  <c r="E19" i="25"/>
  <c r="E20" i="25"/>
  <c r="E21" i="25"/>
  <c r="E22" i="25"/>
  <c r="E23" i="25"/>
  <c r="E24" i="25"/>
  <c r="E25" i="25"/>
  <c r="E26" i="25"/>
  <c r="E27" i="25"/>
  <c r="E28" i="25"/>
  <c r="E29" i="25"/>
  <c r="E30" i="25"/>
  <c r="E31" i="25"/>
  <c r="E32" i="25"/>
  <c r="E33" i="25"/>
  <c r="E34" i="25"/>
  <c r="E35" i="25"/>
  <c r="E36" i="25"/>
  <c r="E37" i="25"/>
  <c r="E38" i="25"/>
  <c r="E39" i="25"/>
  <c r="E40" i="25"/>
  <c r="E41" i="25"/>
  <c r="E42" i="25"/>
  <c r="E43" i="25"/>
  <c r="E44" i="25"/>
  <c r="E45" i="25"/>
  <c r="E46" i="25"/>
  <c r="E47" i="25"/>
  <c r="E48" i="25"/>
  <c r="E49" i="25"/>
  <c r="E50" i="25"/>
  <c r="E51" i="25"/>
  <c r="E52" i="25"/>
  <c r="E53" i="25"/>
  <c r="E54" i="25"/>
  <c r="E55" i="25"/>
  <c r="E5" i="25"/>
  <c r="F5" i="25"/>
  <c r="F3" i="25"/>
  <c r="D3" i="26" s="1"/>
  <c r="H57" i="25" l="1"/>
  <c r="F5" i="26" s="1"/>
  <c r="F20" i="26" s="1"/>
  <c r="I37" i="26"/>
  <c r="I47" i="26"/>
  <c r="I35" i="26"/>
  <c r="I31" i="26"/>
  <c r="I15" i="26"/>
  <c r="D57" i="26"/>
  <c r="G57" i="25"/>
  <c r="E5" i="26" s="1"/>
  <c r="E31" i="26" s="1"/>
  <c r="I21" i="26"/>
  <c r="Z57" i="25"/>
  <c r="V5" i="26" s="1"/>
  <c r="V47" i="26" s="1"/>
  <c r="U39" i="26"/>
  <c r="Y37" i="26"/>
  <c r="J57" i="25"/>
  <c r="H5" i="26" s="1"/>
  <c r="H38" i="26" s="1"/>
  <c r="I58" i="26"/>
  <c r="I26" i="26"/>
  <c r="I33" i="26"/>
  <c r="I25" i="26"/>
  <c r="K57" i="25"/>
  <c r="I5" i="26" s="1"/>
  <c r="I34" i="26" s="1"/>
  <c r="AC57" i="25"/>
  <c r="Y5" i="26" s="1"/>
  <c r="Y41" i="26" s="1"/>
  <c r="Y59" i="26"/>
  <c r="Y55" i="26"/>
  <c r="U37" i="26"/>
  <c r="Y31" i="26"/>
  <c r="Y27" i="26"/>
  <c r="Y11" i="26"/>
  <c r="F57" i="25"/>
  <c r="D5" i="26" s="1"/>
  <c r="D43" i="26" s="1"/>
  <c r="I56" i="26"/>
  <c r="I40" i="26"/>
  <c r="I36" i="26"/>
  <c r="I24" i="26"/>
  <c r="I20" i="26"/>
  <c r="I16" i="26"/>
  <c r="I12" i="26"/>
  <c r="X57" i="25"/>
  <c r="T5" i="26" s="1"/>
  <c r="T26" i="26" s="1"/>
  <c r="Y52" i="26"/>
  <c r="Y36" i="26"/>
  <c r="Y32" i="26"/>
  <c r="AG57" i="25"/>
  <c r="AC5" i="26" s="1"/>
  <c r="AC39" i="26" s="1"/>
  <c r="AA57" i="25"/>
  <c r="W5" i="26" s="1"/>
  <c r="W31" i="26" s="1"/>
  <c r="T20" i="26"/>
  <c r="T12" i="26"/>
  <c r="AB57" i="25"/>
  <c r="X5" i="26" s="1"/>
  <c r="X45" i="26" s="1"/>
  <c r="Y57" i="25"/>
  <c r="U5" i="26" s="1"/>
  <c r="U31" i="26" s="1"/>
  <c r="D23" i="26"/>
  <c r="D11" i="26"/>
  <c r="T55" i="26"/>
  <c r="T51" i="26"/>
  <c r="X49" i="26"/>
  <c r="T27" i="26"/>
  <c r="V16" i="26"/>
  <c r="AH57" i="25"/>
  <c r="AD5" i="26" s="1"/>
  <c r="AD9" i="26" s="1"/>
  <c r="I57" i="25"/>
  <c r="G5" i="26" s="1"/>
  <c r="G12" i="26" s="1"/>
  <c r="D33" i="26"/>
  <c r="D25" i="26"/>
  <c r="F22" i="26"/>
  <c r="T57" i="26"/>
  <c r="T41" i="26"/>
  <c r="T37" i="26"/>
  <c r="T29" i="26"/>
  <c r="X15" i="26"/>
  <c r="Y24" i="26"/>
  <c r="U22" i="26"/>
  <c r="Y16" i="26"/>
  <c r="O57" i="25"/>
  <c r="M5" i="26" s="1"/>
  <c r="M9" i="26" s="1"/>
  <c r="D30" i="26"/>
  <c r="U9" i="26"/>
  <c r="X12" i="26"/>
  <c r="P57" i="25"/>
  <c r="N5" i="26" s="1"/>
  <c r="N53" i="26" s="1"/>
  <c r="AC51" i="26"/>
  <c r="AC43" i="26"/>
  <c r="U26" i="26"/>
  <c r="Y20" i="26"/>
  <c r="U18" i="26"/>
  <c r="Y12" i="26"/>
  <c r="AC23" i="26"/>
  <c r="N52" i="26"/>
  <c r="N57" i="26"/>
  <c r="AA23" i="26"/>
  <c r="AC49" i="26"/>
  <c r="AC17" i="26"/>
  <c r="M57" i="25"/>
  <c r="K5" i="26" s="1"/>
  <c r="K15" i="26" s="1"/>
  <c r="N38" i="26"/>
  <c r="N14" i="26"/>
  <c r="N57" i="25"/>
  <c r="L5" i="26" s="1"/>
  <c r="L43" i="26" s="1"/>
  <c r="AC50" i="26"/>
  <c r="AC42" i="26"/>
  <c r="AC30" i="26"/>
  <c r="AI57" i="25"/>
  <c r="AE5" i="26" s="1"/>
  <c r="AE27" i="26" s="1"/>
  <c r="AE57" i="25"/>
  <c r="AA5" i="26" s="1"/>
  <c r="AA39" i="26" s="1"/>
  <c r="AC48" i="26"/>
  <c r="AC44" i="26"/>
  <c r="AJ57" i="25"/>
  <c r="AF5" i="26" s="1"/>
  <c r="AF53" i="26" s="1"/>
  <c r="Q57" i="25"/>
  <c r="O5" i="26" s="1"/>
  <c r="O47" i="26" s="1"/>
  <c r="R57" i="25"/>
  <c r="P5" i="26" s="1"/>
  <c r="P47" i="26" s="1"/>
  <c r="AF57" i="25"/>
  <c r="AB5" i="26" s="1"/>
  <c r="AB9" i="26" s="1"/>
  <c r="AJ6" i="7"/>
  <c r="AK6" i="7"/>
  <c r="AL6" i="7"/>
  <c r="AM6" i="7"/>
  <c r="AN6" i="7"/>
  <c r="AO6" i="7"/>
  <c r="AP6" i="7"/>
  <c r="AQ6" i="7"/>
  <c r="AR6" i="7"/>
  <c r="AS6" i="7"/>
  <c r="AT6" i="7"/>
  <c r="AJ7" i="7"/>
  <c r="AK7" i="7"/>
  <c r="AL7" i="7"/>
  <c r="AM7" i="7"/>
  <c r="AN7" i="7"/>
  <c r="AO7" i="7"/>
  <c r="AP7" i="7"/>
  <c r="AQ7" i="7"/>
  <c r="AR7" i="7"/>
  <c r="AS7" i="7"/>
  <c r="AT7" i="7"/>
  <c r="AJ8" i="7"/>
  <c r="AK8" i="7"/>
  <c r="AL8" i="7"/>
  <c r="AM8" i="7"/>
  <c r="AN8" i="7"/>
  <c r="AO8" i="7"/>
  <c r="AP8" i="7"/>
  <c r="AQ8" i="7"/>
  <c r="AR8" i="7"/>
  <c r="AS8" i="7"/>
  <c r="AT8" i="7"/>
  <c r="AJ9" i="7"/>
  <c r="AK9" i="7"/>
  <c r="AL9" i="7"/>
  <c r="AM9" i="7"/>
  <c r="AN9" i="7"/>
  <c r="AO9" i="7"/>
  <c r="AP9" i="7"/>
  <c r="AQ9" i="7"/>
  <c r="AR9" i="7"/>
  <c r="AS9" i="7"/>
  <c r="AT9" i="7"/>
  <c r="AJ10" i="7"/>
  <c r="AK10" i="7"/>
  <c r="AL10" i="7"/>
  <c r="AM10" i="7"/>
  <c r="AN10" i="7"/>
  <c r="AO10" i="7"/>
  <c r="AP10" i="7"/>
  <c r="AQ10" i="7"/>
  <c r="AR10" i="7"/>
  <c r="AS10" i="7"/>
  <c r="AT10" i="7"/>
  <c r="AJ11" i="7"/>
  <c r="AK11" i="7"/>
  <c r="AL11" i="7"/>
  <c r="AM11" i="7"/>
  <c r="AN11" i="7"/>
  <c r="AO11" i="7"/>
  <c r="AP11" i="7"/>
  <c r="AQ11" i="7"/>
  <c r="AR11" i="7"/>
  <c r="AS11" i="7"/>
  <c r="AT11" i="7"/>
  <c r="AJ12" i="7"/>
  <c r="AK12" i="7"/>
  <c r="AL12" i="7"/>
  <c r="AM12" i="7"/>
  <c r="AN12" i="7"/>
  <c r="AO12" i="7"/>
  <c r="AP12" i="7"/>
  <c r="AQ12" i="7"/>
  <c r="AR12" i="7"/>
  <c r="AS12" i="7"/>
  <c r="AT12" i="7"/>
  <c r="AJ13" i="7"/>
  <c r="AK13" i="7"/>
  <c r="AL13" i="7"/>
  <c r="AM13" i="7"/>
  <c r="AN13" i="7"/>
  <c r="AO13" i="7"/>
  <c r="AP13" i="7"/>
  <c r="AQ13" i="7"/>
  <c r="AR13" i="7"/>
  <c r="AS13" i="7"/>
  <c r="AT13" i="7"/>
  <c r="AJ14" i="7"/>
  <c r="AK14" i="7"/>
  <c r="AL14" i="7"/>
  <c r="AM14" i="7"/>
  <c r="AN14" i="7"/>
  <c r="AO14" i="7"/>
  <c r="AP14" i="7"/>
  <c r="AQ14" i="7"/>
  <c r="AR14" i="7"/>
  <c r="AS14" i="7"/>
  <c r="AT14" i="7"/>
  <c r="AJ15" i="7"/>
  <c r="AK15" i="7"/>
  <c r="AL15" i="7"/>
  <c r="AM15" i="7"/>
  <c r="AN15" i="7"/>
  <c r="AO15" i="7"/>
  <c r="AP15" i="7"/>
  <c r="AQ15" i="7"/>
  <c r="AR15" i="7"/>
  <c r="AS15" i="7"/>
  <c r="AT15" i="7"/>
  <c r="AJ16" i="7"/>
  <c r="AK16" i="7"/>
  <c r="AL16" i="7"/>
  <c r="AM16" i="7"/>
  <c r="AN16" i="7"/>
  <c r="AO16" i="7"/>
  <c r="AP16" i="7"/>
  <c r="AQ16" i="7"/>
  <c r="AR16" i="7"/>
  <c r="AS16" i="7"/>
  <c r="AT16" i="7"/>
  <c r="AJ17" i="7"/>
  <c r="AK17" i="7"/>
  <c r="AL17" i="7"/>
  <c r="AM17" i="7"/>
  <c r="AN17" i="7"/>
  <c r="AO17" i="7"/>
  <c r="AP17" i="7"/>
  <c r="AQ17" i="7"/>
  <c r="AR17" i="7"/>
  <c r="AS17" i="7"/>
  <c r="AT17" i="7"/>
  <c r="AJ18" i="7"/>
  <c r="AK18" i="7"/>
  <c r="AL18" i="7"/>
  <c r="AM18" i="7"/>
  <c r="AN18" i="7"/>
  <c r="AO18" i="7"/>
  <c r="AP18" i="7"/>
  <c r="AQ18" i="7"/>
  <c r="AR18" i="7"/>
  <c r="AS18" i="7"/>
  <c r="AT18" i="7"/>
  <c r="AJ19" i="7"/>
  <c r="AK19" i="7"/>
  <c r="AL19" i="7"/>
  <c r="AM19" i="7"/>
  <c r="AN19" i="7"/>
  <c r="AO19" i="7"/>
  <c r="AP19" i="7"/>
  <c r="AQ19" i="7"/>
  <c r="AR19" i="7"/>
  <c r="AS19" i="7"/>
  <c r="AT19" i="7"/>
  <c r="AJ20" i="7"/>
  <c r="AK20" i="7"/>
  <c r="AL20" i="7"/>
  <c r="AM20" i="7"/>
  <c r="AN20" i="7"/>
  <c r="AO20" i="7"/>
  <c r="AP20" i="7"/>
  <c r="AQ20" i="7"/>
  <c r="AR20" i="7"/>
  <c r="AS20" i="7"/>
  <c r="AT20" i="7"/>
  <c r="AJ21" i="7"/>
  <c r="AK21" i="7"/>
  <c r="AL21" i="7"/>
  <c r="AM21" i="7"/>
  <c r="AN21" i="7"/>
  <c r="AO21" i="7"/>
  <c r="AP21" i="7"/>
  <c r="AQ21" i="7"/>
  <c r="AR21" i="7"/>
  <c r="AS21" i="7"/>
  <c r="AT21" i="7"/>
  <c r="AJ22" i="7"/>
  <c r="AK22" i="7"/>
  <c r="AL22" i="7"/>
  <c r="AM22" i="7"/>
  <c r="AN22" i="7"/>
  <c r="AO22" i="7"/>
  <c r="AP22" i="7"/>
  <c r="AQ22" i="7"/>
  <c r="AR22" i="7"/>
  <c r="AS22" i="7"/>
  <c r="AT22" i="7"/>
  <c r="AJ23" i="7"/>
  <c r="AK23" i="7"/>
  <c r="AL23" i="7"/>
  <c r="AM23" i="7"/>
  <c r="AN23" i="7"/>
  <c r="AO23" i="7"/>
  <c r="AP23" i="7"/>
  <c r="AQ23" i="7"/>
  <c r="AR23" i="7"/>
  <c r="AS23" i="7"/>
  <c r="AT23" i="7"/>
  <c r="AJ24" i="7"/>
  <c r="AK24" i="7"/>
  <c r="AL24" i="7"/>
  <c r="AM24" i="7"/>
  <c r="AN24" i="7"/>
  <c r="AO24" i="7"/>
  <c r="AP24" i="7"/>
  <c r="AQ24" i="7"/>
  <c r="AR24" i="7"/>
  <c r="AS24" i="7"/>
  <c r="AT24" i="7"/>
  <c r="AJ25" i="7"/>
  <c r="AK25" i="7"/>
  <c r="AL25" i="7"/>
  <c r="AM25" i="7"/>
  <c r="AN25" i="7"/>
  <c r="AO25" i="7"/>
  <c r="AP25" i="7"/>
  <c r="AQ25" i="7"/>
  <c r="AR25" i="7"/>
  <c r="AS25" i="7"/>
  <c r="AT25" i="7"/>
  <c r="AJ26" i="7"/>
  <c r="AK26" i="7"/>
  <c r="AL26" i="7"/>
  <c r="AM26" i="7"/>
  <c r="AN26" i="7"/>
  <c r="AO26" i="7"/>
  <c r="AP26" i="7"/>
  <c r="AQ26" i="7"/>
  <c r="AR26" i="7"/>
  <c r="AS26" i="7"/>
  <c r="AT26" i="7"/>
  <c r="AJ27" i="7"/>
  <c r="AK27" i="7"/>
  <c r="AL27" i="7"/>
  <c r="AM27" i="7"/>
  <c r="AN27" i="7"/>
  <c r="AO27" i="7"/>
  <c r="AP27" i="7"/>
  <c r="AQ27" i="7"/>
  <c r="AR27" i="7"/>
  <c r="AS27" i="7"/>
  <c r="AT27" i="7"/>
  <c r="AJ28" i="7"/>
  <c r="AK28" i="7"/>
  <c r="AL28" i="7"/>
  <c r="AM28" i="7"/>
  <c r="AN28" i="7"/>
  <c r="AO28" i="7"/>
  <c r="AP28" i="7"/>
  <c r="AQ28" i="7"/>
  <c r="AR28" i="7"/>
  <c r="AS28" i="7"/>
  <c r="AT28" i="7"/>
  <c r="AJ29" i="7"/>
  <c r="AK29" i="7"/>
  <c r="AL29" i="7"/>
  <c r="AM29" i="7"/>
  <c r="AN29" i="7"/>
  <c r="AO29" i="7"/>
  <c r="AP29" i="7"/>
  <c r="AQ29" i="7"/>
  <c r="AR29" i="7"/>
  <c r="AS29" i="7"/>
  <c r="AT29" i="7"/>
  <c r="AJ30" i="7"/>
  <c r="AK30" i="7"/>
  <c r="AL30" i="7"/>
  <c r="AM30" i="7"/>
  <c r="AN30" i="7"/>
  <c r="AO30" i="7"/>
  <c r="AP30" i="7"/>
  <c r="AQ30" i="7"/>
  <c r="AR30" i="7"/>
  <c r="AS30" i="7"/>
  <c r="AT30" i="7"/>
  <c r="AJ31" i="7"/>
  <c r="AK31" i="7"/>
  <c r="AL31" i="7"/>
  <c r="AM31" i="7"/>
  <c r="AN31" i="7"/>
  <c r="AO31" i="7"/>
  <c r="AP31" i="7"/>
  <c r="AQ31" i="7"/>
  <c r="AR31" i="7"/>
  <c r="AS31" i="7"/>
  <c r="AT31" i="7"/>
  <c r="AJ32" i="7"/>
  <c r="AK32" i="7"/>
  <c r="AL32" i="7"/>
  <c r="AM32" i="7"/>
  <c r="AN32" i="7"/>
  <c r="AO32" i="7"/>
  <c r="AP32" i="7"/>
  <c r="AQ32" i="7"/>
  <c r="AR32" i="7"/>
  <c r="AS32" i="7"/>
  <c r="AT32" i="7"/>
  <c r="AJ33" i="7"/>
  <c r="AK33" i="7"/>
  <c r="AL33" i="7"/>
  <c r="AM33" i="7"/>
  <c r="AN33" i="7"/>
  <c r="AO33" i="7"/>
  <c r="AP33" i="7"/>
  <c r="AQ33" i="7"/>
  <c r="AR33" i="7"/>
  <c r="AS33" i="7"/>
  <c r="AT33" i="7"/>
  <c r="AJ34" i="7"/>
  <c r="AK34" i="7"/>
  <c r="AL34" i="7"/>
  <c r="AM34" i="7"/>
  <c r="AN34" i="7"/>
  <c r="AO34" i="7"/>
  <c r="AP34" i="7"/>
  <c r="AQ34" i="7"/>
  <c r="AR34" i="7"/>
  <c r="AS34" i="7"/>
  <c r="AT34" i="7"/>
  <c r="AJ35" i="7"/>
  <c r="AK35" i="7"/>
  <c r="AL35" i="7"/>
  <c r="AM35" i="7"/>
  <c r="AN35" i="7"/>
  <c r="AO35" i="7"/>
  <c r="AP35" i="7"/>
  <c r="AQ35" i="7"/>
  <c r="AR35" i="7"/>
  <c r="AS35" i="7"/>
  <c r="AT35" i="7"/>
  <c r="AJ36" i="7"/>
  <c r="AK36" i="7"/>
  <c r="AL36" i="7"/>
  <c r="AM36" i="7"/>
  <c r="AN36" i="7"/>
  <c r="AO36" i="7"/>
  <c r="AP36" i="7"/>
  <c r="AQ36" i="7"/>
  <c r="AR36" i="7"/>
  <c r="AS36" i="7"/>
  <c r="AT36" i="7"/>
  <c r="AJ37" i="7"/>
  <c r="AK37" i="7"/>
  <c r="AL37" i="7"/>
  <c r="AM37" i="7"/>
  <c r="AN37" i="7"/>
  <c r="AO37" i="7"/>
  <c r="AP37" i="7"/>
  <c r="AQ37" i="7"/>
  <c r="AR37" i="7"/>
  <c r="AS37" i="7"/>
  <c r="AT37" i="7"/>
  <c r="AJ38" i="7"/>
  <c r="AK38" i="7"/>
  <c r="AL38" i="7"/>
  <c r="AM38" i="7"/>
  <c r="AN38" i="7"/>
  <c r="AO38" i="7"/>
  <c r="AP38" i="7"/>
  <c r="AQ38" i="7"/>
  <c r="AR38" i="7"/>
  <c r="AS38" i="7"/>
  <c r="AT38" i="7"/>
  <c r="AJ39" i="7"/>
  <c r="AK39" i="7"/>
  <c r="AL39" i="7"/>
  <c r="AM39" i="7"/>
  <c r="AN39" i="7"/>
  <c r="AO39" i="7"/>
  <c r="AP39" i="7"/>
  <c r="AQ39" i="7"/>
  <c r="AR39" i="7"/>
  <c r="AS39" i="7"/>
  <c r="AT39" i="7"/>
  <c r="AJ40" i="7"/>
  <c r="AK40" i="7"/>
  <c r="AL40" i="7"/>
  <c r="AM40" i="7"/>
  <c r="AN40" i="7"/>
  <c r="AO40" i="7"/>
  <c r="AP40" i="7"/>
  <c r="AQ40" i="7"/>
  <c r="AR40" i="7"/>
  <c r="AS40" i="7"/>
  <c r="AT40" i="7"/>
  <c r="AJ41" i="7"/>
  <c r="AK41" i="7"/>
  <c r="AL41" i="7"/>
  <c r="AM41" i="7"/>
  <c r="AN41" i="7"/>
  <c r="AO41" i="7"/>
  <c r="AP41" i="7"/>
  <c r="AQ41" i="7"/>
  <c r="AR41" i="7"/>
  <c r="AS41" i="7"/>
  <c r="AT41" i="7"/>
  <c r="AJ42" i="7"/>
  <c r="AK42" i="7"/>
  <c r="AL42" i="7"/>
  <c r="AM42" i="7"/>
  <c r="AN42" i="7"/>
  <c r="AO42" i="7"/>
  <c r="AP42" i="7"/>
  <c r="AQ42" i="7"/>
  <c r="AR42" i="7"/>
  <c r="AS42" i="7"/>
  <c r="AT42" i="7"/>
  <c r="AJ43" i="7"/>
  <c r="AK43" i="7"/>
  <c r="AL43" i="7"/>
  <c r="AM43" i="7"/>
  <c r="AN43" i="7"/>
  <c r="AO43" i="7"/>
  <c r="AP43" i="7"/>
  <c r="AQ43" i="7"/>
  <c r="AR43" i="7"/>
  <c r="AS43" i="7"/>
  <c r="AT43" i="7"/>
  <c r="AJ44" i="7"/>
  <c r="AK44" i="7"/>
  <c r="AL44" i="7"/>
  <c r="AM44" i="7"/>
  <c r="AN44" i="7"/>
  <c r="AO44" i="7"/>
  <c r="AP44" i="7"/>
  <c r="AQ44" i="7"/>
  <c r="AR44" i="7"/>
  <c r="AS44" i="7"/>
  <c r="AT44" i="7"/>
  <c r="AJ45" i="7"/>
  <c r="AK45" i="7"/>
  <c r="AL45" i="7"/>
  <c r="AM45" i="7"/>
  <c r="AN45" i="7"/>
  <c r="AO45" i="7"/>
  <c r="AP45" i="7"/>
  <c r="AQ45" i="7"/>
  <c r="AR45" i="7"/>
  <c r="AS45" i="7"/>
  <c r="AT45" i="7"/>
  <c r="AJ46" i="7"/>
  <c r="AK46" i="7"/>
  <c r="AL46" i="7"/>
  <c r="AM46" i="7"/>
  <c r="AN46" i="7"/>
  <c r="AO46" i="7"/>
  <c r="AP46" i="7"/>
  <c r="AQ46" i="7"/>
  <c r="AR46" i="7"/>
  <c r="AS46" i="7"/>
  <c r="AT46" i="7"/>
  <c r="AJ47" i="7"/>
  <c r="AK47" i="7"/>
  <c r="AL47" i="7"/>
  <c r="AM47" i="7"/>
  <c r="AN47" i="7"/>
  <c r="AO47" i="7"/>
  <c r="AP47" i="7"/>
  <c r="AQ47" i="7"/>
  <c r="AR47" i="7"/>
  <c r="AS47" i="7"/>
  <c r="AT47" i="7"/>
  <c r="AJ48" i="7"/>
  <c r="AK48" i="7"/>
  <c r="AL48" i="7"/>
  <c r="AM48" i="7"/>
  <c r="AN48" i="7"/>
  <c r="AO48" i="7"/>
  <c r="AP48" i="7"/>
  <c r="AQ48" i="7"/>
  <c r="AR48" i="7"/>
  <c r="AS48" i="7"/>
  <c r="AT48" i="7"/>
  <c r="AJ49" i="7"/>
  <c r="AK49" i="7"/>
  <c r="AL49" i="7"/>
  <c r="AM49" i="7"/>
  <c r="AN49" i="7"/>
  <c r="AO49" i="7"/>
  <c r="AP49" i="7"/>
  <c r="AQ49" i="7"/>
  <c r="AR49" i="7"/>
  <c r="AS49" i="7"/>
  <c r="AT49" i="7"/>
  <c r="AJ50" i="7"/>
  <c r="AK50" i="7"/>
  <c r="AL50" i="7"/>
  <c r="AM50" i="7"/>
  <c r="AN50" i="7"/>
  <c r="AO50" i="7"/>
  <c r="AP50" i="7"/>
  <c r="AQ50" i="7"/>
  <c r="AR50" i="7"/>
  <c r="AS50" i="7"/>
  <c r="AT50" i="7"/>
  <c r="AJ51" i="7"/>
  <c r="AK51" i="7"/>
  <c r="AL51" i="7"/>
  <c r="AM51" i="7"/>
  <c r="AN51" i="7"/>
  <c r="AO51" i="7"/>
  <c r="AP51" i="7"/>
  <c r="AQ51" i="7"/>
  <c r="AR51" i="7"/>
  <c r="AS51" i="7"/>
  <c r="AT51" i="7"/>
  <c r="AJ52" i="7"/>
  <c r="AK52" i="7"/>
  <c r="AL52" i="7"/>
  <c r="AM52" i="7"/>
  <c r="AN52" i="7"/>
  <c r="AO52" i="7"/>
  <c r="AP52" i="7"/>
  <c r="AQ52" i="7"/>
  <c r="AR52" i="7"/>
  <c r="AS52" i="7"/>
  <c r="AT52" i="7"/>
  <c r="AJ53" i="7"/>
  <c r="AK53" i="7"/>
  <c r="AL53" i="7"/>
  <c r="AM53" i="7"/>
  <c r="AN53" i="7"/>
  <c r="AO53" i="7"/>
  <c r="AP53" i="7"/>
  <c r="AQ53" i="7"/>
  <c r="AR53" i="7"/>
  <c r="AS53" i="7"/>
  <c r="AT53" i="7"/>
  <c r="AJ54" i="7"/>
  <c r="AK54" i="7"/>
  <c r="AL54" i="7"/>
  <c r="AM54" i="7"/>
  <c r="AN54" i="7"/>
  <c r="AO54" i="7"/>
  <c r="AP54" i="7"/>
  <c r="AQ54" i="7"/>
  <c r="AR54" i="7"/>
  <c r="AS54" i="7"/>
  <c r="AT54" i="7"/>
  <c r="AJ55" i="7"/>
  <c r="AK55" i="7"/>
  <c r="AL55" i="7"/>
  <c r="AM55" i="7"/>
  <c r="AN55" i="7"/>
  <c r="AO55" i="7"/>
  <c r="AP55" i="7"/>
  <c r="AQ55" i="7"/>
  <c r="AR55" i="7"/>
  <c r="AS55" i="7"/>
  <c r="AT55" i="7"/>
  <c r="AJ56" i="7"/>
  <c r="AK56" i="7"/>
  <c r="AL56" i="7"/>
  <c r="AM56" i="7"/>
  <c r="AN56" i="7"/>
  <c r="AO56" i="7"/>
  <c r="AP56" i="7"/>
  <c r="AQ56" i="7"/>
  <c r="AR56" i="7"/>
  <c r="AS56" i="7"/>
  <c r="AT56" i="7"/>
  <c r="AJ57" i="7"/>
  <c r="AK57" i="7"/>
  <c r="AL57" i="7"/>
  <c r="AM57" i="7"/>
  <c r="AN57" i="7"/>
  <c r="AO57" i="7"/>
  <c r="AP57" i="7"/>
  <c r="AQ57" i="7"/>
  <c r="AR57" i="7"/>
  <c r="AS57" i="7"/>
  <c r="AT57" i="7"/>
  <c r="AJ58" i="7"/>
  <c r="AK58" i="7"/>
  <c r="AL58" i="7"/>
  <c r="AM58" i="7"/>
  <c r="AN58" i="7"/>
  <c r="AO58" i="7"/>
  <c r="AP58" i="7"/>
  <c r="AQ58" i="7"/>
  <c r="AR58" i="7"/>
  <c r="AS58" i="7"/>
  <c r="AT58" i="7"/>
  <c r="AJ59" i="7"/>
  <c r="AK59" i="7"/>
  <c r="AL59" i="7"/>
  <c r="AM59" i="7"/>
  <c r="AN59" i="7"/>
  <c r="AO59" i="7"/>
  <c r="AP59" i="7"/>
  <c r="AQ59" i="7"/>
  <c r="AR59" i="7"/>
  <c r="AS59" i="7"/>
  <c r="AT59" i="7"/>
  <c r="AJ60" i="7"/>
  <c r="AK60" i="7"/>
  <c r="AL60" i="7"/>
  <c r="AM60" i="7"/>
  <c r="AN60" i="7"/>
  <c r="AO60" i="7"/>
  <c r="AP60" i="7"/>
  <c r="AQ60" i="7"/>
  <c r="AR60" i="7"/>
  <c r="AS60" i="7"/>
  <c r="AT60" i="7"/>
  <c r="AJ61" i="7"/>
  <c r="AK61" i="7"/>
  <c r="AL61" i="7"/>
  <c r="AM61" i="7"/>
  <c r="AN61" i="7"/>
  <c r="AO61" i="7"/>
  <c r="AP61" i="7"/>
  <c r="AQ61" i="7"/>
  <c r="AR61" i="7"/>
  <c r="AS61" i="7"/>
  <c r="AT61" i="7"/>
  <c r="AJ62" i="7"/>
  <c r="AK62" i="7"/>
  <c r="AL62" i="7"/>
  <c r="AM62" i="7"/>
  <c r="AN62" i="7"/>
  <c r="AO62" i="7"/>
  <c r="AP62" i="7"/>
  <c r="AQ62" i="7"/>
  <c r="AR62" i="7"/>
  <c r="AS62" i="7"/>
  <c r="AT62" i="7"/>
  <c r="AJ63" i="7"/>
  <c r="AK63" i="7"/>
  <c r="AL63" i="7"/>
  <c r="AM63" i="7"/>
  <c r="AN63" i="7"/>
  <c r="AO63" i="7"/>
  <c r="AP63" i="7"/>
  <c r="AQ63" i="7"/>
  <c r="AR63" i="7"/>
  <c r="AS63" i="7"/>
  <c r="AT63" i="7"/>
  <c r="AJ64" i="7"/>
  <c r="AK64" i="7"/>
  <c r="AL64" i="7"/>
  <c r="AM64" i="7"/>
  <c r="AN64" i="7"/>
  <c r="AO64" i="7"/>
  <c r="AP64" i="7"/>
  <c r="AQ64" i="7"/>
  <c r="AR64" i="7"/>
  <c r="AS64" i="7"/>
  <c r="AT64" i="7"/>
  <c r="AJ65" i="7"/>
  <c r="AK65" i="7"/>
  <c r="AL65" i="7"/>
  <c r="AM65" i="7"/>
  <c r="AN65" i="7"/>
  <c r="AO65" i="7"/>
  <c r="AP65" i="7"/>
  <c r="AQ65" i="7"/>
  <c r="AR65" i="7"/>
  <c r="AS65" i="7"/>
  <c r="AT65" i="7"/>
  <c r="AJ66" i="7"/>
  <c r="AK66" i="7"/>
  <c r="AL66" i="7"/>
  <c r="AM66" i="7"/>
  <c r="AN66" i="7"/>
  <c r="AO66" i="7"/>
  <c r="AP66" i="7"/>
  <c r="AQ66" i="7"/>
  <c r="AR66" i="7"/>
  <c r="AS66" i="7"/>
  <c r="AT66" i="7"/>
  <c r="AJ67" i="7"/>
  <c r="AK67" i="7"/>
  <c r="AL67" i="7"/>
  <c r="AM67" i="7"/>
  <c r="AN67" i="7"/>
  <c r="AO67" i="7"/>
  <c r="AP67" i="7"/>
  <c r="AQ67" i="7"/>
  <c r="AR67" i="7"/>
  <c r="AS67" i="7"/>
  <c r="AT67" i="7"/>
  <c r="AJ68" i="7"/>
  <c r="AK68" i="7"/>
  <c r="AL68" i="7"/>
  <c r="AM68" i="7"/>
  <c r="AN68" i="7"/>
  <c r="AO68" i="7"/>
  <c r="AP68" i="7"/>
  <c r="AQ68" i="7"/>
  <c r="AR68" i="7"/>
  <c r="AS68" i="7"/>
  <c r="AT68" i="7"/>
  <c r="AJ69" i="7"/>
  <c r="AK69" i="7"/>
  <c r="AL69" i="7"/>
  <c r="AM69" i="7"/>
  <c r="AN69" i="7"/>
  <c r="AO69" i="7"/>
  <c r="AP69" i="7"/>
  <c r="AQ69" i="7"/>
  <c r="AR69" i="7"/>
  <c r="AS69" i="7"/>
  <c r="AT69" i="7"/>
  <c r="AJ70" i="7"/>
  <c r="AK70" i="7"/>
  <c r="AL70" i="7"/>
  <c r="AM70" i="7"/>
  <c r="AN70" i="7"/>
  <c r="AO70" i="7"/>
  <c r="AP70" i="7"/>
  <c r="AQ70" i="7"/>
  <c r="AR70" i="7"/>
  <c r="AS70" i="7"/>
  <c r="AT70" i="7"/>
  <c r="AJ71" i="7"/>
  <c r="AK71" i="7"/>
  <c r="AL71" i="7"/>
  <c r="AM71" i="7"/>
  <c r="AN71" i="7"/>
  <c r="AO71" i="7"/>
  <c r="AP71" i="7"/>
  <c r="AQ71" i="7"/>
  <c r="AR71" i="7"/>
  <c r="AS71" i="7"/>
  <c r="AT71" i="7"/>
  <c r="AJ72" i="7"/>
  <c r="AK72" i="7"/>
  <c r="AL72" i="7"/>
  <c r="AM72" i="7"/>
  <c r="AN72" i="7"/>
  <c r="AO72" i="7"/>
  <c r="AP72" i="7"/>
  <c r="AQ72" i="7"/>
  <c r="AR72" i="7"/>
  <c r="AS72" i="7"/>
  <c r="AT72" i="7"/>
  <c r="AJ73" i="7"/>
  <c r="AK73" i="7"/>
  <c r="AL73" i="7"/>
  <c r="AM73" i="7"/>
  <c r="AN73" i="7"/>
  <c r="AO73" i="7"/>
  <c r="AP73" i="7"/>
  <c r="AQ73" i="7"/>
  <c r="AR73" i="7"/>
  <c r="AS73" i="7"/>
  <c r="AT73" i="7"/>
  <c r="AJ74" i="7"/>
  <c r="AK74" i="7"/>
  <c r="AL74" i="7"/>
  <c r="AM74" i="7"/>
  <c r="AN74" i="7"/>
  <c r="AO74" i="7"/>
  <c r="AP74" i="7"/>
  <c r="AQ74" i="7"/>
  <c r="AR74" i="7"/>
  <c r="AS74" i="7"/>
  <c r="AT74" i="7"/>
  <c r="AJ75" i="7"/>
  <c r="AK75" i="7"/>
  <c r="AL75" i="7"/>
  <c r="AM75" i="7"/>
  <c r="AN75" i="7"/>
  <c r="AO75" i="7"/>
  <c r="AP75" i="7"/>
  <c r="AQ75" i="7"/>
  <c r="AR75" i="7"/>
  <c r="AS75" i="7"/>
  <c r="AT75" i="7"/>
  <c r="AJ76" i="7"/>
  <c r="AK76" i="7"/>
  <c r="AL76" i="7"/>
  <c r="AM76" i="7"/>
  <c r="AN76" i="7"/>
  <c r="AO76" i="7"/>
  <c r="AP76" i="7"/>
  <c r="AQ76" i="7"/>
  <c r="AR76" i="7"/>
  <c r="AS76" i="7"/>
  <c r="AT76" i="7"/>
  <c r="AJ77" i="7"/>
  <c r="AK77" i="7"/>
  <c r="AL77" i="7"/>
  <c r="AM77" i="7"/>
  <c r="AN77" i="7"/>
  <c r="AO77" i="7"/>
  <c r="AP77" i="7"/>
  <c r="AQ77" i="7"/>
  <c r="AR77" i="7"/>
  <c r="AS77" i="7"/>
  <c r="AT77" i="7"/>
  <c r="AJ78" i="7"/>
  <c r="AK78" i="7"/>
  <c r="AL78" i="7"/>
  <c r="AM78" i="7"/>
  <c r="AN78" i="7"/>
  <c r="AO78" i="7"/>
  <c r="AP78" i="7"/>
  <c r="AQ78" i="7"/>
  <c r="AR78" i="7"/>
  <c r="AS78" i="7"/>
  <c r="AT78" i="7"/>
  <c r="AJ79" i="7"/>
  <c r="AK79" i="7"/>
  <c r="AL79" i="7"/>
  <c r="AM79" i="7"/>
  <c r="AN79" i="7"/>
  <c r="AO79" i="7"/>
  <c r="AP79" i="7"/>
  <c r="AQ79" i="7"/>
  <c r="AR79" i="7"/>
  <c r="AS79" i="7"/>
  <c r="AT79" i="7"/>
  <c r="AJ80" i="7"/>
  <c r="AK80" i="7"/>
  <c r="AL80" i="7"/>
  <c r="AM80" i="7"/>
  <c r="AN80" i="7"/>
  <c r="AO80" i="7"/>
  <c r="AP80" i="7"/>
  <c r="AQ80" i="7"/>
  <c r="AR80" i="7"/>
  <c r="AS80" i="7"/>
  <c r="AT80" i="7"/>
  <c r="AJ81" i="7"/>
  <c r="AK81" i="7"/>
  <c r="AL81" i="7"/>
  <c r="AM81" i="7"/>
  <c r="AN81" i="7"/>
  <c r="AO81" i="7"/>
  <c r="AP81" i="7"/>
  <c r="AQ81" i="7"/>
  <c r="AR81" i="7"/>
  <c r="AS81" i="7"/>
  <c r="AT81" i="7"/>
  <c r="AJ82" i="7"/>
  <c r="AK82" i="7"/>
  <c r="AL82" i="7"/>
  <c r="AM82" i="7"/>
  <c r="AN82" i="7"/>
  <c r="AO82" i="7"/>
  <c r="AP82" i="7"/>
  <c r="AQ82" i="7"/>
  <c r="AR82" i="7"/>
  <c r="AS82" i="7"/>
  <c r="AT82" i="7"/>
  <c r="AJ83" i="7"/>
  <c r="AK83" i="7"/>
  <c r="AL83" i="7"/>
  <c r="AM83" i="7"/>
  <c r="AN83" i="7"/>
  <c r="AO83" i="7"/>
  <c r="AP83" i="7"/>
  <c r="AQ83" i="7"/>
  <c r="AR83" i="7"/>
  <c r="AS83" i="7"/>
  <c r="AT83" i="7"/>
  <c r="AJ84" i="7"/>
  <c r="AK84" i="7"/>
  <c r="AL84" i="7"/>
  <c r="AM84" i="7"/>
  <c r="AN84" i="7"/>
  <c r="AO84" i="7"/>
  <c r="AP84" i="7"/>
  <c r="AQ84" i="7"/>
  <c r="AR84" i="7"/>
  <c r="AS84" i="7"/>
  <c r="AT84" i="7"/>
  <c r="AJ85" i="7"/>
  <c r="AK85" i="7"/>
  <c r="AL85" i="7"/>
  <c r="AM85" i="7"/>
  <c r="AN85" i="7"/>
  <c r="AO85" i="7"/>
  <c r="AP85" i="7"/>
  <c r="AQ85" i="7"/>
  <c r="AR85" i="7"/>
  <c r="AS85" i="7"/>
  <c r="AT85" i="7"/>
  <c r="AJ86" i="7"/>
  <c r="AK86" i="7"/>
  <c r="AL86" i="7"/>
  <c r="AM86" i="7"/>
  <c r="AN86" i="7"/>
  <c r="AO86" i="7"/>
  <c r="AP86" i="7"/>
  <c r="AQ86" i="7"/>
  <c r="AR86" i="7"/>
  <c r="AS86" i="7"/>
  <c r="AT86" i="7"/>
  <c r="AJ87" i="7"/>
  <c r="AK87" i="7"/>
  <c r="AL87" i="7"/>
  <c r="AM87" i="7"/>
  <c r="AN87" i="7"/>
  <c r="AO87" i="7"/>
  <c r="AP87" i="7"/>
  <c r="AQ87" i="7"/>
  <c r="AR87" i="7"/>
  <c r="AS87" i="7"/>
  <c r="AT87" i="7"/>
  <c r="AJ88" i="7"/>
  <c r="AK88" i="7"/>
  <c r="AL88" i="7"/>
  <c r="AM88" i="7"/>
  <c r="AN88" i="7"/>
  <c r="AO88" i="7"/>
  <c r="AP88" i="7"/>
  <c r="AQ88" i="7"/>
  <c r="AR88" i="7"/>
  <c r="AS88" i="7"/>
  <c r="AT88" i="7"/>
  <c r="AJ89" i="7"/>
  <c r="AK89" i="7"/>
  <c r="AL89" i="7"/>
  <c r="AM89" i="7"/>
  <c r="AN89" i="7"/>
  <c r="AO89" i="7"/>
  <c r="AP89" i="7"/>
  <c r="AQ89" i="7"/>
  <c r="AR89" i="7"/>
  <c r="AS89" i="7"/>
  <c r="AT89" i="7"/>
  <c r="AJ90" i="7"/>
  <c r="AK90" i="7"/>
  <c r="AL90" i="7"/>
  <c r="AM90" i="7"/>
  <c r="AN90" i="7"/>
  <c r="AO90" i="7"/>
  <c r="AP90" i="7"/>
  <c r="AQ90" i="7"/>
  <c r="AR90" i="7"/>
  <c r="AS90" i="7"/>
  <c r="AT90" i="7"/>
  <c r="AJ91" i="7"/>
  <c r="AK91" i="7"/>
  <c r="AL91" i="7"/>
  <c r="AM91" i="7"/>
  <c r="AN91" i="7"/>
  <c r="AO91" i="7"/>
  <c r="AP91" i="7"/>
  <c r="AQ91" i="7"/>
  <c r="AR91" i="7"/>
  <c r="AS91" i="7"/>
  <c r="AT91" i="7"/>
  <c r="AJ92" i="7"/>
  <c r="AK92" i="7"/>
  <c r="AL92" i="7"/>
  <c r="AM92" i="7"/>
  <c r="AN92" i="7"/>
  <c r="AO92" i="7"/>
  <c r="AP92" i="7"/>
  <c r="AQ92" i="7"/>
  <c r="AR92" i="7"/>
  <c r="AS92" i="7"/>
  <c r="AT92" i="7"/>
  <c r="AJ93" i="7"/>
  <c r="AK93" i="7"/>
  <c r="AL93" i="7"/>
  <c r="AM93" i="7"/>
  <c r="AN93" i="7"/>
  <c r="AO93" i="7"/>
  <c r="AP93" i="7"/>
  <c r="AQ93" i="7"/>
  <c r="AR93" i="7"/>
  <c r="AS93" i="7"/>
  <c r="AT93" i="7"/>
  <c r="AJ94" i="7"/>
  <c r="AK94" i="7"/>
  <c r="AL94" i="7"/>
  <c r="AM94" i="7"/>
  <c r="AN94" i="7"/>
  <c r="AO94" i="7"/>
  <c r="AP94" i="7"/>
  <c r="AQ94" i="7"/>
  <c r="AR94" i="7"/>
  <c r="AS94" i="7"/>
  <c r="AT94" i="7"/>
  <c r="AJ95" i="7"/>
  <c r="AK95" i="7"/>
  <c r="AL95" i="7"/>
  <c r="AM95" i="7"/>
  <c r="AN95" i="7"/>
  <c r="AO95" i="7"/>
  <c r="AP95" i="7"/>
  <c r="AQ95" i="7"/>
  <c r="AR95" i="7"/>
  <c r="AS95" i="7"/>
  <c r="AT95" i="7"/>
  <c r="AJ96" i="7"/>
  <c r="AK96" i="7"/>
  <c r="AL96" i="7"/>
  <c r="AM96" i="7"/>
  <c r="AN96" i="7"/>
  <c r="AO96" i="7"/>
  <c r="AP96" i="7"/>
  <c r="AQ96" i="7"/>
  <c r="AR96" i="7"/>
  <c r="AS96" i="7"/>
  <c r="AT96" i="7"/>
  <c r="AJ97" i="7"/>
  <c r="AK97" i="7"/>
  <c r="AL97" i="7"/>
  <c r="AM97" i="7"/>
  <c r="AN97" i="7"/>
  <c r="AO97" i="7"/>
  <c r="AP97" i="7"/>
  <c r="AQ97" i="7"/>
  <c r="AR97" i="7"/>
  <c r="AS97" i="7"/>
  <c r="AT97" i="7"/>
  <c r="AJ98" i="7"/>
  <c r="AK98" i="7"/>
  <c r="AL98" i="7"/>
  <c r="AM98" i="7"/>
  <c r="AN98" i="7"/>
  <c r="AO98" i="7"/>
  <c r="AP98" i="7"/>
  <c r="AQ98" i="7"/>
  <c r="AR98" i="7"/>
  <c r="AS98" i="7"/>
  <c r="AT98" i="7"/>
  <c r="AJ99" i="7"/>
  <c r="AK99" i="7"/>
  <c r="AL99" i="7"/>
  <c r="AM99" i="7"/>
  <c r="AN99" i="7"/>
  <c r="AO99" i="7"/>
  <c r="AP99" i="7"/>
  <c r="AQ99" i="7"/>
  <c r="AR99" i="7"/>
  <c r="AS99" i="7"/>
  <c r="AT99" i="7"/>
  <c r="AJ100" i="7"/>
  <c r="AK100" i="7"/>
  <c r="AL100" i="7"/>
  <c r="AM100" i="7"/>
  <c r="AN100" i="7"/>
  <c r="AO100" i="7"/>
  <c r="AP100" i="7"/>
  <c r="AQ100" i="7"/>
  <c r="AR100" i="7"/>
  <c r="AS100" i="7"/>
  <c r="AT100" i="7"/>
  <c r="AJ101" i="7"/>
  <c r="AK101" i="7"/>
  <c r="AL101" i="7"/>
  <c r="AM101" i="7"/>
  <c r="AN101" i="7"/>
  <c r="AO101" i="7"/>
  <c r="AP101" i="7"/>
  <c r="AQ101" i="7"/>
  <c r="AR101" i="7"/>
  <c r="AS101" i="7"/>
  <c r="AT101" i="7"/>
  <c r="AJ102" i="7"/>
  <c r="AK102" i="7"/>
  <c r="AL102" i="7"/>
  <c r="AM102" i="7"/>
  <c r="AN102" i="7"/>
  <c r="AO102" i="7"/>
  <c r="AP102" i="7"/>
  <c r="AQ102" i="7"/>
  <c r="AR102" i="7"/>
  <c r="AS102" i="7"/>
  <c r="AT102" i="7"/>
  <c r="AJ103" i="7"/>
  <c r="AK103" i="7"/>
  <c r="AL103" i="7"/>
  <c r="AM103" i="7"/>
  <c r="AN103" i="7"/>
  <c r="AO103" i="7"/>
  <c r="AP103" i="7"/>
  <c r="AQ103" i="7"/>
  <c r="AR103" i="7"/>
  <c r="AS103" i="7"/>
  <c r="AT103" i="7"/>
  <c r="AS5" i="7"/>
  <c r="AS1" i="7"/>
  <c r="AP5" i="7"/>
  <c r="AP1" i="7"/>
  <c r="AM5" i="7"/>
  <c r="AM1" i="7"/>
  <c r="AJ5" i="7"/>
  <c r="AJ1" i="7"/>
  <c r="M6" i="7"/>
  <c r="N6" i="7"/>
  <c r="O6" i="7"/>
  <c r="P6" i="7"/>
  <c r="Q6" i="7"/>
  <c r="R6" i="7"/>
  <c r="S6" i="7"/>
  <c r="T6" i="7"/>
  <c r="U6" i="7"/>
  <c r="V6" i="7"/>
  <c r="W6" i="7"/>
  <c r="M7" i="7"/>
  <c r="N7" i="7"/>
  <c r="O7" i="7"/>
  <c r="P7" i="7"/>
  <c r="Q7" i="7"/>
  <c r="R7" i="7"/>
  <c r="S7" i="7"/>
  <c r="T7" i="7"/>
  <c r="U7" i="7"/>
  <c r="V7" i="7"/>
  <c r="W7" i="7"/>
  <c r="M8" i="7"/>
  <c r="N8" i="7"/>
  <c r="O8" i="7"/>
  <c r="P8" i="7"/>
  <c r="Q8" i="7"/>
  <c r="R8" i="7"/>
  <c r="S8" i="7"/>
  <c r="T8" i="7"/>
  <c r="U8" i="7"/>
  <c r="V8" i="7"/>
  <c r="W8" i="7"/>
  <c r="M9" i="7"/>
  <c r="N9" i="7"/>
  <c r="O9" i="7"/>
  <c r="P9" i="7"/>
  <c r="Q9" i="7"/>
  <c r="R9" i="7"/>
  <c r="S9" i="7"/>
  <c r="T9" i="7"/>
  <c r="U9" i="7"/>
  <c r="V9" i="7"/>
  <c r="W9" i="7"/>
  <c r="M10" i="7"/>
  <c r="N10" i="7"/>
  <c r="O10" i="7"/>
  <c r="P10" i="7"/>
  <c r="Q10" i="7"/>
  <c r="R10" i="7"/>
  <c r="S10" i="7"/>
  <c r="T10" i="7"/>
  <c r="U10" i="7"/>
  <c r="V10" i="7"/>
  <c r="W10" i="7"/>
  <c r="M11" i="7"/>
  <c r="N11" i="7"/>
  <c r="O11" i="7"/>
  <c r="P11" i="7"/>
  <c r="Q11" i="7"/>
  <c r="R11" i="7"/>
  <c r="S11" i="7"/>
  <c r="T11" i="7"/>
  <c r="U11" i="7"/>
  <c r="V11" i="7"/>
  <c r="W11" i="7"/>
  <c r="M12" i="7"/>
  <c r="N12" i="7"/>
  <c r="O12" i="7"/>
  <c r="P12" i="7"/>
  <c r="Q12" i="7"/>
  <c r="R12" i="7"/>
  <c r="S12" i="7"/>
  <c r="T12" i="7"/>
  <c r="U12" i="7"/>
  <c r="V12" i="7"/>
  <c r="W12" i="7"/>
  <c r="M13" i="7"/>
  <c r="N13" i="7"/>
  <c r="O13" i="7"/>
  <c r="P13" i="7"/>
  <c r="Q13" i="7"/>
  <c r="R13" i="7"/>
  <c r="S13" i="7"/>
  <c r="T13" i="7"/>
  <c r="U13" i="7"/>
  <c r="V13" i="7"/>
  <c r="W13" i="7"/>
  <c r="M14" i="7"/>
  <c r="N14" i="7"/>
  <c r="O14" i="7"/>
  <c r="P14" i="7"/>
  <c r="Q14" i="7"/>
  <c r="R14" i="7"/>
  <c r="S14" i="7"/>
  <c r="T14" i="7"/>
  <c r="U14" i="7"/>
  <c r="V14" i="7"/>
  <c r="W14" i="7"/>
  <c r="M15" i="7"/>
  <c r="N15" i="7"/>
  <c r="O15" i="7"/>
  <c r="P15" i="7"/>
  <c r="Q15" i="7"/>
  <c r="R15" i="7"/>
  <c r="S15" i="7"/>
  <c r="T15" i="7"/>
  <c r="U15" i="7"/>
  <c r="V15" i="7"/>
  <c r="W15" i="7"/>
  <c r="M16" i="7"/>
  <c r="N16" i="7"/>
  <c r="O16" i="7"/>
  <c r="P16" i="7"/>
  <c r="Q16" i="7"/>
  <c r="R16" i="7"/>
  <c r="S16" i="7"/>
  <c r="T16" i="7"/>
  <c r="U16" i="7"/>
  <c r="V16" i="7"/>
  <c r="W16" i="7"/>
  <c r="M17" i="7"/>
  <c r="N17" i="7"/>
  <c r="O17" i="7"/>
  <c r="P17" i="7"/>
  <c r="Q17" i="7"/>
  <c r="R17" i="7"/>
  <c r="S17" i="7"/>
  <c r="T17" i="7"/>
  <c r="U17" i="7"/>
  <c r="V17" i="7"/>
  <c r="W17" i="7"/>
  <c r="M18" i="7"/>
  <c r="N18" i="7"/>
  <c r="O18" i="7"/>
  <c r="P18" i="7"/>
  <c r="Q18" i="7"/>
  <c r="R18" i="7"/>
  <c r="S18" i="7"/>
  <c r="T18" i="7"/>
  <c r="U18" i="7"/>
  <c r="V18" i="7"/>
  <c r="W18" i="7"/>
  <c r="M19" i="7"/>
  <c r="N19" i="7"/>
  <c r="O19" i="7"/>
  <c r="P19" i="7"/>
  <c r="Q19" i="7"/>
  <c r="R19" i="7"/>
  <c r="S19" i="7"/>
  <c r="T19" i="7"/>
  <c r="U19" i="7"/>
  <c r="V19" i="7"/>
  <c r="W19" i="7"/>
  <c r="M20" i="7"/>
  <c r="N20" i="7"/>
  <c r="O20" i="7"/>
  <c r="P20" i="7"/>
  <c r="Q20" i="7"/>
  <c r="R20" i="7"/>
  <c r="S20" i="7"/>
  <c r="T20" i="7"/>
  <c r="U20" i="7"/>
  <c r="V20" i="7"/>
  <c r="W20" i="7"/>
  <c r="M21" i="7"/>
  <c r="N21" i="7"/>
  <c r="O21" i="7"/>
  <c r="P21" i="7"/>
  <c r="Q21" i="7"/>
  <c r="R21" i="7"/>
  <c r="S21" i="7"/>
  <c r="T21" i="7"/>
  <c r="U21" i="7"/>
  <c r="V21" i="7"/>
  <c r="W21" i="7"/>
  <c r="M22" i="7"/>
  <c r="N22" i="7"/>
  <c r="O22" i="7"/>
  <c r="P22" i="7"/>
  <c r="Q22" i="7"/>
  <c r="R22" i="7"/>
  <c r="S22" i="7"/>
  <c r="T22" i="7"/>
  <c r="U22" i="7"/>
  <c r="V22" i="7"/>
  <c r="W22" i="7"/>
  <c r="M23" i="7"/>
  <c r="N23" i="7"/>
  <c r="O23" i="7"/>
  <c r="P23" i="7"/>
  <c r="Q23" i="7"/>
  <c r="R23" i="7"/>
  <c r="S23" i="7"/>
  <c r="T23" i="7"/>
  <c r="U23" i="7"/>
  <c r="V23" i="7"/>
  <c r="W23" i="7"/>
  <c r="M24" i="7"/>
  <c r="N24" i="7"/>
  <c r="O24" i="7"/>
  <c r="P24" i="7"/>
  <c r="Q24" i="7"/>
  <c r="R24" i="7"/>
  <c r="S24" i="7"/>
  <c r="T24" i="7"/>
  <c r="U24" i="7"/>
  <c r="V24" i="7"/>
  <c r="W24" i="7"/>
  <c r="M25" i="7"/>
  <c r="N25" i="7"/>
  <c r="O25" i="7"/>
  <c r="P25" i="7"/>
  <c r="Q25" i="7"/>
  <c r="R25" i="7"/>
  <c r="S25" i="7"/>
  <c r="T25" i="7"/>
  <c r="U25" i="7"/>
  <c r="V25" i="7"/>
  <c r="W25" i="7"/>
  <c r="M26" i="7"/>
  <c r="N26" i="7"/>
  <c r="O26" i="7"/>
  <c r="P26" i="7"/>
  <c r="Q26" i="7"/>
  <c r="R26" i="7"/>
  <c r="S26" i="7"/>
  <c r="T26" i="7"/>
  <c r="U26" i="7"/>
  <c r="V26" i="7"/>
  <c r="W26" i="7"/>
  <c r="M27" i="7"/>
  <c r="N27" i="7"/>
  <c r="O27" i="7"/>
  <c r="P27" i="7"/>
  <c r="Q27" i="7"/>
  <c r="R27" i="7"/>
  <c r="S27" i="7"/>
  <c r="T27" i="7"/>
  <c r="U27" i="7"/>
  <c r="V27" i="7"/>
  <c r="W27" i="7"/>
  <c r="M28" i="7"/>
  <c r="N28" i="7"/>
  <c r="O28" i="7"/>
  <c r="P28" i="7"/>
  <c r="Q28" i="7"/>
  <c r="R28" i="7"/>
  <c r="S28" i="7"/>
  <c r="T28" i="7"/>
  <c r="U28" i="7"/>
  <c r="V28" i="7"/>
  <c r="W28" i="7"/>
  <c r="M29" i="7"/>
  <c r="N29" i="7"/>
  <c r="O29" i="7"/>
  <c r="P29" i="7"/>
  <c r="Q29" i="7"/>
  <c r="R29" i="7"/>
  <c r="S29" i="7"/>
  <c r="T29" i="7"/>
  <c r="U29" i="7"/>
  <c r="V29" i="7"/>
  <c r="W29" i="7"/>
  <c r="M30" i="7"/>
  <c r="N30" i="7"/>
  <c r="O30" i="7"/>
  <c r="P30" i="7"/>
  <c r="Q30" i="7"/>
  <c r="R30" i="7"/>
  <c r="S30" i="7"/>
  <c r="T30" i="7"/>
  <c r="U30" i="7"/>
  <c r="V30" i="7"/>
  <c r="W30" i="7"/>
  <c r="M31" i="7"/>
  <c r="N31" i="7"/>
  <c r="O31" i="7"/>
  <c r="P31" i="7"/>
  <c r="Q31" i="7"/>
  <c r="R31" i="7"/>
  <c r="S31" i="7"/>
  <c r="T31" i="7"/>
  <c r="U31" i="7"/>
  <c r="V31" i="7"/>
  <c r="W31" i="7"/>
  <c r="M32" i="7"/>
  <c r="N32" i="7"/>
  <c r="O32" i="7"/>
  <c r="P32" i="7"/>
  <c r="Q32" i="7"/>
  <c r="R32" i="7"/>
  <c r="S32" i="7"/>
  <c r="T32" i="7"/>
  <c r="U32" i="7"/>
  <c r="V32" i="7"/>
  <c r="W32" i="7"/>
  <c r="M33" i="7"/>
  <c r="N33" i="7"/>
  <c r="O33" i="7"/>
  <c r="P33" i="7"/>
  <c r="Q33" i="7"/>
  <c r="R33" i="7"/>
  <c r="S33" i="7"/>
  <c r="T33" i="7"/>
  <c r="U33" i="7"/>
  <c r="V33" i="7"/>
  <c r="W33" i="7"/>
  <c r="M34" i="7"/>
  <c r="N34" i="7"/>
  <c r="O34" i="7"/>
  <c r="P34" i="7"/>
  <c r="Q34" i="7"/>
  <c r="R34" i="7"/>
  <c r="S34" i="7"/>
  <c r="T34" i="7"/>
  <c r="U34" i="7"/>
  <c r="V34" i="7"/>
  <c r="W34" i="7"/>
  <c r="M35" i="7"/>
  <c r="N35" i="7"/>
  <c r="O35" i="7"/>
  <c r="P35" i="7"/>
  <c r="Q35" i="7"/>
  <c r="R35" i="7"/>
  <c r="S35" i="7"/>
  <c r="T35" i="7"/>
  <c r="U35" i="7"/>
  <c r="V35" i="7"/>
  <c r="W35" i="7"/>
  <c r="M36" i="7"/>
  <c r="N36" i="7"/>
  <c r="O36" i="7"/>
  <c r="P36" i="7"/>
  <c r="Q36" i="7"/>
  <c r="R36" i="7"/>
  <c r="S36" i="7"/>
  <c r="T36" i="7"/>
  <c r="U36" i="7"/>
  <c r="V36" i="7"/>
  <c r="W36" i="7"/>
  <c r="M37" i="7"/>
  <c r="N37" i="7"/>
  <c r="O37" i="7"/>
  <c r="P37" i="7"/>
  <c r="Q37" i="7"/>
  <c r="R37" i="7"/>
  <c r="S37" i="7"/>
  <c r="T37" i="7"/>
  <c r="U37" i="7"/>
  <c r="V37" i="7"/>
  <c r="W37" i="7"/>
  <c r="M38" i="7"/>
  <c r="N38" i="7"/>
  <c r="O38" i="7"/>
  <c r="P38" i="7"/>
  <c r="Q38" i="7"/>
  <c r="R38" i="7"/>
  <c r="S38" i="7"/>
  <c r="T38" i="7"/>
  <c r="U38" i="7"/>
  <c r="V38" i="7"/>
  <c r="W38" i="7"/>
  <c r="M39" i="7"/>
  <c r="N39" i="7"/>
  <c r="O39" i="7"/>
  <c r="P39" i="7"/>
  <c r="Q39" i="7"/>
  <c r="R39" i="7"/>
  <c r="S39" i="7"/>
  <c r="T39" i="7"/>
  <c r="U39" i="7"/>
  <c r="V39" i="7"/>
  <c r="W39" i="7"/>
  <c r="M40" i="7"/>
  <c r="N40" i="7"/>
  <c r="O40" i="7"/>
  <c r="P40" i="7"/>
  <c r="Q40" i="7"/>
  <c r="R40" i="7"/>
  <c r="S40" i="7"/>
  <c r="T40" i="7"/>
  <c r="U40" i="7"/>
  <c r="V40" i="7"/>
  <c r="W40" i="7"/>
  <c r="M41" i="7"/>
  <c r="N41" i="7"/>
  <c r="O41" i="7"/>
  <c r="P41" i="7"/>
  <c r="Q41" i="7"/>
  <c r="R41" i="7"/>
  <c r="S41" i="7"/>
  <c r="T41" i="7"/>
  <c r="U41" i="7"/>
  <c r="V41" i="7"/>
  <c r="W41" i="7"/>
  <c r="M42" i="7"/>
  <c r="N42" i="7"/>
  <c r="O42" i="7"/>
  <c r="P42" i="7"/>
  <c r="Q42" i="7"/>
  <c r="R42" i="7"/>
  <c r="S42" i="7"/>
  <c r="T42" i="7"/>
  <c r="U42" i="7"/>
  <c r="V42" i="7"/>
  <c r="W42" i="7"/>
  <c r="M43" i="7"/>
  <c r="N43" i="7"/>
  <c r="O43" i="7"/>
  <c r="P43" i="7"/>
  <c r="Q43" i="7"/>
  <c r="R43" i="7"/>
  <c r="S43" i="7"/>
  <c r="T43" i="7"/>
  <c r="U43" i="7"/>
  <c r="V43" i="7"/>
  <c r="W43" i="7"/>
  <c r="M44" i="7"/>
  <c r="N44" i="7"/>
  <c r="O44" i="7"/>
  <c r="P44" i="7"/>
  <c r="Q44" i="7"/>
  <c r="R44" i="7"/>
  <c r="S44" i="7"/>
  <c r="T44" i="7"/>
  <c r="U44" i="7"/>
  <c r="V44" i="7"/>
  <c r="W44" i="7"/>
  <c r="M45" i="7"/>
  <c r="N45" i="7"/>
  <c r="O45" i="7"/>
  <c r="P45" i="7"/>
  <c r="Q45" i="7"/>
  <c r="R45" i="7"/>
  <c r="S45" i="7"/>
  <c r="T45" i="7"/>
  <c r="U45" i="7"/>
  <c r="V45" i="7"/>
  <c r="W45" i="7"/>
  <c r="M46" i="7"/>
  <c r="N46" i="7"/>
  <c r="O46" i="7"/>
  <c r="P46" i="7"/>
  <c r="Q46" i="7"/>
  <c r="R46" i="7"/>
  <c r="S46" i="7"/>
  <c r="T46" i="7"/>
  <c r="U46" i="7"/>
  <c r="V46" i="7"/>
  <c r="W46" i="7"/>
  <c r="M47" i="7"/>
  <c r="N47" i="7"/>
  <c r="O47" i="7"/>
  <c r="P47" i="7"/>
  <c r="Q47" i="7"/>
  <c r="R47" i="7"/>
  <c r="S47" i="7"/>
  <c r="T47" i="7"/>
  <c r="U47" i="7"/>
  <c r="V47" i="7"/>
  <c r="W47" i="7"/>
  <c r="M48" i="7"/>
  <c r="N48" i="7"/>
  <c r="O48" i="7"/>
  <c r="P48" i="7"/>
  <c r="Q48" i="7"/>
  <c r="R48" i="7"/>
  <c r="S48" i="7"/>
  <c r="T48" i="7"/>
  <c r="U48" i="7"/>
  <c r="V48" i="7"/>
  <c r="W48" i="7"/>
  <c r="M49" i="7"/>
  <c r="N49" i="7"/>
  <c r="O49" i="7"/>
  <c r="P49" i="7"/>
  <c r="Q49" i="7"/>
  <c r="R49" i="7"/>
  <c r="S49" i="7"/>
  <c r="T49" i="7"/>
  <c r="U49" i="7"/>
  <c r="V49" i="7"/>
  <c r="W49" i="7"/>
  <c r="M50" i="7"/>
  <c r="N50" i="7"/>
  <c r="O50" i="7"/>
  <c r="P50" i="7"/>
  <c r="Q50" i="7"/>
  <c r="R50" i="7"/>
  <c r="S50" i="7"/>
  <c r="T50" i="7"/>
  <c r="U50" i="7"/>
  <c r="V50" i="7"/>
  <c r="W50" i="7"/>
  <c r="M51" i="7"/>
  <c r="N51" i="7"/>
  <c r="O51" i="7"/>
  <c r="P51" i="7"/>
  <c r="Q51" i="7"/>
  <c r="R51" i="7"/>
  <c r="S51" i="7"/>
  <c r="T51" i="7"/>
  <c r="U51" i="7"/>
  <c r="V51" i="7"/>
  <c r="W51" i="7"/>
  <c r="M52" i="7"/>
  <c r="N52" i="7"/>
  <c r="O52" i="7"/>
  <c r="P52" i="7"/>
  <c r="Q52" i="7"/>
  <c r="R52" i="7"/>
  <c r="S52" i="7"/>
  <c r="T52" i="7"/>
  <c r="U52" i="7"/>
  <c r="V52" i="7"/>
  <c r="W52" i="7"/>
  <c r="M53" i="7"/>
  <c r="N53" i="7"/>
  <c r="O53" i="7"/>
  <c r="P53" i="7"/>
  <c r="Q53" i="7"/>
  <c r="R53" i="7"/>
  <c r="S53" i="7"/>
  <c r="T53" i="7"/>
  <c r="U53" i="7"/>
  <c r="V53" i="7"/>
  <c r="W53" i="7"/>
  <c r="M54" i="7"/>
  <c r="N54" i="7"/>
  <c r="O54" i="7"/>
  <c r="P54" i="7"/>
  <c r="Q54" i="7"/>
  <c r="R54" i="7"/>
  <c r="S54" i="7"/>
  <c r="T54" i="7"/>
  <c r="U54" i="7"/>
  <c r="V54" i="7"/>
  <c r="W54" i="7"/>
  <c r="M55" i="7"/>
  <c r="N55" i="7"/>
  <c r="O55" i="7"/>
  <c r="P55" i="7"/>
  <c r="Q55" i="7"/>
  <c r="R55" i="7"/>
  <c r="S55" i="7"/>
  <c r="T55" i="7"/>
  <c r="U55" i="7"/>
  <c r="V55" i="7"/>
  <c r="W55" i="7"/>
  <c r="M56" i="7"/>
  <c r="N56" i="7"/>
  <c r="O56" i="7"/>
  <c r="P56" i="7"/>
  <c r="Q56" i="7"/>
  <c r="R56" i="7"/>
  <c r="S56" i="7"/>
  <c r="T56" i="7"/>
  <c r="U56" i="7"/>
  <c r="V56" i="7"/>
  <c r="W56" i="7"/>
  <c r="M57" i="7"/>
  <c r="N57" i="7"/>
  <c r="O57" i="7"/>
  <c r="P57" i="7"/>
  <c r="Q57" i="7"/>
  <c r="R57" i="7"/>
  <c r="S57" i="7"/>
  <c r="T57" i="7"/>
  <c r="U57" i="7"/>
  <c r="V57" i="7"/>
  <c r="W57" i="7"/>
  <c r="M58" i="7"/>
  <c r="N58" i="7"/>
  <c r="O58" i="7"/>
  <c r="P58" i="7"/>
  <c r="Q58" i="7"/>
  <c r="R58" i="7"/>
  <c r="S58" i="7"/>
  <c r="T58" i="7"/>
  <c r="U58" i="7"/>
  <c r="V58" i="7"/>
  <c r="W58" i="7"/>
  <c r="M59" i="7"/>
  <c r="N59" i="7"/>
  <c r="O59" i="7"/>
  <c r="P59" i="7"/>
  <c r="Q59" i="7"/>
  <c r="R59" i="7"/>
  <c r="S59" i="7"/>
  <c r="T59" i="7"/>
  <c r="U59" i="7"/>
  <c r="V59" i="7"/>
  <c r="W59" i="7"/>
  <c r="M60" i="7"/>
  <c r="N60" i="7"/>
  <c r="O60" i="7"/>
  <c r="P60" i="7"/>
  <c r="Q60" i="7"/>
  <c r="R60" i="7"/>
  <c r="S60" i="7"/>
  <c r="T60" i="7"/>
  <c r="U60" i="7"/>
  <c r="V60" i="7"/>
  <c r="W60" i="7"/>
  <c r="M61" i="7"/>
  <c r="N61" i="7"/>
  <c r="O61" i="7"/>
  <c r="P61" i="7"/>
  <c r="Q61" i="7"/>
  <c r="R61" i="7"/>
  <c r="S61" i="7"/>
  <c r="T61" i="7"/>
  <c r="U61" i="7"/>
  <c r="V61" i="7"/>
  <c r="W61" i="7"/>
  <c r="M62" i="7"/>
  <c r="N62" i="7"/>
  <c r="O62" i="7"/>
  <c r="P62" i="7"/>
  <c r="Q62" i="7"/>
  <c r="R62" i="7"/>
  <c r="S62" i="7"/>
  <c r="T62" i="7"/>
  <c r="U62" i="7"/>
  <c r="V62" i="7"/>
  <c r="W62" i="7"/>
  <c r="M63" i="7"/>
  <c r="N63" i="7"/>
  <c r="O63" i="7"/>
  <c r="P63" i="7"/>
  <c r="Q63" i="7"/>
  <c r="R63" i="7"/>
  <c r="S63" i="7"/>
  <c r="T63" i="7"/>
  <c r="U63" i="7"/>
  <c r="V63" i="7"/>
  <c r="W63" i="7"/>
  <c r="M64" i="7"/>
  <c r="N64" i="7"/>
  <c r="O64" i="7"/>
  <c r="P64" i="7"/>
  <c r="Q64" i="7"/>
  <c r="R64" i="7"/>
  <c r="S64" i="7"/>
  <c r="T64" i="7"/>
  <c r="U64" i="7"/>
  <c r="V64" i="7"/>
  <c r="W64" i="7"/>
  <c r="M65" i="7"/>
  <c r="N65" i="7"/>
  <c r="O65" i="7"/>
  <c r="P65" i="7"/>
  <c r="Q65" i="7"/>
  <c r="R65" i="7"/>
  <c r="S65" i="7"/>
  <c r="T65" i="7"/>
  <c r="U65" i="7"/>
  <c r="V65" i="7"/>
  <c r="W65" i="7"/>
  <c r="M66" i="7"/>
  <c r="N66" i="7"/>
  <c r="O66" i="7"/>
  <c r="P66" i="7"/>
  <c r="Q66" i="7"/>
  <c r="R66" i="7"/>
  <c r="S66" i="7"/>
  <c r="T66" i="7"/>
  <c r="U66" i="7"/>
  <c r="V66" i="7"/>
  <c r="W66" i="7"/>
  <c r="M67" i="7"/>
  <c r="N67" i="7"/>
  <c r="O67" i="7"/>
  <c r="P67" i="7"/>
  <c r="Q67" i="7"/>
  <c r="R67" i="7"/>
  <c r="S67" i="7"/>
  <c r="T67" i="7"/>
  <c r="U67" i="7"/>
  <c r="V67" i="7"/>
  <c r="W67" i="7"/>
  <c r="M68" i="7"/>
  <c r="N68" i="7"/>
  <c r="O68" i="7"/>
  <c r="P68" i="7"/>
  <c r="Q68" i="7"/>
  <c r="R68" i="7"/>
  <c r="S68" i="7"/>
  <c r="T68" i="7"/>
  <c r="U68" i="7"/>
  <c r="V68" i="7"/>
  <c r="W68" i="7"/>
  <c r="M69" i="7"/>
  <c r="N69" i="7"/>
  <c r="O69" i="7"/>
  <c r="P69" i="7"/>
  <c r="Q69" i="7"/>
  <c r="R69" i="7"/>
  <c r="S69" i="7"/>
  <c r="T69" i="7"/>
  <c r="U69" i="7"/>
  <c r="V69" i="7"/>
  <c r="W69" i="7"/>
  <c r="M70" i="7"/>
  <c r="N70" i="7"/>
  <c r="O70" i="7"/>
  <c r="P70" i="7"/>
  <c r="Q70" i="7"/>
  <c r="R70" i="7"/>
  <c r="S70" i="7"/>
  <c r="T70" i="7"/>
  <c r="U70" i="7"/>
  <c r="V70" i="7"/>
  <c r="W70" i="7"/>
  <c r="M71" i="7"/>
  <c r="N71" i="7"/>
  <c r="O71" i="7"/>
  <c r="P71" i="7"/>
  <c r="Q71" i="7"/>
  <c r="R71" i="7"/>
  <c r="S71" i="7"/>
  <c r="T71" i="7"/>
  <c r="U71" i="7"/>
  <c r="V71" i="7"/>
  <c r="W71" i="7"/>
  <c r="M72" i="7"/>
  <c r="N72" i="7"/>
  <c r="O72" i="7"/>
  <c r="P72" i="7"/>
  <c r="Q72" i="7"/>
  <c r="R72" i="7"/>
  <c r="S72" i="7"/>
  <c r="T72" i="7"/>
  <c r="U72" i="7"/>
  <c r="V72" i="7"/>
  <c r="W72" i="7"/>
  <c r="M73" i="7"/>
  <c r="N73" i="7"/>
  <c r="O73" i="7"/>
  <c r="P73" i="7"/>
  <c r="Q73" i="7"/>
  <c r="R73" i="7"/>
  <c r="S73" i="7"/>
  <c r="T73" i="7"/>
  <c r="U73" i="7"/>
  <c r="V73" i="7"/>
  <c r="W73" i="7"/>
  <c r="M74" i="7"/>
  <c r="N74" i="7"/>
  <c r="O74" i="7"/>
  <c r="P74" i="7"/>
  <c r="Q74" i="7"/>
  <c r="R74" i="7"/>
  <c r="S74" i="7"/>
  <c r="T74" i="7"/>
  <c r="U74" i="7"/>
  <c r="V74" i="7"/>
  <c r="W74" i="7"/>
  <c r="M75" i="7"/>
  <c r="N75" i="7"/>
  <c r="O75" i="7"/>
  <c r="P75" i="7"/>
  <c r="Q75" i="7"/>
  <c r="R75" i="7"/>
  <c r="S75" i="7"/>
  <c r="T75" i="7"/>
  <c r="U75" i="7"/>
  <c r="V75" i="7"/>
  <c r="W75" i="7"/>
  <c r="M76" i="7"/>
  <c r="N76" i="7"/>
  <c r="O76" i="7"/>
  <c r="P76" i="7"/>
  <c r="Q76" i="7"/>
  <c r="R76" i="7"/>
  <c r="S76" i="7"/>
  <c r="T76" i="7"/>
  <c r="U76" i="7"/>
  <c r="V76" i="7"/>
  <c r="W76" i="7"/>
  <c r="M77" i="7"/>
  <c r="N77" i="7"/>
  <c r="O77" i="7"/>
  <c r="P77" i="7"/>
  <c r="Q77" i="7"/>
  <c r="R77" i="7"/>
  <c r="S77" i="7"/>
  <c r="T77" i="7"/>
  <c r="U77" i="7"/>
  <c r="V77" i="7"/>
  <c r="W77" i="7"/>
  <c r="M78" i="7"/>
  <c r="N78" i="7"/>
  <c r="O78" i="7"/>
  <c r="P78" i="7"/>
  <c r="Q78" i="7"/>
  <c r="R78" i="7"/>
  <c r="S78" i="7"/>
  <c r="T78" i="7"/>
  <c r="U78" i="7"/>
  <c r="V78" i="7"/>
  <c r="W78" i="7"/>
  <c r="M79" i="7"/>
  <c r="N79" i="7"/>
  <c r="O79" i="7"/>
  <c r="P79" i="7"/>
  <c r="Q79" i="7"/>
  <c r="R79" i="7"/>
  <c r="S79" i="7"/>
  <c r="T79" i="7"/>
  <c r="U79" i="7"/>
  <c r="V79" i="7"/>
  <c r="W79" i="7"/>
  <c r="M80" i="7"/>
  <c r="N80" i="7"/>
  <c r="O80" i="7"/>
  <c r="P80" i="7"/>
  <c r="Q80" i="7"/>
  <c r="R80" i="7"/>
  <c r="S80" i="7"/>
  <c r="T80" i="7"/>
  <c r="U80" i="7"/>
  <c r="V80" i="7"/>
  <c r="W80" i="7"/>
  <c r="M81" i="7"/>
  <c r="N81" i="7"/>
  <c r="O81" i="7"/>
  <c r="P81" i="7"/>
  <c r="Q81" i="7"/>
  <c r="R81" i="7"/>
  <c r="S81" i="7"/>
  <c r="T81" i="7"/>
  <c r="U81" i="7"/>
  <c r="V81" i="7"/>
  <c r="W81" i="7"/>
  <c r="M82" i="7"/>
  <c r="N82" i="7"/>
  <c r="O82" i="7"/>
  <c r="P82" i="7"/>
  <c r="Q82" i="7"/>
  <c r="R82" i="7"/>
  <c r="S82" i="7"/>
  <c r="T82" i="7"/>
  <c r="U82" i="7"/>
  <c r="V82" i="7"/>
  <c r="W82" i="7"/>
  <c r="M83" i="7"/>
  <c r="N83" i="7"/>
  <c r="O83" i="7"/>
  <c r="P83" i="7"/>
  <c r="Q83" i="7"/>
  <c r="R83" i="7"/>
  <c r="S83" i="7"/>
  <c r="T83" i="7"/>
  <c r="U83" i="7"/>
  <c r="V83" i="7"/>
  <c r="W83" i="7"/>
  <c r="M84" i="7"/>
  <c r="N84" i="7"/>
  <c r="O84" i="7"/>
  <c r="P84" i="7"/>
  <c r="Q84" i="7"/>
  <c r="R84" i="7"/>
  <c r="S84" i="7"/>
  <c r="T84" i="7"/>
  <c r="U84" i="7"/>
  <c r="V84" i="7"/>
  <c r="W84" i="7"/>
  <c r="M85" i="7"/>
  <c r="N85" i="7"/>
  <c r="O85" i="7"/>
  <c r="P85" i="7"/>
  <c r="Q85" i="7"/>
  <c r="R85" i="7"/>
  <c r="S85" i="7"/>
  <c r="T85" i="7"/>
  <c r="U85" i="7"/>
  <c r="V85" i="7"/>
  <c r="W85" i="7"/>
  <c r="M86" i="7"/>
  <c r="N86" i="7"/>
  <c r="O86" i="7"/>
  <c r="P86" i="7"/>
  <c r="Q86" i="7"/>
  <c r="R86" i="7"/>
  <c r="S86" i="7"/>
  <c r="T86" i="7"/>
  <c r="U86" i="7"/>
  <c r="V86" i="7"/>
  <c r="W86" i="7"/>
  <c r="M87" i="7"/>
  <c r="N87" i="7"/>
  <c r="O87" i="7"/>
  <c r="P87" i="7"/>
  <c r="Q87" i="7"/>
  <c r="R87" i="7"/>
  <c r="S87" i="7"/>
  <c r="T87" i="7"/>
  <c r="U87" i="7"/>
  <c r="V87" i="7"/>
  <c r="W87" i="7"/>
  <c r="M88" i="7"/>
  <c r="N88" i="7"/>
  <c r="O88" i="7"/>
  <c r="P88" i="7"/>
  <c r="Q88" i="7"/>
  <c r="R88" i="7"/>
  <c r="S88" i="7"/>
  <c r="T88" i="7"/>
  <c r="U88" i="7"/>
  <c r="V88" i="7"/>
  <c r="W88" i="7"/>
  <c r="M89" i="7"/>
  <c r="N89" i="7"/>
  <c r="O89" i="7"/>
  <c r="P89" i="7"/>
  <c r="Q89" i="7"/>
  <c r="R89" i="7"/>
  <c r="S89" i="7"/>
  <c r="T89" i="7"/>
  <c r="U89" i="7"/>
  <c r="V89" i="7"/>
  <c r="W89" i="7"/>
  <c r="M90" i="7"/>
  <c r="N90" i="7"/>
  <c r="O90" i="7"/>
  <c r="P90" i="7"/>
  <c r="Q90" i="7"/>
  <c r="R90" i="7"/>
  <c r="S90" i="7"/>
  <c r="T90" i="7"/>
  <c r="U90" i="7"/>
  <c r="V90" i="7"/>
  <c r="W90" i="7"/>
  <c r="M91" i="7"/>
  <c r="N91" i="7"/>
  <c r="O91" i="7"/>
  <c r="P91" i="7"/>
  <c r="Q91" i="7"/>
  <c r="R91" i="7"/>
  <c r="S91" i="7"/>
  <c r="T91" i="7"/>
  <c r="U91" i="7"/>
  <c r="V91" i="7"/>
  <c r="W91" i="7"/>
  <c r="M92" i="7"/>
  <c r="N92" i="7"/>
  <c r="O92" i="7"/>
  <c r="P92" i="7"/>
  <c r="Q92" i="7"/>
  <c r="R92" i="7"/>
  <c r="S92" i="7"/>
  <c r="T92" i="7"/>
  <c r="U92" i="7"/>
  <c r="V92" i="7"/>
  <c r="W92" i="7"/>
  <c r="M93" i="7"/>
  <c r="N93" i="7"/>
  <c r="O93" i="7"/>
  <c r="P93" i="7"/>
  <c r="Q93" i="7"/>
  <c r="R93" i="7"/>
  <c r="S93" i="7"/>
  <c r="T93" i="7"/>
  <c r="U93" i="7"/>
  <c r="V93" i="7"/>
  <c r="W93" i="7"/>
  <c r="M94" i="7"/>
  <c r="N94" i="7"/>
  <c r="O94" i="7"/>
  <c r="P94" i="7"/>
  <c r="Q94" i="7"/>
  <c r="R94" i="7"/>
  <c r="S94" i="7"/>
  <c r="T94" i="7"/>
  <c r="U94" i="7"/>
  <c r="V94" i="7"/>
  <c r="W94" i="7"/>
  <c r="M95" i="7"/>
  <c r="N95" i="7"/>
  <c r="O95" i="7"/>
  <c r="P95" i="7"/>
  <c r="Q95" i="7"/>
  <c r="R95" i="7"/>
  <c r="S95" i="7"/>
  <c r="T95" i="7"/>
  <c r="U95" i="7"/>
  <c r="V95" i="7"/>
  <c r="W95" i="7"/>
  <c r="M96" i="7"/>
  <c r="N96" i="7"/>
  <c r="O96" i="7"/>
  <c r="P96" i="7"/>
  <c r="Q96" i="7"/>
  <c r="R96" i="7"/>
  <c r="S96" i="7"/>
  <c r="T96" i="7"/>
  <c r="U96" i="7"/>
  <c r="V96" i="7"/>
  <c r="W96" i="7"/>
  <c r="M97" i="7"/>
  <c r="N97" i="7"/>
  <c r="O97" i="7"/>
  <c r="P97" i="7"/>
  <c r="Q97" i="7"/>
  <c r="R97" i="7"/>
  <c r="S97" i="7"/>
  <c r="T97" i="7"/>
  <c r="U97" i="7"/>
  <c r="V97" i="7"/>
  <c r="W97" i="7"/>
  <c r="M98" i="7"/>
  <c r="N98" i="7"/>
  <c r="O98" i="7"/>
  <c r="P98" i="7"/>
  <c r="Q98" i="7"/>
  <c r="R98" i="7"/>
  <c r="S98" i="7"/>
  <c r="T98" i="7"/>
  <c r="U98" i="7"/>
  <c r="V98" i="7"/>
  <c r="W98" i="7"/>
  <c r="M99" i="7"/>
  <c r="N99" i="7"/>
  <c r="O99" i="7"/>
  <c r="P99" i="7"/>
  <c r="Q99" i="7"/>
  <c r="R99" i="7"/>
  <c r="S99" i="7"/>
  <c r="T99" i="7"/>
  <c r="U99" i="7"/>
  <c r="V99" i="7"/>
  <c r="W99" i="7"/>
  <c r="M100" i="7"/>
  <c r="N100" i="7"/>
  <c r="O100" i="7"/>
  <c r="P100" i="7"/>
  <c r="Q100" i="7"/>
  <c r="R100" i="7"/>
  <c r="S100" i="7"/>
  <c r="T100" i="7"/>
  <c r="U100" i="7"/>
  <c r="V100" i="7"/>
  <c r="W100" i="7"/>
  <c r="M101" i="7"/>
  <c r="N101" i="7"/>
  <c r="O101" i="7"/>
  <c r="P101" i="7"/>
  <c r="Q101" i="7"/>
  <c r="R101" i="7"/>
  <c r="S101" i="7"/>
  <c r="T101" i="7"/>
  <c r="U101" i="7"/>
  <c r="V101" i="7"/>
  <c r="W101" i="7"/>
  <c r="M102" i="7"/>
  <c r="N102" i="7"/>
  <c r="O102" i="7"/>
  <c r="P102" i="7"/>
  <c r="Q102" i="7"/>
  <c r="R102" i="7"/>
  <c r="S102" i="7"/>
  <c r="T102" i="7"/>
  <c r="U102" i="7"/>
  <c r="V102" i="7"/>
  <c r="W102" i="7"/>
  <c r="M103" i="7"/>
  <c r="N103" i="7"/>
  <c r="O103" i="7"/>
  <c r="P103" i="7"/>
  <c r="Q103" i="7"/>
  <c r="R103" i="7"/>
  <c r="S103" i="7"/>
  <c r="T103" i="7"/>
  <c r="U103" i="7"/>
  <c r="V103" i="7"/>
  <c r="W103" i="7"/>
  <c r="V5" i="7"/>
  <c r="V1" i="7"/>
  <c r="S1" i="7"/>
  <c r="S5" i="7"/>
  <c r="P5" i="7"/>
  <c r="P1" i="7"/>
  <c r="M5" i="7"/>
  <c r="M1" i="7"/>
  <c r="G55" i="26" l="1"/>
  <c r="AC32" i="26"/>
  <c r="AC26" i="26"/>
  <c r="AC41" i="26"/>
  <c r="P43" i="26"/>
  <c r="AC19" i="26"/>
  <c r="Y28" i="26"/>
  <c r="Y21" i="26"/>
  <c r="Y23" i="26"/>
  <c r="Y47" i="26"/>
  <c r="I22" i="26"/>
  <c r="Y25" i="26"/>
  <c r="E19" i="26"/>
  <c r="D58" i="26"/>
  <c r="G30" i="26"/>
  <c r="I51" i="26"/>
  <c r="G20" i="26"/>
  <c r="AD23" i="26"/>
  <c r="AC46" i="26"/>
  <c r="P33" i="26"/>
  <c r="P21" i="26"/>
  <c r="Y48" i="26"/>
  <c r="Y35" i="26"/>
  <c r="T56" i="26"/>
  <c r="Y22" i="26"/>
  <c r="I46" i="26"/>
  <c r="Y45" i="26"/>
  <c r="I29" i="26"/>
  <c r="I11" i="26"/>
  <c r="I39" i="26"/>
  <c r="I53" i="26"/>
  <c r="E40" i="26"/>
  <c r="P25" i="26"/>
  <c r="E34" i="26"/>
  <c r="Y50" i="26"/>
  <c r="Y53" i="26"/>
  <c r="E51" i="26"/>
  <c r="E35" i="26"/>
  <c r="P39" i="26"/>
  <c r="P57" i="26"/>
  <c r="AC16" i="26"/>
  <c r="AC33" i="26"/>
  <c r="P27" i="26"/>
  <c r="AC11" i="26"/>
  <c r="Y13" i="26"/>
  <c r="Y19" i="26"/>
  <c r="Y43" i="26"/>
  <c r="Y9" i="26"/>
  <c r="Y54" i="26"/>
  <c r="T38" i="26"/>
  <c r="E29" i="26"/>
  <c r="G50" i="26"/>
  <c r="I42" i="26"/>
  <c r="AD31" i="26"/>
  <c r="AD45" i="26"/>
  <c r="AC40" i="26"/>
  <c r="AD47" i="26"/>
  <c r="AA29" i="26"/>
  <c r="AB29" i="26"/>
  <c r="AD12" i="26"/>
  <c r="AC9" i="26"/>
  <c r="AD18" i="26"/>
  <c r="AD52" i="26"/>
  <c r="AD26" i="26"/>
  <c r="AD56" i="26"/>
  <c r="AD51" i="26"/>
  <c r="AD30" i="26"/>
  <c r="AD16" i="26"/>
  <c r="AD38" i="26"/>
  <c r="AD20" i="26"/>
  <c r="AD11" i="26"/>
  <c r="AD28" i="26"/>
  <c r="AD21" i="26"/>
  <c r="AD15" i="26"/>
  <c r="AD54" i="26"/>
  <c r="AD44" i="26"/>
  <c r="AD13" i="26"/>
  <c r="AD55" i="26"/>
  <c r="AD17" i="26"/>
  <c r="AD59" i="26"/>
  <c r="AD50" i="26"/>
  <c r="AD29" i="26"/>
  <c r="AD19" i="26"/>
  <c r="AC10" i="26"/>
  <c r="AD58" i="26"/>
  <c r="AC45" i="26"/>
  <c r="AD48" i="26"/>
  <c r="AC27" i="26"/>
  <c r="T45" i="26"/>
  <c r="T19" i="26"/>
  <c r="T14" i="26"/>
  <c r="T30" i="26"/>
  <c r="T39" i="26"/>
  <c r="U13" i="26"/>
  <c r="T18" i="26"/>
  <c r="T31" i="26"/>
  <c r="T42" i="26"/>
  <c r="T46" i="26"/>
  <c r="T21" i="26"/>
  <c r="T43" i="26"/>
  <c r="X30" i="26"/>
  <c r="X19" i="26"/>
  <c r="X29" i="26"/>
  <c r="V41" i="26"/>
  <c r="X47" i="26"/>
  <c r="V13" i="26"/>
  <c r="X42" i="26"/>
  <c r="X36" i="26"/>
  <c r="T25" i="26"/>
  <c r="X51" i="26"/>
  <c r="X13" i="26"/>
  <c r="T35" i="26"/>
  <c r="T59" i="26"/>
  <c r="X14" i="26"/>
  <c r="U46" i="26"/>
  <c r="U53" i="26"/>
  <c r="T44" i="26"/>
  <c r="U12" i="26"/>
  <c r="V9" i="26"/>
  <c r="X32" i="26"/>
  <c r="X37" i="26"/>
  <c r="X54" i="26"/>
  <c r="X48" i="26"/>
  <c r="X31" i="26"/>
  <c r="X59" i="26"/>
  <c r="X17" i="26"/>
  <c r="V51" i="26"/>
  <c r="T16" i="26"/>
  <c r="U35" i="26"/>
  <c r="T58" i="26"/>
  <c r="T13" i="26"/>
  <c r="X39" i="26"/>
  <c r="T23" i="26"/>
  <c r="T28" i="26"/>
  <c r="M10" i="26"/>
  <c r="M33" i="26"/>
  <c r="M14" i="26"/>
  <c r="M37" i="26"/>
  <c r="K21" i="26"/>
  <c r="M39" i="26"/>
  <c r="M32" i="26"/>
  <c r="M54" i="26"/>
  <c r="N16" i="26"/>
  <c r="M24" i="26"/>
  <c r="M46" i="26"/>
  <c r="M43" i="26"/>
  <c r="M41" i="26"/>
  <c r="M28" i="26"/>
  <c r="M50" i="26"/>
  <c r="V55" i="26"/>
  <c r="U58" i="26"/>
  <c r="AC12" i="26"/>
  <c r="AD43" i="26"/>
  <c r="AC22" i="26"/>
  <c r="AD14" i="26"/>
  <c r="AD46" i="26"/>
  <c r="AC13" i="26"/>
  <c r="AD40" i="26"/>
  <c r="AD53" i="26"/>
  <c r="AC59" i="26"/>
  <c r="V18" i="26"/>
  <c r="U25" i="26"/>
  <c r="U49" i="26"/>
  <c r="T36" i="26"/>
  <c r="U44" i="26"/>
  <c r="U51" i="26"/>
  <c r="V53" i="26"/>
  <c r="AD25" i="26"/>
  <c r="AD27" i="26"/>
  <c r="AD34" i="26"/>
  <c r="AD24" i="26"/>
  <c r="AD41" i="26"/>
  <c r="U34" i="26"/>
  <c r="V30" i="26"/>
  <c r="V50" i="26"/>
  <c r="U17" i="26"/>
  <c r="U41" i="26"/>
  <c r="U20" i="26"/>
  <c r="U43" i="26"/>
  <c r="V28" i="26"/>
  <c r="V48" i="26"/>
  <c r="AD37" i="26"/>
  <c r="AD39" i="26"/>
  <c r="AC54" i="26"/>
  <c r="AD10" i="26"/>
  <c r="AB45" i="26"/>
  <c r="AD36" i="26"/>
  <c r="AD49" i="26"/>
  <c r="U10" i="26"/>
  <c r="AC55" i="26"/>
  <c r="T34" i="26"/>
  <c r="T33" i="26"/>
  <c r="T53" i="26"/>
  <c r="T11" i="26"/>
  <c r="U19" i="26"/>
  <c r="T9" i="26"/>
  <c r="T32" i="26"/>
  <c r="Y42" i="26"/>
  <c r="Y49" i="26"/>
  <c r="U59" i="26"/>
  <c r="E38" i="26"/>
  <c r="H14" i="26"/>
  <c r="E9" i="26"/>
  <c r="E13" i="26"/>
  <c r="M36" i="26"/>
  <c r="M22" i="26"/>
  <c r="M45" i="26"/>
  <c r="M15" i="26"/>
  <c r="M51" i="26"/>
  <c r="H18" i="26"/>
  <c r="G44" i="26"/>
  <c r="E28" i="26"/>
  <c r="E48" i="26"/>
  <c r="E23" i="26"/>
  <c r="E18" i="26"/>
  <c r="E53" i="26"/>
  <c r="M40" i="26"/>
  <c r="M26" i="26"/>
  <c r="P55" i="26"/>
  <c r="M13" i="26"/>
  <c r="M49" i="26"/>
  <c r="P36" i="26"/>
  <c r="P53" i="26"/>
  <c r="M19" i="26"/>
  <c r="M55" i="26"/>
  <c r="H11" i="26"/>
  <c r="D31" i="26"/>
  <c r="E10" i="26"/>
  <c r="E26" i="26"/>
  <c r="E42" i="26"/>
  <c r="H50" i="26"/>
  <c r="G48" i="26"/>
  <c r="I30" i="26"/>
  <c r="I50" i="26"/>
  <c r="E27" i="26"/>
  <c r="I44" i="26"/>
  <c r="E17" i="26"/>
  <c r="E37" i="26"/>
  <c r="E57" i="26"/>
  <c r="E24" i="26"/>
  <c r="E44" i="26"/>
  <c r="H21" i="26"/>
  <c r="E58" i="26"/>
  <c r="M44" i="26"/>
  <c r="K9" i="26"/>
  <c r="M30" i="26"/>
  <c r="D13" i="26"/>
  <c r="D39" i="26"/>
  <c r="G27" i="26"/>
  <c r="D56" i="26"/>
  <c r="E52" i="26"/>
  <c r="D37" i="26"/>
  <c r="E21" i="26"/>
  <c r="M12" i="26"/>
  <c r="M48" i="26"/>
  <c r="M34" i="26"/>
  <c r="M25" i="26"/>
  <c r="M31" i="26"/>
  <c r="H41" i="26"/>
  <c r="E14" i="26"/>
  <c r="E30" i="26"/>
  <c r="E50" i="26"/>
  <c r="E59" i="26"/>
  <c r="E12" i="26"/>
  <c r="G33" i="26"/>
  <c r="I54" i="26"/>
  <c r="I13" i="26"/>
  <c r="G36" i="26"/>
  <c r="D46" i="26"/>
  <c r="D45" i="26"/>
  <c r="I23" i="26"/>
  <c r="E41" i="26"/>
  <c r="H30" i="26"/>
  <c r="M11" i="26"/>
  <c r="M47" i="26"/>
  <c r="E22" i="26"/>
  <c r="E39" i="26"/>
  <c r="E47" i="26"/>
  <c r="M17" i="26"/>
  <c r="M57" i="26"/>
  <c r="N59" i="26"/>
  <c r="M23" i="26"/>
  <c r="E46" i="26"/>
  <c r="E55" i="26"/>
  <c r="E32" i="26"/>
  <c r="E11" i="26"/>
  <c r="D22" i="26"/>
  <c r="D16" i="26"/>
  <c r="M16" i="26"/>
  <c r="M56" i="26"/>
  <c r="M42" i="26"/>
  <c r="M29" i="26"/>
  <c r="N55" i="26"/>
  <c r="M35" i="26"/>
  <c r="H23" i="26"/>
  <c r="D47" i="26"/>
  <c r="G15" i="26"/>
  <c r="I32" i="26"/>
  <c r="E54" i="26"/>
  <c r="I9" i="26"/>
  <c r="G17" i="26"/>
  <c r="E36" i="26"/>
  <c r="E56" i="26"/>
  <c r="E15" i="26"/>
  <c r="E43" i="26"/>
  <c r="H56" i="26"/>
  <c r="H55" i="26"/>
  <c r="E25" i="26"/>
  <c r="E45" i="26"/>
  <c r="H46" i="26"/>
  <c r="I41" i="26"/>
  <c r="AJ105" i="7"/>
  <c r="AP105" i="7"/>
  <c r="AM105" i="7"/>
  <c r="AS105" i="7"/>
  <c r="P105" i="7"/>
  <c r="S105" i="7"/>
  <c r="V105" i="7"/>
  <c r="N40" i="26"/>
  <c r="W13" i="26"/>
  <c r="W37" i="26"/>
  <c r="W9" i="26"/>
  <c r="W25" i="26"/>
  <c r="W45" i="26"/>
  <c r="W11" i="26"/>
  <c r="W49" i="26"/>
  <c r="W12" i="26"/>
  <c r="W19" i="26"/>
  <c r="W57" i="26"/>
  <c r="W34" i="26"/>
  <c r="F44" i="26"/>
  <c r="F31" i="26"/>
  <c r="F56" i="26"/>
  <c r="F39" i="26"/>
  <c r="F52" i="26"/>
  <c r="F15" i="26"/>
  <c r="F43" i="26"/>
  <c r="O17" i="26"/>
  <c r="N45" i="26"/>
  <c r="F34" i="26"/>
  <c r="F32" i="26"/>
  <c r="W47" i="26"/>
  <c r="W21" i="26"/>
  <c r="F49" i="26"/>
  <c r="K37" i="26"/>
  <c r="O55" i="26"/>
  <c r="AB21" i="26"/>
  <c r="N34" i="26"/>
  <c r="AA55" i="26"/>
  <c r="L38" i="26"/>
  <c r="N21" i="26"/>
  <c r="N13" i="26"/>
  <c r="AE43" i="26"/>
  <c r="L15" i="26"/>
  <c r="N36" i="26"/>
  <c r="V27" i="26"/>
  <c r="F19" i="26"/>
  <c r="V26" i="26"/>
  <c r="H19" i="26"/>
  <c r="F30" i="26"/>
  <c r="V24" i="26"/>
  <c r="V56" i="26"/>
  <c r="H17" i="26"/>
  <c r="F28" i="26"/>
  <c r="X9" i="26"/>
  <c r="X52" i="26"/>
  <c r="X44" i="26"/>
  <c r="X20" i="26"/>
  <c r="V21" i="26"/>
  <c r="W16" i="26"/>
  <c r="W28" i="26"/>
  <c r="W43" i="26"/>
  <c r="W55" i="26"/>
  <c r="G51" i="26"/>
  <c r="D10" i="26"/>
  <c r="D51" i="26"/>
  <c r="D18" i="26"/>
  <c r="D26" i="26"/>
  <c r="D55" i="26"/>
  <c r="D59" i="26"/>
  <c r="X38" i="26"/>
  <c r="X50" i="26"/>
  <c r="D40" i="26"/>
  <c r="W33" i="26"/>
  <c r="W56" i="26"/>
  <c r="G16" i="26"/>
  <c r="V23" i="26"/>
  <c r="H12" i="26"/>
  <c r="D42" i="26"/>
  <c r="D54" i="26"/>
  <c r="F42" i="26"/>
  <c r="D53" i="26"/>
  <c r="H10" i="26"/>
  <c r="D28" i="26"/>
  <c r="H42" i="26"/>
  <c r="G24" i="26"/>
  <c r="D48" i="26"/>
  <c r="AD33" i="26"/>
  <c r="AC36" i="26"/>
  <c r="M20" i="26"/>
  <c r="M52" i="26"/>
  <c r="AD35" i="26"/>
  <c r="N11" i="26"/>
  <c r="AA25" i="26"/>
  <c r="AA45" i="26"/>
  <c r="M18" i="26"/>
  <c r="M38" i="26"/>
  <c r="M58" i="26"/>
  <c r="AD22" i="26"/>
  <c r="AD42" i="26"/>
  <c r="N10" i="26"/>
  <c r="L37" i="26"/>
  <c r="N58" i="26"/>
  <c r="AC37" i="26"/>
  <c r="M21" i="26"/>
  <c r="M53" i="26"/>
  <c r="AA59" i="26"/>
  <c r="AD32" i="26"/>
  <c r="N12" i="26"/>
  <c r="N43" i="26"/>
  <c r="N19" i="26"/>
  <c r="N9" i="26"/>
  <c r="AE51" i="26"/>
  <c r="N44" i="26"/>
  <c r="AD57" i="26"/>
  <c r="P17" i="26"/>
  <c r="P37" i="26"/>
  <c r="AC15" i="26"/>
  <c r="W15" i="26"/>
  <c r="AC47" i="26"/>
  <c r="M27" i="26"/>
  <c r="M59" i="26"/>
  <c r="X28" i="26"/>
  <c r="T50" i="26"/>
  <c r="H24" i="26"/>
  <c r="W27" i="26"/>
  <c r="T17" i="26"/>
  <c r="X27" i="26"/>
  <c r="V38" i="26"/>
  <c r="T49" i="26"/>
  <c r="F10" i="26"/>
  <c r="D21" i="26"/>
  <c r="H31" i="26"/>
  <c r="T15" i="26"/>
  <c r="X25" i="26"/>
  <c r="V36" i="26"/>
  <c r="T47" i="26"/>
  <c r="X57" i="26"/>
  <c r="D19" i="26"/>
  <c r="H29" i="26"/>
  <c r="F40" i="26"/>
  <c r="X10" i="26"/>
  <c r="X22" i="26"/>
  <c r="Y17" i="26"/>
  <c r="Y29" i="26"/>
  <c r="Y44" i="26"/>
  <c r="Y56" i="26"/>
  <c r="I52" i="26"/>
  <c r="W10" i="26"/>
  <c r="U21" i="26"/>
  <c r="U33" i="26"/>
  <c r="U45" i="26"/>
  <c r="U57" i="26"/>
  <c r="V29" i="26"/>
  <c r="T40" i="26"/>
  <c r="T52" i="26"/>
  <c r="D12" i="26"/>
  <c r="D44" i="26"/>
  <c r="W17" i="26"/>
  <c r="Y38" i="26"/>
  <c r="G45" i="26"/>
  <c r="G57" i="26"/>
  <c r="W36" i="26"/>
  <c r="U47" i="26"/>
  <c r="Y57" i="26"/>
  <c r="I17" i="26"/>
  <c r="G32" i="26"/>
  <c r="H16" i="26"/>
  <c r="H44" i="26"/>
  <c r="F55" i="26"/>
  <c r="G39" i="26"/>
  <c r="H43" i="26"/>
  <c r="F54" i="26"/>
  <c r="G14" i="26"/>
  <c r="G26" i="26"/>
  <c r="G38" i="26"/>
  <c r="E49" i="26"/>
  <c r="F13" i="26"/>
  <c r="F29" i="26"/>
  <c r="F45" i="26"/>
  <c r="G56" i="26"/>
  <c r="O39" i="26"/>
  <c r="L47" i="26"/>
  <c r="F35" i="26"/>
  <c r="W59" i="26"/>
  <c r="F53" i="26"/>
  <c r="H35" i="26"/>
  <c r="F9" i="26"/>
  <c r="AA27" i="26"/>
  <c r="N20" i="26"/>
  <c r="L51" i="26"/>
  <c r="W23" i="26"/>
  <c r="F12" i="26"/>
  <c r="V33" i="26"/>
  <c r="G37" i="26"/>
  <c r="H48" i="26"/>
  <c r="H34" i="26"/>
  <c r="G40" i="26"/>
  <c r="AC20" i="26"/>
  <c r="AC52" i="26"/>
  <c r="AA13" i="26"/>
  <c r="AC34" i="26"/>
  <c r="AA57" i="26"/>
  <c r="AB33" i="26"/>
  <c r="N22" i="26"/>
  <c r="N46" i="26"/>
  <c r="AC21" i="26"/>
  <c r="AC53" i="26"/>
  <c r="AA31" i="26"/>
  <c r="L22" i="26"/>
  <c r="N56" i="26"/>
  <c r="N35" i="26"/>
  <c r="N49" i="26"/>
  <c r="AB11" i="26"/>
  <c r="N28" i="26"/>
  <c r="L55" i="26"/>
  <c r="AC31" i="26"/>
  <c r="V39" i="26"/>
  <c r="V59" i="26"/>
  <c r="X11" i="26"/>
  <c r="V22" i="26"/>
  <c r="X43" i="26"/>
  <c r="V54" i="26"/>
  <c r="H15" i="26"/>
  <c r="F26" i="26"/>
  <c r="V20" i="26"/>
  <c r="X41" i="26"/>
  <c r="V52" i="26"/>
  <c r="H13" i="26"/>
  <c r="F24" i="26"/>
  <c r="D35" i="26"/>
  <c r="H49" i="26"/>
  <c r="V17" i="26"/>
  <c r="U11" i="26"/>
  <c r="U23" i="26"/>
  <c r="U38" i="26"/>
  <c r="U50" i="26"/>
  <c r="T54" i="26"/>
  <c r="T10" i="26"/>
  <c r="T22" i="26"/>
  <c r="Y15" i="26"/>
  <c r="W26" i="26"/>
  <c r="Y39" i="26"/>
  <c r="Y51" i="26"/>
  <c r="T24" i="26"/>
  <c r="X34" i="26"/>
  <c r="V45" i="26"/>
  <c r="V57" i="26"/>
  <c r="H26" i="26"/>
  <c r="I14" i="26"/>
  <c r="I10" i="26"/>
  <c r="I18" i="26"/>
  <c r="I28" i="26"/>
  <c r="I48" i="26"/>
  <c r="Y26" i="26"/>
  <c r="U48" i="26"/>
  <c r="G25" i="26"/>
  <c r="I38" i="26"/>
  <c r="W52" i="26"/>
  <c r="I57" i="26"/>
  <c r="H32" i="26"/>
  <c r="D50" i="26"/>
  <c r="E16" i="26"/>
  <c r="E20" i="26"/>
  <c r="F38" i="26"/>
  <c r="D49" i="26"/>
  <c r="H59" i="26"/>
  <c r="I19" i="26"/>
  <c r="E33" i="26"/>
  <c r="I43" i="26"/>
  <c r="I55" i="26"/>
  <c r="F21" i="26"/>
  <c r="F37" i="26"/>
  <c r="H54" i="26"/>
  <c r="I45" i="26"/>
  <c r="W50" i="26"/>
  <c r="I27" i="26"/>
  <c r="W22" i="26"/>
  <c r="W58" i="26"/>
  <c r="W41" i="26"/>
  <c r="W48" i="26"/>
  <c r="N18" i="26"/>
  <c r="N41" i="26"/>
  <c r="N31" i="26"/>
  <c r="W35" i="26"/>
  <c r="V43" i="26"/>
  <c r="V35" i="26"/>
  <c r="V11" i="26"/>
  <c r="V58" i="26"/>
  <c r="V31" i="26"/>
  <c r="F47" i="26"/>
  <c r="F46" i="26"/>
  <c r="F17" i="26"/>
  <c r="AB49" i="26"/>
  <c r="N42" i="26"/>
  <c r="N25" i="26"/>
  <c r="H40" i="26"/>
  <c r="G21" i="26"/>
  <c r="G29" i="26"/>
  <c r="G49" i="26"/>
  <c r="G13" i="26"/>
  <c r="V40" i="26"/>
  <c r="H33" i="26"/>
  <c r="F48" i="26"/>
  <c r="G31" i="26"/>
  <c r="G43" i="26"/>
  <c r="W14" i="26"/>
  <c r="H22" i="26"/>
  <c r="G52" i="26"/>
  <c r="F58" i="26"/>
  <c r="D20" i="26"/>
  <c r="D52" i="26"/>
  <c r="W38" i="26"/>
  <c r="AC24" i="26"/>
  <c r="AC56" i="26"/>
  <c r="AC14" i="26"/>
  <c r="AC38" i="26"/>
  <c r="AC58" i="26"/>
  <c r="K53" i="26"/>
  <c r="AB17" i="26"/>
  <c r="AB53" i="26"/>
  <c r="N26" i="26"/>
  <c r="N50" i="26"/>
  <c r="AC25" i="26"/>
  <c r="AC57" i="26"/>
  <c r="AA35" i="26"/>
  <c r="N27" i="26"/>
  <c r="N39" i="26"/>
  <c r="N15" i="26"/>
  <c r="N33" i="26"/>
  <c r="L29" i="26"/>
  <c r="AB31" i="26"/>
  <c r="N32" i="26"/>
  <c r="L59" i="26"/>
  <c r="AC35" i="26"/>
  <c r="V19" i="26"/>
  <c r="X40" i="26"/>
  <c r="X23" i="26"/>
  <c r="V34" i="26"/>
  <c r="X55" i="26"/>
  <c r="D17" i="26"/>
  <c r="H27" i="26"/>
  <c r="X21" i="26"/>
  <c r="V32" i="26"/>
  <c r="X53" i="26"/>
  <c r="D15" i="26"/>
  <c r="H25" i="26"/>
  <c r="F36" i="26"/>
  <c r="G9" i="26"/>
  <c r="X18" i="26"/>
  <c r="W24" i="26"/>
  <c r="W39" i="26"/>
  <c r="W51" i="26"/>
  <c r="G47" i="26"/>
  <c r="G59" i="26"/>
  <c r="V25" i="26"/>
  <c r="X46" i="26"/>
  <c r="X58" i="26"/>
  <c r="D32" i="26"/>
  <c r="W29" i="26"/>
  <c r="G53" i="26"/>
  <c r="W32" i="26"/>
  <c r="X56" i="26"/>
  <c r="D34" i="26"/>
  <c r="F51" i="26"/>
  <c r="H39" i="26"/>
  <c r="F50" i="26"/>
  <c r="G10" i="26"/>
  <c r="G34" i="26"/>
  <c r="D24" i="26"/>
  <c r="F57" i="26"/>
  <c r="G22" i="26"/>
  <c r="G54" i="26"/>
  <c r="O19" i="26"/>
  <c r="O9" i="26"/>
  <c r="W46" i="26"/>
  <c r="L19" i="26"/>
  <c r="O59" i="26"/>
  <c r="N24" i="26"/>
  <c r="W20" i="26"/>
  <c r="H45" i="26"/>
  <c r="H57" i="26"/>
  <c r="H28" i="26"/>
  <c r="H53" i="26"/>
  <c r="H36" i="26"/>
  <c r="H20" i="26"/>
  <c r="H9" i="26"/>
  <c r="F23" i="26"/>
  <c r="F33" i="26"/>
  <c r="O23" i="26"/>
  <c r="AB13" i="26"/>
  <c r="L21" i="26"/>
  <c r="N48" i="26"/>
  <c r="N37" i="26"/>
  <c r="N51" i="26"/>
  <c r="N47" i="26"/>
  <c r="V15" i="26"/>
  <c r="V10" i="26"/>
  <c r="V42" i="26"/>
  <c r="F14" i="26"/>
  <c r="G19" i="26"/>
  <c r="W40" i="26"/>
  <c r="F27" i="26"/>
  <c r="F59" i="26"/>
  <c r="H47" i="26"/>
  <c r="G18" i="26"/>
  <c r="G42" i="26"/>
  <c r="AC28" i="26"/>
  <c r="AC18" i="26"/>
  <c r="AA41" i="26"/>
  <c r="AB37" i="26"/>
  <c r="N30" i="26"/>
  <c r="N54" i="26"/>
  <c r="AC29" i="26"/>
  <c r="N29" i="26"/>
  <c r="N23" i="26"/>
  <c r="N17" i="26"/>
  <c r="L33" i="26"/>
  <c r="AB39" i="26"/>
  <c r="L35" i="26"/>
  <c r="X24" i="26"/>
  <c r="D14" i="26"/>
  <c r="V14" i="26"/>
  <c r="X35" i="26"/>
  <c r="V46" i="26"/>
  <c r="F18" i="26"/>
  <c r="D29" i="26"/>
  <c r="V12" i="26"/>
  <c r="X33" i="26"/>
  <c r="V44" i="26"/>
  <c r="F16" i="26"/>
  <c r="D27" i="26"/>
  <c r="H37" i="26"/>
  <c r="U56" i="26"/>
  <c r="U28" i="26"/>
  <c r="U14" i="26"/>
  <c r="U52" i="26"/>
  <c r="U40" i="26"/>
  <c r="U24" i="26"/>
  <c r="U16" i="26"/>
  <c r="U36" i="26"/>
  <c r="U30" i="26"/>
  <c r="U29" i="26"/>
  <c r="U15" i="26"/>
  <c r="U27" i="26"/>
  <c r="U42" i="26"/>
  <c r="G11" i="26"/>
  <c r="G23" i="26"/>
  <c r="G35" i="26"/>
  <c r="D9" i="26"/>
  <c r="W18" i="26"/>
  <c r="W30" i="26"/>
  <c r="W42" i="26"/>
  <c r="W54" i="26"/>
  <c r="X26" i="26"/>
  <c r="V37" i="26"/>
  <c r="V49" i="26"/>
  <c r="Y46" i="26"/>
  <c r="Y18" i="26"/>
  <c r="Y30" i="26"/>
  <c r="Y58" i="26"/>
  <c r="Y14" i="26"/>
  <c r="Y34" i="26"/>
  <c r="Y40" i="26"/>
  <c r="D36" i="26"/>
  <c r="Y10" i="26"/>
  <c r="U32" i="26"/>
  <c r="W53" i="26"/>
  <c r="G41" i="26"/>
  <c r="Y33" i="26"/>
  <c r="W44" i="26"/>
  <c r="U55" i="26"/>
  <c r="G28" i="26"/>
  <c r="X16" i="26"/>
  <c r="F11" i="26"/>
  <c r="D38" i="26"/>
  <c r="H52" i="26"/>
  <c r="U54" i="26"/>
  <c r="D41" i="26"/>
  <c r="H51" i="26"/>
  <c r="G46" i="26"/>
  <c r="G58" i="26"/>
  <c r="F25" i="26"/>
  <c r="F41" i="26"/>
  <c r="H58" i="26"/>
  <c r="I49" i="26"/>
  <c r="T48" i="26"/>
  <c r="I59" i="26"/>
  <c r="AF32" i="26"/>
  <c r="K11" i="26"/>
  <c r="K24" i="26"/>
  <c r="K40" i="26"/>
  <c r="K56" i="26"/>
  <c r="K18" i="26"/>
  <c r="K34" i="26"/>
  <c r="K50" i="26"/>
  <c r="K16" i="26"/>
  <c r="K32" i="26"/>
  <c r="K48" i="26"/>
  <c r="K14" i="26"/>
  <c r="K35" i="26"/>
  <c r="K44" i="26"/>
  <c r="K55" i="26"/>
  <c r="K26" i="26"/>
  <c r="K17" i="26"/>
  <c r="K27" i="26"/>
  <c r="K36" i="26"/>
  <c r="K38" i="26"/>
  <c r="K46" i="26"/>
  <c r="K59" i="26"/>
  <c r="K20" i="26"/>
  <c r="K22" i="26"/>
  <c r="K30" i="26"/>
  <c r="K51" i="26"/>
  <c r="K28" i="26"/>
  <c r="K54" i="26"/>
  <c r="K43" i="26"/>
  <c r="K52" i="26"/>
  <c r="K58" i="26"/>
  <c r="K25" i="26"/>
  <c r="K42" i="26"/>
  <c r="K23" i="26"/>
  <c r="K33" i="26"/>
  <c r="K10" i="26"/>
  <c r="K12" i="26"/>
  <c r="K19" i="26"/>
  <c r="K39" i="26"/>
  <c r="AF12" i="26"/>
  <c r="AF15" i="26"/>
  <c r="K29" i="26"/>
  <c r="AF45" i="26"/>
  <c r="AB28" i="26"/>
  <c r="AB30" i="26"/>
  <c r="AB44" i="26"/>
  <c r="AB46" i="26"/>
  <c r="AB10" i="26"/>
  <c r="AB14" i="26"/>
  <c r="AB12" i="26"/>
  <c r="AB16" i="26"/>
  <c r="AB20" i="26"/>
  <c r="AB22" i="26"/>
  <c r="AB36" i="26"/>
  <c r="AB38" i="26"/>
  <c r="AB52" i="26"/>
  <c r="AB54" i="26"/>
  <c r="AB35" i="26"/>
  <c r="AB50" i="26"/>
  <c r="AB19" i="26"/>
  <c r="AB34" i="26"/>
  <c r="AB59" i="26"/>
  <c r="AB18" i="26"/>
  <c r="AB43" i="26"/>
  <c r="AB48" i="26"/>
  <c r="AB56" i="26"/>
  <c r="AB58" i="26"/>
  <c r="AB27" i="26"/>
  <c r="AB32" i="26"/>
  <c r="AB40" i="26"/>
  <c r="AB42" i="26"/>
  <c r="AB24" i="26"/>
  <c r="AB26" i="26"/>
  <c r="AB51" i="26"/>
  <c r="AA10" i="26"/>
  <c r="AA14" i="26"/>
  <c r="AA28" i="26"/>
  <c r="AA30" i="26"/>
  <c r="AA44" i="26"/>
  <c r="AA46" i="26"/>
  <c r="AA18" i="26"/>
  <c r="AA32" i="26"/>
  <c r="AA34" i="26"/>
  <c r="AA48" i="26"/>
  <c r="AA50" i="26"/>
  <c r="AA20" i="26"/>
  <c r="AA22" i="26"/>
  <c r="AA36" i="26"/>
  <c r="AA38" i="26"/>
  <c r="AA52" i="26"/>
  <c r="AA54" i="26"/>
  <c r="AA12" i="26"/>
  <c r="AA26" i="26"/>
  <c r="AA56" i="26"/>
  <c r="AA58" i="26"/>
  <c r="AA40" i="26"/>
  <c r="AA42" i="26"/>
  <c r="AA24" i="26"/>
  <c r="AA16" i="26"/>
  <c r="AA17" i="26"/>
  <c r="AA33" i="26"/>
  <c r="AA49" i="26"/>
  <c r="L9" i="26"/>
  <c r="P23" i="26"/>
  <c r="AA11" i="26"/>
  <c r="AA43" i="26"/>
  <c r="O33" i="26"/>
  <c r="L11" i="26"/>
  <c r="AF20" i="26"/>
  <c r="AF52" i="26"/>
  <c r="P52" i="26"/>
  <c r="AE19" i="26"/>
  <c r="O43" i="26"/>
  <c r="AF43" i="26"/>
  <c r="AB15" i="26"/>
  <c r="AB47" i="26"/>
  <c r="L27" i="26"/>
  <c r="L23" i="26"/>
  <c r="AF9" i="26"/>
  <c r="AF7" i="26" s="1"/>
  <c r="AF29" i="26"/>
  <c r="AF36" i="26"/>
  <c r="AE59" i="26"/>
  <c r="AF11" i="26"/>
  <c r="AF37" i="26"/>
  <c r="AF44" i="26"/>
  <c r="K13" i="26"/>
  <c r="K45" i="26"/>
  <c r="K31" i="26"/>
  <c r="AF16" i="26"/>
  <c r="AF27" i="26"/>
  <c r="L39" i="26"/>
  <c r="P26" i="26"/>
  <c r="P42" i="26"/>
  <c r="P58" i="26"/>
  <c r="P10" i="26"/>
  <c r="P18" i="26"/>
  <c r="P34" i="26"/>
  <c r="P50" i="26"/>
  <c r="P12" i="26"/>
  <c r="P24" i="26"/>
  <c r="P32" i="26"/>
  <c r="P14" i="26"/>
  <c r="P54" i="26"/>
  <c r="P15" i="26"/>
  <c r="P44" i="26"/>
  <c r="P56" i="26"/>
  <c r="P38" i="26"/>
  <c r="P28" i="26"/>
  <c r="P40" i="26"/>
  <c r="P48" i="26"/>
  <c r="P19" i="26"/>
  <c r="P46" i="26"/>
  <c r="P16" i="26"/>
  <c r="P59" i="26"/>
  <c r="P35" i="26"/>
  <c r="P11" i="26"/>
  <c r="P22" i="26"/>
  <c r="P30" i="26"/>
  <c r="P31" i="26"/>
  <c r="AA9" i="26"/>
  <c r="O15" i="26"/>
  <c r="O31" i="26"/>
  <c r="P9" i="26"/>
  <c r="AB25" i="26"/>
  <c r="AB41" i="26"/>
  <c r="AB57" i="26"/>
  <c r="AA15" i="26"/>
  <c r="AA47" i="26"/>
  <c r="K47" i="26"/>
  <c r="AF24" i="26"/>
  <c r="AF56" i="26"/>
  <c r="L54" i="26"/>
  <c r="K49" i="26"/>
  <c r="AF59" i="26"/>
  <c r="P51" i="26"/>
  <c r="AF21" i="26"/>
  <c r="P41" i="26"/>
  <c r="AF26" i="26"/>
  <c r="AF42" i="26"/>
  <c r="AF58" i="26"/>
  <c r="AF30" i="26"/>
  <c r="AF46" i="26"/>
  <c r="AF18" i="26"/>
  <c r="AF34" i="26"/>
  <c r="AF50" i="26"/>
  <c r="AF19" i="26"/>
  <c r="AF35" i="26"/>
  <c r="AF51" i="26"/>
  <c r="AF39" i="26"/>
  <c r="AF41" i="26"/>
  <c r="AF47" i="26"/>
  <c r="AF49" i="26"/>
  <c r="AF10" i="26"/>
  <c r="AF33" i="26"/>
  <c r="AF54" i="26"/>
  <c r="AF55" i="26"/>
  <c r="AF57" i="26"/>
  <c r="AF17" i="26"/>
  <c r="AF38" i="26"/>
  <c r="AF13" i="26"/>
  <c r="AF22" i="26"/>
  <c r="AF23" i="26"/>
  <c r="AF25" i="26"/>
  <c r="AF31" i="26"/>
  <c r="AF14" i="26"/>
  <c r="AE9" i="26"/>
  <c r="AE12" i="26"/>
  <c r="AE16" i="26"/>
  <c r="AE20" i="26"/>
  <c r="AE24" i="26"/>
  <c r="AE28" i="26"/>
  <c r="AE32" i="26"/>
  <c r="AE36" i="26"/>
  <c r="AE40" i="26"/>
  <c r="AE44" i="26"/>
  <c r="AE48" i="26"/>
  <c r="AE52" i="26"/>
  <c r="AE56" i="26"/>
  <c r="AE13" i="26"/>
  <c r="AE17" i="26"/>
  <c r="AE10" i="26"/>
  <c r="AE14" i="26"/>
  <c r="AE18" i="26"/>
  <c r="AE22" i="26"/>
  <c r="AE26" i="26"/>
  <c r="AE30" i="26"/>
  <c r="AE34" i="26"/>
  <c r="AE38" i="26"/>
  <c r="AE42" i="26"/>
  <c r="AE46" i="26"/>
  <c r="AE50" i="26"/>
  <c r="AE54" i="26"/>
  <c r="AE58" i="26"/>
  <c r="AE29" i="26"/>
  <c r="AE45" i="26"/>
  <c r="AE31" i="26"/>
  <c r="AE33" i="26"/>
  <c r="AE47" i="26"/>
  <c r="AE49" i="26"/>
  <c r="AE21" i="26"/>
  <c r="AE37" i="26"/>
  <c r="AE53" i="26"/>
  <c r="AE11" i="26"/>
  <c r="AE55" i="26"/>
  <c r="AE57" i="26"/>
  <c r="AE39" i="26"/>
  <c r="AE41" i="26"/>
  <c r="AE23" i="26"/>
  <c r="AE25" i="26"/>
  <c r="AE15" i="26"/>
  <c r="AF40" i="26"/>
  <c r="L14" i="26"/>
  <c r="L30" i="26"/>
  <c r="L46" i="26"/>
  <c r="L24" i="26"/>
  <c r="L40" i="26"/>
  <c r="L56" i="26"/>
  <c r="L34" i="26"/>
  <c r="L52" i="26"/>
  <c r="L16" i="26"/>
  <c r="L44" i="26"/>
  <c r="L26" i="26"/>
  <c r="L57" i="26"/>
  <c r="L28" i="26"/>
  <c r="L58" i="26"/>
  <c r="L41" i="26"/>
  <c r="L49" i="26"/>
  <c r="L50" i="26"/>
  <c r="L17" i="26"/>
  <c r="L12" i="26"/>
  <c r="L36" i="26"/>
  <c r="L18" i="26"/>
  <c r="L42" i="26"/>
  <c r="L32" i="26"/>
  <c r="L48" i="26"/>
  <c r="L13" i="26"/>
  <c r="L20" i="26"/>
  <c r="L10" i="26"/>
  <c r="AF48" i="26"/>
  <c r="K41" i="26"/>
  <c r="L45" i="26"/>
  <c r="O10" i="26"/>
  <c r="O20" i="26"/>
  <c r="O36" i="26"/>
  <c r="O52" i="26"/>
  <c r="O14" i="26"/>
  <c r="O30" i="26"/>
  <c r="O46" i="26"/>
  <c r="O12" i="26"/>
  <c r="O28" i="26"/>
  <c r="O44" i="26"/>
  <c r="O42" i="26"/>
  <c r="O53" i="26"/>
  <c r="O54" i="26"/>
  <c r="O13" i="26"/>
  <c r="O25" i="26"/>
  <c r="O34" i="26"/>
  <c r="O56" i="26"/>
  <c r="O16" i="26"/>
  <c r="O35" i="26"/>
  <c r="O18" i="26"/>
  <c r="O40" i="26"/>
  <c r="O48" i="26"/>
  <c r="O58" i="26"/>
  <c r="O37" i="26"/>
  <c r="O45" i="26"/>
  <c r="O41" i="26"/>
  <c r="O51" i="26"/>
  <c r="O27" i="26"/>
  <c r="O26" i="26"/>
  <c r="O50" i="26"/>
  <c r="O57" i="26"/>
  <c r="O29" i="26"/>
  <c r="O22" i="26"/>
  <c r="O24" i="26"/>
  <c r="O21" i="26"/>
  <c r="O11" i="26"/>
  <c r="O32" i="26"/>
  <c r="O38" i="26"/>
  <c r="AA21" i="26"/>
  <c r="AA37" i="26"/>
  <c r="AA53" i="26"/>
  <c r="L53" i="26"/>
  <c r="AA19" i="26"/>
  <c r="AA51" i="26"/>
  <c r="O49" i="26"/>
  <c r="P13" i="26"/>
  <c r="AF28" i="26"/>
  <c r="P20" i="26"/>
  <c r="AE35" i="26"/>
  <c r="K57" i="26"/>
  <c r="L25" i="26"/>
  <c r="L31" i="26"/>
  <c r="AB23" i="26"/>
  <c r="AB55" i="26"/>
  <c r="P29" i="26"/>
  <c r="P45" i="26"/>
  <c r="P49" i="26"/>
  <c r="AF6" i="26" l="1"/>
  <c r="W6" i="25" l="1"/>
  <c r="W7" i="25"/>
  <c r="W8" i="25"/>
  <c r="W9" i="25"/>
  <c r="W10" i="25"/>
  <c r="W11" i="25"/>
  <c r="W12" i="25"/>
  <c r="W13" i="25"/>
  <c r="W14" i="25"/>
  <c r="W15" i="25"/>
  <c r="W16" i="25"/>
  <c r="W17" i="25"/>
  <c r="W18" i="25"/>
  <c r="W19" i="25"/>
  <c r="W20" i="25"/>
  <c r="W21" i="25"/>
  <c r="W22" i="25"/>
  <c r="W23" i="25"/>
  <c r="W24" i="25"/>
  <c r="W25" i="25"/>
  <c r="W26" i="25"/>
  <c r="W27" i="25"/>
  <c r="W28" i="25"/>
  <c r="W29" i="25"/>
  <c r="W30" i="25"/>
  <c r="W31" i="25"/>
  <c r="W32" i="25"/>
  <c r="W33" i="25"/>
  <c r="W34" i="25"/>
  <c r="W35" i="25"/>
  <c r="W36" i="25"/>
  <c r="W37" i="25"/>
  <c r="W38" i="25"/>
  <c r="W39" i="25"/>
  <c r="W40" i="25"/>
  <c r="W41" i="25"/>
  <c r="W42" i="25"/>
  <c r="W43" i="25"/>
  <c r="W44" i="25"/>
  <c r="W45" i="25"/>
  <c r="W46" i="25"/>
  <c r="W47" i="25"/>
  <c r="W48" i="25"/>
  <c r="W49" i="25"/>
  <c r="W50" i="25"/>
  <c r="W51" i="25"/>
  <c r="W52" i="25"/>
  <c r="W53" i="25"/>
  <c r="W54" i="25"/>
  <c r="W55" i="25"/>
  <c r="W5" i="25"/>
  <c r="R43" i="26" l="1"/>
  <c r="B43" i="26"/>
  <c r="R19" i="26"/>
  <c r="B19" i="26"/>
  <c r="B9" i="26"/>
  <c r="R9" i="26"/>
  <c r="R53" i="26"/>
  <c r="B53" i="26"/>
  <c r="R45" i="26"/>
  <c r="B45" i="26"/>
  <c r="B37" i="26"/>
  <c r="R37" i="26"/>
  <c r="R29" i="26"/>
  <c r="B29" i="26"/>
  <c r="R21" i="26"/>
  <c r="B21" i="26"/>
  <c r="B13" i="26"/>
  <c r="R13" i="26"/>
  <c r="R52" i="26"/>
  <c r="B52" i="26"/>
  <c r="R44" i="26"/>
  <c r="B44" i="26"/>
  <c r="R36" i="26"/>
  <c r="B36" i="26"/>
  <c r="R28" i="26"/>
  <c r="B28" i="26"/>
  <c r="R20" i="26"/>
  <c r="B20" i="26"/>
  <c r="R12" i="26"/>
  <c r="B12" i="26"/>
  <c r="R51" i="26"/>
  <c r="B51" i="26"/>
  <c r="R58" i="26"/>
  <c r="B58" i="26"/>
  <c r="R42" i="26"/>
  <c r="B42" i="26"/>
  <c r="R18" i="26"/>
  <c r="B18" i="26"/>
  <c r="R56" i="26"/>
  <c r="B56" i="26"/>
  <c r="R48" i="26"/>
  <c r="B48" i="26"/>
  <c r="R40" i="26"/>
  <c r="B40" i="26"/>
  <c r="R32" i="26"/>
  <c r="B32" i="26"/>
  <c r="R24" i="26"/>
  <c r="B24" i="26"/>
  <c r="R16" i="26"/>
  <c r="B16" i="26"/>
  <c r="R50" i="26"/>
  <c r="B50" i="26"/>
  <c r="R34" i="26"/>
  <c r="B34" i="26"/>
  <c r="R26" i="26"/>
  <c r="B26" i="26"/>
  <c r="R10" i="26"/>
  <c r="B10" i="26"/>
  <c r="B57" i="26"/>
  <c r="R57" i="26"/>
  <c r="R25" i="26"/>
  <c r="B25" i="26"/>
  <c r="R55" i="26"/>
  <c r="B55" i="26"/>
  <c r="R47" i="26"/>
  <c r="B47" i="26"/>
  <c r="R39" i="26"/>
  <c r="B39" i="26"/>
  <c r="R31" i="26"/>
  <c r="B31" i="26"/>
  <c r="R23" i="26"/>
  <c r="B23" i="26"/>
  <c r="R15" i="26"/>
  <c r="B15" i="26"/>
  <c r="R59" i="26"/>
  <c r="B59" i="26"/>
  <c r="R35" i="26"/>
  <c r="B35" i="26"/>
  <c r="R27" i="26"/>
  <c r="B27" i="26"/>
  <c r="R11" i="26"/>
  <c r="B11" i="26"/>
  <c r="R49" i="26"/>
  <c r="B49" i="26"/>
  <c r="R41" i="26"/>
  <c r="B41" i="26"/>
  <c r="B33" i="26"/>
  <c r="R33" i="26"/>
  <c r="R17" i="26"/>
  <c r="B17" i="26"/>
  <c r="B54" i="26"/>
  <c r="R54" i="26"/>
  <c r="R46" i="26"/>
  <c r="B46" i="26"/>
  <c r="B38" i="26"/>
  <c r="R38" i="26"/>
  <c r="R30" i="26"/>
  <c r="B30" i="26"/>
  <c r="R22" i="26"/>
  <c r="B22" i="26"/>
  <c r="B14" i="26"/>
  <c r="R14" i="26"/>
  <c r="V205" i="24"/>
  <c r="U205" i="24"/>
  <c r="T205" i="24"/>
  <c r="S205" i="24"/>
  <c r="R205" i="24"/>
  <c r="Q205" i="24"/>
  <c r="P205" i="24"/>
  <c r="K205" i="24"/>
  <c r="J205" i="24"/>
  <c r="I205" i="24"/>
  <c r="H205" i="24"/>
  <c r="G205" i="24"/>
  <c r="F205" i="24"/>
  <c r="E205" i="24"/>
  <c r="V204" i="24"/>
  <c r="U204" i="24"/>
  <c r="T204" i="24"/>
  <c r="S204" i="24"/>
  <c r="R204" i="24"/>
  <c r="Q204" i="24"/>
  <c r="P204" i="24"/>
  <c r="K204" i="24"/>
  <c r="J204" i="24"/>
  <c r="I204" i="24"/>
  <c r="H204" i="24"/>
  <c r="G204" i="24"/>
  <c r="F204" i="24"/>
  <c r="E204" i="24"/>
  <c r="V203" i="24"/>
  <c r="U203" i="24"/>
  <c r="T203" i="24"/>
  <c r="S203" i="24"/>
  <c r="R203" i="24"/>
  <c r="Q203" i="24"/>
  <c r="P203" i="24"/>
  <c r="K203" i="24"/>
  <c r="J203" i="24"/>
  <c r="I203" i="24"/>
  <c r="H203" i="24"/>
  <c r="G203" i="24"/>
  <c r="F203" i="24"/>
  <c r="E203" i="24"/>
  <c r="V202" i="24"/>
  <c r="U202" i="24"/>
  <c r="T202" i="24"/>
  <c r="S202" i="24"/>
  <c r="R202" i="24"/>
  <c r="Q202" i="24"/>
  <c r="P202" i="24"/>
  <c r="K202" i="24"/>
  <c r="J202" i="24"/>
  <c r="I202" i="24"/>
  <c r="H202" i="24"/>
  <c r="G202" i="24"/>
  <c r="F202" i="24"/>
  <c r="E202" i="24"/>
  <c r="V201" i="24"/>
  <c r="U201" i="24"/>
  <c r="T201" i="24"/>
  <c r="S201" i="24"/>
  <c r="R201" i="24"/>
  <c r="Q201" i="24"/>
  <c r="P201" i="24"/>
  <c r="K201" i="24"/>
  <c r="J201" i="24"/>
  <c r="I201" i="24"/>
  <c r="H201" i="24"/>
  <c r="G201" i="24"/>
  <c r="F201" i="24"/>
  <c r="E201" i="24"/>
  <c r="V200" i="24"/>
  <c r="U200" i="24"/>
  <c r="T200" i="24"/>
  <c r="S200" i="24"/>
  <c r="R200" i="24"/>
  <c r="Q200" i="24"/>
  <c r="P200" i="24"/>
  <c r="K200" i="24"/>
  <c r="J200" i="24"/>
  <c r="I200" i="24"/>
  <c r="H200" i="24"/>
  <c r="G200" i="24"/>
  <c r="F200" i="24"/>
  <c r="E200" i="24"/>
  <c r="V199" i="24"/>
  <c r="U199" i="24"/>
  <c r="T199" i="24"/>
  <c r="S199" i="24"/>
  <c r="R199" i="24"/>
  <c r="Q199" i="24"/>
  <c r="P199" i="24"/>
  <c r="K199" i="24"/>
  <c r="J199" i="24"/>
  <c r="I199" i="24"/>
  <c r="H199" i="24"/>
  <c r="G199" i="24"/>
  <c r="F199" i="24"/>
  <c r="E199" i="24"/>
  <c r="V198" i="24"/>
  <c r="U198" i="24"/>
  <c r="T198" i="24"/>
  <c r="S198" i="24"/>
  <c r="R198" i="24"/>
  <c r="Q198" i="24"/>
  <c r="P198" i="24"/>
  <c r="K198" i="24"/>
  <c r="J198" i="24"/>
  <c r="I198" i="24"/>
  <c r="H198" i="24"/>
  <c r="G198" i="24"/>
  <c r="F198" i="24"/>
  <c r="E198" i="24"/>
  <c r="V197" i="24"/>
  <c r="U197" i="24"/>
  <c r="T197" i="24"/>
  <c r="S197" i="24"/>
  <c r="R197" i="24"/>
  <c r="Q197" i="24"/>
  <c r="P197" i="24"/>
  <c r="K197" i="24"/>
  <c r="J197" i="24"/>
  <c r="I197" i="24"/>
  <c r="H197" i="24"/>
  <c r="G197" i="24"/>
  <c r="F197" i="24"/>
  <c r="E197" i="24"/>
  <c r="V196" i="24"/>
  <c r="U196" i="24"/>
  <c r="T196" i="24"/>
  <c r="S196" i="24"/>
  <c r="R196" i="24"/>
  <c r="Q196" i="24"/>
  <c r="P196" i="24"/>
  <c r="K196" i="24"/>
  <c r="J196" i="24"/>
  <c r="I196" i="24"/>
  <c r="H196" i="24"/>
  <c r="G196" i="24"/>
  <c r="F196" i="24"/>
  <c r="E196" i="24"/>
  <c r="V195" i="24"/>
  <c r="U195" i="24"/>
  <c r="T195" i="24"/>
  <c r="S195" i="24"/>
  <c r="R195" i="24"/>
  <c r="Q195" i="24"/>
  <c r="P195" i="24"/>
  <c r="K195" i="24"/>
  <c r="J195" i="24"/>
  <c r="I195" i="24"/>
  <c r="H195" i="24"/>
  <c r="G195" i="24"/>
  <c r="F195" i="24"/>
  <c r="E195" i="24"/>
  <c r="V194" i="24"/>
  <c r="U194" i="24"/>
  <c r="T194" i="24"/>
  <c r="S194" i="24"/>
  <c r="R194" i="24"/>
  <c r="Q194" i="24"/>
  <c r="P194" i="24"/>
  <c r="K194" i="24"/>
  <c r="J194" i="24"/>
  <c r="I194" i="24"/>
  <c r="H194" i="24"/>
  <c r="G194" i="24"/>
  <c r="F194" i="24"/>
  <c r="E194" i="24"/>
  <c r="V193" i="24"/>
  <c r="U193" i="24"/>
  <c r="T193" i="24"/>
  <c r="S193" i="24"/>
  <c r="R193" i="24"/>
  <c r="Q193" i="24"/>
  <c r="P193" i="24"/>
  <c r="K193" i="24"/>
  <c r="J193" i="24"/>
  <c r="I193" i="24"/>
  <c r="H193" i="24"/>
  <c r="G193" i="24"/>
  <c r="F193" i="24"/>
  <c r="E193" i="24"/>
  <c r="V192" i="24"/>
  <c r="U192" i="24"/>
  <c r="T192" i="24"/>
  <c r="S192" i="24"/>
  <c r="R192" i="24"/>
  <c r="Q192" i="24"/>
  <c r="P192" i="24"/>
  <c r="K192" i="24"/>
  <c r="J192" i="24"/>
  <c r="I192" i="24"/>
  <c r="H192" i="24"/>
  <c r="G192" i="24"/>
  <c r="F192" i="24"/>
  <c r="E192" i="24"/>
  <c r="V191" i="24"/>
  <c r="U191" i="24"/>
  <c r="T191" i="24"/>
  <c r="S191" i="24"/>
  <c r="R191" i="24"/>
  <c r="Q191" i="24"/>
  <c r="P191" i="24"/>
  <c r="K191" i="24"/>
  <c r="J191" i="24"/>
  <c r="I191" i="24"/>
  <c r="H191" i="24"/>
  <c r="G191" i="24"/>
  <c r="F191" i="24"/>
  <c r="E191" i="24"/>
  <c r="V190" i="24"/>
  <c r="U190" i="24"/>
  <c r="T190" i="24"/>
  <c r="S190" i="24"/>
  <c r="R190" i="24"/>
  <c r="Q190" i="24"/>
  <c r="P190" i="24"/>
  <c r="K190" i="24"/>
  <c r="J190" i="24"/>
  <c r="I190" i="24"/>
  <c r="H190" i="24"/>
  <c r="G190" i="24"/>
  <c r="F190" i="24"/>
  <c r="E190" i="24"/>
  <c r="V189" i="24"/>
  <c r="U189" i="24"/>
  <c r="T189" i="24"/>
  <c r="S189" i="24"/>
  <c r="R189" i="24"/>
  <c r="Q189" i="24"/>
  <c r="P189" i="24"/>
  <c r="K189" i="24"/>
  <c r="J189" i="24"/>
  <c r="I189" i="24"/>
  <c r="H189" i="24"/>
  <c r="G189" i="24"/>
  <c r="F189" i="24"/>
  <c r="E189" i="24"/>
  <c r="V188" i="24"/>
  <c r="U188" i="24"/>
  <c r="T188" i="24"/>
  <c r="S188" i="24"/>
  <c r="R188" i="24"/>
  <c r="Q188" i="24"/>
  <c r="P188" i="24"/>
  <c r="K188" i="24"/>
  <c r="J188" i="24"/>
  <c r="I188" i="24"/>
  <c r="H188" i="24"/>
  <c r="G188" i="24"/>
  <c r="F188" i="24"/>
  <c r="E188" i="24"/>
  <c r="V187" i="24"/>
  <c r="U187" i="24"/>
  <c r="T187" i="24"/>
  <c r="S187" i="24"/>
  <c r="R187" i="24"/>
  <c r="Q187" i="24"/>
  <c r="P187" i="24"/>
  <c r="K187" i="24"/>
  <c r="J187" i="24"/>
  <c r="I187" i="24"/>
  <c r="H187" i="24"/>
  <c r="G187" i="24"/>
  <c r="F187" i="24"/>
  <c r="E187" i="24"/>
  <c r="V186" i="24"/>
  <c r="U186" i="24"/>
  <c r="T186" i="24"/>
  <c r="S186" i="24"/>
  <c r="R186" i="24"/>
  <c r="Q186" i="24"/>
  <c r="P186" i="24"/>
  <c r="K186" i="24"/>
  <c r="J186" i="24"/>
  <c r="I186" i="24"/>
  <c r="H186" i="24"/>
  <c r="G186" i="24"/>
  <c r="F186" i="24"/>
  <c r="E186" i="24"/>
  <c r="V185" i="24"/>
  <c r="U185" i="24"/>
  <c r="T185" i="24"/>
  <c r="S185" i="24"/>
  <c r="R185" i="24"/>
  <c r="Q185" i="24"/>
  <c r="P185" i="24"/>
  <c r="K185" i="24"/>
  <c r="J185" i="24"/>
  <c r="I185" i="24"/>
  <c r="H185" i="24"/>
  <c r="G185" i="24"/>
  <c r="F185" i="24"/>
  <c r="E185" i="24"/>
  <c r="V184" i="24"/>
  <c r="U184" i="24"/>
  <c r="T184" i="24"/>
  <c r="S184" i="24"/>
  <c r="R184" i="24"/>
  <c r="Q184" i="24"/>
  <c r="P184" i="24"/>
  <c r="K184" i="24"/>
  <c r="J184" i="24"/>
  <c r="I184" i="24"/>
  <c r="H184" i="24"/>
  <c r="G184" i="24"/>
  <c r="F184" i="24"/>
  <c r="E184" i="24"/>
  <c r="V183" i="24"/>
  <c r="U183" i="24"/>
  <c r="T183" i="24"/>
  <c r="S183" i="24"/>
  <c r="R183" i="24"/>
  <c r="Q183" i="24"/>
  <c r="P183" i="24"/>
  <c r="K183" i="24"/>
  <c r="J183" i="24"/>
  <c r="I183" i="24"/>
  <c r="H183" i="24"/>
  <c r="G183" i="24"/>
  <c r="F183" i="24"/>
  <c r="E183" i="24"/>
  <c r="V182" i="24"/>
  <c r="U182" i="24"/>
  <c r="T182" i="24"/>
  <c r="S182" i="24"/>
  <c r="R182" i="24"/>
  <c r="Q182" i="24"/>
  <c r="P182" i="24"/>
  <c r="K182" i="24"/>
  <c r="J182" i="24"/>
  <c r="I182" i="24"/>
  <c r="H182" i="24"/>
  <c r="G182" i="24"/>
  <c r="F182" i="24"/>
  <c r="E182" i="24"/>
  <c r="V181" i="24"/>
  <c r="U181" i="24"/>
  <c r="T181" i="24"/>
  <c r="S181" i="24"/>
  <c r="R181" i="24"/>
  <c r="Q181" i="24"/>
  <c r="P181" i="24"/>
  <c r="K181" i="24"/>
  <c r="J181" i="24"/>
  <c r="I181" i="24"/>
  <c r="H181" i="24"/>
  <c r="G181" i="24"/>
  <c r="F181" i="24"/>
  <c r="E181" i="24"/>
  <c r="V180" i="24"/>
  <c r="U180" i="24"/>
  <c r="T180" i="24"/>
  <c r="S180" i="24"/>
  <c r="R180" i="24"/>
  <c r="Q180" i="24"/>
  <c r="P180" i="24"/>
  <c r="K180" i="24"/>
  <c r="J180" i="24"/>
  <c r="I180" i="24"/>
  <c r="H180" i="24"/>
  <c r="G180" i="24"/>
  <c r="F180" i="24"/>
  <c r="E180" i="24"/>
  <c r="V179" i="24"/>
  <c r="U179" i="24"/>
  <c r="T179" i="24"/>
  <c r="S179" i="24"/>
  <c r="R179" i="24"/>
  <c r="Q179" i="24"/>
  <c r="P179" i="24"/>
  <c r="K179" i="24"/>
  <c r="J179" i="24"/>
  <c r="I179" i="24"/>
  <c r="H179" i="24"/>
  <c r="G179" i="24"/>
  <c r="F179" i="24"/>
  <c r="E179" i="24"/>
  <c r="V178" i="24"/>
  <c r="U178" i="24"/>
  <c r="T178" i="24"/>
  <c r="S178" i="24"/>
  <c r="R178" i="24"/>
  <c r="Q178" i="24"/>
  <c r="P178" i="24"/>
  <c r="K178" i="24"/>
  <c r="J178" i="24"/>
  <c r="I178" i="24"/>
  <c r="H178" i="24"/>
  <c r="G178" i="24"/>
  <c r="F178" i="24"/>
  <c r="E178" i="24"/>
  <c r="V177" i="24"/>
  <c r="U177" i="24"/>
  <c r="T177" i="24"/>
  <c r="S177" i="24"/>
  <c r="R177" i="24"/>
  <c r="Q177" i="24"/>
  <c r="P177" i="24"/>
  <c r="K177" i="24"/>
  <c r="J177" i="24"/>
  <c r="I177" i="24"/>
  <c r="H177" i="24"/>
  <c r="G177" i="24"/>
  <c r="F177" i="24"/>
  <c r="E177" i="24"/>
  <c r="V176" i="24"/>
  <c r="U176" i="24"/>
  <c r="T176" i="24"/>
  <c r="S176" i="24"/>
  <c r="R176" i="24"/>
  <c r="Q176" i="24"/>
  <c r="P176" i="24"/>
  <c r="K176" i="24"/>
  <c r="J176" i="24"/>
  <c r="I176" i="24"/>
  <c r="H176" i="24"/>
  <c r="G176" i="24"/>
  <c r="F176" i="24"/>
  <c r="E176" i="24"/>
  <c r="V175" i="24"/>
  <c r="U175" i="24"/>
  <c r="T175" i="24"/>
  <c r="S175" i="24"/>
  <c r="R175" i="24"/>
  <c r="Q175" i="24"/>
  <c r="P175" i="24"/>
  <c r="K175" i="24"/>
  <c r="J175" i="24"/>
  <c r="I175" i="24"/>
  <c r="H175" i="24"/>
  <c r="G175" i="24"/>
  <c r="F175" i="24"/>
  <c r="E175" i="24"/>
  <c r="V174" i="24"/>
  <c r="U174" i="24"/>
  <c r="T174" i="24"/>
  <c r="S174" i="24"/>
  <c r="R174" i="24"/>
  <c r="Q174" i="24"/>
  <c r="P174" i="24"/>
  <c r="K174" i="24"/>
  <c r="J174" i="24"/>
  <c r="I174" i="24"/>
  <c r="H174" i="24"/>
  <c r="G174" i="24"/>
  <c r="F174" i="24"/>
  <c r="E174" i="24"/>
  <c r="V173" i="24"/>
  <c r="U173" i="24"/>
  <c r="T173" i="24"/>
  <c r="S173" i="24"/>
  <c r="R173" i="24"/>
  <c r="Q173" i="24"/>
  <c r="P173" i="24"/>
  <c r="K173" i="24"/>
  <c r="J173" i="24"/>
  <c r="I173" i="24"/>
  <c r="H173" i="24"/>
  <c r="G173" i="24"/>
  <c r="F173" i="24"/>
  <c r="E173" i="24"/>
  <c r="V172" i="24"/>
  <c r="U172" i="24"/>
  <c r="T172" i="24"/>
  <c r="S172" i="24"/>
  <c r="R172" i="24"/>
  <c r="Q172" i="24"/>
  <c r="P172" i="24"/>
  <c r="K172" i="24"/>
  <c r="J172" i="24"/>
  <c r="I172" i="24"/>
  <c r="H172" i="24"/>
  <c r="G172" i="24"/>
  <c r="F172" i="24"/>
  <c r="E172" i="24"/>
  <c r="V171" i="24"/>
  <c r="U171" i="24"/>
  <c r="T171" i="24"/>
  <c r="S171" i="24"/>
  <c r="R171" i="24"/>
  <c r="Q171" i="24"/>
  <c r="P171" i="24"/>
  <c r="K171" i="24"/>
  <c r="J171" i="24"/>
  <c r="I171" i="24"/>
  <c r="H171" i="24"/>
  <c r="G171" i="24"/>
  <c r="F171" i="24"/>
  <c r="E171" i="24"/>
  <c r="V170" i="24"/>
  <c r="U170" i="24"/>
  <c r="T170" i="24"/>
  <c r="S170" i="24"/>
  <c r="R170" i="24"/>
  <c r="Q170" i="24"/>
  <c r="P170" i="24"/>
  <c r="K170" i="24"/>
  <c r="J170" i="24"/>
  <c r="I170" i="24"/>
  <c r="H170" i="24"/>
  <c r="G170" i="24"/>
  <c r="F170" i="24"/>
  <c r="E170" i="24"/>
  <c r="V169" i="24"/>
  <c r="U169" i="24"/>
  <c r="T169" i="24"/>
  <c r="S169" i="24"/>
  <c r="R169" i="24"/>
  <c r="Q169" i="24"/>
  <c r="P169" i="24"/>
  <c r="K169" i="24"/>
  <c r="J169" i="24"/>
  <c r="I169" i="24"/>
  <c r="H169" i="24"/>
  <c r="G169" i="24"/>
  <c r="F169" i="24"/>
  <c r="E169" i="24"/>
  <c r="V168" i="24"/>
  <c r="U168" i="24"/>
  <c r="T168" i="24"/>
  <c r="S168" i="24"/>
  <c r="R168" i="24"/>
  <c r="Q168" i="24"/>
  <c r="P168" i="24"/>
  <c r="K168" i="24"/>
  <c r="J168" i="24"/>
  <c r="I168" i="24"/>
  <c r="H168" i="24"/>
  <c r="G168" i="24"/>
  <c r="F168" i="24"/>
  <c r="E168" i="24"/>
  <c r="V167" i="24"/>
  <c r="U167" i="24"/>
  <c r="T167" i="24"/>
  <c r="S167" i="24"/>
  <c r="R167" i="24"/>
  <c r="Q167" i="24"/>
  <c r="P167" i="24"/>
  <c r="K167" i="24"/>
  <c r="J167" i="24"/>
  <c r="I167" i="24"/>
  <c r="H167" i="24"/>
  <c r="G167" i="24"/>
  <c r="F167" i="24"/>
  <c r="E167" i="24"/>
  <c r="V166" i="24"/>
  <c r="U166" i="24"/>
  <c r="T166" i="24"/>
  <c r="S166" i="24"/>
  <c r="R166" i="24"/>
  <c r="Q166" i="24"/>
  <c r="P166" i="24"/>
  <c r="K166" i="24"/>
  <c r="J166" i="24"/>
  <c r="I166" i="24"/>
  <c r="H166" i="24"/>
  <c r="G166" i="24"/>
  <c r="F166" i="24"/>
  <c r="E166" i="24"/>
  <c r="V165" i="24"/>
  <c r="U165" i="24"/>
  <c r="T165" i="24"/>
  <c r="S165" i="24"/>
  <c r="R165" i="24"/>
  <c r="Q165" i="24"/>
  <c r="P165" i="24"/>
  <c r="K165" i="24"/>
  <c r="J165" i="24"/>
  <c r="I165" i="24"/>
  <c r="H165" i="24"/>
  <c r="G165" i="24"/>
  <c r="F165" i="24"/>
  <c r="E165" i="24"/>
  <c r="V164" i="24"/>
  <c r="U164" i="24"/>
  <c r="T164" i="24"/>
  <c r="S164" i="24"/>
  <c r="R164" i="24"/>
  <c r="Q164" i="24"/>
  <c r="P164" i="24"/>
  <c r="K164" i="24"/>
  <c r="J164" i="24"/>
  <c r="I164" i="24"/>
  <c r="H164" i="24"/>
  <c r="G164" i="24"/>
  <c r="F164" i="24"/>
  <c r="E164" i="24"/>
  <c r="V163" i="24"/>
  <c r="U163" i="24"/>
  <c r="T163" i="24"/>
  <c r="S163" i="24"/>
  <c r="R163" i="24"/>
  <c r="Q163" i="24"/>
  <c r="P163" i="24"/>
  <c r="K163" i="24"/>
  <c r="J163" i="24"/>
  <c r="I163" i="24"/>
  <c r="H163" i="24"/>
  <c r="G163" i="24"/>
  <c r="F163" i="24"/>
  <c r="E163" i="24"/>
  <c r="V162" i="24"/>
  <c r="U162" i="24"/>
  <c r="T162" i="24"/>
  <c r="S162" i="24"/>
  <c r="R162" i="24"/>
  <c r="Q162" i="24"/>
  <c r="P162" i="24"/>
  <c r="K162" i="24"/>
  <c r="J162" i="24"/>
  <c r="I162" i="24"/>
  <c r="H162" i="24"/>
  <c r="G162" i="24"/>
  <c r="F162" i="24"/>
  <c r="E162" i="24"/>
  <c r="V161" i="24"/>
  <c r="U161" i="24"/>
  <c r="T161" i="24"/>
  <c r="S161" i="24"/>
  <c r="R161" i="24"/>
  <c r="Q161" i="24"/>
  <c r="P161" i="24"/>
  <c r="K161" i="24"/>
  <c r="J161" i="24"/>
  <c r="I161" i="24"/>
  <c r="H161" i="24"/>
  <c r="G161" i="24"/>
  <c r="F161" i="24"/>
  <c r="E161" i="24"/>
  <c r="V160" i="24"/>
  <c r="U160" i="24"/>
  <c r="T160" i="24"/>
  <c r="S160" i="24"/>
  <c r="R160" i="24"/>
  <c r="Q160" i="24"/>
  <c r="P160" i="24"/>
  <c r="K160" i="24"/>
  <c r="J160" i="24"/>
  <c r="I160" i="24"/>
  <c r="H160" i="24"/>
  <c r="G160" i="24"/>
  <c r="F160" i="24"/>
  <c r="E160" i="24"/>
  <c r="V159" i="24"/>
  <c r="U159" i="24"/>
  <c r="T159" i="24"/>
  <c r="S159" i="24"/>
  <c r="R159" i="24"/>
  <c r="Q159" i="24"/>
  <c r="P159" i="24"/>
  <c r="K159" i="24"/>
  <c r="J159" i="24"/>
  <c r="I159" i="24"/>
  <c r="H159" i="24"/>
  <c r="G159" i="24"/>
  <c r="F159" i="24"/>
  <c r="E159" i="24"/>
  <c r="V158" i="24"/>
  <c r="U158" i="24"/>
  <c r="T158" i="24"/>
  <c r="S158" i="24"/>
  <c r="R158" i="24"/>
  <c r="Q158" i="24"/>
  <c r="P158" i="24"/>
  <c r="K158" i="24"/>
  <c r="J158" i="24"/>
  <c r="I158" i="24"/>
  <c r="H158" i="24"/>
  <c r="G158" i="24"/>
  <c r="F158" i="24"/>
  <c r="E158" i="24"/>
  <c r="V157" i="24"/>
  <c r="U157" i="24"/>
  <c r="T157" i="24"/>
  <c r="S157" i="24"/>
  <c r="R157" i="24"/>
  <c r="Q157" i="24"/>
  <c r="P157" i="24"/>
  <c r="K157" i="24"/>
  <c r="J157" i="24"/>
  <c r="I157" i="24"/>
  <c r="H157" i="24"/>
  <c r="G157" i="24"/>
  <c r="F157" i="24"/>
  <c r="E157" i="24"/>
  <c r="V156" i="24"/>
  <c r="U156" i="24"/>
  <c r="T156" i="24"/>
  <c r="S156" i="24"/>
  <c r="R156" i="24"/>
  <c r="Q156" i="24"/>
  <c r="P156" i="24"/>
  <c r="K156" i="24"/>
  <c r="J156" i="24"/>
  <c r="I156" i="24"/>
  <c r="H156" i="24"/>
  <c r="G156" i="24"/>
  <c r="F156" i="24"/>
  <c r="E156" i="24"/>
  <c r="V155" i="24"/>
  <c r="U155" i="24"/>
  <c r="T155" i="24"/>
  <c r="S155" i="24"/>
  <c r="R155" i="24"/>
  <c r="Q155" i="24"/>
  <c r="P155" i="24"/>
  <c r="K155" i="24"/>
  <c r="J155" i="24"/>
  <c r="I155" i="24"/>
  <c r="H155" i="24"/>
  <c r="G155" i="24"/>
  <c r="F155" i="24"/>
  <c r="E155" i="24"/>
  <c r="V154" i="24"/>
  <c r="U154" i="24"/>
  <c r="T154" i="24"/>
  <c r="S154" i="24"/>
  <c r="R154" i="24"/>
  <c r="Q154" i="24"/>
  <c r="P154" i="24"/>
  <c r="K154" i="24"/>
  <c r="J154" i="24"/>
  <c r="I154" i="24"/>
  <c r="H154" i="24"/>
  <c r="G154" i="24"/>
  <c r="F154" i="24"/>
  <c r="E154" i="24"/>
  <c r="V153" i="24"/>
  <c r="U153" i="24"/>
  <c r="T153" i="24"/>
  <c r="S153" i="24"/>
  <c r="R153" i="24"/>
  <c r="Q153" i="24"/>
  <c r="P153" i="24"/>
  <c r="K153" i="24"/>
  <c r="J153" i="24"/>
  <c r="I153" i="24"/>
  <c r="H153" i="24"/>
  <c r="G153" i="24"/>
  <c r="F153" i="24"/>
  <c r="E153" i="24"/>
  <c r="V152" i="24"/>
  <c r="U152" i="24"/>
  <c r="T152" i="24"/>
  <c r="S152" i="24"/>
  <c r="R152" i="24"/>
  <c r="Q152" i="24"/>
  <c r="P152" i="24"/>
  <c r="K152" i="24"/>
  <c r="J152" i="24"/>
  <c r="I152" i="24"/>
  <c r="H152" i="24"/>
  <c r="G152" i="24"/>
  <c r="F152" i="24"/>
  <c r="E152" i="24"/>
  <c r="V151" i="24"/>
  <c r="U151" i="24"/>
  <c r="T151" i="24"/>
  <c r="S151" i="24"/>
  <c r="R151" i="24"/>
  <c r="Q151" i="24"/>
  <c r="P151" i="24"/>
  <c r="K151" i="24"/>
  <c r="J151" i="24"/>
  <c r="I151" i="24"/>
  <c r="H151" i="24"/>
  <c r="G151" i="24"/>
  <c r="F151" i="24"/>
  <c r="E151" i="24"/>
  <c r="V150" i="24"/>
  <c r="U150" i="24"/>
  <c r="T150" i="24"/>
  <c r="S150" i="24"/>
  <c r="R150" i="24"/>
  <c r="Q150" i="24"/>
  <c r="P150" i="24"/>
  <c r="K150" i="24"/>
  <c r="J150" i="24"/>
  <c r="I150" i="24"/>
  <c r="H150" i="24"/>
  <c r="G150" i="24"/>
  <c r="F150" i="24"/>
  <c r="E150" i="24"/>
  <c r="V149" i="24"/>
  <c r="U149" i="24"/>
  <c r="T149" i="24"/>
  <c r="S149" i="24"/>
  <c r="R149" i="24"/>
  <c r="Q149" i="24"/>
  <c r="P149" i="24"/>
  <c r="K149" i="24"/>
  <c r="J149" i="24"/>
  <c r="I149" i="24"/>
  <c r="H149" i="24"/>
  <c r="G149" i="24"/>
  <c r="F149" i="24"/>
  <c r="E149" i="24"/>
  <c r="V148" i="24"/>
  <c r="U148" i="24"/>
  <c r="T148" i="24"/>
  <c r="S148" i="24"/>
  <c r="R148" i="24"/>
  <c r="Q148" i="24"/>
  <c r="P148" i="24"/>
  <c r="K148" i="24"/>
  <c r="J148" i="24"/>
  <c r="I148" i="24"/>
  <c r="H148" i="24"/>
  <c r="G148" i="24"/>
  <c r="F148" i="24"/>
  <c r="E148" i="24"/>
  <c r="V147" i="24"/>
  <c r="U147" i="24"/>
  <c r="T147" i="24"/>
  <c r="S147" i="24"/>
  <c r="R147" i="24"/>
  <c r="Q147" i="24"/>
  <c r="P147" i="24"/>
  <c r="K147" i="24"/>
  <c r="J147" i="24"/>
  <c r="I147" i="24"/>
  <c r="H147" i="24"/>
  <c r="G147" i="24"/>
  <c r="F147" i="24"/>
  <c r="E147" i="24"/>
  <c r="V146" i="24"/>
  <c r="U146" i="24"/>
  <c r="T146" i="24"/>
  <c r="S146" i="24"/>
  <c r="R146" i="24"/>
  <c r="Q146" i="24"/>
  <c r="P146" i="24"/>
  <c r="K146" i="24"/>
  <c r="J146" i="24"/>
  <c r="I146" i="24"/>
  <c r="H146" i="24"/>
  <c r="G146" i="24"/>
  <c r="F146" i="24"/>
  <c r="E146" i="24"/>
  <c r="V145" i="24"/>
  <c r="U145" i="24"/>
  <c r="T145" i="24"/>
  <c r="S145" i="24"/>
  <c r="R145" i="24"/>
  <c r="Q145" i="24"/>
  <c r="P145" i="24"/>
  <c r="K145" i="24"/>
  <c r="J145" i="24"/>
  <c r="I145" i="24"/>
  <c r="H145" i="24"/>
  <c r="G145" i="24"/>
  <c r="F145" i="24"/>
  <c r="E145" i="24"/>
  <c r="V144" i="24"/>
  <c r="U144" i="24"/>
  <c r="T144" i="24"/>
  <c r="S144" i="24"/>
  <c r="R144" i="24"/>
  <c r="Q144" i="24"/>
  <c r="P144" i="24"/>
  <c r="K144" i="24"/>
  <c r="J144" i="24"/>
  <c r="I144" i="24"/>
  <c r="H144" i="24"/>
  <c r="G144" i="24"/>
  <c r="F144" i="24"/>
  <c r="E144" i="24"/>
  <c r="V143" i="24"/>
  <c r="U143" i="24"/>
  <c r="T143" i="24"/>
  <c r="S143" i="24"/>
  <c r="R143" i="24"/>
  <c r="Q143" i="24"/>
  <c r="P143" i="24"/>
  <c r="K143" i="24"/>
  <c r="J143" i="24"/>
  <c r="I143" i="24"/>
  <c r="H143" i="24"/>
  <c r="G143" i="24"/>
  <c r="F143" i="24"/>
  <c r="E143" i="24"/>
  <c r="V142" i="24"/>
  <c r="U142" i="24"/>
  <c r="T142" i="24"/>
  <c r="S142" i="24"/>
  <c r="R142" i="24"/>
  <c r="Q142" i="24"/>
  <c r="P142" i="24"/>
  <c r="K142" i="24"/>
  <c r="J142" i="24"/>
  <c r="I142" i="24"/>
  <c r="H142" i="24"/>
  <c r="G142" i="24"/>
  <c r="F142" i="24"/>
  <c r="E142" i="24"/>
  <c r="V141" i="24"/>
  <c r="U141" i="24"/>
  <c r="T141" i="24"/>
  <c r="S141" i="24"/>
  <c r="R141" i="24"/>
  <c r="Q141" i="24"/>
  <c r="P141" i="24"/>
  <c r="K141" i="24"/>
  <c r="J141" i="24"/>
  <c r="I141" i="24"/>
  <c r="H141" i="24"/>
  <c r="G141" i="24"/>
  <c r="F141" i="24"/>
  <c r="E141" i="24"/>
  <c r="V140" i="24"/>
  <c r="U140" i="24"/>
  <c r="T140" i="24"/>
  <c r="S140" i="24"/>
  <c r="R140" i="24"/>
  <c r="Q140" i="24"/>
  <c r="P140" i="24"/>
  <c r="K140" i="24"/>
  <c r="J140" i="24"/>
  <c r="I140" i="24"/>
  <c r="H140" i="24"/>
  <c r="G140" i="24"/>
  <c r="F140" i="24"/>
  <c r="E140" i="24"/>
  <c r="V139" i="24"/>
  <c r="U139" i="24"/>
  <c r="T139" i="24"/>
  <c r="S139" i="24"/>
  <c r="R139" i="24"/>
  <c r="Q139" i="24"/>
  <c r="P139" i="24"/>
  <c r="K139" i="24"/>
  <c r="J139" i="24"/>
  <c r="I139" i="24"/>
  <c r="H139" i="24"/>
  <c r="G139" i="24"/>
  <c r="F139" i="24"/>
  <c r="E139" i="24"/>
  <c r="V138" i="24"/>
  <c r="U138" i="24"/>
  <c r="T138" i="24"/>
  <c r="S138" i="24"/>
  <c r="R138" i="24"/>
  <c r="Q138" i="24"/>
  <c r="P138" i="24"/>
  <c r="K138" i="24"/>
  <c r="J138" i="24"/>
  <c r="I138" i="24"/>
  <c r="H138" i="24"/>
  <c r="G138" i="24"/>
  <c r="F138" i="24"/>
  <c r="E138" i="24"/>
  <c r="V137" i="24"/>
  <c r="U137" i="24"/>
  <c r="T137" i="24"/>
  <c r="S137" i="24"/>
  <c r="R137" i="24"/>
  <c r="Q137" i="24"/>
  <c r="P137" i="24"/>
  <c r="K137" i="24"/>
  <c r="J137" i="24"/>
  <c r="I137" i="24"/>
  <c r="H137" i="24"/>
  <c r="G137" i="24"/>
  <c r="F137" i="24"/>
  <c r="E137" i="24"/>
  <c r="V136" i="24"/>
  <c r="U136" i="24"/>
  <c r="T136" i="24"/>
  <c r="S136" i="24"/>
  <c r="R136" i="24"/>
  <c r="Q136" i="24"/>
  <c r="P136" i="24"/>
  <c r="K136" i="24"/>
  <c r="J136" i="24"/>
  <c r="I136" i="24"/>
  <c r="H136" i="24"/>
  <c r="G136" i="24"/>
  <c r="F136" i="24"/>
  <c r="E136" i="24"/>
  <c r="V135" i="24"/>
  <c r="U135" i="24"/>
  <c r="T135" i="24"/>
  <c r="S135" i="24"/>
  <c r="R135" i="24"/>
  <c r="Q135" i="24"/>
  <c r="P135" i="24"/>
  <c r="K135" i="24"/>
  <c r="J135" i="24"/>
  <c r="I135" i="24"/>
  <c r="H135" i="24"/>
  <c r="G135" i="24"/>
  <c r="F135" i="24"/>
  <c r="E135" i="24"/>
  <c r="V134" i="24"/>
  <c r="U134" i="24"/>
  <c r="T134" i="24"/>
  <c r="S134" i="24"/>
  <c r="R134" i="24"/>
  <c r="Q134" i="24"/>
  <c r="P134" i="24"/>
  <c r="K134" i="24"/>
  <c r="J134" i="24"/>
  <c r="I134" i="24"/>
  <c r="H134" i="24"/>
  <c r="G134" i="24"/>
  <c r="F134" i="24"/>
  <c r="E134" i="24"/>
  <c r="V133" i="24"/>
  <c r="U133" i="24"/>
  <c r="T133" i="24"/>
  <c r="S133" i="24"/>
  <c r="R133" i="24"/>
  <c r="Q133" i="24"/>
  <c r="P133" i="24"/>
  <c r="K133" i="24"/>
  <c r="J133" i="24"/>
  <c r="I133" i="24"/>
  <c r="H133" i="24"/>
  <c r="G133" i="24"/>
  <c r="F133" i="24"/>
  <c r="E133" i="24"/>
  <c r="V132" i="24"/>
  <c r="U132" i="24"/>
  <c r="T132" i="24"/>
  <c r="S132" i="24"/>
  <c r="R132" i="24"/>
  <c r="Q132" i="24"/>
  <c r="P132" i="24"/>
  <c r="K132" i="24"/>
  <c r="J132" i="24"/>
  <c r="I132" i="24"/>
  <c r="H132" i="24"/>
  <c r="G132" i="24"/>
  <c r="F132" i="24"/>
  <c r="E132" i="24"/>
  <c r="V131" i="24"/>
  <c r="U131" i="24"/>
  <c r="T131" i="24"/>
  <c r="S131" i="24"/>
  <c r="R131" i="24"/>
  <c r="Q131" i="24"/>
  <c r="P131" i="24"/>
  <c r="K131" i="24"/>
  <c r="J131" i="24"/>
  <c r="I131" i="24"/>
  <c r="H131" i="24"/>
  <c r="G131" i="24"/>
  <c r="F131" i="24"/>
  <c r="E131" i="24"/>
  <c r="V130" i="24"/>
  <c r="U130" i="24"/>
  <c r="T130" i="24"/>
  <c r="S130" i="24"/>
  <c r="R130" i="24"/>
  <c r="Q130" i="24"/>
  <c r="P130" i="24"/>
  <c r="K130" i="24"/>
  <c r="J130" i="24"/>
  <c r="I130" i="24"/>
  <c r="H130" i="24"/>
  <c r="G130" i="24"/>
  <c r="F130" i="24"/>
  <c r="E130" i="24"/>
  <c r="V129" i="24"/>
  <c r="U129" i="24"/>
  <c r="T129" i="24"/>
  <c r="S129" i="24"/>
  <c r="R129" i="24"/>
  <c r="Q129" i="24"/>
  <c r="P129" i="24"/>
  <c r="K129" i="24"/>
  <c r="J129" i="24"/>
  <c r="I129" i="24"/>
  <c r="H129" i="24"/>
  <c r="G129" i="24"/>
  <c r="F129" i="24"/>
  <c r="E129" i="24"/>
  <c r="V128" i="24"/>
  <c r="U128" i="24"/>
  <c r="T128" i="24"/>
  <c r="S128" i="24"/>
  <c r="R128" i="24"/>
  <c r="Q128" i="24"/>
  <c r="P128" i="24"/>
  <c r="K128" i="24"/>
  <c r="J128" i="24"/>
  <c r="I128" i="24"/>
  <c r="H128" i="24"/>
  <c r="G128" i="24"/>
  <c r="F128" i="24"/>
  <c r="E128" i="24"/>
  <c r="V127" i="24"/>
  <c r="U127" i="24"/>
  <c r="T127" i="24"/>
  <c r="S127" i="24"/>
  <c r="R127" i="24"/>
  <c r="Q127" i="24"/>
  <c r="P127" i="24"/>
  <c r="K127" i="24"/>
  <c r="J127" i="24"/>
  <c r="I127" i="24"/>
  <c r="H127" i="24"/>
  <c r="G127" i="24"/>
  <c r="F127" i="24"/>
  <c r="E127" i="24"/>
  <c r="V126" i="24"/>
  <c r="U126" i="24"/>
  <c r="T126" i="24"/>
  <c r="S126" i="24"/>
  <c r="R126" i="24"/>
  <c r="Q126" i="24"/>
  <c r="P126" i="24"/>
  <c r="K126" i="24"/>
  <c r="J126" i="24"/>
  <c r="I126" i="24"/>
  <c r="H126" i="24"/>
  <c r="G126" i="24"/>
  <c r="F126" i="24"/>
  <c r="E126" i="24"/>
  <c r="V125" i="24"/>
  <c r="U125" i="24"/>
  <c r="T125" i="24"/>
  <c r="S125" i="24"/>
  <c r="R125" i="24"/>
  <c r="Q125" i="24"/>
  <c r="P125" i="24"/>
  <c r="K125" i="24"/>
  <c r="J125" i="24"/>
  <c r="I125" i="24"/>
  <c r="H125" i="24"/>
  <c r="G125" i="24"/>
  <c r="F125" i="24"/>
  <c r="E125" i="24"/>
  <c r="V124" i="24"/>
  <c r="U124" i="24"/>
  <c r="T124" i="24"/>
  <c r="S124" i="24"/>
  <c r="R124" i="24"/>
  <c r="Q124" i="24"/>
  <c r="P124" i="24"/>
  <c r="K124" i="24"/>
  <c r="J124" i="24"/>
  <c r="I124" i="24"/>
  <c r="H124" i="24"/>
  <c r="G124" i="24"/>
  <c r="F124" i="24"/>
  <c r="E124" i="24"/>
  <c r="V123" i="24"/>
  <c r="U123" i="24"/>
  <c r="T123" i="24"/>
  <c r="S123" i="24"/>
  <c r="R123" i="24"/>
  <c r="Q123" i="24"/>
  <c r="P123" i="24"/>
  <c r="K123" i="24"/>
  <c r="J123" i="24"/>
  <c r="I123" i="24"/>
  <c r="H123" i="24"/>
  <c r="G123" i="24"/>
  <c r="F123" i="24"/>
  <c r="E123" i="24"/>
  <c r="V122" i="24"/>
  <c r="U122" i="24"/>
  <c r="T122" i="24"/>
  <c r="S122" i="24"/>
  <c r="R122" i="24"/>
  <c r="Q122" i="24"/>
  <c r="P122" i="24"/>
  <c r="K122" i="24"/>
  <c r="J122" i="24"/>
  <c r="I122" i="24"/>
  <c r="H122" i="24"/>
  <c r="G122" i="24"/>
  <c r="F122" i="24"/>
  <c r="E122" i="24"/>
  <c r="V121" i="24"/>
  <c r="U121" i="24"/>
  <c r="T121" i="24"/>
  <c r="S121" i="24"/>
  <c r="R121" i="24"/>
  <c r="Q121" i="24"/>
  <c r="P121" i="24"/>
  <c r="K121" i="24"/>
  <c r="J121" i="24"/>
  <c r="I121" i="24"/>
  <c r="H121" i="24"/>
  <c r="G121" i="24"/>
  <c r="F121" i="24"/>
  <c r="E121" i="24"/>
  <c r="V120" i="24"/>
  <c r="U120" i="24"/>
  <c r="T120" i="24"/>
  <c r="S120" i="24"/>
  <c r="R120" i="24"/>
  <c r="Q120" i="24"/>
  <c r="P120" i="24"/>
  <c r="K120" i="24"/>
  <c r="J120" i="24"/>
  <c r="I120" i="24"/>
  <c r="H120" i="24"/>
  <c r="G120" i="24"/>
  <c r="F120" i="24"/>
  <c r="E120" i="24"/>
  <c r="V119" i="24"/>
  <c r="U119" i="24"/>
  <c r="T119" i="24"/>
  <c r="S119" i="24"/>
  <c r="R119" i="24"/>
  <c r="Q119" i="24"/>
  <c r="P119" i="24"/>
  <c r="K119" i="24"/>
  <c r="J119" i="24"/>
  <c r="I119" i="24"/>
  <c r="H119" i="24"/>
  <c r="G119" i="24"/>
  <c r="F119" i="24"/>
  <c r="E119" i="24"/>
  <c r="V118" i="24"/>
  <c r="U118" i="24"/>
  <c r="T118" i="24"/>
  <c r="S118" i="24"/>
  <c r="R118" i="24"/>
  <c r="Q118" i="24"/>
  <c r="P118" i="24"/>
  <c r="K118" i="24"/>
  <c r="J118" i="24"/>
  <c r="I118" i="24"/>
  <c r="H118" i="24"/>
  <c r="G118" i="24"/>
  <c r="F118" i="24"/>
  <c r="E118" i="24"/>
  <c r="V117" i="24"/>
  <c r="U117" i="24"/>
  <c r="T117" i="24"/>
  <c r="S117" i="24"/>
  <c r="R117" i="24"/>
  <c r="Q117" i="24"/>
  <c r="P117" i="24"/>
  <c r="K117" i="24"/>
  <c r="J117" i="24"/>
  <c r="I117" i="24"/>
  <c r="H117" i="24"/>
  <c r="G117" i="24"/>
  <c r="F117" i="24"/>
  <c r="E117" i="24"/>
  <c r="V116" i="24"/>
  <c r="U116" i="24"/>
  <c r="T116" i="24"/>
  <c r="S116" i="24"/>
  <c r="R116" i="24"/>
  <c r="Q116" i="24"/>
  <c r="P116" i="24"/>
  <c r="K116" i="24"/>
  <c r="J116" i="24"/>
  <c r="I116" i="24"/>
  <c r="H116" i="24"/>
  <c r="G116" i="24"/>
  <c r="F116" i="24"/>
  <c r="E116" i="24"/>
  <c r="V115" i="24"/>
  <c r="U115" i="24"/>
  <c r="T115" i="24"/>
  <c r="S115" i="24"/>
  <c r="R115" i="24"/>
  <c r="Q115" i="24"/>
  <c r="P115" i="24"/>
  <c r="K115" i="24"/>
  <c r="J115" i="24"/>
  <c r="I115" i="24"/>
  <c r="H115" i="24"/>
  <c r="G115" i="24"/>
  <c r="F115" i="24"/>
  <c r="E115" i="24"/>
  <c r="V114" i="24"/>
  <c r="U114" i="24"/>
  <c r="T114" i="24"/>
  <c r="S114" i="24"/>
  <c r="R114" i="24"/>
  <c r="Q114" i="24"/>
  <c r="P114" i="24"/>
  <c r="K114" i="24"/>
  <c r="J114" i="24"/>
  <c r="I114" i="24"/>
  <c r="H114" i="24"/>
  <c r="G114" i="24"/>
  <c r="F114" i="24"/>
  <c r="E114" i="24"/>
  <c r="V113" i="24"/>
  <c r="U113" i="24"/>
  <c r="T113" i="24"/>
  <c r="S113" i="24"/>
  <c r="R113" i="24"/>
  <c r="Q113" i="24"/>
  <c r="P113" i="24"/>
  <c r="K113" i="24"/>
  <c r="J113" i="24"/>
  <c r="I113" i="24"/>
  <c r="H113" i="24"/>
  <c r="G113" i="24"/>
  <c r="F113" i="24"/>
  <c r="E113" i="24"/>
  <c r="V112" i="24"/>
  <c r="U112" i="24"/>
  <c r="T112" i="24"/>
  <c r="S112" i="24"/>
  <c r="R112" i="24"/>
  <c r="Q112" i="24"/>
  <c r="P112" i="24"/>
  <c r="K112" i="24"/>
  <c r="J112" i="24"/>
  <c r="I112" i="24"/>
  <c r="H112" i="24"/>
  <c r="G112" i="24"/>
  <c r="F112" i="24"/>
  <c r="E112" i="24"/>
  <c r="V111" i="24"/>
  <c r="U111" i="24"/>
  <c r="T111" i="24"/>
  <c r="S111" i="24"/>
  <c r="R111" i="24"/>
  <c r="Q111" i="24"/>
  <c r="P111" i="24"/>
  <c r="K111" i="24"/>
  <c r="J111" i="24"/>
  <c r="I111" i="24"/>
  <c r="H111" i="24"/>
  <c r="G111" i="24"/>
  <c r="F111" i="24"/>
  <c r="E111" i="24"/>
  <c r="V110" i="24"/>
  <c r="U110" i="24"/>
  <c r="T110" i="24"/>
  <c r="S110" i="24"/>
  <c r="R110" i="24"/>
  <c r="Q110" i="24"/>
  <c r="P110" i="24"/>
  <c r="K110" i="24"/>
  <c r="J110" i="24"/>
  <c r="I110" i="24"/>
  <c r="H110" i="24"/>
  <c r="G110" i="24"/>
  <c r="F110" i="24"/>
  <c r="E110" i="24"/>
  <c r="V109" i="24"/>
  <c r="U109" i="24"/>
  <c r="T109" i="24"/>
  <c r="S109" i="24"/>
  <c r="R109" i="24"/>
  <c r="Q109" i="24"/>
  <c r="P109" i="24"/>
  <c r="K109" i="24"/>
  <c r="J109" i="24"/>
  <c r="I109" i="24"/>
  <c r="H109" i="24"/>
  <c r="G109" i="24"/>
  <c r="F109" i="24"/>
  <c r="E109" i="24"/>
  <c r="V108" i="24"/>
  <c r="U108" i="24"/>
  <c r="T108" i="24"/>
  <c r="S108" i="24"/>
  <c r="R108" i="24"/>
  <c r="Q108" i="24"/>
  <c r="P108" i="24"/>
  <c r="K108" i="24"/>
  <c r="J108" i="24"/>
  <c r="I108" i="24"/>
  <c r="H108" i="24"/>
  <c r="G108" i="24"/>
  <c r="F108" i="24"/>
  <c r="E108" i="24"/>
  <c r="V107" i="24"/>
  <c r="U107" i="24"/>
  <c r="T107" i="24"/>
  <c r="S107" i="24"/>
  <c r="R107" i="24"/>
  <c r="Q107" i="24"/>
  <c r="P107" i="24"/>
  <c r="K107" i="24"/>
  <c r="J107" i="24"/>
  <c r="I107" i="24"/>
  <c r="H107" i="24"/>
  <c r="G107" i="24"/>
  <c r="F107" i="24"/>
  <c r="E107" i="24"/>
  <c r="V106" i="24"/>
  <c r="U106" i="24"/>
  <c r="T106" i="24"/>
  <c r="S106" i="24"/>
  <c r="R106" i="24"/>
  <c r="Q106" i="24"/>
  <c r="P106" i="24"/>
  <c r="K106" i="24"/>
  <c r="J106" i="24"/>
  <c r="I106" i="24"/>
  <c r="H106" i="24"/>
  <c r="G106" i="24"/>
  <c r="F106" i="24"/>
  <c r="E106" i="24"/>
  <c r="V105" i="24"/>
  <c r="U105" i="24"/>
  <c r="T105" i="24"/>
  <c r="S105" i="24"/>
  <c r="R105" i="24"/>
  <c r="Q105" i="24"/>
  <c r="P105" i="24"/>
  <c r="K105" i="24"/>
  <c r="J105" i="24"/>
  <c r="I105" i="24"/>
  <c r="H105" i="24"/>
  <c r="G105" i="24"/>
  <c r="F105" i="24"/>
  <c r="E105" i="24"/>
  <c r="V104" i="24"/>
  <c r="U104" i="24"/>
  <c r="T104" i="24"/>
  <c r="S104" i="24"/>
  <c r="R104" i="24"/>
  <c r="Q104" i="24"/>
  <c r="P104" i="24"/>
  <c r="K104" i="24"/>
  <c r="J104" i="24"/>
  <c r="I104" i="24"/>
  <c r="H104" i="24"/>
  <c r="G104" i="24"/>
  <c r="F104" i="24"/>
  <c r="E104" i="24"/>
  <c r="V103" i="24"/>
  <c r="U103" i="24"/>
  <c r="T103" i="24"/>
  <c r="S103" i="24"/>
  <c r="R103" i="24"/>
  <c r="Q103" i="24"/>
  <c r="P103" i="24"/>
  <c r="K103" i="24"/>
  <c r="J103" i="24"/>
  <c r="I103" i="24"/>
  <c r="H103" i="24"/>
  <c r="G103" i="24"/>
  <c r="F103" i="24"/>
  <c r="E103" i="24"/>
  <c r="V102" i="24"/>
  <c r="U102" i="24"/>
  <c r="T102" i="24"/>
  <c r="S102" i="24"/>
  <c r="R102" i="24"/>
  <c r="Q102" i="24"/>
  <c r="P102" i="24"/>
  <c r="K102" i="24"/>
  <c r="J102" i="24"/>
  <c r="I102" i="24"/>
  <c r="H102" i="24"/>
  <c r="G102" i="24"/>
  <c r="F102" i="24"/>
  <c r="E102" i="24"/>
  <c r="V101" i="24"/>
  <c r="U101" i="24"/>
  <c r="T101" i="24"/>
  <c r="S101" i="24"/>
  <c r="R101" i="24"/>
  <c r="Q101" i="24"/>
  <c r="P101" i="24"/>
  <c r="K101" i="24"/>
  <c r="J101" i="24"/>
  <c r="I101" i="24"/>
  <c r="H101" i="24"/>
  <c r="G101" i="24"/>
  <c r="F101" i="24"/>
  <c r="E101" i="24"/>
  <c r="V100" i="24"/>
  <c r="U100" i="24"/>
  <c r="T100" i="24"/>
  <c r="S100" i="24"/>
  <c r="R100" i="24"/>
  <c r="Q100" i="24"/>
  <c r="P100" i="24"/>
  <c r="K100" i="24"/>
  <c r="J100" i="24"/>
  <c r="I100" i="24"/>
  <c r="H100" i="24"/>
  <c r="G100" i="24"/>
  <c r="F100" i="24"/>
  <c r="E100" i="24"/>
  <c r="V99" i="24"/>
  <c r="U99" i="24"/>
  <c r="T99" i="24"/>
  <c r="S99" i="24"/>
  <c r="R99" i="24"/>
  <c r="Q99" i="24"/>
  <c r="P99" i="24"/>
  <c r="K99" i="24"/>
  <c r="J99" i="24"/>
  <c r="I99" i="24"/>
  <c r="H99" i="24"/>
  <c r="G99" i="24"/>
  <c r="F99" i="24"/>
  <c r="E99" i="24"/>
  <c r="V98" i="24"/>
  <c r="U98" i="24"/>
  <c r="T98" i="24"/>
  <c r="S98" i="24"/>
  <c r="R98" i="24"/>
  <c r="Q98" i="24"/>
  <c r="P98" i="24"/>
  <c r="K98" i="24"/>
  <c r="J98" i="24"/>
  <c r="I98" i="24"/>
  <c r="H98" i="24"/>
  <c r="G98" i="24"/>
  <c r="F98" i="24"/>
  <c r="E98" i="24"/>
  <c r="V97" i="24"/>
  <c r="U97" i="24"/>
  <c r="T97" i="24"/>
  <c r="S97" i="24"/>
  <c r="R97" i="24"/>
  <c r="Q97" i="24"/>
  <c r="P97" i="24"/>
  <c r="K97" i="24"/>
  <c r="J97" i="24"/>
  <c r="I97" i="24"/>
  <c r="H97" i="24"/>
  <c r="G97" i="24"/>
  <c r="F97" i="24"/>
  <c r="E97" i="24"/>
  <c r="V96" i="24"/>
  <c r="U96" i="24"/>
  <c r="T96" i="24"/>
  <c r="S96" i="24"/>
  <c r="R96" i="24"/>
  <c r="Q96" i="24"/>
  <c r="P96" i="24"/>
  <c r="K96" i="24"/>
  <c r="J96" i="24"/>
  <c r="I96" i="24"/>
  <c r="H96" i="24"/>
  <c r="G96" i="24"/>
  <c r="F96" i="24"/>
  <c r="E96" i="24"/>
  <c r="V95" i="24"/>
  <c r="U95" i="24"/>
  <c r="T95" i="24"/>
  <c r="S95" i="24"/>
  <c r="R95" i="24"/>
  <c r="Q95" i="24"/>
  <c r="P95" i="24"/>
  <c r="K95" i="24"/>
  <c r="J95" i="24"/>
  <c r="I95" i="24"/>
  <c r="H95" i="24"/>
  <c r="G95" i="24"/>
  <c r="F95" i="24"/>
  <c r="E95" i="24"/>
  <c r="V94" i="24"/>
  <c r="U94" i="24"/>
  <c r="T94" i="24"/>
  <c r="S94" i="24"/>
  <c r="R94" i="24"/>
  <c r="Q94" i="24"/>
  <c r="P94" i="24"/>
  <c r="K94" i="24"/>
  <c r="J94" i="24"/>
  <c r="I94" i="24"/>
  <c r="H94" i="24"/>
  <c r="G94" i="24"/>
  <c r="F94" i="24"/>
  <c r="E94" i="24"/>
  <c r="V93" i="24"/>
  <c r="U93" i="24"/>
  <c r="T93" i="24"/>
  <c r="S93" i="24"/>
  <c r="R93" i="24"/>
  <c r="Q93" i="24"/>
  <c r="P93" i="24"/>
  <c r="K93" i="24"/>
  <c r="J93" i="24"/>
  <c r="I93" i="24"/>
  <c r="H93" i="24"/>
  <c r="G93" i="24"/>
  <c r="F93" i="24"/>
  <c r="E93" i="24"/>
  <c r="V92" i="24"/>
  <c r="U92" i="24"/>
  <c r="T92" i="24"/>
  <c r="S92" i="24"/>
  <c r="R92" i="24"/>
  <c r="Q92" i="24"/>
  <c r="P92" i="24"/>
  <c r="K92" i="24"/>
  <c r="J92" i="24"/>
  <c r="I92" i="24"/>
  <c r="H92" i="24"/>
  <c r="G92" i="24"/>
  <c r="F92" i="24"/>
  <c r="E92" i="24"/>
  <c r="V91" i="24"/>
  <c r="U91" i="24"/>
  <c r="T91" i="24"/>
  <c r="S91" i="24"/>
  <c r="R91" i="24"/>
  <c r="Q91" i="24"/>
  <c r="P91" i="24"/>
  <c r="K91" i="24"/>
  <c r="J91" i="24"/>
  <c r="I91" i="24"/>
  <c r="H91" i="24"/>
  <c r="G91" i="24"/>
  <c r="F91" i="24"/>
  <c r="E91" i="24"/>
  <c r="V90" i="24"/>
  <c r="U90" i="24"/>
  <c r="T90" i="24"/>
  <c r="S90" i="24"/>
  <c r="R90" i="24"/>
  <c r="Q90" i="24"/>
  <c r="P90" i="24"/>
  <c r="K90" i="24"/>
  <c r="J90" i="24"/>
  <c r="I90" i="24"/>
  <c r="H90" i="24"/>
  <c r="G90" i="24"/>
  <c r="F90" i="24"/>
  <c r="E90" i="24"/>
  <c r="V89" i="24"/>
  <c r="U89" i="24"/>
  <c r="T89" i="24"/>
  <c r="S89" i="24"/>
  <c r="R89" i="24"/>
  <c r="Q89" i="24"/>
  <c r="P89" i="24"/>
  <c r="K89" i="24"/>
  <c r="J89" i="24"/>
  <c r="I89" i="24"/>
  <c r="H89" i="24"/>
  <c r="G89" i="24"/>
  <c r="F89" i="24"/>
  <c r="E89" i="24"/>
  <c r="V88" i="24"/>
  <c r="U88" i="24"/>
  <c r="T88" i="24"/>
  <c r="S88" i="24"/>
  <c r="R88" i="24"/>
  <c r="Q88" i="24"/>
  <c r="P88" i="24"/>
  <c r="K88" i="24"/>
  <c r="J88" i="24"/>
  <c r="I88" i="24"/>
  <c r="H88" i="24"/>
  <c r="G88" i="24"/>
  <c r="F88" i="24"/>
  <c r="E88" i="24"/>
  <c r="V87" i="24"/>
  <c r="U87" i="24"/>
  <c r="T87" i="24"/>
  <c r="S87" i="24"/>
  <c r="R87" i="24"/>
  <c r="Q87" i="24"/>
  <c r="P87" i="24"/>
  <c r="K87" i="24"/>
  <c r="J87" i="24"/>
  <c r="I87" i="24"/>
  <c r="H87" i="24"/>
  <c r="G87" i="24"/>
  <c r="F87" i="24"/>
  <c r="E87" i="24"/>
  <c r="V86" i="24"/>
  <c r="U86" i="24"/>
  <c r="T86" i="24"/>
  <c r="S86" i="24"/>
  <c r="R86" i="24"/>
  <c r="Q86" i="24"/>
  <c r="P86" i="24"/>
  <c r="K86" i="24"/>
  <c r="J86" i="24"/>
  <c r="I86" i="24"/>
  <c r="H86" i="24"/>
  <c r="G86" i="24"/>
  <c r="F86" i="24"/>
  <c r="E86" i="24"/>
  <c r="V85" i="24"/>
  <c r="U85" i="24"/>
  <c r="T85" i="24"/>
  <c r="S85" i="24"/>
  <c r="R85" i="24"/>
  <c r="Q85" i="24"/>
  <c r="P85" i="24"/>
  <c r="K85" i="24"/>
  <c r="J85" i="24"/>
  <c r="I85" i="24"/>
  <c r="H85" i="24"/>
  <c r="G85" i="24"/>
  <c r="F85" i="24"/>
  <c r="E85" i="24"/>
  <c r="V84" i="24"/>
  <c r="U84" i="24"/>
  <c r="T84" i="24"/>
  <c r="S84" i="24"/>
  <c r="R84" i="24"/>
  <c r="Q84" i="24"/>
  <c r="P84" i="24"/>
  <c r="K84" i="24"/>
  <c r="J84" i="24"/>
  <c r="I84" i="24"/>
  <c r="H84" i="24"/>
  <c r="G84" i="24"/>
  <c r="F84" i="24"/>
  <c r="E84" i="24"/>
  <c r="V83" i="24"/>
  <c r="U83" i="24"/>
  <c r="T83" i="24"/>
  <c r="S83" i="24"/>
  <c r="R83" i="24"/>
  <c r="Q83" i="24"/>
  <c r="P83" i="24"/>
  <c r="K83" i="24"/>
  <c r="J83" i="24"/>
  <c r="I83" i="24"/>
  <c r="H83" i="24"/>
  <c r="G83" i="24"/>
  <c r="F83" i="24"/>
  <c r="E83" i="24"/>
  <c r="V82" i="24"/>
  <c r="U82" i="24"/>
  <c r="T82" i="24"/>
  <c r="S82" i="24"/>
  <c r="R82" i="24"/>
  <c r="Q82" i="24"/>
  <c r="P82" i="24"/>
  <c r="K82" i="24"/>
  <c r="J82" i="24"/>
  <c r="I82" i="24"/>
  <c r="H82" i="24"/>
  <c r="G82" i="24"/>
  <c r="F82" i="24"/>
  <c r="E82" i="24"/>
  <c r="V81" i="24"/>
  <c r="U81" i="24"/>
  <c r="T81" i="24"/>
  <c r="S81" i="24"/>
  <c r="R81" i="24"/>
  <c r="Q81" i="24"/>
  <c r="P81" i="24"/>
  <c r="K81" i="24"/>
  <c r="J81" i="24"/>
  <c r="I81" i="24"/>
  <c r="H81" i="24"/>
  <c r="G81" i="24"/>
  <c r="F81" i="24"/>
  <c r="E81" i="24"/>
  <c r="V80" i="24"/>
  <c r="U80" i="24"/>
  <c r="T80" i="24"/>
  <c r="S80" i="24"/>
  <c r="R80" i="24"/>
  <c r="Q80" i="24"/>
  <c r="P80" i="24"/>
  <c r="K80" i="24"/>
  <c r="J80" i="24"/>
  <c r="I80" i="24"/>
  <c r="H80" i="24"/>
  <c r="G80" i="24"/>
  <c r="F80" i="24"/>
  <c r="E80" i="24"/>
  <c r="V79" i="24"/>
  <c r="U79" i="24"/>
  <c r="T79" i="24"/>
  <c r="S79" i="24"/>
  <c r="R79" i="24"/>
  <c r="Q79" i="24"/>
  <c r="P79" i="24"/>
  <c r="K79" i="24"/>
  <c r="J79" i="24"/>
  <c r="I79" i="24"/>
  <c r="H79" i="24"/>
  <c r="G79" i="24"/>
  <c r="F79" i="24"/>
  <c r="E79" i="24"/>
  <c r="V78" i="24"/>
  <c r="U78" i="24"/>
  <c r="T78" i="24"/>
  <c r="S78" i="24"/>
  <c r="R78" i="24"/>
  <c r="Q78" i="24"/>
  <c r="P78" i="24"/>
  <c r="K78" i="24"/>
  <c r="J78" i="24"/>
  <c r="I78" i="24"/>
  <c r="H78" i="24"/>
  <c r="G78" i="24"/>
  <c r="F78" i="24"/>
  <c r="E78" i="24"/>
  <c r="V77" i="24"/>
  <c r="U77" i="24"/>
  <c r="T77" i="24"/>
  <c r="S77" i="24"/>
  <c r="R77" i="24"/>
  <c r="Q77" i="24"/>
  <c r="P77" i="24"/>
  <c r="K77" i="24"/>
  <c r="J77" i="24"/>
  <c r="I77" i="24"/>
  <c r="H77" i="24"/>
  <c r="G77" i="24"/>
  <c r="F77" i="24"/>
  <c r="E77" i="24"/>
  <c r="V76" i="24"/>
  <c r="U76" i="24"/>
  <c r="T76" i="24"/>
  <c r="S76" i="24"/>
  <c r="R76" i="24"/>
  <c r="Q76" i="24"/>
  <c r="P76" i="24"/>
  <c r="K76" i="24"/>
  <c r="J76" i="24"/>
  <c r="I76" i="24"/>
  <c r="H76" i="24"/>
  <c r="G76" i="24"/>
  <c r="F76" i="24"/>
  <c r="E76" i="24"/>
  <c r="V75" i="24"/>
  <c r="U75" i="24"/>
  <c r="T75" i="24"/>
  <c r="S75" i="24"/>
  <c r="R75" i="24"/>
  <c r="Q75" i="24"/>
  <c r="P75" i="24"/>
  <c r="K75" i="24"/>
  <c r="J75" i="24"/>
  <c r="I75" i="24"/>
  <c r="H75" i="24"/>
  <c r="G75" i="24"/>
  <c r="F75" i="24"/>
  <c r="E75" i="24"/>
  <c r="V74" i="24"/>
  <c r="U74" i="24"/>
  <c r="T74" i="24"/>
  <c r="S74" i="24"/>
  <c r="R74" i="24"/>
  <c r="Q74" i="24"/>
  <c r="P74" i="24"/>
  <c r="K74" i="24"/>
  <c r="J74" i="24"/>
  <c r="I74" i="24"/>
  <c r="H74" i="24"/>
  <c r="G74" i="24"/>
  <c r="F74" i="24"/>
  <c r="E74" i="24"/>
  <c r="V73" i="24"/>
  <c r="U73" i="24"/>
  <c r="T73" i="24"/>
  <c r="S73" i="24"/>
  <c r="R73" i="24"/>
  <c r="Q73" i="24"/>
  <c r="P73" i="24"/>
  <c r="K73" i="24"/>
  <c r="J73" i="24"/>
  <c r="I73" i="24"/>
  <c r="H73" i="24"/>
  <c r="G73" i="24"/>
  <c r="F73" i="24"/>
  <c r="E73" i="24"/>
  <c r="V72" i="24"/>
  <c r="U72" i="24"/>
  <c r="T72" i="24"/>
  <c r="S72" i="24"/>
  <c r="R72" i="24"/>
  <c r="Q72" i="24"/>
  <c r="P72" i="24"/>
  <c r="K72" i="24"/>
  <c r="J72" i="24"/>
  <c r="I72" i="24"/>
  <c r="H72" i="24"/>
  <c r="G72" i="24"/>
  <c r="F72" i="24"/>
  <c r="E72" i="24"/>
  <c r="V71" i="24"/>
  <c r="U71" i="24"/>
  <c r="T71" i="24"/>
  <c r="S71" i="24"/>
  <c r="R71" i="24"/>
  <c r="Q71" i="24"/>
  <c r="P71" i="24"/>
  <c r="K71" i="24"/>
  <c r="J71" i="24"/>
  <c r="I71" i="24"/>
  <c r="H71" i="24"/>
  <c r="G71" i="24"/>
  <c r="F71" i="24"/>
  <c r="E71" i="24"/>
  <c r="V70" i="24"/>
  <c r="U70" i="24"/>
  <c r="T70" i="24"/>
  <c r="S70" i="24"/>
  <c r="R70" i="24"/>
  <c r="Q70" i="24"/>
  <c r="P70" i="24"/>
  <c r="K70" i="24"/>
  <c r="J70" i="24"/>
  <c r="I70" i="24"/>
  <c r="H70" i="24"/>
  <c r="G70" i="24"/>
  <c r="F70" i="24"/>
  <c r="E70" i="24"/>
  <c r="V69" i="24"/>
  <c r="U69" i="24"/>
  <c r="T69" i="24"/>
  <c r="S69" i="24"/>
  <c r="R69" i="24"/>
  <c r="Q69" i="24"/>
  <c r="P69" i="24"/>
  <c r="K69" i="24"/>
  <c r="J69" i="24"/>
  <c r="I69" i="24"/>
  <c r="H69" i="24"/>
  <c r="G69" i="24"/>
  <c r="F69" i="24"/>
  <c r="E69" i="24"/>
  <c r="V68" i="24"/>
  <c r="U68" i="24"/>
  <c r="T68" i="24"/>
  <c r="S68" i="24"/>
  <c r="R68" i="24"/>
  <c r="Q68" i="24"/>
  <c r="P68" i="24"/>
  <c r="K68" i="24"/>
  <c r="J68" i="24"/>
  <c r="I68" i="24"/>
  <c r="H68" i="24"/>
  <c r="G68" i="24"/>
  <c r="F68" i="24"/>
  <c r="E68" i="24"/>
  <c r="V67" i="24"/>
  <c r="U67" i="24"/>
  <c r="T67" i="24"/>
  <c r="S67" i="24"/>
  <c r="R67" i="24"/>
  <c r="Q67" i="24"/>
  <c r="P67" i="24"/>
  <c r="K67" i="24"/>
  <c r="J67" i="24"/>
  <c r="I67" i="24"/>
  <c r="H67" i="24"/>
  <c r="G67" i="24"/>
  <c r="F67" i="24"/>
  <c r="E67" i="24"/>
  <c r="V66" i="24"/>
  <c r="U66" i="24"/>
  <c r="T66" i="24"/>
  <c r="S66" i="24"/>
  <c r="R66" i="24"/>
  <c r="Q66" i="24"/>
  <c r="P66" i="24"/>
  <c r="K66" i="24"/>
  <c r="J66" i="24"/>
  <c r="I66" i="24"/>
  <c r="H66" i="24"/>
  <c r="G66" i="24"/>
  <c r="F66" i="24"/>
  <c r="E66" i="24"/>
  <c r="V65" i="24"/>
  <c r="U65" i="24"/>
  <c r="T65" i="24"/>
  <c r="S65" i="24"/>
  <c r="R65" i="24"/>
  <c r="Q65" i="24"/>
  <c r="P65" i="24"/>
  <c r="K65" i="24"/>
  <c r="J65" i="24"/>
  <c r="I65" i="24"/>
  <c r="H65" i="24"/>
  <c r="G65" i="24"/>
  <c r="F65" i="24"/>
  <c r="E65" i="24"/>
  <c r="V64" i="24"/>
  <c r="U64" i="24"/>
  <c r="T64" i="24"/>
  <c r="S64" i="24"/>
  <c r="R64" i="24"/>
  <c r="Q64" i="24"/>
  <c r="P64" i="24"/>
  <c r="K64" i="24"/>
  <c r="J64" i="24"/>
  <c r="I64" i="24"/>
  <c r="H64" i="24"/>
  <c r="G64" i="24"/>
  <c r="F64" i="24"/>
  <c r="E64" i="24"/>
  <c r="V63" i="24"/>
  <c r="U63" i="24"/>
  <c r="T63" i="24"/>
  <c r="S63" i="24"/>
  <c r="R63" i="24"/>
  <c r="Q63" i="24"/>
  <c r="P63" i="24"/>
  <c r="K63" i="24"/>
  <c r="J63" i="24"/>
  <c r="I63" i="24"/>
  <c r="H63" i="24"/>
  <c r="G63" i="24"/>
  <c r="F63" i="24"/>
  <c r="E63" i="24"/>
  <c r="V62" i="24"/>
  <c r="U62" i="24"/>
  <c r="T62" i="24"/>
  <c r="S62" i="24"/>
  <c r="R62" i="24"/>
  <c r="Q62" i="24"/>
  <c r="P62" i="24"/>
  <c r="K62" i="24"/>
  <c r="J62" i="24"/>
  <c r="I62" i="24"/>
  <c r="H62" i="24"/>
  <c r="G62" i="24"/>
  <c r="F62" i="24"/>
  <c r="E62" i="24"/>
  <c r="V61" i="24"/>
  <c r="U61" i="24"/>
  <c r="T61" i="24"/>
  <c r="S61" i="24"/>
  <c r="R61" i="24"/>
  <c r="Q61" i="24"/>
  <c r="P61" i="24"/>
  <c r="K61" i="24"/>
  <c r="J61" i="24"/>
  <c r="I61" i="24"/>
  <c r="H61" i="24"/>
  <c r="G61" i="24"/>
  <c r="F61" i="24"/>
  <c r="E61" i="24"/>
  <c r="V60" i="24"/>
  <c r="U60" i="24"/>
  <c r="T60" i="24"/>
  <c r="S60" i="24"/>
  <c r="R60" i="24"/>
  <c r="Q60" i="24"/>
  <c r="P60" i="24"/>
  <c r="K60" i="24"/>
  <c r="J60" i="24"/>
  <c r="I60" i="24"/>
  <c r="H60" i="24"/>
  <c r="G60" i="24"/>
  <c r="F60" i="24"/>
  <c r="E60" i="24"/>
  <c r="V59" i="24"/>
  <c r="U59" i="24"/>
  <c r="T59" i="24"/>
  <c r="S59" i="24"/>
  <c r="R59" i="24"/>
  <c r="Q59" i="24"/>
  <c r="P59" i="24"/>
  <c r="K59" i="24"/>
  <c r="J59" i="24"/>
  <c r="I59" i="24"/>
  <c r="H59" i="24"/>
  <c r="G59" i="24"/>
  <c r="F59" i="24"/>
  <c r="E59" i="24"/>
  <c r="V58" i="24"/>
  <c r="U58" i="24"/>
  <c r="T58" i="24"/>
  <c r="S58" i="24"/>
  <c r="R58" i="24"/>
  <c r="Q58" i="24"/>
  <c r="P58" i="24"/>
  <c r="K58" i="24"/>
  <c r="J58" i="24"/>
  <c r="I58" i="24"/>
  <c r="H58" i="24"/>
  <c r="G58" i="24"/>
  <c r="F58" i="24"/>
  <c r="E58" i="24"/>
  <c r="V57" i="24"/>
  <c r="U57" i="24"/>
  <c r="T57" i="24"/>
  <c r="S57" i="24"/>
  <c r="R57" i="24"/>
  <c r="Q57" i="24"/>
  <c r="P57" i="24"/>
  <c r="K57" i="24"/>
  <c r="J57" i="24"/>
  <c r="I57" i="24"/>
  <c r="H57" i="24"/>
  <c r="G57" i="24"/>
  <c r="F57" i="24"/>
  <c r="E57" i="24"/>
  <c r="V56" i="24"/>
  <c r="U56" i="24"/>
  <c r="T56" i="24"/>
  <c r="S56" i="24"/>
  <c r="R56" i="24"/>
  <c r="Q56" i="24"/>
  <c r="P56" i="24"/>
  <c r="K56" i="24"/>
  <c r="J56" i="24"/>
  <c r="I56" i="24"/>
  <c r="H56" i="24"/>
  <c r="G56" i="24"/>
  <c r="F56" i="24"/>
  <c r="E56" i="24"/>
  <c r="V55" i="24"/>
  <c r="U55" i="24"/>
  <c r="T55" i="24"/>
  <c r="S55" i="24"/>
  <c r="R55" i="24"/>
  <c r="Q55" i="24"/>
  <c r="P55" i="24"/>
  <c r="K55" i="24"/>
  <c r="J55" i="24"/>
  <c r="I55" i="24"/>
  <c r="H55" i="24"/>
  <c r="G55" i="24"/>
  <c r="F55" i="24"/>
  <c r="E55" i="24"/>
  <c r="V54" i="24"/>
  <c r="U54" i="24"/>
  <c r="T54" i="24"/>
  <c r="S54" i="24"/>
  <c r="R54" i="24"/>
  <c r="Q54" i="24"/>
  <c r="P54" i="24"/>
  <c r="K54" i="24"/>
  <c r="J54" i="24"/>
  <c r="I54" i="24"/>
  <c r="H54" i="24"/>
  <c r="G54" i="24"/>
  <c r="F54" i="24"/>
  <c r="E54" i="24"/>
  <c r="V53" i="24"/>
  <c r="U53" i="24"/>
  <c r="T53" i="24"/>
  <c r="S53" i="24"/>
  <c r="R53" i="24"/>
  <c r="Q53" i="24"/>
  <c r="P53" i="24"/>
  <c r="K53" i="24"/>
  <c r="J53" i="24"/>
  <c r="I53" i="24"/>
  <c r="H53" i="24"/>
  <c r="G53" i="24"/>
  <c r="F53" i="24"/>
  <c r="E53" i="24"/>
  <c r="V52" i="24"/>
  <c r="U52" i="24"/>
  <c r="T52" i="24"/>
  <c r="S52" i="24"/>
  <c r="R52" i="24"/>
  <c r="Q52" i="24"/>
  <c r="P52" i="24"/>
  <c r="K52" i="24"/>
  <c r="J52" i="24"/>
  <c r="I52" i="24"/>
  <c r="H52" i="24"/>
  <c r="G52" i="24"/>
  <c r="F52" i="24"/>
  <c r="E52" i="24"/>
  <c r="V51" i="24"/>
  <c r="U51" i="24"/>
  <c r="T51" i="24"/>
  <c r="S51" i="24"/>
  <c r="R51" i="24"/>
  <c r="Q51" i="24"/>
  <c r="P51" i="24"/>
  <c r="K51" i="24"/>
  <c r="J51" i="24"/>
  <c r="I51" i="24"/>
  <c r="H51" i="24"/>
  <c r="G51" i="24"/>
  <c r="F51" i="24"/>
  <c r="E51" i="24"/>
  <c r="V50" i="24"/>
  <c r="U50" i="24"/>
  <c r="T50" i="24"/>
  <c r="S50" i="24"/>
  <c r="R50" i="24"/>
  <c r="Q50" i="24"/>
  <c r="P50" i="24"/>
  <c r="K50" i="24"/>
  <c r="J50" i="24"/>
  <c r="I50" i="24"/>
  <c r="H50" i="24"/>
  <c r="G50" i="24"/>
  <c r="F50" i="24"/>
  <c r="E50" i="24"/>
  <c r="V49" i="24"/>
  <c r="U49" i="24"/>
  <c r="T49" i="24"/>
  <c r="S49" i="24"/>
  <c r="R49" i="24"/>
  <c r="Q49" i="24"/>
  <c r="P49" i="24"/>
  <c r="K49" i="24"/>
  <c r="J49" i="24"/>
  <c r="I49" i="24"/>
  <c r="H49" i="24"/>
  <c r="G49" i="24"/>
  <c r="F49" i="24"/>
  <c r="E49" i="24"/>
  <c r="V48" i="24"/>
  <c r="U48" i="24"/>
  <c r="T48" i="24"/>
  <c r="S48" i="24"/>
  <c r="R48" i="24"/>
  <c r="Q48" i="24"/>
  <c r="P48" i="24"/>
  <c r="K48" i="24"/>
  <c r="J48" i="24"/>
  <c r="I48" i="24"/>
  <c r="H48" i="24"/>
  <c r="G48" i="24"/>
  <c r="F48" i="24"/>
  <c r="E48" i="24"/>
  <c r="V47" i="24"/>
  <c r="U47" i="24"/>
  <c r="T47" i="24"/>
  <c r="S47" i="24"/>
  <c r="R47" i="24"/>
  <c r="Q47" i="24"/>
  <c r="P47" i="24"/>
  <c r="K47" i="24"/>
  <c r="J47" i="24"/>
  <c r="I47" i="24"/>
  <c r="H47" i="24"/>
  <c r="G47" i="24"/>
  <c r="F47" i="24"/>
  <c r="E47" i="24"/>
  <c r="V46" i="24"/>
  <c r="U46" i="24"/>
  <c r="T46" i="24"/>
  <c r="S46" i="24"/>
  <c r="R46" i="24"/>
  <c r="Q46" i="24"/>
  <c r="P46" i="24"/>
  <c r="K46" i="24"/>
  <c r="J46" i="24"/>
  <c r="I46" i="24"/>
  <c r="H46" i="24"/>
  <c r="G46" i="24"/>
  <c r="F46" i="24"/>
  <c r="E46" i="24"/>
  <c r="V45" i="24"/>
  <c r="U45" i="24"/>
  <c r="T45" i="24"/>
  <c r="S45" i="24"/>
  <c r="R45" i="24"/>
  <c r="Q45" i="24"/>
  <c r="P45" i="24"/>
  <c r="K45" i="24"/>
  <c r="J45" i="24"/>
  <c r="I45" i="24"/>
  <c r="H45" i="24"/>
  <c r="G45" i="24"/>
  <c r="F45" i="24"/>
  <c r="E45" i="24"/>
  <c r="V44" i="24"/>
  <c r="U44" i="24"/>
  <c r="T44" i="24"/>
  <c r="S44" i="24"/>
  <c r="R44" i="24"/>
  <c r="Q44" i="24"/>
  <c r="P44" i="24"/>
  <c r="K44" i="24"/>
  <c r="J44" i="24"/>
  <c r="I44" i="24"/>
  <c r="H44" i="24"/>
  <c r="G44" i="24"/>
  <c r="F44" i="24"/>
  <c r="E44" i="24"/>
  <c r="V43" i="24"/>
  <c r="U43" i="24"/>
  <c r="T43" i="24"/>
  <c r="S43" i="24"/>
  <c r="R43" i="24"/>
  <c r="Q43" i="24"/>
  <c r="P43" i="24"/>
  <c r="K43" i="24"/>
  <c r="J43" i="24"/>
  <c r="I43" i="24"/>
  <c r="H43" i="24"/>
  <c r="G43" i="24"/>
  <c r="F43" i="24"/>
  <c r="E43" i="24"/>
  <c r="V42" i="24"/>
  <c r="U42" i="24"/>
  <c r="T42" i="24"/>
  <c r="S42" i="24"/>
  <c r="R42" i="24"/>
  <c r="Q42" i="24"/>
  <c r="P42" i="24"/>
  <c r="K42" i="24"/>
  <c r="J42" i="24"/>
  <c r="I42" i="24"/>
  <c r="H42" i="24"/>
  <c r="G42" i="24"/>
  <c r="F42" i="24"/>
  <c r="E42" i="24"/>
  <c r="V41" i="24"/>
  <c r="U41" i="24"/>
  <c r="T41" i="24"/>
  <c r="S41" i="24"/>
  <c r="R41" i="24"/>
  <c r="Q41" i="24"/>
  <c r="P41" i="24"/>
  <c r="K41" i="24"/>
  <c r="J41" i="24"/>
  <c r="I41" i="24"/>
  <c r="H41" i="24"/>
  <c r="G41" i="24"/>
  <c r="F41" i="24"/>
  <c r="E41" i="24"/>
  <c r="V40" i="24"/>
  <c r="U40" i="24"/>
  <c r="T40" i="24"/>
  <c r="S40" i="24"/>
  <c r="R40" i="24"/>
  <c r="Q40" i="24"/>
  <c r="P40" i="24"/>
  <c r="K40" i="24"/>
  <c r="J40" i="24"/>
  <c r="I40" i="24"/>
  <c r="H40" i="24"/>
  <c r="G40" i="24"/>
  <c r="F40" i="24"/>
  <c r="E40" i="24"/>
  <c r="V39" i="24"/>
  <c r="U39" i="24"/>
  <c r="T39" i="24"/>
  <c r="S39" i="24"/>
  <c r="R39" i="24"/>
  <c r="Q39" i="24"/>
  <c r="P39" i="24"/>
  <c r="K39" i="24"/>
  <c r="J39" i="24"/>
  <c r="I39" i="24"/>
  <c r="H39" i="24"/>
  <c r="G39" i="24"/>
  <c r="F39" i="24"/>
  <c r="E39" i="24"/>
  <c r="V38" i="24"/>
  <c r="U38" i="24"/>
  <c r="T38" i="24"/>
  <c r="S38" i="24"/>
  <c r="R38" i="24"/>
  <c r="Q38" i="24"/>
  <c r="P38" i="24"/>
  <c r="K38" i="24"/>
  <c r="J38" i="24"/>
  <c r="I38" i="24"/>
  <c r="H38" i="24"/>
  <c r="G38" i="24"/>
  <c r="F38" i="24"/>
  <c r="E38" i="24"/>
  <c r="V37" i="24"/>
  <c r="U37" i="24"/>
  <c r="T37" i="24"/>
  <c r="S37" i="24"/>
  <c r="R37" i="24"/>
  <c r="Q37" i="24"/>
  <c r="P37" i="24"/>
  <c r="K37" i="24"/>
  <c r="J37" i="24"/>
  <c r="I37" i="24"/>
  <c r="H37" i="24"/>
  <c r="G37" i="24"/>
  <c r="F37" i="24"/>
  <c r="E37" i="24"/>
  <c r="V36" i="24"/>
  <c r="U36" i="24"/>
  <c r="T36" i="24"/>
  <c r="S36" i="24"/>
  <c r="R36" i="24"/>
  <c r="Q36" i="24"/>
  <c r="P36" i="24"/>
  <c r="K36" i="24"/>
  <c r="J36" i="24"/>
  <c r="I36" i="24"/>
  <c r="H36" i="24"/>
  <c r="G36" i="24"/>
  <c r="F36" i="24"/>
  <c r="E36" i="24"/>
  <c r="V35" i="24"/>
  <c r="U35" i="24"/>
  <c r="T35" i="24"/>
  <c r="S35" i="24"/>
  <c r="R35" i="24"/>
  <c r="Q35" i="24"/>
  <c r="P35" i="24"/>
  <c r="K35" i="24"/>
  <c r="J35" i="24"/>
  <c r="I35" i="24"/>
  <c r="H35" i="24"/>
  <c r="G35" i="24"/>
  <c r="F35" i="24"/>
  <c r="E35" i="24"/>
  <c r="V34" i="24"/>
  <c r="U34" i="24"/>
  <c r="T34" i="24"/>
  <c r="S34" i="24"/>
  <c r="R34" i="24"/>
  <c r="Q34" i="24"/>
  <c r="P34" i="24"/>
  <c r="K34" i="24"/>
  <c r="J34" i="24"/>
  <c r="I34" i="24"/>
  <c r="H34" i="24"/>
  <c r="G34" i="24"/>
  <c r="F34" i="24"/>
  <c r="E34" i="24"/>
  <c r="V33" i="24"/>
  <c r="U33" i="24"/>
  <c r="T33" i="24"/>
  <c r="S33" i="24"/>
  <c r="R33" i="24"/>
  <c r="Q33" i="24"/>
  <c r="P33" i="24"/>
  <c r="K33" i="24"/>
  <c r="J33" i="24"/>
  <c r="I33" i="24"/>
  <c r="H33" i="24"/>
  <c r="G33" i="24"/>
  <c r="F33" i="24"/>
  <c r="E33" i="24"/>
  <c r="V32" i="24"/>
  <c r="U32" i="24"/>
  <c r="T32" i="24"/>
  <c r="S32" i="24"/>
  <c r="R32" i="24"/>
  <c r="Q32" i="24"/>
  <c r="P32" i="24"/>
  <c r="K32" i="24"/>
  <c r="J32" i="24"/>
  <c r="I32" i="24"/>
  <c r="H32" i="24"/>
  <c r="G32" i="24"/>
  <c r="F32" i="24"/>
  <c r="E32" i="24"/>
  <c r="V31" i="24"/>
  <c r="U31" i="24"/>
  <c r="T31" i="24"/>
  <c r="S31" i="24"/>
  <c r="R31" i="24"/>
  <c r="Q31" i="24"/>
  <c r="P31" i="24"/>
  <c r="K31" i="24"/>
  <c r="J31" i="24"/>
  <c r="I31" i="24"/>
  <c r="H31" i="24"/>
  <c r="G31" i="24"/>
  <c r="F31" i="24"/>
  <c r="E31" i="24"/>
  <c r="V30" i="24"/>
  <c r="U30" i="24"/>
  <c r="T30" i="24"/>
  <c r="S30" i="24"/>
  <c r="R30" i="24"/>
  <c r="Q30" i="24"/>
  <c r="P30" i="24"/>
  <c r="K30" i="24"/>
  <c r="J30" i="24"/>
  <c r="I30" i="24"/>
  <c r="H30" i="24"/>
  <c r="G30" i="24"/>
  <c r="F30" i="24"/>
  <c r="E30" i="24"/>
  <c r="V29" i="24"/>
  <c r="U29" i="24"/>
  <c r="T29" i="24"/>
  <c r="S29" i="24"/>
  <c r="R29" i="24"/>
  <c r="Q29" i="24"/>
  <c r="P29" i="24"/>
  <c r="K29" i="24"/>
  <c r="J29" i="24"/>
  <c r="I29" i="24"/>
  <c r="H29" i="24"/>
  <c r="G29" i="24"/>
  <c r="F29" i="24"/>
  <c r="E29" i="24"/>
  <c r="V28" i="24"/>
  <c r="U28" i="24"/>
  <c r="T28" i="24"/>
  <c r="S28" i="24"/>
  <c r="R28" i="24"/>
  <c r="Q28" i="24"/>
  <c r="P28" i="24"/>
  <c r="K28" i="24"/>
  <c r="J28" i="24"/>
  <c r="I28" i="24"/>
  <c r="H28" i="24"/>
  <c r="G28" i="24"/>
  <c r="F28" i="24"/>
  <c r="E28" i="24"/>
  <c r="V27" i="24"/>
  <c r="U27" i="24"/>
  <c r="T27" i="24"/>
  <c r="S27" i="24"/>
  <c r="R27" i="24"/>
  <c r="Q27" i="24"/>
  <c r="P27" i="24"/>
  <c r="K27" i="24"/>
  <c r="J27" i="24"/>
  <c r="I27" i="24"/>
  <c r="H27" i="24"/>
  <c r="G27" i="24"/>
  <c r="F27" i="24"/>
  <c r="E27" i="24"/>
  <c r="V26" i="24"/>
  <c r="U26" i="24"/>
  <c r="T26" i="24"/>
  <c r="S26" i="24"/>
  <c r="R26" i="24"/>
  <c r="Q26" i="24"/>
  <c r="P26" i="24"/>
  <c r="K26" i="24"/>
  <c r="J26" i="24"/>
  <c r="I26" i="24"/>
  <c r="H26" i="24"/>
  <c r="G26" i="24"/>
  <c r="F26" i="24"/>
  <c r="E26" i="24"/>
  <c r="V25" i="24"/>
  <c r="U25" i="24"/>
  <c r="T25" i="24"/>
  <c r="S25" i="24"/>
  <c r="R25" i="24"/>
  <c r="Q25" i="24"/>
  <c r="P25" i="24"/>
  <c r="K25" i="24"/>
  <c r="J25" i="24"/>
  <c r="I25" i="24"/>
  <c r="H25" i="24"/>
  <c r="G25" i="24"/>
  <c r="F25" i="24"/>
  <c r="E25" i="24"/>
  <c r="V24" i="24"/>
  <c r="U24" i="24"/>
  <c r="T24" i="24"/>
  <c r="S24" i="24"/>
  <c r="R24" i="24"/>
  <c r="Q24" i="24"/>
  <c r="P24" i="24"/>
  <c r="K24" i="24"/>
  <c r="J24" i="24"/>
  <c r="I24" i="24"/>
  <c r="H24" i="24"/>
  <c r="G24" i="24"/>
  <c r="F24" i="24"/>
  <c r="E24" i="24"/>
  <c r="V23" i="24"/>
  <c r="U23" i="24"/>
  <c r="T23" i="24"/>
  <c r="S23" i="24"/>
  <c r="R23" i="24"/>
  <c r="Q23" i="24"/>
  <c r="P23" i="24"/>
  <c r="K23" i="24"/>
  <c r="J23" i="24"/>
  <c r="I23" i="24"/>
  <c r="H23" i="24"/>
  <c r="G23" i="24"/>
  <c r="F23" i="24"/>
  <c r="E23" i="24"/>
  <c r="V22" i="24"/>
  <c r="U22" i="24"/>
  <c r="T22" i="24"/>
  <c r="S22" i="24"/>
  <c r="R22" i="24"/>
  <c r="Q22" i="24"/>
  <c r="P22" i="24"/>
  <c r="K22" i="24"/>
  <c r="J22" i="24"/>
  <c r="I22" i="24"/>
  <c r="H22" i="24"/>
  <c r="G22" i="24"/>
  <c r="F22" i="24"/>
  <c r="E22" i="24"/>
  <c r="V21" i="24"/>
  <c r="U21" i="24"/>
  <c r="T21" i="24"/>
  <c r="S21" i="24"/>
  <c r="R21" i="24"/>
  <c r="Q21" i="24"/>
  <c r="P21" i="24"/>
  <c r="K21" i="24"/>
  <c r="J21" i="24"/>
  <c r="I21" i="24"/>
  <c r="H21" i="24"/>
  <c r="G21" i="24"/>
  <c r="F21" i="24"/>
  <c r="E21" i="24"/>
  <c r="V20" i="24"/>
  <c r="U20" i="24"/>
  <c r="T20" i="24"/>
  <c r="S20" i="24"/>
  <c r="R20" i="24"/>
  <c r="Q20" i="24"/>
  <c r="P20" i="24"/>
  <c r="K20" i="24"/>
  <c r="J20" i="24"/>
  <c r="I20" i="24"/>
  <c r="H20" i="24"/>
  <c r="G20" i="24"/>
  <c r="F20" i="24"/>
  <c r="E20" i="24"/>
  <c r="V19" i="24"/>
  <c r="U19" i="24"/>
  <c r="T19" i="24"/>
  <c r="S19" i="24"/>
  <c r="R19" i="24"/>
  <c r="Q19" i="24"/>
  <c r="P19" i="24"/>
  <c r="K19" i="24"/>
  <c r="J19" i="24"/>
  <c r="I19" i="24"/>
  <c r="H19" i="24"/>
  <c r="G19" i="24"/>
  <c r="F19" i="24"/>
  <c r="E19" i="24"/>
  <c r="V18" i="24"/>
  <c r="U18" i="24"/>
  <c r="T18" i="24"/>
  <c r="S18" i="24"/>
  <c r="R18" i="24"/>
  <c r="Q18" i="24"/>
  <c r="P18" i="24"/>
  <c r="K18" i="24"/>
  <c r="J18" i="24"/>
  <c r="I18" i="24"/>
  <c r="H18" i="24"/>
  <c r="G18" i="24"/>
  <c r="F18" i="24"/>
  <c r="E18" i="24"/>
  <c r="V17" i="24"/>
  <c r="U17" i="24"/>
  <c r="T17" i="24"/>
  <c r="S17" i="24"/>
  <c r="R17" i="24"/>
  <c r="Q17" i="24"/>
  <c r="P17" i="24"/>
  <c r="K17" i="24"/>
  <c r="J17" i="24"/>
  <c r="I17" i="24"/>
  <c r="H17" i="24"/>
  <c r="G17" i="24"/>
  <c r="F17" i="24"/>
  <c r="E17" i="24"/>
  <c r="V16" i="24"/>
  <c r="U16" i="24"/>
  <c r="T16" i="24"/>
  <c r="S16" i="24"/>
  <c r="R16" i="24"/>
  <c r="Q16" i="24"/>
  <c r="P16" i="24"/>
  <c r="K16" i="24"/>
  <c r="J16" i="24"/>
  <c r="I16" i="24"/>
  <c r="H16" i="24"/>
  <c r="G16" i="24"/>
  <c r="F16" i="24"/>
  <c r="E16" i="24"/>
  <c r="V15" i="24"/>
  <c r="U15" i="24"/>
  <c r="T15" i="24"/>
  <c r="S15" i="24"/>
  <c r="R15" i="24"/>
  <c r="Q15" i="24"/>
  <c r="P15" i="24"/>
  <c r="K15" i="24"/>
  <c r="J15" i="24"/>
  <c r="I15" i="24"/>
  <c r="H15" i="24"/>
  <c r="G15" i="24"/>
  <c r="F15" i="24"/>
  <c r="E15" i="24"/>
  <c r="V14" i="24"/>
  <c r="U14" i="24"/>
  <c r="T14" i="24"/>
  <c r="S14" i="24"/>
  <c r="R14" i="24"/>
  <c r="Q14" i="24"/>
  <c r="P14" i="24"/>
  <c r="K14" i="24"/>
  <c r="J14" i="24"/>
  <c r="I14" i="24"/>
  <c r="H14" i="24"/>
  <c r="G14" i="24"/>
  <c r="F14" i="24"/>
  <c r="E14" i="24"/>
  <c r="V13" i="24"/>
  <c r="U13" i="24"/>
  <c r="T13" i="24"/>
  <c r="S13" i="24"/>
  <c r="R13" i="24"/>
  <c r="Q13" i="24"/>
  <c r="P13" i="24"/>
  <c r="K13" i="24"/>
  <c r="J13" i="24"/>
  <c r="I13" i="24"/>
  <c r="H13" i="24"/>
  <c r="G13" i="24"/>
  <c r="F13" i="24"/>
  <c r="E13" i="24"/>
  <c r="V12" i="24"/>
  <c r="U12" i="24"/>
  <c r="T12" i="24"/>
  <c r="S12" i="24"/>
  <c r="R12" i="24"/>
  <c r="Q12" i="24"/>
  <c r="P12" i="24"/>
  <c r="K12" i="24"/>
  <c r="J12" i="24"/>
  <c r="I12" i="24"/>
  <c r="H12" i="24"/>
  <c r="G12" i="24"/>
  <c r="F12" i="24"/>
  <c r="E12" i="24"/>
  <c r="V11" i="24"/>
  <c r="U11" i="24"/>
  <c r="T11" i="24"/>
  <c r="S11" i="24"/>
  <c r="R11" i="24"/>
  <c r="Q11" i="24"/>
  <c r="P11" i="24"/>
  <c r="K11" i="24"/>
  <c r="J11" i="24"/>
  <c r="I11" i="24"/>
  <c r="H11" i="24"/>
  <c r="G11" i="24"/>
  <c r="F11" i="24"/>
  <c r="E11" i="24"/>
  <c r="V10" i="24"/>
  <c r="U10" i="24"/>
  <c r="T10" i="24"/>
  <c r="S10" i="24"/>
  <c r="R10" i="24"/>
  <c r="Q10" i="24"/>
  <c r="P10" i="24"/>
  <c r="K10" i="24"/>
  <c r="J10" i="24"/>
  <c r="I10" i="24"/>
  <c r="H10" i="24"/>
  <c r="G10" i="24"/>
  <c r="F10" i="24"/>
  <c r="E10" i="24"/>
  <c r="V9" i="24"/>
  <c r="U9" i="24"/>
  <c r="T9" i="24"/>
  <c r="S9" i="24"/>
  <c r="R9" i="24"/>
  <c r="Q9" i="24"/>
  <c r="P9" i="24"/>
  <c r="K9" i="24"/>
  <c r="J9" i="24"/>
  <c r="I9" i="24"/>
  <c r="H9" i="24"/>
  <c r="G9" i="24"/>
  <c r="F9" i="24"/>
  <c r="E9" i="24"/>
  <c r="V8" i="24"/>
  <c r="U8" i="24"/>
  <c r="T8" i="24"/>
  <c r="S8" i="24"/>
  <c r="R8" i="24"/>
  <c r="Q8" i="24"/>
  <c r="P8" i="24"/>
  <c r="K8" i="24"/>
  <c r="J8" i="24"/>
  <c r="I8" i="24"/>
  <c r="H8" i="24"/>
  <c r="G8" i="24"/>
  <c r="F8" i="24"/>
  <c r="E8" i="24"/>
  <c r="V7" i="24"/>
  <c r="U7" i="24"/>
  <c r="T7" i="24"/>
  <c r="S7" i="24"/>
  <c r="R7" i="24"/>
  <c r="Q7" i="24"/>
  <c r="P7" i="24"/>
  <c r="K7" i="24"/>
  <c r="J7" i="24"/>
  <c r="I7" i="24"/>
  <c r="H7" i="24"/>
  <c r="G7" i="24"/>
  <c r="F7" i="24"/>
  <c r="E7" i="24"/>
  <c r="V6" i="24"/>
  <c r="U6" i="24"/>
  <c r="T6" i="24"/>
  <c r="S6" i="24"/>
  <c r="R6" i="24"/>
  <c r="Q6" i="24"/>
  <c r="P6" i="24"/>
  <c r="K6" i="24"/>
  <c r="J6" i="24"/>
  <c r="I6" i="24"/>
  <c r="H6" i="24"/>
  <c r="G6" i="24"/>
  <c r="F6" i="24"/>
  <c r="E6" i="24"/>
  <c r="V5" i="24"/>
  <c r="U5" i="24"/>
  <c r="T5" i="24"/>
  <c r="S5" i="24"/>
  <c r="R5" i="24"/>
  <c r="Q5" i="24"/>
  <c r="P5" i="24"/>
  <c r="K5" i="24"/>
  <c r="J5" i="24"/>
  <c r="I5" i="24"/>
  <c r="H5" i="24"/>
  <c r="G5" i="24"/>
  <c r="F5" i="24"/>
  <c r="E5" i="24"/>
  <c r="V3" i="24"/>
  <c r="U3" i="24"/>
  <c r="T3" i="24"/>
  <c r="S3" i="24"/>
  <c r="R3" i="24"/>
  <c r="Q3" i="24"/>
  <c r="K3" i="24"/>
  <c r="J3" i="24"/>
  <c r="I3" i="24"/>
  <c r="H3" i="24"/>
  <c r="G3" i="24"/>
  <c r="F3" i="24"/>
  <c r="AA7" i="26" l="1"/>
  <c r="AA6" i="26" s="1"/>
  <c r="Y7" i="26"/>
  <c r="Y6" i="26" s="1"/>
  <c r="AD7" i="26"/>
  <c r="AD6" i="26" s="1"/>
  <c r="X7" i="26"/>
  <c r="X6" i="26" s="1"/>
  <c r="AE7" i="26"/>
  <c r="AE6" i="26" s="1"/>
  <c r="U7" i="26"/>
  <c r="U6" i="26" s="1"/>
  <c r="T7" i="26"/>
  <c r="T6" i="26" s="1"/>
  <c r="W7" i="26"/>
  <c r="W6" i="26" s="1"/>
  <c r="AC7" i="26"/>
  <c r="AC6" i="26" s="1"/>
  <c r="AB7" i="26"/>
  <c r="AB6" i="26" s="1"/>
  <c r="V7" i="26"/>
  <c r="V6" i="26" s="1"/>
  <c r="AI6" i="7"/>
  <c r="AI7" i="7"/>
  <c r="AI8" i="7"/>
  <c r="AI9" i="7"/>
  <c r="AI10" i="7"/>
  <c r="AI11" i="7"/>
  <c r="AI12" i="7"/>
  <c r="AI13" i="7"/>
  <c r="AI14" i="7"/>
  <c r="AI15" i="7"/>
  <c r="AI16" i="7"/>
  <c r="AI17" i="7"/>
  <c r="AI18" i="7"/>
  <c r="AI19" i="7"/>
  <c r="AI20" i="7"/>
  <c r="AI21" i="7"/>
  <c r="AI22" i="7"/>
  <c r="AI23" i="7"/>
  <c r="AI24" i="7"/>
  <c r="AI25" i="7"/>
  <c r="AI26" i="7"/>
  <c r="AI27" i="7"/>
  <c r="AI28" i="7"/>
  <c r="AI29" i="7"/>
  <c r="AI30" i="7"/>
  <c r="AI31" i="7"/>
  <c r="AI32" i="7"/>
  <c r="AI33" i="7"/>
  <c r="AI34" i="7"/>
  <c r="AI35" i="7"/>
  <c r="AI36" i="7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3" i="7"/>
  <c r="AI54" i="7"/>
  <c r="AI55" i="7"/>
  <c r="AI56" i="7"/>
  <c r="AI57" i="7"/>
  <c r="AI58" i="7"/>
  <c r="AI59" i="7"/>
  <c r="AI60" i="7"/>
  <c r="AI61" i="7"/>
  <c r="AI62" i="7"/>
  <c r="AI63" i="7"/>
  <c r="AI64" i="7"/>
  <c r="AI65" i="7"/>
  <c r="AI66" i="7"/>
  <c r="AI67" i="7"/>
  <c r="AI68" i="7"/>
  <c r="AI69" i="7"/>
  <c r="AI70" i="7"/>
  <c r="AI71" i="7"/>
  <c r="AI72" i="7"/>
  <c r="AI73" i="7"/>
  <c r="AI74" i="7"/>
  <c r="AI75" i="7"/>
  <c r="AI76" i="7"/>
  <c r="AI77" i="7"/>
  <c r="AI78" i="7"/>
  <c r="AI79" i="7"/>
  <c r="AI80" i="7"/>
  <c r="AI81" i="7"/>
  <c r="AI82" i="7"/>
  <c r="AI83" i="7"/>
  <c r="AI84" i="7"/>
  <c r="AI85" i="7"/>
  <c r="AI86" i="7"/>
  <c r="AI87" i="7"/>
  <c r="AI88" i="7"/>
  <c r="AI89" i="7"/>
  <c r="AI90" i="7"/>
  <c r="AI91" i="7"/>
  <c r="AI92" i="7"/>
  <c r="AI93" i="7"/>
  <c r="AI94" i="7"/>
  <c r="AI95" i="7"/>
  <c r="AI96" i="7"/>
  <c r="AI97" i="7"/>
  <c r="AI98" i="7"/>
  <c r="AI99" i="7"/>
  <c r="AI100" i="7"/>
  <c r="AI101" i="7"/>
  <c r="AI102" i="7"/>
  <c r="AI103" i="7"/>
  <c r="AQ5" i="7"/>
  <c r="AT5" i="7"/>
  <c r="AQ1" i="7"/>
  <c r="AT1" i="7"/>
  <c r="AN5" i="7"/>
  <c r="AN1" i="7"/>
  <c r="AR5" i="7"/>
  <c r="AO5" i="7"/>
  <c r="A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L53" i="7"/>
  <c r="L54" i="7"/>
  <c r="L55" i="7"/>
  <c r="L56" i="7"/>
  <c r="L57" i="7"/>
  <c r="L58" i="7"/>
  <c r="L59" i="7"/>
  <c r="L60" i="7"/>
  <c r="L61" i="7"/>
  <c r="L62" i="7"/>
  <c r="L63" i="7"/>
  <c r="L64" i="7"/>
  <c r="L65" i="7"/>
  <c r="L66" i="7"/>
  <c r="L67" i="7"/>
  <c r="L68" i="7"/>
  <c r="L69" i="7"/>
  <c r="L70" i="7"/>
  <c r="L71" i="7"/>
  <c r="L72" i="7"/>
  <c r="L73" i="7"/>
  <c r="L74" i="7"/>
  <c r="L75" i="7"/>
  <c r="L76" i="7"/>
  <c r="L77" i="7"/>
  <c r="L78" i="7"/>
  <c r="L79" i="7"/>
  <c r="L80" i="7"/>
  <c r="L81" i="7"/>
  <c r="L82" i="7"/>
  <c r="L83" i="7"/>
  <c r="L84" i="7"/>
  <c r="L85" i="7"/>
  <c r="L86" i="7"/>
  <c r="L87" i="7"/>
  <c r="L88" i="7"/>
  <c r="L89" i="7"/>
  <c r="L90" i="7"/>
  <c r="L91" i="7"/>
  <c r="L92" i="7"/>
  <c r="L93" i="7"/>
  <c r="L94" i="7"/>
  <c r="L95" i="7"/>
  <c r="L96" i="7"/>
  <c r="L97" i="7"/>
  <c r="L98" i="7"/>
  <c r="L99" i="7"/>
  <c r="L100" i="7"/>
  <c r="L101" i="7"/>
  <c r="L102" i="7"/>
  <c r="L103" i="7"/>
  <c r="W5" i="7"/>
  <c r="W1" i="7"/>
  <c r="T5" i="7"/>
  <c r="T1" i="7"/>
  <c r="Q1" i="7"/>
  <c r="Q5" i="7"/>
  <c r="N1" i="7"/>
  <c r="AK5" i="7"/>
  <c r="AK1" i="7"/>
  <c r="AI5" i="7"/>
  <c r="AJ3" i="7"/>
  <c r="U5" i="7"/>
  <c r="R5" i="7"/>
  <c r="O5" i="7"/>
  <c r="L5" i="7"/>
  <c r="N5" i="7"/>
  <c r="AQ3" i="7" l="1"/>
  <c r="AM3" i="7"/>
  <c r="V3" i="7"/>
  <c r="M105" i="7"/>
  <c r="AS3" i="7"/>
  <c r="AT3" i="7"/>
  <c r="AP3" i="7"/>
  <c r="AN3" i="7"/>
  <c r="AK3" i="7"/>
  <c r="T3" i="7"/>
  <c r="M3" i="7"/>
  <c r="S3" i="7"/>
  <c r="Q3" i="7"/>
  <c r="W3" i="7"/>
  <c r="P3" i="7"/>
  <c r="N3" i="7"/>
  <c r="V205" i="19" l="1"/>
  <c r="U205" i="19"/>
  <c r="V204" i="19"/>
  <c r="U204" i="19"/>
  <c r="V203" i="19"/>
  <c r="U203" i="19"/>
  <c r="V202" i="19"/>
  <c r="U202" i="19"/>
  <c r="V201" i="19"/>
  <c r="U201" i="19"/>
  <c r="V200" i="19"/>
  <c r="U200" i="19"/>
  <c r="V199" i="19"/>
  <c r="U199" i="19"/>
  <c r="V198" i="19"/>
  <c r="U198" i="19"/>
  <c r="V197" i="19"/>
  <c r="U197" i="19"/>
  <c r="V196" i="19"/>
  <c r="U196" i="19"/>
  <c r="V195" i="19"/>
  <c r="U195" i="19"/>
  <c r="V194" i="19"/>
  <c r="U194" i="19"/>
  <c r="V193" i="19"/>
  <c r="U193" i="19"/>
  <c r="V192" i="19"/>
  <c r="U192" i="19"/>
  <c r="V191" i="19"/>
  <c r="U191" i="19"/>
  <c r="V190" i="19"/>
  <c r="U190" i="19"/>
  <c r="V189" i="19"/>
  <c r="U189" i="19"/>
  <c r="V188" i="19"/>
  <c r="U188" i="19"/>
  <c r="V187" i="19"/>
  <c r="U187" i="19"/>
  <c r="V186" i="19"/>
  <c r="U186" i="19"/>
  <c r="V185" i="19"/>
  <c r="U185" i="19"/>
  <c r="V184" i="19"/>
  <c r="U184" i="19"/>
  <c r="V183" i="19"/>
  <c r="U183" i="19"/>
  <c r="V182" i="19"/>
  <c r="U182" i="19"/>
  <c r="V181" i="19"/>
  <c r="U181" i="19"/>
  <c r="V180" i="19"/>
  <c r="U180" i="19"/>
  <c r="V179" i="19"/>
  <c r="U179" i="19"/>
  <c r="V178" i="19"/>
  <c r="U178" i="19"/>
  <c r="V177" i="19"/>
  <c r="U177" i="19"/>
  <c r="V176" i="19"/>
  <c r="U176" i="19"/>
  <c r="V175" i="19"/>
  <c r="U175" i="19"/>
  <c r="V174" i="19"/>
  <c r="U174" i="19"/>
  <c r="V173" i="19"/>
  <c r="U173" i="19"/>
  <c r="V172" i="19"/>
  <c r="U172" i="19"/>
  <c r="V171" i="19"/>
  <c r="U171" i="19"/>
  <c r="V170" i="19"/>
  <c r="U170" i="19"/>
  <c r="V169" i="19"/>
  <c r="U169" i="19"/>
  <c r="V168" i="19"/>
  <c r="U168" i="19"/>
  <c r="V167" i="19"/>
  <c r="U167" i="19"/>
  <c r="V166" i="19"/>
  <c r="U166" i="19"/>
  <c r="V165" i="19"/>
  <c r="U165" i="19"/>
  <c r="V164" i="19"/>
  <c r="U164" i="19"/>
  <c r="V163" i="19"/>
  <c r="U163" i="19"/>
  <c r="V162" i="19"/>
  <c r="U162" i="19"/>
  <c r="V161" i="19"/>
  <c r="U161" i="19"/>
  <c r="V160" i="19"/>
  <c r="U160" i="19"/>
  <c r="V159" i="19"/>
  <c r="U159" i="19"/>
  <c r="V158" i="19"/>
  <c r="U158" i="19"/>
  <c r="V157" i="19"/>
  <c r="U157" i="19"/>
  <c r="V156" i="19"/>
  <c r="U156" i="19"/>
  <c r="V155" i="19"/>
  <c r="U155" i="19"/>
  <c r="V154" i="19"/>
  <c r="U154" i="19"/>
  <c r="V153" i="19"/>
  <c r="U153" i="19"/>
  <c r="V152" i="19"/>
  <c r="U152" i="19"/>
  <c r="V151" i="19"/>
  <c r="U151" i="19"/>
  <c r="V150" i="19"/>
  <c r="U150" i="19"/>
  <c r="V149" i="19"/>
  <c r="U149" i="19"/>
  <c r="V148" i="19"/>
  <c r="U148" i="19"/>
  <c r="V147" i="19"/>
  <c r="U147" i="19"/>
  <c r="V146" i="19"/>
  <c r="U146" i="19"/>
  <c r="V145" i="19"/>
  <c r="U145" i="19"/>
  <c r="V144" i="19"/>
  <c r="U144" i="19"/>
  <c r="V143" i="19"/>
  <c r="U143" i="19"/>
  <c r="V142" i="19"/>
  <c r="U142" i="19"/>
  <c r="V141" i="19"/>
  <c r="U141" i="19"/>
  <c r="V140" i="19"/>
  <c r="U140" i="19"/>
  <c r="V139" i="19"/>
  <c r="U139" i="19"/>
  <c r="V138" i="19"/>
  <c r="U138" i="19"/>
  <c r="V137" i="19"/>
  <c r="U137" i="19"/>
  <c r="V136" i="19"/>
  <c r="U136" i="19"/>
  <c r="V135" i="19"/>
  <c r="U135" i="19"/>
  <c r="V134" i="19"/>
  <c r="U134" i="19"/>
  <c r="V133" i="19"/>
  <c r="U133" i="19"/>
  <c r="V132" i="19"/>
  <c r="U132" i="19"/>
  <c r="V131" i="19"/>
  <c r="U131" i="19"/>
  <c r="V130" i="19"/>
  <c r="U130" i="19"/>
  <c r="V129" i="19"/>
  <c r="U129" i="19"/>
  <c r="V128" i="19"/>
  <c r="U128" i="19"/>
  <c r="V127" i="19"/>
  <c r="U127" i="19"/>
  <c r="V126" i="19"/>
  <c r="U126" i="19"/>
  <c r="V125" i="19"/>
  <c r="U125" i="19"/>
  <c r="V124" i="19"/>
  <c r="U124" i="19"/>
  <c r="V123" i="19"/>
  <c r="U123" i="19"/>
  <c r="V122" i="19"/>
  <c r="U122" i="19"/>
  <c r="V121" i="19"/>
  <c r="U121" i="19"/>
  <c r="V120" i="19"/>
  <c r="U120" i="19"/>
  <c r="V119" i="19"/>
  <c r="U119" i="19"/>
  <c r="V118" i="19"/>
  <c r="U118" i="19"/>
  <c r="V117" i="19"/>
  <c r="U117" i="19"/>
  <c r="V116" i="19"/>
  <c r="U116" i="19"/>
  <c r="V115" i="19"/>
  <c r="U115" i="19"/>
  <c r="V114" i="19"/>
  <c r="U114" i="19"/>
  <c r="V113" i="19"/>
  <c r="U113" i="19"/>
  <c r="V112" i="19"/>
  <c r="U112" i="19"/>
  <c r="V111" i="19"/>
  <c r="U111" i="19"/>
  <c r="V110" i="19"/>
  <c r="U110" i="19"/>
  <c r="V109" i="19"/>
  <c r="U109" i="19"/>
  <c r="V108" i="19"/>
  <c r="U108" i="19"/>
  <c r="V107" i="19"/>
  <c r="U107" i="19"/>
  <c r="V106" i="19"/>
  <c r="U106" i="19"/>
  <c r="V105" i="19"/>
  <c r="U105" i="19"/>
  <c r="V104" i="19"/>
  <c r="U104" i="19"/>
  <c r="V103" i="19"/>
  <c r="U103" i="19"/>
  <c r="V102" i="19"/>
  <c r="U102" i="19"/>
  <c r="V101" i="19"/>
  <c r="U101" i="19"/>
  <c r="V100" i="19"/>
  <c r="U100" i="19"/>
  <c r="V99" i="19"/>
  <c r="U99" i="19"/>
  <c r="V98" i="19"/>
  <c r="U98" i="19"/>
  <c r="V97" i="19"/>
  <c r="U97" i="19"/>
  <c r="V96" i="19"/>
  <c r="U96" i="19"/>
  <c r="V95" i="19"/>
  <c r="U95" i="19"/>
  <c r="V94" i="19"/>
  <c r="U94" i="19"/>
  <c r="V93" i="19"/>
  <c r="U93" i="19"/>
  <c r="V92" i="19"/>
  <c r="U92" i="19"/>
  <c r="V91" i="19"/>
  <c r="U91" i="19"/>
  <c r="V90" i="19"/>
  <c r="U90" i="19"/>
  <c r="V89" i="19"/>
  <c r="U89" i="19"/>
  <c r="V88" i="19"/>
  <c r="U88" i="19"/>
  <c r="V87" i="19"/>
  <c r="U87" i="19"/>
  <c r="V86" i="19"/>
  <c r="U86" i="19"/>
  <c r="V85" i="19"/>
  <c r="U85" i="19"/>
  <c r="V84" i="19"/>
  <c r="U84" i="19"/>
  <c r="V83" i="19"/>
  <c r="U83" i="19"/>
  <c r="V82" i="19"/>
  <c r="U82" i="19"/>
  <c r="V81" i="19"/>
  <c r="U81" i="19"/>
  <c r="V80" i="19"/>
  <c r="U80" i="19"/>
  <c r="V79" i="19"/>
  <c r="U79" i="19"/>
  <c r="V78" i="19"/>
  <c r="U78" i="19"/>
  <c r="V77" i="19"/>
  <c r="U77" i="19"/>
  <c r="V76" i="19"/>
  <c r="U76" i="19"/>
  <c r="V75" i="19"/>
  <c r="U75" i="19"/>
  <c r="V74" i="19"/>
  <c r="U74" i="19"/>
  <c r="V73" i="19"/>
  <c r="U73" i="19"/>
  <c r="V72" i="19"/>
  <c r="U72" i="19"/>
  <c r="V71" i="19"/>
  <c r="U71" i="19"/>
  <c r="V70" i="19"/>
  <c r="U70" i="19"/>
  <c r="V69" i="19"/>
  <c r="U69" i="19"/>
  <c r="V68" i="19"/>
  <c r="U68" i="19"/>
  <c r="V67" i="19"/>
  <c r="U67" i="19"/>
  <c r="V66" i="19"/>
  <c r="U66" i="19"/>
  <c r="V65" i="19"/>
  <c r="U65" i="19"/>
  <c r="V64" i="19"/>
  <c r="U64" i="19"/>
  <c r="V63" i="19"/>
  <c r="U63" i="19"/>
  <c r="V62" i="19"/>
  <c r="U62" i="19"/>
  <c r="V61" i="19"/>
  <c r="U61" i="19"/>
  <c r="V60" i="19"/>
  <c r="U60" i="19"/>
  <c r="V59" i="19"/>
  <c r="U59" i="19"/>
  <c r="V58" i="19"/>
  <c r="U58" i="19"/>
  <c r="V57" i="19"/>
  <c r="U57" i="19"/>
  <c r="V56" i="19"/>
  <c r="U56" i="19"/>
  <c r="V55" i="19"/>
  <c r="U55" i="19"/>
  <c r="V54" i="19"/>
  <c r="U54" i="19"/>
  <c r="V53" i="19"/>
  <c r="U53" i="19"/>
  <c r="V52" i="19"/>
  <c r="U52" i="19"/>
  <c r="V51" i="19"/>
  <c r="U51" i="19"/>
  <c r="V50" i="19"/>
  <c r="U50" i="19"/>
  <c r="V49" i="19"/>
  <c r="U49" i="19"/>
  <c r="V48" i="19"/>
  <c r="U48" i="19"/>
  <c r="V47" i="19"/>
  <c r="U47" i="19"/>
  <c r="V46" i="19"/>
  <c r="U46" i="19"/>
  <c r="V45" i="19"/>
  <c r="U45" i="19"/>
  <c r="V44" i="19"/>
  <c r="U44" i="19"/>
  <c r="V43" i="19"/>
  <c r="U43" i="19"/>
  <c r="V42" i="19"/>
  <c r="U42" i="19"/>
  <c r="V41" i="19"/>
  <c r="U41" i="19"/>
  <c r="V40" i="19"/>
  <c r="U40" i="19"/>
  <c r="V39" i="19"/>
  <c r="U39" i="19"/>
  <c r="V38" i="19"/>
  <c r="U38" i="19"/>
  <c r="V37" i="19"/>
  <c r="U37" i="19"/>
  <c r="V36" i="19"/>
  <c r="U36" i="19"/>
  <c r="V35" i="19"/>
  <c r="U35" i="19"/>
  <c r="V34" i="19"/>
  <c r="U34" i="19"/>
  <c r="V33" i="19"/>
  <c r="U33" i="19"/>
  <c r="V32" i="19"/>
  <c r="U32" i="19"/>
  <c r="V31" i="19"/>
  <c r="U31" i="19"/>
  <c r="V30" i="19"/>
  <c r="U30" i="19"/>
  <c r="V29" i="19"/>
  <c r="U29" i="19"/>
  <c r="V28" i="19"/>
  <c r="U28" i="19"/>
  <c r="V27" i="19"/>
  <c r="U27" i="19"/>
  <c r="V26" i="19"/>
  <c r="U26" i="19"/>
  <c r="V25" i="19"/>
  <c r="U25" i="19"/>
  <c r="V24" i="19"/>
  <c r="U24" i="19"/>
  <c r="V23" i="19"/>
  <c r="U23" i="19"/>
  <c r="V22" i="19"/>
  <c r="U22" i="19"/>
  <c r="V21" i="19"/>
  <c r="U21" i="19"/>
  <c r="V20" i="19"/>
  <c r="U20" i="19"/>
  <c r="V19" i="19"/>
  <c r="U19" i="19"/>
  <c r="V18" i="19"/>
  <c r="U18" i="19"/>
  <c r="V17" i="19"/>
  <c r="U17" i="19"/>
  <c r="V16" i="19"/>
  <c r="U16" i="19"/>
  <c r="V15" i="19"/>
  <c r="U15" i="19"/>
  <c r="V14" i="19"/>
  <c r="U14" i="19"/>
  <c r="V13" i="19"/>
  <c r="U13" i="19"/>
  <c r="V12" i="19"/>
  <c r="U12" i="19"/>
  <c r="V11" i="19"/>
  <c r="U11" i="19"/>
  <c r="V10" i="19"/>
  <c r="U10" i="19"/>
  <c r="V9" i="19"/>
  <c r="U9" i="19"/>
  <c r="V8" i="19"/>
  <c r="U8" i="19"/>
  <c r="V7" i="19"/>
  <c r="U7" i="19"/>
  <c r="V6" i="19"/>
  <c r="U6" i="19"/>
  <c r="V5" i="19"/>
  <c r="U5" i="19"/>
  <c r="V3" i="19"/>
  <c r="U3" i="19"/>
  <c r="T205" i="19"/>
  <c r="S205" i="19"/>
  <c r="R205" i="19"/>
  <c r="Q205" i="19"/>
  <c r="P205" i="19"/>
  <c r="T204" i="19"/>
  <c r="S204" i="19"/>
  <c r="R204" i="19"/>
  <c r="Q204" i="19"/>
  <c r="P204" i="19"/>
  <c r="T203" i="19"/>
  <c r="S203" i="19"/>
  <c r="R203" i="19"/>
  <c r="Q203" i="19"/>
  <c r="P203" i="19"/>
  <c r="T202" i="19"/>
  <c r="S202" i="19"/>
  <c r="R202" i="19"/>
  <c r="Q202" i="19"/>
  <c r="P202" i="19"/>
  <c r="T201" i="19"/>
  <c r="S201" i="19"/>
  <c r="R201" i="19"/>
  <c r="Q201" i="19"/>
  <c r="P201" i="19"/>
  <c r="T200" i="19"/>
  <c r="S200" i="19"/>
  <c r="R200" i="19"/>
  <c r="Q200" i="19"/>
  <c r="P200" i="19"/>
  <c r="T199" i="19"/>
  <c r="S199" i="19"/>
  <c r="R199" i="19"/>
  <c r="Q199" i="19"/>
  <c r="P199" i="19"/>
  <c r="T198" i="19"/>
  <c r="S198" i="19"/>
  <c r="R198" i="19"/>
  <c r="Q198" i="19"/>
  <c r="P198" i="19"/>
  <c r="T197" i="19"/>
  <c r="S197" i="19"/>
  <c r="R197" i="19"/>
  <c r="Q197" i="19"/>
  <c r="P197" i="19"/>
  <c r="T196" i="19"/>
  <c r="S196" i="19"/>
  <c r="R196" i="19"/>
  <c r="Q196" i="19"/>
  <c r="P196" i="19"/>
  <c r="T195" i="19"/>
  <c r="S195" i="19"/>
  <c r="R195" i="19"/>
  <c r="Q195" i="19"/>
  <c r="P195" i="19"/>
  <c r="T194" i="19"/>
  <c r="S194" i="19"/>
  <c r="R194" i="19"/>
  <c r="Q194" i="19"/>
  <c r="P194" i="19"/>
  <c r="T193" i="19"/>
  <c r="S193" i="19"/>
  <c r="R193" i="19"/>
  <c r="Q193" i="19"/>
  <c r="P193" i="19"/>
  <c r="T192" i="19"/>
  <c r="S192" i="19"/>
  <c r="R192" i="19"/>
  <c r="Q192" i="19"/>
  <c r="P192" i="19"/>
  <c r="T191" i="19"/>
  <c r="S191" i="19"/>
  <c r="R191" i="19"/>
  <c r="Q191" i="19"/>
  <c r="P191" i="19"/>
  <c r="T190" i="19"/>
  <c r="S190" i="19"/>
  <c r="R190" i="19"/>
  <c r="Q190" i="19"/>
  <c r="P190" i="19"/>
  <c r="T189" i="19"/>
  <c r="S189" i="19"/>
  <c r="R189" i="19"/>
  <c r="Q189" i="19"/>
  <c r="P189" i="19"/>
  <c r="T188" i="19"/>
  <c r="S188" i="19"/>
  <c r="R188" i="19"/>
  <c r="Q188" i="19"/>
  <c r="P188" i="19"/>
  <c r="T187" i="19"/>
  <c r="S187" i="19"/>
  <c r="R187" i="19"/>
  <c r="Q187" i="19"/>
  <c r="P187" i="19"/>
  <c r="T186" i="19"/>
  <c r="S186" i="19"/>
  <c r="R186" i="19"/>
  <c r="Q186" i="19"/>
  <c r="P186" i="19"/>
  <c r="T185" i="19"/>
  <c r="S185" i="19"/>
  <c r="R185" i="19"/>
  <c r="Q185" i="19"/>
  <c r="P185" i="19"/>
  <c r="T184" i="19"/>
  <c r="S184" i="19"/>
  <c r="R184" i="19"/>
  <c r="Q184" i="19"/>
  <c r="P184" i="19"/>
  <c r="T183" i="19"/>
  <c r="S183" i="19"/>
  <c r="R183" i="19"/>
  <c r="Q183" i="19"/>
  <c r="P183" i="19"/>
  <c r="T182" i="19"/>
  <c r="S182" i="19"/>
  <c r="R182" i="19"/>
  <c r="Q182" i="19"/>
  <c r="P182" i="19"/>
  <c r="T181" i="19"/>
  <c r="S181" i="19"/>
  <c r="R181" i="19"/>
  <c r="Q181" i="19"/>
  <c r="P181" i="19"/>
  <c r="T180" i="19"/>
  <c r="S180" i="19"/>
  <c r="R180" i="19"/>
  <c r="Q180" i="19"/>
  <c r="P180" i="19"/>
  <c r="T179" i="19"/>
  <c r="S179" i="19"/>
  <c r="R179" i="19"/>
  <c r="Q179" i="19"/>
  <c r="P179" i="19"/>
  <c r="T178" i="19"/>
  <c r="S178" i="19"/>
  <c r="R178" i="19"/>
  <c r="Q178" i="19"/>
  <c r="P178" i="19"/>
  <c r="T177" i="19"/>
  <c r="S177" i="19"/>
  <c r="R177" i="19"/>
  <c r="Q177" i="19"/>
  <c r="P177" i="19"/>
  <c r="T176" i="19"/>
  <c r="S176" i="19"/>
  <c r="R176" i="19"/>
  <c r="Q176" i="19"/>
  <c r="P176" i="19"/>
  <c r="T175" i="19"/>
  <c r="S175" i="19"/>
  <c r="R175" i="19"/>
  <c r="Q175" i="19"/>
  <c r="P175" i="19"/>
  <c r="T174" i="19"/>
  <c r="S174" i="19"/>
  <c r="R174" i="19"/>
  <c r="Q174" i="19"/>
  <c r="P174" i="19"/>
  <c r="T173" i="19"/>
  <c r="S173" i="19"/>
  <c r="R173" i="19"/>
  <c r="Q173" i="19"/>
  <c r="P173" i="19"/>
  <c r="T172" i="19"/>
  <c r="S172" i="19"/>
  <c r="R172" i="19"/>
  <c r="Q172" i="19"/>
  <c r="P172" i="19"/>
  <c r="T171" i="19"/>
  <c r="S171" i="19"/>
  <c r="R171" i="19"/>
  <c r="Q171" i="19"/>
  <c r="P171" i="19"/>
  <c r="T170" i="19"/>
  <c r="S170" i="19"/>
  <c r="R170" i="19"/>
  <c r="Q170" i="19"/>
  <c r="P170" i="19"/>
  <c r="T169" i="19"/>
  <c r="S169" i="19"/>
  <c r="R169" i="19"/>
  <c r="Q169" i="19"/>
  <c r="P169" i="19"/>
  <c r="T168" i="19"/>
  <c r="S168" i="19"/>
  <c r="R168" i="19"/>
  <c r="Q168" i="19"/>
  <c r="P168" i="19"/>
  <c r="T167" i="19"/>
  <c r="S167" i="19"/>
  <c r="R167" i="19"/>
  <c r="Q167" i="19"/>
  <c r="P167" i="19"/>
  <c r="T166" i="19"/>
  <c r="S166" i="19"/>
  <c r="R166" i="19"/>
  <c r="Q166" i="19"/>
  <c r="P166" i="19"/>
  <c r="T165" i="19"/>
  <c r="S165" i="19"/>
  <c r="R165" i="19"/>
  <c r="Q165" i="19"/>
  <c r="P165" i="19"/>
  <c r="T164" i="19"/>
  <c r="S164" i="19"/>
  <c r="R164" i="19"/>
  <c r="Q164" i="19"/>
  <c r="P164" i="19"/>
  <c r="T163" i="19"/>
  <c r="S163" i="19"/>
  <c r="R163" i="19"/>
  <c r="Q163" i="19"/>
  <c r="P163" i="19"/>
  <c r="T162" i="19"/>
  <c r="S162" i="19"/>
  <c r="R162" i="19"/>
  <c r="Q162" i="19"/>
  <c r="P162" i="19"/>
  <c r="T161" i="19"/>
  <c r="S161" i="19"/>
  <c r="R161" i="19"/>
  <c r="Q161" i="19"/>
  <c r="P161" i="19"/>
  <c r="T160" i="19"/>
  <c r="S160" i="19"/>
  <c r="R160" i="19"/>
  <c r="Q160" i="19"/>
  <c r="P160" i="19"/>
  <c r="T159" i="19"/>
  <c r="S159" i="19"/>
  <c r="R159" i="19"/>
  <c r="Q159" i="19"/>
  <c r="P159" i="19"/>
  <c r="T158" i="19"/>
  <c r="S158" i="19"/>
  <c r="R158" i="19"/>
  <c r="Q158" i="19"/>
  <c r="P158" i="19"/>
  <c r="T157" i="19"/>
  <c r="S157" i="19"/>
  <c r="R157" i="19"/>
  <c r="Q157" i="19"/>
  <c r="P157" i="19"/>
  <c r="T156" i="19"/>
  <c r="S156" i="19"/>
  <c r="R156" i="19"/>
  <c r="Q156" i="19"/>
  <c r="P156" i="19"/>
  <c r="T155" i="19"/>
  <c r="S155" i="19"/>
  <c r="R155" i="19"/>
  <c r="Q155" i="19"/>
  <c r="P155" i="19"/>
  <c r="T154" i="19"/>
  <c r="S154" i="19"/>
  <c r="R154" i="19"/>
  <c r="Q154" i="19"/>
  <c r="P154" i="19"/>
  <c r="T153" i="19"/>
  <c r="S153" i="19"/>
  <c r="R153" i="19"/>
  <c r="Q153" i="19"/>
  <c r="P153" i="19"/>
  <c r="T152" i="19"/>
  <c r="S152" i="19"/>
  <c r="R152" i="19"/>
  <c r="Q152" i="19"/>
  <c r="P152" i="19"/>
  <c r="T151" i="19"/>
  <c r="S151" i="19"/>
  <c r="R151" i="19"/>
  <c r="Q151" i="19"/>
  <c r="P151" i="19"/>
  <c r="T150" i="19"/>
  <c r="S150" i="19"/>
  <c r="R150" i="19"/>
  <c r="Q150" i="19"/>
  <c r="P150" i="19"/>
  <c r="T149" i="19"/>
  <c r="S149" i="19"/>
  <c r="R149" i="19"/>
  <c r="Q149" i="19"/>
  <c r="P149" i="19"/>
  <c r="T148" i="19"/>
  <c r="S148" i="19"/>
  <c r="R148" i="19"/>
  <c r="Q148" i="19"/>
  <c r="P148" i="19"/>
  <c r="T147" i="19"/>
  <c r="S147" i="19"/>
  <c r="R147" i="19"/>
  <c r="Q147" i="19"/>
  <c r="P147" i="19"/>
  <c r="T146" i="19"/>
  <c r="S146" i="19"/>
  <c r="R146" i="19"/>
  <c r="Q146" i="19"/>
  <c r="P146" i="19"/>
  <c r="T145" i="19"/>
  <c r="S145" i="19"/>
  <c r="R145" i="19"/>
  <c r="Q145" i="19"/>
  <c r="P145" i="19"/>
  <c r="T144" i="19"/>
  <c r="S144" i="19"/>
  <c r="R144" i="19"/>
  <c r="Q144" i="19"/>
  <c r="P144" i="19"/>
  <c r="T143" i="19"/>
  <c r="S143" i="19"/>
  <c r="R143" i="19"/>
  <c r="Q143" i="19"/>
  <c r="P143" i="19"/>
  <c r="T142" i="19"/>
  <c r="S142" i="19"/>
  <c r="R142" i="19"/>
  <c r="Q142" i="19"/>
  <c r="P142" i="19"/>
  <c r="T141" i="19"/>
  <c r="S141" i="19"/>
  <c r="R141" i="19"/>
  <c r="Q141" i="19"/>
  <c r="P141" i="19"/>
  <c r="T140" i="19"/>
  <c r="S140" i="19"/>
  <c r="R140" i="19"/>
  <c r="Q140" i="19"/>
  <c r="P140" i="19"/>
  <c r="T139" i="19"/>
  <c r="S139" i="19"/>
  <c r="R139" i="19"/>
  <c r="Q139" i="19"/>
  <c r="P139" i="19"/>
  <c r="T138" i="19"/>
  <c r="S138" i="19"/>
  <c r="R138" i="19"/>
  <c r="Q138" i="19"/>
  <c r="P138" i="19"/>
  <c r="T137" i="19"/>
  <c r="S137" i="19"/>
  <c r="R137" i="19"/>
  <c r="Q137" i="19"/>
  <c r="P137" i="19"/>
  <c r="T136" i="19"/>
  <c r="S136" i="19"/>
  <c r="R136" i="19"/>
  <c r="Q136" i="19"/>
  <c r="P136" i="19"/>
  <c r="T135" i="19"/>
  <c r="S135" i="19"/>
  <c r="R135" i="19"/>
  <c r="Q135" i="19"/>
  <c r="P135" i="19"/>
  <c r="T134" i="19"/>
  <c r="S134" i="19"/>
  <c r="R134" i="19"/>
  <c r="Q134" i="19"/>
  <c r="P134" i="19"/>
  <c r="T133" i="19"/>
  <c r="S133" i="19"/>
  <c r="R133" i="19"/>
  <c r="Q133" i="19"/>
  <c r="P133" i="19"/>
  <c r="T132" i="19"/>
  <c r="S132" i="19"/>
  <c r="R132" i="19"/>
  <c r="Q132" i="19"/>
  <c r="P132" i="19"/>
  <c r="T131" i="19"/>
  <c r="S131" i="19"/>
  <c r="R131" i="19"/>
  <c r="Q131" i="19"/>
  <c r="P131" i="19"/>
  <c r="T130" i="19"/>
  <c r="S130" i="19"/>
  <c r="R130" i="19"/>
  <c r="Q130" i="19"/>
  <c r="P130" i="19"/>
  <c r="T129" i="19"/>
  <c r="S129" i="19"/>
  <c r="R129" i="19"/>
  <c r="Q129" i="19"/>
  <c r="P129" i="19"/>
  <c r="T128" i="19"/>
  <c r="S128" i="19"/>
  <c r="R128" i="19"/>
  <c r="Q128" i="19"/>
  <c r="P128" i="19"/>
  <c r="T127" i="19"/>
  <c r="S127" i="19"/>
  <c r="R127" i="19"/>
  <c r="Q127" i="19"/>
  <c r="P127" i="19"/>
  <c r="T126" i="19"/>
  <c r="S126" i="19"/>
  <c r="R126" i="19"/>
  <c r="Q126" i="19"/>
  <c r="P126" i="19"/>
  <c r="T125" i="19"/>
  <c r="S125" i="19"/>
  <c r="R125" i="19"/>
  <c r="Q125" i="19"/>
  <c r="P125" i="19"/>
  <c r="T124" i="19"/>
  <c r="S124" i="19"/>
  <c r="R124" i="19"/>
  <c r="Q124" i="19"/>
  <c r="P124" i="19"/>
  <c r="T123" i="19"/>
  <c r="S123" i="19"/>
  <c r="R123" i="19"/>
  <c r="Q123" i="19"/>
  <c r="P123" i="19"/>
  <c r="T122" i="19"/>
  <c r="S122" i="19"/>
  <c r="R122" i="19"/>
  <c r="Q122" i="19"/>
  <c r="P122" i="19"/>
  <c r="T121" i="19"/>
  <c r="S121" i="19"/>
  <c r="R121" i="19"/>
  <c r="Q121" i="19"/>
  <c r="P121" i="19"/>
  <c r="T120" i="19"/>
  <c r="S120" i="19"/>
  <c r="R120" i="19"/>
  <c r="Q120" i="19"/>
  <c r="P120" i="19"/>
  <c r="T119" i="19"/>
  <c r="S119" i="19"/>
  <c r="R119" i="19"/>
  <c r="Q119" i="19"/>
  <c r="P119" i="19"/>
  <c r="T118" i="19"/>
  <c r="S118" i="19"/>
  <c r="R118" i="19"/>
  <c r="Q118" i="19"/>
  <c r="P118" i="19"/>
  <c r="T117" i="19"/>
  <c r="S117" i="19"/>
  <c r="R117" i="19"/>
  <c r="Q117" i="19"/>
  <c r="P117" i="19"/>
  <c r="T116" i="19"/>
  <c r="S116" i="19"/>
  <c r="R116" i="19"/>
  <c r="Q116" i="19"/>
  <c r="P116" i="19"/>
  <c r="T115" i="19"/>
  <c r="S115" i="19"/>
  <c r="R115" i="19"/>
  <c r="Q115" i="19"/>
  <c r="P115" i="19"/>
  <c r="T114" i="19"/>
  <c r="S114" i="19"/>
  <c r="R114" i="19"/>
  <c r="Q114" i="19"/>
  <c r="P114" i="19"/>
  <c r="T113" i="19"/>
  <c r="S113" i="19"/>
  <c r="R113" i="19"/>
  <c r="Q113" i="19"/>
  <c r="P113" i="19"/>
  <c r="T112" i="19"/>
  <c r="S112" i="19"/>
  <c r="R112" i="19"/>
  <c r="Q112" i="19"/>
  <c r="P112" i="19"/>
  <c r="T111" i="19"/>
  <c r="S111" i="19"/>
  <c r="R111" i="19"/>
  <c r="Q111" i="19"/>
  <c r="P111" i="19"/>
  <c r="T110" i="19"/>
  <c r="S110" i="19"/>
  <c r="R110" i="19"/>
  <c r="Q110" i="19"/>
  <c r="P110" i="19"/>
  <c r="T109" i="19"/>
  <c r="S109" i="19"/>
  <c r="R109" i="19"/>
  <c r="Q109" i="19"/>
  <c r="P109" i="19"/>
  <c r="T108" i="19"/>
  <c r="S108" i="19"/>
  <c r="R108" i="19"/>
  <c r="Q108" i="19"/>
  <c r="P108" i="19"/>
  <c r="T107" i="19"/>
  <c r="S107" i="19"/>
  <c r="R107" i="19"/>
  <c r="Q107" i="19"/>
  <c r="P107" i="19"/>
  <c r="T106" i="19"/>
  <c r="S106" i="19"/>
  <c r="R106" i="19"/>
  <c r="Q106" i="19"/>
  <c r="P106" i="19"/>
  <c r="T105" i="19"/>
  <c r="S105" i="19"/>
  <c r="R105" i="19"/>
  <c r="Q105" i="19"/>
  <c r="P105" i="19"/>
  <c r="T104" i="19"/>
  <c r="S104" i="19"/>
  <c r="R104" i="19"/>
  <c r="Q104" i="19"/>
  <c r="P104" i="19"/>
  <c r="T103" i="19"/>
  <c r="S103" i="19"/>
  <c r="R103" i="19"/>
  <c r="Q103" i="19"/>
  <c r="P103" i="19"/>
  <c r="T102" i="19"/>
  <c r="S102" i="19"/>
  <c r="R102" i="19"/>
  <c r="Q102" i="19"/>
  <c r="P102" i="19"/>
  <c r="T101" i="19"/>
  <c r="S101" i="19"/>
  <c r="R101" i="19"/>
  <c r="Q101" i="19"/>
  <c r="P101" i="19"/>
  <c r="T100" i="19"/>
  <c r="S100" i="19"/>
  <c r="R100" i="19"/>
  <c r="Q100" i="19"/>
  <c r="P100" i="19"/>
  <c r="T99" i="19"/>
  <c r="S99" i="19"/>
  <c r="R99" i="19"/>
  <c r="Q99" i="19"/>
  <c r="P99" i="19"/>
  <c r="T98" i="19"/>
  <c r="S98" i="19"/>
  <c r="R98" i="19"/>
  <c r="Q98" i="19"/>
  <c r="P98" i="19"/>
  <c r="T97" i="19"/>
  <c r="S97" i="19"/>
  <c r="R97" i="19"/>
  <c r="Q97" i="19"/>
  <c r="P97" i="19"/>
  <c r="T96" i="19"/>
  <c r="S96" i="19"/>
  <c r="R96" i="19"/>
  <c r="Q96" i="19"/>
  <c r="P96" i="19"/>
  <c r="T95" i="19"/>
  <c r="S95" i="19"/>
  <c r="R95" i="19"/>
  <c r="Q95" i="19"/>
  <c r="P95" i="19"/>
  <c r="T94" i="19"/>
  <c r="S94" i="19"/>
  <c r="R94" i="19"/>
  <c r="Q94" i="19"/>
  <c r="P94" i="19"/>
  <c r="T93" i="19"/>
  <c r="S93" i="19"/>
  <c r="R93" i="19"/>
  <c r="Q93" i="19"/>
  <c r="P93" i="19"/>
  <c r="T92" i="19"/>
  <c r="S92" i="19"/>
  <c r="R92" i="19"/>
  <c r="Q92" i="19"/>
  <c r="P92" i="19"/>
  <c r="T91" i="19"/>
  <c r="S91" i="19"/>
  <c r="R91" i="19"/>
  <c r="Q91" i="19"/>
  <c r="P91" i="19"/>
  <c r="T90" i="19"/>
  <c r="S90" i="19"/>
  <c r="R90" i="19"/>
  <c r="Q90" i="19"/>
  <c r="P90" i="19"/>
  <c r="T89" i="19"/>
  <c r="S89" i="19"/>
  <c r="R89" i="19"/>
  <c r="Q89" i="19"/>
  <c r="P89" i="19"/>
  <c r="T88" i="19"/>
  <c r="S88" i="19"/>
  <c r="R88" i="19"/>
  <c r="Q88" i="19"/>
  <c r="P88" i="19"/>
  <c r="T87" i="19"/>
  <c r="S87" i="19"/>
  <c r="R87" i="19"/>
  <c r="Q87" i="19"/>
  <c r="P87" i="19"/>
  <c r="T86" i="19"/>
  <c r="S86" i="19"/>
  <c r="R86" i="19"/>
  <c r="Q86" i="19"/>
  <c r="P86" i="19"/>
  <c r="T85" i="19"/>
  <c r="S85" i="19"/>
  <c r="R85" i="19"/>
  <c r="Q85" i="19"/>
  <c r="P85" i="19"/>
  <c r="T84" i="19"/>
  <c r="S84" i="19"/>
  <c r="R84" i="19"/>
  <c r="Q84" i="19"/>
  <c r="P84" i="19"/>
  <c r="T83" i="19"/>
  <c r="S83" i="19"/>
  <c r="R83" i="19"/>
  <c r="Q83" i="19"/>
  <c r="P83" i="19"/>
  <c r="T82" i="19"/>
  <c r="S82" i="19"/>
  <c r="R82" i="19"/>
  <c r="Q82" i="19"/>
  <c r="P82" i="19"/>
  <c r="T81" i="19"/>
  <c r="S81" i="19"/>
  <c r="R81" i="19"/>
  <c r="Q81" i="19"/>
  <c r="P81" i="19"/>
  <c r="T80" i="19"/>
  <c r="S80" i="19"/>
  <c r="R80" i="19"/>
  <c r="Q80" i="19"/>
  <c r="P80" i="19"/>
  <c r="T79" i="19"/>
  <c r="S79" i="19"/>
  <c r="R79" i="19"/>
  <c r="Q79" i="19"/>
  <c r="P79" i="19"/>
  <c r="T78" i="19"/>
  <c r="S78" i="19"/>
  <c r="R78" i="19"/>
  <c r="Q78" i="19"/>
  <c r="P78" i="19"/>
  <c r="T77" i="19"/>
  <c r="S77" i="19"/>
  <c r="R77" i="19"/>
  <c r="Q77" i="19"/>
  <c r="P77" i="19"/>
  <c r="T76" i="19"/>
  <c r="S76" i="19"/>
  <c r="R76" i="19"/>
  <c r="Q76" i="19"/>
  <c r="P76" i="19"/>
  <c r="T75" i="19"/>
  <c r="S75" i="19"/>
  <c r="R75" i="19"/>
  <c r="Q75" i="19"/>
  <c r="P75" i="19"/>
  <c r="T74" i="19"/>
  <c r="S74" i="19"/>
  <c r="R74" i="19"/>
  <c r="Q74" i="19"/>
  <c r="P74" i="19"/>
  <c r="T73" i="19"/>
  <c r="S73" i="19"/>
  <c r="R73" i="19"/>
  <c r="Q73" i="19"/>
  <c r="P73" i="19"/>
  <c r="T72" i="19"/>
  <c r="S72" i="19"/>
  <c r="R72" i="19"/>
  <c r="Q72" i="19"/>
  <c r="P72" i="19"/>
  <c r="T71" i="19"/>
  <c r="S71" i="19"/>
  <c r="R71" i="19"/>
  <c r="Q71" i="19"/>
  <c r="P71" i="19"/>
  <c r="T70" i="19"/>
  <c r="S70" i="19"/>
  <c r="R70" i="19"/>
  <c r="Q70" i="19"/>
  <c r="P70" i="19"/>
  <c r="T69" i="19"/>
  <c r="S69" i="19"/>
  <c r="R69" i="19"/>
  <c r="Q69" i="19"/>
  <c r="P69" i="19"/>
  <c r="T68" i="19"/>
  <c r="S68" i="19"/>
  <c r="R68" i="19"/>
  <c r="Q68" i="19"/>
  <c r="P68" i="19"/>
  <c r="T67" i="19"/>
  <c r="S67" i="19"/>
  <c r="R67" i="19"/>
  <c r="Q67" i="19"/>
  <c r="P67" i="19"/>
  <c r="T66" i="19"/>
  <c r="S66" i="19"/>
  <c r="R66" i="19"/>
  <c r="Q66" i="19"/>
  <c r="P66" i="19"/>
  <c r="T65" i="19"/>
  <c r="S65" i="19"/>
  <c r="R65" i="19"/>
  <c r="Q65" i="19"/>
  <c r="P65" i="19"/>
  <c r="T64" i="19"/>
  <c r="S64" i="19"/>
  <c r="R64" i="19"/>
  <c r="Q64" i="19"/>
  <c r="P64" i="19"/>
  <c r="T63" i="19"/>
  <c r="S63" i="19"/>
  <c r="R63" i="19"/>
  <c r="Q63" i="19"/>
  <c r="P63" i="19"/>
  <c r="T62" i="19"/>
  <c r="S62" i="19"/>
  <c r="R62" i="19"/>
  <c r="Q62" i="19"/>
  <c r="P62" i="19"/>
  <c r="T61" i="19"/>
  <c r="S61" i="19"/>
  <c r="R61" i="19"/>
  <c r="Q61" i="19"/>
  <c r="P61" i="19"/>
  <c r="T60" i="19"/>
  <c r="S60" i="19"/>
  <c r="R60" i="19"/>
  <c r="Q60" i="19"/>
  <c r="P60" i="19"/>
  <c r="T59" i="19"/>
  <c r="S59" i="19"/>
  <c r="R59" i="19"/>
  <c r="Q59" i="19"/>
  <c r="P59" i="19"/>
  <c r="T58" i="19"/>
  <c r="S58" i="19"/>
  <c r="R58" i="19"/>
  <c r="Q58" i="19"/>
  <c r="P58" i="19"/>
  <c r="T57" i="19"/>
  <c r="S57" i="19"/>
  <c r="R57" i="19"/>
  <c r="Q57" i="19"/>
  <c r="P57" i="19"/>
  <c r="T56" i="19"/>
  <c r="S56" i="19"/>
  <c r="R56" i="19"/>
  <c r="Q56" i="19"/>
  <c r="P56" i="19"/>
  <c r="T55" i="19"/>
  <c r="S55" i="19"/>
  <c r="R55" i="19"/>
  <c r="Q55" i="19"/>
  <c r="P55" i="19"/>
  <c r="T54" i="19"/>
  <c r="S54" i="19"/>
  <c r="R54" i="19"/>
  <c r="Q54" i="19"/>
  <c r="P54" i="19"/>
  <c r="T53" i="19"/>
  <c r="S53" i="19"/>
  <c r="R53" i="19"/>
  <c r="Q53" i="19"/>
  <c r="P53" i="19"/>
  <c r="T52" i="19"/>
  <c r="S52" i="19"/>
  <c r="R52" i="19"/>
  <c r="Q52" i="19"/>
  <c r="P52" i="19"/>
  <c r="T51" i="19"/>
  <c r="S51" i="19"/>
  <c r="R51" i="19"/>
  <c r="Q51" i="19"/>
  <c r="P51" i="19"/>
  <c r="T50" i="19"/>
  <c r="S50" i="19"/>
  <c r="R50" i="19"/>
  <c r="Q50" i="19"/>
  <c r="P50" i="19"/>
  <c r="T49" i="19"/>
  <c r="S49" i="19"/>
  <c r="R49" i="19"/>
  <c r="Q49" i="19"/>
  <c r="P49" i="19"/>
  <c r="T48" i="19"/>
  <c r="S48" i="19"/>
  <c r="R48" i="19"/>
  <c r="Q48" i="19"/>
  <c r="P48" i="19"/>
  <c r="T47" i="19"/>
  <c r="S47" i="19"/>
  <c r="R47" i="19"/>
  <c r="Q47" i="19"/>
  <c r="P47" i="19"/>
  <c r="T46" i="19"/>
  <c r="S46" i="19"/>
  <c r="R46" i="19"/>
  <c r="Q46" i="19"/>
  <c r="P46" i="19"/>
  <c r="T45" i="19"/>
  <c r="S45" i="19"/>
  <c r="R45" i="19"/>
  <c r="Q45" i="19"/>
  <c r="P45" i="19"/>
  <c r="T44" i="19"/>
  <c r="S44" i="19"/>
  <c r="R44" i="19"/>
  <c r="Q44" i="19"/>
  <c r="P44" i="19"/>
  <c r="T43" i="19"/>
  <c r="S43" i="19"/>
  <c r="R43" i="19"/>
  <c r="Q43" i="19"/>
  <c r="P43" i="19"/>
  <c r="T42" i="19"/>
  <c r="S42" i="19"/>
  <c r="R42" i="19"/>
  <c r="Q42" i="19"/>
  <c r="P42" i="19"/>
  <c r="T41" i="19"/>
  <c r="S41" i="19"/>
  <c r="R41" i="19"/>
  <c r="Q41" i="19"/>
  <c r="P41" i="19"/>
  <c r="T40" i="19"/>
  <c r="S40" i="19"/>
  <c r="R40" i="19"/>
  <c r="Q40" i="19"/>
  <c r="P40" i="19"/>
  <c r="T39" i="19"/>
  <c r="S39" i="19"/>
  <c r="R39" i="19"/>
  <c r="Q39" i="19"/>
  <c r="P39" i="19"/>
  <c r="T38" i="19"/>
  <c r="S38" i="19"/>
  <c r="R38" i="19"/>
  <c r="Q38" i="19"/>
  <c r="P38" i="19"/>
  <c r="T37" i="19"/>
  <c r="S37" i="19"/>
  <c r="R37" i="19"/>
  <c r="Q37" i="19"/>
  <c r="P37" i="19"/>
  <c r="T36" i="19"/>
  <c r="S36" i="19"/>
  <c r="R36" i="19"/>
  <c r="Q36" i="19"/>
  <c r="P36" i="19"/>
  <c r="T35" i="19"/>
  <c r="S35" i="19"/>
  <c r="R35" i="19"/>
  <c r="Q35" i="19"/>
  <c r="P35" i="19"/>
  <c r="T34" i="19"/>
  <c r="S34" i="19"/>
  <c r="R34" i="19"/>
  <c r="Q34" i="19"/>
  <c r="P34" i="19"/>
  <c r="T33" i="19"/>
  <c r="S33" i="19"/>
  <c r="R33" i="19"/>
  <c r="Q33" i="19"/>
  <c r="P33" i="19"/>
  <c r="T32" i="19"/>
  <c r="S32" i="19"/>
  <c r="R32" i="19"/>
  <c r="Q32" i="19"/>
  <c r="P32" i="19"/>
  <c r="T31" i="19"/>
  <c r="S31" i="19"/>
  <c r="R31" i="19"/>
  <c r="Q31" i="19"/>
  <c r="P31" i="19"/>
  <c r="T30" i="19"/>
  <c r="S30" i="19"/>
  <c r="R30" i="19"/>
  <c r="Q30" i="19"/>
  <c r="P30" i="19"/>
  <c r="T29" i="19"/>
  <c r="S29" i="19"/>
  <c r="R29" i="19"/>
  <c r="Q29" i="19"/>
  <c r="P29" i="19"/>
  <c r="T28" i="19"/>
  <c r="S28" i="19"/>
  <c r="R28" i="19"/>
  <c r="Q28" i="19"/>
  <c r="P28" i="19"/>
  <c r="T27" i="19"/>
  <c r="S27" i="19"/>
  <c r="R27" i="19"/>
  <c r="Q27" i="19"/>
  <c r="P27" i="19"/>
  <c r="T26" i="19"/>
  <c r="S26" i="19"/>
  <c r="R26" i="19"/>
  <c r="Q26" i="19"/>
  <c r="P26" i="19"/>
  <c r="T25" i="19"/>
  <c r="S25" i="19"/>
  <c r="R25" i="19"/>
  <c r="Q25" i="19"/>
  <c r="P25" i="19"/>
  <c r="T24" i="19"/>
  <c r="S24" i="19"/>
  <c r="R24" i="19"/>
  <c r="Q24" i="19"/>
  <c r="P24" i="19"/>
  <c r="T23" i="19"/>
  <c r="S23" i="19"/>
  <c r="R23" i="19"/>
  <c r="Q23" i="19"/>
  <c r="P23" i="19"/>
  <c r="T22" i="19"/>
  <c r="S22" i="19"/>
  <c r="R22" i="19"/>
  <c r="Q22" i="19"/>
  <c r="P22" i="19"/>
  <c r="T21" i="19"/>
  <c r="S21" i="19"/>
  <c r="R21" i="19"/>
  <c r="Q21" i="19"/>
  <c r="P21" i="19"/>
  <c r="T20" i="19"/>
  <c r="S20" i="19"/>
  <c r="R20" i="19"/>
  <c r="Q20" i="19"/>
  <c r="P20" i="19"/>
  <c r="T19" i="19"/>
  <c r="S19" i="19"/>
  <c r="R19" i="19"/>
  <c r="Q19" i="19"/>
  <c r="P19" i="19"/>
  <c r="T18" i="19"/>
  <c r="S18" i="19"/>
  <c r="R18" i="19"/>
  <c r="Q18" i="19"/>
  <c r="P18" i="19"/>
  <c r="T17" i="19"/>
  <c r="S17" i="19"/>
  <c r="R17" i="19"/>
  <c r="Q17" i="19"/>
  <c r="P17" i="19"/>
  <c r="T16" i="19"/>
  <c r="S16" i="19"/>
  <c r="R16" i="19"/>
  <c r="Q16" i="19"/>
  <c r="P16" i="19"/>
  <c r="T15" i="19"/>
  <c r="S15" i="19"/>
  <c r="R15" i="19"/>
  <c r="Q15" i="19"/>
  <c r="P15" i="19"/>
  <c r="T14" i="19"/>
  <c r="S14" i="19"/>
  <c r="R14" i="19"/>
  <c r="Q14" i="19"/>
  <c r="P14" i="19"/>
  <c r="T13" i="19"/>
  <c r="S13" i="19"/>
  <c r="R13" i="19"/>
  <c r="Q13" i="19"/>
  <c r="P13" i="19"/>
  <c r="T12" i="19"/>
  <c r="S12" i="19"/>
  <c r="R12" i="19"/>
  <c r="Q12" i="19"/>
  <c r="P12" i="19"/>
  <c r="T11" i="19"/>
  <c r="S11" i="19"/>
  <c r="R11" i="19"/>
  <c r="Q11" i="19"/>
  <c r="P11" i="19"/>
  <c r="T10" i="19"/>
  <c r="S10" i="19"/>
  <c r="R10" i="19"/>
  <c r="Q10" i="19"/>
  <c r="P10" i="19"/>
  <c r="T9" i="19"/>
  <c r="S9" i="19"/>
  <c r="R9" i="19"/>
  <c r="Q9" i="19"/>
  <c r="P9" i="19"/>
  <c r="T8" i="19"/>
  <c r="S8" i="19"/>
  <c r="R8" i="19"/>
  <c r="Q8" i="19"/>
  <c r="P8" i="19"/>
  <c r="T7" i="19"/>
  <c r="S7" i="19"/>
  <c r="R7" i="19"/>
  <c r="Q7" i="19"/>
  <c r="P7" i="19"/>
  <c r="T6" i="19"/>
  <c r="S6" i="19"/>
  <c r="R6" i="19"/>
  <c r="Q6" i="19"/>
  <c r="P6" i="19"/>
  <c r="T5" i="19"/>
  <c r="S5" i="19"/>
  <c r="R5" i="19"/>
  <c r="Q5" i="19"/>
  <c r="P5" i="19"/>
  <c r="T3" i="19"/>
  <c r="S3" i="19"/>
  <c r="R3" i="19"/>
  <c r="Q3" i="19"/>
  <c r="K205" i="19"/>
  <c r="J205" i="19"/>
  <c r="I205" i="19"/>
  <c r="H205" i="19"/>
  <c r="G205" i="19"/>
  <c r="F205" i="19"/>
  <c r="K204" i="19"/>
  <c r="J204" i="19"/>
  <c r="I204" i="19"/>
  <c r="H204" i="19"/>
  <c r="G204" i="19"/>
  <c r="F204" i="19"/>
  <c r="K203" i="19"/>
  <c r="J203" i="19"/>
  <c r="I203" i="19"/>
  <c r="H203" i="19"/>
  <c r="G203" i="19"/>
  <c r="F203" i="19"/>
  <c r="K202" i="19"/>
  <c r="J202" i="19"/>
  <c r="I202" i="19"/>
  <c r="H202" i="19"/>
  <c r="G202" i="19"/>
  <c r="F202" i="19"/>
  <c r="K201" i="19"/>
  <c r="J201" i="19"/>
  <c r="I201" i="19"/>
  <c r="H201" i="19"/>
  <c r="G201" i="19"/>
  <c r="F201" i="19"/>
  <c r="K200" i="19"/>
  <c r="J200" i="19"/>
  <c r="I200" i="19"/>
  <c r="H200" i="19"/>
  <c r="G200" i="19"/>
  <c r="F200" i="19"/>
  <c r="K199" i="19"/>
  <c r="J199" i="19"/>
  <c r="I199" i="19"/>
  <c r="H199" i="19"/>
  <c r="G199" i="19"/>
  <c r="F199" i="19"/>
  <c r="K198" i="19"/>
  <c r="J198" i="19"/>
  <c r="I198" i="19"/>
  <c r="H198" i="19"/>
  <c r="G198" i="19"/>
  <c r="F198" i="19"/>
  <c r="K197" i="19"/>
  <c r="J197" i="19"/>
  <c r="I197" i="19"/>
  <c r="H197" i="19"/>
  <c r="G197" i="19"/>
  <c r="F197" i="19"/>
  <c r="K196" i="19"/>
  <c r="J196" i="19"/>
  <c r="I196" i="19"/>
  <c r="H196" i="19"/>
  <c r="G196" i="19"/>
  <c r="F196" i="19"/>
  <c r="K195" i="19"/>
  <c r="J195" i="19"/>
  <c r="I195" i="19"/>
  <c r="H195" i="19"/>
  <c r="G195" i="19"/>
  <c r="F195" i="19"/>
  <c r="K194" i="19"/>
  <c r="J194" i="19"/>
  <c r="I194" i="19"/>
  <c r="H194" i="19"/>
  <c r="G194" i="19"/>
  <c r="F194" i="19"/>
  <c r="K193" i="19"/>
  <c r="J193" i="19"/>
  <c r="I193" i="19"/>
  <c r="H193" i="19"/>
  <c r="G193" i="19"/>
  <c r="F193" i="19"/>
  <c r="K192" i="19"/>
  <c r="J192" i="19"/>
  <c r="I192" i="19"/>
  <c r="H192" i="19"/>
  <c r="G192" i="19"/>
  <c r="F192" i="19"/>
  <c r="K191" i="19"/>
  <c r="J191" i="19"/>
  <c r="I191" i="19"/>
  <c r="H191" i="19"/>
  <c r="G191" i="19"/>
  <c r="F191" i="19"/>
  <c r="K190" i="19"/>
  <c r="J190" i="19"/>
  <c r="I190" i="19"/>
  <c r="H190" i="19"/>
  <c r="G190" i="19"/>
  <c r="F190" i="19"/>
  <c r="K189" i="19"/>
  <c r="J189" i="19"/>
  <c r="I189" i="19"/>
  <c r="H189" i="19"/>
  <c r="G189" i="19"/>
  <c r="F189" i="19"/>
  <c r="K188" i="19"/>
  <c r="J188" i="19"/>
  <c r="I188" i="19"/>
  <c r="H188" i="19"/>
  <c r="G188" i="19"/>
  <c r="F188" i="19"/>
  <c r="K187" i="19"/>
  <c r="J187" i="19"/>
  <c r="I187" i="19"/>
  <c r="H187" i="19"/>
  <c r="G187" i="19"/>
  <c r="F187" i="19"/>
  <c r="K186" i="19"/>
  <c r="J186" i="19"/>
  <c r="I186" i="19"/>
  <c r="H186" i="19"/>
  <c r="G186" i="19"/>
  <c r="F186" i="19"/>
  <c r="K185" i="19"/>
  <c r="J185" i="19"/>
  <c r="I185" i="19"/>
  <c r="H185" i="19"/>
  <c r="G185" i="19"/>
  <c r="F185" i="19"/>
  <c r="K184" i="19"/>
  <c r="J184" i="19"/>
  <c r="I184" i="19"/>
  <c r="H184" i="19"/>
  <c r="G184" i="19"/>
  <c r="F184" i="19"/>
  <c r="K183" i="19"/>
  <c r="J183" i="19"/>
  <c r="I183" i="19"/>
  <c r="H183" i="19"/>
  <c r="G183" i="19"/>
  <c r="F183" i="19"/>
  <c r="K182" i="19"/>
  <c r="J182" i="19"/>
  <c r="I182" i="19"/>
  <c r="H182" i="19"/>
  <c r="G182" i="19"/>
  <c r="F182" i="19"/>
  <c r="K181" i="19"/>
  <c r="J181" i="19"/>
  <c r="I181" i="19"/>
  <c r="H181" i="19"/>
  <c r="G181" i="19"/>
  <c r="F181" i="19"/>
  <c r="K180" i="19"/>
  <c r="J180" i="19"/>
  <c r="I180" i="19"/>
  <c r="H180" i="19"/>
  <c r="G180" i="19"/>
  <c r="F180" i="19"/>
  <c r="K179" i="19"/>
  <c r="J179" i="19"/>
  <c r="I179" i="19"/>
  <c r="H179" i="19"/>
  <c r="G179" i="19"/>
  <c r="F179" i="19"/>
  <c r="K178" i="19"/>
  <c r="J178" i="19"/>
  <c r="I178" i="19"/>
  <c r="H178" i="19"/>
  <c r="G178" i="19"/>
  <c r="F178" i="19"/>
  <c r="K177" i="19"/>
  <c r="J177" i="19"/>
  <c r="I177" i="19"/>
  <c r="H177" i="19"/>
  <c r="G177" i="19"/>
  <c r="F177" i="19"/>
  <c r="K176" i="19"/>
  <c r="J176" i="19"/>
  <c r="I176" i="19"/>
  <c r="H176" i="19"/>
  <c r="G176" i="19"/>
  <c r="F176" i="19"/>
  <c r="K175" i="19"/>
  <c r="J175" i="19"/>
  <c r="I175" i="19"/>
  <c r="H175" i="19"/>
  <c r="G175" i="19"/>
  <c r="F175" i="19"/>
  <c r="K174" i="19"/>
  <c r="J174" i="19"/>
  <c r="I174" i="19"/>
  <c r="H174" i="19"/>
  <c r="G174" i="19"/>
  <c r="F174" i="19"/>
  <c r="K173" i="19"/>
  <c r="J173" i="19"/>
  <c r="I173" i="19"/>
  <c r="H173" i="19"/>
  <c r="G173" i="19"/>
  <c r="F173" i="19"/>
  <c r="K172" i="19"/>
  <c r="J172" i="19"/>
  <c r="I172" i="19"/>
  <c r="H172" i="19"/>
  <c r="G172" i="19"/>
  <c r="F172" i="19"/>
  <c r="K171" i="19"/>
  <c r="J171" i="19"/>
  <c r="I171" i="19"/>
  <c r="H171" i="19"/>
  <c r="G171" i="19"/>
  <c r="F171" i="19"/>
  <c r="K170" i="19"/>
  <c r="J170" i="19"/>
  <c r="I170" i="19"/>
  <c r="H170" i="19"/>
  <c r="G170" i="19"/>
  <c r="F170" i="19"/>
  <c r="K169" i="19"/>
  <c r="J169" i="19"/>
  <c r="I169" i="19"/>
  <c r="H169" i="19"/>
  <c r="G169" i="19"/>
  <c r="F169" i="19"/>
  <c r="K168" i="19"/>
  <c r="J168" i="19"/>
  <c r="I168" i="19"/>
  <c r="H168" i="19"/>
  <c r="G168" i="19"/>
  <c r="F168" i="19"/>
  <c r="K167" i="19"/>
  <c r="J167" i="19"/>
  <c r="I167" i="19"/>
  <c r="H167" i="19"/>
  <c r="G167" i="19"/>
  <c r="F167" i="19"/>
  <c r="K166" i="19"/>
  <c r="J166" i="19"/>
  <c r="I166" i="19"/>
  <c r="H166" i="19"/>
  <c r="G166" i="19"/>
  <c r="F166" i="19"/>
  <c r="K165" i="19"/>
  <c r="J165" i="19"/>
  <c r="I165" i="19"/>
  <c r="H165" i="19"/>
  <c r="G165" i="19"/>
  <c r="F165" i="19"/>
  <c r="K164" i="19"/>
  <c r="J164" i="19"/>
  <c r="I164" i="19"/>
  <c r="H164" i="19"/>
  <c r="G164" i="19"/>
  <c r="F164" i="19"/>
  <c r="K163" i="19"/>
  <c r="J163" i="19"/>
  <c r="I163" i="19"/>
  <c r="H163" i="19"/>
  <c r="G163" i="19"/>
  <c r="F163" i="19"/>
  <c r="K162" i="19"/>
  <c r="J162" i="19"/>
  <c r="I162" i="19"/>
  <c r="H162" i="19"/>
  <c r="G162" i="19"/>
  <c r="F162" i="19"/>
  <c r="K161" i="19"/>
  <c r="J161" i="19"/>
  <c r="I161" i="19"/>
  <c r="H161" i="19"/>
  <c r="G161" i="19"/>
  <c r="F161" i="19"/>
  <c r="K160" i="19"/>
  <c r="J160" i="19"/>
  <c r="I160" i="19"/>
  <c r="H160" i="19"/>
  <c r="G160" i="19"/>
  <c r="F160" i="19"/>
  <c r="K159" i="19"/>
  <c r="J159" i="19"/>
  <c r="I159" i="19"/>
  <c r="H159" i="19"/>
  <c r="G159" i="19"/>
  <c r="F159" i="19"/>
  <c r="K158" i="19"/>
  <c r="J158" i="19"/>
  <c r="I158" i="19"/>
  <c r="H158" i="19"/>
  <c r="G158" i="19"/>
  <c r="F158" i="19"/>
  <c r="K157" i="19"/>
  <c r="J157" i="19"/>
  <c r="I157" i="19"/>
  <c r="H157" i="19"/>
  <c r="G157" i="19"/>
  <c r="F157" i="19"/>
  <c r="K156" i="19"/>
  <c r="J156" i="19"/>
  <c r="I156" i="19"/>
  <c r="H156" i="19"/>
  <c r="G156" i="19"/>
  <c r="F156" i="19"/>
  <c r="K155" i="19"/>
  <c r="J155" i="19"/>
  <c r="I155" i="19"/>
  <c r="H155" i="19"/>
  <c r="G155" i="19"/>
  <c r="F155" i="19"/>
  <c r="K154" i="19"/>
  <c r="J154" i="19"/>
  <c r="I154" i="19"/>
  <c r="H154" i="19"/>
  <c r="G154" i="19"/>
  <c r="F154" i="19"/>
  <c r="K153" i="19"/>
  <c r="J153" i="19"/>
  <c r="I153" i="19"/>
  <c r="H153" i="19"/>
  <c r="G153" i="19"/>
  <c r="F153" i="19"/>
  <c r="K152" i="19"/>
  <c r="J152" i="19"/>
  <c r="I152" i="19"/>
  <c r="H152" i="19"/>
  <c r="G152" i="19"/>
  <c r="F152" i="19"/>
  <c r="K151" i="19"/>
  <c r="J151" i="19"/>
  <c r="I151" i="19"/>
  <c r="H151" i="19"/>
  <c r="G151" i="19"/>
  <c r="F151" i="19"/>
  <c r="K150" i="19"/>
  <c r="J150" i="19"/>
  <c r="I150" i="19"/>
  <c r="H150" i="19"/>
  <c r="G150" i="19"/>
  <c r="F150" i="19"/>
  <c r="K149" i="19"/>
  <c r="J149" i="19"/>
  <c r="I149" i="19"/>
  <c r="H149" i="19"/>
  <c r="G149" i="19"/>
  <c r="F149" i="19"/>
  <c r="K148" i="19"/>
  <c r="J148" i="19"/>
  <c r="I148" i="19"/>
  <c r="H148" i="19"/>
  <c r="G148" i="19"/>
  <c r="F148" i="19"/>
  <c r="K147" i="19"/>
  <c r="J147" i="19"/>
  <c r="I147" i="19"/>
  <c r="H147" i="19"/>
  <c r="G147" i="19"/>
  <c r="F147" i="19"/>
  <c r="K146" i="19"/>
  <c r="J146" i="19"/>
  <c r="I146" i="19"/>
  <c r="H146" i="19"/>
  <c r="G146" i="19"/>
  <c r="F146" i="19"/>
  <c r="K145" i="19"/>
  <c r="J145" i="19"/>
  <c r="I145" i="19"/>
  <c r="H145" i="19"/>
  <c r="G145" i="19"/>
  <c r="F145" i="19"/>
  <c r="K144" i="19"/>
  <c r="J144" i="19"/>
  <c r="I144" i="19"/>
  <c r="H144" i="19"/>
  <c r="G144" i="19"/>
  <c r="F144" i="19"/>
  <c r="K143" i="19"/>
  <c r="J143" i="19"/>
  <c r="I143" i="19"/>
  <c r="H143" i="19"/>
  <c r="G143" i="19"/>
  <c r="F143" i="19"/>
  <c r="K142" i="19"/>
  <c r="J142" i="19"/>
  <c r="I142" i="19"/>
  <c r="H142" i="19"/>
  <c r="G142" i="19"/>
  <c r="F142" i="19"/>
  <c r="K141" i="19"/>
  <c r="J141" i="19"/>
  <c r="I141" i="19"/>
  <c r="H141" i="19"/>
  <c r="G141" i="19"/>
  <c r="F141" i="19"/>
  <c r="K140" i="19"/>
  <c r="J140" i="19"/>
  <c r="I140" i="19"/>
  <c r="H140" i="19"/>
  <c r="G140" i="19"/>
  <c r="F140" i="19"/>
  <c r="K139" i="19"/>
  <c r="J139" i="19"/>
  <c r="I139" i="19"/>
  <c r="H139" i="19"/>
  <c r="G139" i="19"/>
  <c r="F139" i="19"/>
  <c r="K138" i="19"/>
  <c r="J138" i="19"/>
  <c r="I138" i="19"/>
  <c r="H138" i="19"/>
  <c r="G138" i="19"/>
  <c r="F138" i="19"/>
  <c r="K137" i="19"/>
  <c r="J137" i="19"/>
  <c r="I137" i="19"/>
  <c r="H137" i="19"/>
  <c r="G137" i="19"/>
  <c r="F137" i="19"/>
  <c r="K136" i="19"/>
  <c r="J136" i="19"/>
  <c r="I136" i="19"/>
  <c r="H136" i="19"/>
  <c r="G136" i="19"/>
  <c r="F136" i="19"/>
  <c r="K135" i="19"/>
  <c r="J135" i="19"/>
  <c r="I135" i="19"/>
  <c r="H135" i="19"/>
  <c r="G135" i="19"/>
  <c r="F135" i="19"/>
  <c r="K134" i="19"/>
  <c r="J134" i="19"/>
  <c r="I134" i="19"/>
  <c r="H134" i="19"/>
  <c r="G134" i="19"/>
  <c r="F134" i="19"/>
  <c r="K133" i="19"/>
  <c r="J133" i="19"/>
  <c r="I133" i="19"/>
  <c r="H133" i="19"/>
  <c r="G133" i="19"/>
  <c r="F133" i="19"/>
  <c r="K132" i="19"/>
  <c r="J132" i="19"/>
  <c r="I132" i="19"/>
  <c r="H132" i="19"/>
  <c r="G132" i="19"/>
  <c r="F132" i="19"/>
  <c r="K131" i="19"/>
  <c r="J131" i="19"/>
  <c r="I131" i="19"/>
  <c r="H131" i="19"/>
  <c r="G131" i="19"/>
  <c r="F131" i="19"/>
  <c r="K130" i="19"/>
  <c r="J130" i="19"/>
  <c r="I130" i="19"/>
  <c r="H130" i="19"/>
  <c r="G130" i="19"/>
  <c r="F130" i="19"/>
  <c r="K129" i="19"/>
  <c r="J129" i="19"/>
  <c r="I129" i="19"/>
  <c r="H129" i="19"/>
  <c r="G129" i="19"/>
  <c r="F129" i="19"/>
  <c r="K128" i="19"/>
  <c r="J128" i="19"/>
  <c r="I128" i="19"/>
  <c r="H128" i="19"/>
  <c r="G128" i="19"/>
  <c r="F128" i="19"/>
  <c r="K127" i="19"/>
  <c r="J127" i="19"/>
  <c r="I127" i="19"/>
  <c r="H127" i="19"/>
  <c r="G127" i="19"/>
  <c r="F127" i="19"/>
  <c r="K126" i="19"/>
  <c r="J126" i="19"/>
  <c r="I126" i="19"/>
  <c r="H126" i="19"/>
  <c r="G126" i="19"/>
  <c r="F126" i="19"/>
  <c r="K125" i="19"/>
  <c r="J125" i="19"/>
  <c r="I125" i="19"/>
  <c r="H125" i="19"/>
  <c r="G125" i="19"/>
  <c r="F125" i="19"/>
  <c r="K124" i="19"/>
  <c r="J124" i="19"/>
  <c r="I124" i="19"/>
  <c r="H124" i="19"/>
  <c r="G124" i="19"/>
  <c r="F124" i="19"/>
  <c r="K123" i="19"/>
  <c r="J123" i="19"/>
  <c r="I123" i="19"/>
  <c r="H123" i="19"/>
  <c r="G123" i="19"/>
  <c r="F123" i="19"/>
  <c r="K122" i="19"/>
  <c r="J122" i="19"/>
  <c r="I122" i="19"/>
  <c r="H122" i="19"/>
  <c r="G122" i="19"/>
  <c r="F122" i="19"/>
  <c r="K121" i="19"/>
  <c r="J121" i="19"/>
  <c r="I121" i="19"/>
  <c r="H121" i="19"/>
  <c r="G121" i="19"/>
  <c r="F121" i="19"/>
  <c r="K120" i="19"/>
  <c r="J120" i="19"/>
  <c r="I120" i="19"/>
  <c r="H120" i="19"/>
  <c r="G120" i="19"/>
  <c r="F120" i="19"/>
  <c r="K119" i="19"/>
  <c r="J119" i="19"/>
  <c r="I119" i="19"/>
  <c r="H119" i="19"/>
  <c r="G119" i="19"/>
  <c r="F119" i="19"/>
  <c r="K118" i="19"/>
  <c r="J118" i="19"/>
  <c r="I118" i="19"/>
  <c r="H118" i="19"/>
  <c r="G118" i="19"/>
  <c r="F118" i="19"/>
  <c r="K117" i="19"/>
  <c r="J117" i="19"/>
  <c r="I117" i="19"/>
  <c r="H117" i="19"/>
  <c r="G117" i="19"/>
  <c r="F117" i="19"/>
  <c r="K116" i="19"/>
  <c r="J116" i="19"/>
  <c r="I116" i="19"/>
  <c r="H116" i="19"/>
  <c r="G116" i="19"/>
  <c r="F116" i="19"/>
  <c r="K115" i="19"/>
  <c r="J115" i="19"/>
  <c r="I115" i="19"/>
  <c r="H115" i="19"/>
  <c r="G115" i="19"/>
  <c r="F115" i="19"/>
  <c r="K114" i="19"/>
  <c r="J114" i="19"/>
  <c r="I114" i="19"/>
  <c r="H114" i="19"/>
  <c r="G114" i="19"/>
  <c r="F114" i="19"/>
  <c r="K113" i="19"/>
  <c r="J113" i="19"/>
  <c r="I113" i="19"/>
  <c r="H113" i="19"/>
  <c r="G113" i="19"/>
  <c r="F113" i="19"/>
  <c r="K112" i="19"/>
  <c r="J112" i="19"/>
  <c r="I112" i="19"/>
  <c r="H112" i="19"/>
  <c r="G112" i="19"/>
  <c r="F112" i="19"/>
  <c r="K111" i="19"/>
  <c r="J111" i="19"/>
  <c r="I111" i="19"/>
  <c r="H111" i="19"/>
  <c r="G111" i="19"/>
  <c r="F111" i="19"/>
  <c r="K110" i="19"/>
  <c r="J110" i="19"/>
  <c r="I110" i="19"/>
  <c r="H110" i="19"/>
  <c r="G110" i="19"/>
  <c r="F110" i="19"/>
  <c r="K109" i="19"/>
  <c r="J109" i="19"/>
  <c r="I109" i="19"/>
  <c r="H109" i="19"/>
  <c r="G109" i="19"/>
  <c r="F109" i="19"/>
  <c r="K108" i="19"/>
  <c r="J108" i="19"/>
  <c r="I108" i="19"/>
  <c r="H108" i="19"/>
  <c r="G108" i="19"/>
  <c r="F108" i="19"/>
  <c r="K107" i="19"/>
  <c r="J107" i="19"/>
  <c r="I107" i="19"/>
  <c r="H107" i="19"/>
  <c r="G107" i="19"/>
  <c r="F107" i="19"/>
  <c r="K106" i="19"/>
  <c r="J106" i="19"/>
  <c r="I106" i="19"/>
  <c r="H106" i="19"/>
  <c r="G106" i="19"/>
  <c r="F106" i="19"/>
  <c r="K105" i="19"/>
  <c r="J105" i="19"/>
  <c r="I105" i="19"/>
  <c r="H105" i="19"/>
  <c r="G105" i="19"/>
  <c r="F105" i="19"/>
  <c r="K104" i="19"/>
  <c r="J104" i="19"/>
  <c r="I104" i="19"/>
  <c r="H104" i="19"/>
  <c r="G104" i="19"/>
  <c r="F104" i="19"/>
  <c r="K103" i="19"/>
  <c r="J103" i="19"/>
  <c r="I103" i="19"/>
  <c r="H103" i="19"/>
  <c r="G103" i="19"/>
  <c r="F103" i="19"/>
  <c r="K102" i="19"/>
  <c r="J102" i="19"/>
  <c r="I102" i="19"/>
  <c r="H102" i="19"/>
  <c r="G102" i="19"/>
  <c r="F102" i="19"/>
  <c r="K101" i="19"/>
  <c r="J101" i="19"/>
  <c r="I101" i="19"/>
  <c r="H101" i="19"/>
  <c r="G101" i="19"/>
  <c r="F101" i="19"/>
  <c r="K100" i="19"/>
  <c r="J100" i="19"/>
  <c r="I100" i="19"/>
  <c r="H100" i="19"/>
  <c r="G100" i="19"/>
  <c r="F100" i="19"/>
  <c r="K99" i="19"/>
  <c r="J99" i="19"/>
  <c r="I99" i="19"/>
  <c r="H99" i="19"/>
  <c r="G99" i="19"/>
  <c r="F99" i="19"/>
  <c r="K98" i="19"/>
  <c r="J98" i="19"/>
  <c r="I98" i="19"/>
  <c r="H98" i="19"/>
  <c r="G98" i="19"/>
  <c r="F98" i="19"/>
  <c r="K97" i="19"/>
  <c r="J97" i="19"/>
  <c r="I97" i="19"/>
  <c r="H97" i="19"/>
  <c r="G97" i="19"/>
  <c r="F97" i="19"/>
  <c r="K96" i="19"/>
  <c r="J96" i="19"/>
  <c r="I96" i="19"/>
  <c r="H96" i="19"/>
  <c r="G96" i="19"/>
  <c r="F96" i="19"/>
  <c r="K95" i="19"/>
  <c r="J95" i="19"/>
  <c r="I95" i="19"/>
  <c r="H95" i="19"/>
  <c r="G95" i="19"/>
  <c r="F95" i="19"/>
  <c r="K94" i="19"/>
  <c r="J94" i="19"/>
  <c r="I94" i="19"/>
  <c r="H94" i="19"/>
  <c r="G94" i="19"/>
  <c r="F94" i="19"/>
  <c r="K93" i="19"/>
  <c r="J93" i="19"/>
  <c r="I93" i="19"/>
  <c r="H93" i="19"/>
  <c r="G93" i="19"/>
  <c r="F93" i="19"/>
  <c r="K92" i="19"/>
  <c r="J92" i="19"/>
  <c r="I92" i="19"/>
  <c r="H92" i="19"/>
  <c r="G92" i="19"/>
  <c r="F92" i="19"/>
  <c r="K91" i="19"/>
  <c r="J91" i="19"/>
  <c r="I91" i="19"/>
  <c r="H91" i="19"/>
  <c r="G91" i="19"/>
  <c r="F91" i="19"/>
  <c r="K90" i="19"/>
  <c r="J90" i="19"/>
  <c r="I90" i="19"/>
  <c r="H90" i="19"/>
  <c r="G90" i="19"/>
  <c r="F90" i="19"/>
  <c r="K89" i="19"/>
  <c r="J89" i="19"/>
  <c r="I89" i="19"/>
  <c r="H89" i="19"/>
  <c r="G89" i="19"/>
  <c r="F89" i="19"/>
  <c r="K88" i="19"/>
  <c r="J88" i="19"/>
  <c r="I88" i="19"/>
  <c r="H88" i="19"/>
  <c r="G88" i="19"/>
  <c r="F88" i="19"/>
  <c r="K87" i="19"/>
  <c r="J87" i="19"/>
  <c r="I87" i="19"/>
  <c r="H87" i="19"/>
  <c r="G87" i="19"/>
  <c r="F87" i="19"/>
  <c r="K86" i="19"/>
  <c r="J86" i="19"/>
  <c r="I86" i="19"/>
  <c r="H86" i="19"/>
  <c r="G86" i="19"/>
  <c r="F86" i="19"/>
  <c r="K85" i="19"/>
  <c r="J85" i="19"/>
  <c r="I85" i="19"/>
  <c r="H85" i="19"/>
  <c r="G85" i="19"/>
  <c r="F85" i="19"/>
  <c r="K84" i="19"/>
  <c r="J84" i="19"/>
  <c r="I84" i="19"/>
  <c r="H84" i="19"/>
  <c r="G84" i="19"/>
  <c r="F84" i="19"/>
  <c r="K83" i="19"/>
  <c r="J83" i="19"/>
  <c r="I83" i="19"/>
  <c r="H83" i="19"/>
  <c r="G83" i="19"/>
  <c r="F83" i="19"/>
  <c r="K82" i="19"/>
  <c r="J82" i="19"/>
  <c r="I82" i="19"/>
  <c r="H82" i="19"/>
  <c r="G82" i="19"/>
  <c r="F82" i="19"/>
  <c r="K81" i="19"/>
  <c r="J81" i="19"/>
  <c r="I81" i="19"/>
  <c r="H81" i="19"/>
  <c r="G81" i="19"/>
  <c r="F81" i="19"/>
  <c r="K80" i="19"/>
  <c r="J80" i="19"/>
  <c r="I80" i="19"/>
  <c r="H80" i="19"/>
  <c r="G80" i="19"/>
  <c r="F80" i="19"/>
  <c r="K79" i="19"/>
  <c r="J79" i="19"/>
  <c r="I79" i="19"/>
  <c r="H79" i="19"/>
  <c r="G79" i="19"/>
  <c r="F79" i="19"/>
  <c r="K78" i="19"/>
  <c r="J78" i="19"/>
  <c r="I78" i="19"/>
  <c r="H78" i="19"/>
  <c r="G78" i="19"/>
  <c r="F78" i="19"/>
  <c r="K77" i="19"/>
  <c r="J77" i="19"/>
  <c r="I77" i="19"/>
  <c r="H77" i="19"/>
  <c r="G77" i="19"/>
  <c r="F77" i="19"/>
  <c r="K76" i="19"/>
  <c r="J76" i="19"/>
  <c r="I76" i="19"/>
  <c r="H76" i="19"/>
  <c r="G76" i="19"/>
  <c r="F76" i="19"/>
  <c r="K75" i="19"/>
  <c r="J75" i="19"/>
  <c r="I75" i="19"/>
  <c r="H75" i="19"/>
  <c r="G75" i="19"/>
  <c r="F75" i="19"/>
  <c r="K74" i="19"/>
  <c r="J74" i="19"/>
  <c r="I74" i="19"/>
  <c r="H74" i="19"/>
  <c r="G74" i="19"/>
  <c r="F74" i="19"/>
  <c r="K73" i="19"/>
  <c r="J73" i="19"/>
  <c r="I73" i="19"/>
  <c r="H73" i="19"/>
  <c r="G73" i="19"/>
  <c r="F73" i="19"/>
  <c r="K72" i="19"/>
  <c r="J72" i="19"/>
  <c r="I72" i="19"/>
  <c r="H72" i="19"/>
  <c r="G72" i="19"/>
  <c r="F72" i="19"/>
  <c r="K71" i="19"/>
  <c r="J71" i="19"/>
  <c r="I71" i="19"/>
  <c r="H71" i="19"/>
  <c r="G71" i="19"/>
  <c r="F71" i="19"/>
  <c r="K70" i="19"/>
  <c r="J70" i="19"/>
  <c r="I70" i="19"/>
  <c r="H70" i="19"/>
  <c r="G70" i="19"/>
  <c r="F70" i="19"/>
  <c r="K69" i="19"/>
  <c r="J69" i="19"/>
  <c r="I69" i="19"/>
  <c r="H69" i="19"/>
  <c r="G69" i="19"/>
  <c r="F69" i="19"/>
  <c r="K68" i="19"/>
  <c r="J68" i="19"/>
  <c r="I68" i="19"/>
  <c r="H68" i="19"/>
  <c r="G68" i="19"/>
  <c r="F68" i="19"/>
  <c r="K67" i="19"/>
  <c r="J67" i="19"/>
  <c r="I67" i="19"/>
  <c r="H67" i="19"/>
  <c r="G67" i="19"/>
  <c r="F67" i="19"/>
  <c r="K66" i="19"/>
  <c r="J66" i="19"/>
  <c r="I66" i="19"/>
  <c r="H66" i="19"/>
  <c r="G66" i="19"/>
  <c r="F66" i="19"/>
  <c r="K65" i="19"/>
  <c r="J65" i="19"/>
  <c r="I65" i="19"/>
  <c r="H65" i="19"/>
  <c r="G65" i="19"/>
  <c r="F65" i="19"/>
  <c r="K64" i="19"/>
  <c r="J64" i="19"/>
  <c r="I64" i="19"/>
  <c r="H64" i="19"/>
  <c r="G64" i="19"/>
  <c r="F64" i="19"/>
  <c r="K63" i="19"/>
  <c r="J63" i="19"/>
  <c r="I63" i="19"/>
  <c r="H63" i="19"/>
  <c r="G63" i="19"/>
  <c r="F63" i="19"/>
  <c r="K62" i="19"/>
  <c r="J62" i="19"/>
  <c r="I62" i="19"/>
  <c r="H62" i="19"/>
  <c r="G62" i="19"/>
  <c r="F62" i="19"/>
  <c r="K61" i="19"/>
  <c r="J61" i="19"/>
  <c r="I61" i="19"/>
  <c r="H61" i="19"/>
  <c r="G61" i="19"/>
  <c r="F61" i="19"/>
  <c r="K60" i="19"/>
  <c r="J60" i="19"/>
  <c r="I60" i="19"/>
  <c r="H60" i="19"/>
  <c r="G60" i="19"/>
  <c r="F60" i="19"/>
  <c r="K59" i="19"/>
  <c r="J59" i="19"/>
  <c r="I59" i="19"/>
  <c r="H59" i="19"/>
  <c r="G59" i="19"/>
  <c r="F59" i="19"/>
  <c r="K58" i="19"/>
  <c r="J58" i="19"/>
  <c r="I58" i="19"/>
  <c r="H58" i="19"/>
  <c r="G58" i="19"/>
  <c r="F58" i="19"/>
  <c r="K57" i="19"/>
  <c r="J57" i="19"/>
  <c r="I57" i="19"/>
  <c r="H57" i="19"/>
  <c r="G57" i="19"/>
  <c r="F57" i="19"/>
  <c r="K56" i="19"/>
  <c r="J56" i="19"/>
  <c r="I56" i="19"/>
  <c r="H56" i="19"/>
  <c r="G56" i="19"/>
  <c r="F56" i="19"/>
  <c r="K55" i="19"/>
  <c r="J55" i="19"/>
  <c r="I55" i="19"/>
  <c r="H55" i="19"/>
  <c r="G55" i="19"/>
  <c r="F55" i="19"/>
  <c r="K54" i="19"/>
  <c r="J54" i="19"/>
  <c r="I54" i="19"/>
  <c r="H54" i="19"/>
  <c r="G54" i="19"/>
  <c r="F54" i="19"/>
  <c r="K53" i="19"/>
  <c r="J53" i="19"/>
  <c r="I53" i="19"/>
  <c r="H53" i="19"/>
  <c r="G53" i="19"/>
  <c r="F53" i="19"/>
  <c r="K52" i="19"/>
  <c r="J52" i="19"/>
  <c r="I52" i="19"/>
  <c r="H52" i="19"/>
  <c r="G52" i="19"/>
  <c r="F52" i="19"/>
  <c r="K51" i="19"/>
  <c r="J51" i="19"/>
  <c r="I51" i="19"/>
  <c r="H51" i="19"/>
  <c r="G51" i="19"/>
  <c r="F51" i="19"/>
  <c r="K50" i="19"/>
  <c r="J50" i="19"/>
  <c r="I50" i="19"/>
  <c r="H50" i="19"/>
  <c r="G50" i="19"/>
  <c r="F50" i="19"/>
  <c r="K49" i="19"/>
  <c r="J49" i="19"/>
  <c r="I49" i="19"/>
  <c r="H49" i="19"/>
  <c r="G49" i="19"/>
  <c r="F49" i="19"/>
  <c r="K48" i="19"/>
  <c r="J48" i="19"/>
  <c r="I48" i="19"/>
  <c r="H48" i="19"/>
  <c r="G48" i="19"/>
  <c r="F48" i="19"/>
  <c r="K47" i="19"/>
  <c r="J47" i="19"/>
  <c r="I47" i="19"/>
  <c r="H47" i="19"/>
  <c r="G47" i="19"/>
  <c r="F47" i="19"/>
  <c r="K46" i="19"/>
  <c r="J46" i="19"/>
  <c r="I46" i="19"/>
  <c r="H46" i="19"/>
  <c r="G46" i="19"/>
  <c r="F46" i="19"/>
  <c r="K45" i="19"/>
  <c r="J45" i="19"/>
  <c r="I45" i="19"/>
  <c r="H45" i="19"/>
  <c r="G45" i="19"/>
  <c r="F45" i="19"/>
  <c r="K44" i="19"/>
  <c r="J44" i="19"/>
  <c r="I44" i="19"/>
  <c r="H44" i="19"/>
  <c r="G44" i="19"/>
  <c r="F44" i="19"/>
  <c r="K43" i="19"/>
  <c r="J43" i="19"/>
  <c r="I43" i="19"/>
  <c r="H43" i="19"/>
  <c r="G43" i="19"/>
  <c r="F43" i="19"/>
  <c r="K42" i="19"/>
  <c r="J42" i="19"/>
  <c r="I42" i="19"/>
  <c r="H42" i="19"/>
  <c r="G42" i="19"/>
  <c r="F42" i="19"/>
  <c r="K41" i="19"/>
  <c r="J41" i="19"/>
  <c r="I41" i="19"/>
  <c r="H41" i="19"/>
  <c r="G41" i="19"/>
  <c r="F41" i="19"/>
  <c r="K40" i="19"/>
  <c r="J40" i="19"/>
  <c r="I40" i="19"/>
  <c r="H40" i="19"/>
  <c r="G40" i="19"/>
  <c r="F40" i="19"/>
  <c r="K39" i="19"/>
  <c r="J39" i="19"/>
  <c r="I39" i="19"/>
  <c r="H39" i="19"/>
  <c r="G39" i="19"/>
  <c r="F39" i="19"/>
  <c r="K38" i="19"/>
  <c r="J38" i="19"/>
  <c r="I38" i="19"/>
  <c r="H38" i="19"/>
  <c r="G38" i="19"/>
  <c r="F38" i="19"/>
  <c r="K37" i="19"/>
  <c r="J37" i="19"/>
  <c r="I37" i="19"/>
  <c r="H37" i="19"/>
  <c r="G37" i="19"/>
  <c r="F37" i="19"/>
  <c r="K36" i="19"/>
  <c r="J36" i="19"/>
  <c r="I36" i="19"/>
  <c r="H36" i="19"/>
  <c r="G36" i="19"/>
  <c r="F36" i="19"/>
  <c r="K35" i="19"/>
  <c r="J35" i="19"/>
  <c r="I35" i="19"/>
  <c r="H35" i="19"/>
  <c r="G35" i="19"/>
  <c r="F35" i="19"/>
  <c r="K34" i="19"/>
  <c r="J34" i="19"/>
  <c r="I34" i="19"/>
  <c r="H34" i="19"/>
  <c r="G34" i="19"/>
  <c r="F34" i="19"/>
  <c r="K33" i="19"/>
  <c r="J33" i="19"/>
  <c r="I33" i="19"/>
  <c r="H33" i="19"/>
  <c r="G33" i="19"/>
  <c r="F33" i="19"/>
  <c r="K32" i="19"/>
  <c r="J32" i="19"/>
  <c r="I32" i="19"/>
  <c r="H32" i="19"/>
  <c r="G32" i="19"/>
  <c r="F32" i="19"/>
  <c r="K31" i="19"/>
  <c r="J31" i="19"/>
  <c r="I31" i="19"/>
  <c r="H31" i="19"/>
  <c r="G31" i="19"/>
  <c r="F31" i="19"/>
  <c r="K30" i="19"/>
  <c r="J30" i="19"/>
  <c r="I30" i="19"/>
  <c r="H30" i="19"/>
  <c r="G30" i="19"/>
  <c r="F30" i="19"/>
  <c r="K29" i="19"/>
  <c r="J29" i="19"/>
  <c r="I29" i="19"/>
  <c r="H29" i="19"/>
  <c r="G29" i="19"/>
  <c r="F29" i="19"/>
  <c r="K28" i="19"/>
  <c r="J28" i="19"/>
  <c r="I28" i="19"/>
  <c r="H28" i="19"/>
  <c r="G28" i="19"/>
  <c r="F28" i="19"/>
  <c r="K27" i="19"/>
  <c r="J27" i="19"/>
  <c r="I27" i="19"/>
  <c r="H27" i="19"/>
  <c r="G27" i="19"/>
  <c r="F27" i="19"/>
  <c r="K26" i="19"/>
  <c r="J26" i="19"/>
  <c r="I26" i="19"/>
  <c r="H26" i="19"/>
  <c r="G26" i="19"/>
  <c r="F26" i="19"/>
  <c r="K25" i="19"/>
  <c r="J25" i="19"/>
  <c r="I25" i="19"/>
  <c r="H25" i="19"/>
  <c r="G25" i="19"/>
  <c r="F25" i="19"/>
  <c r="K24" i="19"/>
  <c r="J24" i="19"/>
  <c r="I24" i="19"/>
  <c r="H24" i="19"/>
  <c r="G24" i="19"/>
  <c r="F24" i="19"/>
  <c r="K23" i="19"/>
  <c r="J23" i="19"/>
  <c r="I23" i="19"/>
  <c r="H23" i="19"/>
  <c r="G23" i="19"/>
  <c r="F23" i="19"/>
  <c r="K22" i="19"/>
  <c r="J22" i="19"/>
  <c r="I22" i="19"/>
  <c r="H22" i="19"/>
  <c r="G22" i="19"/>
  <c r="F22" i="19"/>
  <c r="K21" i="19"/>
  <c r="J21" i="19"/>
  <c r="I21" i="19"/>
  <c r="H21" i="19"/>
  <c r="G21" i="19"/>
  <c r="F21" i="19"/>
  <c r="K20" i="19"/>
  <c r="J20" i="19"/>
  <c r="I20" i="19"/>
  <c r="H20" i="19"/>
  <c r="G20" i="19"/>
  <c r="F20" i="19"/>
  <c r="K19" i="19"/>
  <c r="J19" i="19"/>
  <c r="I19" i="19"/>
  <c r="H19" i="19"/>
  <c r="G19" i="19"/>
  <c r="F19" i="19"/>
  <c r="K18" i="19"/>
  <c r="J18" i="19"/>
  <c r="I18" i="19"/>
  <c r="H18" i="19"/>
  <c r="G18" i="19"/>
  <c r="F18" i="19"/>
  <c r="K17" i="19"/>
  <c r="J17" i="19"/>
  <c r="I17" i="19"/>
  <c r="H17" i="19"/>
  <c r="G17" i="19"/>
  <c r="F17" i="19"/>
  <c r="K16" i="19"/>
  <c r="J16" i="19"/>
  <c r="I16" i="19"/>
  <c r="H16" i="19"/>
  <c r="G16" i="19"/>
  <c r="F16" i="19"/>
  <c r="K15" i="19"/>
  <c r="J15" i="19"/>
  <c r="I15" i="19"/>
  <c r="H15" i="19"/>
  <c r="G15" i="19"/>
  <c r="F15" i="19"/>
  <c r="K14" i="19"/>
  <c r="J14" i="19"/>
  <c r="I14" i="19"/>
  <c r="H14" i="19"/>
  <c r="G14" i="19"/>
  <c r="F14" i="19"/>
  <c r="K13" i="19"/>
  <c r="J13" i="19"/>
  <c r="I13" i="19"/>
  <c r="H13" i="19"/>
  <c r="G13" i="19"/>
  <c r="F13" i="19"/>
  <c r="K12" i="19"/>
  <c r="J12" i="19"/>
  <c r="I12" i="19"/>
  <c r="H12" i="19"/>
  <c r="G12" i="19"/>
  <c r="F12" i="19"/>
  <c r="K11" i="19"/>
  <c r="J11" i="19"/>
  <c r="I11" i="19"/>
  <c r="H11" i="19"/>
  <c r="G11" i="19"/>
  <c r="F11" i="19"/>
  <c r="K10" i="19"/>
  <c r="J10" i="19"/>
  <c r="I10" i="19"/>
  <c r="H10" i="19"/>
  <c r="G10" i="19"/>
  <c r="F10" i="19"/>
  <c r="K9" i="19"/>
  <c r="J9" i="19"/>
  <c r="I9" i="19"/>
  <c r="H9" i="19"/>
  <c r="G9" i="19"/>
  <c r="F9" i="19"/>
  <c r="K8" i="19"/>
  <c r="J8" i="19"/>
  <c r="I8" i="19"/>
  <c r="H8" i="19"/>
  <c r="G8" i="19"/>
  <c r="F8" i="19"/>
  <c r="K7" i="19"/>
  <c r="J7" i="19"/>
  <c r="I7" i="19"/>
  <c r="H7" i="19"/>
  <c r="G7" i="19"/>
  <c r="F7" i="19"/>
  <c r="K6" i="19"/>
  <c r="J6" i="19"/>
  <c r="I6" i="19"/>
  <c r="H6" i="19"/>
  <c r="G6" i="19"/>
  <c r="F6" i="19"/>
  <c r="K5" i="19"/>
  <c r="J5" i="19"/>
  <c r="I5" i="19"/>
  <c r="H5" i="19"/>
  <c r="G5" i="19"/>
  <c r="K3" i="19"/>
  <c r="J3" i="19"/>
  <c r="I3" i="19"/>
  <c r="H3" i="19"/>
  <c r="G3" i="19"/>
  <c r="F5" i="19"/>
  <c r="F3" i="19"/>
  <c r="E205" i="19"/>
  <c r="E204" i="19"/>
  <c r="E203" i="19"/>
  <c r="E202" i="19"/>
  <c r="E201" i="19"/>
  <c r="E200" i="19"/>
  <c r="E199" i="19"/>
  <c r="E198" i="19"/>
  <c r="E197" i="19"/>
  <c r="E196" i="19"/>
  <c r="E195" i="19"/>
  <c r="E194" i="19"/>
  <c r="E193" i="19"/>
  <c r="E192" i="19"/>
  <c r="E191" i="19"/>
  <c r="E190" i="19"/>
  <c r="E189" i="19"/>
  <c r="E188" i="19"/>
  <c r="E187" i="19"/>
  <c r="E186" i="19"/>
  <c r="E185" i="19"/>
  <c r="E184" i="19"/>
  <c r="E183" i="19"/>
  <c r="E182" i="19"/>
  <c r="E181" i="19"/>
  <c r="E180" i="19"/>
  <c r="E179" i="19"/>
  <c r="E178" i="19"/>
  <c r="E177" i="19"/>
  <c r="E176" i="19"/>
  <c r="E175" i="19"/>
  <c r="E174" i="19"/>
  <c r="E173" i="19"/>
  <c r="E172" i="19"/>
  <c r="E171" i="19"/>
  <c r="E170" i="19"/>
  <c r="E169" i="19"/>
  <c r="E168" i="19"/>
  <c r="E167" i="19"/>
  <c r="E166" i="19"/>
  <c r="E165" i="19"/>
  <c r="E164" i="19"/>
  <c r="E163" i="19"/>
  <c r="E162" i="19"/>
  <c r="E161" i="19"/>
  <c r="E160" i="19"/>
  <c r="E159" i="19"/>
  <c r="E158" i="19"/>
  <c r="E157" i="19"/>
  <c r="E156" i="19"/>
  <c r="E155" i="19"/>
  <c r="E154" i="19"/>
  <c r="E153" i="19"/>
  <c r="E152" i="19"/>
  <c r="E151" i="19"/>
  <c r="E150" i="19"/>
  <c r="E149" i="19"/>
  <c r="E148" i="19"/>
  <c r="E147" i="19"/>
  <c r="E146" i="19"/>
  <c r="E145" i="19"/>
  <c r="E144" i="19"/>
  <c r="E143" i="19"/>
  <c r="E142" i="19"/>
  <c r="E141" i="19"/>
  <c r="E140" i="19"/>
  <c r="E139" i="19"/>
  <c r="E138" i="19"/>
  <c r="E137" i="19"/>
  <c r="E136" i="19"/>
  <c r="E135" i="19"/>
  <c r="E134" i="19"/>
  <c r="E133" i="19"/>
  <c r="E132" i="19"/>
  <c r="E131" i="19"/>
  <c r="E130" i="19"/>
  <c r="E129" i="19"/>
  <c r="E128" i="19"/>
  <c r="E127" i="19"/>
  <c r="E126" i="19"/>
  <c r="E125" i="19"/>
  <c r="E124" i="19"/>
  <c r="E123" i="19"/>
  <c r="E122" i="19"/>
  <c r="E121" i="19"/>
  <c r="E120" i="19"/>
  <c r="E119" i="19"/>
  <c r="E118" i="19"/>
  <c r="E117" i="19"/>
  <c r="E116" i="19"/>
  <c r="E115" i="19"/>
  <c r="E114" i="19"/>
  <c r="E113" i="19"/>
  <c r="E112" i="19"/>
  <c r="E111" i="19"/>
  <c r="E110" i="19"/>
  <c r="E109" i="19"/>
  <c r="E108" i="19"/>
  <c r="E107" i="19"/>
  <c r="E106" i="19"/>
  <c r="E105" i="19"/>
  <c r="E104" i="19"/>
  <c r="E103" i="19"/>
  <c r="E102" i="19"/>
  <c r="E101" i="19"/>
  <c r="E100" i="19"/>
  <c r="E99" i="19"/>
  <c r="E98" i="19"/>
  <c r="E97" i="19"/>
  <c r="E96" i="19"/>
  <c r="E95" i="19"/>
  <c r="E94" i="19"/>
  <c r="E93" i="19"/>
  <c r="E92" i="19"/>
  <c r="E91" i="19"/>
  <c r="E90" i="19"/>
  <c r="E89" i="19"/>
  <c r="E88" i="19"/>
  <c r="E87" i="19"/>
  <c r="E86" i="19"/>
  <c r="E85" i="19"/>
  <c r="E84" i="19"/>
  <c r="E83" i="19"/>
  <c r="E82" i="19"/>
  <c r="E81" i="19"/>
  <c r="E80" i="19"/>
  <c r="E79" i="19"/>
  <c r="E78" i="19"/>
  <c r="E77" i="19"/>
  <c r="E76" i="19"/>
  <c r="E75" i="19"/>
  <c r="E74" i="19"/>
  <c r="E73" i="19"/>
  <c r="E72" i="19"/>
  <c r="E71" i="19"/>
  <c r="E70" i="19"/>
  <c r="E69" i="19"/>
  <c r="E68" i="19"/>
  <c r="E67" i="19"/>
  <c r="E66" i="19"/>
  <c r="E65" i="19"/>
  <c r="E64" i="19"/>
  <c r="E63" i="19"/>
  <c r="E62" i="19"/>
  <c r="E61" i="19"/>
  <c r="E60" i="19"/>
  <c r="E59" i="19"/>
  <c r="E58" i="19"/>
  <c r="E57" i="19"/>
  <c r="E56" i="19"/>
  <c r="E55" i="19"/>
  <c r="E54" i="19"/>
  <c r="E53" i="19"/>
  <c r="E52" i="19"/>
  <c r="E51" i="19"/>
  <c r="E50" i="19"/>
  <c r="E49" i="19"/>
  <c r="E48" i="19"/>
  <c r="E47" i="19"/>
  <c r="E46" i="19"/>
  <c r="E45" i="19"/>
  <c r="E44" i="19"/>
  <c r="E43" i="19"/>
  <c r="E42" i="19"/>
  <c r="E41" i="19"/>
  <c r="E40" i="19"/>
  <c r="E39" i="19"/>
  <c r="E38" i="19"/>
  <c r="E37" i="19"/>
  <c r="E36" i="19"/>
  <c r="E35" i="19"/>
  <c r="E34" i="19"/>
  <c r="E33" i="19"/>
  <c r="E32" i="19"/>
  <c r="E31" i="19"/>
  <c r="E30" i="19"/>
  <c r="E29" i="19"/>
  <c r="E28" i="19"/>
  <c r="E27" i="19"/>
  <c r="E26" i="19"/>
  <c r="E25" i="19"/>
  <c r="E24" i="19"/>
  <c r="E23" i="19"/>
  <c r="E22" i="19"/>
  <c r="E21" i="19"/>
  <c r="E20" i="19"/>
  <c r="E19" i="19"/>
  <c r="E18" i="19"/>
  <c r="E17" i="19"/>
  <c r="E16" i="19"/>
  <c r="E15" i="19"/>
  <c r="E14" i="19"/>
  <c r="E13" i="19"/>
  <c r="E12" i="19"/>
  <c r="E11" i="19"/>
  <c r="E10" i="19"/>
  <c r="E9" i="19"/>
  <c r="E8" i="19"/>
  <c r="E7" i="19"/>
  <c r="E6" i="19"/>
  <c r="E5" i="19"/>
  <c r="J1" i="4"/>
  <c r="V51" i="17" l="1"/>
  <c r="V50" i="17"/>
  <c r="V49" i="17"/>
  <c r="V48" i="17"/>
  <c r="V47" i="17"/>
  <c r="V46" i="17"/>
  <c r="V45" i="17"/>
  <c r="V44" i="17"/>
  <c r="V43" i="17"/>
  <c r="V42" i="17"/>
  <c r="V41" i="17"/>
  <c r="V40" i="17"/>
  <c r="V39" i="17"/>
  <c r="V38" i="17"/>
  <c r="V37" i="17"/>
  <c r="V36" i="17"/>
  <c r="V35" i="17"/>
  <c r="V34" i="17"/>
  <c r="V33" i="17"/>
  <c r="V32" i="17"/>
  <c r="V31" i="17"/>
  <c r="V30" i="17"/>
  <c r="V29" i="17"/>
  <c r="V28" i="17"/>
  <c r="V27" i="17"/>
  <c r="V26" i="17"/>
  <c r="V25" i="17"/>
  <c r="V24" i="17"/>
  <c r="V23" i="17"/>
  <c r="V22" i="17"/>
  <c r="V21" i="17"/>
  <c r="V20" i="17"/>
  <c r="V19" i="17"/>
  <c r="V18" i="17"/>
  <c r="V17" i="17"/>
  <c r="V16" i="17"/>
  <c r="V15" i="17"/>
  <c r="V14" i="17"/>
  <c r="V13" i="17"/>
  <c r="V12" i="17"/>
  <c r="V11" i="17"/>
  <c r="V10" i="17"/>
  <c r="V9" i="17"/>
  <c r="V8" i="17"/>
  <c r="V7" i="17"/>
  <c r="V6" i="17"/>
  <c r="V5" i="17"/>
  <c r="V4" i="17"/>
  <c r="V3" i="17"/>
  <c r="H3" i="14"/>
  <c r="I3" i="14"/>
  <c r="J3" i="14"/>
  <c r="L3" i="14"/>
  <c r="M3" i="14"/>
  <c r="N3" i="14"/>
  <c r="P3" i="14"/>
  <c r="Q3" i="14"/>
  <c r="R3" i="14"/>
  <c r="T3" i="14"/>
  <c r="U3" i="14"/>
  <c r="H4" i="14"/>
  <c r="I4" i="14"/>
  <c r="J4" i="14"/>
  <c r="L4" i="14"/>
  <c r="M4" i="14"/>
  <c r="N4" i="14"/>
  <c r="P4" i="14"/>
  <c r="Q4" i="14"/>
  <c r="R4" i="14"/>
  <c r="T4" i="14"/>
  <c r="U4" i="14"/>
  <c r="H5" i="14"/>
  <c r="I5" i="14"/>
  <c r="J5" i="14"/>
  <c r="L5" i="14"/>
  <c r="M5" i="14"/>
  <c r="N5" i="14"/>
  <c r="P5" i="14"/>
  <c r="Q5" i="14"/>
  <c r="R5" i="14"/>
  <c r="T5" i="14"/>
  <c r="U5" i="14"/>
  <c r="H6" i="14"/>
  <c r="I6" i="14"/>
  <c r="J6" i="14"/>
  <c r="L6" i="14"/>
  <c r="M6" i="14"/>
  <c r="N6" i="14"/>
  <c r="P6" i="14"/>
  <c r="Q6" i="14"/>
  <c r="R6" i="14"/>
  <c r="T6" i="14"/>
  <c r="U6" i="14"/>
  <c r="H7" i="14"/>
  <c r="I7" i="14"/>
  <c r="J7" i="14"/>
  <c r="L7" i="14"/>
  <c r="M7" i="14"/>
  <c r="N7" i="14"/>
  <c r="P7" i="14"/>
  <c r="Q7" i="14"/>
  <c r="R7" i="14"/>
  <c r="T7" i="14"/>
  <c r="U7" i="14"/>
  <c r="H8" i="14"/>
  <c r="I8" i="14"/>
  <c r="J8" i="14"/>
  <c r="L8" i="14"/>
  <c r="M8" i="14"/>
  <c r="N8" i="14"/>
  <c r="P8" i="14"/>
  <c r="Q8" i="14"/>
  <c r="R8" i="14"/>
  <c r="T8" i="14"/>
  <c r="U8" i="14"/>
  <c r="H9" i="14"/>
  <c r="I9" i="14"/>
  <c r="J9" i="14"/>
  <c r="L9" i="14"/>
  <c r="M9" i="14"/>
  <c r="N9" i="14"/>
  <c r="P9" i="14"/>
  <c r="Q9" i="14"/>
  <c r="R9" i="14"/>
  <c r="T9" i="14"/>
  <c r="U9" i="14"/>
  <c r="H10" i="14"/>
  <c r="I10" i="14"/>
  <c r="J10" i="14"/>
  <c r="L10" i="14"/>
  <c r="M10" i="14"/>
  <c r="N10" i="14"/>
  <c r="P10" i="14"/>
  <c r="Q10" i="14"/>
  <c r="R10" i="14"/>
  <c r="T10" i="14"/>
  <c r="U10" i="14"/>
  <c r="H11" i="14"/>
  <c r="I11" i="14"/>
  <c r="J11" i="14"/>
  <c r="L11" i="14"/>
  <c r="M11" i="14"/>
  <c r="N11" i="14"/>
  <c r="P11" i="14"/>
  <c r="Q11" i="14"/>
  <c r="R11" i="14"/>
  <c r="T11" i="14"/>
  <c r="U11" i="14"/>
  <c r="H12" i="14"/>
  <c r="I12" i="14"/>
  <c r="J12" i="14"/>
  <c r="L12" i="14"/>
  <c r="M12" i="14"/>
  <c r="N12" i="14"/>
  <c r="P12" i="14"/>
  <c r="Q12" i="14"/>
  <c r="R12" i="14"/>
  <c r="T12" i="14"/>
  <c r="U12" i="14"/>
  <c r="H13" i="14"/>
  <c r="I13" i="14"/>
  <c r="J13" i="14"/>
  <c r="L13" i="14"/>
  <c r="M13" i="14"/>
  <c r="N13" i="14"/>
  <c r="P13" i="14"/>
  <c r="Q13" i="14"/>
  <c r="R13" i="14"/>
  <c r="T13" i="14"/>
  <c r="U13" i="14"/>
  <c r="H14" i="14"/>
  <c r="I14" i="14"/>
  <c r="J14" i="14"/>
  <c r="L14" i="14"/>
  <c r="M14" i="14"/>
  <c r="N14" i="14"/>
  <c r="P14" i="14"/>
  <c r="Q14" i="14"/>
  <c r="R14" i="14"/>
  <c r="T14" i="14"/>
  <c r="U14" i="14"/>
  <c r="H15" i="14"/>
  <c r="I15" i="14"/>
  <c r="J15" i="14"/>
  <c r="L15" i="14"/>
  <c r="M15" i="14"/>
  <c r="N15" i="14"/>
  <c r="P15" i="14"/>
  <c r="Q15" i="14"/>
  <c r="R15" i="14"/>
  <c r="T15" i="14"/>
  <c r="U15" i="14"/>
  <c r="H16" i="14"/>
  <c r="I16" i="14"/>
  <c r="J16" i="14"/>
  <c r="L16" i="14"/>
  <c r="M16" i="14"/>
  <c r="N16" i="14"/>
  <c r="P16" i="14"/>
  <c r="Q16" i="14"/>
  <c r="R16" i="14"/>
  <c r="T16" i="14"/>
  <c r="U16" i="14"/>
  <c r="H17" i="14"/>
  <c r="I17" i="14"/>
  <c r="J17" i="14"/>
  <c r="L17" i="14"/>
  <c r="M17" i="14"/>
  <c r="N17" i="14"/>
  <c r="P17" i="14"/>
  <c r="Q17" i="14"/>
  <c r="R17" i="14"/>
  <c r="T17" i="14"/>
  <c r="U17" i="14"/>
  <c r="H18" i="14"/>
  <c r="I18" i="14"/>
  <c r="J18" i="14"/>
  <c r="L18" i="14"/>
  <c r="M18" i="14"/>
  <c r="N18" i="14"/>
  <c r="P18" i="14"/>
  <c r="Q18" i="14"/>
  <c r="R18" i="14"/>
  <c r="T18" i="14"/>
  <c r="U18" i="14"/>
  <c r="H19" i="14"/>
  <c r="I19" i="14"/>
  <c r="J19" i="14"/>
  <c r="L19" i="14"/>
  <c r="M19" i="14"/>
  <c r="N19" i="14"/>
  <c r="P19" i="14"/>
  <c r="Q19" i="14"/>
  <c r="R19" i="14"/>
  <c r="T19" i="14"/>
  <c r="U19" i="14"/>
  <c r="H20" i="14"/>
  <c r="I20" i="14"/>
  <c r="J20" i="14"/>
  <c r="L20" i="14"/>
  <c r="M20" i="14"/>
  <c r="N20" i="14"/>
  <c r="P20" i="14"/>
  <c r="Q20" i="14"/>
  <c r="R20" i="14"/>
  <c r="T20" i="14"/>
  <c r="U20" i="14"/>
  <c r="H21" i="14"/>
  <c r="I21" i="14"/>
  <c r="J21" i="14"/>
  <c r="L21" i="14"/>
  <c r="M21" i="14"/>
  <c r="N21" i="14"/>
  <c r="P21" i="14"/>
  <c r="Q21" i="14"/>
  <c r="R21" i="14"/>
  <c r="T21" i="14"/>
  <c r="U21" i="14"/>
  <c r="H22" i="14"/>
  <c r="I22" i="14"/>
  <c r="J22" i="14"/>
  <c r="L22" i="14"/>
  <c r="M22" i="14"/>
  <c r="N22" i="14"/>
  <c r="P22" i="14"/>
  <c r="Q22" i="14"/>
  <c r="R22" i="14"/>
  <c r="T22" i="14"/>
  <c r="U22" i="14"/>
  <c r="H23" i="14"/>
  <c r="I23" i="14"/>
  <c r="J23" i="14"/>
  <c r="L23" i="14"/>
  <c r="M23" i="14"/>
  <c r="N23" i="14"/>
  <c r="P23" i="14"/>
  <c r="Q23" i="14"/>
  <c r="R23" i="14"/>
  <c r="T23" i="14"/>
  <c r="U23" i="14"/>
  <c r="H24" i="14"/>
  <c r="I24" i="14"/>
  <c r="J24" i="14"/>
  <c r="L24" i="14"/>
  <c r="M24" i="14"/>
  <c r="N24" i="14"/>
  <c r="P24" i="14"/>
  <c r="Q24" i="14"/>
  <c r="R24" i="14"/>
  <c r="T24" i="14"/>
  <c r="U24" i="14"/>
  <c r="H25" i="14"/>
  <c r="I25" i="14"/>
  <c r="J25" i="14"/>
  <c r="L25" i="14"/>
  <c r="M25" i="14"/>
  <c r="N25" i="14"/>
  <c r="P25" i="14"/>
  <c r="Q25" i="14"/>
  <c r="R25" i="14"/>
  <c r="T25" i="14"/>
  <c r="U25" i="14"/>
  <c r="H26" i="14"/>
  <c r="I26" i="14"/>
  <c r="J26" i="14"/>
  <c r="L26" i="14"/>
  <c r="M26" i="14"/>
  <c r="N26" i="14"/>
  <c r="P26" i="14"/>
  <c r="Q26" i="14"/>
  <c r="R26" i="14"/>
  <c r="T26" i="14"/>
  <c r="U26" i="14"/>
  <c r="H27" i="14"/>
  <c r="I27" i="14"/>
  <c r="J27" i="14"/>
  <c r="L27" i="14"/>
  <c r="M27" i="14"/>
  <c r="N27" i="14"/>
  <c r="P27" i="14"/>
  <c r="Q27" i="14"/>
  <c r="R27" i="14"/>
  <c r="T27" i="14"/>
  <c r="U27" i="14"/>
  <c r="H28" i="14"/>
  <c r="I28" i="14"/>
  <c r="J28" i="14"/>
  <c r="L28" i="14"/>
  <c r="M28" i="14"/>
  <c r="N28" i="14"/>
  <c r="P28" i="14"/>
  <c r="Q28" i="14"/>
  <c r="R28" i="14"/>
  <c r="T28" i="14"/>
  <c r="U28" i="14"/>
  <c r="H29" i="14"/>
  <c r="I29" i="14"/>
  <c r="J29" i="14"/>
  <c r="L29" i="14"/>
  <c r="M29" i="14"/>
  <c r="N29" i="14"/>
  <c r="P29" i="14"/>
  <c r="Q29" i="14"/>
  <c r="R29" i="14"/>
  <c r="T29" i="14"/>
  <c r="U29" i="14"/>
  <c r="H30" i="14"/>
  <c r="I30" i="14"/>
  <c r="J30" i="14"/>
  <c r="L30" i="14"/>
  <c r="M30" i="14"/>
  <c r="N30" i="14"/>
  <c r="P30" i="14"/>
  <c r="Q30" i="14"/>
  <c r="R30" i="14"/>
  <c r="T30" i="14"/>
  <c r="U30" i="14"/>
  <c r="H31" i="14"/>
  <c r="I31" i="14"/>
  <c r="J31" i="14"/>
  <c r="L31" i="14"/>
  <c r="M31" i="14"/>
  <c r="N31" i="14"/>
  <c r="P31" i="14"/>
  <c r="Q31" i="14"/>
  <c r="R31" i="14"/>
  <c r="T31" i="14"/>
  <c r="U31" i="14"/>
  <c r="H32" i="14"/>
  <c r="I32" i="14"/>
  <c r="J32" i="14"/>
  <c r="L32" i="14"/>
  <c r="M32" i="14"/>
  <c r="N32" i="14"/>
  <c r="P32" i="14"/>
  <c r="Q32" i="14"/>
  <c r="R32" i="14"/>
  <c r="T32" i="14"/>
  <c r="U32" i="14"/>
  <c r="H33" i="14"/>
  <c r="I33" i="14"/>
  <c r="J33" i="14"/>
  <c r="L33" i="14"/>
  <c r="M33" i="14"/>
  <c r="N33" i="14"/>
  <c r="P33" i="14"/>
  <c r="Q33" i="14"/>
  <c r="R33" i="14"/>
  <c r="T33" i="14"/>
  <c r="U33" i="14"/>
  <c r="H34" i="14"/>
  <c r="I34" i="14"/>
  <c r="J34" i="14"/>
  <c r="L34" i="14"/>
  <c r="M34" i="14"/>
  <c r="N34" i="14"/>
  <c r="P34" i="14"/>
  <c r="Q34" i="14"/>
  <c r="R34" i="14"/>
  <c r="T34" i="14"/>
  <c r="U34" i="14"/>
  <c r="H35" i="14"/>
  <c r="I35" i="14"/>
  <c r="J35" i="14"/>
  <c r="L35" i="14"/>
  <c r="M35" i="14"/>
  <c r="N35" i="14"/>
  <c r="P35" i="14"/>
  <c r="Q35" i="14"/>
  <c r="R35" i="14"/>
  <c r="T35" i="14"/>
  <c r="U35" i="14"/>
  <c r="H36" i="14"/>
  <c r="I36" i="14"/>
  <c r="J36" i="14"/>
  <c r="L36" i="14"/>
  <c r="M36" i="14"/>
  <c r="N36" i="14"/>
  <c r="P36" i="14"/>
  <c r="Q36" i="14"/>
  <c r="R36" i="14"/>
  <c r="T36" i="14"/>
  <c r="U36" i="14"/>
  <c r="H37" i="14"/>
  <c r="I37" i="14"/>
  <c r="J37" i="14"/>
  <c r="L37" i="14"/>
  <c r="M37" i="14"/>
  <c r="N37" i="14"/>
  <c r="P37" i="14"/>
  <c r="Q37" i="14"/>
  <c r="R37" i="14"/>
  <c r="T37" i="14"/>
  <c r="U37" i="14"/>
  <c r="H38" i="14"/>
  <c r="I38" i="14"/>
  <c r="J38" i="14"/>
  <c r="L38" i="14"/>
  <c r="M38" i="14"/>
  <c r="N38" i="14"/>
  <c r="P38" i="14"/>
  <c r="Q38" i="14"/>
  <c r="R38" i="14"/>
  <c r="T38" i="14"/>
  <c r="U38" i="14"/>
  <c r="H39" i="14"/>
  <c r="I39" i="14"/>
  <c r="J39" i="14"/>
  <c r="L39" i="14"/>
  <c r="M39" i="14"/>
  <c r="N39" i="14"/>
  <c r="P39" i="14"/>
  <c r="Q39" i="14"/>
  <c r="R39" i="14"/>
  <c r="T39" i="14"/>
  <c r="U39" i="14"/>
  <c r="H40" i="14"/>
  <c r="I40" i="14"/>
  <c r="J40" i="14"/>
  <c r="L40" i="14"/>
  <c r="M40" i="14"/>
  <c r="N40" i="14"/>
  <c r="P40" i="14"/>
  <c r="Q40" i="14"/>
  <c r="R40" i="14"/>
  <c r="T40" i="14"/>
  <c r="U40" i="14"/>
  <c r="H41" i="14"/>
  <c r="I41" i="14"/>
  <c r="J41" i="14"/>
  <c r="L41" i="14"/>
  <c r="M41" i="14"/>
  <c r="N41" i="14"/>
  <c r="P41" i="14"/>
  <c r="Q41" i="14"/>
  <c r="R41" i="14"/>
  <c r="T41" i="14"/>
  <c r="U41" i="14"/>
  <c r="H42" i="14"/>
  <c r="I42" i="14"/>
  <c r="J42" i="14"/>
  <c r="L42" i="14"/>
  <c r="M42" i="14"/>
  <c r="N42" i="14"/>
  <c r="P42" i="14"/>
  <c r="Q42" i="14"/>
  <c r="R42" i="14"/>
  <c r="T42" i="14"/>
  <c r="U42" i="14"/>
  <c r="H43" i="14"/>
  <c r="I43" i="14"/>
  <c r="J43" i="14"/>
  <c r="L43" i="14"/>
  <c r="M43" i="14"/>
  <c r="N43" i="14"/>
  <c r="P43" i="14"/>
  <c r="Q43" i="14"/>
  <c r="R43" i="14"/>
  <c r="T43" i="14"/>
  <c r="U43" i="14"/>
  <c r="H44" i="14"/>
  <c r="I44" i="14"/>
  <c r="J44" i="14"/>
  <c r="L44" i="14"/>
  <c r="M44" i="14"/>
  <c r="N44" i="14"/>
  <c r="P44" i="14"/>
  <c r="Q44" i="14"/>
  <c r="R44" i="14"/>
  <c r="T44" i="14"/>
  <c r="U44" i="14"/>
  <c r="H45" i="14"/>
  <c r="I45" i="14"/>
  <c r="J45" i="14"/>
  <c r="L45" i="14"/>
  <c r="M45" i="14"/>
  <c r="N45" i="14"/>
  <c r="P45" i="14"/>
  <c r="Q45" i="14"/>
  <c r="R45" i="14"/>
  <c r="T45" i="14"/>
  <c r="U45" i="14"/>
  <c r="H46" i="14"/>
  <c r="I46" i="14"/>
  <c r="J46" i="14"/>
  <c r="L46" i="14"/>
  <c r="M46" i="14"/>
  <c r="N46" i="14"/>
  <c r="P46" i="14"/>
  <c r="Q46" i="14"/>
  <c r="R46" i="14"/>
  <c r="T46" i="14"/>
  <c r="U46" i="14"/>
  <c r="H47" i="14"/>
  <c r="I47" i="14"/>
  <c r="J47" i="14"/>
  <c r="L47" i="14"/>
  <c r="M47" i="14"/>
  <c r="N47" i="14"/>
  <c r="P47" i="14"/>
  <c r="Q47" i="14"/>
  <c r="R47" i="14"/>
  <c r="T47" i="14"/>
  <c r="U47" i="14"/>
  <c r="H48" i="14"/>
  <c r="I48" i="14"/>
  <c r="J48" i="14"/>
  <c r="L48" i="14"/>
  <c r="M48" i="14"/>
  <c r="N48" i="14"/>
  <c r="P48" i="14"/>
  <c r="Q48" i="14"/>
  <c r="R48" i="14"/>
  <c r="T48" i="14"/>
  <c r="U48" i="14"/>
  <c r="H49" i="14"/>
  <c r="I49" i="14"/>
  <c r="J49" i="14"/>
  <c r="L49" i="14"/>
  <c r="M49" i="14"/>
  <c r="N49" i="14"/>
  <c r="P49" i="14"/>
  <c r="Q49" i="14"/>
  <c r="R49" i="14"/>
  <c r="T49" i="14"/>
  <c r="U49" i="14"/>
  <c r="H50" i="14"/>
  <c r="I50" i="14"/>
  <c r="J50" i="14"/>
  <c r="L50" i="14"/>
  <c r="M50" i="14"/>
  <c r="N50" i="14"/>
  <c r="P50" i="14"/>
  <c r="Q50" i="14"/>
  <c r="R50" i="14"/>
  <c r="T50" i="14"/>
  <c r="U50" i="14"/>
  <c r="H51" i="14"/>
  <c r="I51" i="14"/>
  <c r="J51" i="14"/>
  <c r="L51" i="14"/>
  <c r="M51" i="14"/>
  <c r="N51" i="14"/>
  <c r="P51" i="14"/>
  <c r="Q51" i="14"/>
  <c r="R51" i="14"/>
  <c r="T51" i="14"/>
  <c r="U51" i="14"/>
  <c r="O577" i="23"/>
  <c r="N577" i="23"/>
  <c r="G577" i="23"/>
  <c r="F577" i="23"/>
  <c r="O576" i="23"/>
  <c r="N576" i="23"/>
  <c r="G576" i="23"/>
  <c r="F576" i="23"/>
  <c r="O575" i="23"/>
  <c r="N575" i="23"/>
  <c r="G575" i="23"/>
  <c r="F575" i="23"/>
  <c r="O574" i="23"/>
  <c r="N574" i="23"/>
  <c r="G574" i="23"/>
  <c r="F574" i="23"/>
  <c r="O573" i="23"/>
  <c r="N573" i="23"/>
  <c r="G573" i="23"/>
  <c r="F573" i="23"/>
  <c r="O572" i="23"/>
  <c r="N572" i="23"/>
  <c r="G572" i="23"/>
  <c r="F572" i="23"/>
  <c r="O571" i="23"/>
  <c r="N571" i="23"/>
  <c r="G571" i="23"/>
  <c r="F571" i="23"/>
  <c r="O570" i="23"/>
  <c r="N570" i="23"/>
  <c r="G570" i="23"/>
  <c r="F570" i="23"/>
  <c r="O569" i="23"/>
  <c r="N569" i="23"/>
  <c r="G569" i="23"/>
  <c r="F569" i="23"/>
  <c r="O568" i="23"/>
  <c r="N568" i="23"/>
  <c r="G568" i="23"/>
  <c r="F568" i="23"/>
  <c r="O567" i="23"/>
  <c r="N567" i="23"/>
  <c r="G567" i="23"/>
  <c r="F567" i="23"/>
  <c r="O566" i="23"/>
  <c r="N566" i="23"/>
  <c r="G566" i="23"/>
  <c r="F566" i="23"/>
  <c r="O565" i="23"/>
  <c r="N565" i="23"/>
  <c r="G565" i="23"/>
  <c r="F565" i="23"/>
  <c r="O564" i="23"/>
  <c r="N564" i="23"/>
  <c r="G564" i="23"/>
  <c r="F564" i="23"/>
  <c r="O563" i="23"/>
  <c r="N563" i="23"/>
  <c r="G563" i="23"/>
  <c r="F563" i="23"/>
  <c r="O562" i="23"/>
  <c r="N562" i="23"/>
  <c r="G562" i="23"/>
  <c r="F562" i="23"/>
  <c r="O561" i="23"/>
  <c r="N561" i="23"/>
  <c r="G561" i="23"/>
  <c r="F561" i="23"/>
  <c r="O560" i="23"/>
  <c r="N560" i="23"/>
  <c r="G560" i="23"/>
  <c r="F560" i="23"/>
  <c r="O559" i="23"/>
  <c r="N559" i="23"/>
  <c r="G559" i="23"/>
  <c r="F559" i="23"/>
  <c r="O558" i="23"/>
  <c r="G558" i="23"/>
  <c r="O553" i="23"/>
  <c r="N553" i="23"/>
  <c r="G553" i="23"/>
  <c r="F553" i="23"/>
  <c r="O552" i="23"/>
  <c r="N552" i="23"/>
  <c r="G552" i="23"/>
  <c r="F552" i="23"/>
  <c r="O551" i="23"/>
  <c r="N551" i="23"/>
  <c r="G551" i="23"/>
  <c r="F551" i="23"/>
  <c r="O550" i="23"/>
  <c r="N550" i="23"/>
  <c r="G550" i="23"/>
  <c r="F550" i="23"/>
  <c r="O549" i="23"/>
  <c r="N549" i="23"/>
  <c r="G549" i="23"/>
  <c r="F549" i="23"/>
  <c r="O548" i="23"/>
  <c r="N548" i="23"/>
  <c r="G548" i="23"/>
  <c r="F548" i="23"/>
  <c r="O547" i="23"/>
  <c r="N547" i="23"/>
  <c r="G547" i="23"/>
  <c r="F547" i="23"/>
  <c r="O546" i="23"/>
  <c r="N546" i="23"/>
  <c r="G546" i="23"/>
  <c r="F546" i="23"/>
  <c r="O545" i="23"/>
  <c r="N545" i="23"/>
  <c r="G545" i="23"/>
  <c r="F545" i="23"/>
  <c r="O544" i="23"/>
  <c r="N544" i="23"/>
  <c r="G544" i="23"/>
  <c r="F544" i="23"/>
  <c r="O543" i="23"/>
  <c r="N543" i="23"/>
  <c r="G543" i="23"/>
  <c r="F543" i="23"/>
  <c r="O542" i="23"/>
  <c r="N542" i="23"/>
  <c r="G542" i="23"/>
  <c r="F542" i="23"/>
  <c r="O541" i="23"/>
  <c r="N541" i="23"/>
  <c r="G541" i="23"/>
  <c r="F541" i="23"/>
  <c r="O540" i="23"/>
  <c r="N540" i="23"/>
  <c r="G540" i="23"/>
  <c r="F540" i="23"/>
  <c r="O539" i="23"/>
  <c r="N539" i="23"/>
  <c r="G539" i="23"/>
  <c r="F539" i="23"/>
  <c r="O538" i="23"/>
  <c r="N538" i="23"/>
  <c r="G538" i="23"/>
  <c r="F538" i="23"/>
  <c r="O537" i="23"/>
  <c r="N537" i="23"/>
  <c r="G537" i="23"/>
  <c r="F537" i="23"/>
  <c r="O536" i="23"/>
  <c r="N536" i="23"/>
  <c r="G536" i="23"/>
  <c r="F536" i="23"/>
  <c r="O535" i="23"/>
  <c r="N535" i="23"/>
  <c r="G535" i="23"/>
  <c r="F535" i="23"/>
  <c r="O534" i="23"/>
  <c r="G534" i="23"/>
  <c r="O529" i="23"/>
  <c r="N529" i="23"/>
  <c r="G529" i="23"/>
  <c r="F529" i="23"/>
  <c r="O528" i="23"/>
  <c r="N528" i="23"/>
  <c r="G528" i="23"/>
  <c r="F528" i="23"/>
  <c r="O527" i="23"/>
  <c r="N527" i="23"/>
  <c r="G527" i="23"/>
  <c r="F527" i="23"/>
  <c r="O526" i="23"/>
  <c r="N526" i="23"/>
  <c r="G526" i="23"/>
  <c r="F526" i="23"/>
  <c r="O525" i="23"/>
  <c r="N525" i="23"/>
  <c r="G525" i="23"/>
  <c r="F525" i="23"/>
  <c r="O524" i="23"/>
  <c r="N524" i="23"/>
  <c r="G524" i="23"/>
  <c r="F524" i="23"/>
  <c r="O523" i="23"/>
  <c r="N523" i="23"/>
  <c r="G523" i="23"/>
  <c r="F523" i="23"/>
  <c r="O522" i="23"/>
  <c r="N522" i="23"/>
  <c r="G522" i="23"/>
  <c r="F522" i="23"/>
  <c r="O521" i="23"/>
  <c r="N521" i="23"/>
  <c r="G521" i="23"/>
  <c r="F521" i="23"/>
  <c r="O520" i="23"/>
  <c r="N520" i="23"/>
  <c r="G520" i="23"/>
  <c r="F520" i="23"/>
  <c r="O519" i="23"/>
  <c r="N519" i="23"/>
  <c r="G519" i="23"/>
  <c r="F519" i="23"/>
  <c r="O518" i="23"/>
  <c r="N518" i="23"/>
  <c r="G518" i="23"/>
  <c r="F518" i="23"/>
  <c r="O517" i="23"/>
  <c r="N517" i="23"/>
  <c r="G517" i="23"/>
  <c r="F517" i="23"/>
  <c r="O516" i="23"/>
  <c r="N516" i="23"/>
  <c r="G516" i="23"/>
  <c r="F516" i="23"/>
  <c r="O515" i="23"/>
  <c r="N515" i="23"/>
  <c r="G515" i="23"/>
  <c r="F515" i="23"/>
  <c r="O514" i="23"/>
  <c r="N514" i="23"/>
  <c r="G514" i="23"/>
  <c r="F514" i="23"/>
  <c r="O513" i="23"/>
  <c r="N513" i="23"/>
  <c r="G513" i="23"/>
  <c r="F513" i="23"/>
  <c r="O512" i="23"/>
  <c r="N512" i="23"/>
  <c r="G512" i="23"/>
  <c r="F512" i="23"/>
  <c r="O511" i="23"/>
  <c r="N511" i="23"/>
  <c r="G511" i="23"/>
  <c r="F511" i="23"/>
  <c r="O510" i="23"/>
  <c r="G510" i="23"/>
  <c r="O505" i="23"/>
  <c r="N505" i="23"/>
  <c r="G505" i="23"/>
  <c r="F505" i="23"/>
  <c r="O504" i="23"/>
  <c r="N504" i="23"/>
  <c r="G504" i="23"/>
  <c r="F504" i="23"/>
  <c r="O503" i="23"/>
  <c r="N503" i="23"/>
  <c r="G503" i="23"/>
  <c r="F503" i="23"/>
  <c r="O502" i="23"/>
  <c r="N502" i="23"/>
  <c r="G502" i="23"/>
  <c r="F502" i="23"/>
  <c r="O501" i="23"/>
  <c r="N501" i="23"/>
  <c r="G501" i="23"/>
  <c r="F501" i="23"/>
  <c r="O500" i="23"/>
  <c r="N500" i="23"/>
  <c r="G500" i="23"/>
  <c r="F500" i="23"/>
  <c r="O499" i="23"/>
  <c r="N499" i="23"/>
  <c r="G499" i="23"/>
  <c r="F499" i="23"/>
  <c r="O498" i="23"/>
  <c r="N498" i="23"/>
  <c r="G498" i="23"/>
  <c r="F498" i="23"/>
  <c r="O497" i="23"/>
  <c r="N497" i="23"/>
  <c r="G497" i="23"/>
  <c r="F497" i="23"/>
  <c r="O496" i="23"/>
  <c r="N496" i="23"/>
  <c r="G496" i="23"/>
  <c r="F496" i="23"/>
  <c r="O495" i="23"/>
  <c r="N495" i="23"/>
  <c r="G495" i="23"/>
  <c r="F495" i="23"/>
  <c r="O494" i="23"/>
  <c r="N494" i="23"/>
  <c r="G494" i="23"/>
  <c r="F494" i="23"/>
  <c r="O493" i="23"/>
  <c r="N493" i="23"/>
  <c r="G493" i="23"/>
  <c r="F493" i="23"/>
  <c r="O492" i="23"/>
  <c r="N492" i="23"/>
  <c r="G492" i="23"/>
  <c r="F492" i="23"/>
  <c r="O491" i="23"/>
  <c r="N491" i="23"/>
  <c r="G491" i="23"/>
  <c r="F491" i="23"/>
  <c r="O490" i="23"/>
  <c r="N490" i="23"/>
  <c r="G490" i="23"/>
  <c r="F490" i="23"/>
  <c r="O489" i="23"/>
  <c r="N489" i="23"/>
  <c r="G489" i="23"/>
  <c r="F489" i="23"/>
  <c r="O488" i="23"/>
  <c r="N488" i="23"/>
  <c r="G488" i="23"/>
  <c r="F488" i="23"/>
  <c r="O487" i="23"/>
  <c r="N487" i="23"/>
  <c r="G487" i="23"/>
  <c r="F487" i="23"/>
  <c r="O486" i="23"/>
  <c r="G486" i="23"/>
  <c r="O481" i="23"/>
  <c r="N481" i="23"/>
  <c r="G481" i="23"/>
  <c r="F481" i="23"/>
  <c r="O480" i="23"/>
  <c r="N480" i="23"/>
  <c r="G480" i="23"/>
  <c r="F480" i="23"/>
  <c r="O479" i="23"/>
  <c r="N479" i="23"/>
  <c r="G479" i="23"/>
  <c r="F479" i="23"/>
  <c r="O478" i="23"/>
  <c r="N478" i="23"/>
  <c r="G478" i="23"/>
  <c r="F478" i="23"/>
  <c r="O477" i="23"/>
  <c r="N477" i="23"/>
  <c r="G477" i="23"/>
  <c r="F477" i="23"/>
  <c r="O476" i="23"/>
  <c r="N476" i="23"/>
  <c r="G476" i="23"/>
  <c r="F476" i="23"/>
  <c r="O475" i="23"/>
  <c r="N475" i="23"/>
  <c r="G475" i="23"/>
  <c r="F475" i="23"/>
  <c r="O474" i="23"/>
  <c r="N474" i="23"/>
  <c r="G474" i="23"/>
  <c r="F474" i="23"/>
  <c r="O473" i="23"/>
  <c r="N473" i="23"/>
  <c r="G473" i="23"/>
  <c r="F473" i="23"/>
  <c r="O472" i="23"/>
  <c r="N472" i="23"/>
  <c r="G472" i="23"/>
  <c r="F472" i="23"/>
  <c r="O471" i="23"/>
  <c r="N471" i="23"/>
  <c r="G471" i="23"/>
  <c r="F471" i="23"/>
  <c r="O470" i="23"/>
  <c r="N470" i="23"/>
  <c r="G470" i="23"/>
  <c r="F470" i="23"/>
  <c r="O469" i="23"/>
  <c r="N469" i="23"/>
  <c r="G469" i="23"/>
  <c r="F469" i="23"/>
  <c r="O468" i="23"/>
  <c r="N468" i="23"/>
  <c r="G468" i="23"/>
  <c r="F468" i="23"/>
  <c r="O467" i="23"/>
  <c r="N467" i="23"/>
  <c r="G467" i="23"/>
  <c r="F467" i="23"/>
  <c r="O466" i="23"/>
  <c r="N466" i="23"/>
  <c r="G466" i="23"/>
  <c r="F466" i="23"/>
  <c r="O465" i="23"/>
  <c r="N465" i="23"/>
  <c r="G465" i="23"/>
  <c r="F465" i="23"/>
  <c r="O464" i="23"/>
  <c r="N464" i="23"/>
  <c r="G464" i="23"/>
  <c r="F464" i="23"/>
  <c r="O463" i="23"/>
  <c r="N463" i="23"/>
  <c r="G463" i="23"/>
  <c r="F463" i="23"/>
  <c r="O462" i="23"/>
  <c r="G462" i="23"/>
  <c r="O457" i="23"/>
  <c r="N457" i="23"/>
  <c r="G457" i="23"/>
  <c r="F457" i="23"/>
  <c r="O456" i="23"/>
  <c r="N456" i="23"/>
  <c r="G456" i="23"/>
  <c r="F456" i="23"/>
  <c r="O455" i="23"/>
  <c r="N455" i="23"/>
  <c r="G455" i="23"/>
  <c r="F455" i="23"/>
  <c r="O454" i="23"/>
  <c r="N454" i="23"/>
  <c r="G454" i="23"/>
  <c r="F454" i="23"/>
  <c r="O453" i="23"/>
  <c r="N453" i="23"/>
  <c r="G453" i="23"/>
  <c r="F453" i="23"/>
  <c r="O452" i="23"/>
  <c r="N452" i="23"/>
  <c r="G452" i="23"/>
  <c r="F452" i="23"/>
  <c r="O451" i="23"/>
  <c r="N451" i="23"/>
  <c r="G451" i="23"/>
  <c r="F451" i="23"/>
  <c r="O450" i="23"/>
  <c r="N450" i="23"/>
  <c r="G450" i="23"/>
  <c r="F450" i="23"/>
  <c r="O449" i="23"/>
  <c r="N449" i="23"/>
  <c r="G449" i="23"/>
  <c r="F449" i="23"/>
  <c r="O448" i="23"/>
  <c r="N448" i="23"/>
  <c r="G448" i="23"/>
  <c r="F448" i="23"/>
  <c r="O447" i="23"/>
  <c r="N447" i="23"/>
  <c r="G447" i="23"/>
  <c r="F447" i="23"/>
  <c r="O446" i="23"/>
  <c r="N446" i="23"/>
  <c r="G446" i="23"/>
  <c r="F446" i="23"/>
  <c r="O445" i="23"/>
  <c r="N445" i="23"/>
  <c r="G445" i="23"/>
  <c r="F445" i="23"/>
  <c r="O444" i="23"/>
  <c r="N444" i="23"/>
  <c r="G444" i="23"/>
  <c r="F444" i="23"/>
  <c r="O443" i="23"/>
  <c r="N443" i="23"/>
  <c r="G443" i="23"/>
  <c r="F443" i="23"/>
  <c r="O442" i="23"/>
  <c r="N442" i="23"/>
  <c r="G442" i="23"/>
  <c r="F442" i="23"/>
  <c r="O441" i="23"/>
  <c r="N441" i="23"/>
  <c r="G441" i="23"/>
  <c r="F441" i="23"/>
  <c r="O440" i="23"/>
  <c r="N440" i="23"/>
  <c r="G440" i="23"/>
  <c r="F440" i="23"/>
  <c r="O439" i="23"/>
  <c r="N439" i="23"/>
  <c r="G439" i="23"/>
  <c r="F439" i="23"/>
  <c r="O438" i="23"/>
  <c r="G438" i="23"/>
  <c r="O433" i="23"/>
  <c r="N433" i="23"/>
  <c r="G433" i="23"/>
  <c r="F433" i="23"/>
  <c r="O432" i="23"/>
  <c r="N432" i="23"/>
  <c r="G432" i="23"/>
  <c r="F432" i="23"/>
  <c r="O431" i="23"/>
  <c r="N431" i="23"/>
  <c r="G431" i="23"/>
  <c r="F431" i="23"/>
  <c r="O430" i="23"/>
  <c r="N430" i="23"/>
  <c r="G430" i="23"/>
  <c r="F430" i="23"/>
  <c r="O429" i="23"/>
  <c r="N429" i="23"/>
  <c r="G429" i="23"/>
  <c r="F429" i="23"/>
  <c r="O428" i="23"/>
  <c r="N428" i="23"/>
  <c r="G428" i="23"/>
  <c r="F428" i="23"/>
  <c r="O427" i="23"/>
  <c r="N427" i="23"/>
  <c r="G427" i="23"/>
  <c r="F427" i="23"/>
  <c r="O426" i="23"/>
  <c r="N426" i="23"/>
  <c r="G426" i="23"/>
  <c r="F426" i="23"/>
  <c r="O425" i="23"/>
  <c r="N425" i="23"/>
  <c r="G425" i="23"/>
  <c r="F425" i="23"/>
  <c r="O424" i="23"/>
  <c r="N424" i="23"/>
  <c r="G424" i="23"/>
  <c r="F424" i="23"/>
  <c r="O423" i="23"/>
  <c r="N423" i="23"/>
  <c r="G423" i="23"/>
  <c r="F423" i="23"/>
  <c r="O422" i="23"/>
  <c r="N422" i="23"/>
  <c r="G422" i="23"/>
  <c r="F422" i="23"/>
  <c r="O421" i="23"/>
  <c r="N421" i="23"/>
  <c r="G421" i="23"/>
  <c r="F421" i="23"/>
  <c r="O420" i="23"/>
  <c r="N420" i="23"/>
  <c r="G420" i="23"/>
  <c r="F420" i="23"/>
  <c r="O419" i="23"/>
  <c r="N419" i="23"/>
  <c r="G419" i="23"/>
  <c r="F419" i="23"/>
  <c r="O418" i="23"/>
  <c r="N418" i="23"/>
  <c r="G418" i="23"/>
  <c r="F418" i="23"/>
  <c r="O417" i="23"/>
  <c r="N417" i="23"/>
  <c r="G417" i="23"/>
  <c r="F417" i="23"/>
  <c r="O416" i="23"/>
  <c r="N416" i="23"/>
  <c r="G416" i="23"/>
  <c r="F416" i="23"/>
  <c r="O415" i="23"/>
  <c r="N415" i="23"/>
  <c r="G415" i="23"/>
  <c r="F415" i="23"/>
  <c r="O414" i="23"/>
  <c r="G414" i="23"/>
  <c r="O409" i="23"/>
  <c r="N409" i="23"/>
  <c r="G409" i="23"/>
  <c r="F409" i="23"/>
  <c r="O408" i="23"/>
  <c r="N408" i="23"/>
  <c r="G408" i="23"/>
  <c r="F408" i="23"/>
  <c r="O407" i="23"/>
  <c r="N407" i="23"/>
  <c r="G407" i="23"/>
  <c r="F407" i="23"/>
  <c r="O406" i="23"/>
  <c r="N406" i="23"/>
  <c r="G406" i="23"/>
  <c r="F406" i="23"/>
  <c r="O405" i="23"/>
  <c r="N405" i="23"/>
  <c r="G405" i="23"/>
  <c r="F405" i="23"/>
  <c r="O404" i="23"/>
  <c r="N404" i="23"/>
  <c r="G404" i="23"/>
  <c r="F404" i="23"/>
  <c r="O403" i="23"/>
  <c r="N403" i="23"/>
  <c r="G403" i="23"/>
  <c r="F403" i="23"/>
  <c r="O402" i="23"/>
  <c r="N402" i="23"/>
  <c r="G402" i="23"/>
  <c r="F402" i="23"/>
  <c r="O401" i="23"/>
  <c r="N401" i="23"/>
  <c r="G401" i="23"/>
  <c r="F401" i="23"/>
  <c r="O400" i="23"/>
  <c r="N400" i="23"/>
  <c r="G400" i="23"/>
  <c r="F400" i="23"/>
  <c r="O399" i="23"/>
  <c r="N399" i="23"/>
  <c r="G399" i="23"/>
  <c r="F399" i="23"/>
  <c r="O398" i="23"/>
  <c r="N398" i="23"/>
  <c r="G398" i="23"/>
  <c r="F398" i="23"/>
  <c r="O397" i="23"/>
  <c r="N397" i="23"/>
  <c r="G397" i="23"/>
  <c r="F397" i="23"/>
  <c r="O396" i="23"/>
  <c r="N396" i="23"/>
  <c r="G396" i="23"/>
  <c r="F396" i="23"/>
  <c r="O395" i="23"/>
  <c r="N395" i="23"/>
  <c r="G395" i="23"/>
  <c r="F395" i="23"/>
  <c r="O394" i="23"/>
  <c r="N394" i="23"/>
  <c r="G394" i="23"/>
  <c r="F394" i="23"/>
  <c r="O393" i="23"/>
  <c r="N393" i="23"/>
  <c r="G393" i="23"/>
  <c r="F393" i="23"/>
  <c r="O392" i="23"/>
  <c r="N392" i="23"/>
  <c r="G392" i="23"/>
  <c r="F392" i="23"/>
  <c r="O391" i="23"/>
  <c r="N391" i="23"/>
  <c r="G391" i="23"/>
  <c r="F391" i="23"/>
  <c r="O390" i="23"/>
  <c r="G390" i="23"/>
  <c r="O385" i="23"/>
  <c r="N385" i="23"/>
  <c r="G385" i="23"/>
  <c r="F385" i="23"/>
  <c r="O384" i="23"/>
  <c r="N384" i="23"/>
  <c r="G384" i="23"/>
  <c r="F384" i="23"/>
  <c r="O383" i="23"/>
  <c r="N383" i="23"/>
  <c r="G383" i="23"/>
  <c r="F383" i="23"/>
  <c r="O382" i="23"/>
  <c r="N382" i="23"/>
  <c r="G382" i="23"/>
  <c r="F382" i="23"/>
  <c r="O381" i="23"/>
  <c r="N381" i="23"/>
  <c r="G381" i="23"/>
  <c r="F381" i="23"/>
  <c r="O380" i="23"/>
  <c r="N380" i="23"/>
  <c r="G380" i="23"/>
  <c r="F380" i="23"/>
  <c r="O379" i="23"/>
  <c r="N379" i="23"/>
  <c r="G379" i="23"/>
  <c r="F379" i="23"/>
  <c r="O378" i="23"/>
  <c r="N378" i="23"/>
  <c r="G378" i="23"/>
  <c r="F378" i="23"/>
  <c r="O377" i="23"/>
  <c r="N377" i="23"/>
  <c r="G377" i="23"/>
  <c r="F377" i="23"/>
  <c r="O376" i="23"/>
  <c r="N376" i="23"/>
  <c r="G376" i="23"/>
  <c r="F376" i="23"/>
  <c r="O375" i="23"/>
  <c r="N375" i="23"/>
  <c r="G375" i="23"/>
  <c r="F375" i="23"/>
  <c r="O374" i="23"/>
  <c r="N374" i="23"/>
  <c r="G374" i="23"/>
  <c r="F374" i="23"/>
  <c r="O373" i="23"/>
  <c r="N373" i="23"/>
  <c r="G373" i="23"/>
  <c r="F373" i="23"/>
  <c r="O372" i="23"/>
  <c r="N372" i="23"/>
  <c r="G372" i="23"/>
  <c r="F372" i="23"/>
  <c r="O371" i="23"/>
  <c r="N371" i="23"/>
  <c r="G371" i="23"/>
  <c r="F371" i="23"/>
  <c r="O370" i="23"/>
  <c r="N370" i="23"/>
  <c r="G370" i="23"/>
  <c r="F370" i="23"/>
  <c r="O369" i="23"/>
  <c r="N369" i="23"/>
  <c r="G369" i="23"/>
  <c r="F369" i="23"/>
  <c r="O368" i="23"/>
  <c r="N368" i="23"/>
  <c r="G368" i="23"/>
  <c r="F368" i="23"/>
  <c r="O367" i="23"/>
  <c r="N367" i="23"/>
  <c r="G367" i="23"/>
  <c r="F367" i="23"/>
  <c r="O366" i="23"/>
  <c r="G366" i="23"/>
  <c r="O361" i="23"/>
  <c r="N361" i="23"/>
  <c r="G361" i="23"/>
  <c r="F361" i="23"/>
  <c r="O360" i="23"/>
  <c r="N360" i="23"/>
  <c r="G360" i="23"/>
  <c r="F360" i="23"/>
  <c r="O359" i="23"/>
  <c r="N359" i="23"/>
  <c r="G359" i="23"/>
  <c r="F359" i="23"/>
  <c r="O358" i="23"/>
  <c r="N358" i="23"/>
  <c r="G358" i="23"/>
  <c r="F358" i="23"/>
  <c r="O357" i="23"/>
  <c r="N357" i="23"/>
  <c r="G357" i="23"/>
  <c r="F357" i="23"/>
  <c r="O356" i="23"/>
  <c r="N356" i="23"/>
  <c r="G356" i="23"/>
  <c r="F356" i="23"/>
  <c r="O355" i="23"/>
  <c r="N355" i="23"/>
  <c r="G355" i="23"/>
  <c r="F355" i="23"/>
  <c r="O354" i="23"/>
  <c r="N354" i="23"/>
  <c r="G354" i="23"/>
  <c r="F354" i="23"/>
  <c r="O353" i="23"/>
  <c r="N353" i="23"/>
  <c r="G353" i="23"/>
  <c r="F353" i="23"/>
  <c r="O352" i="23"/>
  <c r="N352" i="23"/>
  <c r="G352" i="23"/>
  <c r="F352" i="23"/>
  <c r="O351" i="23"/>
  <c r="N351" i="23"/>
  <c r="G351" i="23"/>
  <c r="F351" i="23"/>
  <c r="O350" i="23"/>
  <c r="N350" i="23"/>
  <c r="G350" i="23"/>
  <c r="F350" i="23"/>
  <c r="O349" i="23"/>
  <c r="N349" i="23"/>
  <c r="G349" i="23"/>
  <c r="F349" i="23"/>
  <c r="O348" i="23"/>
  <c r="N348" i="23"/>
  <c r="G348" i="23"/>
  <c r="F348" i="23"/>
  <c r="O347" i="23"/>
  <c r="N347" i="23"/>
  <c r="G347" i="23"/>
  <c r="F347" i="23"/>
  <c r="O346" i="23"/>
  <c r="N346" i="23"/>
  <c r="G346" i="23"/>
  <c r="F346" i="23"/>
  <c r="O345" i="23"/>
  <c r="N345" i="23"/>
  <c r="G345" i="23"/>
  <c r="F345" i="23"/>
  <c r="O344" i="23"/>
  <c r="N344" i="23"/>
  <c r="G344" i="23"/>
  <c r="F344" i="23"/>
  <c r="O343" i="23"/>
  <c r="N343" i="23"/>
  <c r="G343" i="23"/>
  <c r="F343" i="23"/>
  <c r="O342" i="23"/>
  <c r="G342" i="23"/>
  <c r="O337" i="23"/>
  <c r="N337" i="23"/>
  <c r="G337" i="23"/>
  <c r="F337" i="23"/>
  <c r="O336" i="23"/>
  <c r="N336" i="23"/>
  <c r="G336" i="23"/>
  <c r="F336" i="23"/>
  <c r="O335" i="23"/>
  <c r="N335" i="23"/>
  <c r="G335" i="23"/>
  <c r="F335" i="23"/>
  <c r="O334" i="23"/>
  <c r="N334" i="23"/>
  <c r="G334" i="23"/>
  <c r="F334" i="23"/>
  <c r="O333" i="23"/>
  <c r="N333" i="23"/>
  <c r="G333" i="23"/>
  <c r="F333" i="23"/>
  <c r="O332" i="23"/>
  <c r="N332" i="23"/>
  <c r="G332" i="23"/>
  <c r="F332" i="23"/>
  <c r="O331" i="23"/>
  <c r="N331" i="23"/>
  <c r="G331" i="23"/>
  <c r="F331" i="23"/>
  <c r="O330" i="23"/>
  <c r="N330" i="23"/>
  <c r="G330" i="23"/>
  <c r="F330" i="23"/>
  <c r="O329" i="23"/>
  <c r="N329" i="23"/>
  <c r="G329" i="23"/>
  <c r="F329" i="23"/>
  <c r="O328" i="23"/>
  <c r="N328" i="23"/>
  <c r="G328" i="23"/>
  <c r="F328" i="23"/>
  <c r="O327" i="23"/>
  <c r="N327" i="23"/>
  <c r="G327" i="23"/>
  <c r="F327" i="23"/>
  <c r="O326" i="23"/>
  <c r="N326" i="23"/>
  <c r="G326" i="23"/>
  <c r="F326" i="23"/>
  <c r="O325" i="23"/>
  <c r="N325" i="23"/>
  <c r="G325" i="23"/>
  <c r="F325" i="23"/>
  <c r="O324" i="23"/>
  <c r="N324" i="23"/>
  <c r="G324" i="23"/>
  <c r="F324" i="23"/>
  <c r="O323" i="23"/>
  <c r="N323" i="23"/>
  <c r="G323" i="23"/>
  <c r="F323" i="23"/>
  <c r="O322" i="23"/>
  <c r="N322" i="23"/>
  <c r="G322" i="23"/>
  <c r="F322" i="23"/>
  <c r="O321" i="23"/>
  <c r="N321" i="23"/>
  <c r="G321" i="23"/>
  <c r="F321" i="23"/>
  <c r="O320" i="23"/>
  <c r="N320" i="23"/>
  <c r="G320" i="23"/>
  <c r="F320" i="23"/>
  <c r="O319" i="23"/>
  <c r="N319" i="23"/>
  <c r="G319" i="23"/>
  <c r="F319" i="23"/>
  <c r="O318" i="23"/>
  <c r="G318" i="23"/>
  <c r="O313" i="23"/>
  <c r="N313" i="23"/>
  <c r="G313" i="23"/>
  <c r="F313" i="23"/>
  <c r="O312" i="23"/>
  <c r="N312" i="23"/>
  <c r="G312" i="23"/>
  <c r="F312" i="23"/>
  <c r="O311" i="23"/>
  <c r="N311" i="23"/>
  <c r="G311" i="23"/>
  <c r="F311" i="23"/>
  <c r="O310" i="23"/>
  <c r="N310" i="23"/>
  <c r="G310" i="23"/>
  <c r="F310" i="23"/>
  <c r="O309" i="23"/>
  <c r="N309" i="23"/>
  <c r="G309" i="23"/>
  <c r="F309" i="23"/>
  <c r="O308" i="23"/>
  <c r="N308" i="23"/>
  <c r="G308" i="23"/>
  <c r="F308" i="23"/>
  <c r="O307" i="23"/>
  <c r="N307" i="23"/>
  <c r="G307" i="23"/>
  <c r="F307" i="23"/>
  <c r="O306" i="23"/>
  <c r="N306" i="23"/>
  <c r="G306" i="23"/>
  <c r="F306" i="23"/>
  <c r="O305" i="23"/>
  <c r="N305" i="23"/>
  <c r="G305" i="23"/>
  <c r="F305" i="23"/>
  <c r="O304" i="23"/>
  <c r="N304" i="23"/>
  <c r="G304" i="23"/>
  <c r="F304" i="23"/>
  <c r="O303" i="23"/>
  <c r="N303" i="23"/>
  <c r="G303" i="23"/>
  <c r="F303" i="23"/>
  <c r="O302" i="23"/>
  <c r="N302" i="23"/>
  <c r="G302" i="23"/>
  <c r="F302" i="23"/>
  <c r="O301" i="23"/>
  <c r="N301" i="23"/>
  <c r="G301" i="23"/>
  <c r="F301" i="23"/>
  <c r="O300" i="23"/>
  <c r="N300" i="23"/>
  <c r="G300" i="23"/>
  <c r="F300" i="23"/>
  <c r="O299" i="23"/>
  <c r="N299" i="23"/>
  <c r="G299" i="23"/>
  <c r="F299" i="23"/>
  <c r="O298" i="23"/>
  <c r="N298" i="23"/>
  <c r="G298" i="23"/>
  <c r="F298" i="23"/>
  <c r="O297" i="23"/>
  <c r="N297" i="23"/>
  <c r="G297" i="23"/>
  <c r="F297" i="23"/>
  <c r="O296" i="23"/>
  <c r="N296" i="23"/>
  <c r="G296" i="23"/>
  <c r="F296" i="23"/>
  <c r="O295" i="23"/>
  <c r="N295" i="23"/>
  <c r="G295" i="23"/>
  <c r="F295" i="23"/>
  <c r="O294" i="23"/>
  <c r="G294" i="23"/>
  <c r="O289" i="23"/>
  <c r="N289" i="23"/>
  <c r="G289" i="23"/>
  <c r="F289" i="23"/>
  <c r="O288" i="23"/>
  <c r="N288" i="23"/>
  <c r="G288" i="23"/>
  <c r="F288" i="23"/>
  <c r="O287" i="23"/>
  <c r="N287" i="23"/>
  <c r="G287" i="23"/>
  <c r="F287" i="23"/>
  <c r="O286" i="23"/>
  <c r="N286" i="23"/>
  <c r="G286" i="23"/>
  <c r="F286" i="23"/>
  <c r="O285" i="23"/>
  <c r="N285" i="23"/>
  <c r="G285" i="23"/>
  <c r="F285" i="23"/>
  <c r="O284" i="23"/>
  <c r="N284" i="23"/>
  <c r="G284" i="23"/>
  <c r="F284" i="23"/>
  <c r="O283" i="23"/>
  <c r="N283" i="23"/>
  <c r="G283" i="23"/>
  <c r="F283" i="23"/>
  <c r="O282" i="23"/>
  <c r="N282" i="23"/>
  <c r="G282" i="23"/>
  <c r="F282" i="23"/>
  <c r="O281" i="23"/>
  <c r="N281" i="23"/>
  <c r="G281" i="23"/>
  <c r="F281" i="23"/>
  <c r="O280" i="23"/>
  <c r="N280" i="23"/>
  <c r="G280" i="23"/>
  <c r="F280" i="23"/>
  <c r="O279" i="23"/>
  <c r="N279" i="23"/>
  <c r="G279" i="23"/>
  <c r="F279" i="23"/>
  <c r="O278" i="23"/>
  <c r="N278" i="23"/>
  <c r="G278" i="23"/>
  <c r="F278" i="23"/>
  <c r="O277" i="23"/>
  <c r="N277" i="23"/>
  <c r="G277" i="23"/>
  <c r="F277" i="23"/>
  <c r="O276" i="23"/>
  <c r="N276" i="23"/>
  <c r="G276" i="23"/>
  <c r="F276" i="23"/>
  <c r="O275" i="23"/>
  <c r="N275" i="23"/>
  <c r="G275" i="23"/>
  <c r="F275" i="23"/>
  <c r="O274" i="23"/>
  <c r="N274" i="23"/>
  <c r="G274" i="23"/>
  <c r="F274" i="23"/>
  <c r="O273" i="23"/>
  <c r="N273" i="23"/>
  <c r="G273" i="23"/>
  <c r="F273" i="23"/>
  <c r="O272" i="23"/>
  <c r="N272" i="23"/>
  <c r="G272" i="23"/>
  <c r="F272" i="23"/>
  <c r="O271" i="23"/>
  <c r="N271" i="23"/>
  <c r="G271" i="23"/>
  <c r="F271" i="23"/>
  <c r="O270" i="23"/>
  <c r="G270" i="23"/>
  <c r="O265" i="23"/>
  <c r="N265" i="23"/>
  <c r="G265" i="23"/>
  <c r="F265" i="23"/>
  <c r="O264" i="23"/>
  <c r="N264" i="23"/>
  <c r="G264" i="23"/>
  <c r="F264" i="23"/>
  <c r="O263" i="23"/>
  <c r="N263" i="23"/>
  <c r="G263" i="23"/>
  <c r="F263" i="23"/>
  <c r="O262" i="23"/>
  <c r="N262" i="23"/>
  <c r="G262" i="23"/>
  <c r="F262" i="23"/>
  <c r="O261" i="23"/>
  <c r="N261" i="23"/>
  <c r="G261" i="23"/>
  <c r="F261" i="23"/>
  <c r="O260" i="23"/>
  <c r="N260" i="23"/>
  <c r="G260" i="23"/>
  <c r="F260" i="23"/>
  <c r="O259" i="23"/>
  <c r="N259" i="23"/>
  <c r="G259" i="23"/>
  <c r="F259" i="23"/>
  <c r="O258" i="23"/>
  <c r="N258" i="23"/>
  <c r="G258" i="23"/>
  <c r="F258" i="23"/>
  <c r="O257" i="23"/>
  <c r="N257" i="23"/>
  <c r="G257" i="23"/>
  <c r="F257" i="23"/>
  <c r="O256" i="23"/>
  <c r="N256" i="23"/>
  <c r="G256" i="23"/>
  <c r="F256" i="23"/>
  <c r="O255" i="23"/>
  <c r="N255" i="23"/>
  <c r="G255" i="23"/>
  <c r="F255" i="23"/>
  <c r="O254" i="23"/>
  <c r="N254" i="23"/>
  <c r="G254" i="23"/>
  <c r="F254" i="23"/>
  <c r="O253" i="23"/>
  <c r="N253" i="23"/>
  <c r="G253" i="23"/>
  <c r="F253" i="23"/>
  <c r="O252" i="23"/>
  <c r="N252" i="23"/>
  <c r="G252" i="23"/>
  <c r="F252" i="23"/>
  <c r="O251" i="23"/>
  <c r="N251" i="23"/>
  <c r="G251" i="23"/>
  <c r="F251" i="23"/>
  <c r="O250" i="23"/>
  <c r="N250" i="23"/>
  <c r="G250" i="23"/>
  <c r="F250" i="23"/>
  <c r="O249" i="23"/>
  <c r="N249" i="23"/>
  <c r="G249" i="23"/>
  <c r="F249" i="23"/>
  <c r="O248" i="23"/>
  <c r="N248" i="23"/>
  <c r="G248" i="23"/>
  <c r="F248" i="23"/>
  <c r="O247" i="23"/>
  <c r="N247" i="23"/>
  <c r="G247" i="23"/>
  <c r="F247" i="23"/>
  <c r="O246" i="23"/>
  <c r="G246" i="23"/>
  <c r="O241" i="23"/>
  <c r="N241" i="23"/>
  <c r="G241" i="23"/>
  <c r="F241" i="23"/>
  <c r="O240" i="23"/>
  <c r="N240" i="23"/>
  <c r="G240" i="23"/>
  <c r="F240" i="23"/>
  <c r="O239" i="23"/>
  <c r="N239" i="23"/>
  <c r="G239" i="23"/>
  <c r="F239" i="23"/>
  <c r="O238" i="23"/>
  <c r="N238" i="23"/>
  <c r="G238" i="23"/>
  <c r="F238" i="23"/>
  <c r="O237" i="23"/>
  <c r="N237" i="23"/>
  <c r="G237" i="23"/>
  <c r="F237" i="23"/>
  <c r="O236" i="23"/>
  <c r="N236" i="23"/>
  <c r="G236" i="23"/>
  <c r="F236" i="23"/>
  <c r="O235" i="23"/>
  <c r="N235" i="23"/>
  <c r="G235" i="23"/>
  <c r="F235" i="23"/>
  <c r="O234" i="23"/>
  <c r="N234" i="23"/>
  <c r="G234" i="23"/>
  <c r="F234" i="23"/>
  <c r="O233" i="23"/>
  <c r="N233" i="23"/>
  <c r="G233" i="23"/>
  <c r="F233" i="23"/>
  <c r="O232" i="23"/>
  <c r="N232" i="23"/>
  <c r="G232" i="23"/>
  <c r="F232" i="23"/>
  <c r="O231" i="23"/>
  <c r="N231" i="23"/>
  <c r="G231" i="23"/>
  <c r="F231" i="23"/>
  <c r="O230" i="23"/>
  <c r="N230" i="23"/>
  <c r="G230" i="23"/>
  <c r="F230" i="23"/>
  <c r="O229" i="23"/>
  <c r="N229" i="23"/>
  <c r="G229" i="23"/>
  <c r="F229" i="23"/>
  <c r="O228" i="23"/>
  <c r="N228" i="23"/>
  <c r="G228" i="23"/>
  <c r="F228" i="23"/>
  <c r="O227" i="23"/>
  <c r="N227" i="23"/>
  <c r="G227" i="23"/>
  <c r="F227" i="23"/>
  <c r="O226" i="23"/>
  <c r="N226" i="23"/>
  <c r="G226" i="23"/>
  <c r="F226" i="23"/>
  <c r="O225" i="23"/>
  <c r="N225" i="23"/>
  <c r="G225" i="23"/>
  <c r="F225" i="23"/>
  <c r="O224" i="23"/>
  <c r="N224" i="23"/>
  <c r="G224" i="23"/>
  <c r="F224" i="23"/>
  <c r="O223" i="23"/>
  <c r="N223" i="23"/>
  <c r="G223" i="23"/>
  <c r="F223" i="23"/>
  <c r="O222" i="23"/>
  <c r="G222" i="23"/>
  <c r="O217" i="23"/>
  <c r="N217" i="23"/>
  <c r="G217" i="23"/>
  <c r="F217" i="23"/>
  <c r="O216" i="23"/>
  <c r="N216" i="23"/>
  <c r="G216" i="23"/>
  <c r="F216" i="23"/>
  <c r="O215" i="23"/>
  <c r="N215" i="23"/>
  <c r="G215" i="23"/>
  <c r="F215" i="23"/>
  <c r="O214" i="23"/>
  <c r="N214" i="23"/>
  <c r="G214" i="23"/>
  <c r="F214" i="23"/>
  <c r="O213" i="23"/>
  <c r="N213" i="23"/>
  <c r="G213" i="23"/>
  <c r="F213" i="23"/>
  <c r="O212" i="23"/>
  <c r="N212" i="23"/>
  <c r="G212" i="23"/>
  <c r="F212" i="23"/>
  <c r="O211" i="23"/>
  <c r="N211" i="23"/>
  <c r="G211" i="23"/>
  <c r="F211" i="23"/>
  <c r="O210" i="23"/>
  <c r="N210" i="23"/>
  <c r="G210" i="23"/>
  <c r="F210" i="23"/>
  <c r="O209" i="23"/>
  <c r="N209" i="23"/>
  <c r="G209" i="23"/>
  <c r="F209" i="23"/>
  <c r="O208" i="23"/>
  <c r="N208" i="23"/>
  <c r="G208" i="23"/>
  <c r="F208" i="23"/>
  <c r="O207" i="23"/>
  <c r="N207" i="23"/>
  <c r="G207" i="23"/>
  <c r="F207" i="23"/>
  <c r="O206" i="23"/>
  <c r="N206" i="23"/>
  <c r="G206" i="23"/>
  <c r="F206" i="23"/>
  <c r="O205" i="23"/>
  <c r="N205" i="23"/>
  <c r="G205" i="23"/>
  <c r="F205" i="23"/>
  <c r="O204" i="23"/>
  <c r="N204" i="23"/>
  <c r="G204" i="23"/>
  <c r="F204" i="23"/>
  <c r="O203" i="23"/>
  <c r="N203" i="23"/>
  <c r="G203" i="23"/>
  <c r="F203" i="23"/>
  <c r="O202" i="23"/>
  <c r="N202" i="23"/>
  <c r="G202" i="23"/>
  <c r="F202" i="23"/>
  <c r="O201" i="23"/>
  <c r="N201" i="23"/>
  <c r="G201" i="23"/>
  <c r="F201" i="23"/>
  <c r="O200" i="23"/>
  <c r="N200" i="23"/>
  <c r="G200" i="23"/>
  <c r="F200" i="23"/>
  <c r="O199" i="23"/>
  <c r="N199" i="23"/>
  <c r="G199" i="23"/>
  <c r="F199" i="23"/>
  <c r="O198" i="23"/>
  <c r="G198" i="23"/>
  <c r="O193" i="23"/>
  <c r="N193" i="23"/>
  <c r="G193" i="23"/>
  <c r="F193" i="23"/>
  <c r="O192" i="23"/>
  <c r="N192" i="23"/>
  <c r="G192" i="23"/>
  <c r="F192" i="23"/>
  <c r="O191" i="23"/>
  <c r="N191" i="23"/>
  <c r="G191" i="23"/>
  <c r="F191" i="23"/>
  <c r="O190" i="23"/>
  <c r="N190" i="23"/>
  <c r="G190" i="23"/>
  <c r="F190" i="23"/>
  <c r="O189" i="23"/>
  <c r="N189" i="23"/>
  <c r="G189" i="23"/>
  <c r="F189" i="23"/>
  <c r="O188" i="23"/>
  <c r="N188" i="23"/>
  <c r="G188" i="23"/>
  <c r="F188" i="23"/>
  <c r="O187" i="23"/>
  <c r="N187" i="23"/>
  <c r="G187" i="23"/>
  <c r="F187" i="23"/>
  <c r="O186" i="23"/>
  <c r="N186" i="23"/>
  <c r="G186" i="23"/>
  <c r="F186" i="23"/>
  <c r="O185" i="23"/>
  <c r="N185" i="23"/>
  <c r="G185" i="23"/>
  <c r="F185" i="23"/>
  <c r="O184" i="23"/>
  <c r="N184" i="23"/>
  <c r="G184" i="23"/>
  <c r="F184" i="23"/>
  <c r="O183" i="23"/>
  <c r="N183" i="23"/>
  <c r="G183" i="23"/>
  <c r="F183" i="23"/>
  <c r="O182" i="23"/>
  <c r="N182" i="23"/>
  <c r="G182" i="23"/>
  <c r="F182" i="23"/>
  <c r="O181" i="23"/>
  <c r="N181" i="23"/>
  <c r="G181" i="23"/>
  <c r="F181" i="23"/>
  <c r="O180" i="23"/>
  <c r="N180" i="23"/>
  <c r="G180" i="23"/>
  <c r="F180" i="23"/>
  <c r="O179" i="23"/>
  <c r="N179" i="23"/>
  <c r="G179" i="23"/>
  <c r="F179" i="23"/>
  <c r="O178" i="23"/>
  <c r="N178" i="23"/>
  <c r="G178" i="23"/>
  <c r="F178" i="23"/>
  <c r="O177" i="23"/>
  <c r="N177" i="23"/>
  <c r="G177" i="23"/>
  <c r="F177" i="23"/>
  <c r="O176" i="23"/>
  <c r="N176" i="23"/>
  <c r="G176" i="23"/>
  <c r="F176" i="23"/>
  <c r="O175" i="23"/>
  <c r="N175" i="23"/>
  <c r="G175" i="23"/>
  <c r="F175" i="23"/>
  <c r="O174" i="23"/>
  <c r="G174" i="23"/>
  <c r="O169" i="23"/>
  <c r="N169" i="23"/>
  <c r="G169" i="23"/>
  <c r="F169" i="23"/>
  <c r="O168" i="23"/>
  <c r="N168" i="23"/>
  <c r="G168" i="23"/>
  <c r="F168" i="23"/>
  <c r="O167" i="23"/>
  <c r="N167" i="23"/>
  <c r="G167" i="23"/>
  <c r="F167" i="23"/>
  <c r="O166" i="23"/>
  <c r="N166" i="23"/>
  <c r="G166" i="23"/>
  <c r="F166" i="23"/>
  <c r="O165" i="23"/>
  <c r="N165" i="23"/>
  <c r="G165" i="23"/>
  <c r="F165" i="23"/>
  <c r="O164" i="23"/>
  <c r="N164" i="23"/>
  <c r="G164" i="23"/>
  <c r="F164" i="23"/>
  <c r="O163" i="23"/>
  <c r="N163" i="23"/>
  <c r="G163" i="23"/>
  <c r="F163" i="23"/>
  <c r="O162" i="23"/>
  <c r="N162" i="23"/>
  <c r="G162" i="23"/>
  <c r="F162" i="23"/>
  <c r="O161" i="23"/>
  <c r="N161" i="23"/>
  <c r="G161" i="23"/>
  <c r="F161" i="23"/>
  <c r="O160" i="23"/>
  <c r="N160" i="23"/>
  <c r="G160" i="23"/>
  <c r="F160" i="23"/>
  <c r="O159" i="23"/>
  <c r="N159" i="23"/>
  <c r="G159" i="23"/>
  <c r="F159" i="23"/>
  <c r="O158" i="23"/>
  <c r="N158" i="23"/>
  <c r="G158" i="23"/>
  <c r="F158" i="23"/>
  <c r="O157" i="23"/>
  <c r="N157" i="23"/>
  <c r="G157" i="23"/>
  <c r="F157" i="23"/>
  <c r="O156" i="23"/>
  <c r="N156" i="23"/>
  <c r="G156" i="23"/>
  <c r="F156" i="23"/>
  <c r="O155" i="23"/>
  <c r="N155" i="23"/>
  <c r="G155" i="23"/>
  <c r="F155" i="23"/>
  <c r="O154" i="23"/>
  <c r="N154" i="23"/>
  <c r="G154" i="23"/>
  <c r="F154" i="23"/>
  <c r="O153" i="23"/>
  <c r="N153" i="23"/>
  <c r="G153" i="23"/>
  <c r="F153" i="23"/>
  <c r="O152" i="23"/>
  <c r="N152" i="23"/>
  <c r="G152" i="23"/>
  <c r="F152" i="23"/>
  <c r="O151" i="23"/>
  <c r="N151" i="23"/>
  <c r="G151" i="23"/>
  <c r="F151" i="23"/>
  <c r="O150" i="23"/>
  <c r="G150" i="23"/>
  <c r="O145" i="23"/>
  <c r="N145" i="23"/>
  <c r="G145" i="23"/>
  <c r="F145" i="23"/>
  <c r="O144" i="23"/>
  <c r="N144" i="23"/>
  <c r="G144" i="23"/>
  <c r="F144" i="23"/>
  <c r="O143" i="23"/>
  <c r="N143" i="23"/>
  <c r="G143" i="23"/>
  <c r="F143" i="23"/>
  <c r="O142" i="23"/>
  <c r="N142" i="23"/>
  <c r="G142" i="23"/>
  <c r="F142" i="23"/>
  <c r="O141" i="23"/>
  <c r="N141" i="23"/>
  <c r="G141" i="23"/>
  <c r="F141" i="23"/>
  <c r="O140" i="23"/>
  <c r="N140" i="23"/>
  <c r="G140" i="23"/>
  <c r="F140" i="23"/>
  <c r="O139" i="23"/>
  <c r="N139" i="23"/>
  <c r="G139" i="23"/>
  <c r="F139" i="23"/>
  <c r="O138" i="23"/>
  <c r="N138" i="23"/>
  <c r="G138" i="23"/>
  <c r="F138" i="23"/>
  <c r="O137" i="23"/>
  <c r="N137" i="23"/>
  <c r="G137" i="23"/>
  <c r="F137" i="23"/>
  <c r="O136" i="23"/>
  <c r="N136" i="23"/>
  <c r="G136" i="23"/>
  <c r="F136" i="23"/>
  <c r="O135" i="23"/>
  <c r="N135" i="23"/>
  <c r="G135" i="23"/>
  <c r="F135" i="23"/>
  <c r="O134" i="23"/>
  <c r="N134" i="23"/>
  <c r="G134" i="23"/>
  <c r="F134" i="23"/>
  <c r="O133" i="23"/>
  <c r="N133" i="23"/>
  <c r="G133" i="23"/>
  <c r="F133" i="23"/>
  <c r="O132" i="23"/>
  <c r="N132" i="23"/>
  <c r="G132" i="23"/>
  <c r="F132" i="23"/>
  <c r="O131" i="23"/>
  <c r="N131" i="23"/>
  <c r="G131" i="23"/>
  <c r="F131" i="23"/>
  <c r="O130" i="23"/>
  <c r="N130" i="23"/>
  <c r="G130" i="23"/>
  <c r="F130" i="23"/>
  <c r="O129" i="23"/>
  <c r="N129" i="23"/>
  <c r="G129" i="23"/>
  <c r="F129" i="23"/>
  <c r="O128" i="23"/>
  <c r="N128" i="23"/>
  <c r="G128" i="23"/>
  <c r="F128" i="23"/>
  <c r="O127" i="23"/>
  <c r="N127" i="23"/>
  <c r="G127" i="23"/>
  <c r="F127" i="23"/>
  <c r="O126" i="23"/>
  <c r="G126" i="23"/>
  <c r="O121" i="23"/>
  <c r="N121" i="23"/>
  <c r="G121" i="23"/>
  <c r="F121" i="23"/>
  <c r="O120" i="23"/>
  <c r="N120" i="23"/>
  <c r="G120" i="23"/>
  <c r="F120" i="23"/>
  <c r="O119" i="23"/>
  <c r="N119" i="23"/>
  <c r="G119" i="23"/>
  <c r="F119" i="23"/>
  <c r="O118" i="23"/>
  <c r="N118" i="23"/>
  <c r="G118" i="23"/>
  <c r="F118" i="23"/>
  <c r="O117" i="23"/>
  <c r="N117" i="23"/>
  <c r="G117" i="23"/>
  <c r="F117" i="23"/>
  <c r="O116" i="23"/>
  <c r="N116" i="23"/>
  <c r="G116" i="23"/>
  <c r="F116" i="23"/>
  <c r="O115" i="23"/>
  <c r="N115" i="23"/>
  <c r="G115" i="23"/>
  <c r="F115" i="23"/>
  <c r="O114" i="23"/>
  <c r="N114" i="23"/>
  <c r="G114" i="23"/>
  <c r="F114" i="23"/>
  <c r="O113" i="23"/>
  <c r="N113" i="23"/>
  <c r="G113" i="23"/>
  <c r="F113" i="23"/>
  <c r="O112" i="23"/>
  <c r="N112" i="23"/>
  <c r="G112" i="23"/>
  <c r="F112" i="23"/>
  <c r="O111" i="23"/>
  <c r="N111" i="23"/>
  <c r="G111" i="23"/>
  <c r="F111" i="23"/>
  <c r="O110" i="23"/>
  <c r="N110" i="23"/>
  <c r="G110" i="23"/>
  <c r="F110" i="23"/>
  <c r="O109" i="23"/>
  <c r="N109" i="23"/>
  <c r="G109" i="23"/>
  <c r="F109" i="23"/>
  <c r="O108" i="23"/>
  <c r="N108" i="23"/>
  <c r="G108" i="23"/>
  <c r="F108" i="23"/>
  <c r="O107" i="23"/>
  <c r="N107" i="23"/>
  <c r="G107" i="23"/>
  <c r="F107" i="23"/>
  <c r="O106" i="23"/>
  <c r="N106" i="23"/>
  <c r="G106" i="23"/>
  <c r="F106" i="23"/>
  <c r="O105" i="23"/>
  <c r="N105" i="23"/>
  <c r="G105" i="23"/>
  <c r="F105" i="23"/>
  <c r="O104" i="23"/>
  <c r="N104" i="23"/>
  <c r="G104" i="23"/>
  <c r="F104" i="23"/>
  <c r="O103" i="23"/>
  <c r="N103" i="23"/>
  <c r="G103" i="23"/>
  <c r="F103" i="23"/>
  <c r="O102" i="23"/>
  <c r="G102" i="23"/>
  <c r="O97" i="23"/>
  <c r="N97" i="23"/>
  <c r="G97" i="23"/>
  <c r="F97" i="23"/>
  <c r="O96" i="23"/>
  <c r="N96" i="23"/>
  <c r="G96" i="23"/>
  <c r="F96" i="23"/>
  <c r="O95" i="23"/>
  <c r="N95" i="23"/>
  <c r="G95" i="23"/>
  <c r="F95" i="23"/>
  <c r="O94" i="23"/>
  <c r="N94" i="23"/>
  <c r="G94" i="23"/>
  <c r="F94" i="23"/>
  <c r="O93" i="23"/>
  <c r="N93" i="23"/>
  <c r="G93" i="23"/>
  <c r="F93" i="23"/>
  <c r="O92" i="23"/>
  <c r="N92" i="23"/>
  <c r="G92" i="23"/>
  <c r="F92" i="23"/>
  <c r="O91" i="23"/>
  <c r="N91" i="23"/>
  <c r="G91" i="23"/>
  <c r="F91" i="23"/>
  <c r="O90" i="23"/>
  <c r="N90" i="23"/>
  <c r="G90" i="23"/>
  <c r="F90" i="23"/>
  <c r="O89" i="23"/>
  <c r="N89" i="23"/>
  <c r="G89" i="23"/>
  <c r="F89" i="23"/>
  <c r="O88" i="23"/>
  <c r="N88" i="23"/>
  <c r="G88" i="23"/>
  <c r="F88" i="23"/>
  <c r="O87" i="23"/>
  <c r="N87" i="23"/>
  <c r="G87" i="23"/>
  <c r="F87" i="23"/>
  <c r="O86" i="23"/>
  <c r="N86" i="23"/>
  <c r="G86" i="23"/>
  <c r="F86" i="23"/>
  <c r="O85" i="23"/>
  <c r="N85" i="23"/>
  <c r="G85" i="23"/>
  <c r="F85" i="23"/>
  <c r="O84" i="23"/>
  <c r="N84" i="23"/>
  <c r="G84" i="23"/>
  <c r="F84" i="23"/>
  <c r="O83" i="23"/>
  <c r="N83" i="23"/>
  <c r="G83" i="23"/>
  <c r="F83" i="23"/>
  <c r="O82" i="23"/>
  <c r="N82" i="23"/>
  <c r="G82" i="23"/>
  <c r="F82" i="23"/>
  <c r="O81" i="23"/>
  <c r="N81" i="23"/>
  <c r="G81" i="23"/>
  <c r="F81" i="23"/>
  <c r="O80" i="23"/>
  <c r="N80" i="23"/>
  <c r="G80" i="23"/>
  <c r="F80" i="23"/>
  <c r="O79" i="23"/>
  <c r="N79" i="23"/>
  <c r="G79" i="23"/>
  <c r="F79" i="23"/>
  <c r="O78" i="23"/>
  <c r="G78" i="23"/>
  <c r="O73" i="23"/>
  <c r="N73" i="23"/>
  <c r="G73" i="23"/>
  <c r="F73" i="23"/>
  <c r="O72" i="23"/>
  <c r="N72" i="23"/>
  <c r="G72" i="23"/>
  <c r="F72" i="23"/>
  <c r="O71" i="23"/>
  <c r="N71" i="23"/>
  <c r="G71" i="23"/>
  <c r="F71" i="23"/>
  <c r="O70" i="23"/>
  <c r="N70" i="23"/>
  <c r="G70" i="23"/>
  <c r="F70" i="23"/>
  <c r="O69" i="23"/>
  <c r="N69" i="23"/>
  <c r="G69" i="23"/>
  <c r="F69" i="23"/>
  <c r="O68" i="23"/>
  <c r="N68" i="23"/>
  <c r="G68" i="23"/>
  <c r="F68" i="23"/>
  <c r="O67" i="23"/>
  <c r="N67" i="23"/>
  <c r="G67" i="23"/>
  <c r="F67" i="23"/>
  <c r="O66" i="23"/>
  <c r="N66" i="23"/>
  <c r="G66" i="23"/>
  <c r="F66" i="23"/>
  <c r="O65" i="23"/>
  <c r="N65" i="23"/>
  <c r="G65" i="23"/>
  <c r="F65" i="23"/>
  <c r="O64" i="23"/>
  <c r="N64" i="23"/>
  <c r="G64" i="23"/>
  <c r="F64" i="23"/>
  <c r="O63" i="23"/>
  <c r="N63" i="23"/>
  <c r="G63" i="23"/>
  <c r="F63" i="23"/>
  <c r="O62" i="23"/>
  <c r="N62" i="23"/>
  <c r="G62" i="23"/>
  <c r="F62" i="23"/>
  <c r="O61" i="23"/>
  <c r="N61" i="23"/>
  <c r="G61" i="23"/>
  <c r="F61" i="23"/>
  <c r="O60" i="23"/>
  <c r="N60" i="23"/>
  <c r="G60" i="23"/>
  <c r="F60" i="23"/>
  <c r="O59" i="23"/>
  <c r="N59" i="23"/>
  <c r="G59" i="23"/>
  <c r="F59" i="23"/>
  <c r="O58" i="23"/>
  <c r="N58" i="23"/>
  <c r="G58" i="23"/>
  <c r="F58" i="23"/>
  <c r="O57" i="23"/>
  <c r="N57" i="23"/>
  <c r="G57" i="23"/>
  <c r="F57" i="23"/>
  <c r="O56" i="23"/>
  <c r="N56" i="23"/>
  <c r="G56" i="23"/>
  <c r="F56" i="23"/>
  <c r="O55" i="23"/>
  <c r="N55" i="23"/>
  <c r="G55" i="23"/>
  <c r="F55" i="23"/>
  <c r="O54" i="23"/>
  <c r="G54" i="23"/>
  <c r="O49" i="23"/>
  <c r="N49" i="23"/>
  <c r="G49" i="23"/>
  <c r="F49" i="23"/>
  <c r="O48" i="23"/>
  <c r="N48" i="23"/>
  <c r="G48" i="23"/>
  <c r="F48" i="23"/>
  <c r="O47" i="23"/>
  <c r="N47" i="23"/>
  <c r="G47" i="23"/>
  <c r="F47" i="23"/>
  <c r="O46" i="23"/>
  <c r="N46" i="23"/>
  <c r="G46" i="23"/>
  <c r="F46" i="23"/>
  <c r="O45" i="23"/>
  <c r="N45" i="23"/>
  <c r="G45" i="23"/>
  <c r="F45" i="23"/>
  <c r="O44" i="23"/>
  <c r="N44" i="23"/>
  <c r="G44" i="23"/>
  <c r="F44" i="23"/>
  <c r="O43" i="23"/>
  <c r="N43" i="23"/>
  <c r="G43" i="23"/>
  <c r="F43" i="23"/>
  <c r="O42" i="23"/>
  <c r="N42" i="23"/>
  <c r="G42" i="23"/>
  <c r="F42" i="23"/>
  <c r="O41" i="23"/>
  <c r="N41" i="23"/>
  <c r="G41" i="23"/>
  <c r="F41" i="23"/>
  <c r="O40" i="23"/>
  <c r="N40" i="23"/>
  <c r="G40" i="23"/>
  <c r="F40" i="23"/>
  <c r="O39" i="23"/>
  <c r="N39" i="23"/>
  <c r="G39" i="23"/>
  <c r="F39" i="23"/>
  <c r="O38" i="23"/>
  <c r="N38" i="23"/>
  <c r="G38" i="23"/>
  <c r="F38" i="23"/>
  <c r="O37" i="23"/>
  <c r="N37" i="23"/>
  <c r="G37" i="23"/>
  <c r="F37" i="23"/>
  <c r="O36" i="23"/>
  <c r="N36" i="23"/>
  <c r="G36" i="23"/>
  <c r="F36" i="23"/>
  <c r="O35" i="23"/>
  <c r="N35" i="23"/>
  <c r="G35" i="23"/>
  <c r="F35" i="23"/>
  <c r="O34" i="23"/>
  <c r="N34" i="23"/>
  <c r="G34" i="23"/>
  <c r="F34" i="23"/>
  <c r="O33" i="23"/>
  <c r="N33" i="23"/>
  <c r="G33" i="23"/>
  <c r="F33" i="23"/>
  <c r="O32" i="23"/>
  <c r="N32" i="23"/>
  <c r="G32" i="23"/>
  <c r="F32" i="23"/>
  <c r="O31" i="23"/>
  <c r="N31" i="23"/>
  <c r="G31" i="23"/>
  <c r="F31" i="23"/>
  <c r="O30" i="23"/>
  <c r="G30" i="23"/>
  <c r="O25" i="23"/>
  <c r="N25" i="23"/>
  <c r="G25" i="23"/>
  <c r="F25" i="23"/>
  <c r="O24" i="23"/>
  <c r="N24" i="23"/>
  <c r="G24" i="23"/>
  <c r="F24" i="23"/>
  <c r="O23" i="23"/>
  <c r="N23" i="23"/>
  <c r="G23" i="23"/>
  <c r="F23" i="23"/>
  <c r="O22" i="23"/>
  <c r="N22" i="23"/>
  <c r="G22" i="23"/>
  <c r="F22" i="23"/>
  <c r="O21" i="23"/>
  <c r="N21" i="23"/>
  <c r="G21" i="23"/>
  <c r="F21" i="23"/>
  <c r="O20" i="23"/>
  <c r="N20" i="23"/>
  <c r="G20" i="23"/>
  <c r="F20" i="23"/>
  <c r="O19" i="23"/>
  <c r="N19" i="23"/>
  <c r="G19" i="23"/>
  <c r="F19" i="23"/>
  <c r="O18" i="23"/>
  <c r="N18" i="23"/>
  <c r="G18" i="23"/>
  <c r="F18" i="23"/>
  <c r="O17" i="23"/>
  <c r="N17" i="23"/>
  <c r="G17" i="23"/>
  <c r="F17" i="23"/>
  <c r="O16" i="23"/>
  <c r="N16" i="23"/>
  <c r="G16" i="23"/>
  <c r="F16" i="23"/>
  <c r="O15" i="23"/>
  <c r="N15" i="23"/>
  <c r="G15" i="23"/>
  <c r="F15" i="23"/>
  <c r="O14" i="23"/>
  <c r="N14" i="23"/>
  <c r="G14" i="23"/>
  <c r="F14" i="23"/>
  <c r="O13" i="23"/>
  <c r="N13" i="23"/>
  <c r="G13" i="23"/>
  <c r="F13" i="23"/>
  <c r="O12" i="23"/>
  <c r="N12" i="23"/>
  <c r="G12" i="23"/>
  <c r="F12" i="23"/>
  <c r="O11" i="23"/>
  <c r="N11" i="23"/>
  <c r="G11" i="23"/>
  <c r="F11" i="23"/>
  <c r="O10" i="23"/>
  <c r="N10" i="23"/>
  <c r="G10" i="23"/>
  <c r="F10" i="23"/>
  <c r="O9" i="23"/>
  <c r="N9" i="23"/>
  <c r="G9" i="23"/>
  <c r="F9" i="23"/>
  <c r="O8" i="23"/>
  <c r="N8" i="23"/>
  <c r="G8" i="23"/>
  <c r="F8" i="23"/>
  <c r="O7" i="23"/>
  <c r="N7" i="23"/>
  <c r="G7" i="23"/>
  <c r="F7" i="23"/>
  <c r="O6" i="23"/>
  <c r="G6" i="23"/>
  <c r="O577" i="21"/>
  <c r="N577" i="21"/>
  <c r="O576" i="21"/>
  <c r="N576" i="21"/>
  <c r="O575" i="21"/>
  <c r="N575" i="21"/>
  <c r="O574" i="21"/>
  <c r="N574" i="21"/>
  <c r="O573" i="21"/>
  <c r="N573" i="21"/>
  <c r="O572" i="21"/>
  <c r="N572" i="21"/>
  <c r="O571" i="21"/>
  <c r="N571" i="21"/>
  <c r="O570" i="21"/>
  <c r="N570" i="21"/>
  <c r="O569" i="21"/>
  <c r="N569" i="21"/>
  <c r="O568" i="21"/>
  <c r="N568" i="21"/>
  <c r="O567" i="21"/>
  <c r="N567" i="21"/>
  <c r="O566" i="21"/>
  <c r="N566" i="21"/>
  <c r="O565" i="21"/>
  <c r="N565" i="21"/>
  <c r="O564" i="21"/>
  <c r="N564" i="21"/>
  <c r="O563" i="21"/>
  <c r="N563" i="21"/>
  <c r="O562" i="21"/>
  <c r="N562" i="21"/>
  <c r="O561" i="21"/>
  <c r="N561" i="21"/>
  <c r="O560" i="21"/>
  <c r="N560" i="21"/>
  <c r="O559" i="21"/>
  <c r="N559" i="21"/>
  <c r="O558" i="21"/>
  <c r="O553" i="21"/>
  <c r="N553" i="21"/>
  <c r="O552" i="21"/>
  <c r="N552" i="21"/>
  <c r="O551" i="21"/>
  <c r="N551" i="21"/>
  <c r="O550" i="21"/>
  <c r="N550" i="21"/>
  <c r="O549" i="21"/>
  <c r="N549" i="21"/>
  <c r="O548" i="21"/>
  <c r="N548" i="21"/>
  <c r="O547" i="21"/>
  <c r="N547" i="21"/>
  <c r="O546" i="21"/>
  <c r="N546" i="21"/>
  <c r="O545" i="21"/>
  <c r="N545" i="21"/>
  <c r="O544" i="21"/>
  <c r="N544" i="21"/>
  <c r="O543" i="21"/>
  <c r="N543" i="21"/>
  <c r="O542" i="21"/>
  <c r="N542" i="21"/>
  <c r="O541" i="21"/>
  <c r="N541" i="21"/>
  <c r="O540" i="21"/>
  <c r="N540" i="21"/>
  <c r="O539" i="21"/>
  <c r="N539" i="21"/>
  <c r="O538" i="21"/>
  <c r="N538" i="21"/>
  <c r="O537" i="21"/>
  <c r="N537" i="21"/>
  <c r="O536" i="21"/>
  <c r="N536" i="21"/>
  <c r="O535" i="21"/>
  <c r="N535" i="21"/>
  <c r="O534" i="21"/>
  <c r="O529" i="21"/>
  <c r="N529" i="21"/>
  <c r="O528" i="21"/>
  <c r="N528" i="21"/>
  <c r="O527" i="21"/>
  <c r="N527" i="21"/>
  <c r="O526" i="21"/>
  <c r="N526" i="21"/>
  <c r="O525" i="21"/>
  <c r="N525" i="21"/>
  <c r="O524" i="21"/>
  <c r="N524" i="21"/>
  <c r="O523" i="21"/>
  <c r="N523" i="21"/>
  <c r="O522" i="21"/>
  <c r="N522" i="21"/>
  <c r="O521" i="21"/>
  <c r="N521" i="21"/>
  <c r="O520" i="21"/>
  <c r="N520" i="21"/>
  <c r="O519" i="21"/>
  <c r="N519" i="21"/>
  <c r="O518" i="21"/>
  <c r="N518" i="21"/>
  <c r="O517" i="21"/>
  <c r="N517" i="21"/>
  <c r="O516" i="21"/>
  <c r="N516" i="21"/>
  <c r="O515" i="21"/>
  <c r="N515" i="21"/>
  <c r="O514" i="21"/>
  <c r="N514" i="21"/>
  <c r="O513" i="21"/>
  <c r="N513" i="21"/>
  <c r="O512" i="21"/>
  <c r="N512" i="21"/>
  <c r="O511" i="21"/>
  <c r="N511" i="21"/>
  <c r="O510" i="21"/>
  <c r="O505" i="21"/>
  <c r="N505" i="21"/>
  <c r="O504" i="21"/>
  <c r="N504" i="21"/>
  <c r="O503" i="21"/>
  <c r="N503" i="21"/>
  <c r="O502" i="21"/>
  <c r="N502" i="21"/>
  <c r="O501" i="21"/>
  <c r="N501" i="21"/>
  <c r="O500" i="21"/>
  <c r="N500" i="21"/>
  <c r="O499" i="21"/>
  <c r="N499" i="21"/>
  <c r="O498" i="21"/>
  <c r="N498" i="21"/>
  <c r="O497" i="21"/>
  <c r="N497" i="21"/>
  <c r="O496" i="21"/>
  <c r="N496" i="21"/>
  <c r="O495" i="21"/>
  <c r="N495" i="21"/>
  <c r="O494" i="21"/>
  <c r="N494" i="21"/>
  <c r="O493" i="21"/>
  <c r="N493" i="21"/>
  <c r="O492" i="21"/>
  <c r="N492" i="21"/>
  <c r="O491" i="21"/>
  <c r="N491" i="21"/>
  <c r="O490" i="21"/>
  <c r="N490" i="21"/>
  <c r="O489" i="21"/>
  <c r="N489" i="21"/>
  <c r="O488" i="21"/>
  <c r="N488" i="21"/>
  <c r="O487" i="21"/>
  <c r="N487" i="21"/>
  <c r="O486" i="21"/>
  <c r="O481" i="21"/>
  <c r="N481" i="21"/>
  <c r="O480" i="21"/>
  <c r="N480" i="21"/>
  <c r="O479" i="21"/>
  <c r="N479" i="21"/>
  <c r="O478" i="21"/>
  <c r="N478" i="21"/>
  <c r="O477" i="21"/>
  <c r="N477" i="21"/>
  <c r="O476" i="21"/>
  <c r="N476" i="21"/>
  <c r="O475" i="21"/>
  <c r="N475" i="21"/>
  <c r="O474" i="21"/>
  <c r="N474" i="21"/>
  <c r="O473" i="21"/>
  <c r="N473" i="21"/>
  <c r="O472" i="21"/>
  <c r="N472" i="21"/>
  <c r="O471" i="21"/>
  <c r="N471" i="21"/>
  <c r="O470" i="21"/>
  <c r="N470" i="21"/>
  <c r="O469" i="21"/>
  <c r="N469" i="21"/>
  <c r="O468" i="21"/>
  <c r="N468" i="21"/>
  <c r="O467" i="21"/>
  <c r="N467" i="21"/>
  <c r="O466" i="21"/>
  <c r="N466" i="21"/>
  <c r="O465" i="21"/>
  <c r="N465" i="21"/>
  <c r="O464" i="21"/>
  <c r="N464" i="21"/>
  <c r="O463" i="21"/>
  <c r="N463" i="21"/>
  <c r="O462" i="21"/>
  <c r="O457" i="21"/>
  <c r="N457" i="21"/>
  <c r="O456" i="21"/>
  <c r="N456" i="21"/>
  <c r="O455" i="21"/>
  <c r="N455" i="21"/>
  <c r="O454" i="21"/>
  <c r="N454" i="21"/>
  <c r="O453" i="21"/>
  <c r="N453" i="21"/>
  <c r="O452" i="21"/>
  <c r="N452" i="21"/>
  <c r="O451" i="21"/>
  <c r="N451" i="21"/>
  <c r="O450" i="21"/>
  <c r="N450" i="21"/>
  <c r="O449" i="21"/>
  <c r="N449" i="21"/>
  <c r="O448" i="21"/>
  <c r="N448" i="21"/>
  <c r="O447" i="21"/>
  <c r="N447" i="21"/>
  <c r="O446" i="21"/>
  <c r="N446" i="21"/>
  <c r="O445" i="21"/>
  <c r="N445" i="21"/>
  <c r="O444" i="21"/>
  <c r="N444" i="21"/>
  <c r="O443" i="21"/>
  <c r="N443" i="21"/>
  <c r="O442" i="21"/>
  <c r="N442" i="21"/>
  <c r="O441" i="21"/>
  <c r="N441" i="21"/>
  <c r="O440" i="21"/>
  <c r="N440" i="21"/>
  <c r="O439" i="21"/>
  <c r="N439" i="21"/>
  <c r="O438" i="21"/>
  <c r="O433" i="21"/>
  <c r="N433" i="21"/>
  <c r="O432" i="21"/>
  <c r="N432" i="21"/>
  <c r="O431" i="21"/>
  <c r="N431" i="21"/>
  <c r="O430" i="21"/>
  <c r="N430" i="21"/>
  <c r="O429" i="21"/>
  <c r="N429" i="21"/>
  <c r="O428" i="21"/>
  <c r="N428" i="21"/>
  <c r="O427" i="21"/>
  <c r="N427" i="21"/>
  <c r="O426" i="21"/>
  <c r="N426" i="21"/>
  <c r="O425" i="21"/>
  <c r="N425" i="21"/>
  <c r="O424" i="21"/>
  <c r="N424" i="21"/>
  <c r="O423" i="21"/>
  <c r="N423" i="21"/>
  <c r="O422" i="21"/>
  <c r="N422" i="21"/>
  <c r="O421" i="21"/>
  <c r="N421" i="21"/>
  <c r="O420" i="21"/>
  <c r="N420" i="21"/>
  <c r="O419" i="21"/>
  <c r="N419" i="21"/>
  <c r="O418" i="21"/>
  <c r="N418" i="21"/>
  <c r="O417" i="21"/>
  <c r="N417" i="21"/>
  <c r="O416" i="21"/>
  <c r="N416" i="21"/>
  <c r="O415" i="21"/>
  <c r="N415" i="21"/>
  <c r="O414" i="21"/>
  <c r="O409" i="21"/>
  <c r="N409" i="21"/>
  <c r="O408" i="21"/>
  <c r="N408" i="21"/>
  <c r="O407" i="21"/>
  <c r="N407" i="21"/>
  <c r="O406" i="21"/>
  <c r="N406" i="21"/>
  <c r="O405" i="21"/>
  <c r="N405" i="21"/>
  <c r="O404" i="21"/>
  <c r="N404" i="21"/>
  <c r="O403" i="21"/>
  <c r="N403" i="21"/>
  <c r="O402" i="21"/>
  <c r="N402" i="21"/>
  <c r="O401" i="21"/>
  <c r="N401" i="21"/>
  <c r="O400" i="21"/>
  <c r="N400" i="21"/>
  <c r="O399" i="21"/>
  <c r="N399" i="21"/>
  <c r="O398" i="21"/>
  <c r="N398" i="21"/>
  <c r="O397" i="21"/>
  <c r="N397" i="21"/>
  <c r="O396" i="21"/>
  <c r="N396" i="21"/>
  <c r="O395" i="21"/>
  <c r="N395" i="21"/>
  <c r="O394" i="21"/>
  <c r="N394" i="21"/>
  <c r="O393" i="21"/>
  <c r="N393" i="21"/>
  <c r="O392" i="21"/>
  <c r="N392" i="21"/>
  <c r="O391" i="21"/>
  <c r="N391" i="21"/>
  <c r="O390" i="21"/>
  <c r="O385" i="21"/>
  <c r="N385" i="21"/>
  <c r="O384" i="21"/>
  <c r="N384" i="21"/>
  <c r="O383" i="21"/>
  <c r="N383" i="21"/>
  <c r="O382" i="21"/>
  <c r="N382" i="21"/>
  <c r="O381" i="21"/>
  <c r="N381" i="21"/>
  <c r="O380" i="21"/>
  <c r="N380" i="21"/>
  <c r="O379" i="21"/>
  <c r="N379" i="21"/>
  <c r="O378" i="21"/>
  <c r="N378" i="21"/>
  <c r="O377" i="21"/>
  <c r="N377" i="21"/>
  <c r="O376" i="21"/>
  <c r="N376" i="21"/>
  <c r="O375" i="21"/>
  <c r="N375" i="21"/>
  <c r="O374" i="21"/>
  <c r="N374" i="21"/>
  <c r="O373" i="21"/>
  <c r="N373" i="21"/>
  <c r="O372" i="21"/>
  <c r="N372" i="21"/>
  <c r="O371" i="21"/>
  <c r="N371" i="21"/>
  <c r="O370" i="21"/>
  <c r="N370" i="21"/>
  <c r="O369" i="21"/>
  <c r="N369" i="21"/>
  <c r="O368" i="21"/>
  <c r="N368" i="21"/>
  <c r="O367" i="21"/>
  <c r="N367" i="21"/>
  <c r="O366" i="21"/>
  <c r="O361" i="21"/>
  <c r="N361" i="21"/>
  <c r="O360" i="21"/>
  <c r="N360" i="21"/>
  <c r="O359" i="21"/>
  <c r="N359" i="21"/>
  <c r="O358" i="21"/>
  <c r="N358" i="21"/>
  <c r="O357" i="21"/>
  <c r="N357" i="21"/>
  <c r="O356" i="21"/>
  <c r="N356" i="21"/>
  <c r="O355" i="21"/>
  <c r="N355" i="21"/>
  <c r="O354" i="21"/>
  <c r="N354" i="21"/>
  <c r="O353" i="21"/>
  <c r="N353" i="21"/>
  <c r="O352" i="21"/>
  <c r="N352" i="21"/>
  <c r="O351" i="21"/>
  <c r="N351" i="21"/>
  <c r="O350" i="21"/>
  <c r="N350" i="21"/>
  <c r="O349" i="21"/>
  <c r="N349" i="21"/>
  <c r="O348" i="21"/>
  <c r="N348" i="21"/>
  <c r="O347" i="21"/>
  <c r="N347" i="21"/>
  <c r="O346" i="21"/>
  <c r="N346" i="21"/>
  <c r="O345" i="21"/>
  <c r="N345" i="21"/>
  <c r="O344" i="21"/>
  <c r="N344" i="21"/>
  <c r="O343" i="21"/>
  <c r="P343" i="21" s="1"/>
  <c r="N343" i="21"/>
  <c r="O342" i="21"/>
  <c r="O337" i="21"/>
  <c r="N337" i="21"/>
  <c r="O336" i="21"/>
  <c r="N336" i="21"/>
  <c r="O335" i="21"/>
  <c r="N335" i="21"/>
  <c r="O334" i="21"/>
  <c r="N334" i="21"/>
  <c r="O333" i="21"/>
  <c r="N333" i="21"/>
  <c r="O332" i="21"/>
  <c r="N332" i="21"/>
  <c r="O331" i="21"/>
  <c r="N331" i="21"/>
  <c r="O330" i="21"/>
  <c r="N330" i="21"/>
  <c r="O329" i="21"/>
  <c r="N329" i="21"/>
  <c r="O328" i="21"/>
  <c r="N328" i="21"/>
  <c r="O327" i="21"/>
  <c r="N327" i="21"/>
  <c r="O326" i="21"/>
  <c r="N326" i="21"/>
  <c r="O325" i="21"/>
  <c r="N325" i="21"/>
  <c r="O324" i="21"/>
  <c r="N324" i="21"/>
  <c r="O323" i="21"/>
  <c r="N323" i="21"/>
  <c r="O322" i="21"/>
  <c r="N322" i="21"/>
  <c r="O321" i="21"/>
  <c r="N321" i="21"/>
  <c r="O320" i="21"/>
  <c r="N320" i="21"/>
  <c r="O319" i="21"/>
  <c r="N319" i="21"/>
  <c r="O318" i="21"/>
  <c r="O313" i="21"/>
  <c r="N313" i="21"/>
  <c r="O312" i="21"/>
  <c r="N312" i="21"/>
  <c r="O311" i="21"/>
  <c r="N311" i="21"/>
  <c r="O310" i="21"/>
  <c r="N310" i="21"/>
  <c r="O309" i="21"/>
  <c r="N309" i="21"/>
  <c r="O308" i="21"/>
  <c r="N308" i="21"/>
  <c r="O307" i="21"/>
  <c r="N307" i="21"/>
  <c r="O306" i="21"/>
  <c r="N306" i="21"/>
  <c r="O305" i="21"/>
  <c r="N305" i="21"/>
  <c r="O304" i="21"/>
  <c r="N304" i="21"/>
  <c r="O303" i="21"/>
  <c r="N303" i="21"/>
  <c r="O302" i="21"/>
  <c r="N302" i="21"/>
  <c r="O301" i="21"/>
  <c r="N301" i="21"/>
  <c r="O300" i="21"/>
  <c r="N300" i="21"/>
  <c r="O299" i="21"/>
  <c r="N299" i="21"/>
  <c r="O298" i="21"/>
  <c r="N298" i="21"/>
  <c r="O297" i="21"/>
  <c r="N297" i="21"/>
  <c r="O296" i="21"/>
  <c r="N296" i="21"/>
  <c r="O295" i="21"/>
  <c r="N295" i="21"/>
  <c r="O294" i="21"/>
  <c r="O289" i="21"/>
  <c r="N289" i="21"/>
  <c r="O288" i="21"/>
  <c r="N288" i="21"/>
  <c r="O287" i="21"/>
  <c r="N287" i="21"/>
  <c r="O286" i="21"/>
  <c r="N286" i="21"/>
  <c r="O285" i="21"/>
  <c r="N285" i="21"/>
  <c r="O284" i="21"/>
  <c r="N284" i="21"/>
  <c r="O283" i="21"/>
  <c r="N283" i="21"/>
  <c r="O282" i="21"/>
  <c r="N282" i="21"/>
  <c r="O281" i="21"/>
  <c r="N281" i="21"/>
  <c r="O280" i="21"/>
  <c r="N280" i="21"/>
  <c r="O279" i="21"/>
  <c r="N279" i="21"/>
  <c r="O278" i="21"/>
  <c r="N278" i="21"/>
  <c r="O277" i="21"/>
  <c r="N277" i="21"/>
  <c r="O276" i="21"/>
  <c r="N276" i="21"/>
  <c r="O275" i="21"/>
  <c r="N275" i="21"/>
  <c r="O274" i="21"/>
  <c r="N274" i="21"/>
  <c r="O273" i="21"/>
  <c r="N273" i="21"/>
  <c r="O272" i="21"/>
  <c r="N272" i="21"/>
  <c r="O271" i="21"/>
  <c r="N271" i="21"/>
  <c r="O270" i="21"/>
  <c r="O265" i="21"/>
  <c r="N265" i="21"/>
  <c r="O264" i="21"/>
  <c r="N264" i="21"/>
  <c r="O263" i="21"/>
  <c r="N263" i="21"/>
  <c r="O262" i="21"/>
  <c r="N262" i="21"/>
  <c r="O261" i="21"/>
  <c r="N261" i="21"/>
  <c r="O260" i="21"/>
  <c r="N260" i="21"/>
  <c r="O259" i="21"/>
  <c r="N259" i="21"/>
  <c r="O258" i="21"/>
  <c r="N258" i="21"/>
  <c r="O257" i="21"/>
  <c r="N257" i="21"/>
  <c r="O256" i="21"/>
  <c r="N256" i="21"/>
  <c r="O255" i="21"/>
  <c r="N255" i="21"/>
  <c r="O254" i="21"/>
  <c r="N254" i="21"/>
  <c r="O253" i="21"/>
  <c r="N253" i="21"/>
  <c r="O252" i="21"/>
  <c r="N252" i="21"/>
  <c r="O251" i="21"/>
  <c r="N251" i="21"/>
  <c r="O250" i="21"/>
  <c r="N250" i="21"/>
  <c r="O249" i="21"/>
  <c r="N249" i="21"/>
  <c r="O248" i="21"/>
  <c r="N248" i="21"/>
  <c r="O247" i="21"/>
  <c r="N247" i="21"/>
  <c r="O246" i="21"/>
  <c r="O241" i="21"/>
  <c r="N241" i="21"/>
  <c r="O240" i="21"/>
  <c r="N240" i="21"/>
  <c r="O239" i="21"/>
  <c r="N239" i="21"/>
  <c r="O238" i="21"/>
  <c r="N238" i="21"/>
  <c r="O237" i="21"/>
  <c r="N237" i="21"/>
  <c r="O236" i="21"/>
  <c r="N236" i="21"/>
  <c r="O235" i="21"/>
  <c r="N235" i="21"/>
  <c r="O234" i="21"/>
  <c r="N234" i="21"/>
  <c r="O233" i="21"/>
  <c r="N233" i="21"/>
  <c r="O232" i="21"/>
  <c r="N232" i="21"/>
  <c r="O231" i="21"/>
  <c r="N231" i="21"/>
  <c r="O230" i="21"/>
  <c r="N230" i="21"/>
  <c r="O229" i="21"/>
  <c r="N229" i="21"/>
  <c r="O228" i="21"/>
  <c r="N228" i="21"/>
  <c r="O227" i="21"/>
  <c r="N227" i="21"/>
  <c r="O226" i="21"/>
  <c r="N226" i="21"/>
  <c r="O225" i="21"/>
  <c r="N225" i="21"/>
  <c r="O224" i="21"/>
  <c r="N224" i="21"/>
  <c r="O223" i="21"/>
  <c r="N223" i="21"/>
  <c r="O222" i="21"/>
  <c r="O217" i="21"/>
  <c r="N217" i="21"/>
  <c r="O216" i="21"/>
  <c r="N216" i="21"/>
  <c r="O215" i="21"/>
  <c r="N215" i="21"/>
  <c r="O214" i="21"/>
  <c r="N214" i="21"/>
  <c r="O213" i="21"/>
  <c r="N213" i="21"/>
  <c r="O212" i="21"/>
  <c r="N212" i="21"/>
  <c r="O211" i="21"/>
  <c r="N211" i="21"/>
  <c r="O210" i="21"/>
  <c r="N210" i="21"/>
  <c r="O209" i="21"/>
  <c r="N209" i="21"/>
  <c r="O208" i="21"/>
  <c r="N208" i="21"/>
  <c r="O207" i="21"/>
  <c r="N207" i="21"/>
  <c r="O206" i="21"/>
  <c r="N206" i="21"/>
  <c r="O205" i="21"/>
  <c r="N205" i="21"/>
  <c r="O204" i="21"/>
  <c r="N204" i="21"/>
  <c r="O203" i="21"/>
  <c r="N203" i="21"/>
  <c r="O202" i="21"/>
  <c r="N202" i="21"/>
  <c r="O201" i="21"/>
  <c r="N201" i="21"/>
  <c r="O200" i="21"/>
  <c r="N200" i="21"/>
  <c r="O199" i="21"/>
  <c r="N199" i="21"/>
  <c r="O198" i="21"/>
  <c r="O193" i="21"/>
  <c r="N193" i="21"/>
  <c r="O192" i="21"/>
  <c r="N192" i="21"/>
  <c r="O191" i="21"/>
  <c r="N191" i="21"/>
  <c r="O190" i="21"/>
  <c r="N190" i="21"/>
  <c r="O189" i="21"/>
  <c r="N189" i="21"/>
  <c r="O188" i="21"/>
  <c r="N188" i="21"/>
  <c r="O187" i="21"/>
  <c r="N187" i="21"/>
  <c r="O186" i="21"/>
  <c r="N186" i="21"/>
  <c r="O185" i="21"/>
  <c r="N185" i="21"/>
  <c r="O184" i="21"/>
  <c r="N184" i="21"/>
  <c r="O183" i="21"/>
  <c r="N183" i="21"/>
  <c r="O182" i="21"/>
  <c r="N182" i="21"/>
  <c r="O181" i="21"/>
  <c r="N181" i="21"/>
  <c r="O180" i="21"/>
  <c r="N180" i="21"/>
  <c r="O179" i="21"/>
  <c r="N179" i="21"/>
  <c r="O178" i="21"/>
  <c r="N178" i="21"/>
  <c r="O177" i="21"/>
  <c r="N177" i="21"/>
  <c r="O176" i="21"/>
  <c r="N176" i="21"/>
  <c r="O175" i="21"/>
  <c r="N175" i="21"/>
  <c r="O174" i="21"/>
  <c r="O169" i="21"/>
  <c r="N169" i="21"/>
  <c r="O168" i="21"/>
  <c r="N168" i="21"/>
  <c r="O167" i="21"/>
  <c r="N167" i="21"/>
  <c r="O166" i="21"/>
  <c r="N166" i="21"/>
  <c r="O165" i="21"/>
  <c r="N165" i="21"/>
  <c r="O164" i="21"/>
  <c r="N164" i="21"/>
  <c r="O163" i="21"/>
  <c r="N163" i="21"/>
  <c r="O162" i="21"/>
  <c r="N162" i="21"/>
  <c r="O161" i="21"/>
  <c r="N161" i="21"/>
  <c r="O160" i="21"/>
  <c r="N160" i="21"/>
  <c r="O159" i="21"/>
  <c r="N159" i="21"/>
  <c r="O158" i="21"/>
  <c r="N158" i="21"/>
  <c r="O157" i="21"/>
  <c r="N157" i="21"/>
  <c r="O156" i="21"/>
  <c r="N156" i="21"/>
  <c r="O155" i="21"/>
  <c r="N155" i="21"/>
  <c r="O154" i="21"/>
  <c r="N154" i="21"/>
  <c r="O153" i="21"/>
  <c r="N153" i="21"/>
  <c r="O152" i="21"/>
  <c r="N152" i="21"/>
  <c r="O151" i="21"/>
  <c r="N151" i="21"/>
  <c r="O150" i="21"/>
  <c r="O145" i="21"/>
  <c r="N145" i="21"/>
  <c r="O144" i="21"/>
  <c r="N144" i="21"/>
  <c r="O143" i="21"/>
  <c r="N143" i="21"/>
  <c r="O142" i="21"/>
  <c r="N142" i="21"/>
  <c r="O141" i="21"/>
  <c r="N141" i="21"/>
  <c r="O140" i="21"/>
  <c r="N140" i="21"/>
  <c r="O139" i="21"/>
  <c r="N139" i="21"/>
  <c r="O138" i="21"/>
  <c r="N138" i="21"/>
  <c r="O137" i="21"/>
  <c r="N137" i="21"/>
  <c r="O136" i="21"/>
  <c r="N136" i="21"/>
  <c r="O135" i="21"/>
  <c r="N135" i="21"/>
  <c r="O134" i="21"/>
  <c r="N134" i="21"/>
  <c r="O133" i="21"/>
  <c r="N133" i="21"/>
  <c r="O132" i="21"/>
  <c r="N132" i="21"/>
  <c r="O131" i="21"/>
  <c r="N131" i="21"/>
  <c r="O130" i="21"/>
  <c r="N130" i="21"/>
  <c r="O129" i="21"/>
  <c r="N129" i="21"/>
  <c r="O128" i="21"/>
  <c r="N128" i="21"/>
  <c r="O127" i="21"/>
  <c r="N127" i="21"/>
  <c r="O126" i="21"/>
  <c r="O121" i="21"/>
  <c r="N121" i="21"/>
  <c r="O120" i="21"/>
  <c r="N120" i="21"/>
  <c r="O119" i="21"/>
  <c r="N119" i="21"/>
  <c r="O118" i="21"/>
  <c r="N118" i="21"/>
  <c r="O117" i="21"/>
  <c r="N117" i="21"/>
  <c r="O116" i="21"/>
  <c r="N116" i="21"/>
  <c r="O115" i="21"/>
  <c r="N115" i="21"/>
  <c r="O114" i="21"/>
  <c r="N114" i="21"/>
  <c r="O113" i="21"/>
  <c r="N113" i="21"/>
  <c r="O112" i="21"/>
  <c r="N112" i="21"/>
  <c r="O111" i="21"/>
  <c r="N111" i="21"/>
  <c r="O110" i="21"/>
  <c r="N110" i="21"/>
  <c r="O109" i="21"/>
  <c r="N109" i="21"/>
  <c r="O108" i="21"/>
  <c r="N108" i="21"/>
  <c r="O107" i="21"/>
  <c r="N107" i="21"/>
  <c r="O106" i="21"/>
  <c r="N106" i="21"/>
  <c r="O105" i="21"/>
  <c r="N105" i="21"/>
  <c r="O104" i="21"/>
  <c r="N104" i="21"/>
  <c r="O103" i="21"/>
  <c r="N103" i="21"/>
  <c r="O102" i="21"/>
  <c r="O97" i="21"/>
  <c r="N97" i="21"/>
  <c r="O96" i="21"/>
  <c r="N96" i="21"/>
  <c r="O95" i="21"/>
  <c r="N95" i="21"/>
  <c r="O94" i="21"/>
  <c r="N94" i="21"/>
  <c r="O93" i="21"/>
  <c r="N93" i="21"/>
  <c r="O92" i="21"/>
  <c r="N92" i="21"/>
  <c r="O91" i="21"/>
  <c r="N91" i="21"/>
  <c r="O90" i="21"/>
  <c r="N90" i="21"/>
  <c r="O89" i="21"/>
  <c r="N89" i="21"/>
  <c r="O88" i="21"/>
  <c r="N88" i="21"/>
  <c r="O87" i="21"/>
  <c r="N87" i="21"/>
  <c r="O86" i="21"/>
  <c r="N86" i="21"/>
  <c r="O85" i="21"/>
  <c r="N85" i="21"/>
  <c r="O84" i="21"/>
  <c r="N84" i="21"/>
  <c r="O83" i="21"/>
  <c r="N83" i="21"/>
  <c r="O82" i="21"/>
  <c r="N82" i="21"/>
  <c r="O81" i="21"/>
  <c r="N81" i="21"/>
  <c r="O80" i="21"/>
  <c r="N80" i="21"/>
  <c r="O79" i="21"/>
  <c r="N79" i="21"/>
  <c r="O78" i="21"/>
  <c r="O73" i="21"/>
  <c r="N73" i="21"/>
  <c r="O72" i="21"/>
  <c r="N72" i="21"/>
  <c r="O71" i="21"/>
  <c r="N71" i="21"/>
  <c r="O70" i="21"/>
  <c r="N70" i="21"/>
  <c r="O69" i="21"/>
  <c r="N69" i="21"/>
  <c r="O68" i="21"/>
  <c r="N68" i="21"/>
  <c r="O67" i="21"/>
  <c r="N67" i="21"/>
  <c r="O66" i="21"/>
  <c r="N66" i="21"/>
  <c r="O65" i="21"/>
  <c r="N65" i="21"/>
  <c r="O64" i="21"/>
  <c r="N64" i="21"/>
  <c r="O63" i="21"/>
  <c r="N63" i="21"/>
  <c r="O62" i="21"/>
  <c r="N62" i="21"/>
  <c r="O61" i="21"/>
  <c r="N61" i="21"/>
  <c r="O60" i="21"/>
  <c r="N60" i="21"/>
  <c r="O59" i="21"/>
  <c r="N59" i="21"/>
  <c r="O58" i="21"/>
  <c r="N58" i="21"/>
  <c r="O57" i="21"/>
  <c r="N57" i="21"/>
  <c r="O56" i="21"/>
  <c r="N56" i="21"/>
  <c r="O55" i="21"/>
  <c r="N55" i="21"/>
  <c r="O54" i="21"/>
  <c r="O49" i="21"/>
  <c r="N49" i="21"/>
  <c r="O48" i="21"/>
  <c r="N48" i="21"/>
  <c r="O47" i="21"/>
  <c r="N47" i="21"/>
  <c r="O46" i="21"/>
  <c r="N46" i="21"/>
  <c r="O45" i="21"/>
  <c r="N45" i="21"/>
  <c r="O44" i="21"/>
  <c r="N44" i="21"/>
  <c r="O43" i="21"/>
  <c r="N43" i="21"/>
  <c r="O42" i="21"/>
  <c r="N42" i="21"/>
  <c r="O41" i="21"/>
  <c r="N41" i="21"/>
  <c r="O40" i="21"/>
  <c r="N40" i="21"/>
  <c r="O39" i="21"/>
  <c r="N39" i="21"/>
  <c r="O38" i="21"/>
  <c r="N38" i="21"/>
  <c r="O37" i="21"/>
  <c r="N37" i="21"/>
  <c r="O36" i="21"/>
  <c r="N36" i="21"/>
  <c r="O35" i="21"/>
  <c r="N35" i="21"/>
  <c r="O34" i="21"/>
  <c r="N34" i="21"/>
  <c r="O33" i="21"/>
  <c r="N33" i="21"/>
  <c r="O32" i="21"/>
  <c r="N32" i="21"/>
  <c r="O31" i="21"/>
  <c r="N31" i="21"/>
  <c r="O30" i="21"/>
  <c r="O25" i="21"/>
  <c r="N25" i="21"/>
  <c r="O24" i="21"/>
  <c r="N24" i="21"/>
  <c r="O23" i="21"/>
  <c r="N23" i="21"/>
  <c r="O22" i="21"/>
  <c r="N22" i="21"/>
  <c r="O21" i="21"/>
  <c r="N21" i="21"/>
  <c r="O20" i="21"/>
  <c r="N20" i="21"/>
  <c r="O19" i="21"/>
  <c r="N19" i="21"/>
  <c r="O18" i="21"/>
  <c r="N18" i="21"/>
  <c r="O17" i="21"/>
  <c r="N17" i="21"/>
  <c r="O16" i="21"/>
  <c r="N16" i="21"/>
  <c r="O15" i="21"/>
  <c r="N15" i="21"/>
  <c r="O14" i="21"/>
  <c r="N14" i="21"/>
  <c r="O13" i="21"/>
  <c r="N13" i="21"/>
  <c r="O12" i="21"/>
  <c r="N12" i="21"/>
  <c r="O11" i="21"/>
  <c r="N11" i="21"/>
  <c r="O10" i="21"/>
  <c r="N10" i="21"/>
  <c r="O9" i="21"/>
  <c r="N9" i="21"/>
  <c r="O8" i="21"/>
  <c r="N8" i="21"/>
  <c r="O7" i="21"/>
  <c r="N7" i="21"/>
  <c r="O6" i="21"/>
  <c r="F577" i="21"/>
  <c r="F576" i="21"/>
  <c r="F575" i="21"/>
  <c r="F574" i="21"/>
  <c r="F573" i="21"/>
  <c r="F572" i="21"/>
  <c r="F571" i="21"/>
  <c r="F570" i="21"/>
  <c r="F569" i="21"/>
  <c r="F568" i="21"/>
  <c r="F567" i="21"/>
  <c r="F566" i="21"/>
  <c r="F565" i="21"/>
  <c r="F564" i="21"/>
  <c r="F563" i="21"/>
  <c r="F562" i="21"/>
  <c r="F561" i="21"/>
  <c r="F560" i="21"/>
  <c r="F559" i="21"/>
  <c r="F553" i="21"/>
  <c r="F552" i="21"/>
  <c r="F551" i="21"/>
  <c r="F550" i="21"/>
  <c r="F549" i="21"/>
  <c r="F548" i="21"/>
  <c r="F547" i="21"/>
  <c r="F546" i="21"/>
  <c r="F545" i="21"/>
  <c r="F544" i="21"/>
  <c r="F543" i="21"/>
  <c r="F542" i="21"/>
  <c r="F541" i="21"/>
  <c r="F540" i="21"/>
  <c r="F539" i="21"/>
  <c r="F538" i="21"/>
  <c r="F537" i="21"/>
  <c r="F536" i="21"/>
  <c r="F535" i="21"/>
  <c r="F529" i="21"/>
  <c r="F528" i="21"/>
  <c r="F527" i="21"/>
  <c r="F526" i="21"/>
  <c r="F525" i="21"/>
  <c r="F524" i="21"/>
  <c r="F523" i="21"/>
  <c r="F522" i="21"/>
  <c r="F521" i="21"/>
  <c r="F520" i="21"/>
  <c r="F519" i="21"/>
  <c r="F518" i="21"/>
  <c r="F517" i="21"/>
  <c r="F516" i="21"/>
  <c r="F515" i="21"/>
  <c r="F514" i="21"/>
  <c r="F513" i="21"/>
  <c r="F512" i="21"/>
  <c r="F511" i="21"/>
  <c r="F505" i="21"/>
  <c r="F504" i="21"/>
  <c r="F503" i="21"/>
  <c r="F502" i="21"/>
  <c r="F501" i="21"/>
  <c r="F500" i="21"/>
  <c r="F499" i="21"/>
  <c r="F498" i="21"/>
  <c r="F497" i="21"/>
  <c r="F496" i="21"/>
  <c r="F495" i="21"/>
  <c r="F494" i="21"/>
  <c r="F493" i="21"/>
  <c r="F492" i="21"/>
  <c r="F491" i="21"/>
  <c r="F490" i="21"/>
  <c r="F489" i="21"/>
  <c r="F488" i="21"/>
  <c r="F487" i="21"/>
  <c r="F481" i="21"/>
  <c r="F480" i="21"/>
  <c r="F479" i="21"/>
  <c r="F478" i="21"/>
  <c r="F477" i="21"/>
  <c r="F476" i="21"/>
  <c r="F475" i="21"/>
  <c r="F474" i="21"/>
  <c r="F473" i="21"/>
  <c r="F472" i="21"/>
  <c r="F471" i="21"/>
  <c r="F470" i="21"/>
  <c r="F469" i="21"/>
  <c r="F468" i="21"/>
  <c r="F467" i="21"/>
  <c r="F466" i="21"/>
  <c r="F465" i="21"/>
  <c r="F464" i="21"/>
  <c r="F463" i="21"/>
  <c r="F457" i="21"/>
  <c r="F456" i="21"/>
  <c r="F455" i="21"/>
  <c r="F454" i="21"/>
  <c r="F453" i="21"/>
  <c r="F452" i="21"/>
  <c r="F451" i="21"/>
  <c r="F450" i="21"/>
  <c r="F449" i="21"/>
  <c r="F448" i="21"/>
  <c r="F447" i="21"/>
  <c r="F446" i="21"/>
  <c r="F445" i="21"/>
  <c r="F444" i="21"/>
  <c r="F443" i="21"/>
  <c r="F442" i="21"/>
  <c r="F441" i="21"/>
  <c r="F440" i="21"/>
  <c r="F439" i="21"/>
  <c r="F433" i="21"/>
  <c r="F432" i="21"/>
  <c r="F431" i="21"/>
  <c r="F430" i="21"/>
  <c r="F429" i="21"/>
  <c r="F428" i="21"/>
  <c r="F427" i="21"/>
  <c r="F426" i="21"/>
  <c r="F425" i="21"/>
  <c r="F424" i="21"/>
  <c r="F423" i="21"/>
  <c r="F422" i="21"/>
  <c r="F421" i="21"/>
  <c r="F420" i="21"/>
  <c r="F419" i="21"/>
  <c r="F418" i="21"/>
  <c r="F417" i="21"/>
  <c r="F416" i="21"/>
  <c r="F415" i="21"/>
  <c r="F409" i="21"/>
  <c r="F408" i="21"/>
  <c r="F407" i="21"/>
  <c r="F406" i="21"/>
  <c r="F405" i="21"/>
  <c r="F404" i="21"/>
  <c r="F403" i="21"/>
  <c r="F402" i="21"/>
  <c r="F401" i="21"/>
  <c r="F400" i="21"/>
  <c r="F399" i="21"/>
  <c r="F398" i="21"/>
  <c r="F397" i="21"/>
  <c r="F396" i="21"/>
  <c r="F395" i="21"/>
  <c r="F394" i="21"/>
  <c r="F393" i="21"/>
  <c r="F392" i="21"/>
  <c r="F391" i="21"/>
  <c r="F385" i="21"/>
  <c r="F384" i="21"/>
  <c r="F383" i="21"/>
  <c r="F382" i="21"/>
  <c r="F381" i="21"/>
  <c r="F380" i="21"/>
  <c r="F379" i="21"/>
  <c r="F378" i="21"/>
  <c r="F377" i="21"/>
  <c r="F376" i="21"/>
  <c r="F375" i="21"/>
  <c r="F374" i="21"/>
  <c r="F373" i="21"/>
  <c r="F372" i="21"/>
  <c r="F371" i="21"/>
  <c r="F370" i="21"/>
  <c r="F369" i="21"/>
  <c r="F368" i="21"/>
  <c r="F367" i="21"/>
  <c r="F361" i="21"/>
  <c r="F360" i="21"/>
  <c r="F359" i="21"/>
  <c r="F358" i="21"/>
  <c r="F357" i="21"/>
  <c r="F356" i="21"/>
  <c r="F355" i="21"/>
  <c r="F354" i="21"/>
  <c r="F353" i="21"/>
  <c r="F352" i="21"/>
  <c r="F351" i="21"/>
  <c r="F350" i="21"/>
  <c r="F349" i="21"/>
  <c r="F348" i="21"/>
  <c r="F347" i="21"/>
  <c r="F346" i="21"/>
  <c r="F345" i="21"/>
  <c r="F344" i="21"/>
  <c r="F343" i="21"/>
  <c r="F337" i="21"/>
  <c r="F336" i="21"/>
  <c r="F335" i="21"/>
  <c r="F334" i="21"/>
  <c r="F333" i="21"/>
  <c r="F332" i="21"/>
  <c r="F331" i="21"/>
  <c r="F330" i="21"/>
  <c r="F329" i="21"/>
  <c r="F328" i="21"/>
  <c r="F327" i="21"/>
  <c r="F326" i="21"/>
  <c r="F325" i="21"/>
  <c r="F324" i="21"/>
  <c r="F323" i="21"/>
  <c r="F322" i="21"/>
  <c r="F321" i="21"/>
  <c r="F320" i="21"/>
  <c r="F319" i="21"/>
  <c r="F313" i="21"/>
  <c r="F312" i="21"/>
  <c r="F311" i="21"/>
  <c r="F310" i="21"/>
  <c r="F309" i="21"/>
  <c r="F308" i="21"/>
  <c r="F307" i="21"/>
  <c r="F306" i="21"/>
  <c r="F305" i="21"/>
  <c r="F304" i="21"/>
  <c r="F303" i="21"/>
  <c r="F302" i="21"/>
  <c r="F301" i="21"/>
  <c r="F300" i="21"/>
  <c r="F299" i="21"/>
  <c r="F298" i="21"/>
  <c r="F297" i="21"/>
  <c r="F296" i="21"/>
  <c r="F295" i="21"/>
  <c r="F289" i="21"/>
  <c r="F288" i="21"/>
  <c r="F287" i="21"/>
  <c r="F286" i="21"/>
  <c r="F285" i="21"/>
  <c r="F284" i="21"/>
  <c r="F283" i="21"/>
  <c r="F282" i="21"/>
  <c r="F281" i="21"/>
  <c r="F280" i="21"/>
  <c r="F279" i="21"/>
  <c r="F278" i="21"/>
  <c r="F277" i="21"/>
  <c r="F276" i="21"/>
  <c r="F275" i="21"/>
  <c r="F274" i="21"/>
  <c r="F273" i="21"/>
  <c r="F272" i="21"/>
  <c r="F271" i="21"/>
  <c r="F265" i="21"/>
  <c r="F264" i="21"/>
  <c r="F263" i="21"/>
  <c r="F262" i="21"/>
  <c r="F261" i="21"/>
  <c r="F260" i="21"/>
  <c r="F259" i="21"/>
  <c r="F258" i="21"/>
  <c r="F257" i="21"/>
  <c r="F256" i="21"/>
  <c r="F255" i="21"/>
  <c r="F254" i="21"/>
  <c r="F253" i="21"/>
  <c r="F252" i="21"/>
  <c r="F251" i="21"/>
  <c r="F250" i="21"/>
  <c r="F249" i="21"/>
  <c r="F248" i="21"/>
  <c r="F247" i="21"/>
  <c r="F241" i="21"/>
  <c r="F240" i="21"/>
  <c r="F239" i="21"/>
  <c r="F238" i="21"/>
  <c r="F237" i="21"/>
  <c r="F236" i="21"/>
  <c r="F235" i="21"/>
  <c r="F234" i="21"/>
  <c r="F233" i="21"/>
  <c r="F232" i="21"/>
  <c r="F231" i="21"/>
  <c r="F230" i="21"/>
  <c r="F229" i="21"/>
  <c r="F228" i="21"/>
  <c r="F227" i="21"/>
  <c r="F226" i="21"/>
  <c r="F225" i="21"/>
  <c r="F224" i="21"/>
  <c r="F223" i="21"/>
  <c r="F217" i="21"/>
  <c r="F216" i="21"/>
  <c r="F215" i="21"/>
  <c r="F214" i="21"/>
  <c r="F213" i="21"/>
  <c r="F212" i="21"/>
  <c r="F211" i="21"/>
  <c r="F210" i="21"/>
  <c r="F209" i="21"/>
  <c r="F208" i="21"/>
  <c r="F207" i="21"/>
  <c r="F206" i="21"/>
  <c r="F205" i="21"/>
  <c r="F204" i="21"/>
  <c r="F203" i="21"/>
  <c r="F202" i="21"/>
  <c r="F201" i="21"/>
  <c r="F200" i="21"/>
  <c r="F199" i="21"/>
  <c r="F193" i="21"/>
  <c r="F192" i="21"/>
  <c r="F191" i="21"/>
  <c r="F190" i="21"/>
  <c r="F189" i="21"/>
  <c r="F188" i="21"/>
  <c r="F187" i="21"/>
  <c r="F186" i="21"/>
  <c r="F185" i="21"/>
  <c r="F184" i="21"/>
  <c r="F183" i="21"/>
  <c r="F182" i="21"/>
  <c r="F181" i="21"/>
  <c r="F180" i="21"/>
  <c r="F179" i="21"/>
  <c r="F178" i="21"/>
  <c r="F177" i="21"/>
  <c r="F176" i="21"/>
  <c r="F175" i="21"/>
  <c r="F169" i="21"/>
  <c r="F168" i="21"/>
  <c r="F167" i="21"/>
  <c r="F166" i="21"/>
  <c r="F165" i="21"/>
  <c r="F164" i="21"/>
  <c r="F163" i="21"/>
  <c r="F162" i="21"/>
  <c r="F161" i="21"/>
  <c r="F160" i="21"/>
  <c r="F159" i="21"/>
  <c r="F158" i="21"/>
  <c r="F157" i="21"/>
  <c r="F156" i="21"/>
  <c r="F155" i="21"/>
  <c r="F154" i="21"/>
  <c r="F153" i="21"/>
  <c r="F152" i="21"/>
  <c r="F151" i="21"/>
  <c r="F145" i="21"/>
  <c r="F144" i="21"/>
  <c r="F143" i="21"/>
  <c r="F142" i="21"/>
  <c r="F141" i="21"/>
  <c r="F140" i="21"/>
  <c r="F139" i="21"/>
  <c r="F138" i="21"/>
  <c r="F137" i="21"/>
  <c r="F136" i="21"/>
  <c r="F135" i="21"/>
  <c r="F134" i="21"/>
  <c r="F133" i="21"/>
  <c r="F132" i="21"/>
  <c r="F131" i="21"/>
  <c r="F130" i="21"/>
  <c r="F129" i="21"/>
  <c r="F128" i="21"/>
  <c r="F127" i="21"/>
  <c r="F121" i="21"/>
  <c r="F120" i="21"/>
  <c r="F119" i="21"/>
  <c r="F118" i="21"/>
  <c r="F117" i="21"/>
  <c r="F116" i="21"/>
  <c r="F115" i="21"/>
  <c r="F114" i="21"/>
  <c r="F113" i="21"/>
  <c r="F112" i="21"/>
  <c r="F111" i="21"/>
  <c r="F110" i="21"/>
  <c r="F109" i="21"/>
  <c r="F108" i="21"/>
  <c r="F107" i="21"/>
  <c r="F106" i="21"/>
  <c r="F105" i="21"/>
  <c r="F104" i="21"/>
  <c r="F103" i="21"/>
  <c r="F97" i="21"/>
  <c r="F96" i="21"/>
  <c r="F95" i="21"/>
  <c r="F94" i="21"/>
  <c r="F93" i="21"/>
  <c r="F92" i="21"/>
  <c r="F91" i="21"/>
  <c r="F90" i="21"/>
  <c r="F89" i="21"/>
  <c r="F88" i="21"/>
  <c r="F87" i="21"/>
  <c r="F86" i="21"/>
  <c r="F85" i="21"/>
  <c r="F84" i="21"/>
  <c r="F83" i="21"/>
  <c r="F82" i="21"/>
  <c r="F81" i="21"/>
  <c r="F80" i="21"/>
  <c r="F79" i="21"/>
  <c r="F73" i="21"/>
  <c r="F72" i="21"/>
  <c r="F71" i="21"/>
  <c r="F70" i="21"/>
  <c r="F69" i="21"/>
  <c r="F68" i="21"/>
  <c r="F67" i="21"/>
  <c r="F66" i="21"/>
  <c r="F65" i="21"/>
  <c r="F64" i="21"/>
  <c r="F63" i="21"/>
  <c r="F62" i="21"/>
  <c r="F61" i="21"/>
  <c r="F60" i="21"/>
  <c r="F59" i="21"/>
  <c r="F58" i="21"/>
  <c r="F57" i="21"/>
  <c r="F56" i="21"/>
  <c r="F55" i="21"/>
  <c r="F49" i="21"/>
  <c r="F48" i="21"/>
  <c r="F47" i="21"/>
  <c r="F46" i="21"/>
  <c r="F45" i="21"/>
  <c r="F44" i="21"/>
  <c r="F43" i="21"/>
  <c r="F42" i="21"/>
  <c r="F41" i="21"/>
  <c r="F40" i="21"/>
  <c r="F39" i="21"/>
  <c r="F38" i="21"/>
  <c r="F37" i="21"/>
  <c r="F36" i="21"/>
  <c r="F35" i="21"/>
  <c r="F34" i="21"/>
  <c r="F33" i="21"/>
  <c r="F32" i="21"/>
  <c r="F31" i="21"/>
  <c r="F25" i="21"/>
  <c r="F24" i="21"/>
  <c r="F23" i="21"/>
  <c r="F22" i="21"/>
  <c r="F21" i="21"/>
  <c r="F20" i="21"/>
  <c r="F19" i="21"/>
  <c r="F18" i="21"/>
  <c r="F17" i="21"/>
  <c r="F16" i="21"/>
  <c r="F15" i="21"/>
  <c r="F14" i="21"/>
  <c r="F13" i="21"/>
  <c r="F12" i="21"/>
  <c r="F11" i="21"/>
  <c r="F10" i="21"/>
  <c r="F9" i="21"/>
  <c r="F8" i="21"/>
  <c r="F7" i="21"/>
  <c r="G577" i="21"/>
  <c r="G576" i="21"/>
  <c r="G575" i="21"/>
  <c r="G574" i="21"/>
  <c r="G573" i="21"/>
  <c r="G572" i="21"/>
  <c r="G571" i="21"/>
  <c r="G570" i="21"/>
  <c r="G569" i="21"/>
  <c r="G568" i="21"/>
  <c r="G567" i="21"/>
  <c r="G566" i="21"/>
  <c r="G565" i="21"/>
  <c r="G564" i="21"/>
  <c r="G563" i="21"/>
  <c r="G562" i="21"/>
  <c r="G561" i="21"/>
  <c r="G560" i="21"/>
  <c r="G559" i="21"/>
  <c r="G558" i="21"/>
  <c r="G553" i="21"/>
  <c r="G552" i="21"/>
  <c r="G551" i="21"/>
  <c r="G550" i="21"/>
  <c r="G549" i="21"/>
  <c r="G548" i="21"/>
  <c r="G547" i="21"/>
  <c r="G546" i="21"/>
  <c r="G545" i="21"/>
  <c r="G544" i="21"/>
  <c r="G543" i="21"/>
  <c r="G542" i="21"/>
  <c r="G541" i="21"/>
  <c r="G540" i="21"/>
  <c r="G539" i="21"/>
  <c r="G538" i="21"/>
  <c r="G537" i="21"/>
  <c r="G536" i="21"/>
  <c r="G535" i="21"/>
  <c r="G534" i="21"/>
  <c r="G529" i="21"/>
  <c r="G528" i="21"/>
  <c r="G527" i="21"/>
  <c r="G526" i="21"/>
  <c r="G525" i="21"/>
  <c r="G524" i="21"/>
  <c r="G523" i="21"/>
  <c r="G522" i="21"/>
  <c r="G521" i="21"/>
  <c r="G520" i="21"/>
  <c r="G519" i="21"/>
  <c r="G518" i="21"/>
  <c r="G517" i="21"/>
  <c r="G516" i="21"/>
  <c r="G515" i="21"/>
  <c r="G514" i="21"/>
  <c r="G513" i="21"/>
  <c r="G512" i="21"/>
  <c r="G511" i="21"/>
  <c r="G510" i="21"/>
  <c r="G505" i="21"/>
  <c r="G504" i="21"/>
  <c r="G503" i="21"/>
  <c r="G502" i="21"/>
  <c r="G501" i="21"/>
  <c r="G500" i="21"/>
  <c r="G499" i="21"/>
  <c r="G498" i="21"/>
  <c r="G497" i="21"/>
  <c r="G496" i="21"/>
  <c r="G495" i="21"/>
  <c r="G494" i="21"/>
  <c r="G493" i="21"/>
  <c r="G492" i="21"/>
  <c r="G491" i="21"/>
  <c r="G490" i="21"/>
  <c r="G489" i="21"/>
  <c r="G488" i="21"/>
  <c r="G487" i="21"/>
  <c r="G486" i="21"/>
  <c r="G481" i="21"/>
  <c r="G480" i="21"/>
  <c r="G479" i="21"/>
  <c r="G478" i="21"/>
  <c r="G477" i="21"/>
  <c r="G476" i="21"/>
  <c r="G475" i="21"/>
  <c r="G474" i="21"/>
  <c r="G473" i="21"/>
  <c r="G472" i="21"/>
  <c r="G471" i="21"/>
  <c r="G470" i="21"/>
  <c r="G469" i="21"/>
  <c r="G468" i="21"/>
  <c r="G467" i="21"/>
  <c r="G466" i="21"/>
  <c r="G465" i="21"/>
  <c r="G464" i="21"/>
  <c r="G463" i="21"/>
  <c r="G462" i="21"/>
  <c r="G457" i="21"/>
  <c r="G456" i="21"/>
  <c r="G455" i="21"/>
  <c r="G454" i="21"/>
  <c r="G453" i="21"/>
  <c r="G452" i="21"/>
  <c r="G451" i="21"/>
  <c r="G450" i="21"/>
  <c r="G449" i="21"/>
  <c r="G448" i="21"/>
  <c r="G447" i="21"/>
  <c r="G446" i="21"/>
  <c r="G445" i="21"/>
  <c r="G444" i="21"/>
  <c r="G443" i="21"/>
  <c r="G442" i="21"/>
  <c r="G441" i="21"/>
  <c r="G440" i="21"/>
  <c r="G439" i="21"/>
  <c r="G438" i="21"/>
  <c r="G433" i="21"/>
  <c r="G432" i="21"/>
  <c r="G431" i="21"/>
  <c r="G430" i="21"/>
  <c r="G429" i="21"/>
  <c r="G428" i="21"/>
  <c r="G427" i="21"/>
  <c r="G426" i="21"/>
  <c r="G425" i="21"/>
  <c r="G424" i="21"/>
  <c r="G423" i="21"/>
  <c r="G422" i="21"/>
  <c r="G421" i="21"/>
  <c r="G420" i="21"/>
  <c r="G419" i="21"/>
  <c r="G418" i="21"/>
  <c r="G417" i="21"/>
  <c r="G416" i="21"/>
  <c r="G415" i="21"/>
  <c r="G414" i="21"/>
  <c r="G409" i="21"/>
  <c r="G408" i="21"/>
  <c r="G407" i="21"/>
  <c r="G406" i="21"/>
  <c r="G405" i="21"/>
  <c r="G404" i="21"/>
  <c r="G403" i="21"/>
  <c r="G402" i="21"/>
  <c r="G401" i="21"/>
  <c r="G400" i="21"/>
  <c r="G399" i="21"/>
  <c r="G398" i="21"/>
  <c r="G397" i="21"/>
  <c r="G396" i="21"/>
  <c r="G395" i="21"/>
  <c r="G394" i="21"/>
  <c r="G393" i="21"/>
  <c r="G392" i="21"/>
  <c r="G391" i="21"/>
  <c r="G390" i="21"/>
  <c r="G385" i="21"/>
  <c r="G384" i="21"/>
  <c r="G383" i="21"/>
  <c r="G382" i="21"/>
  <c r="G381" i="21"/>
  <c r="G380" i="21"/>
  <c r="G379" i="21"/>
  <c r="G378" i="21"/>
  <c r="G377" i="21"/>
  <c r="G376" i="21"/>
  <c r="G375" i="21"/>
  <c r="G374" i="21"/>
  <c r="G373" i="21"/>
  <c r="G372" i="21"/>
  <c r="G371" i="21"/>
  <c r="G370" i="21"/>
  <c r="G369" i="21"/>
  <c r="G368" i="21"/>
  <c r="G367" i="21"/>
  <c r="G366" i="21"/>
  <c r="G361" i="21"/>
  <c r="G360" i="21"/>
  <c r="G359" i="21"/>
  <c r="G358" i="21"/>
  <c r="G357" i="21"/>
  <c r="G356" i="21"/>
  <c r="G355" i="21"/>
  <c r="G354" i="21"/>
  <c r="G353" i="21"/>
  <c r="G352" i="21"/>
  <c r="G351" i="21"/>
  <c r="G350" i="21"/>
  <c r="G349" i="21"/>
  <c r="G348" i="21"/>
  <c r="G347" i="21"/>
  <c r="G346" i="21"/>
  <c r="G345" i="21"/>
  <c r="G344" i="21"/>
  <c r="G343" i="21"/>
  <c r="G342" i="21"/>
  <c r="G337" i="21"/>
  <c r="G336" i="21"/>
  <c r="G335" i="21"/>
  <c r="G334" i="21"/>
  <c r="G333" i="21"/>
  <c r="G332" i="21"/>
  <c r="G331" i="21"/>
  <c r="G330" i="21"/>
  <c r="G329" i="21"/>
  <c r="G328" i="21"/>
  <c r="G327" i="21"/>
  <c r="G326" i="21"/>
  <c r="G325" i="21"/>
  <c r="G324" i="21"/>
  <c r="G323" i="21"/>
  <c r="G322" i="21"/>
  <c r="G321" i="21"/>
  <c r="G320" i="21"/>
  <c r="G319" i="21"/>
  <c r="G318" i="21"/>
  <c r="G313" i="21"/>
  <c r="G312" i="21"/>
  <c r="G311" i="21"/>
  <c r="G310" i="21"/>
  <c r="G309" i="21"/>
  <c r="G308" i="21"/>
  <c r="G307" i="21"/>
  <c r="G306" i="21"/>
  <c r="G305" i="21"/>
  <c r="G304" i="21"/>
  <c r="G303" i="21"/>
  <c r="G302" i="21"/>
  <c r="G301" i="21"/>
  <c r="G300" i="21"/>
  <c r="G299" i="21"/>
  <c r="G298" i="21"/>
  <c r="G297" i="21"/>
  <c r="G296" i="21"/>
  <c r="G295" i="21"/>
  <c r="G294" i="21"/>
  <c r="G289" i="21"/>
  <c r="G288" i="21"/>
  <c r="G287" i="21"/>
  <c r="G286" i="21"/>
  <c r="G285" i="21"/>
  <c r="G284" i="21"/>
  <c r="G283" i="21"/>
  <c r="G282" i="21"/>
  <c r="G281" i="21"/>
  <c r="G280" i="21"/>
  <c r="G279" i="21"/>
  <c r="G278" i="21"/>
  <c r="G277" i="21"/>
  <c r="G276" i="21"/>
  <c r="G275" i="21"/>
  <c r="G274" i="21"/>
  <c r="G273" i="21"/>
  <c r="G272" i="21"/>
  <c r="G271" i="21"/>
  <c r="G270" i="21"/>
  <c r="G265" i="21"/>
  <c r="G264" i="21"/>
  <c r="G263" i="21"/>
  <c r="G262" i="21"/>
  <c r="G261" i="21"/>
  <c r="G260" i="21"/>
  <c r="G259" i="21"/>
  <c r="G258" i="21"/>
  <c r="G257" i="21"/>
  <c r="G256" i="21"/>
  <c r="G255" i="21"/>
  <c r="G254" i="21"/>
  <c r="G253" i="21"/>
  <c r="G252" i="21"/>
  <c r="G251" i="21"/>
  <c r="G250" i="21"/>
  <c r="G249" i="21"/>
  <c r="G248" i="21"/>
  <c r="G247" i="21"/>
  <c r="G246" i="21"/>
  <c r="G241" i="21"/>
  <c r="G240" i="21"/>
  <c r="G239" i="21"/>
  <c r="G238" i="21"/>
  <c r="G237" i="21"/>
  <c r="G236" i="21"/>
  <c r="G235" i="21"/>
  <c r="G234" i="21"/>
  <c r="G233" i="21"/>
  <c r="G232" i="21"/>
  <c r="G231" i="21"/>
  <c r="G230" i="21"/>
  <c r="G229" i="21"/>
  <c r="G228" i="21"/>
  <c r="G227" i="21"/>
  <c r="G226" i="21"/>
  <c r="G225" i="21"/>
  <c r="G224" i="21"/>
  <c r="G223" i="21"/>
  <c r="G222" i="21"/>
  <c r="G217" i="21"/>
  <c r="G216" i="21"/>
  <c r="G215" i="21"/>
  <c r="G214" i="21"/>
  <c r="G213" i="21"/>
  <c r="G212" i="21"/>
  <c r="G211" i="21"/>
  <c r="G210" i="21"/>
  <c r="G209" i="21"/>
  <c r="G208" i="21"/>
  <c r="G207" i="21"/>
  <c r="G206" i="21"/>
  <c r="G205" i="21"/>
  <c r="G204" i="21"/>
  <c r="G203" i="21"/>
  <c r="G202" i="21"/>
  <c r="G201" i="21"/>
  <c r="G200" i="21"/>
  <c r="G199" i="21"/>
  <c r="G198" i="21"/>
  <c r="G193" i="21"/>
  <c r="G192" i="21"/>
  <c r="G191" i="21"/>
  <c r="G190" i="21"/>
  <c r="G189" i="21"/>
  <c r="G188" i="21"/>
  <c r="G187" i="21"/>
  <c r="G186" i="21"/>
  <c r="G185" i="21"/>
  <c r="G184" i="21"/>
  <c r="G183" i="21"/>
  <c r="G182" i="21"/>
  <c r="G181" i="21"/>
  <c r="G180" i="21"/>
  <c r="G179" i="21"/>
  <c r="G178" i="21"/>
  <c r="G177" i="21"/>
  <c r="G176" i="21"/>
  <c r="G175" i="21"/>
  <c r="G174" i="21"/>
  <c r="G169" i="21"/>
  <c r="G168" i="21"/>
  <c r="G167" i="21"/>
  <c r="G166" i="21"/>
  <c r="G165" i="21"/>
  <c r="G164" i="21"/>
  <c r="G163" i="21"/>
  <c r="G162" i="21"/>
  <c r="G161" i="21"/>
  <c r="G160" i="21"/>
  <c r="G159" i="21"/>
  <c r="G158" i="21"/>
  <c r="G157" i="21"/>
  <c r="G156" i="21"/>
  <c r="G155" i="21"/>
  <c r="G154" i="21"/>
  <c r="G153" i="21"/>
  <c r="G152" i="21"/>
  <c r="G151" i="21"/>
  <c r="G150" i="21"/>
  <c r="G145" i="21"/>
  <c r="G144" i="21"/>
  <c r="G143" i="21"/>
  <c r="G142" i="21"/>
  <c r="G141" i="21"/>
  <c r="G140" i="21"/>
  <c r="G139" i="21"/>
  <c r="G138" i="21"/>
  <c r="G137" i="21"/>
  <c r="G136" i="21"/>
  <c r="G135" i="21"/>
  <c r="G134" i="21"/>
  <c r="G133" i="21"/>
  <c r="G132" i="21"/>
  <c r="G131" i="21"/>
  <c r="G130" i="21"/>
  <c r="G129" i="21"/>
  <c r="G128" i="21"/>
  <c r="G127" i="21"/>
  <c r="G126" i="21"/>
  <c r="G121" i="21"/>
  <c r="G120" i="21"/>
  <c r="G119" i="21"/>
  <c r="G118" i="21"/>
  <c r="G117" i="21"/>
  <c r="G116" i="21"/>
  <c r="G115" i="21"/>
  <c r="G114" i="21"/>
  <c r="G113" i="21"/>
  <c r="G112" i="21"/>
  <c r="G111" i="21"/>
  <c r="G110" i="21"/>
  <c r="G109" i="21"/>
  <c r="G108" i="21"/>
  <c r="G107" i="21"/>
  <c r="G106" i="21"/>
  <c r="G105" i="21"/>
  <c r="G104" i="21"/>
  <c r="G103" i="21"/>
  <c r="G102" i="21"/>
  <c r="G97" i="21"/>
  <c r="G96" i="21"/>
  <c r="G95" i="21"/>
  <c r="G94" i="21"/>
  <c r="G93" i="21"/>
  <c r="G92" i="21"/>
  <c r="G91" i="21"/>
  <c r="G90" i="21"/>
  <c r="G89" i="21"/>
  <c r="G88" i="21"/>
  <c r="G87" i="21"/>
  <c r="G86" i="21"/>
  <c r="G85" i="21"/>
  <c r="G84" i="21"/>
  <c r="G83" i="21"/>
  <c r="G82" i="21"/>
  <c r="G81" i="21"/>
  <c r="G80" i="21"/>
  <c r="G79" i="21"/>
  <c r="G78" i="21"/>
  <c r="G73" i="21"/>
  <c r="G72" i="21"/>
  <c r="G71" i="21"/>
  <c r="G70" i="21"/>
  <c r="G69" i="21"/>
  <c r="G68" i="21"/>
  <c r="G67" i="21"/>
  <c r="G66" i="21"/>
  <c r="G65" i="21"/>
  <c r="G64" i="21"/>
  <c r="G63" i="21"/>
  <c r="G62" i="21"/>
  <c r="G61" i="21"/>
  <c r="G60" i="21"/>
  <c r="G59" i="21"/>
  <c r="G58" i="21"/>
  <c r="G57" i="21"/>
  <c r="G56" i="21"/>
  <c r="G55" i="21"/>
  <c r="G54" i="21"/>
  <c r="G49" i="21"/>
  <c r="G48" i="21"/>
  <c r="G47" i="21"/>
  <c r="G46" i="21"/>
  <c r="G45" i="21"/>
  <c r="G44" i="21"/>
  <c r="G43" i="21"/>
  <c r="G42" i="21"/>
  <c r="G41" i="21"/>
  <c r="G40" i="21"/>
  <c r="G39" i="21"/>
  <c r="G38" i="21"/>
  <c r="G37" i="21"/>
  <c r="G36" i="21"/>
  <c r="G35" i="21"/>
  <c r="G34" i="21"/>
  <c r="G33" i="21"/>
  <c r="G32" i="21"/>
  <c r="G31" i="21"/>
  <c r="G30" i="21"/>
  <c r="G25" i="21"/>
  <c r="G24" i="21"/>
  <c r="G23" i="21"/>
  <c r="G22" i="21"/>
  <c r="G21" i="21"/>
  <c r="G20" i="21"/>
  <c r="G19" i="21"/>
  <c r="G18" i="21"/>
  <c r="G17" i="21"/>
  <c r="G16" i="21"/>
  <c r="G15" i="21"/>
  <c r="G14" i="21"/>
  <c r="G13" i="21"/>
  <c r="G12" i="21"/>
  <c r="G11" i="21"/>
  <c r="G10" i="21"/>
  <c r="G9" i="21"/>
  <c r="G8" i="21"/>
  <c r="G7" i="21"/>
  <c r="G6" i="21"/>
  <c r="O121" i="22"/>
  <c r="N121" i="22"/>
  <c r="G121" i="22"/>
  <c r="F121" i="22"/>
  <c r="O120" i="22"/>
  <c r="N120" i="22"/>
  <c r="G120" i="22"/>
  <c r="F120" i="22"/>
  <c r="O119" i="22"/>
  <c r="N119" i="22"/>
  <c r="G119" i="22"/>
  <c r="F119" i="22"/>
  <c r="O118" i="22"/>
  <c r="N118" i="22"/>
  <c r="G118" i="22"/>
  <c r="F118" i="22"/>
  <c r="O117" i="22"/>
  <c r="N117" i="22"/>
  <c r="G117" i="22"/>
  <c r="F117" i="22"/>
  <c r="O116" i="22"/>
  <c r="N116" i="22"/>
  <c r="G116" i="22"/>
  <c r="F116" i="22"/>
  <c r="O115" i="22"/>
  <c r="N115" i="22"/>
  <c r="G115" i="22"/>
  <c r="F115" i="22"/>
  <c r="O114" i="22"/>
  <c r="N114" i="22"/>
  <c r="G114" i="22"/>
  <c r="F114" i="22"/>
  <c r="O113" i="22"/>
  <c r="N113" i="22"/>
  <c r="G113" i="22"/>
  <c r="F113" i="22"/>
  <c r="O112" i="22"/>
  <c r="N112" i="22"/>
  <c r="G112" i="22"/>
  <c r="F112" i="22"/>
  <c r="O111" i="22"/>
  <c r="N111" i="22"/>
  <c r="G111" i="22"/>
  <c r="F111" i="22"/>
  <c r="O110" i="22"/>
  <c r="N110" i="22"/>
  <c r="G110" i="22"/>
  <c r="F110" i="22"/>
  <c r="O109" i="22"/>
  <c r="N109" i="22"/>
  <c r="G109" i="22"/>
  <c r="F109" i="22"/>
  <c r="O108" i="22"/>
  <c r="N108" i="22"/>
  <c r="G108" i="22"/>
  <c r="F108" i="22"/>
  <c r="O107" i="22"/>
  <c r="N107" i="22"/>
  <c r="G107" i="22"/>
  <c r="F107" i="22"/>
  <c r="O106" i="22"/>
  <c r="N106" i="22"/>
  <c r="G106" i="22"/>
  <c r="F106" i="22"/>
  <c r="O105" i="22"/>
  <c r="N105" i="22"/>
  <c r="G105" i="22"/>
  <c r="F105" i="22"/>
  <c r="O104" i="22"/>
  <c r="N104" i="22"/>
  <c r="G104" i="22"/>
  <c r="F104" i="22"/>
  <c r="O103" i="22"/>
  <c r="N103" i="22"/>
  <c r="G103" i="22"/>
  <c r="F103" i="22"/>
  <c r="O102" i="22"/>
  <c r="G102" i="22"/>
  <c r="O97" i="22"/>
  <c r="N97" i="22"/>
  <c r="G97" i="22"/>
  <c r="F97" i="22"/>
  <c r="O96" i="22"/>
  <c r="N96" i="22"/>
  <c r="G96" i="22"/>
  <c r="F96" i="22"/>
  <c r="O95" i="22"/>
  <c r="N95" i="22"/>
  <c r="G95" i="22"/>
  <c r="F95" i="22"/>
  <c r="O94" i="22"/>
  <c r="N94" i="22"/>
  <c r="G94" i="22"/>
  <c r="F94" i="22"/>
  <c r="O93" i="22"/>
  <c r="N93" i="22"/>
  <c r="G93" i="22"/>
  <c r="F93" i="22"/>
  <c r="O92" i="22"/>
  <c r="N92" i="22"/>
  <c r="G92" i="22"/>
  <c r="F92" i="22"/>
  <c r="O91" i="22"/>
  <c r="N91" i="22"/>
  <c r="G91" i="22"/>
  <c r="F91" i="22"/>
  <c r="O90" i="22"/>
  <c r="N90" i="22"/>
  <c r="G90" i="22"/>
  <c r="F90" i="22"/>
  <c r="O89" i="22"/>
  <c r="N89" i="22"/>
  <c r="G89" i="22"/>
  <c r="F89" i="22"/>
  <c r="O88" i="22"/>
  <c r="N88" i="22"/>
  <c r="G88" i="22"/>
  <c r="F88" i="22"/>
  <c r="O87" i="22"/>
  <c r="N87" i="22"/>
  <c r="G87" i="22"/>
  <c r="F87" i="22"/>
  <c r="O86" i="22"/>
  <c r="N86" i="22"/>
  <c r="G86" i="22"/>
  <c r="F86" i="22"/>
  <c r="O85" i="22"/>
  <c r="N85" i="22"/>
  <c r="G85" i="22"/>
  <c r="F85" i="22"/>
  <c r="O84" i="22"/>
  <c r="N84" i="22"/>
  <c r="G84" i="22"/>
  <c r="F84" i="22"/>
  <c r="O83" i="22"/>
  <c r="N83" i="22"/>
  <c r="G83" i="22"/>
  <c r="F83" i="22"/>
  <c r="O82" i="22"/>
  <c r="N82" i="22"/>
  <c r="G82" i="22"/>
  <c r="F82" i="22"/>
  <c r="O81" i="22"/>
  <c r="N81" i="22"/>
  <c r="G81" i="22"/>
  <c r="F81" i="22"/>
  <c r="O80" i="22"/>
  <c r="N80" i="22"/>
  <c r="G80" i="22"/>
  <c r="F80" i="22"/>
  <c r="O79" i="22"/>
  <c r="N79" i="22"/>
  <c r="G79" i="22"/>
  <c r="F79" i="22"/>
  <c r="O78" i="22"/>
  <c r="G78" i="22"/>
  <c r="O55" i="22"/>
  <c r="P55" i="22" s="1"/>
  <c r="AG196" i="18" s="1"/>
  <c r="N55" i="22"/>
  <c r="G55" i="22"/>
  <c r="H55" i="22" s="1"/>
  <c r="Y196" i="18" s="1"/>
  <c r="F55" i="22"/>
  <c r="O54" i="22"/>
  <c r="G54" i="22"/>
  <c r="O49" i="22"/>
  <c r="N49" i="22"/>
  <c r="G49" i="22"/>
  <c r="F49" i="22"/>
  <c r="O48" i="22"/>
  <c r="N48" i="22"/>
  <c r="G48" i="22"/>
  <c r="F48" i="22"/>
  <c r="O47" i="22"/>
  <c r="N47" i="22"/>
  <c r="G47" i="22"/>
  <c r="F47" i="22"/>
  <c r="O46" i="22"/>
  <c r="N46" i="22"/>
  <c r="G46" i="22"/>
  <c r="F46" i="22"/>
  <c r="O45" i="22"/>
  <c r="N45" i="22"/>
  <c r="G45" i="22"/>
  <c r="F45" i="22"/>
  <c r="O44" i="22"/>
  <c r="N44" i="22"/>
  <c r="G44" i="22"/>
  <c r="F44" i="22"/>
  <c r="O43" i="22"/>
  <c r="N43" i="22"/>
  <c r="G43" i="22"/>
  <c r="F43" i="22"/>
  <c r="O42" i="22"/>
  <c r="N42" i="22"/>
  <c r="G42" i="22"/>
  <c r="F42" i="22"/>
  <c r="O41" i="22"/>
  <c r="N41" i="22"/>
  <c r="G41" i="22"/>
  <c r="F41" i="22"/>
  <c r="O40" i="22"/>
  <c r="N40" i="22"/>
  <c r="G40" i="22"/>
  <c r="F40" i="22"/>
  <c r="O39" i="22"/>
  <c r="N39" i="22"/>
  <c r="G39" i="22"/>
  <c r="F39" i="22"/>
  <c r="O38" i="22"/>
  <c r="N38" i="22"/>
  <c r="G38" i="22"/>
  <c r="F38" i="22"/>
  <c r="O37" i="22"/>
  <c r="N37" i="22"/>
  <c r="G37" i="22"/>
  <c r="F37" i="22"/>
  <c r="O36" i="22"/>
  <c r="N36" i="22"/>
  <c r="G36" i="22"/>
  <c r="F36" i="22"/>
  <c r="O35" i="22"/>
  <c r="N35" i="22"/>
  <c r="G35" i="22"/>
  <c r="F35" i="22"/>
  <c r="O34" i="22"/>
  <c r="N34" i="22"/>
  <c r="G34" i="22"/>
  <c r="F34" i="22"/>
  <c r="O33" i="22"/>
  <c r="N33" i="22"/>
  <c r="G33" i="22"/>
  <c r="F33" i="22"/>
  <c r="O32" i="22"/>
  <c r="N32" i="22"/>
  <c r="G32" i="22"/>
  <c r="F32" i="22"/>
  <c r="O31" i="22"/>
  <c r="N31" i="22"/>
  <c r="G31" i="22"/>
  <c r="F31" i="22"/>
  <c r="O30" i="22"/>
  <c r="G30" i="22"/>
  <c r="O25" i="22"/>
  <c r="N25" i="22"/>
  <c r="G25" i="22"/>
  <c r="F25" i="22"/>
  <c r="O24" i="22"/>
  <c r="N24" i="22"/>
  <c r="G24" i="22"/>
  <c r="F24" i="22"/>
  <c r="O23" i="22"/>
  <c r="N23" i="22"/>
  <c r="G23" i="22"/>
  <c r="F23" i="22"/>
  <c r="O22" i="22"/>
  <c r="N22" i="22"/>
  <c r="G22" i="22"/>
  <c r="F22" i="22"/>
  <c r="O21" i="22"/>
  <c r="N21" i="22"/>
  <c r="G21" i="22"/>
  <c r="F21" i="22"/>
  <c r="O20" i="22"/>
  <c r="N20" i="22"/>
  <c r="G20" i="22"/>
  <c r="F20" i="22"/>
  <c r="O19" i="22"/>
  <c r="N19" i="22"/>
  <c r="G19" i="22"/>
  <c r="F19" i="22"/>
  <c r="O18" i="22"/>
  <c r="N18" i="22"/>
  <c r="G18" i="22"/>
  <c r="F18" i="22"/>
  <c r="O17" i="22"/>
  <c r="N17" i="22"/>
  <c r="G17" i="22"/>
  <c r="F17" i="22"/>
  <c r="O16" i="22"/>
  <c r="N16" i="22"/>
  <c r="G16" i="22"/>
  <c r="F16" i="22"/>
  <c r="O15" i="22"/>
  <c r="N15" i="22"/>
  <c r="G15" i="22"/>
  <c r="F15" i="22"/>
  <c r="O14" i="22"/>
  <c r="N14" i="22"/>
  <c r="G14" i="22"/>
  <c r="F14" i="22"/>
  <c r="O13" i="22"/>
  <c r="N13" i="22"/>
  <c r="G13" i="22"/>
  <c r="F13" i="22"/>
  <c r="O12" i="22"/>
  <c r="N12" i="22"/>
  <c r="G12" i="22"/>
  <c r="F12" i="22"/>
  <c r="O11" i="22"/>
  <c r="N11" i="22"/>
  <c r="G11" i="22"/>
  <c r="F11" i="22"/>
  <c r="O10" i="22"/>
  <c r="N10" i="22"/>
  <c r="G10" i="22"/>
  <c r="F10" i="22"/>
  <c r="O9" i="22"/>
  <c r="N9" i="22"/>
  <c r="G9" i="22"/>
  <c r="F9" i="22"/>
  <c r="O8" i="22"/>
  <c r="N8" i="22"/>
  <c r="G8" i="22"/>
  <c r="F8" i="22"/>
  <c r="O7" i="22"/>
  <c r="N7" i="22"/>
  <c r="G7" i="22"/>
  <c r="F7" i="22"/>
  <c r="O6" i="22"/>
  <c r="G6" i="22"/>
  <c r="O102" i="20"/>
  <c r="O78" i="20"/>
  <c r="O54" i="20"/>
  <c r="O30" i="20"/>
  <c r="O6" i="20"/>
  <c r="G102" i="20"/>
  <c r="G78" i="20"/>
  <c r="G54" i="20"/>
  <c r="G30" i="20"/>
  <c r="G6" i="20"/>
  <c r="P1" i="16"/>
  <c r="H1" i="16"/>
  <c r="P1" i="15"/>
  <c r="H1" i="15"/>
  <c r="AH1" i="7"/>
  <c r="AG1" i="7"/>
  <c r="K1" i="7"/>
  <c r="J1" i="7"/>
  <c r="T1" i="6"/>
  <c r="R1" i="6"/>
  <c r="P1" i="6"/>
  <c r="N1" i="6"/>
  <c r="J1" i="6"/>
  <c r="H1" i="6"/>
  <c r="F1" i="6"/>
  <c r="D1" i="6"/>
  <c r="T1" i="4"/>
  <c r="R1" i="4"/>
  <c r="P1" i="4"/>
  <c r="N1" i="4"/>
  <c r="H1" i="4"/>
  <c r="F1" i="4"/>
  <c r="D1" i="4"/>
  <c r="T1" i="8"/>
  <c r="S1" i="8"/>
  <c r="J1" i="8"/>
  <c r="I1" i="8"/>
  <c r="O121" i="20"/>
  <c r="N121" i="20"/>
  <c r="O120" i="20"/>
  <c r="N120" i="20"/>
  <c r="O119" i="20"/>
  <c r="N119" i="20"/>
  <c r="O118" i="20"/>
  <c r="N118" i="20"/>
  <c r="O117" i="20"/>
  <c r="N117" i="20"/>
  <c r="O116" i="20"/>
  <c r="N116" i="20"/>
  <c r="O115" i="20"/>
  <c r="N115" i="20"/>
  <c r="O114" i="20"/>
  <c r="N114" i="20"/>
  <c r="O113" i="20"/>
  <c r="N113" i="20"/>
  <c r="O112" i="20"/>
  <c r="N112" i="20"/>
  <c r="O111" i="20"/>
  <c r="N111" i="20"/>
  <c r="O110" i="20"/>
  <c r="N110" i="20"/>
  <c r="O109" i="20"/>
  <c r="N109" i="20"/>
  <c r="O108" i="20"/>
  <c r="N108" i="20"/>
  <c r="O107" i="20"/>
  <c r="N107" i="20"/>
  <c r="O106" i="20"/>
  <c r="N106" i="20"/>
  <c r="O105" i="20"/>
  <c r="N105" i="20"/>
  <c r="O104" i="20"/>
  <c r="N104" i="20"/>
  <c r="O103" i="20"/>
  <c r="N103" i="20"/>
  <c r="O97" i="20"/>
  <c r="N97" i="20"/>
  <c r="O96" i="20"/>
  <c r="N96" i="20"/>
  <c r="O95" i="20"/>
  <c r="N95" i="20"/>
  <c r="O94" i="20"/>
  <c r="N94" i="20"/>
  <c r="O93" i="20"/>
  <c r="N93" i="20"/>
  <c r="O92" i="20"/>
  <c r="N92" i="20"/>
  <c r="O91" i="20"/>
  <c r="N91" i="20"/>
  <c r="O90" i="20"/>
  <c r="N90" i="20"/>
  <c r="O89" i="20"/>
  <c r="N89" i="20"/>
  <c r="O88" i="20"/>
  <c r="N88" i="20"/>
  <c r="O87" i="20"/>
  <c r="N87" i="20"/>
  <c r="O86" i="20"/>
  <c r="N86" i="20"/>
  <c r="O85" i="20"/>
  <c r="N85" i="20"/>
  <c r="O84" i="20"/>
  <c r="N84" i="20"/>
  <c r="O83" i="20"/>
  <c r="N83" i="20"/>
  <c r="O82" i="20"/>
  <c r="N82" i="20"/>
  <c r="O81" i="20"/>
  <c r="N81" i="20"/>
  <c r="O80" i="20"/>
  <c r="N80" i="20"/>
  <c r="O79" i="20"/>
  <c r="N79" i="20"/>
  <c r="O55" i="20"/>
  <c r="N55" i="20"/>
  <c r="O49" i="20"/>
  <c r="N49" i="20"/>
  <c r="O48" i="20"/>
  <c r="N48" i="20"/>
  <c r="O47" i="20"/>
  <c r="N47" i="20"/>
  <c r="O46" i="20"/>
  <c r="N46" i="20"/>
  <c r="O45" i="20"/>
  <c r="N45" i="20"/>
  <c r="O44" i="20"/>
  <c r="N44" i="20"/>
  <c r="O43" i="20"/>
  <c r="N43" i="20"/>
  <c r="O42" i="20"/>
  <c r="N42" i="20"/>
  <c r="O41" i="20"/>
  <c r="N41" i="20"/>
  <c r="O40" i="20"/>
  <c r="N40" i="20"/>
  <c r="O39" i="20"/>
  <c r="N39" i="20"/>
  <c r="O38" i="20"/>
  <c r="N38" i="20"/>
  <c r="O37" i="20"/>
  <c r="N37" i="20"/>
  <c r="O36" i="20"/>
  <c r="N36" i="20"/>
  <c r="O35" i="20"/>
  <c r="N35" i="20"/>
  <c r="O34" i="20"/>
  <c r="N34" i="20"/>
  <c r="O33" i="20"/>
  <c r="N33" i="20"/>
  <c r="O32" i="20"/>
  <c r="N32" i="20"/>
  <c r="O31" i="20"/>
  <c r="N31" i="20"/>
  <c r="O25" i="20"/>
  <c r="N25" i="20"/>
  <c r="O24" i="20"/>
  <c r="N24" i="20"/>
  <c r="O23" i="20"/>
  <c r="N23" i="20"/>
  <c r="O22" i="20"/>
  <c r="N22" i="20"/>
  <c r="O21" i="20"/>
  <c r="N21" i="20"/>
  <c r="O20" i="20"/>
  <c r="N20" i="20"/>
  <c r="O19" i="20"/>
  <c r="N19" i="20"/>
  <c r="O18" i="20"/>
  <c r="N18" i="20"/>
  <c r="O17" i="20"/>
  <c r="N17" i="20"/>
  <c r="O16" i="20"/>
  <c r="N16" i="20"/>
  <c r="O15" i="20"/>
  <c r="N15" i="20"/>
  <c r="O14" i="20"/>
  <c r="N14" i="20"/>
  <c r="O13" i="20"/>
  <c r="N13" i="20"/>
  <c r="O12" i="20"/>
  <c r="N12" i="20"/>
  <c r="O11" i="20"/>
  <c r="N11" i="20"/>
  <c r="O10" i="20"/>
  <c r="N10" i="20"/>
  <c r="O9" i="20"/>
  <c r="N9" i="20"/>
  <c r="O8" i="20"/>
  <c r="N8" i="20"/>
  <c r="O7" i="20"/>
  <c r="N7" i="20"/>
  <c r="G121" i="20"/>
  <c r="F121" i="20"/>
  <c r="G120" i="20"/>
  <c r="F120" i="20"/>
  <c r="G119" i="20"/>
  <c r="F119" i="20"/>
  <c r="G118" i="20"/>
  <c r="F118" i="20"/>
  <c r="G117" i="20"/>
  <c r="F117" i="20"/>
  <c r="G116" i="20"/>
  <c r="F116" i="20"/>
  <c r="G115" i="20"/>
  <c r="F115" i="20"/>
  <c r="G114" i="20"/>
  <c r="F114" i="20"/>
  <c r="G113" i="20"/>
  <c r="F113" i="20"/>
  <c r="G112" i="20"/>
  <c r="F112" i="20"/>
  <c r="G111" i="20"/>
  <c r="F111" i="20"/>
  <c r="G110" i="20"/>
  <c r="F110" i="20"/>
  <c r="G109" i="20"/>
  <c r="F109" i="20"/>
  <c r="G108" i="20"/>
  <c r="F108" i="20"/>
  <c r="G107" i="20"/>
  <c r="F107" i="20"/>
  <c r="G106" i="20"/>
  <c r="F106" i="20"/>
  <c r="G105" i="20"/>
  <c r="F105" i="20"/>
  <c r="G104" i="20"/>
  <c r="F104" i="20"/>
  <c r="G103" i="20"/>
  <c r="F103" i="20"/>
  <c r="G97" i="20"/>
  <c r="F97" i="20"/>
  <c r="G96" i="20"/>
  <c r="F96" i="20"/>
  <c r="G95" i="20"/>
  <c r="F95" i="20"/>
  <c r="G94" i="20"/>
  <c r="F94" i="20"/>
  <c r="G93" i="20"/>
  <c r="F93" i="20"/>
  <c r="G92" i="20"/>
  <c r="F92" i="20"/>
  <c r="G91" i="20"/>
  <c r="F91" i="20"/>
  <c r="G90" i="20"/>
  <c r="F90" i="20"/>
  <c r="G89" i="20"/>
  <c r="F89" i="20"/>
  <c r="G88" i="20"/>
  <c r="F88" i="20"/>
  <c r="G87" i="20"/>
  <c r="F87" i="20"/>
  <c r="G86" i="20"/>
  <c r="F86" i="20"/>
  <c r="G85" i="20"/>
  <c r="F85" i="20"/>
  <c r="G84" i="20"/>
  <c r="F84" i="20"/>
  <c r="G83" i="20"/>
  <c r="F83" i="20"/>
  <c r="G82" i="20"/>
  <c r="F82" i="20"/>
  <c r="G81" i="20"/>
  <c r="F81" i="20"/>
  <c r="G80" i="20"/>
  <c r="F80" i="20"/>
  <c r="G79" i="20"/>
  <c r="F79" i="20"/>
  <c r="G55" i="20"/>
  <c r="F55" i="20"/>
  <c r="G49" i="20"/>
  <c r="F49" i="20"/>
  <c r="G48" i="20"/>
  <c r="F48" i="20"/>
  <c r="G47" i="20"/>
  <c r="F47" i="20"/>
  <c r="G46" i="20"/>
  <c r="F46" i="20"/>
  <c r="G45" i="20"/>
  <c r="F45" i="20"/>
  <c r="G44" i="20"/>
  <c r="F44" i="20"/>
  <c r="G43" i="20"/>
  <c r="F43" i="20"/>
  <c r="G42" i="20"/>
  <c r="F42" i="20"/>
  <c r="G41" i="20"/>
  <c r="F41" i="20"/>
  <c r="G40" i="20"/>
  <c r="F40" i="20"/>
  <c r="G39" i="20"/>
  <c r="F39" i="20"/>
  <c r="G38" i="20"/>
  <c r="F38" i="20"/>
  <c r="G37" i="20"/>
  <c r="F37" i="20"/>
  <c r="G36" i="20"/>
  <c r="F36" i="20"/>
  <c r="G35" i="20"/>
  <c r="F35" i="20"/>
  <c r="G34" i="20"/>
  <c r="F34" i="20"/>
  <c r="G33" i="20"/>
  <c r="F33" i="20"/>
  <c r="G32" i="20"/>
  <c r="F32" i="20"/>
  <c r="G31" i="20"/>
  <c r="F31" i="20"/>
  <c r="G25" i="20"/>
  <c r="F25" i="20"/>
  <c r="G24" i="20"/>
  <c r="F24" i="20"/>
  <c r="G23" i="20"/>
  <c r="F23" i="20"/>
  <c r="G22" i="20"/>
  <c r="F22" i="20"/>
  <c r="G21" i="20"/>
  <c r="F21" i="20"/>
  <c r="G20" i="20"/>
  <c r="F20" i="20"/>
  <c r="G19" i="20"/>
  <c r="F19" i="20"/>
  <c r="G18" i="20"/>
  <c r="F18" i="20"/>
  <c r="G17" i="20"/>
  <c r="F17" i="20"/>
  <c r="G16" i="20"/>
  <c r="F16" i="20"/>
  <c r="G15" i="20"/>
  <c r="F15" i="20"/>
  <c r="G14" i="20"/>
  <c r="F14" i="20"/>
  <c r="G13" i="20"/>
  <c r="F13" i="20"/>
  <c r="G12" i="20"/>
  <c r="F12" i="20"/>
  <c r="G11" i="20"/>
  <c r="F11" i="20"/>
  <c r="G10" i="20"/>
  <c r="F10" i="20"/>
  <c r="G9" i="20"/>
  <c r="F9" i="20"/>
  <c r="G8" i="20"/>
  <c r="F8" i="20"/>
  <c r="G7" i="20"/>
  <c r="F7" i="20"/>
  <c r="P103" i="16"/>
  <c r="O103" i="16" s="1"/>
  <c r="N103" i="16"/>
  <c r="H103" i="16"/>
  <c r="G103" i="16" s="1"/>
  <c r="F103" i="16"/>
  <c r="P102" i="16"/>
  <c r="O102" i="16" s="1"/>
  <c r="N102" i="16"/>
  <c r="H102" i="16"/>
  <c r="G102" i="16" s="1"/>
  <c r="F102" i="16"/>
  <c r="P101" i="16"/>
  <c r="O101" i="16" s="1"/>
  <c r="N101" i="16"/>
  <c r="H101" i="16"/>
  <c r="G101" i="16" s="1"/>
  <c r="F101" i="16"/>
  <c r="P100" i="16"/>
  <c r="O100" i="16" s="1"/>
  <c r="N100" i="16"/>
  <c r="H100" i="16"/>
  <c r="G100" i="16" s="1"/>
  <c r="F100" i="16"/>
  <c r="P99" i="16"/>
  <c r="O99" i="16" s="1"/>
  <c r="N99" i="16"/>
  <c r="H99" i="16"/>
  <c r="G99" i="16" s="1"/>
  <c r="F99" i="16"/>
  <c r="P98" i="16"/>
  <c r="O98" i="16" s="1"/>
  <c r="N98" i="16"/>
  <c r="H98" i="16"/>
  <c r="G98" i="16" s="1"/>
  <c r="F98" i="16"/>
  <c r="P97" i="16"/>
  <c r="O97" i="16" s="1"/>
  <c r="N97" i="16"/>
  <c r="H97" i="16"/>
  <c r="G97" i="16" s="1"/>
  <c r="F97" i="16"/>
  <c r="P96" i="16"/>
  <c r="O96" i="16" s="1"/>
  <c r="N96" i="16"/>
  <c r="H96" i="16"/>
  <c r="G96" i="16" s="1"/>
  <c r="F96" i="16"/>
  <c r="P95" i="16"/>
  <c r="O95" i="16" s="1"/>
  <c r="N95" i="16"/>
  <c r="H95" i="16"/>
  <c r="G95" i="16" s="1"/>
  <c r="F95" i="16"/>
  <c r="P94" i="16"/>
  <c r="O94" i="16" s="1"/>
  <c r="N94" i="16"/>
  <c r="H94" i="16"/>
  <c r="G94" i="16" s="1"/>
  <c r="F94" i="16"/>
  <c r="P93" i="16"/>
  <c r="O93" i="16" s="1"/>
  <c r="N93" i="16"/>
  <c r="H93" i="16"/>
  <c r="G93" i="16" s="1"/>
  <c r="F93" i="16"/>
  <c r="P92" i="16"/>
  <c r="O92" i="16" s="1"/>
  <c r="N92" i="16"/>
  <c r="H92" i="16"/>
  <c r="G92" i="16" s="1"/>
  <c r="F92" i="16"/>
  <c r="P91" i="16"/>
  <c r="O91" i="16" s="1"/>
  <c r="N91" i="16"/>
  <c r="H91" i="16"/>
  <c r="G91" i="16" s="1"/>
  <c r="F91" i="16"/>
  <c r="P90" i="16"/>
  <c r="O90" i="16" s="1"/>
  <c r="N90" i="16"/>
  <c r="H90" i="16"/>
  <c r="G90" i="16" s="1"/>
  <c r="F90" i="16"/>
  <c r="P89" i="16"/>
  <c r="O89" i="16" s="1"/>
  <c r="N89" i="16"/>
  <c r="H89" i="16"/>
  <c r="G89" i="16" s="1"/>
  <c r="F89" i="16"/>
  <c r="P88" i="16"/>
  <c r="O88" i="16" s="1"/>
  <c r="N88" i="16"/>
  <c r="H88" i="16"/>
  <c r="G88" i="16" s="1"/>
  <c r="F88" i="16"/>
  <c r="P87" i="16"/>
  <c r="O87" i="16" s="1"/>
  <c r="N87" i="16"/>
  <c r="H87" i="16"/>
  <c r="G87" i="16" s="1"/>
  <c r="F87" i="16"/>
  <c r="P86" i="16"/>
  <c r="O86" i="16" s="1"/>
  <c r="N86" i="16"/>
  <c r="H86" i="16"/>
  <c r="G86" i="16" s="1"/>
  <c r="F86" i="16"/>
  <c r="P85" i="16"/>
  <c r="O85" i="16" s="1"/>
  <c r="N85" i="16"/>
  <c r="H85" i="16"/>
  <c r="G85" i="16" s="1"/>
  <c r="F85" i="16"/>
  <c r="P84" i="16"/>
  <c r="O84" i="16" s="1"/>
  <c r="N84" i="16"/>
  <c r="H84" i="16"/>
  <c r="G84" i="16" s="1"/>
  <c r="F84" i="16"/>
  <c r="P83" i="16"/>
  <c r="O83" i="16" s="1"/>
  <c r="N83" i="16"/>
  <c r="H83" i="16"/>
  <c r="G83" i="16" s="1"/>
  <c r="F83" i="16"/>
  <c r="P82" i="16"/>
  <c r="O82" i="16" s="1"/>
  <c r="N82" i="16"/>
  <c r="H82" i="16"/>
  <c r="G82" i="16" s="1"/>
  <c r="F82" i="16"/>
  <c r="P81" i="16"/>
  <c r="O81" i="16" s="1"/>
  <c r="N81" i="16"/>
  <c r="H81" i="16"/>
  <c r="G81" i="16" s="1"/>
  <c r="F81" i="16"/>
  <c r="P80" i="16"/>
  <c r="O80" i="16" s="1"/>
  <c r="N80" i="16"/>
  <c r="H80" i="16"/>
  <c r="G80" i="16" s="1"/>
  <c r="F80" i="16"/>
  <c r="P79" i="16"/>
  <c r="O79" i="16" s="1"/>
  <c r="N79" i="16"/>
  <c r="H79" i="16"/>
  <c r="G79" i="16" s="1"/>
  <c r="F79" i="16"/>
  <c r="P78" i="16"/>
  <c r="O78" i="16" s="1"/>
  <c r="N78" i="16"/>
  <c r="H78" i="16"/>
  <c r="G78" i="16" s="1"/>
  <c r="F78" i="16"/>
  <c r="P77" i="16"/>
  <c r="O77" i="16" s="1"/>
  <c r="N77" i="16"/>
  <c r="H77" i="16"/>
  <c r="G77" i="16" s="1"/>
  <c r="F77" i="16"/>
  <c r="P76" i="16"/>
  <c r="O76" i="16" s="1"/>
  <c r="N76" i="16"/>
  <c r="H76" i="16"/>
  <c r="G76" i="16" s="1"/>
  <c r="F76" i="16"/>
  <c r="P75" i="16"/>
  <c r="O75" i="16" s="1"/>
  <c r="N75" i="16"/>
  <c r="H75" i="16"/>
  <c r="G75" i="16" s="1"/>
  <c r="F75" i="16"/>
  <c r="P74" i="16"/>
  <c r="O74" i="16" s="1"/>
  <c r="N74" i="16"/>
  <c r="H74" i="16"/>
  <c r="G74" i="16" s="1"/>
  <c r="F74" i="16"/>
  <c r="P73" i="16"/>
  <c r="O73" i="16" s="1"/>
  <c r="N73" i="16"/>
  <c r="H73" i="16"/>
  <c r="G73" i="16" s="1"/>
  <c r="F73" i="16"/>
  <c r="P72" i="16"/>
  <c r="O72" i="16" s="1"/>
  <c r="N72" i="16"/>
  <c r="H72" i="16"/>
  <c r="G72" i="16" s="1"/>
  <c r="F72" i="16"/>
  <c r="P71" i="16"/>
  <c r="O71" i="16" s="1"/>
  <c r="N71" i="16"/>
  <c r="H71" i="16"/>
  <c r="G71" i="16" s="1"/>
  <c r="F71" i="16"/>
  <c r="P70" i="16"/>
  <c r="O70" i="16" s="1"/>
  <c r="N70" i="16"/>
  <c r="H70" i="16"/>
  <c r="G70" i="16" s="1"/>
  <c r="F70" i="16"/>
  <c r="P69" i="16"/>
  <c r="O69" i="16" s="1"/>
  <c r="N69" i="16"/>
  <c r="H69" i="16"/>
  <c r="G69" i="16" s="1"/>
  <c r="F69" i="16"/>
  <c r="P68" i="16"/>
  <c r="O68" i="16" s="1"/>
  <c r="N68" i="16"/>
  <c r="H68" i="16"/>
  <c r="G68" i="16" s="1"/>
  <c r="F68" i="16"/>
  <c r="P67" i="16"/>
  <c r="O67" i="16" s="1"/>
  <c r="N67" i="16"/>
  <c r="H67" i="16"/>
  <c r="G67" i="16" s="1"/>
  <c r="F67" i="16"/>
  <c r="P66" i="16"/>
  <c r="O66" i="16" s="1"/>
  <c r="N66" i="16"/>
  <c r="H66" i="16"/>
  <c r="G66" i="16" s="1"/>
  <c r="F66" i="16"/>
  <c r="P65" i="16"/>
  <c r="O65" i="16" s="1"/>
  <c r="N65" i="16"/>
  <c r="H65" i="16"/>
  <c r="G65" i="16" s="1"/>
  <c r="F65" i="16"/>
  <c r="P64" i="16"/>
  <c r="O64" i="16" s="1"/>
  <c r="N64" i="16"/>
  <c r="H64" i="16"/>
  <c r="G64" i="16" s="1"/>
  <c r="F64" i="16"/>
  <c r="P63" i="16"/>
  <c r="O63" i="16" s="1"/>
  <c r="N63" i="16"/>
  <c r="H63" i="16"/>
  <c r="G63" i="16" s="1"/>
  <c r="F63" i="16"/>
  <c r="P62" i="16"/>
  <c r="O62" i="16" s="1"/>
  <c r="N62" i="16"/>
  <c r="H62" i="16"/>
  <c r="G62" i="16" s="1"/>
  <c r="F62" i="16"/>
  <c r="P61" i="16"/>
  <c r="O61" i="16" s="1"/>
  <c r="N61" i="16"/>
  <c r="H61" i="16"/>
  <c r="G61" i="16" s="1"/>
  <c r="F61" i="16"/>
  <c r="P60" i="16"/>
  <c r="O60" i="16" s="1"/>
  <c r="N60" i="16"/>
  <c r="H60" i="16"/>
  <c r="G60" i="16" s="1"/>
  <c r="F60" i="16"/>
  <c r="P59" i="16"/>
  <c r="O59" i="16" s="1"/>
  <c r="N59" i="16"/>
  <c r="H59" i="16"/>
  <c r="G59" i="16" s="1"/>
  <c r="F59" i="16"/>
  <c r="P58" i="16"/>
  <c r="O58" i="16" s="1"/>
  <c r="N58" i="16"/>
  <c r="H58" i="16"/>
  <c r="G58" i="16" s="1"/>
  <c r="F58" i="16"/>
  <c r="P57" i="16"/>
  <c r="O57" i="16" s="1"/>
  <c r="N57" i="16"/>
  <c r="H57" i="16"/>
  <c r="G57" i="16" s="1"/>
  <c r="F57" i="16"/>
  <c r="P56" i="16"/>
  <c r="O56" i="16" s="1"/>
  <c r="N56" i="16"/>
  <c r="H56" i="16"/>
  <c r="G56" i="16" s="1"/>
  <c r="F56" i="16"/>
  <c r="P55" i="16"/>
  <c r="O55" i="16" s="1"/>
  <c r="N55" i="16"/>
  <c r="H55" i="16"/>
  <c r="G55" i="16" s="1"/>
  <c r="F55" i="16"/>
  <c r="P54" i="16"/>
  <c r="O54" i="16" s="1"/>
  <c r="N54" i="16"/>
  <c r="H54" i="16"/>
  <c r="G54" i="16" s="1"/>
  <c r="F54" i="16"/>
  <c r="P53" i="16"/>
  <c r="O53" i="16" s="1"/>
  <c r="N53" i="16"/>
  <c r="H53" i="16"/>
  <c r="G53" i="16" s="1"/>
  <c r="F53" i="16"/>
  <c r="P52" i="16"/>
  <c r="O52" i="16" s="1"/>
  <c r="N52" i="16"/>
  <c r="H52" i="16"/>
  <c r="G52" i="16" s="1"/>
  <c r="F52" i="16"/>
  <c r="P51" i="16"/>
  <c r="O51" i="16" s="1"/>
  <c r="N51" i="16"/>
  <c r="H51" i="16"/>
  <c r="G51" i="16" s="1"/>
  <c r="F51" i="16"/>
  <c r="P50" i="16"/>
  <c r="O50" i="16" s="1"/>
  <c r="N50" i="16"/>
  <c r="H50" i="16"/>
  <c r="G50" i="16" s="1"/>
  <c r="F50" i="16"/>
  <c r="P49" i="16"/>
  <c r="O49" i="16" s="1"/>
  <c r="N49" i="16"/>
  <c r="H49" i="16"/>
  <c r="G49" i="16" s="1"/>
  <c r="F49" i="16"/>
  <c r="P48" i="16"/>
  <c r="O48" i="16" s="1"/>
  <c r="N48" i="16"/>
  <c r="H48" i="16"/>
  <c r="G48" i="16" s="1"/>
  <c r="F48" i="16"/>
  <c r="P47" i="16"/>
  <c r="O47" i="16" s="1"/>
  <c r="N47" i="16"/>
  <c r="H47" i="16"/>
  <c r="G47" i="16" s="1"/>
  <c r="F47" i="16"/>
  <c r="P46" i="16"/>
  <c r="O46" i="16" s="1"/>
  <c r="N46" i="16"/>
  <c r="H46" i="16"/>
  <c r="G46" i="16" s="1"/>
  <c r="F46" i="16"/>
  <c r="P45" i="16"/>
  <c r="O45" i="16" s="1"/>
  <c r="N45" i="16"/>
  <c r="H45" i="16"/>
  <c r="G45" i="16" s="1"/>
  <c r="F45" i="16"/>
  <c r="P44" i="16"/>
  <c r="O44" i="16" s="1"/>
  <c r="N44" i="16"/>
  <c r="H44" i="16"/>
  <c r="G44" i="16" s="1"/>
  <c r="F44" i="16"/>
  <c r="P43" i="16"/>
  <c r="O43" i="16" s="1"/>
  <c r="N43" i="16"/>
  <c r="H43" i="16"/>
  <c r="G43" i="16" s="1"/>
  <c r="F43" i="16"/>
  <c r="P42" i="16"/>
  <c r="O42" i="16" s="1"/>
  <c r="N42" i="16"/>
  <c r="H42" i="16"/>
  <c r="G42" i="16" s="1"/>
  <c r="F42" i="16"/>
  <c r="P41" i="16"/>
  <c r="O41" i="16" s="1"/>
  <c r="N41" i="16"/>
  <c r="H41" i="16"/>
  <c r="G41" i="16" s="1"/>
  <c r="F41" i="16"/>
  <c r="P40" i="16"/>
  <c r="O40" i="16" s="1"/>
  <c r="N40" i="16"/>
  <c r="H40" i="16"/>
  <c r="G40" i="16" s="1"/>
  <c r="F40" i="16"/>
  <c r="P39" i="16"/>
  <c r="O39" i="16" s="1"/>
  <c r="N39" i="16"/>
  <c r="H39" i="16"/>
  <c r="G39" i="16" s="1"/>
  <c r="F39" i="16"/>
  <c r="P38" i="16"/>
  <c r="O38" i="16" s="1"/>
  <c r="N38" i="16"/>
  <c r="H38" i="16"/>
  <c r="G38" i="16" s="1"/>
  <c r="F38" i="16"/>
  <c r="P37" i="16"/>
  <c r="O37" i="16" s="1"/>
  <c r="N37" i="16"/>
  <c r="H37" i="16"/>
  <c r="G37" i="16" s="1"/>
  <c r="F37" i="16"/>
  <c r="P36" i="16"/>
  <c r="O36" i="16" s="1"/>
  <c r="N36" i="16"/>
  <c r="H36" i="16"/>
  <c r="G36" i="16" s="1"/>
  <c r="F36" i="16"/>
  <c r="P35" i="16"/>
  <c r="O35" i="16" s="1"/>
  <c r="N35" i="16"/>
  <c r="H35" i="16"/>
  <c r="G35" i="16" s="1"/>
  <c r="F35" i="16"/>
  <c r="P34" i="16"/>
  <c r="O34" i="16" s="1"/>
  <c r="N34" i="16"/>
  <c r="H34" i="16"/>
  <c r="G34" i="16" s="1"/>
  <c r="F34" i="16"/>
  <c r="P33" i="16"/>
  <c r="O33" i="16" s="1"/>
  <c r="N33" i="16"/>
  <c r="H33" i="16"/>
  <c r="G33" i="16" s="1"/>
  <c r="F33" i="16"/>
  <c r="P32" i="16"/>
  <c r="O32" i="16" s="1"/>
  <c r="N32" i="16"/>
  <c r="H32" i="16"/>
  <c r="G32" i="16" s="1"/>
  <c r="F32" i="16"/>
  <c r="P31" i="16"/>
  <c r="O31" i="16" s="1"/>
  <c r="N31" i="16"/>
  <c r="H31" i="16"/>
  <c r="G31" i="16" s="1"/>
  <c r="F31" i="16"/>
  <c r="P30" i="16"/>
  <c r="O30" i="16" s="1"/>
  <c r="N30" i="16"/>
  <c r="H30" i="16"/>
  <c r="G30" i="16" s="1"/>
  <c r="F30" i="16"/>
  <c r="P29" i="16"/>
  <c r="O29" i="16" s="1"/>
  <c r="N29" i="16"/>
  <c r="H29" i="16"/>
  <c r="G29" i="16" s="1"/>
  <c r="F29" i="16"/>
  <c r="P28" i="16"/>
  <c r="O28" i="16" s="1"/>
  <c r="N28" i="16"/>
  <c r="H28" i="16"/>
  <c r="G28" i="16" s="1"/>
  <c r="F28" i="16"/>
  <c r="P27" i="16"/>
  <c r="O27" i="16" s="1"/>
  <c r="N27" i="16"/>
  <c r="H27" i="16"/>
  <c r="G27" i="16" s="1"/>
  <c r="F27" i="16"/>
  <c r="P26" i="16"/>
  <c r="O26" i="16" s="1"/>
  <c r="N26" i="16"/>
  <c r="H26" i="16"/>
  <c r="G26" i="16" s="1"/>
  <c r="F26" i="16"/>
  <c r="P25" i="16"/>
  <c r="O25" i="16" s="1"/>
  <c r="N25" i="16"/>
  <c r="H25" i="16"/>
  <c r="G25" i="16" s="1"/>
  <c r="F25" i="16"/>
  <c r="P24" i="16"/>
  <c r="O24" i="16" s="1"/>
  <c r="N24" i="16"/>
  <c r="H24" i="16"/>
  <c r="G24" i="16" s="1"/>
  <c r="F24" i="16"/>
  <c r="P23" i="16"/>
  <c r="O23" i="16" s="1"/>
  <c r="N23" i="16"/>
  <c r="H23" i="16"/>
  <c r="G23" i="16" s="1"/>
  <c r="F23" i="16"/>
  <c r="P22" i="16"/>
  <c r="O22" i="16" s="1"/>
  <c r="N22" i="16"/>
  <c r="H22" i="16"/>
  <c r="G22" i="16" s="1"/>
  <c r="F22" i="16"/>
  <c r="P21" i="16"/>
  <c r="O21" i="16" s="1"/>
  <c r="N21" i="16"/>
  <c r="H21" i="16"/>
  <c r="G21" i="16" s="1"/>
  <c r="F21" i="16"/>
  <c r="P20" i="16"/>
  <c r="O20" i="16" s="1"/>
  <c r="N20" i="16"/>
  <c r="H20" i="16"/>
  <c r="G20" i="16" s="1"/>
  <c r="F20" i="16"/>
  <c r="P19" i="16"/>
  <c r="O19" i="16" s="1"/>
  <c r="N19" i="16"/>
  <c r="H19" i="16"/>
  <c r="G19" i="16" s="1"/>
  <c r="F19" i="16"/>
  <c r="P18" i="16"/>
  <c r="O18" i="16" s="1"/>
  <c r="N18" i="16"/>
  <c r="H18" i="16"/>
  <c r="G18" i="16" s="1"/>
  <c r="F18" i="16"/>
  <c r="P17" i="16"/>
  <c r="O17" i="16" s="1"/>
  <c r="N17" i="16"/>
  <c r="H17" i="16"/>
  <c r="G17" i="16" s="1"/>
  <c r="F17" i="16"/>
  <c r="P16" i="16"/>
  <c r="O16" i="16" s="1"/>
  <c r="N16" i="16"/>
  <c r="H16" i="16"/>
  <c r="G16" i="16" s="1"/>
  <c r="F16" i="16"/>
  <c r="P15" i="16"/>
  <c r="O15" i="16" s="1"/>
  <c r="N15" i="16"/>
  <c r="H15" i="16"/>
  <c r="G15" i="16" s="1"/>
  <c r="F15" i="16"/>
  <c r="P14" i="16"/>
  <c r="O14" i="16" s="1"/>
  <c r="N14" i="16"/>
  <c r="H14" i="16"/>
  <c r="G14" i="16" s="1"/>
  <c r="F14" i="16"/>
  <c r="P13" i="16"/>
  <c r="O13" i="16" s="1"/>
  <c r="N13" i="16"/>
  <c r="H13" i="16"/>
  <c r="G13" i="16" s="1"/>
  <c r="F13" i="16"/>
  <c r="P12" i="16"/>
  <c r="O12" i="16" s="1"/>
  <c r="N12" i="16"/>
  <c r="H12" i="16"/>
  <c r="G12" i="16" s="1"/>
  <c r="F12" i="16"/>
  <c r="P11" i="16"/>
  <c r="O11" i="16" s="1"/>
  <c r="N11" i="16"/>
  <c r="H11" i="16"/>
  <c r="G11" i="16" s="1"/>
  <c r="F11" i="16"/>
  <c r="P10" i="16"/>
  <c r="O10" i="16" s="1"/>
  <c r="N10" i="16"/>
  <c r="H10" i="16"/>
  <c r="G10" i="16" s="1"/>
  <c r="F10" i="16"/>
  <c r="P9" i="16"/>
  <c r="O9" i="16" s="1"/>
  <c r="N9" i="16"/>
  <c r="H9" i="16"/>
  <c r="G9" i="16" s="1"/>
  <c r="F9" i="16"/>
  <c r="P8" i="16"/>
  <c r="O8" i="16" s="1"/>
  <c r="N8" i="16"/>
  <c r="H8" i="16"/>
  <c r="G8" i="16" s="1"/>
  <c r="F8" i="16"/>
  <c r="P7" i="16"/>
  <c r="O7" i="16" s="1"/>
  <c r="N7" i="16"/>
  <c r="H7" i="16"/>
  <c r="G7" i="16" s="1"/>
  <c r="F7" i="16"/>
  <c r="P6" i="16"/>
  <c r="O6" i="16" s="1"/>
  <c r="N6" i="16"/>
  <c r="H6" i="16"/>
  <c r="G6" i="16" s="1"/>
  <c r="F6" i="16"/>
  <c r="P5" i="16"/>
  <c r="O5" i="16" s="1"/>
  <c r="N5" i="16"/>
  <c r="H5" i="16"/>
  <c r="G5" i="16" s="1"/>
  <c r="F5" i="16"/>
  <c r="P103" i="15"/>
  <c r="O103" i="15" s="1"/>
  <c r="N103" i="15"/>
  <c r="P102" i="15"/>
  <c r="O102" i="15" s="1"/>
  <c r="N102" i="15"/>
  <c r="P101" i="15"/>
  <c r="O101" i="15" s="1"/>
  <c r="N101" i="15"/>
  <c r="P100" i="15"/>
  <c r="O100" i="15" s="1"/>
  <c r="N100" i="15"/>
  <c r="P99" i="15"/>
  <c r="O99" i="15" s="1"/>
  <c r="N99" i="15"/>
  <c r="P98" i="15"/>
  <c r="O98" i="15" s="1"/>
  <c r="N98" i="15"/>
  <c r="P97" i="15"/>
  <c r="O97" i="15" s="1"/>
  <c r="N97" i="15"/>
  <c r="P96" i="15"/>
  <c r="O96" i="15" s="1"/>
  <c r="N96" i="15"/>
  <c r="P95" i="15"/>
  <c r="O95" i="15" s="1"/>
  <c r="N95" i="15"/>
  <c r="P94" i="15"/>
  <c r="O94" i="15" s="1"/>
  <c r="N94" i="15"/>
  <c r="P93" i="15"/>
  <c r="O93" i="15" s="1"/>
  <c r="N93" i="15"/>
  <c r="P92" i="15"/>
  <c r="O92" i="15" s="1"/>
  <c r="N92" i="15"/>
  <c r="P91" i="15"/>
  <c r="O91" i="15" s="1"/>
  <c r="N91" i="15"/>
  <c r="P90" i="15"/>
  <c r="O90" i="15" s="1"/>
  <c r="N90" i="15"/>
  <c r="P89" i="15"/>
  <c r="O89" i="15" s="1"/>
  <c r="N89" i="15"/>
  <c r="P88" i="15"/>
  <c r="O88" i="15" s="1"/>
  <c r="N88" i="15"/>
  <c r="P87" i="15"/>
  <c r="O87" i="15" s="1"/>
  <c r="N87" i="15"/>
  <c r="P86" i="15"/>
  <c r="O86" i="15" s="1"/>
  <c r="N86" i="15"/>
  <c r="P85" i="15"/>
  <c r="O85" i="15" s="1"/>
  <c r="N85" i="15"/>
  <c r="P84" i="15"/>
  <c r="O84" i="15" s="1"/>
  <c r="N84" i="15"/>
  <c r="P83" i="15"/>
  <c r="O83" i="15" s="1"/>
  <c r="N83" i="15"/>
  <c r="P82" i="15"/>
  <c r="O82" i="15" s="1"/>
  <c r="N82" i="15"/>
  <c r="P81" i="15"/>
  <c r="O81" i="15" s="1"/>
  <c r="N81" i="15"/>
  <c r="P80" i="15"/>
  <c r="O80" i="15" s="1"/>
  <c r="N80" i="15"/>
  <c r="P79" i="15"/>
  <c r="O79" i="15" s="1"/>
  <c r="N79" i="15"/>
  <c r="P78" i="15"/>
  <c r="O78" i="15" s="1"/>
  <c r="N78" i="15"/>
  <c r="P77" i="15"/>
  <c r="O77" i="15" s="1"/>
  <c r="N77" i="15"/>
  <c r="P76" i="15"/>
  <c r="O76" i="15" s="1"/>
  <c r="N76" i="15"/>
  <c r="P75" i="15"/>
  <c r="O75" i="15" s="1"/>
  <c r="N75" i="15"/>
  <c r="P74" i="15"/>
  <c r="O74" i="15" s="1"/>
  <c r="N74" i="15"/>
  <c r="P73" i="15"/>
  <c r="O73" i="15" s="1"/>
  <c r="N73" i="15"/>
  <c r="P72" i="15"/>
  <c r="O72" i="15" s="1"/>
  <c r="N72" i="15"/>
  <c r="P71" i="15"/>
  <c r="O71" i="15" s="1"/>
  <c r="N71" i="15"/>
  <c r="P70" i="15"/>
  <c r="O70" i="15" s="1"/>
  <c r="N70" i="15"/>
  <c r="P69" i="15"/>
  <c r="O69" i="15" s="1"/>
  <c r="N69" i="15"/>
  <c r="P68" i="15"/>
  <c r="O68" i="15" s="1"/>
  <c r="N68" i="15"/>
  <c r="P67" i="15"/>
  <c r="O67" i="15" s="1"/>
  <c r="N67" i="15"/>
  <c r="P66" i="15"/>
  <c r="O66" i="15" s="1"/>
  <c r="N66" i="15"/>
  <c r="P65" i="15"/>
  <c r="O65" i="15" s="1"/>
  <c r="N65" i="15"/>
  <c r="P64" i="15"/>
  <c r="O64" i="15" s="1"/>
  <c r="N64" i="15"/>
  <c r="P63" i="15"/>
  <c r="O63" i="15" s="1"/>
  <c r="N63" i="15"/>
  <c r="P62" i="15"/>
  <c r="O62" i="15" s="1"/>
  <c r="N62" i="15"/>
  <c r="P61" i="15"/>
  <c r="O61" i="15" s="1"/>
  <c r="N61" i="15"/>
  <c r="P60" i="15"/>
  <c r="O60" i="15" s="1"/>
  <c r="N60" i="15"/>
  <c r="P59" i="15"/>
  <c r="O59" i="15" s="1"/>
  <c r="N59" i="15"/>
  <c r="P58" i="15"/>
  <c r="O58" i="15" s="1"/>
  <c r="N58" i="15"/>
  <c r="P57" i="15"/>
  <c r="O57" i="15" s="1"/>
  <c r="N57" i="15"/>
  <c r="P56" i="15"/>
  <c r="O56" i="15" s="1"/>
  <c r="N56" i="15"/>
  <c r="P55" i="15"/>
  <c r="O55" i="15" s="1"/>
  <c r="N55" i="15"/>
  <c r="P54" i="15"/>
  <c r="O54" i="15" s="1"/>
  <c r="N54" i="15"/>
  <c r="P53" i="15"/>
  <c r="O53" i="15" s="1"/>
  <c r="N53" i="15"/>
  <c r="P52" i="15"/>
  <c r="O52" i="15" s="1"/>
  <c r="N52" i="15"/>
  <c r="P51" i="15"/>
  <c r="O51" i="15" s="1"/>
  <c r="N51" i="15"/>
  <c r="P50" i="15"/>
  <c r="O50" i="15" s="1"/>
  <c r="N50" i="15"/>
  <c r="P49" i="15"/>
  <c r="O49" i="15" s="1"/>
  <c r="N49" i="15"/>
  <c r="P48" i="15"/>
  <c r="O48" i="15" s="1"/>
  <c r="N48" i="15"/>
  <c r="P47" i="15"/>
  <c r="O47" i="15" s="1"/>
  <c r="N47" i="15"/>
  <c r="P46" i="15"/>
  <c r="O46" i="15" s="1"/>
  <c r="N46" i="15"/>
  <c r="P45" i="15"/>
  <c r="O45" i="15" s="1"/>
  <c r="N45" i="15"/>
  <c r="P44" i="15"/>
  <c r="O44" i="15" s="1"/>
  <c r="N44" i="15"/>
  <c r="P43" i="15"/>
  <c r="O43" i="15" s="1"/>
  <c r="N43" i="15"/>
  <c r="P42" i="15"/>
  <c r="O42" i="15" s="1"/>
  <c r="N42" i="15"/>
  <c r="P41" i="15"/>
  <c r="O41" i="15" s="1"/>
  <c r="N41" i="15"/>
  <c r="P40" i="15"/>
  <c r="O40" i="15" s="1"/>
  <c r="N40" i="15"/>
  <c r="P39" i="15"/>
  <c r="O39" i="15" s="1"/>
  <c r="N39" i="15"/>
  <c r="P38" i="15"/>
  <c r="O38" i="15" s="1"/>
  <c r="N38" i="15"/>
  <c r="P37" i="15"/>
  <c r="O37" i="15" s="1"/>
  <c r="N37" i="15"/>
  <c r="P36" i="15"/>
  <c r="O36" i="15" s="1"/>
  <c r="N36" i="15"/>
  <c r="P35" i="15"/>
  <c r="O35" i="15" s="1"/>
  <c r="N35" i="15"/>
  <c r="P34" i="15"/>
  <c r="O34" i="15" s="1"/>
  <c r="N34" i="15"/>
  <c r="P33" i="15"/>
  <c r="O33" i="15" s="1"/>
  <c r="N33" i="15"/>
  <c r="P32" i="15"/>
  <c r="O32" i="15" s="1"/>
  <c r="N32" i="15"/>
  <c r="P31" i="15"/>
  <c r="O31" i="15" s="1"/>
  <c r="N31" i="15"/>
  <c r="P30" i="15"/>
  <c r="O30" i="15" s="1"/>
  <c r="N30" i="15"/>
  <c r="P29" i="15"/>
  <c r="O29" i="15" s="1"/>
  <c r="N29" i="15"/>
  <c r="P28" i="15"/>
  <c r="O28" i="15" s="1"/>
  <c r="N28" i="15"/>
  <c r="P27" i="15"/>
  <c r="O27" i="15" s="1"/>
  <c r="N27" i="15"/>
  <c r="P26" i="15"/>
  <c r="O26" i="15" s="1"/>
  <c r="N26" i="15"/>
  <c r="P25" i="15"/>
  <c r="O25" i="15" s="1"/>
  <c r="N25" i="15"/>
  <c r="P24" i="15"/>
  <c r="O24" i="15" s="1"/>
  <c r="N24" i="15"/>
  <c r="P23" i="15"/>
  <c r="O23" i="15" s="1"/>
  <c r="N23" i="15"/>
  <c r="P22" i="15"/>
  <c r="O22" i="15" s="1"/>
  <c r="N22" i="15"/>
  <c r="P21" i="15"/>
  <c r="O21" i="15" s="1"/>
  <c r="N21" i="15"/>
  <c r="P20" i="15"/>
  <c r="O20" i="15" s="1"/>
  <c r="N20" i="15"/>
  <c r="P19" i="15"/>
  <c r="O19" i="15" s="1"/>
  <c r="N19" i="15"/>
  <c r="P18" i="15"/>
  <c r="O18" i="15" s="1"/>
  <c r="N18" i="15"/>
  <c r="P17" i="15"/>
  <c r="O17" i="15" s="1"/>
  <c r="N17" i="15"/>
  <c r="P16" i="15"/>
  <c r="O16" i="15" s="1"/>
  <c r="N16" i="15"/>
  <c r="P15" i="15"/>
  <c r="O15" i="15" s="1"/>
  <c r="N15" i="15"/>
  <c r="P14" i="15"/>
  <c r="O14" i="15" s="1"/>
  <c r="N14" i="15"/>
  <c r="P13" i="15"/>
  <c r="O13" i="15" s="1"/>
  <c r="N13" i="15"/>
  <c r="P12" i="15"/>
  <c r="O12" i="15" s="1"/>
  <c r="N12" i="15"/>
  <c r="P11" i="15"/>
  <c r="O11" i="15" s="1"/>
  <c r="N11" i="15"/>
  <c r="P10" i="15"/>
  <c r="O10" i="15" s="1"/>
  <c r="N10" i="15"/>
  <c r="P9" i="15"/>
  <c r="O9" i="15" s="1"/>
  <c r="N9" i="15"/>
  <c r="P8" i="15"/>
  <c r="O8" i="15" s="1"/>
  <c r="N8" i="15"/>
  <c r="P7" i="15"/>
  <c r="O7" i="15" s="1"/>
  <c r="N7" i="15"/>
  <c r="P6" i="15"/>
  <c r="O6" i="15" s="1"/>
  <c r="N6" i="15"/>
  <c r="P5" i="15"/>
  <c r="O5" i="15" s="1"/>
  <c r="N5" i="15"/>
  <c r="H103" i="15"/>
  <c r="G103" i="15" s="1"/>
  <c r="F103" i="15"/>
  <c r="H102" i="15"/>
  <c r="G102" i="15" s="1"/>
  <c r="F102" i="15"/>
  <c r="H101" i="15"/>
  <c r="G101" i="15" s="1"/>
  <c r="F101" i="15"/>
  <c r="H100" i="15"/>
  <c r="G100" i="15" s="1"/>
  <c r="F100" i="15"/>
  <c r="H99" i="15"/>
  <c r="G99" i="15" s="1"/>
  <c r="F99" i="15"/>
  <c r="H98" i="15"/>
  <c r="G98" i="15" s="1"/>
  <c r="F98" i="15"/>
  <c r="H97" i="15"/>
  <c r="G97" i="15" s="1"/>
  <c r="F97" i="15"/>
  <c r="H96" i="15"/>
  <c r="G96" i="15" s="1"/>
  <c r="F96" i="15"/>
  <c r="H95" i="15"/>
  <c r="G95" i="15" s="1"/>
  <c r="F95" i="15"/>
  <c r="H94" i="15"/>
  <c r="G94" i="15" s="1"/>
  <c r="F94" i="15"/>
  <c r="H93" i="15"/>
  <c r="G93" i="15" s="1"/>
  <c r="F93" i="15"/>
  <c r="H92" i="15"/>
  <c r="G92" i="15" s="1"/>
  <c r="F92" i="15"/>
  <c r="H91" i="15"/>
  <c r="G91" i="15" s="1"/>
  <c r="F91" i="15"/>
  <c r="H90" i="15"/>
  <c r="G90" i="15" s="1"/>
  <c r="F90" i="15"/>
  <c r="H89" i="15"/>
  <c r="G89" i="15" s="1"/>
  <c r="F89" i="15"/>
  <c r="H88" i="15"/>
  <c r="G88" i="15" s="1"/>
  <c r="F88" i="15"/>
  <c r="H87" i="15"/>
  <c r="G87" i="15" s="1"/>
  <c r="F87" i="15"/>
  <c r="H86" i="15"/>
  <c r="G86" i="15" s="1"/>
  <c r="F86" i="15"/>
  <c r="H85" i="15"/>
  <c r="G85" i="15" s="1"/>
  <c r="F85" i="15"/>
  <c r="H84" i="15"/>
  <c r="G84" i="15" s="1"/>
  <c r="F84" i="15"/>
  <c r="H83" i="15"/>
  <c r="G83" i="15" s="1"/>
  <c r="F83" i="15"/>
  <c r="H82" i="15"/>
  <c r="G82" i="15" s="1"/>
  <c r="F82" i="15"/>
  <c r="H81" i="15"/>
  <c r="G81" i="15" s="1"/>
  <c r="F81" i="15"/>
  <c r="H80" i="15"/>
  <c r="G80" i="15" s="1"/>
  <c r="F80" i="15"/>
  <c r="H79" i="15"/>
  <c r="G79" i="15" s="1"/>
  <c r="F79" i="15"/>
  <c r="H78" i="15"/>
  <c r="G78" i="15" s="1"/>
  <c r="F78" i="15"/>
  <c r="H77" i="15"/>
  <c r="G77" i="15" s="1"/>
  <c r="F77" i="15"/>
  <c r="H76" i="15"/>
  <c r="G76" i="15" s="1"/>
  <c r="F76" i="15"/>
  <c r="H75" i="15"/>
  <c r="G75" i="15" s="1"/>
  <c r="F75" i="15"/>
  <c r="H74" i="15"/>
  <c r="G74" i="15" s="1"/>
  <c r="F74" i="15"/>
  <c r="H73" i="15"/>
  <c r="G73" i="15" s="1"/>
  <c r="F73" i="15"/>
  <c r="H72" i="15"/>
  <c r="G72" i="15" s="1"/>
  <c r="F72" i="15"/>
  <c r="H71" i="15"/>
  <c r="G71" i="15" s="1"/>
  <c r="F71" i="15"/>
  <c r="H70" i="15"/>
  <c r="G70" i="15" s="1"/>
  <c r="F70" i="15"/>
  <c r="H69" i="15"/>
  <c r="G69" i="15" s="1"/>
  <c r="F69" i="15"/>
  <c r="H68" i="15"/>
  <c r="G68" i="15" s="1"/>
  <c r="F68" i="15"/>
  <c r="H67" i="15"/>
  <c r="G67" i="15" s="1"/>
  <c r="F67" i="15"/>
  <c r="H66" i="15"/>
  <c r="G66" i="15" s="1"/>
  <c r="F66" i="15"/>
  <c r="H65" i="15"/>
  <c r="G65" i="15" s="1"/>
  <c r="F65" i="15"/>
  <c r="H64" i="15"/>
  <c r="G64" i="15" s="1"/>
  <c r="F64" i="15"/>
  <c r="H63" i="15"/>
  <c r="G63" i="15" s="1"/>
  <c r="F63" i="15"/>
  <c r="H62" i="15"/>
  <c r="G62" i="15" s="1"/>
  <c r="F62" i="15"/>
  <c r="H61" i="15"/>
  <c r="G61" i="15" s="1"/>
  <c r="F61" i="15"/>
  <c r="H60" i="15"/>
  <c r="G60" i="15" s="1"/>
  <c r="F60" i="15"/>
  <c r="H59" i="15"/>
  <c r="G59" i="15" s="1"/>
  <c r="F59" i="15"/>
  <c r="H58" i="15"/>
  <c r="G58" i="15" s="1"/>
  <c r="F58" i="15"/>
  <c r="H57" i="15"/>
  <c r="G57" i="15" s="1"/>
  <c r="F57" i="15"/>
  <c r="H56" i="15"/>
  <c r="G56" i="15" s="1"/>
  <c r="F56" i="15"/>
  <c r="H55" i="15"/>
  <c r="G55" i="15" s="1"/>
  <c r="F55" i="15"/>
  <c r="H54" i="15"/>
  <c r="G54" i="15" s="1"/>
  <c r="F54" i="15"/>
  <c r="H53" i="15"/>
  <c r="G53" i="15" s="1"/>
  <c r="F53" i="15"/>
  <c r="H52" i="15"/>
  <c r="G52" i="15" s="1"/>
  <c r="F52" i="15"/>
  <c r="H51" i="15"/>
  <c r="G51" i="15" s="1"/>
  <c r="F51" i="15"/>
  <c r="H50" i="15"/>
  <c r="G50" i="15" s="1"/>
  <c r="F50" i="15"/>
  <c r="H49" i="15"/>
  <c r="G49" i="15" s="1"/>
  <c r="F49" i="15"/>
  <c r="H48" i="15"/>
  <c r="G48" i="15" s="1"/>
  <c r="F48" i="15"/>
  <c r="H47" i="15"/>
  <c r="G47" i="15" s="1"/>
  <c r="F47" i="15"/>
  <c r="H46" i="15"/>
  <c r="G46" i="15" s="1"/>
  <c r="F46" i="15"/>
  <c r="H45" i="15"/>
  <c r="G45" i="15" s="1"/>
  <c r="F45" i="15"/>
  <c r="H44" i="15"/>
  <c r="G44" i="15" s="1"/>
  <c r="F44" i="15"/>
  <c r="H43" i="15"/>
  <c r="G43" i="15" s="1"/>
  <c r="F43" i="15"/>
  <c r="H42" i="15"/>
  <c r="G42" i="15" s="1"/>
  <c r="F42" i="15"/>
  <c r="H41" i="15"/>
  <c r="G41" i="15" s="1"/>
  <c r="F41" i="15"/>
  <c r="H40" i="15"/>
  <c r="G40" i="15" s="1"/>
  <c r="F40" i="15"/>
  <c r="H39" i="15"/>
  <c r="G39" i="15" s="1"/>
  <c r="F39" i="15"/>
  <c r="H38" i="15"/>
  <c r="G38" i="15" s="1"/>
  <c r="F38" i="15"/>
  <c r="H37" i="15"/>
  <c r="G37" i="15" s="1"/>
  <c r="F37" i="15"/>
  <c r="H36" i="15"/>
  <c r="G36" i="15" s="1"/>
  <c r="F36" i="15"/>
  <c r="H35" i="15"/>
  <c r="G35" i="15" s="1"/>
  <c r="F35" i="15"/>
  <c r="H34" i="15"/>
  <c r="G34" i="15" s="1"/>
  <c r="F34" i="15"/>
  <c r="H33" i="15"/>
  <c r="G33" i="15" s="1"/>
  <c r="F33" i="15"/>
  <c r="H32" i="15"/>
  <c r="G32" i="15" s="1"/>
  <c r="F32" i="15"/>
  <c r="H31" i="15"/>
  <c r="G31" i="15" s="1"/>
  <c r="F31" i="15"/>
  <c r="H30" i="15"/>
  <c r="G30" i="15" s="1"/>
  <c r="F30" i="15"/>
  <c r="H29" i="15"/>
  <c r="G29" i="15" s="1"/>
  <c r="F29" i="15"/>
  <c r="H28" i="15"/>
  <c r="G28" i="15" s="1"/>
  <c r="F28" i="15"/>
  <c r="H27" i="15"/>
  <c r="G27" i="15" s="1"/>
  <c r="F27" i="15"/>
  <c r="H26" i="15"/>
  <c r="G26" i="15" s="1"/>
  <c r="F26" i="15"/>
  <c r="H25" i="15"/>
  <c r="G25" i="15" s="1"/>
  <c r="F25" i="15"/>
  <c r="H24" i="15"/>
  <c r="G24" i="15" s="1"/>
  <c r="F24" i="15"/>
  <c r="H23" i="15"/>
  <c r="G23" i="15" s="1"/>
  <c r="F23" i="15"/>
  <c r="H22" i="15"/>
  <c r="G22" i="15" s="1"/>
  <c r="F22" i="15"/>
  <c r="H21" i="15"/>
  <c r="G21" i="15" s="1"/>
  <c r="F21" i="15"/>
  <c r="H20" i="15"/>
  <c r="G20" i="15" s="1"/>
  <c r="F20" i="15"/>
  <c r="H19" i="15"/>
  <c r="G19" i="15" s="1"/>
  <c r="F19" i="15"/>
  <c r="H18" i="15"/>
  <c r="G18" i="15" s="1"/>
  <c r="F18" i="15"/>
  <c r="H17" i="15"/>
  <c r="G17" i="15" s="1"/>
  <c r="F17" i="15"/>
  <c r="H16" i="15"/>
  <c r="G16" i="15" s="1"/>
  <c r="F16" i="15"/>
  <c r="H15" i="15"/>
  <c r="G15" i="15" s="1"/>
  <c r="F15" i="15"/>
  <c r="H14" i="15"/>
  <c r="G14" i="15" s="1"/>
  <c r="F14" i="15"/>
  <c r="H13" i="15"/>
  <c r="G13" i="15" s="1"/>
  <c r="F13" i="15"/>
  <c r="H12" i="15"/>
  <c r="G12" i="15" s="1"/>
  <c r="F12" i="15"/>
  <c r="H11" i="15"/>
  <c r="G11" i="15" s="1"/>
  <c r="F11" i="15"/>
  <c r="H10" i="15"/>
  <c r="G10" i="15" s="1"/>
  <c r="F10" i="15"/>
  <c r="H9" i="15"/>
  <c r="G9" i="15" s="1"/>
  <c r="F9" i="15"/>
  <c r="H8" i="15"/>
  <c r="G8" i="15" s="1"/>
  <c r="F8" i="15"/>
  <c r="H7" i="15"/>
  <c r="G7" i="15" s="1"/>
  <c r="F7" i="15"/>
  <c r="H6" i="15"/>
  <c r="G6" i="15" s="1"/>
  <c r="F6" i="15"/>
  <c r="H5" i="15"/>
  <c r="G5" i="15" s="1"/>
  <c r="F5" i="15"/>
  <c r="AH103" i="7"/>
  <c r="AG103" i="7"/>
  <c r="AF103" i="7"/>
  <c r="AH102" i="7"/>
  <c r="AG102" i="7"/>
  <c r="AF102" i="7"/>
  <c r="AH101" i="7"/>
  <c r="AG101" i="7"/>
  <c r="AF101" i="7"/>
  <c r="AH100" i="7"/>
  <c r="AG100" i="7"/>
  <c r="AF100" i="7"/>
  <c r="AH99" i="7"/>
  <c r="AG99" i="7"/>
  <c r="AF99" i="7"/>
  <c r="AH98" i="7"/>
  <c r="AG98" i="7"/>
  <c r="AF98" i="7"/>
  <c r="AH97" i="7"/>
  <c r="AG97" i="7"/>
  <c r="AF97" i="7"/>
  <c r="AH96" i="7"/>
  <c r="AG96" i="7"/>
  <c r="AF96" i="7"/>
  <c r="AH95" i="7"/>
  <c r="AG95" i="7"/>
  <c r="AF95" i="7"/>
  <c r="AH94" i="7"/>
  <c r="AG94" i="7"/>
  <c r="AF94" i="7"/>
  <c r="AH93" i="7"/>
  <c r="AG93" i="7"/>
  <c r="AF93" i="7"/>
  <c r="AH92" i="7"/>
  <c r="AG92" i="7"/>
  <c r="AF92" i="7"/>
  <c r="AH91" i="7"/>
  <c r="AG91" i="7"/>
  <c r="AF91" i="7"/>
  <c r="AH90" i="7"/>
  <c r="AG90" i="7"/>
  <c r="AF90" i="7"/>
  <c r="AH89" i="7"/>
  <c r="AG89" i="7"/>
  <c r="AF89" i="7"/>
  <c r="AH88" i="7"/>
  <c r="AG88" i="7"/>
  <c r="AF88" i="7"/>
  <c r="AH87" i="7"/>
  <c r="AG87" i="7"/>
  <c r="AF87" i="7"/>
  <c r="AH86" i="7"/>
  <c r="AG86" i="7"/>
  <c r="AF86" i="7"/>
  <c r="AH85" i="7"/>
  <c r="AG85" i="7"/>
  <c r="AF85" i="7"/>
  <c r="AH84" i="7"/>
  <c r="AG84" i="7"/>
  <c r="AF84" i="7"/>
  <c r="AH83" i="7"/>
  <c r="AG83" i="7"/>
  <c r="AF83" i="7"/>
  <c r="AH82" i="7"/>
  <c r="AG82" i="7"/>
  <c r="AF82" i="7"/>
  <c r="AH81" i="7"/>
  <c r="AG81" i="7"/>
  <c r="AF81" i="7"/>
  <c r="AH80" i="7"/>
  <c r="AG80" i="7"/>
  <c r="AF80" i="7"/>
  <c r="AH79" i="7"/>
  <c r="AG79" i="7"/>
  <c r="AF79" i="7"/>
  <c r="AH78" i="7"/>
  <c r="AG78" i="7"/>
  <c r="AF78" i="7"/>
  <c r="AH77" i="7"/>
  <c r="AG77" i="7"/>
  <c r="AF77" i="7"/>
  <c r="AH76" i="7"/>
  <c r="AG76" i="7"/>
  <c r="AF76" i="7"/>
  <c r="AH75" i="7"/>
  <c r="AG75" i="7"/>
  <c r="AF75" i="7"/>
  <c r="AH74" i="7"/>
  <c r="AG74" i="7"/>
  <c r="AF74" i="7"/>
  <c r="AH73" i="7"/>
  <c r="AG73" i="7"/>
  <c r="AF73" i="7"/>
  <c r="AH72" i="7"/>
  <c r="AG72" i="7"/>
  <c r="AF72" i="7"/>
  <c r="AH71" i="7"/>
  <c r="AG71" i="7"/>
  <c r="AF71" i="7"/>
  <c r="AH70" i="7"/>
  <c r="AG70" i="7"/>
  <c r="AF70" i="7"/>
  <c r="AH69" i="7"/>
  <c r="AG69" i="7"/>
  <c r="AF69" i="7"/>
  <c r="AH68" i="7"/>
  <c r="AG68" i="7"/>
  <c r="AF68" i="7"/>
  <c r="AH67" i="7"/>
  <c r="AG67" i="7"/>
  <c r="AF67" i="7"/>
  <c r="AH66" i="7"/>
  <c r="AG66" i="7"/>
  <c r="AF66" i="7"/>
  <c r="AH65" i="7"/>
  <c r="AG65" i="7"/>
  <c r="AF65" i="7"/>
  <c r="AH64" i="7"/>
  <c r="AG64" i="7"/>
  <c r="AF64" i="7"/>
  <c r="AH63" i="7"/>
  <c r="AG63" i="7"/>
  <c r="AF63" i="7"/>
  <c r="AH62" i="7"/>
  <c r="AG62" i="7"/>
  <c r="AF62" i="7"/>
  <c r="AH61" i="7"/>
  <c r="AG61" i="7"/>
  <c r="AF61" i="7"/>
  <c r="AH60" i="7"/>
  <c r="AG60" i="7"/>
  <c r="AF60" i="7"/>
  <c r="AH59" i="7"/>
  <c r="AG59" i="7"/>
  <c r="AF59" i="7"/>
  <c r="AH58" i="7"/>
  <c r="AG58" i="7"/>
  <c r="AF58" i="7"/>
  <c r="AH57" i="7"/>
  <c r="AG57" i="7"/>
  <c r="AF57" i="7"/>
  <c r="AH56" i="7"/>
  <c r="AG56" i="7"/>
  <c r="AF56" i="7"/>
  <c r="AH55" i="7"/>
  <c r="AG55" i="7"/>
  <c r="AF55" i="7"/>
  <c r="AH54" i="7"/>
  <c r="AG54" i="7"/>
  <c r="AF54" i="7"/>
  <c r="AH53" i="7"/>
  <c r="AG53" i="7"/>
  <c r="AF53" i="7"/>
  <c r="AH52" i="7"/>
  <c r="AG52" i="7"/>
  <c r="AF52" i="7"/>
  <c r="AH51" i="7"/>
  <c r="AG51" i="7"/>
  <c r="AF51" i="7"/>
  <c r="AH50" i="7"/>
  <c r="AG50" i="7"/>
  <c r="AF50" i="7"/>
  <c r="AH49" i="7"/>
  <c r="AG49" i="7"/>
  <c r="AF49" i="7"/>
  <c r="AH48" i="7"/>
  <c r="AG48" i="7"/>
  <c r="AF48" i="7"/>
  <c r="AH47" i="7"/>
  <c r="AG47" i="7"/>
  <c r="AF47" i="7"/>
  <c r="AH46" i="7"/>
  <c r="AG46" i="7"/>
  <c r="AF46" i="7"/>
  <c r="AH45" i="7"/>
  <c r="AG45" i="7"/>
  <c r="AF45" i="7"/>
  <c r="AH44" i="7"/>
  <c r="AG44" i="7"/>
  <c r="AF44" i="7"/>
  <c r="AH43" i="7"/>
  <c r="AG43" i="7"/>
  <c r="AF43" i="7"/>
  <c r="AH42" i="7"/>
  <c r="AG42" i="7"/>
  <c r="AF42" i="7"/>
  <c r="AH41" i="7"/>
  <c r="AG41" i="7"/>
  <c r="AF41" i="7"/>
  <c r="AH40" i="7"/>
  <c r="AG40" i="7"/>
  <c r="AF40" i="7"/>
  <c r="AH39" i="7"/>
  <c r="AG39" i="7"/>
  <c r="AF39" i="7"/>
  <c r="AH38" i="7"/>
  <c r="AG38" i="7"/>
  <c r="AF38" i="7"/>
  <c r="AH37" i="7"/>
  <c r="AG37" i="7"/>
  <c r="AF37" i="7"/>
  <c r="AH36" i="7"/>
  <c r="AG36" i="7"/>
  <c r="AF36" i="7"/>
  <c r="AH35" i="7"/>
  <c r="AG35" i="7"/>
  <c r="AF35" i="7"/>
  <c r="AH34" i="7"/>
  <c r="AG34" i="7"/>
  <c r="AF34" i="7"/>
  <c r="AH33" i="7"/>
  <c r="AG33" i="7"/>
  <c r="AF33" i="7"/>
  <c r="AH32" i="7"/>
  <c r="AG32" i="7"/>
  <c r="AF32" i="7"/>
  <c r="AH31" i="7"/>
  <c r="AG31" i="7"/>
  <c r="AF31" i="7"/>
  <c r="AH30" i="7"/>
  <c r="AG30" i="7"/>
  <c r="AF30" i="7"/>
  <c r="AH29" i="7"/>
  <c r="AG29" i="7"/>
  <c r="AF29" i="7"/>
  <c r="AH28" i="7"/>
  <c r="AG28" i="7"/>
  <c r="AF28" i="7"/>
  <c r="AH27" i="7"/>
  <c r="AG27" i="7"/>
  <c r="AF27" i="7"/>
  <c r="AH26" i="7"/>
  <c r="AG26" i="7"/>
  <c r="AF26" i="7"/>
  <c r="AH25" i="7"/>
  <c r="AG25" i="7"/>
  <c r="AF25" i="7"/>
  <c r="AH24" i="7"/>
  <c r="AG24" i="7"/>
  <c r="AF24" i="7"/>
  <c r="AH23" i="7"/>
  <c r="AG23" i="7"/>
  <c r="AF23" i="7"/>
  <c r="AH22" i="7"/>
  <c r="AG22" i="7"/>
  <c r="AF22" i="7"/>
  <c r="AH21" i="7"/>
  <c r="AG21" i="7"/>
  <c r="AF21" i="7"/>
  <c r="AH20" i="7"/>
  <c r="AG20" i="7"/>
  <c r="AF20" i="7"/>
  <c r="AH19" i="7"/>
  <c r="AG19" i="7"/>
  <c r="AF19" i="7"/>
  <c r="AH18" i="7"/>
  <c r="AG18" i="7"/>
  <c r="AF18" i="7"/>
  <c r="AH17" i="7"/>
  <c r="AG17" i="7"/>
  <c r="AF17" i="7"/>
  <c r="AH16" i="7"/>
  <c r="AG16" i="7"/>
  <c r="AF16" i="7"/>
  <c r="AH15" i="7"/>
  <c r="AG15" i="7"/>
  <c r="AF15" i="7"/>
  <c r="AH14" i="7"/>
  <c r="AG14" i="7"/>
  <c r="AF14" i="7"/>
  <c r="AH13" i="7"/>
  <c r="AG13" i="7"/>
  <c r="AF13" i="7"/>
  <c r="AH12" i="7"/>
  <c r="AG12" i="7"/>
  <c r="AF12" i="7"/>
  <c r="AH11" i="7"/>
  <c r="AG11" i="7"/>
  <c r="AF11" i="7"/>
  <c r="AH10" i="7"/>
  <c r="AG10" i="7"/>
  <c r="AF10" i="7"/>
  <c r="AH9" i="7"/>
  <c r="AG9" i="7"/>
  <c r="AF9" i="7"/>
  <c r="AH8" i="7"/>
  <c r="AG8" i="7"/>
  <c r="AF8" i="7"/>
  <c r="AH7" i="7"/>
  <c r="AG7" i="7"/>
  <c r="AF7" i="7"/>
  <c r="AH6" i="7"/>
  <c r="AG6" i="7"/>
  <c r="AF6" i="7"/>
  <c r="AH5" i="7"/>
  <c r="AG5" i="7"/>
  <c r="AF5" i="7"/>
  <c r="K103" i="7"/>
  <c r="J103" i="7"/>
  <c r="I103" i="7"/>
  <c r="K102" i="7"/>
  <c r="J102" i="7"/>
  <c r="I102" i="7"/>
  <c r="K101" i="7"/>
  <c r="J101" i="7"/>
  <c r="I101" i="7"/>
  <c r="K100" i="7"/>
  <c r="J100" i="7"/>
  <c r="I100" i="7"/>
  <c r="K99" i="7"/>
  <c r="J99" i="7"/>
  <c r="I99" i="7"/>
  <c r="K98" i="7"/>
  <c r="J98" i="7"/>
  <c r="I98" i="7"/>
  <c r="K97" i="7"/>
  <c r="J97" i="7"/>
  <c r="I97" i="7"/>
  <c r="K96" i="7"/>
  <c r="J96" i="7"/>
  <c r="I96" i="7"/>
  <c r="K95" i="7"/>
  <c r="J95" i="7"/>
  <c r="I95" i="7"/>
  <c r="K94" i="7"/>
  <c r="J94" i="7"/>
  <c r="I94" i="7"/>
  <c r="K93" i="7"/>
  <c r="J93" i="7"/>
  <c r="I93" i="7"/>
  <c r="K92" i="7"/>
  <c r="J92" i="7"/>
  <c r="I92" i="7"/>
  <c r="K91" i="7"/>
  <c r="J91" i="7"/>
  <c r="I91" i="7"/>
  <c r="K90" i="7"/>
  <c r="J90" i="7"/>
  <c r="I90" i="7"/>
  <c r="K89" i="7"/>
  <c r="J89" i="7"/>
  <c r="I89" i="7"/>
  <c r="K88" i="7"/>
  <c r="J88" i="7"/>
  <c r="I88" i="7"/>
  <c r="K87" i="7"/>
  <c r="J87" i="7"/>
  <c r="I87" i="7"/>
  <c r="K86" i="7"/>
  <c r="J86" i="7"/>
  <c r="I86" i="7"/>
  <c r="K85" i="7"/>
  <c r="J85" i="7"/>
  <c r="I85" i="7"/>
  <c r="K84" i="7"/>
  <c r="J84" i="7"/>
  <c r="I84" i="7"/>
  <c r="K83" i="7"/>
  <c r="J83" i="7"/>
  <c r="I83" i="7"/>
  <c r="K82" i="7"/>
  <c r="J82" i="7"/>
  <c r="I82" i="7"/>
  <c r="K81" i="7"/>
  <c r="J81" i="7"/>
  <c r="I81" i="7"/>
  <c r="K80" i="7"/>
  <c r="J80" i="7"/>
  <c r="I80" i="7"/>
  <c r="K79" i="7"/>
  <c r="J79" i="7"/>
  <c r="I79" i="7"/>
  <c r="K78" i="7"/>
  <c r="J78" i="7"/>
  <c r="I78" i="7"/>
  <c r="K77" i="7"/>
  <c r="J77" i="7"/>
  <c r="I77" i="7"/>
  <c r="K76" i="7"/>
  <c r="J76" i="7"/>
  <c r="I76" i="7"/>
  <c r="K75" i="7"/>
  <c r="J75" i="7"/>
  <c r="I75" i="7"/>
  <c r="K74" i="7"/>
  <c r="J74" i="7"/>
  <c r="I74" i="7"/>
  <c r="K73" i="7"/>
  <c r="J73" i="7"/>
  <c r="I73" i="7"/>
  <c r="K72" i="7"/>
  <c r="J72" i="7"/>
  <c r="I72" i="7"/>
  <c r="K71" i="7"/>
  <c r="J71" i="7"/>
  <c r="I71" i="7"/>
  <c r="K70" i="7"/>
  <c r="J70" i="7"/>
  <c r="I70" i="7"/>
  <c r="K69" i="7"/>
  <c r="J69" i="7"/>
  <c r="I69" i="7"/>
  <c r="K68" i="7"/>
  <c r="J68" i="7"/>
  <c r="I68" i="7"/>
  <c r="K67" i="7"/>
  <c r="J67" i="7"/>
  <c r="I67" i="7"/>
  <c r="K66" i="7"/>
  <c r="J66" i="7"/>
  <c r="I66" i="7"/>
  <c r="K65" i="7"/>
  <c r="J65" i="7"/>
  <c r="I65" i="7"/>
  <c r="K64" i="7"/>
  <c r="J64" i="7"/>
  <c r="I64" i="7"/>
  <c r="K63" i="7"/>
  <c r="J63" i="7"/>
  <c r="I63" i="7"/>
  <c r="K62" i="7"/>
  <c r="J62" i="7"/>
  <c r="I62" i="7"/>
  <c r="K61" i="7"/>
  <c r="J61" i="7"/>
  <c r="I61" i="7"/>
  <c r="K60" i="7"/>
  <c r="J60" i="7"/>
  <c r="I60" i="7"/>
  <c r="K59" i="7"/>
  <c r="J59" i="7"/>
  <c r="I59" i="7"/>
  <c r="K58" i="7"/>
  <c r="J58" i="7"/>
  <c r="I58" i="7"/>
  <c r="K57" i="7"/>
  <c r="J57" i="7"/>
  <c r="I57" i="7"/>
  <c r="K56" i="7"/>
  <c r="J56" i="7"/>
  <c r="I56" i="7"/>
  <c r="K55" i="7"/>
  <c r="J55" i="7"/>
  <c r="I55" i="7"/>
  <c r="K54" i="7"/>
  <c r="J54" i="7"/>
  <c r="I54" i="7"/>
  <c r="K53" i="7"/>
  <c r="J53" i="7"/>
  <c r="I53" i="7"/>
  <c r="K52" i="7"/>
  <c r="J52" i="7"/>
  <c r="I52" i="7"/>
  <c r="K51" i="7"/>
  <c r="J51" i="7"/>
  <c r="I51" i="7"/>
  <c r="K50" i="7"/>
  <c r="J50" i="7"/>
  <c r="I50" i="7"/>
  <c r="K49" i="7"/>
  <c r="J49" i="7"/>
  <c r="I49" i="7"/>
  <c r="K48" i="7"/>
  <c r="J48" i="7"/>
  <c r="I48" i="7"/>
  <c r="K47" i="7"/>
  <c r="J47" i="7"/>
  <c r="I47" i="7"/>
  <c r="K46" i="7"/>
  <c r="J46" i="7"/>
  <c r="I46" i="7"/>
  <c r="K45" i="7"/>
  <c r="J45" i="7"/>
  <c r="I45" i="7"/>
  <c r="K44" i="7"/>
  <c r="J44" i="7"/>
  <c r="I44" i="7"/>
  <c r="K43" i="7"/>
  <c r="J43" i="7"/>
  <c r="I43" i="7"/>
  <c r="K42" i="7"/>
  <c r="J42" i="7"/>
  <c r="I42" i="7"/>
  <c r="K41" i="7"/>
  <c r="J41" i="7"/>
  <c r="I41" i="7"/>
  <c r="K40" i="7"/>
  <c r="J40" i="7"/>
  <c r="I40" i="7"/>
  <c r="K39" i="7"/>
  <c r="J39" i="7"/>
  <c r="I39" i="7"/>
  <c r="K38" i="7"/>
  <c r="J38" i="7"/>
  <c r="I38" i="7"/>
  <c r="K37" i="7"/>
  <c r="J37" i="7"/>
  <c r="I37" i="7"/>
  <c r="K36" i="7"/>
  <c r="J36" i="7"/>
  <c r="I36" i="7"/>
  <c r="K35" i="7"/>
  <c r="J35" i="7"/>
  <c r="I35" i="7"/>
  <c r="K34" i="7"/>
  <c r="J34" i="7"/>
  <c r="I34" i="7"/>
  <c r="K33" i="7"/>
  <c r="J33" i="7"/>
  <c r="I33" i="7"/>
  <c r="K32" i="7"/>
  <c r="J32" i="7"/>
  <c r="I32" i="7"/>
  <c r="K31" i="7"/>
  <c r="J31" i="7"/>
  <c r="I31" i="7"/>
  <c r="K30" i="7"/>
  <c r="J30" i="7"/>
  <c r="I30" i="7"/>
  <c r="K29" i="7"/>
  <c r="J29" i="7"/>
  <c r="I29" i="7"/>
  <c r="K28" i="7"/>
  <c r="J28" i="7"/>
  <c r="I28" i="7"/>
  <c r="K27" i="7"/>
  <c r="J27" i="7"/>
  <c r="I27" i="7"/>
  <c r="K26" i="7"/>
  <c r="J26" i="7"/>
  <c r="I26" i="7"/>
  <c r="K25" i="7"/>
  <c r="J25" i="7"/>
  <c r="I25" i="7"/>
  <c r="K24" i="7"/>
  <c r="J24" i="7"/>
  <c r="I24" i="7"/>
  <c r="K23" i="7"/>
  <c r="J23" i="7"/>
  <c r="I23" i="7"/>
  <c r="K22" i="7"/>
  <c r="J22" i="7"/>
  <c r="I22" i="7"/>
  <c r="K21" i="7"/>
  <c r="J21" i="7"/>
  <c r="I21" i="7"/>
  <c r="K20" i="7"/>
  <c r="J20" i="7"/>
  <c r="I20" i="7"/>
  <c r="K19" i="7"/>
  <c r="J19" i="7"/>
  <c r="I19" i="7"/>
  <c r="K18" i="7"/>
  <c r="J18" i="7"/>
  <c r="I18" i="7"/>
  <c r="K17" i="7"/>
  <c r="J17" i="7"/>
  <c r="I17" i="7"/>
  <c r="K16" i="7"/>
  <c r="J16" i="7"/>
  <c r="I16" i="7"/>
  <c r="K15" i="7"/>
  <c r="J15" i="7"/>
  <c r="I15" i="7"/>
  <c r="K14" i="7"/>
  <c r="J14" i="7"/>
  <c r="I14" i="7"/>
  <c r="K13" i="7"/>
  <c r="J13" i="7"/>
  <c r="I13" i="7"/>
  <c r="K12" i="7"/>
  <c r="J12" i="7"/>
  <c r="I12" i="7"/>
  <c r="K11" i="7"/>
  <c r="J11" i="7"/>
  <c r="I11" i="7"/>
  <c r="K10" i="7"/>
  <c r="J10" i="7"/>
  <c r="I10" i="7"/>
  <c r="K9" i="7"/>
  <c r="J9" i="7"/>
  <c r="I9" i="7"/>
  <c r="K8" i="7"/>
  <c r="J8" i="7"/>
  <c r="I8" i="7"/>
  <c r="K7" i="7"/>
  <c r="J7" i="7"/>
  <c r="I7" i="7"/>
  <c r="K6" i="7"/>
  <c r="J6" i="7"/>
  <c r="I6" i="7"/>
  <c r="K5" i="7"/>
  <c r="J5" i="7"/>
  <c r="I5" i="7"/>
  <c r="V51" i="14"/>
  <c r="V50" i="14"/>
  <c r="V49" i="14"/>
  <c r="V48" i="14"/>
  <c r="V47" i="14"/>
  <c r="V46" i="14"/>
  <c r="V45" i="14"/>
  <c r="V44" i="14"/>
  <c r="V43" i="14"/>
  <c r="V42" i="14"/>
  <c r="V41" i="14"/>
  <c r="V40" i="14"/>
  <c r="V39" i="14"/>
  <c r="V38" i="14"/>
  <c r="V37" i="14"/>
  <c r="V36" i="14"/>
  <c r="V35" i="14"/>
  <c r="V34" i="14"/>
  <c r="V33" i="14"/>
  <c r="V32" i="14"/>
  <c r="V31" i="14"/>
  <c r="V30" i="14"/>
  <c r="V29" i="14"/>
  <c r="V28" i="14"/>
  <c r="V27" i="14"/>
  <c r="V26" i="14"/>
  <c r="V25" i="14"/>
  <c r="V24" i="14"/>
  <c r="V23" i="14"/>
  <c r="V22" i="14"/>
  <c r="V21" i="14"/>
  <c r="V20" i="14"/>
  <c r="V19" i="14"/>
  <c r="V18" i="14"/>
  <c r="V17" i="14"/>
  <c r="V16" i="14"/>
  <c r="V15" i="14"/>
  <c r="V14" i="14"/>
  <c r="V13" i="14"/>
  <c r="V12" i="14"/>
  <c r="V11" i="14"/>
  <c r="V10" i="14"/>
  <c r="V9" i="14"/>
  <c r="V8" i="14"/>
  <c r="V7" i="14"/>
  <c r="V6" i="14"/>
  <c r="V5" i="14"/>
  <c r="V4" i="14"/>
  <c r="V3" i="14"/>
  <c r="U51" i="17"/>
  <c r="T51" i="17"/>
  <c r="R51" i="17"/>
  <c r="Q51" i="17"/>
  <c r="P51" i="17"/>
  <c r="U50" i="17"/>
  <c r="T50" i="17"/>
  <c r="R50" i="17"/>
  <c r="Q50" i="17"/>
  <c r="P50" i="17"/>
  <c r="U49" i="17"/>
  <c r="T49" i="17"/>
  <c r="R49" i="17"/>
  <c r="Q49" i="17"/>
  <c r="P49" i="17"/>
  <c r="U48" i="17"/>
  <c r="T48" i="17"/>
  <c r="R48" i="17"/>
  <c r="Q48" i="17"/>
  <c r="P48" i="17"/>
  <c r="U47" i="17"/>
  <c r="T47" i="17"/>
  <c r="R47" i="17"/>
  <c r="Q47" i="17"/>
  <c r="P47" i="17"/>
  <c r="U46" i="17"/>
  <c r="T46" i="17"/>
  <c r="R46" i="17"/>
  <c r="Q46" i="17"/>
  <c r="P46" i="17"/>
  <c r="U45" i="17"/>
  <c r="T45" i="17"/>
  <c r="R45" i="17"/>
  <c r="Q45" i="17"/>
  <c r="P45" i="17"/>
  <c r="U44" i="17"/>
  <c r="T44" i="17"/>
  <c r="R44" i="17"/>
  <c r="Q44" i="17"/>
  <c r="P44" i="17"/>
  <c r="U43" i="17"/>
  <c r="T43" i="17"/>
  <c r="R43" i="17"/>
  <c r="Q43" i="17"/>
  <c r="P43" i="17"/>
  <c r="U42" i="17"/>
  <c r="T42" i="17"/>
  <c r="R42" i="17"/>
  <c r="Q42" i="17"/>
  <c r="P42" i="17"/>
  <c r="U41" i="17"/>
  <c r="T41" i="17"/>
  <c r="R41" i="17"/>
  <c r="Q41" i="17"/>
  <c r="P41" i="17"/>
  <c r="U40" i="17"/>
  <c r="T40" i="17"/>
  <c r="R40" i="17"/>
  <c r="Q40" i="17"/>
  <c r="P40" i="17"/>
  <c r="U39" i="17"/>
  <c r="T39" i="17"/>
  <c r="R39" i="17"/>
  <c r="Q39" i="17"/>
  <c r="P39" i="17"/>
  <c r="U38" i="17"/>
  <c r="T38" i="17"/>
  <c r="R38" i="17"/>
  <c r="Q38" i="17"/>
  <c r="P38" i="17"/>
  <c r="U37" i="17"/>
  <c r="T37" i="17"/>
  <c r="R37" i="17"/>
  <c r="Q37" i="17"/>
  <c r="P37" i="17"/>
  <c r="U36" i="17"/>
  <c r="T36" i="17"/>
  <c r="R36" i="17"/>
  <c r="Q36" i="17"/>
  <c r="P36" i="17"/>
  <c r="U35" i="17"/>
  <c r="T35" i="17"/>
  <c r="R35" i="17"/>
  <c r="Q35" i="17"/>
  <c r="P35" i="17"/>
  <c r="U34" i="17"/>
  <c r="T34" i="17"/>
  <c r="R34" i="17"/>
  <c r="Q34" i="17"/>
  <c r="P34" i="17"/>
  <c r="U33" i="17"/>
  <c r="T33" i="17"/>
  <c r="R33" i="17"/>
  <c r="Q33" i="17"/>
  <c r="P33" i="17"/>
  <c r="U32" i="17"/>
  <c r="T32" i="17"/>
  <c r="R32" i="17"/>
  <c r="Q32" i="17"/>
  <c r="P32" i="17"/>
  <c r="U31" i="17"/>
  <c r="T31" i="17"/>
  <c r="R31" i="17"/>
  <c r="Q31" i="17"/>
  <c r="P31" i="17"/>
  <c r="U30" i="17"/>
  <c r="T30" i="17"/>
  <c r="R30" i="17"/>
  <c r="Q30" i="17"/>
  <c r="P30" i="17"/>
  <c r="U29" i="17"/>
  <c r="T29" i="17"/>
  <c r="R29" i="17"/>
  <c r="Q29" i="17"/>
  <c r="P29" i="17"/>
  <c r="U28" i="17"/>
  <c r="T28" i="17"/>
  <c r="R28" i="17"/>
  <c r="Q28" i="17"/>
  <c r="P28" i="17"/>
  <c r="U27" i="17"/>
  <c r="T27" i="17"/>
  <c r="R27" i="17"/>
  <c r="Q27" i="17"/>
  <c r="P27" i="17"/>
  <c r="U26" i="17"/>
  <c r="T26" i="17"/>
  <c r="R26" i="17"/>
  <c r="Q26" i="17"/>
  <c r="P26" i="17"/>
  <c r="U25" i="17"/>
  <c r="T25" i="17"/>
  <c r="R25" i="17"/>
  <c r="Q25" i="17"/>
  <c r="P25" i="17"/>
  <c r="U24" i="17"/>
  <c r="T24" i="17"/>
  <c r="R24" i="17"/>
  <c r="Q24" i="17"/>
  <c r="P24" i="17"/>
  <c r="U23" i="17"/>
  <c r="T23" i="17"/>
  <c r="R23" i="17"/>
  <c r="Q23" i="17"/>
  <c r="P23" i="17"/>
  <c r="U22" i="17"/>
  <c r="T22" i="17"/>
  <c r="R22" i="17"/>
  <c r="Q22" i="17"/>
  <c r="P22" i="17"/>
  <c r="U21" i="17"/>
  <c r="T21" i="17"/>
  <c r="R21" i="17"/>
  <c r="Q21" i="17"/>
  <c r="P21" i="17"/>
  <c r="U20" i="17"/>
  <c r="T20" i="17"/>
  <c r="R20" i="17"/>
  <c r="Q20" i="17"/>
  <c r="P20" i="17"/>
  <c r="U19" i="17"/>
  <c r="T19" i="17"/>
  <c r="R19" i="17"/>
  <c r="Q19" i="17"/>
  <c r="P19" i="17"/>
  <c r="U18" i="17"/>
  <c r="T18" i="17"/>
  <c r="R18" i="17"/>
  <c r="Q18" i="17"/>
  <c r="P18" i="17"/>
  <c r="U17" i="17"/>
  <c r="T17" i="17"/>
  <c r="R17" i="17"/>
  <c r="Q17" i="17"/>
  <c r="P17" i="17"/>
  <c r="U16" i="17"/>
  <c r="T16" i="17"/>
  <c r="R16" i="17"/>
  <c r="Q16" i="17"/>
  <c r="P16" i="17"/>
  <c r="U15" i="17"/>
  <c r="T15" i="17"/>
  <c r="R15" i="17"/>
  <c r="Q15" i="17"/>
  <c r="P15" i="17"/>
  <c r="U14" i="17"/>
  <c r="T14" i="17"/>
  <c r="R14" i="17"/>
  <c r="Q14" i="17"/>
  <c r="P14" i="17"/>
  <c r="U13" i="17"/>
  <c r="T13" i="17"/>
  <c r="R13" i="17"/>
  <c r="Q13" i="17"/>
  <c r="P13" i="17"/>
  <c r="U12" i="17"/>
  <c r="T12" i="17"/>
  <c r="R12" i="17"/>
  <c r="Q12" i="17"/>
  <c r="P12" i="17"/>
  <c r="U11" i="17"/>
  <c r="T11" i="17"/>
  <c r="R11" i="17"/>
  <c r="Q11" i="17"/>
  <c r="P11" i="17"/>
  <c r="U10" i="17"/>
  <c r="T10" i="17"/>
  <c r="R10" i="17"/>
  <c r="Q10" i="17"/>
  <c r="P10" i="17"/>
  <c r="U9" i="17"/>
  <c r="T9" i="17"/>
  <c r="R9" i="17"/>
  <c r="Q9" i="17"/>
  <c r="P9" i="17"/>
  <c r="U8" i="17"/>
  <c r="T8" i="17"/>
  <c r="R8" i="17"/>
  <c r="Q8" i="17"/>
  <c r="P8" i="17"/>
  <c r="U7" i="17"/>
  <c r="T7" i="17"/>
  <c r="R7" i="17"/>
  <c r="Q7" i="17"/>
  <c r="P7" i="17"/>
  <c r="U6" i="17"/>
  <c r="T6" i="17"/>
  <c r="R6" i="17"/>
  <c r="Q6" i="17"/>
  <c r="P6" i="17"/>
  <c r="U5" i="17"/>
  <c r="T5" i="17"/>
  <c r="R5" i="17"/>
  <c r="Q5" i="17"/>
  <c r="P5" i="17"/>
  <c r="U4" i="17"/>
  <c r="T4" i="17"/>
  <c r="R4" i="17"/>
  <c r="Q4" i="17"/>
  <c r="P4" i="17"/>
  <c r="U3" i="17"/>
  <c r="T3" i="17"/>
  <c r="R3" i="17"/>
  <c r="Q3" i="17"/>
  <c r="P3" i="17"/>
  <c r="N51" i="17"/>
  <c r="N50" i="17"/>
  <c r="N49" i="17"/>
  <c r="N48" i="17"/>
  <c r="N47" i="17"/>
  <c r="N46" i="17"/>
  <c r="N45" i="17"/>
  <c r="N44" i="17"/>
  <c r="N43" i="17"/>
  <c r="N42" i="17"/>
  <c r="N41" i="17"/>
  <c r="N40" i="17"/>
  <c r="N39" i="17"/>
  <c r="N38" i="17"/>
  <c r="N37" i="17"/>
  <c r="N36" i="17"/>
  <c r="N35" i="17"/>
  <c r="N34" i="17"/>
  <c r="N33" i="17"/>
  <c r="N32" i="17"/>
  <c r="N31" i="17"/>
  <c r="N30" i="17"/>
  <c r="N29" i="17"/>
  <c r="N28" i="17"/>
  <c r="N27" i="17"/>
  <c r="N26" i="17"/>
  <c r="N25" i="17"/>
  <c r="N24" i="17"/>
  <c r="N23" i="17"/>
  <c r="N22" i="17"/>
  <c r="N21" i="17"/>
  <c r="N20" i="17"/>
  <c r="N19" i="17"/>
  <c r="N18" i="17"/>
  <c r="N17" i="17"/>
  <c r="N16" i="17"/>
  <c r="N15" i="17"/>
  <c r="N14" i="17"/>
  <c r="N13" i="17"/>
  <c r="N12" i="17"/>
  <c r="N11" i="17"/>
  <c r="N10" i="17"/>
  <c r="N9" i="17"/>
  <c r="N8" i="17"/>
  <c r="N7" i="17"/>
  <c r="N6" i="17"/>
  <c r="N5" i="17"/>
  <c r="N4" i="17"/>
  <c r="N3" i="17"/>
  <c r="M51" i="17"/>
  <c r="M50" i="17"/>
  <c r="M49" i="17"/>
  <c r="M48" i="17"/>
  <c r="M47" i="17"/>
  <c r="M46" i="17"/>
  <c r="M45" i="17"/>
  <c r="M44" i="17"/>
  <c r="M43" i="17"/>
  <c r="M42" i="17"/>
  <c r="M41" i="17"/>
  <c r="M40" i="17"/>
  <c r="M39" i="17"/>
  <c r="M38" i="17"/>
  <c r="M37" i="17"/>
  <c r="M36" i="17"/>
  <c r="M35" i="17"/>
  <c r="M34" i="17"/>
  <c r="M33" i="17"/>
  <c r="M32" i="17"/>
  <c r="M31" i="17"/>
  <c r="M30" i="17"/>
  <c r="M29" i="17"/>
  <c r="M28" i="17"/>
  <c r="M27" i="17"/>
  <c r="M26" i="17"/>
  <c r="M25" i="17"/>
  <c r="M24" i="17"/>
  <c r="M23" i="17"/>
  <c r="M22" i="17"/>
  <c r="M21" i="17"/>
  <c r="M20" i="17"/>
  <c r="M19" i="17"/>
  <c r="M18" i="17"/>
  <c r="M17" i="17"/>
  <c r="M16" i="17"/>
  <c r="M15" i="17"/>
  <c r="M14" i="17"/>
  <c r="M13" i="17"/>
  <c r="M12" i="17"/>
  <c r="M11" i="17"/>
  <c r="M10" i="17"/>
  <c r="M9" i="17"/>
  <c r="M8" i="17"/>
  <c r="M7" i="17"/>
  <c r="M6" i="17"/>
  <c r="M5" i="17"/>
  <c r="M4" i="17"/>
  <c r="M3" i="17"/>
  <c r="L51" i="17"/>
  <c r="L50" i="17"/>
  <c r="L49" i="17"/>
  <c r="L48" i="17"/>
  <c r="L47" i="17"/>
  <c r="L46" i="17"/>
  <c r="L45" i="17"/>
  <c r="L44" i="17"/>
  <c r="L43" i="17"/>
  <c r="L42" i="17"/>
  <c r="L41" i="17"/>
  <c r="L40" i="17"/>
  <c r="L39" i="17"/>
  <c r="L38" i="17"/>
  <c r="L37" i="17"/>
  <c r="L36" i="17"/>
  <c r="L35" i="17"/>
  <c r="L34" i="17"/>
  <c r="L33" i="17"/>
  <c r="L32" i="17"/>
  <c r="L31" i="17"/>
  <c r="L30" i="17"/>
  <c r="L29" i="17"/>
  <c r="L28" i="17"/>
  <c r="L27" i="17"/>
  <c r="L26" i="17"/>
  <c r="L25" i="17"/>
  <c r="L24" i="17"/>
  <c r="L23" i="17"/>
  <c r="L22" i="17"/>
  <c r="L21" i="17"/>
  <c r="L20" i="17"/>
  <c r="L19" i="17"/>
  <c r="L18" i="17"/>
  <c r="L17" i="17"/>
  <c r="L16" i="17"/>
  <c r="L15" i="17"/>
  <c r="L14" i="17"/>
  <c r="L13" i="17"/>
  <c r="L12" i="17"/>
  <c r="L11" i="17"/>
  <c r="L10" i="17"/>
  <c r="L9" i="17"/>
  <c r="L8" i="17"/>
  <c r="L7" i="17"/>
  <c r="L6" i="17"/>
  <c r="L5" i="17"/>
  <c r="L4" i="17"/>
  <c r="L3" i="17"/>
  <c r="J51" i="17"/>
  <c r="J50" i="17"/>
  <c r="J49" i="17"/>
  <c r="J48" i="17"/>
  <c r="J47" i="17"/>
  <c r="J46" i="17"/>
  <c r="J45" i="17"/>
  <c r="J44" i="17"/>
  <c r="J43" i="17"/>
  <c r="J42" i="17"/>
  <c r="J41" i="17"/>
  <c r="J40" i="17"/>
  <c r="J39" i="17"/>
  <c r="J38" i="17"/>
  <c r="J37" i="17"/>
  <c r="J36" i="17"/>
  <c r="J35" i="17"/>
  <c r="J34" i="17"/>
  <c r="J33" i="17"/>
  <c r="J32" i="17"/>
  <c r="J31" i="17"/>
  <c r="J30" i="17"/>
  <c r="J29" i="17"/>
  <c r="J28" i="17"/>
  <c r="J27" i="17"/>
  <c r="J26" i="17"/>
  <c r="J25" i="17"/>
  <c r="J24" i="17"/>
  <c r="J23" i="17"/>
  <c r="J22" i="17"/>
  <c r="J21" i="17"/>
  <c r="J20" i="17"/>
  <c r="J19" i="17"/>
  <c r="J18" i="17"/>
  <c r="J17" i="17"/>
  <c r="J16" i="17"/>
  <c r="J15" i="17"/>
  <c r="J14" i="17"/>
  <c r="J13" i="17"/>
  <c r="J12" i="17"/>
  <c r="J11" i="17"/>
  <c r="J10" i="17"/>
  <c r="J9" i="17"/>
  <c r="J8" i="17"/>
  <c r="J7" i="17"/>
  <c r="J6" i="17"/>
  <c r="J5" i="17"/>
  <c r="J4" i="17"/>
  <c r="J3" i="17"/>
  <c r="I51" i="17"/>
  <c r="I50" i="17"/>
  <c r="I49" i="17"/>
  <c r="I48" i="17"/>
  <c r="I47" i="17"/>
  <c r="I46" i="17"/>
  <c r="I45" i="17"/>
  <c r="I44" i="17"/>
  <c r="I43" i="17"/>
  <c r="I42" i="17"/>
  <c r="I41" i="17"/>
  <c r="I40" i="17"/>
  <c r="I39" i="17"/>
  <c r="I38" i="17"/>
  <c r="I37" i="17"/>
  <c r="I36" i="17"/>
  <c r="I35" i="17"/>
  <c r="I34" i="17"/>
  <c r="I33" i="17"/>
  <c r="I32" i="17"/>
  <c r="I31" i="17"/>
  <c r="I30" i="17"/>
  <c r="I29" i="17"/>
  <c r="I28" i="17"/>
  <c r="I27" i="17"/>
  <c r="I26" i="17"/>
  <c r="I25" i="17"/>
  <c r="I24" i="17"/>
  <c r="I23" i="17"/>
  <c r="I22" i="17"/>
  <c r="I21" i="17"/>
  <c r="I20" i="17"/>
  <c r="I19" i="17"/>
  <c r="I18" i="17"/>
  <c r="I17" i="17"/>
  <c r="I16" i="17"/>
  <c r="I15" i="17"/>
  <c r="I14" i="17"/>
  <c r="I13" i="17"/>
  <c r="I12" i="17"/>
  <c r="I11" i="17"/>
  <c r="I10" i="17"/>
  <c r="I9" i="17"/>
  <c r="I8" i="17"/>
  <c r="I7" i="17"/>
  <c r="I6" i="17"/>
  <c r="I5" i="17"/>
  <c r="I4" i="17"/>
  <c r="I3" i="17"/>
  <c r="H51" i="17"/>
  <c r="H50" i="17"/>
  <c r="H49" i="17"/>
  <c r="H48" i="17"/>
  <c r="H47" i="17"/>
  <c r="H46" i="17"/>
  <c r="H45" i="17"/>
  <c r="H44" i="17"/>
  <c r="H43" i="17"/>
  <c r="H42" i="17"/>
  <c r="H41" i="17"/>
  <c r="H40" i="17"/>
  <c r="H39" i="17"/>
  <c r="H38" i="17"/>
  <c r="H37" i="17"/>
  <c r="H36" i="17"/>
  <c r="H35" i="17"/>
  <c r="H34" i="17"/>
  <c r="H33" i="17"/>
  <c r="H32" i="17"/>
  <c r="H31" i="17"/>
  <c r="H30" i="17"/>
  <c r="H29" i="17"/>
  <c r="H28" i="17"/>
  <c r="H27" i="17"/>
  <c r="H26" i="17"/>
  <c r="H25" i="17"/>
  <c r="H24" i="17"/>
  <c r="H23" i="17"/>
  <c r="H22" i="17"/>
  <c r="H21" i="17"/>
  <c r="H20" i="17"/>
  <c r="H19" i="17"/>
  <c r="H18" i="17"/>
  <c r="H17" i="17"/>
  <c r="H16" i="17"/>
  <c r="H15" i="17"/>
  <c r="H14" i="17"/>
  <c r="H13" i="17"/>
  <c r="H12" i="17"/>
  <c r="H11" i="17"/>
  <c r="H10" i="17"/>
  <c r="H9" i="17"/>
  <c r="H8" i="17"/>
  <c r="H7" i="17"/>
  <c r="H6" i="17"/>
  <c r="H5" i="17"/>
  <c r="H4" i="17"/>
  <c r="H3" i="17"/>
  <c r="L103" i="6"/>
  <c r="L102" i="6"/>
  <c r="L101" i="6"/>
  <c r="L100" i="6"/>
  <c r="L99" i="6"/>
  <c r="L98" i="6"/>
  <c r="L97" i="6"/>
  <c r="L96" i="6"/>
  <c r="L95" i="6"/>
  <c r="L94" i="6"/>
  <c r="L93" i="6"/>
  <c r="L92" i="6"/>
  <c r="L91" i="6"/>
  <c r="L90" i="6"/>
  <c r="L89" i="6"/>
  <c r="L88" i="6"/>
  <c r="L87" i="6"/>
  <c r="L86" i="6"/>
  <c r="L85" i="6"/>
  <c r="L84" i="6"/>
  <c r="L83" i="6"/>
  <c r="L82" i="6"/>
  <c r="L81" i="6"/>
  <c r="L80" i="6"/>
  <c r="L79" i="6"/>
  <c r="L78" i="6"/>
  <c r="L77" i="6"/>
  <c r="L76" i="6"/>
  <c r="L75" i="6"/>
  <c r="L74" i="6"/>
  <c r="L73" i="6"/>
  <c r="L72" i="6"/>
  <c r="L71" i="6"/>
  <c r="L70" i="6"/>
  <c r="L69" i="6"/>
  <c r="L68" i="6"/>
  <c r="L67" i="6"/>
  <c r="L66" i="6"/>
  <c r="L65" i="6"/>
  <c r="L64" i="6"/>
  <c r="L63" i="6"/>
  <c r="L62" i="6"/>
  <c r="L61" i="6"/>
  <c r="L60" i="6"/>
  <c r="L59" i="6"/>
  <c r="L58" i="6"/>
  <c r="L57" i="6"/>
  <c r="L56" i="6"/>
  <c r="L55" i="6"/>
  <c r="L54" i="6"/>
  <c r="L53" i="6"/>
  <c r="L52" i="6"/>
  <c r="L51" i="6"/>
  <c r="L50" i="6"/>
  <c r="L49" i="6"/>
  <c r="L48" i="6"/>
  <c r="L47" i="6"/>
  <c r="L46" i="6"/>
  <c r="L45" i="6"/>
  <c r="L44" i="6"/>
  <c r="L43" i="6"/>
  <c r="L42" i="6"/>
  <c r="L41" i="6"/>
  <c r="L40" i="6"/>
  <c r="L39" i="6"/>
  <c r="L38" i="6"/>
  <c r="L37" i="6"/>
  <c r="L36" i="6"/>
  <c r="L35" i="6"/>
  <c r="L34" i="6"/>
  <c r="L33" i="6"/>
  <c r="L32" i="6"/>
  <c r="L31" i="6"/>
  <c r="L30" i="6"/>
  <c r="L29" i="6"/>
  <c r="L28" i="6"/>
  <c r="L27" i="6"/>
  <c r="L26" i="6"/>
  <c r="L25" i="6"/>
  <c r="L24" i="6"/>
  <c r="L23" i="6"/>
  <c r="L22" i="6"/>
  <c r="L21" i="6"/>
  <c r="L20" i="6"/>
  <c r="L19" i="6"/>
  <c r="L18" i="6"/>
  <c r="L17" i="6"/>
  <c r="L16" i="6"/>
  <c r="L15" i="6"/>
  <c r="L14" i="6"/>
  <c r="L13" i="6"/>
  <c r="L12" i="6"/>
  <c r="L11" i="6"/>
  <c r="L10" i="6"/>
  <c r="L9" i="6"/>
  <c r="L8" i="6"/>
  <c r="L7" i="6"/>
  <c r="L6" i="6"/>
  <c r="L5" i="6"/>
  <c r="L4" i="6"/>
  <c r="L3" i="6"/>
  <c r="T205" i="4"/>
  <c r="R205" i="4"/>
  <c r="P205" i="4"/>
  <c r="N205" i="4"/>
  <c r="L205" i="4"/>
  <c r="T204" i="4"/>
  <c r="R204" i="4"/>
  <c r="P204" i="4"/>
  <c r="N204" i="4"/>
  <c r="L204" i="4"/>
  <c r="T203" i="4"/>
  <c r="R203" i="4"/>
  <c r="P203" i="4"/>
  <c r="N203" i="4"/>
  <c r="L203" i="4"/>
  <c r="T202" i="4"/>
  <c r="R202" i="4"/>
  <c r="P202" i="4"/>
  <c r="N202" i="4"/>
  <c r="L202" i="4"/>
  <c r="T201" i="4"/>
  <c r="R201" i="4"/>
  <c r="P201" i="4"/>
  <c r="N201" i="4"/>
  <c r="L201" i="4"/>
  <c r="T200" i="4"/>
  <c r="R200" i="4"/>
  <c r="P200" i="4"/>
  <c r="N200" i="4"/>
  <c r="L200" i="4"/>
  <c r="T199" i="4"/>
  <c r="R199" i="4"/>
  <c r="P199" i="4"/>
  <c r="N199" i="4"/>
  <c r="L199" i="4"/>
  <c r="T198" i="4"/>
  <c r="R198" i="4"/>
  <c r="P198" i="4"/>
  <c r="N198" i="4"/>
  <c r="L198" i="4"/>
  <c r="T197" i="4"/>
  <c r="R197" i="4"/>
  <c r="P197" i="4"/>
  <c r="N197" i="4"/>
  <c r="L197" i="4"/>
  <c r="T196" i="4"/>
  <c r="R196" i="4"/>
  <c r="P196" i="4"/>
  <c r="N196" i="4"/>
  <c r="L196" i="4"/>
  <c r="T195" i="4"/>
  <c r="R195" i="4"/>
  <c r="P195" i="4"/>
  <c r="N195" i="4"/>
  <c r="L195" i="4"/>
  <c r="T194" i="4"/>
  <c r="R194" i="4"/>
  <c r="P194" i="4"/>
  <c r="N194" i="4"/>
  <c r="L194" i="4"/>
  <c r="T193" i="4"/>
  <c r="R193" i="4"/>
  <c r="P193" i="4"/>
  <c r="N193" i="4"/>
  <c r="L193" i="4"/>
  <c r="T192" i="4"/>
  <c r="R192" i="4"/>
  <c r="P192" i="4"/>
  <c r="N192" i="4"/>
  <c r="L192" i="4"/>
  <c r="T191" i="4"/>
  <c r="R191" i="4"/>
  <c r="P191" i="4"/>
  <c r="N191" i="4"/>
  <c r="L191" i="4"/>
  <c r="T190" i="4"/>
  <c r="R190" i="4"/>
  <c r="P190" i="4"/>
  <c r="N190" i="4"/>
  <c r="L190" i="4"/>
  <c r="T189" i="4"/>
  <c r="R189" i="4"/>
  <c r="P189" i="4"/>
  <c r="N189" i="4"/>
  <c r="L189" i="4"/>
  <c r="T188" i="4"/>
  <c r="R188" i="4"/>
  <c r="P188" i="4"/>
  <c r="N188" i="4"/>
  <c r="L188" i="4"/>
  <c r="T187" i="4"/>
  <c r="R187" i="4"/>
  <c r="P187" i="4"/>
  <c r="N187" i="4"/>
  <c r="L187" i="4"/>
  <c r="T186" i="4"/>
  <c r="R186" i="4"/>
  <c r="P186" i="4"/>
  <c r="N186" i="4"/>
  <c r="L186" i="4"/>
  <c r="T185" i="4"/>
  <c r="R185" i="4"/>
  <c r="P185" i="4"/>
  <c r="N185" i="4"/>
  <c r="L185" i="4"/>
  <c r="T184" i="4"/>
  <c r="R184" i="4"/>
  <c r="P184" i="4"/>
  <c r="N184" i="4"/>
  <c r="L184" i="4"/>
  <c r="T183" i="4"/>
  <c r="R183" i="4"/>
  <c r="P183" i="4"/>
  <c r="N183" i="4"/>
  <c r="L183" i="4"/>
  <c r="T182" i="4"/>
  <c r="R182" i="4"/>
  <c r="P182" i="4"/>
  <c r="N182" i="4"/>
  <c r="L182" i="4"/>
  <c r="T181" i="4"/>
  <c r="R181" i="4"/>
  <c r="P181" i="4"/>
  <c r="N181" i="4"/>
  <c r="L181" i="4"/>
  <c r="T180" i="4"/>
  <c r="R180" i="4"/>
  <c r="P180" i="4"/>
  <c r="N180" i="4"/>
  <c r="L180" i="4"/>
  <c r="T179" i="4"/>
  <c r="R179" i="4"/>
  <c r="P179" i="4"/>
  <c r="N179" i="4"/>
  <c r="L179" i="4"/>
  <c r="T178" i="4"/>
  <c r="R178" i="4"/>
  <c r="P178" i="4"/>
  <c r="N178" i="4"/>
  <c r="L178" i="4"/>
  <c r="T177" i="4"/>
  <c r="R177" i="4"/>
  <c r="P177" i="4"/>
  <c r="N177" i="4"/>
  <c r="L177" i="4"/>
  <c r="T176" i="4"/>
  <c r="R176" i="4"/>
  <c r="P176" i="4"/>
  <c r="N176" i="4"/>
  <c r="L176" i="4"/>
  <c r="T175" i="4"/>
  <c r="R175" i="4"/>
  <c r="P175" i="4"/>
  <c r="N175" i="4"/>
  <c r="L175" i="4"/>
  <c r="T174" i="4"/>
  <c r="R174" i="4"/>
  <c r="P174" i="4"/>
  <c r="N174" i="4"/>
  <c r="L174" i="4"/>
  <c r="T173" i="4"/>
  <c r="R173" i="4"/>
  <c r="P173" i="4"/>
  <c r="N173" i="4"/>
  <c r="L173" i="4"/>
  <c r="T172" i="4"/>
  <c r="R172" i="4"/>
  <c r="P172" i="4"/>
  <c r="N172" i="4"/>
  <c r="L172" i="4"/>
  <c r="T171" i="4"/>
  <c r="R171" i="4"/>
  <c r="P171" i="4"/>
  <c r="N171" i="4"/>
  <c r="L171" i="4"/>
  <c r="T170" i="4"/>
  <c r="R170" i="4"/>
  <c r="P170" i="4"/>
  <c r="N170" i="4"/>
  <c r="L170" i="4"/>
  <c r="T169" i="4"/>
  <c r="R169" i="4"/>
  <c r="P169" i="4"/>
  <c r="N169" i="4"/>
  <c r="L169" i="4"/>
  <c r="T168" i="4"/>
  <c r="R168" i="4"/>
  <c r="P168" i="4"/>
  <c r="N168" i="4"/>
  <c r="L168" i="4"/>
  <c r="T167" i="4"/>
  <c r="R167" i="4"/>
  <c r="P167" i="4"/>
  <c r="N167" i="4"/>
  <c r="L167" i="4"/>
  <c r="T166" i="4"/>
  <c r="R166" i="4"/>
  <c r="P166" i="4"/>
  <c r="N166" i="4"/>
  <c r="L166" i="4"/>
  <c r="T165" i="4"/>
  <c r="R165" i="4"/>
  <c r="P165" i="4"/>
  <c r="N165" i="4"/>
  <c r="L165" i="4"/>
  <c r="T164" i="4"/>
  <c r="R164" i="4"/>
  <c r="P164" i="4"/>
  <c r="N164" i="4"/>
  <c r="L164" i="4"/>
  <c r="T163" i="4"/>
  <c r="R163" i="4"/>
  <c r="P163" i="4"/>
  <c r="N163" i="4"/>
  <c r="L163" i="4"/>
  <c r="T162" i="4"/>
  <c r="R162" i="4"/>
  <c r="P162" i="4"/>
  <c r="N162" i="4"/>
  <c r="L162" i="4"/>
  <c r="T161" i="4"/>
  <c r="R161" i="4"/>
  <c r="P161" i="4"/>
  <c r="N161" i="4"/>
  <c r="L161" i="4"/>
  <c r="T160" i="4"/>
  <c r="R160" i="4"/>
  <c r="P160" i="4"/>
  <c r="N160" i="4"/>
  <c r="L160" i="4"/>
  <c r="T159" i="4"/>
  <c r="R159" i="4"/>
  <c r="P159" i="4"/>
  <c r="N159" i="4"/>
  <c r="L159" i="4"/>
  <c r="T158" i="4"/>
  <c r="R158" i="4"/>
  <c r="P158" i="4"/>
  <c r="N158" i="4"/>
  <c r="L158" i="4"/>
  <c r="T157" i="4"/>
  <c r="R157" i="4"/>
  <c r="P157" i="4"/>
  <c r="N157" i="4"/>
  <c r="L157" i="4"/>
  <c r="T156" i="4"/>
  <c r="R156" i="4"/>
  <c r="P156" i="4"/>
  <c r="N156" i="4"/>
  <c r="L156" i="4"/>
  <c r="T155" i="4"/>
  <c r="R155" i="4"/>
  <c r="P155" i="4"/>
  <c r="N155" i="4"/>
  <c r="L155" i="4"/>
  <c r="T154" i="4"/>
  <c r="R154" i="4"/>
  <c r="P154" i="4"/>
  <c r="N154" i="4"/>
  <c r="L154" i="4"/>
  <c r="T153" i="4"/>
  <c r="R153" i="4"/>
  <c r="P153" i="4"/>
  <c r="N153" i="4"/>
  <c r="L153" i="4"/>
  <c r="T152" i="4"/>
  <c r="R152" i="4"/>
  <c r="P152" i="4"/>
  <c r="N152" i="4"/>
  <c r="L152" i="4"/>
  <c r="T151" i="4"/>
  <c r="R151" i="4"/>
  <c r="P151" i="4"/>
  <c r="N151" i="4"/>
  <c r="L151" i="4"/>
  <c r="T150" i="4"/>
  <c r="R150" i="4"/>
  <c r="P150" i="4"/>
  <c r="N150" i="4"/>
  <c r="L150" i="4"/>
  <c r="T149" i="4"/>
  <c r="R149" i="4"/>
  <c r="P149" i="4"/>
  <c r="N149" i="4"/>
  <c r="L149" i="4"/>
  <c r="T148" i="4"/>
  <c r="R148" i="4"/>
  <c r="P148" i="4"/>
  <c r="N148" i="4"/>
  <c r="L148" i="4"/>
  <c r="T147" i="4"/>
  <c r="R147" i="4"/>
  <c r="P147" i="4"/>
  <c r="N147" i="4"/>
  <c r="L147" i="4"/>
  <c r="T146" i="4"/>
  <c r="R146" i="4"/>
  <c r="P146" i="4"/>
  <c r="N146" i="4"/>
  <c r="L146" i="4"/>
  <c r="T145" i="4"/>
  <c r="R145" i="4"/>
  <c r="P145" i="4"/>
  <c r="N145" i="4"/>
  <c r="L145" i="4"/>
  <c r="T144" i="4"/>
  <c r="R144" i="4"/>
  <c r="P144" i="4"/>
  <c r="N144" i="4"/>
  <c r="L144" i="4"/>
  <c r="T143" i="4"/>
  <c r="R143" i="4"/>
  <c r="P143" i="4"/>
  <c r="N143" i="4"/>
  <c r="L143" i="4"/>
  <c r="T142" i="4"/>
  <c r="R142" i="4"/>
  <c r="P142" i="4"/>
  <c r="N142" i="4"/>
  <c r="L142" i="4"/>
  <c r="T141" i="4"/>
  <c r="R141" i="4"/>
  <c r="P141" i="4"/>
  <c r="N141" i="4"/>
  <c r="L141" i="4"/>
  <c r="T140" i="4"/>
  <c r="R140" i="4"/>
  <c r="P140" i="4"/>
  <c r="N140" i="4"/>
  <c r="L140" i="4"/>
  <c r="T139" i="4"/>
  <c r="R139" i="4"/>
  <c r="P139" i="4"/>
  <c r="N139" i="4"/>
  <c r="L139" i="4"/>
  <c r="T138" i="4"/>
  <c r="R138" i="4"/>
  <c r="P138" i="4"/>
  <c r="N138" i="4"/>
  <c r="L138" i="4"/>
  <c r="T137" i="4"/>
  <c r="R137" i="4"/>
  <c r="P137" i="4"/>
  <c r="N137" i="4"/>
  <c r="L137" i="4"/>
  <c r="T136" i="4"/>
  <c r="R136" i="4"/>
  <c r="P136" i="4"/>
  <c r="N136" i="4"/>
  <c r="L136" i="4"/>
  <c r="T135" i="4"/>
  <c r="R135" i="4"/>
  <c r="P135" i="4"/>
  <c r="N135" i="4"/>
  <c r="L135" i="4"/>
  <c r="T134" i="4"/>
  <c r="R134" i="4"/>
  <c r="P134" i="4"/>
  <c r="N134" i="4"/>
  <c r="L134" i="4"/>
  <c r="T133" i="4"/>
  <c r="R133" i="4"/>
  <c r="P133" i="4"/>
  <c r="N133" i="4"/>
  <c r="L133" i="4"/>
  <c r="T132" i="4"/>
  <c r="R132" i="4"/>
  <c r="P132" i="4"/>
  <c r="N132" i="4"/>
  <c r="L132" i="4"/>
  <c r="T131" i="4"/>
  <c r="R131" i="4"/>
  <c r="P131" i="4"/>
  <c r="N131" i="4"/>
  <c r="L131" i="4"/>
  <c r="T130" i="4"/>
  <c r="R130" i="4"/>
  <c r="P130" i="4"/>
  <c r="N130" i="4"/>
  <c r="L130" i="4"/>
  <c r="T129" i="4"/>
  <c r="R129" i="4"/>
  <c r="P129" i="4"/>
  <c r="N129" i="4"/>
  <c r="L129" i="4"/>
  <c r="T128" i="4"/>
  <c r="R128" i="4"/>
  <c r="P128" i="4"/>
  <c r="N128" i="4"/>
  <c r="L128" i="4"/>
  <c r="T127" i="4"/>
  <c r="R127" i="4"/>
  <c r="P127" i="4"/>
  <c r="N127" i="4"/>
  <c r="L127" i="4"/>
  <c r="T126" i="4"/>
  <c r="R126" i="4"/>
  <c r="P126" i="4"/>
  <c r="N126" i="4"/>
  <c r="L126" i="4"/>
  <c r="T125" i="4"/>
  <c r="R125" i="4"/>
  <c r="P125" i="4"/>
  <c r="N125" i="4"/>
  <c r="L125" i="4"/>
  <c r="T124" i="4"/>
  <c r="R124" i="4"/>
  <c r="P124" i="4"/>
  <c r="N124" i="4"/>
  <c r="L124" i="4"/>
  <c r="T123" i="4"/>
  <c r="R123" i="4"/>
  <c r="P123" i="4"/>
  <c r="N123" i="4"/>
  <c r="L123" i="4"/>
  <c r="T122" i="4"/>
  <c r="R122" i="4"/>
  <c r="P122" i="4"/>
  <c r="N122" i="4"/>
  <c r="L122" i="4"/>
  <c r="T121" i="4"/>
  <c r="R121" i="4"/>
  <c r="P121" i="4"/>
  <c r="N121" i="4"/>
  <c r="L121" i="4"/>
  <c r="T120" i="4"/>
  <c r="R120" i="4"/>
  <c r="P120" i="4"/>
  <c r="N120" i="4"/>
  <c r="L120" i="4"/>
  <c r="T119" i="4"/>
  <c r="R119" i="4"/>
  <c r="P119" i="4"/>
  <c r="N119" i="4"/>
  <c r="L119" i="4"/>
  <c r="T118" i="4"/>
  <c r="R118" i="4"/>
  <c r="P118" i="4"/>
  <c r="N118" i="4"/>
  <c r="L118" i="4"/>
  <c r="T117" i="4"/>
  <c r="R117" i="4"/>
  <c r="P117" i="4"/>
  <c r="N117" i="4"/>
  <c r="L117" i="4"/>
  <c r="T116" i="4"/>
  <c r="R116" i="4"/>
  <c r="P116" i="4"/>
  <c r="N116" i="4"/>
  <c r="L116" i="4"/>
  <c r="T115" i="4"/>
  <c r="R115" i="4"/>
  <c r="P115" i="4"/>
  <c r="N115" i="4"/>
  <c r="L115" i="4"/>
  <c r="T114" i="4"/>
  <c r="R114" i="4"/>
  <c r="P114" i="4"/>
  <c r="N114" i="4"/>
  <c r="L114" i="4"/>
  <c r="T113" i="4"/>
  <c r="R113" i="4"/>
  <c r="P113" i="4"/>
  <c r="N113" i="4"/>
  <c r="L113" i="4"/>
  <c r="T112" i="4"/>
  <c r="R112" i="4"/>
  <c r="P112" i="4"/>
  <c r="N112" i="4"/>
  <c r="L112" i="4"/>
  <c r="T111" i="4"/>
  <c r="R111" i="4"/>
  <c r="P111" i="4"/>
  <c r="N111" i="4"/>
  <c r="L111" i="4"/>
  <c r="T110" i="4"/>
  <c r="R110" i="4"/>
  <c r="P110" i="4"/>
  <c r="N110" i="4"/>
  <c r="L110" i="4"/>
  <c r="T109" i="4"/>
  <c r="R109" i="4"/>
  <c r="P109" i="4"/>
  <c r="N109" i="4"/>
  <c r="L109" i="4"/>
  <c r="T108" i="4"/>
  <c r="R108" i="4"/>
  <c r="P108" i="4"/>
  <c r="N108" i="4"/>
  <c r="L108" i="4"/>
  <c r="T107" i="4"/>
  <c r="R107" i="4"/>
  <c r="P107" i="4"/>
  <c r="N107" i="4"/>
  <c r="L107" i="4"/>
  <c r="T106" i="4"/>
  <c r="R106" i="4"/>
  <c r="P106" i="4"/>
  <c r="N106" i="4"/>
  <c r="L106" i="4"/>
  <c r="T105" i="4"/>
  <c r="R105" i="4"/>
  <c r="P105" i="4"/>
  <c r="N105" i="4"/>
  <c r="L105" i="4"/>
  <c r="T104" i="4"/>
  <c r="R104" i="4"/>
  <c r="P104" i="4"/>
  <c r="N104" i="4"/>
  <c r="L104" i="4"/>
  <c r="T103" i="4"/>
  <c r="R103" i="4"/>
  <c r="P103" i="4"/>
  <c r="N103" i="4"/>
  <c r="L103" i="4"/>
  <c r="T102" i="4"/>
  <c r="R102" i="4"/>
  <c r="P102" i="4"/>
  <c r="N102" i="4"/>
  <c r="L102" i="4"/>
  <c r="T101" i="4"/>
  <c r="R101" i="4"/>
  <c r="P101" i="4"/>
  <c r="N101" i="4"/>
  <c r="L101" i="4"/>
  <c r="T100" i="4"/>
  <c r="R100" i="4"/>
  <c r="P100" i="4"/>
  <c r="N100" i="4"/>
  <c r="L100" i="4"/>
  <c r="T99" i="4"/>
  <c r="R99" i="4"/>
  <c r="P99" i="4"/>
  <c r="N99" i="4"/>
  <c r="L99" i="4"/>
  <c r="T98" i="4"/>
  <c r="R98" i="4"/>
  <c r="P98" i="4"/>
  <c r="N98" i="4"/>
  <c r="L98" i="4"/>
  <c r="T97" i="4"/>
  <c r="R97" i="4"/>
  <c r="P97" i="4"/>
  <c r="N97" i="4"/>
  <c r="L97" i="4"/>
  <c r="T96" i="4"/>
  <c r="R96" i="4"/>
  <c r="P96" i="4"/>
  <c r="N96" i="4"/>
  <c r="L96" i="4"/>
  <c r="T95" i="4"/>
  <c r="R95" i="4"/>
  <c r="P95" i="4"/>
  <c r="N95" i="4"/>
  <c r="L95" i="4"/>
  <c r="T94" i="4"/>
  <c r="R94" i="4"/>
  <c r="P94" i="4"/>
  <c r="N94" i="4"/>
  <c r="L94" i="4"/>
  <c r="T93" i="4"/>
  <c r="R93" i="4"/>
  <c r="P93" i="4"/>
  <c r="N93" i="4"/>
  <c r="L93" i="4"/>
  <c r="T92" i="4"/>
  <c r="R92" i="4"/>
  <c r="P92" i="4"/>
  <c r="N92" i="4"/>
  <c r="L92" i="4"/>
  <c r="T91" i="4"/>
  <c r="R91" i="4"/>
  <c r="P91" i="4"/>
  <c r="N91" i="4"/>
  <c r="L91" i="4"/>
  <c r="T90" i="4"/>
  <c r="R90" i="4"/>
  <c r="P90" i="4"/>
  <c r="N90" i="4"/>
  <c r="L90" i="4"/>
  <c r="T89" i="4"/>
  <c r="R89" i="4"/>
  <c r="P89" i="4"/>
  <c r="N89" i="4"/>
  <c r="L89" i="4"/>
  <c r="T88" i="4"/>
  <c r="R88" i="4"/>
  <c r="P88" i="4"/>
  <c r="N88" i="4"/>
  <c r="L88" i="4"/>
  <c r="T87" i="4"/>
  <c r="R87" i="4"/>
  <c r="P87" i="4"/>
  <c r="N87" i="4"/>
  <c r="L87" i="4"/>
  <c r="T86" i="4"/>
  <c r="R86" i="4"/>
  <c r="P86" i="4"/>
  <c r="N86" i="4"/>
  <c r="L86" i="4"/>
  <c r="T85" i="4"/>
  <c r="R85" i="4"/>
  <c r="P85" i="4"/>
  <c r="N85" i="4"/>
  <c r="L85" i="4"/>
  <c r="T84" i="4"/>
  <c r="R84" i="4"/>
  <c r="P84" i="4"/>
  <c r="N84" i="4"/>
  <c r="L84" i="4"/>
  <c r="T83" i="4"/>
  <c r="R83" i="4"/>
  <c r="P83" i="4"/>
  <c r="N83" i="4"/>
  <c r="L83" i="4"/>
  <c r="T82" i="4"/>
  <c r="R82" i="4"/>
  <c r="P82" i="4"/>
  <c r="N82" i="4"/>
  <c r="L82" i="4"/>
  <c r="T81" i="4"/>
  <c r="R81" i="4"/>
  <c r="P81" i="4"/>
  <c r="N81" i="4"/>
  <c r="L81" i="4"/>
  <c r="T80" i="4"/>
  <c r="R80" i="4"/>
  <c r="P80" i="4"/>
  <c r="N80" i="4"/>
  <c r="L80" i="4"/>
  <c r="T79" i="4"/>
  <c r="R79" i="4"/>
  <c r="P79" i="4"/>
  <c r="N79" i="4"/>
  <c r="L79" i="4"/>
  <c r="T78" i="4"/>
  <c r="R78" i="4"/>
  <c r="P78" i="4"/>
  <c r="N78" i="4"/>
  <c r="L78" i="4"/>
  <c r="T77" i="4"/>
  <c r="R77" i="4"/>
  <c r="P77" i="4"/>
  <c r="N77" i="4"/>
  <c r="L77" i="4"/>
  <c r="T76" i="4"/>
  <c r="R76" i="4"/>
  <c r="P76" i="4"/>
  <c r="N76" i="4"/>
  <c r="L76" i="4"/>
  <c r="T75" i="4"/>
  <c r="R75" i="4"/>
  <c r="P75" i="4"/>
  <c r="N75" i="4"/>
  <c r="L75" i="4"/>
  <c r="T74" i="4"/>
  <c r="R74" i="4"/>
  <c r="P74" i="4"/>
  <c r="N74" i="4"/>
  <c r="L74" i="4"/>
  <c r="T73" i="4"/>
  <c r="R73" i="4"/>
  <c r="P73" i="4"/>
  <c r="N73" i="4"/>
  <c r="L73" i="4"/>
  <c r="T72" i="4"/>
  <c r="R72" i="4"/>
  <c r="P72" i="4"/>
  <c r="N72" i="4"/>
  <c r="L72" i="4"/>
  <c r="T71" i="4"/>
  <c r="R71" i="4"/>
  <c r="P71" i="4"/>
  <c r="N71" i="4"/>
  <c r="L71" i="4"/>
  <c r="T70" i="4"/>
  <c r="R70" i="4"/>
  <c r="P70" i="4"/>
  <c r="N70" i="4"/>
  <c r="L70" i="4"/>
  <c r="T69" i="4"/>
  <c r="R69" i="4"/>
  <c r="P69" i="4"/>
  <c r="N69" i="4"/>
  <c r="L69" i="4"/>
  <c r="T68" i="4"/>
  <c r="R68" i="4"/>
  <c r="P68" i="4"/>
  <c r="N68" i="4"/>
  <c r="L68" i="4"/>
  <c r="T67" i="4"/>
  <c r="R67" i="4"/>
  <c r="P67" i="4"/>
  <c r="N67" i="4"/>
  <c r="L67" i="4"/>
  <c r="T66" i="4"/>
  <c r="R66" i="4"/>
  <c r="P66" i="4"/>
  <c r="N66" i="4"/>
  <c r="L66" i="4"/>
  <c r="T65" i="4"/>
  <c r="R65" i="4"/>
  <c r="P65" i="4"/>
  <c r="N65" i="4"/>
  <c r="L65" i="4"/>
  <c r="T64" i="4"/>
  <c r="R64" i="4"/>
  <c r="P64" i="4"/>
  <c r="N64" i="4"/>
  <c r="L64" i="4"/>
  <c r="T63" i="4"/>
  <c r="R63" i="4"/>
  <c r="P63" i="4"/>
  <c r="N63" i="4"/>
  <c r="L63" i="4"/>
  <c r="T62" i="4"/>
  <c r="R62" i="4"/>
  <c r="P62" i="4"/>
  <c r="N62" i="4"/>
  <c r="L62" i="4"/>
  <c r="T61" i="4"/>
  <c r="R61" i="4"/>
  <c r="P61" i="4"/>
  <c r="N61" i="4"/>
  <c r="L61" i="4"/>
  <c r="T60" i="4"/>
  <c r="R60" i="4"/>
  <c r="P60" i="4"/>
  <c r="N60" i="4"/>
  <c r="L60" i="4"/>
  <c r="T59" i="4"/>
  <c r="R59" i="4"/>
  <c r="P59" i="4"/>
  <c r="N59" i="4"/>
  <c r="L59" i="4"/>
  <c r="T58" i="4"/>
  <c r="R58" i="4"/>
  <c r="P58" i="4"/>
  <c r="N58" i="4"/>
  <c r="L58" i="4"/>
  <c r="T57" i="4"/>
  <c r="R57" i="4"/>
  <c r="P57" i="4"/>
  <c r="N57" i="4"/>
  <c r="L57" i="4"/>
  <c r="T56" i="4"/>
  <c r="R56" i="4"/>
  <c r="P56" i="4"/>
  <c r="N56" i="4"/>
  <c r="L56" i="4"/>
  <c r="T55" i="4"/>
  <c r="R55" i="4"/>
  <c r="P55" i="4"/>
  <c r="N55" i="4"/>
  <c r="L55" i="4"/>
  <c r="T54" i="4"/>
  <c r="R54" i="4"/>
  <c r="P54" i="4"/>
  <c r="N54" i="4"/>
  <c r="L54" i="4"/>
  <c r="T53" i="4"/>
  <c r="R53" i="4"/>
  <c r="P53" i="4"/>
  <c r="N53" i="4"/>
  <c r="L53" i="4"/>
  <c r="T52" i="4"/>
  <c r="R52" i="4"/>
  <c r="P52" i="4"/>
  <c r="N52" i="4"/>
  <c r="L52" i="4"/>
  <c r="T51" i="4"/>
  <c r="R51" i="4"/>
  <c r="P51" i="4"/>
  <c r="N51" i="4"/>
  <c r="L51" i="4"/>
  <c r="T50" i="4"/>
  <c r="R50" i="4"/>
  <c r="P50" i="4"/>
  <c r="N50" i="4"/>
  <c r="L50" i="4"/>
  <c r="T49" i="4"/>
  <c r="R49" i="4"/>
  <c r="P49" i="4"/>
  <c r="N49" i="4"/>
  <c r="L49" i="4"/>
  <c r="T48" i="4"/>
  <c r="R48" i="4"/>
  <c r="P48" i="4"/>
  <c r="N48" i="4"/>
  <c r="L48" i="4"/>
  <c r="T47" i="4"/>
  <c r="R47" i="4"/>
  <c r="P47" i="4"/>
  <c r="N47" i="4"/>
  <c r="L47" i="4"/>
  <c r="T46" i="4"/>
  <c r="R46" i="4"/>
  <c r="P46" i="4"/>
  <c r="N46" i="4"/>
  <c r="L46" i="4"/>
  <c r="T45" i="4"/>
  <c r="R45" i="4"/>
  <c r="P45" i="4"/>
  <c r="N45" i="4"/>
  <c r="L45" i="4"/>
  <c r="T44" i="4"/>
  <c r="R44" i="4"/>
  <c r="P44" i="4"/>
  <c r="N44" i="4"/>
  <c r="L44" i="4"/>
  <c r="T43" i="4"/>
  <c r="R43" i="4"/>
  <c r="P43" i="4"/>
  <c r="N43" i="4"/>
  <c r="L43" i="4"/>
  <c r="T42" i="4"/>
  <c r="R42" i="4"/>
  <c r="P42" i="4"/>
  <c r="N42" i="4"/>
  <c r="L42" i="4"/>
  <c r="T41" i="4"/>
  <c r="R41" i="4"/>
  <c r="P41" i="4"/>
  <c r="N41" i="4"/>
  <c r="L41" i="4"/>
  <c r="T40" i="4"/>
  <c r="R40" i="4"/>
  <c r="P40" i="4"/>
  <c r="N40" i="4"/>
  <c r="L40" i="4"/>
  <c r="T39" i="4"/>
  <c r="R39" i="4"/>
  <c r="P39" i="4"/>
  <c r="N39" i="4"/>
  <c r="L39" i="4"/>
  <c r="T38" i="4"/>
  <c r="R38" i="4"/>
  <c r="P38" i="4"/>
  <c r="N38" i="4"/>
  <c r="L38" i="4"/>
  <c r="T37" i="4"/>
  <c r="R37" i="4"/>
  <c r="P37" i="4"/>
  <c r="N37" i="4"/>
  <c r="L37" i="4"/>
  <c r="T36" i="4"/>
  <c r="R36" i="4"/>
  <c r="P36" i="4"/>
  <c r="N36" i="4"/>
  <c r="L36" i="4"/>
  <c r="T35" i="4"/>
  <c r="R35" i="4"/>
  <c r="P35" i="4"/>
  <c r="N35" i="4"/>
  <c r="L35" i="4"/>
  <c r="T34" i="4"/>
  <c r="R34" i="4"/>
  <c r="P34" i="4"/>
  <c r="N34" i="4"/>
  <c r="L34" i="4"/>
  <c r="T33" i="4"/>
  <c r="R33" i="4"/>
  <c r="P33" i="4"/>
  <c r="N33" i="4"/>
  <c r="L33" i="4"/>
  <c r="T32" i="4"/>
  <c r="R32" i="4"/>
  <c r="P32" i="4"/>
  <c r="N32" i="4"/>
  <c r="L32" i="4"/>
  <c r="T31" i="4"/>
  <c r="R31" i="4"/>
  <c r="P31" i="4"/>
  <c r="N31" i="4"/>
  <c r="L31" i="4"/>
  <c r="T30" i="4"/>
  <c r="R30" i="4"/>
  <c r="P30" i="4"/>
  <c r="N30" i="4"/>
  <c r="L30" i="4"/>
  <c r="T29" i="4"/>
  <c r="R29" i="4"/>
  <c r="P29" i="4"/>
  <c r="N29" i="4"/>
  <c r="L29" i="4"/>
  <c r="T28" i="4"/>
  <c r="R28" i="4"/>
  <c r="P28" i="4"/>
  <c r="N28" i="4"/>
  <c r="L28" i="4"/>
  <c r="T27" i="4"/>
  <c r="R27" i="4"/>
  <c r="P27" i="4"/>
  <c r="N27" i="4"/>
  <c r="L27" i="4"/>
  <c r="T26" i="4"/>
  <c r="R26" i="4"/>
  <c r="P26" i="4"/>
  <c r="N26" i="4"/>
  <c r="L26" i="4"/>
  <c r="T25" i="4"/>
  <c r="R25" i="4"/>
  <c r="P25" i="4"/>
  <c r="N25" i="4"/>
  <c r="L25" i="4"/>
  <c r="T24" i="4"/>
  <c r="R24" i="4"/>
  <c r="P24" i="4"/>
  <c r="N24" i="4"/>
  <c r="L24" i="4"/>
  <c r="T23" i="4"/>
  <c r="R23" i="4"/>
  <c r="P23" i="4"/>
  <c r="N23" i="4"/>
  <c r="L23" i="4"/>
  <c r="T22" i="4"/>
  <c r="R22" i="4"/>
  <c r="P22" i="4"/>
  <c r="N22" i="4"/>
  <c r="L22" i="4"/>
  <c r="T21" i="4"/>
  <c r="T3" i="4" s="1"/>
  <c r="R21" i="4"/>
  <c r="P21" i="4"/>
  <c r="N21" i="4"/>
  <c r="L21" i="4"/>
  <c r="T20" i="4"/>
  <c r="R20" i="4"/>
  <c r="P20" i="4"/>
  <c r="N20" i="4"/>
  <c r="L20" i="4"/>
  <c r="T19" i="4"/>
  <c r="R19" i="4"/>
  <c r="P19" i="4"/>
  <c r="N19" i="4"/>
  <c r="L19" i="4"/>
  <c r="T18" i="4"/>
  <c r="R18" i="4"/>
  <c r="P18" i="4"/>
  <c r="N18" i="4"/>
  <c r="L18" i="4"/>
  <c r="T17" i="4"/>
  <c r="R17" i="4"/>
  <c r="P17" i="4"/>
  <c r="N17" i="4"/>
  <c r="L17" i="4"/>
  <c r="T16" i="4"/>
  <c r="R16" i="4"/>
  <c r="P16" i="4"/>
  <c r="N16" i="4"/>
  <c r="L16" i="4"/>
  <c r="T15" i="4"/>
  <c r="R15" i="4"/>
  <c r="P15" i="4"/>
  <c r="N15" i="4"/>
  <c r="L15" i="4"/>
  <c r="T14" i="4"/>
  <c r="R14" i="4"/>
  <c r="P14" i="4"/>
  <c r="N14" i="4"/>
  <c r="L14" i="4"/>
  <c r="T13" i="4"/>
  <c r="R13" i="4"/>
  <c r="P13" i="4"/>
  <c r="N13" i="4"/>
  <c r="L13" i="4"/>
  <c r="T12" i="4"/>
  <c r="R12" i="4"/>
  <c r="P12" i="4"/>
  <c r="N12" i="4"/>
  <c r="L12" i="4"/>
  <c r="T11" i="4"/>
  <c r="R11" i="4"/>
  <c r="P11" i="4"/>
  <c r="N11" i="4"/>
  <c r="L11" i="4"/>
  <c r="T10" i="4"/>
  <c r="R10" i="4"/>
  <c r="P10" i="4"/>
  <c r="N10" i="4"/>
  <c r="L10" i="4"/>
  <c r="T9" i="4"/>
  <c r="R9" i="4"/>
  <c r="P9" i="4"/>
  <c r="N9" i="4"/>
  <c r="L9" i="4"/>
  <c r="T8" i="4"/>
  <c r="R8" i="4"/>
  <c r="P8" i="4"/>
  <c r="N8" i="4"/>
  <c r="L8" i="4"/>
  <c r="T7" i="4"/>
  <c r="R7" i="4"/>
  <c r="P7" i="4"/>
  <c r="N7" i="4"/>
  <c r="L7" i="4"/>
  <c r="T6" i="4"/>
  <c r="R6" i="4"/>
  <c r="P6" i="4"/>
  <c r="N6" i="4"/>
  <c r="L6" i="4"/>
  <c r="T5" i="4"/>
  <c r="R5" i="4"/>
  <c r="P5" i="4"/>
  <c r="N5" i="4"/>
  <c r="L5" i="4"/>
  <c r="J205" i="4"/>
  <c r="H205" i="4"/>
  <c r="F205" i="4"/>
  <c r="D205" i="4"/>
  <c r="B205" i="4"/>
  <c r="J204" i="4"/>
  <c r="H204" i="4"/>
  <c r="F204" i="4"/>
  <c r="D204" i="4"/>
  <c r="B204" i="4"/>
  <c r="J203" i="4"/>
  <c r="H203" i="4"/>
  <c r="F203" i="4"/>
  <c r="D203" i="4"/>
  <c r="B203" i="4"/>
  <c r="J202" i="4"/>
  <c r="H202" i="4"/>
  <c r="F202" i="4"/>
  <c r="D202" i="4"/>
  <c r="B202" i="4"/>
  <c r="J201" i="4"/>
  <c r="H201" i="4"/>
  <c r="F201" i="4"/>
  <c r="D201" i="4"/>
  <c r="B201" i="4"/>
  <c r="J200" i="4"/>
  <c r="H200" i="4"/>
  <c r="F200" i="4"/>
  <c r="D200" i="4"/>
  <c r="B200" i="4"/>
  <c r="J199" i="4"/>
  <c r="H199" i="4"/>
  <c r="F199" i="4"/>
  <c r="D199" i="4"/>
  <c r="B199" i="4"/>
  <c r="J198" i="4"/>
  <c r="H198" i="4"/>
  <c r="F198" i="4"/>
  <c r="D198" i="4"/>
  <c r="B198" i="4"/>
  <c r="J197" i="4"/>
  <c r="H197" i="4"/>
  <c r="F197" i="4"/>
  <c r="D197" i="4"/>
  <c r="B197" i="4"/>
  <c r="J196" i="4"/>
  <c r="H196" i="4"/>
  <c r="F196" i="4"/>
  <c r="D196" i="4"/>
  <c r="B196" i="4"/>
  <c r="J195" i="4"/>
  <c r="H195" i="4"/>
  <c r="F195" i="4"/>
  <c r="D195" i="4"/>
  <c r="B195" i="4"/>
  <c r="J194" i="4"/>
  <c r="H194" i="4"/>
  <c r="F194" i="4"/>
  <c r="D194" i="4"/>
  <c r="B194" i="4"/>
  <c r="J193" i="4"/>
  <c r="H193" i="4"/>
  <c r="F193" i="4"/>
  <c r="D193" i="4"/>
  <c r="B193" i="4"/>
  <c r="J192" i="4"/>
  <c r="H192" i="4"/>
  <c r="F192" i="4"/>
  <c r="D192" i="4"/>
  <c r="B192" i="4"/>
  <c r="J191" i="4"/>
  <c r="H191" i="4"/>
  <c r="F191" i="4"/>
  <c r="D191" i="4"/>
  <c r="B191" i="4"/>
  <c r="J190" i="4"/>
  <c r="H190" i="4"/>
  <c r="F190" i="4"/>
  <c r="D190" i="4"/>
  <c r="B190" i="4"/>
  <c r="J189" i="4"/>
  <c r="H189" i="4"/>
  <c r="F189" i="4"/>
  <c r="D189" i="4"/>
  <c r="B189" i="4"/>
  <c r="J188" i="4"/>
  <c r="H188" i="4"/>
  <c r="F188" i="4"/>
  <c r="D188" i="4"/>
  <c r="B188" i="4"/>
  <c r="J187" i="4"/>
  <c r="H187" i="4"/>
  <c r="F187" i="4"/>
  <c r="D187" i="4"/>
  <c r="B187" i="4"/>
  <c r="J186" i="4"/>
  <c r="H186" i="4"/>
  <c r="F186" i="4"/>
  <c r="D186" i="4"/>
  <c r="B186" i="4"/>
  <c r="J185" i="4"/>
  <c r="H185" i="4"/>
  <c r="F185" i="4"/>
  <c r="D185" i="4"/>
  <c r="B185" i="4"/>
  <c r="J184" i="4"/>
  <c r="H184" i="4"/>
  <c r="F184" i="4"/>
  <c r="D184" i="4"/>
  <c r="B184" i="4"/>
  <c r="J183" i="4"/>
  <c r="H183" i="4"/>
  <c r="F183" i="4"/>
  <c r="D183" i="4"/>
  <c r="B183" i="4"/>
  <c r="J182" i="4"/>
  <c r="H182" i="4"/>
  <c r="F182" i="4"/>
  <c r="D182" i="4"/>
  <c r="B182" i="4"/>
  <c r="J181" i="4"/>
  <c r="H181" i="4"/>
  <c r="F181" i="4"/>
  <c r="D181" i="4"/>
  <c r="B181" i="4"/>
  <c r="J180" i="4"/>
  <c r="H180" i="4"/>
  <c r="F180" i="4"/>
  <c r="D180" i="4"/>
  <c r="B180" i="4"/>
  <c r="J179" i="4"/>
  <c r="H179" i="4"/>
  <c r="F179" i="4"/>
  <c r="D179" i="4"/>
  <c r="B179" i="4"/>
  <c r="J178" i="4"/>
  <c r="H178" i="4"/>
  <c r="F178" i="4"/>
  <c r="D178" i="4"/>
  <c r="B178" i="4"/>
  <c r="J177" i="4"/>
  <c r="H177" i="4"/>
  <c r="F177" i="4"/>
  <c r="D177" i="4"/>
  <c r="B177" i="4"/>
  <c r="J176" i="4"/>
  <c r="H176" i="4"/>
  <c r="F176" i="4"/>
  <c r="D176" i="4"/>
  <c r="B176" i="4"/>
  <c r="J175" i="4"/>
  <c r="H175" i="4"/>
  <c r="F175" i="4"/>
  <c r="D175" i="4"/>
  <c r="B175" i="4"/>
  <c r="J174" i="4"/>
  <c r="H174" i="4"/>
  <c r="F174" i="4"/>
  <c r="D174" i="4"/>
  <c r="B174" i="4"/>
  <c r="J173" i="4"/>
  <c r="H173" i="4"/>
  <c r="F173" i="4"/>
  <c r="D173" i="4"/>
  <c r="B173" i="4"/>
  <c r="J172" i="4"/>
  <c r="H172" i="4"/>
  <c r="F172" i="4"/>
  <c r="D172" i="4"/>
  <c r="B172" i="4"/>
  <c r="J171" i="4"/>
  <c r="H171" i="4"/>
  <c r="F171" i="4"/>
  <c r="D171" i="4"/>
  <c r="B171" i="4"/>
  <c r="J170" i="4"/>
  <c r="H170" i="4"/>
  <c r="F170" i="4"/>
  <c r="D170" i="4"/>
  <c r="B170" i="4"/>
  <c r="J169" i="4"/>
  <c r="H169" i="4"/>
  <c r="F169" i="4"/>
  <c r="D169" i="4"/>
  <c r="B169" i="4"/>
  <c r="J168" i="4"/>
  <c r="H168" i="4"/>
  <c r="F168" i="4"/>
  <c r="D168" i="4"/>
  <c r="B168" i="4"/>
  <c r="J167" i="4"/>
  <c r="H167" i="4"/>
  <c r="F167" i="4"/>
  <c r="D167" i="4"/>
  <c r="B167" i="4"/>
  <c r="J166" i="4"/>
  <c r="H166" i="4"/>
  <c r="F166" i="4"/>
  <c r="D166" i="4"/>
  <c r="B166" i="4"/>
  <c r="J165" i="4"/>
  <c r="H165" i="4"/>
  <c r="F165" i="4"/>
  <c r="D165" i="4"/>
  <c r="B165" i="4"/>
  <c r="J164" i="4"/>
  <c r="H164" i="4"/>
  <c r="F164" i="4"/>
  <c r="D164" i="4"/>
  <c r="B164" i="4"/>
  <c r="J163" i="4"/>
  <c r="H163" i="4"/>
  <c r="F163" i="4"/>
  <c r="D163" i="4"/>
  <c r="B163" i="4"/>
  <c r="J162" i="4"/>
  <c r="H162" i="4"/>
  <c r="F162" i="4"/>
  <c r="D162" i="4"/>
  <c r="B162" i="4"/>
  <c r="J161" i="4"/>
  <c r="H161" i="4"/>
  <c r="F161" i="4"/>
  <c r="D161" i="4"/>
  <c r="B161" i="4"/>
  <c r="J160" i="4"/>
  <c r="H160" i="4"/>
  <c r="F160" i="4"/>
  <c r="D160" i="4"/>
  <c r="B160" i="4"/>
  <c r="J159" i="4"/>
  <c r="H159" i="4"/>
  <c r="F159" i="4"/>
  <c r="D159" i="4"/>
  <c r="B159" i="4"/>
  <c r="J158" i="4"/>
  <c r="H158" i="4"/>
  <c r="F158" i="4"/>
  <c r="D158" i="4"/>
  <c r="B158" i="4"/>
  <c r="J157" i="4"/>
  <c r="H157" i="4"/>
  <c r="F157" i="4"/>
  <c r="D157" i="4"/>
  <c r="B157" i="4"/>
  <c r="J156" i="4"/>
  <c r="H156" i="4"/>
  <c r="F156" i="4"/>
  <c r="D156" i="4"/>
  <c r="B156" i="4"/>
  <c r="J155" i="4"/>
  <c r="H155" i="4"/>
  <c r="F155" i="4"/>
  <c r="D155" i="4"/>
  <c r="B155" i="4"/>
  <c r="J154" i="4"/>
  <c r="H154" i="4"/>
  <c r="F154" i="4"/>
  <c r="D154" i="4"/>
  <c r="B154" i="4"/>
  <c r="J153" i="4"/>
  <c r="H153" i="4"/>
  <c r="F153" i="4"/>
  <c r="D153" i="4"/>
  <c r="B153" i="4"/>
  <c r="J152" i="4"/>
  <c r="H152" i="4"/>
  <c r="F152" i="4"/>
  <c r="D152" i="4"/>
  <c r="B152" i="4"/>
  <c r="J151" i="4"/>
  <c r="H151" i="4"/>
  <c r="F151" i="4"/>
  <c r="D151" i="4"/>
  <c r="B151" i="4"/>
  <c r="J150" i="4"/>
  <c r="H150" i="4"/>
  <c r="F150" i="4"/>
  <c r="D150" i="4"/>
  <c r="B150" i="4"/>
  <c r="J149" i="4"/>
  <c r="H149" i="4"/>
  <c r="F149" i="4"/>
  <c r="D149" i="4"/>
  <c r="B149" i="4"/>
  <c r="J148" i="4"/>
  <c r="H148" i="4"/>
  <c r="F148" i="4"/>
  <c r="D148" i="4"/>
  <c r="B148" i="4"/>
  <c r="J147" i="4"/>
  <c r="H147" i="4"/>
  <c r="F147" i="4"/>
  <c r="D147" i="4"/>
  <c r="B147" i="4"/>
  <c r="J146" i="4"/>
  <c r="H146" i="4"/>
  <c r="F146" i="4"/>
  <c r="D146" i="4"/>
  <c r="B146" i="4"/>
  <c r="J145" i="4"/>
  <c r="H145" i="4"/>
  <c r="F145" i="4"/>
  <c r="D145" i="4"/>
  <c r="B145" i="4"/>
  <c r="J144" i="4"/>
  <c r="H144" i="4"/>
  <c r="F144" i="4"/>
  <c r="D144" i="4"/>
  <c r="B144" i="4"/>
  <c r="J143" i="4"/>
  <c r="H143" i="4"/>
  <c r="F143" i="4"/>
  <c r="D143" i="4"/>
  <c r="B143" i="4"/>
  <c r="J142" i="4"/>
  <c r="H142" i="4"/>
  <c r="F142" i="4"/>
  <c r="D142" i="4"/>
  <c r="B142" i="4"/>
  <c r="J141" i="4"/>
  <c r="H141" i="4"/>
  <c r="F141" i="4"/>
  <c r="D141" i="4"/>
  <c r="B141" i="4"/>
  <c r="J140" i="4"/>
  <c r="H140" i="4"/>
  <c r="F140" i="4"/>
  <c r="D140" i="4"/>
  <c r="B140" i="4"/>
  <c r="J139" i="4"/>
  <c r="H139" i="4"/>
  <c r="F139" i="4"/>
  <c r="D139" i="4"/>
  <c r="B139" i="4"/>
  <c r="J138" i="4"/>
  <c r="H138" i="4"/>
  <c r="F138" i="4"/>
  <c r="D138" i="4"/>
  <c r="B138" i="4"/>
  <c r="J137" i="4"/>
  <c r="H137" i="4"/>
  <c r="F137" i="4"/>
  <c r="D137" i="4"/>
  <c r="B137" i="4"/>
  <c r="J136" i="4"/>
  <c r="H136" i="4"/>
  <c r="F136" i="4"/>
  <c r="D136" i="4"/>
  <c r="B136" i="4"/>
  <c r="J135" i="4"/>
  <c r="H135" i="4"/>
  <c r="F135" i="4"/>
  <c r="D135" i="4"/>
  <c r="B135" i="4"/>
  <c r="J134" i="4"/>
  <c r="H134" i="4"/>
  <c r="F134" i="4"/>
  <c r="D134" i="4"/>
  <c r="B134" i="4"/>
  <c r="J133" i="4"/>
  <c r="H133" i="4"/>
  <c r="F133" i="4"/>
  <c r="D133" i="4"/>
  <c r="B133" i="4"/>
  <c r="J132" i="4"/>
  <c r="H132" i="4"/>
  <c r="F132" i="4"/>
  <c r="D132" i="4"/>
  <c r="B132" i="4"/>
  <c r="J131" i="4"/>
  <c r="H131" i="4"/>
  <c r="F131" i="4"/>
  <c r="D131" i="4"/>
  <c r="B131" i="4"/>
  <c r="J130" i="4"/>
  <c r="H130" i="4"/>
  <c r="F130" i="4"/>
  <c r="D130" i="4"/>
  <c r="B130" i="4"/>
  <c r="J129" i="4"/>
  <c r="H129" i="4"/>
  <c r="F129" i="4"/>
  <c r="D129" i="4"/>
  <c r="B129" i="4"/>
  <c r="J128" i="4"/>
  <c r="H128" i="4"/>
  <c r="F128" i="4"/>
  <c r="D128" i="4"/>
  <c r="B128" i="4"/>
  <c r="J127" i="4"/>
  <c r="H127" i="4"/>
  <c r="F127" i="4"/>
  <c r="D127" i="4"/>
  <c r="B127" i="4"/>
  <c r="J126" i="4"/>
  <c r="H126" i="4"/>
  <c r="F126" i="4"/>
  <c r="D126" i="4"/>
  <c r="B126" i="4"/>
  <c r="J125" i="4"/>
  <c r="H125" i="4"/>
  <c r="F125" i="4"/>
  <c r="D125" i="4"/>
  <c r="B125" i="4"/>
  <c r="J124" i="4"/>
  <c r="H124" i="4"/>
  <c r="F124" i="4"/>
  <c r="D124" i="4"/>
  <c r="B124" i="4"/>
  <c r="J123" i="4"/>
  <c r="H123" i="4"/>
  <c r="F123" i="4"/>
  <c r="D123" i="4"/>
  <c r="B123" i="4"/>
  <c r="J122" i="4"/>
  <c r="H122" i="4"/>
  <c r="F122" i="4"/>
  <c r="D122" i="4"/>
  <c r="B122" i="4"/>
  <c r="J121" i="4"/>
  <c r="H121" i="4"/>
  <c r="F121" i="4"/>
  <c r="D121" i="4"/>
  <c r="B121" i="4"/>
  <c r="J120" i="4"/>
  <c r="H120" i="4"/>
  <c r="F120" i="4"/>
  <c r="D120" i="4"/>
  <c r="B120" i="4"/>
  <c r="J119" i="4"/>
  <c r="H119" i="4"/>
  <c r="F119" i="4"/>
  <c r="D119" i="4"/>
  <c r="B119" i="4"/>
  <c r="J118" i="4"/>
  <c r="H118" i="4"/>
  <c r="F118" i="4"/>
  <c r="D118" i="4"/>
  <c r="B118" i="4"/>
  <c r="J117" i="4"/>
  <c r="H117" i="4"/>
  <c r="F117" i="4"/>
  <c r="D117" i="4"/>
  <c r="B117" i="4"/>
  <c r="J116" i="4"/>
  <c r="H116" i="4"/>
  <c r="F116" i="4"/>
  <c r="D116" i="4"/>
  <c r="B116" i="4"/>
  <c r="J115" i="4"/>
  <c r="H115" i="4"/>
  <c r="F115" i="4"/>
  <c r="D115" i="4"/>
  <c r="B115" i="4"/>
  <c r="J114" i="4"/>
  <c r="H114" i="4"/>
  <c r="F114" i="4"/>
  <c r="D114" i="4"/>
  <c r="B114" i="4"/>
  <c r="J113" i="4"/>
  <c r="H113" i="4"/>
  <c r="F113" i="4"/>
  <c r="D113" i="4"/>
  <c r="B113" i="4"/>
  <c r="J112" i="4"/>
  <c r="H112" i="4"/>
  <c r="F112" i="4"/>
  <c r="D112" i="4"/>
  <c r="B112" i="4"/>
  <c r="J111" i="4"/>
  <c r="H111" i="4"/>
  <c r="F111" i="4"/>
  <c r="D111" i="4"/>
  <c r="B111" i="4"/>
  <c r="J110" i="4"/>
  <c r="H110" i="4"/>
  <c r="F110" i="4"/>
  <c r="D110" i="4"/>
  <c r="B110" i="4"/>
  <c r="J109" i="4"/>
  <c r="H109" i="4"/>
  <c r="F109" i="4"/>
  <c r="D109" i="4"/>
  <c r="B109" i="4"/>
  <c r="J108" i="4"/>
  <c r="H108" i="4"/>
  <c r="F108" i="4"/>
  <c r="D108" i="4"/>
  <c r="B108" i="4"/>
  <c r="J107" i="4"/>
  <c r="H107" i="4"/>
  <c r="F107" i="4"/>
  <c r="D107" i="4"/>
  <c r="B107" i="4"/>
  <c r="J106" i="4"/>
  <c r="H106" i="4"/>
  <c r="F106" i="4"/>
  <c r="D106" i="4"/>
  <c r="B106" i="4"/>
  <c r="J105" i="4"/>
  <c r="H105" i="4"/>
  <c r="F105" i="4"/>
  <c r="D105" i="4"/>
  <c r="B105" i="4"/>
  <c r="J104" i="4"/>
  <c r="H104" i="4"/>
  <c r="F104" i="4"/>
  <c r="D104" i="4"/>
  <c r="B104" i="4"/>
  <c r="J103" i="4"/>
  <c r="H103" i="4"/>
  <c r="F103" i="4"/>
  <c r="D103" i="4"/>
  <c r="B103" i="4"/>
  <c r="J102" i="4"/>
  <c r="H102" i="4"/>
  <c r="F102" i="4"/>
  <c r="D102" i="4"/>
  <c r="B102" i="4"/>
  <c r="J101" i="4"/>
  <c r="H101" i="4"/>
  <c r="F101" i="4"/>
  <c r="D101" i="4"/>
  <c r="B101" i="4"/>
  <c r="J100" i="4"/>
  <c r="H100" i="4"/>
  <c r="F100" i="4"/>
  <c r="D100" i="4"/>
  <c r="B100" i="4"/>
  <c r="J99" i="4"/>
  <c r="H99" i="4"/>
  <c r="F99" i="4"/>
  <c r="D99" i="4"/>
  <c r="B99" i="4"/>
  <c r="J98" i="4"/>
  <c r="H98" i="4"/>
  <c r="F98" i="4"/>
  <c r="D98" i="4"/>
  <c r="B98" i="4"/>
  <c r="J97" i="4"/>
  <c r="H97" i="4"/>
  <c r="F97" i="4"/>
  <c r="D97" i="4"/>
  <c r="B97" i="4"/>
  <c r="J96" i="4"/>
  <c r="H96" i="4"/>
  <c r="F96" i="4"/>
  <c r="D96" i="4"/>
  <c r="B96" i="4"/>
  <c r="J95" i="4"/>
  <c r="H95" i="4"/>
  <c r="F95" i="4"/>
  <c r="D95" i="4"/>
  <c r="B95" i="4"/>
  <c r="J94" i="4"/>
  <c r="H94" i="4"/>
  <c r="F94" i="4"/>
  <c r="D94" i="4"/>
  <c r="B94" i="4"/>
  <c r="J93" i="4"/>
  <c r="H93" i="4"/>
  <c r="F93" i="4"/>
  <c r="D93" i="4"/>
  <c r="B93" i="4"/>
  <c r="J92" i="4"/>
  <c r="H92" i="4"/>
  <c r="F92" i="4"/>
  <c r="D92" i="4"/>
  <c r="B92" i="4"/>
  <c r="J91" i="4"/>
  <c r="H91" i="4"/>
  <c r="F91" i="4"/>
  <c r="D91" i="4"/>
  <c r="B91" i="4"/>
  <c r="J90" i="4"/>
  <c r="H90" i="4"/>
  <c r="F90" i="4"/>
  <c r="D90" i="4"/>
  <c r="B90" i="4"/>
  <c r="J89" i="4"/>
  <c r="H89" i="4"/>
  <c r="F89" i="4"/>
  <c r="D89" i="4"/>
  <c r="B89" i="4"/>
  <c r="J88" i="4"/>
  <c r="H88" i="4"/>
  <c r="F88" i="4"/>
  <c r="D88" i="4"/>
  <c r="B88" i="4"/>
  <c r="J87" i="4"/>
  <c r="H87" i="4"/>
  <c r="F87" i="4"/>
  <c r="D87" i="4"/>
  <c r="B87" i="4"/>
  <c r="J86" i="4"/>
  <c r="H86" i="4"/>
  <c r="F86" i="4"/>
  <c r="D86" i="4"/>
  <c r="B86" i="4"/>
  <c r="J85" i="4"/>
  <c r="H85" i="4"/>
  <c r="F85" i="4"/>
  <c r="D85" i="4"/>
  <c r="B85" i="4"/>
  <c r="J84" i="4"/>
  <c r="H84" i="4"/>
  <c r="F84" i="4"/>
  <c r="D84" i="4"/>
  <c r="B84" i="4"/>
  <c r="J83" i="4"/>
  <c r="H83" i="4"/>
  <c r="F83" i="4"/>
  <c r="D83" i="4"/>
  <c r="B83" i="4"/>
  <c r="J82" i="4"/>
  <c r="H82" i="4"/>
  <c r="F82" i="4"/>
  <c r="D82" i="4"/>
  <c r="B82" i="4"/>
  <c r="J81" i="4"/>
  <c r="H81" i="4"/>
  <c r="F81" i="4"/>
  <c r="D81" i="4"/>
  <c r="B81" i="4"/>
  <c r="J80" i="4"/>
  <c r="H80" i="4"/>
  <c r="F80" i="4"/>
  <c r="D80" i="4"/>
  <c r="B80" i="4"/>
  <c r="J79" i="4"/>
  <c r="H79" i="4"/>
  <c r="F79" i="4"/>
  <c r="D79" i="4"/>
  <c r="B79" i="4"/>
  <c r="J78" i="4"/>
  <c r="H78" i="4"/>
  <c r="F78" i="4"/>
  <c r="D78" i="4"/>
  <c r="B78" i="4"/>
  <c r="J77" i="4"/>
  <c r="H77" i="4"/>
  <c r="F77" i="4"/>
  <c r="D77" i="4"/>
  <c r="B77" i="4"/>
  <c r="J76" i="4"/>
  <c r="H76" i="4"/>
  <c r="F76" i="4"/>
  <c r="D76" i="4"/>
  <c r="B76" i="4"/>
  <c r="J75" i="4"/>
  <c r="H75" i="4"/>
  <c r="F75" i="4"/>
  <c r="D75" i="4"/>
  <c r="B75" i="4"/>
  <c r="J74" i="4"/>
  <c r="H74" i="4"/>
  <c r="F74" i="4"/>
  <c r="D74" i="4"/>
  <c r="B74" i="4"/>
  <c r="J73" i="4"/>
  <c r="H73" i="4"/>
  <c r="F73" i="4"/>
  <c r="D73" i="4"/>
  <c r="B73" i="4"/>
  <c r="J72" i="4"/>
  <c r="H72" i="4"/>
  <c r="F72" i="4"/>
  <c r="D72" i="4"/>
  <c r="B72" i="4"/>
  <c r="J71" i="4"/>
  <c r="H71" i="4"/>
  <c r="F71" i="4"/>
  <c r="D71" i="4"/>
  <c r="B71" i="4"/>
  <c r="J70" i="4"/>
  <c r="H70" i="4"/>
  <c r="F70" i="4"/>
  <c r="D70" i="4"/>
  <c r="B70" i="4"/>
  <c r="J69" i="4"/>
  <c r="H69" i="4"/>
  <c r="F69" i="4"/>
  <c r="D69" i="4"/>
  <c r="B69" i="4"/>
  <c r="J68" i="4"/>
  <c r="H68" i="4"/>
  <c r="F68" i="4"/>
  <c r="D68" i="4"/>
  <c r="B68" i="4"/>
  <c r="J67" i="4"/>
  <c r="H67" i="4"/>
  <c r="F67" i="4"/>
  <c r="D67" i="4"/>
  <c r="B67" i="4"/>
  <c r="J66" i="4"/>
  <c r="H66" i="4"/>
  <c r="F66" i="4"/>
  <c r="D66" i="4"/>
  <c r="B66" i="4"/>
  <c r="J65" i="4"/>
  <c r="H65" i="4"/>
  <c r="F65" i="4"/>
  <c r="D65" i="4"/>
  <c r="B65" i="4"/>
  <c r="J64" i="4"/>
  <c r="H64" i="4"/>
  <c r="F64" i="4"/>
  <c r="D64" i="4"/>
  <c r="B64" i="4"/>
  <c r="J63" i="4"/>
  <c r="H63" i="4"/>
  <c r="F63" i="4"/>
  <c r="D63" i="4"/>
  <c r="B63" i="4"/>
  <c r="J62" i="4"/>
  <c r="H62" i="4"/>
  <c r="F62" i="4"/>
  <c r="D62" i="4"/>
  <c r="B62" i="4"/>
  <c r="J61" i="4"/>
  <c r="H61" i="4"/>
  <c r="F61" i="4"/>
  <c r="D61" i="4"/>
  <c r="B61" i="4"/>
  <c r="J60" i="4"/>
  <c r="H60" i="4"/>
  <c r="F60" i="4"/>
  <c r="D60" i="4"/>
  <c r="B60" i="4"/>
  <c r="J59" i="4"/>
  <c r="H59" i="4"/>
  <c r="F59" i="4"/>
  <c r="D59" i="4"/>
  <c r="B59" i="4"/>
  <c r="J58" i="4"/>
  <c r="H58" i="4"/>
  <c r="F58" i="4"/>
  <c r="D58" i="4"/>
  <c r="B58" i="4"/>
  <c r="J57" i="4"/>
  <c r="H57" i="4"/>
  <c r="F57" i="4"/>
  <c r="D57" i="4"/>
  <c r="B57" i="4"/>
  <c r="J56" i="4"/>
  <c r="H56" i="4"/>
  <c r="F56" i="4"/>
  <c r="D56" i="4"/>
  <c r="B56" i="4"/>
  <c r="J55" i="4"/>
  <c r="H55" i="4"/>
  <c r="F55" i="4"/>
  <c r="D55" i="4"/>
  <c r="B55" i="4"/>
  <c r="J54" i="4"/>
  <c r="H54" i="4"/>
  <c r="F54" i="4"/>
  <c r="D54" i="4"/>
  <c r="B54" i="4"/>
  <c r="J53" i="4"/>
  <c r="H53" i="4"/>
  <c r="F53" i="4"/>
  <c r="D53" i="4"/>
  <c r="B53" i="4"/>
  <c r="J52" i="4"/>
  <c r="H52" i="4"/>
  <c r="F52" i="4"/>
  <c r="D52" i="4"/>
  <c r="B52" i="4"/>
  <c r="J51" i="4"/>
  <c r="H51" i="4"/>
  <c r="F51" i="4"/>
  <c r="D51" i="4"/>
  <c r="B51" i="4"/>
  <c r="J50" i="4"/>
  <c r="H50" i="4"/>
  <c r="F50" i="4"/>
  <c r="D50" i="4"/>
  <c r="B50" i="4"/>
  <c r="J49" i="4"/>
  <c r="H49" i="4"/>
  <c r="F49" i="4"/>
  <c r="D49" i="4"/>
  <c r="B49" i="4"/>
  <c r="J48" i="4"/>
  <c r="H48" i="4"/>
  <c r="F48" i="4"/>
  <c r="D48" i="4"/>
  <c r="B48" i="4"/>
  <c r="J47" i="4"/>
  <c r="H47" i="4"/>
  <c r="F47" i="4"/>
  <c r="D47" i="4"/>
  <c r="B47" i="4"/>
  <c r="J46" i="4"/>
  <c r="H46" i="4"/>
  <c r="F46" i="4"/>
  <c r="D46" i="4"/>
  <c r="B46" i="4"/>
  <c r="J45" i="4"/>
  <c r="H45" i="4"/>
  <c r="F45" i="4"/>
  <c r="D45" i="4"/>
  <c r="B45" i="4"/>
  <c r="J44" i="4"/>
  <c r="H44" i="4"/>
  <c r="F44" i="4"/>
  <c r="D44" i="4"/>
  <c r="B44" i="4"/>
  <c r="J43" i="4"/>
  <c r="H43" i="4"/>
  <c r="F43" i="4"/>
  <c r="D43" i="4"/>
  <c r="B43" i="4"/>
  <c r="J42" i="4"/>
  <c r="H42" i="4"/>
  <c r="F42" i="4"/>
  <c r="D42" i="4"/>
  <c r="B42" i="4"/>
  <c r="J41" i="4"/>
  <c r="H41" i="4"/>
  <c r="F41" i="4"/>
  <c r="D41" i="4"/>
  <c r="B41" i="4"/>
  <c r="J40" i="4"/>
  <c r="H40" i="4"/>
  <c r="F40" i="4"/>
  <c r="D40" i="4"/>
  <c r="B40" i="4"/>
  <c r="J39" i="4"/>
  <c r="H39" i="4"/>
  <c r="F39" i="4"/>
  <c r="D39" i="4"/>
  <c r="B39" i="4"/>
  <c r="J38" i="4"/>
  <c r="H38" i="4"/>
  <c r="F38" i="4"/>
  <c r="D38" i="4"/>
  <c r="B38" i="4"/>
  <c r="J37" i="4"/>
  <c r="H37" i="4"/>
  <c r="F37" i="4"/>
  <c r="D37" i="4"/>
  <c r="B37" i="4"/>
  <c r="J36" i="4"/>
  <c r="H36" i="4"/>
  <c r="F36" i="4"/>
  <c r="D36" i="4"/>
  <c r="B36" i="4"/>
  <c r="J35" i="4"/>
  <c r="H35" i="4"/>
  <c r="F35" i="4"/>
  <c r="D35" i="4"/>
  <c r="B35" i="4"/>
  <c r="J34" i="4"/>
  <c r="H34" i="4"/>
  <c r="F34" i="4"/>
  <c r="D34" i="4"/>
  <c r="B34" i="4"/>
  <c r="J33" i="4"/>
  <c r="H33" i="4"/>
  <c r="F33" i="4"/>
  <c r="D33" i="4"/>
  <c r="B33" i="4"/>
  <c r="J32" i="4"/>
  <c r="H32" i="4"/>
  <c r="F32" i="4"/>
  <c r="D32" i="4"/>
  <c r="B32" i="4"/>
  <c r="J31" i="4"/>
  <c r="H31" i="4"/>
  <c r="F31" i="4"/>
  <c r="D31" i="4"/>
  <c r="B31" i="4"/>
  <c r="J30" i="4"/>
  <c r="H30" i="4"/>
  <c r="F30" i="4"/>
  <c r="D30" i="4"/>
  <c r="B30" i="4"/>
  <c r="J29" i="4"/>
  <c r="H29" i="4"/>
  <c r="F29" i="4"/>
  <c r="D29" i="4"/>
  <c r="B29" i="4"/>
  <c r="J28" i="4"/>
  <c r="H28" i="4"/>
  <c r="F28" i="4"/>
  <c r="D28" i="4"/>
  <c r="B28" i="4"/>
  <c r="J27" i="4"/>
  <c r="H27" i="4"/>
  <c r="F27" i="4"/>
  <c r="D27" i="4"/>
  <c r="B27" i="4"/>
  <c r="J26" i="4"/>
  <c r="H26" i="4"/>
  <c r="F26" i="4"/>
  <c r="D26" i="4"/>
  <c r="B26" i="4"/>
  <c r="J25" i="4"/>
  <c r="H25" i="4"/>
  <c r="F25" i="4"/>
  <c r="D25" i="4"/>
  <c r="B25" i="4"/>
  <c r="J24" i="4"/>
  <c r="H24" i="4"/>
  <c r="F24" i="4"/>
  <c r="D24" i="4"/>
  <c r="B24" i="4"/>
  <c r="J23" i="4"/>
  <c r="H23" i="4"/>
  <c r="F23" i="4"/>
  <c r="D23" i="4"/>
  <c r="B23" i="4"/>
  <c r="J22" i="4"/>
  <c r="H22" i="4"/>
  <c r="F22" i="4"/>
  <c r="D22" i="4"/>
  <c r="B22" i="4"/>
  <c r="J21" i="4"/>
  <c r="H21" i="4"/>
  <c r="F21" i="4"/>
  <c r="D21" i="4"/>
  <c r="D3" i="4" s="1"/>
  <c r="B21" i="4"/>
  <c r="J20" i="4"/>
  <c r="H20" i="4"/>
  <c r="F20" i="4"/>
  <c r="D20" i="4"/>
  <c r="B20" i="4"/>
  <c r="J19" i="4"/>
  <c r="H19" i="4"/>
  <c r="F19" i="4"/>
  <c r="D19" i="4"/>
  <c r="B19" i="4"/>
  <c r="J18" i="4"/>
  <c r="H18" i="4"/>
  <c r="F18" i="4"/>
  <c r="D18" i="4"/>
  <c r="B18" i="4"/>
  <c r="J17" i="4"/>
  <c r="H17" i="4"/>
  <c r="F17" i="4"/>
  <c r="D17" i="4"/>
  <c r="B17" i="4"/>
  <c r="J16" i="4"/>
  <c r="H16" i="4"/>
  <c r="F16" i="4"/>
  <c r="D16" i="4"/>
  <c r="B16" i="4"/>
  <c r="J15" i="4"/>
  <c r="H15" i="4"/>
  <c r="F15" i="4"/>
  <c r="D15" i="4"/>
  <c r="B15" i="4"/>
  <c r="J14" i="4"/>
  <c r="H14" i="4"/>
  <c r="F14" i="4"/>
  <c r="D14" i="4"/>
  <c r="B14" i="4"/>
  <c r="J13" i="4"/>
  <c r="H13" i="4"/>
  <c r="F13" i="4"/>
  <c r="D13" i="4"/>
  <c r="B13" i="4"/>
  <c r="J12" i="4"/>
  <c r="H12" i="4"/>
  <c r="F12" i="4"/>
  <c r="D12" i="4"/>
  <c r="B12" i="4"/>
  <c r="J11" i="4"/>
  <c r="H11" i="4"/>
  <c r="F11" i="4"/>
  <c r="D11" i="4"/>
  <c r="B11" i="4"/>
  <c r="J10" i="4"/>
  <c r="H10" i="4"/>
  <c r="F10" i="4"/>
  <c r="D10" i="4"/>
  <c r="B10" i="4"/>
  <c r="J9" i="4"/>
  <c r="H9" i="4"/>
  <c r="F9" i="4"/>
  <c r="D9" i="4"/>
  <c r="B9" i="4"/>
  <c r="J8" i="4"/>
  <c r="H8" i="4"/>
  <c r="F8" i="4"/>
  <c r="D8" i="4"/>
  <c r="B8" i="4"/>
  <c r="J7" i="4"/>
  <c r="H7" i="4"/>
  <c r="F7" i="4"/>
  <c r="D7" i="4"/>
  <c r="B7" i="4"/>
  <c r="J6" i="4"/>
  <c r="H6" i="4"/>
  <c r="F6" i="4"/>
  <c r="D6" i="4"/>
  <c r="B6" i="4"/>
  <c r="J5" i="4"/>
  <c r="H5" i="4"/>
  <c r="F5" i="4"/>
  <c r="D5" i="4"/>
  <c r="B5" i="4"/>
  <c r="R204" i="8"/>
  <c r="R203" i="8"/>
  <c r="R202" i="8"/>
  <c r="R201" i="8"/>
  <c r="R200" i="8"/>
  <c r="R199" i="8"/>
  <c r="R198" i="8"/>
  <c r="R197" i="8"/>
  <c r="R196" i="8"/>
  <c r="R195" i="8"/>
  <c r="R194" i="8"/>
  <c r="R193" i="8"/>
  <c r="R192" i="8"/>
  <c r="R191" i="8"/>
  <c r="R190" i="8"/>
  <c r="R189" i="8"/>
  <c r="R188" i="8"/>
  <c r="R187" i="8"/>
  <c r="R186" i="8"/>
  <c r="R185" i="8"/>
  <c r="R184" i="8"/>
  <c r="R183" i="8"/>
  <c r="R182" i="8"/>
  <c r="R181" i="8"/>
  <c r="R180" i="8"/>
  <c r="R179" i="8"/>
  <c r="R178" i="8"/>
  <c r="R177" i="8"/>
  <c r="R176" i="8"/>
  <c r="R175" i="8"/>
  <c r="R174" i="8"/>
  <c r="R173" i="8"/>
  <c r="R172" i="8"/>
  <c r="R171" i="8"/>
  <c r="R170" i="8"/>
  <c r="R169" i="8"/>
  <c r="R168" i="8"/>
  <c r="R167" i="8"/>
  <c r="R166" i="8"/>
  <c r="R165" i="8"/>
  <c r="R164" i="8"/>
  <c r="R163" i="8"/>
  <c r="R162" i="8"/>
  <c r="R161" i="8"/>
  <c r="R160" i="8"/>
  <c r="R159" i="8"/>
  <c r="R158" i="8"/>
  <c r="R157" i="8"/>
  <c r="R156" i="8"/>
  <c r="R155" i="8"/>
  <c r="R154" i="8"/>
  <c r="R153" i="8"/>
  <c r="R152" i="8"/>
  <c r="R151" i="8"/>
  <c r="R150" i="8"/>
  <c r="R149" i="8"/>
  <c r="R148" i="8"/>
  <c r="R147" i="8"/>
  <c r="R146" i="8"/>
  <c r="R145" i="8"/>
  <c r="R144" i="8"/>
  <c r="R143" i="8"/>
  <c r="R142" i="8"/>
  <c r="R141" i="8"/>
  <c r="R140" i="8"/>
  <c r="R139" i="8"/>
  <c r="R138" i="8"/>
  <c r="R137" i="8"/>
  <c r="R136" i="8"/>
  <c r="R135" i="8"/>
  <c r="R134" i="8"/>
  <c r="R133" i="8"/>
  <c r="R132" i="8"/>
  <c r="R131" i="8"/>
  <c r="R130" i="8"/>
  <c r="R129" i="8"/>
  <c r="R128" i="8"/>
  <c r="R127" i="8"/>
  <c r="R126" i="8"/>
  <c r="R125" i="8"/>
  <c r="R124" i="8"/>
  <c r="R123" i="8"/>
  <c r="R122" i="8"/>
  <c r="R121" i="8"/>
  <c r="R120" i="8"/>
  <c r="R119" i="8"/>
  <c r="R118" i="8"/>
  <c r="R117" i="8"/>
  <c r="R116" i="8"/>
  <c r="R115" i="8"/>
  <c r="R114" i="8"/>
  <c r="R113" i="8"/>
  <c r="R112" i="8"/>
  <c r="R111" i="8"/>
  <c r="R110" i="8"/>
  <c r="R109" i="8"/>
  <c r="R108" i="8"/>
  <c r="R107" i="8"/>
  <c r="R106" i="8"/>
  <c r="R105" i="8"/>
  <c r="R104" i="8"/>
  <c r="R103" i="8"/>
  <c r="R102" i="8"/>
  <c r="R101" i="8"/>
  <c r="R100" i="8"/>
  <c r="R99" i="8"/>
  <c r="R98" i="8"/>
  <c r="R97" i="8"/>
  <c r="R96" i="8"/>
  <c r="R95" i="8"/>
  <c r="R94" i="8"/>
  <c r="R93" i="8"/>
  <c r="R92" i="8"/>
  <c r="R91" i="8"/>
  <c r="R90" i="8"/>
  <c r="R89" i="8"/>
  <c r="R88" i="8"/>
  <c r="R87" i="8"/>
  <c r="R86" i="8"/>
  <c r="R85" i="8"/>
  <c r="R84" i="8"/>
  <c r="R83" i="8"/>
  <c r="R82" i="8"/>
  <c r="R81" i="8"/>
  <c r="R80" i="8"/>
  <c r="R79" i="8"/>
  <c r="R78" i="8"/>
  <c r="R77" i="8"/>
  <c r="R76" i="8"/>
  <c r="R75" i="8"/>
  <c r="R74" i="8"/>
  <c r="R73" i="8"/>
  <c r="R72" i="8"/>
  <c r="R71" i="8"/>
  <c r="R70" i="8"/>
  <c r="R69" i="8"/>
  <c r="R68" i="8"/>
  <c r="R67" i="8"/>
  <c r="R66" i="8"/>
  <c r="R65" i="8"/>
  <c r="R64" i="8"/>
  <c r="R63" i="8"/>
  <c r="R62" i="8"/>
  <c r="R61" i="8"/>
  <c r="R60" i="8"/>
  <c r="R59" i="8"/>
  <c r="R58" i="8"/>
  <c r="R57" i="8"/>
  <c r="R56" i="8"/>
  <c r="R55" i="8"/>
  <c r="R54" i="8"/>
  <c r="R53" i="8"/>
  <c r="R52" i="8"/>
  <c r="R51" i="8"/>
  <c r="R50" i="8"/>
  <c r="R49" i="8"/>
  <c r="R48" i="8"/>
  <c r="R47" i="8"/>
  <c r="R46" i="8"/>
  <c r="R45" i="8"/>
  <c r="R44" i="8"/>
  <c r="R43" i="8"/>
  <c r="R42" i="8"/>
  <c r="R41" i="8"/>
  <c r="R40" i="8"/>
  <c r="R39" i="8"/>
  <c r="R38" i="8"/>
  <c r="R37" i="8"/>
  <c r="R36" i="8"/>
  <c r="R35" i="8"/>
  <c r="R34" i="8"/>
  <c r="R33" i="8"/>
  <c r="R32" i="8"/>
  <c r="R31" i="8"/>
  <c r="R30" i="8"/>
  <c r="R29" i="8"/>
  <c r="R28" i="8"/>
  <c r="R27" i="8"/>
  <c r="R26" i="8"/>
  <c r="R25" i="8"/>
  <c r="R24" i="8"/>
  <c r="R23" i="8"/>
  <c r="R22" i="8"/>
  <c r="R21" i="8"/>
  <c r="R20" i="8"/>
  <c r="R19" i="8"/>
  <c r="R18" i="8"/>
  <c r="R17" i="8"/>
  <c r="R16" i="8"/>
  <c r="R15" i="8"/>
  <c r="R14" i="8"/>
  <c r="R13" i="8"/>
  <c r="R12" i="8"/>
  <c r="R11" i="8"/>
  <c r="R10" i="8"/>
  <c r="R9" i="8"/>
  <c r="R8" i="8"/>
  <c r="R7" i="8"/>
  <c r="R6" i="8"/>
  <c r="R5" i="8"/>
  <c r="H204" i="8"/>
  <c r="H203" i="8"/>
  <c r="H202" i="8"/>
  <c r="H201" i="8"/>
  <c r="H200" i="8"/>
  <c r="H199" i="8"/>
  <c r="H198" i="8"/>
  <c r="H197" i="8"/>
  <c r="H196" i="8"/>
  <c r="H195" i="8"/>
  <c r="H194" i="8"/>
  <c r="H193" i="8"/>
  <c r="H192" i="8"/>
  <c r="H191" i="8"/>
  <c r="H190" i="8"/>
  <c r="H189" i="8"/>
  <c r="H188" i="8"/>
  <c r="H187" i="8"/>
  <c r="H186" i="8"/>
  <c r="H185" i="8"/>
  <c r="H184" i="8"/>
  <c r="H183" i="8"/>
  <c r="H182" i="8"/>
  <c r="H181" i="8"/>
  <c r="H180" i="8"/>
  <c r="H179" i="8"/>
  <c r="H178" i="8"/>
  <c r="H177" i="8"/>
  <c r="H176" i="8"/>
  <c r="H175" i="8"/>
  <c r="H174" i="8"/>
  <c r="H173" i="8"/>
  <c r="H172" i="8"/>
  <c r="H171" i="8"/>
  <c r="H170" i="8"/>
  <c r="H169" i="8"/>
  <c r="H168" i="8"/>
  <c r="H167" i="8"/>
  <c r="H166" i="8"/>
  <c r="H165" i="8"/>
  <c r="H164" i="8"/>
  <c r="H163" i="8"/>
  <c r="H162" i="8"/>
  <c r="H161" i="8"/>
  <c r="H160" i="8"/>
  <c r="H159" i="8"/>
  <c r="H158" i="8"/>
  <c r="H157" i="8"/>
  <c r="H156" i="8"/>
  <c r="H155" i="8"/>
  <c r="H154" i="8"/>
  <c r="H153" i="8"/>
  <c r="H152" i="8"/>
  <c r="H151" i="8"/>
  <c r="H150" i="8"/>
  <c r="H149" i="8"/>
  <c r="H148" i="8"/>
  <c r="H147" i="8"/>
  <c r="H146" i="8"/>
  <c r="H145" i="8"/>
  <c r="H144" i="8"/>
  <c r="H143" i="8"/>
  <c r="H142" i="8"/>
  <c r="H141" i="8"/>
  <c r="H140" i="8"/>
  <c r="H139" i="8"/>
  <c r="H138" i="8"/>
  <c r="H137" i="8"/>
  <c r="H136" i="8"/>
  <c r="H135" i="8"/>
  <c r="H134" i="8"/>
  <c r="H133" i="8"/>
  <c r="H132" i="8"/>
  <c r="H131" i="8"/>
  <c r="H130" i="8"/>
  <c r="H129" i="8"/>
  <c r="H128" i="8"/>
  <c r="H127" i="8"/>
  <c r="H126" i="8"/>
  <c r="H125" i="8"/>
  <c r="H124" i="8"/>
  <c r="H123" i="8"/>
  <c r="H122" i="8"/>
  <c r="H121" i="8"/>
  <c r="H120" i="8"/>
  <c r="H119" i="8"/>
  <c r="H118" i="8"/>
  <c r="H117" i="8"/>
  <c r="H116" i="8"/>
  <c r="H115" i="8"/>
  <c r="H114" i="8"/>
  <c r="H113" i="8"/>
  <c r="H112" i="8"/>
  <c r="H111" i="8"/>
  <c r="H110" i="8"/>
  <c r="H109" i="8"/>
  <c r="H108" i="8"/>
  <c r="H107" i="8"/>
  <c r="H106" i="8"/>
  <c r="H105" i="8"/>
  <c r="H104" i="8"/>
  <c r="H103" i="8"/>
  <c r="H102" i="8"/>
  <c r="H101" i="8"/>
  <c r="H100" i="8"/>
  <c r="H99" i="8"/>
  <c r="H98" i="8"/>
  <c r="H97" i="8"/>
  <c r="H96" i="8"/>
  <c r="H95" i="8"/>
  <c r="H94" i="8"/>
  <c r="H93" i="8"/>
  <c r="H92" i="8"/>
  <c r="H91" i="8"/>
  <c r="H90" i="8"/>
  <c r="H89" i="8"/>
  <c r="H88" i="8"/>
  <c r="H87" i="8"/>
  <c r="H86" i="8"/>
  <c r="H85" i="8"/>
  <c r="H84" i="8"/>
  <c r="H83" i="8"/>
  <c r="H82" i="8"/>
  <c r="H81" i="8"/>
  <c r="H80" i="8"/>
  <c r="H79" i="8"/>
  <c r="H78" i="8"/>
  <c r="H77" i="8"/>
  <c r="H76" i="8"/>
  <c r="H75" i="8"/>
  <c r="H74" i="8"/>
  <c r="H73" i="8"/>
  <c r="H72" i="8"/>
  <c r="H71" i="8"/>
  <c r="H70" i="8"/>
  <c r="H69" i="8"/>
  <c r="H68" i="8"/>
  <c r="H67" i="8"/>
  <c r="H66" i="8"/>
  <c r="H65" i="8"/>
  <c r="H64" i="8"/>
  <c r="H63" i="8"/>
  <c r="H62" i="8"/>
  <c r="H61" i="8"/>
  <c r="H60" i="8"/>
  <c r="H59" i="8"/>
  <c r="H58" i="8"/>
  <c r="H57" i="8"/>
  <c r="H56" i="8"/>
  <c r="H55" i="8"/>
  <c r="H54" i="8"/>
  <c r="H53" i="8"/>
  <c r="H52" i="8"/>
  <c r="H51" i="8"/>
  <c r="H50" i="8"/>
  <c r="H49" i="8"/>
  <c r="H48" i="8"/>
  <c r="H47" i="8"/>
  <c r="H46" i="8"/>
  <c r="H45" i="8"/>
  <c r="H44" i="8"/>
  <c r="H43" i="8"/>
  <c r="H42" i="8"/>
  <c r="H41" i="8"/>
  <c r="H40" i="8"/>
  <c r="H39" i="8"/>
  <c r="H38" i="8"/>
  <c r="H37" i="8"/>
  <c r="H36" i="8"/>
  <c r="H35" i="8"/>
  <c r="H34" i="8"/>
  <c r="H33" i="8"/>
  <c r="H32" i="8"/>
  <c r="H31" i="8"/>
  <c r="H30" i="8"/>
  <c r="H29" i="8"/>
  <c r="H28" i="8"/>
  <c r="H27" i="8"/>
  <c r="H26" i="8"/>
  <c r="H25" i="8"/>
  <c r="H24" i="8"/>
  <c r="H23" i="8"/>
  <c r="H22" i="8"/>
  <c r="H21" i="8"/>
  <c r="H20" i="8"/>
  <c r="H19" i="8"/>
  <c r="H18" i="8"/>
  <c r="H17" i="8"/>
  <c r="H16" i="8"/>
  <c r="H15" i="8"/>
  <c r="H14" i="8"/>
  <c r="H13" i="8"/>
  <c r="H12" i="8"/>
  <c r="H11" i="8"/>
  <c r="H10" i="8"/>
  <c r="H9" i="8"/>
  <c r="H8" i="8"/>
  <c r="H7" i="8"/>
  <c r="H6" i="8"/>
  <c r="H5" i="8"/>
  <c r="R4" i="8"/>
  <c r="R3" i="4" l="1"/>
  <c r="F3" i="4"/>
  <c r="H3" i="4"/>
  <c r="H7" i="22"/>
  <c r="Y194" i="18" s="1"/>
  <c r="B196" i="18"/>
  <c r="H55" i="23"/>
  <c r="H79" i="23"/>
  <c r="AD175" i="18" s="1"/>
  <c r="H151" i="23"/>
  <c r="H175" i="23"/>
  <c r="H271" i="23"/>
  <c r="AB177" i="18" s="1"/>
  <c r="H343" i="23"/>
  <c r="H367" i="23"/>
  <c r="H463" i="23"/>
  <c r="Z198" i="18" s="1"/>
  <c r="H559" i="23"/>
  <c r="AD179" i="18" s="1"/>
  <c r="J3" i="4"/>
  <c r="N3" i="4"/>
  <c r="P3" i="4"/>
  <c r="P7" i="22"/>
  <c r="AG194" i="18" s="1"/>
  <c r="P31" i="22"/>
  <c r="AG195" i="18" s="1"/>
  <c r="P103" i="22"/>
  <c r="AG198" i="18" s="1"/>
  <c r="P7" i="23"/>
  <c r="P79" i="23"/>
  <c r="AL175" i="18" s="1"/>
  <c r="P103" i="23"/>
  <c r="P175" i="23"/>
  <c r="P199" i="23"/>
  <c r="P295" i="23"/>
  <c r="P367" i="23"/>
  <c r="P391" i="23"/>
  <c r="AJ178" i="18" s="1"/>
  <c r="P487" i="23"/>
  <c r="AI179" i="18" s="1"/>
  <c r="H103" i="22"/>
  <c r="Y198" i="18" s="1"/>
  <c r="H79" i="22"/>
  <c r="Y197" i="18" s="1"/>
  <c r="P535" i="21"/>
  <c r="AK169" i="18" s="1"/>
  <c r="AG105" i="7"/>
  <c r="B194" i="18"/>
  <c r="H223" i="21"/>
  <c r="Z167" i="18" s="1"/>
  <c r="H271" i="21"/>
  <c r="H319" i="21"/>
  <c r="AD167" i="18" s="1"/>
  <c r="H367" i="21"/>
  <c r="H415" i="21"/>
  <c r="H463" i="21"/>
  <c r="Z169" i="18" s="1"/>
  <c r="H511" i="21"/>
  <c r="AB169" i="18" s="1"/>
  <c r="H559" i="21"/>
  <c r="AD169" i="18" s="1"/>
  <c r="P319" i="21"/>
  <c r="AL167" i="18" s="1"/>
  <c r="P511" i="21"/>
  <c r="P559" i="23"/>
  <c r="AL179" i="18" s="1"/>
  <c r="P79" i="22"/>
  <c r="AG197" i="18" s="1"/>
  <c r="B197" i="18" s="1"/>
  <c r="H247" i="21"/>
  <c r="AA167" i="18" s="1"/>
  <c r="H295" i="21"/>
  <c r="H343" i="21"/>
  <c r="H391" i="21"/>
  <c r="AB168" i="18" s="1"/>
  <c r="H439" i="21"/>
  <c r="AD168" i="18" s="1"/>
  <c r="H487" i="21"/>
  <c r="AA169" i="18" s="1"/>
  <c r="H535" i="21"/>
  <c r="AC169" i="18" s="1"/>
  <c r="H31" i="23"/>
  <c r="AB175" i="18" s="1"/>
  <c r="P55" i="23"/>
  <c r="H127" i="23"/>
  <c r="P151" i="23"/>
  <c r="H223" i="23"/>
  <c r="Z177" i="18" s="1"/>
  <c r="P247" i="23"/>
  <c r="AI177" i="18" s="1"/>
  <c r="H319" i="23"/>
  <c r="AD177" i="18" s="1"/>
  <c r="P343" i="23"/>
  <c r="AH197" i="18" s="1"/>
  <c r="H415" i="23"/>
  <c r="AC178" i="18" s="1"/>
  <c r="P439" i="23"/>
  <c r="H511" i="23"/>
  <c r="AB179" i="18" s="1"/>
  <c r="P535" i="23"/>
  <c r="AK179" i="18" s="1"/>
  <c r="H535" i="23"/>
  <c r="AC179" i="18" s="1"/>
  <c r="H247" i="23"/>
  <c r="AA177" i="18" s="1"/>
  <c r="P271" i="23"/>
  <c r="H439" i="23"/>
  <c r="AD178" i="18" s="1"/>
  <c r="P463" i="23"/>
  <c r="AH198" i="18" s="1"/>
  <c r="C198" i="18" s="1"/>
  <c r="H31" i="22"/>
  <c r="Y195" i="18" s="1"/>
  <c r="B195" i="18" s="1"/>
  <c r="H7" i="23"/>
  <c r="AA175" i="18" s="1"/>
  <c r="P31" i="23"/>
  <c r="AJ175" i="18" s="1"/>
  <c r="H103" i="23"/>
  <c r="P127" i="23"/>
  <c r="H199" i="23"/>
  <c r="P223" i="23"/>
  <c r="AH177" i="18" s="1"/>
  <c r="H295" i="23"/>
  <c r="AC177" i="18" s="1"/>
  <c r="P319" i="23"/>
  <c r="AL177" i="18" s="1"/>
  <c r="H391" i="23"/>
  <c r="AB178" i="18" s="1"/>
  <c r="P415" i="23"/>
  <c r="AK178" i="18" s="1"/>
  <c r="H487" i="23"/>
  <c r="AA179" i="18" s="1"/>
  <c r="P511" i="23"/>
  <c r="AJ179" i="18" s="1"/>
  <c r="AC175" i="18"/>
  <c r="AG177" i="18"/>
  <c r="Y177" i="18"/>
  <c r="P295" i="21"/>
  <c r="AK167" i="18" s="1"/>
  <c r="P487" i="21"/>
  <c r="AI169" i="18" s="1"/>
  <c r="P271" i="21"/>
  <c r="AJ167" i="18" s="1"/>
  <c r="P463" i="21"/>
  <c r="AH169" i="18" s="1"/>
  <c r="P439" i="21"/>
  <c r="AL168" i="18" s="1"/>
  <c r="P223" i="21"/>
  <c r="AH167" i="18" s="1"/>
  <c r="P415" i="21"/>
  <c r="AK168" i="18" s="1"/>
  <c r="P247" i="21"/>
  <c r="AI167" i="18" s="1"/>
  <c r="P391" i="21"/>
  <c r="AJ168" i="18" s="1"/>
  <c r="P367" i="21"/>
  <c r="AI168" i="18" s="1"/>
  <c r="P559" i="21"/>
  <c r="AL169" i="18" s="1"/>
  <c r="P55" i="20"/>
  <c r="AG167" i="18" s="1"/>
  <c r="P103" i="20"/>
  <c r="AG169" i="18" s="1"/>
  <c r="P79" i="20"/>
  <c r="AG168" i="18" s="1"/>
  <c r="H55" i="20"/>
  <c r="Y167" i="18" s="1"/>
  <c r="H103" i="20"/>
  <c r="H79" i="20"/>
  <c r="Y168" i="18" s="1"/>
  <c r="J105" i="7"/>
  <c r="P79" i="21"/>
  <c r="AL165" i="18" s="1"/>
  <c r="AK175" i="18"/>
  <c r="AA176" i="18"/>
  <c r="AJ176" i="18"/>
  <c r="AL178" i="18"/>
  <c r="AB176" i="18"/>
  <c r="AK176" i="18"/>
  <c r="AI178" i="18"/>
  <c r="AJ177" i="18"/>
  <c r="AI175" i="18"/>
  <c r="AC176" i="18"/>
  <c r="AL176" i="18"/>
  <c r="AK177" i="18"/>
  <c r="AA178" i="18"/>
  <c r="Z179" i="18"/>
  <c r="AI176" i="18"/>
  <c r="AD176" i="18"/>
  <c r="P103" i="21"/>
  <c r="AH166" i="18" s="1"/>
  <c r="H7" i="21"/>
  <c r="AA165" i="18" s="1"/>
  <c r="P31" i="21"/>
  <c r="AJ165" i="18" s="1"/>
  <c r="P7" i="21"/>
  <c r="AI165" i="18" s="1"/>
  <c r="P199" i="21"/>
  <c r="AL166" i="18" s="1"/>
  <c r="H55" i="21"/>
  <c r="AC165" i="18" s="1"/>
  <c r="AC167" i="18"/>
  <c r="Z168" i="18"/>
  <c r="P175" i="21"/>
  <c r="AK166" i="18" s="1"/>
  <c r="P55" i="21"/>
  <c r="AK165" i="18" s="1"/>
  <c r="H103" i="21"/>
  <c r="Z166" i="18" s="1"/>
  <c r="H151" i="21"/>
  <c r="AB166" i="18" s="1"/>
  <c r="P151" i="21"/>
  <c r="AJ166" i="18" s="1"/>
  <c r="AH168" i="18"/>
  <c r="H199" i="21"/>
  <c r="AD166" i="18" s="1"/>
  <c r="H31" i="21"/>
  <c r="AB165" i="18" s="1"/>
  <c r="H79" i="21"/>
  <c r="AD165" i="18" s="1"/>
  <c r="H127" i="21"/>
  <c r="H175" i="21"/>
  <c r="AC166" i="18" s="1"/>
  <c r="AB167" i="18"/>
  <c r="AA168" i="18"/>
  <c r="AC168" i="18"/>
  <c r="P127" i="21"/>
  <c r="AJ169" i="18"/>
  <c r="AG175" i="18"/>
  <c r="Y178" i="18"/>
  <c r="AG179" i="18"/>
  <c r="AG176" i="18"/>
  <c r="Y169" i="18"/>
  <c r="P7" i="20"/>
  <c r="AG165" i="18" s="1"/>
  <c r="H31" i="20"/>
  <c r="Y166" i="18" s="1"/>
  <c r="H7" i="20"/>
  <c r="Y165" i="18" s="1"/>
  <c r="P31" i="20"/>
  <c r="AG166" i="18" s="1"/>
  <c r="O3" i="16"/>
  <c r="G3" i="16"/>
  <c r="O3" i="15"/>
  <c r="AI166" i="18" s="1"/>
  <c r="T103" i="6"/>
  <c r="T102" i="6"/>
  <c r="T101" i="6"/>
  <c r="T100" i="6"/>
  <c r="T99" i="6"/>
  <c r="T98" i="6"/>
  <c r="T97" i="6"/>
  <c r="T96" i="6"/>
  <c r="T95" i="6"/>
  <c r="T94" i="6"/>
  <c r="T93" i="6"/>
  <c r="T92" i="6"/>
  <c r="T91" i="6"/>
  <c r="T90" i="6"/>
  <c r="T89" i="6"/>
  <c r="T88" i="6"/>
  <c r="T87" i="6"/>
  <c r="T86" i="6"/>
  <c r="T85" i="6"/>
  <c r="T84" i="6"/>
  <c r="T83" i="6"/>
  <c r="T82" i="6"/>
  <c r="T81" i="6"/>
  <c r="T80" i="6"/>
  <c r="T79" i="6"/>
  <c r="T78" i="6"/>
  <c r="T77" i="6"/>
  <c r="T76" i="6"/>
  <c r="T75" i="6"/>
  <c r="T74" i="6"/>
  <c r="T73" i="6"/>
  <c r="T72" i="6"/>
  <c r="T71" i="6"/>
  <c r="T70" i="6"/>
  <c r="T69" i="6"/>
  <c r="T68" i="6"/>
  <c r="T67" i="6"/>
  <c r="T66" i="6"/>
  <c r="T65" i="6"/>
  <c r="T64" i="6"/>
  <c r="T63" i="6"/>
  <c r="T62" i="6"/>
  <c r="T61" i="6"/>
  <c r="T60" i="6"/>
  <c r="T59" i="6"/>
  <c r="T58" i="6"/>
  <c r="T57" i="6"/>
  <c r="T56" i="6"/>
  <c r="T55" i="6"/>
  <c r="T54" i="6"/>
  <c r="T53" i="6"/>
  <c r="T52" i="6"/>
  <c r="T51" i="6"/>
  <c r="T50" i="6"/>
  <c r="T49" i="6"/>
  <c r="T48" i="6"/>
  <c r="T47" i="6"/>
  <c r="T46" i="6"/>
  <c r="T45" i="6"/>
  <c r="T44" i="6"/>
  <c r="T43" i="6"/>
  <c r="T42" i="6"/>
  <c r="T41" i="6"/>
  <c r="T40" i="6"/>
  <c r="T39" i="6"/>
  <c r="T38" i="6"/>
  <c r="T37" i="6"/>
  <c r="T36" i="6"/>
  <c r="T35" i="6"/>
  <c r="T34" i="6"/>
  <c r="T33" i="6"/>
  <c r="T32" i="6"/>
  <c r="T31" i="6"/>
  <c r="T30" i="6"/>
  <c r="T29" i="6"/>
  <c r="T28" i="6"/>
  <c r="T27" i="6"/>
  <c r="T26" i="6"/>
  <c r="T25" i="6"/>
  <c r="T24" i="6"/>
  <c r="T23" i="6"/>
  <c r="T22" i="6"/>
  <c r="T21" i="6"/>
  <c r="T20" i="6"/>
  <c r="T19" i="6"/>
  <c r="T18" i="6"/>
  <c r="T17" i="6"/>
  <c r="T16" i="6"/>
  <c r="T15" i="6"/>
  <c r="T14" i="6"/>
  <c r="T13" i="6"/>
  <c r="T12" i="6"/>
  <c r="T11" i="6"/>
  <c r="T10" i="6"/>
  <c r="T9" i="6"/>
  <c r="T8" i="6"/>
  <c r="T7" i="6"/>
  <c r="T6" i="6"/>
  <c r="T5" i="6"/>
  <c r="T4" i="6"/>
  <c r="R103" i="6"/>
  <c r="R102" i="6"/>
  <c r="R101" i="6"/>
  <c r="R100" i="6"/>
  <c r="R99" i="6"/>
  <c r="R98" i="6"/>
  <c r="R97" i="6"/>
  <c r="R96" i="6"/>
  <c r="R95" i="6"/>
  <c r="R94" i="6"/>
  <c r="R93" i="6"/>
  <c r="R92" i="6"/>
  <c r="R91" i="6"/>
  <c r="R90" i="6"/>
  <c r="R89" i="6"/>
  <c r="R88" i="6"/>
  <c r="R87" i="6"/>
  <c r="R86" i="6"/>
  <c r="R85" i="6"/>
  <c r="R84" i="6"/>
  <c r="R83" i="6"/>
  <c r="R82" i="6"/>
  <c r="R81" i="6"/>
  <c r="R80" i="6"/>
  <c r="R79" i="6"/>
  <c r="R78" i="6"/>
  <c r="R77" i="6"/>
  <c r="R76" i="6"/>
  <c r="R75" i="6"/>
  <c r="R74" i="6"/>
  <c r="R73" i="6"/>
  <c r="R72" i="6"/>
  <c r="R71" i="6"/>
  <c r="R70" i="6"/>
  <c r="R69" i="6"/>
  <c r="R68" i="6"/>
  <c r="R67" i="6"/>
  <c r="R66" i="6"/>
  <c r="R65" i="6"/>
  <c r="R64" i="6"/>
  <c r="R63" i="6"/>
  <c r="R62" i="6"/>
  <c r="R61" i="6"/>
  <c r="R60" i="6"/>
  <c r="R59" i="6"/>
  <c r="R58" i="6"/>
  <c r="R57" i="6"/>
  <c r="R56" i="6"/>
  <c r="R55" i="6"/>
  <c r="R54" i="6"/>
  <c r="R53" i="6"/>
  <c r="R52" i="6"/>
  <c r="R51" i="6"/>
  <c r="R50" i="6"/>
  <c r="R49" i="6"/>
  <c r="R48" i="6"/>
  <c r="R47" i="6"/>
  <c r="R46" i="6"/>
  <c r="R45" i="6"/>
  <c r="R44" i="6"/>
  <c r="R43" i="6"/>
  <c r="R42" i="6"/>
  <c r="R41" i="6"/>
  <c r="R40" i="6"/>
  <c r="R39" i="6"/>
  <c r="R38" i="6"/>
  <c r="R37" i="6"/>
  <c r="R36" i="6"/>
  <c r="R35" i="6"/>
  <c r="R34" i="6"/>
  <c r="R33" i="6"/>
  <c r="R32" i="6"/>
  <c r="R31" i="6"/>
  <c r="R30" i="6"/>
  <c r="R29" i="6"/>
  <c r="R28" i="6"/>
  <c r="R27" i="6"/>
  <c r="R26" i="6"/>
  <c r="R25" i="6"/>
  <c r="R24" i="6"/>
  <c r="R23" i="6"/>
  <c r="R22" i="6"/>
  <c r="R21" i="6"/>
  <c r="R20" i="6"/>
  <c r="R19" i="6"/>
  <c r="R18" i="6"/>
  <c r="R17" i="6"/>
  <c r="R16" i="6"/>
  <c r="R15" i="6"/>
  <c r="R14" i="6"/>
  <c r="R13" i="6"/>
  <c r="R12" i="6"/>
  <c r="R11" i="6"/>
  <c r="R10" i="6"/>
  <c r="S10" i="6" s="1"/>
  <c r="R9" i="6"/>
  <c r="R8" i="6"/>
  <c r="R7" i="6"/>
  <c r="R6" i="6"/>
  <c r="R5" i="6"/>
  <c r="R4" i="6"/>
  <c r="S4" i="6" s="1"/>
  <c r="P103" i="6"/>
  <c r="P102" i="6"/>
  <c r="P101" i="6"/>
  <c r="P100" i="6"/>
  <c r="P99" i="6"/>
  <c r="P98" i="6"/>
  <c r="P97" i="6"/>
  <c r="P96" i="6"/>
  <c r="P95" i="6"/>
  <c r="P94" i="6"/>
  <c r="P93" i="6"/>
  <c r="P92" i="6"/>
  <c r="P91" i="6"/>
  <c r="P90" i="6"/>
  <c r="P89" i="6"/>
  <c r="P88" i="6"/>
  <c r="P87" i="6"/>
  <c r="P86" i="6"/>
  <c r="P85" i="6"/>
  <c r="P84" i="6"/>
  <c r="P83" i="6"/>
  <c r="P82" i="6"/>
  <c r="P81" i="6"/>
  <c r="P80" i="6"/>
  <c r="P79" i="6"/>
  <c r="P78" i="6"/>
  <c r="P77" i="6"/>
  <c r="P76" i="6"/>
  <c r="P75" i="6"/>
  <c r="P74" i="6"/>
  <c r="P73" i="6"/>
  <c r="P72" i="6"/>
  <c r="P71" i="6"/>
  <c r="P70" i="6"/>
  <c r="P69" i="6"/>
  <c r="P68" i="6"/>
  <c r="P67" i="6"/>
  <c r="P66" i="6"/>
  <c r="P65" i="6"/>
  <c r="P64" i="6"/>
  <c r="P63" i="6"/>
  <c r="P62" i="6"/>
  <c r="P61" i="6"/>
  <c r="P60" i="6"/>
  <c r="P59" i="6"/>
  <c r="P58" i="6"/>
  <c r="P57" i="6"/>
  <c r="P56" i="6"/>
  <c r="P55" i="6"/>
  <c r="P54" i="6"/>
  <c r="P53" i="6"/>
  <c r="P52" i="6"/>
  <c r="P51" i="6"/>
  <c r="P50" i="6"/>
  <c r="P49" i="6"/>
  <c r="P48" i="6"/>
  <c r="P47" i="6"/>
  <c r="P46" i="6"/>
  <c r="P45" i="6"/>
  <c r="P44" i="6"/>
  <c r="P43" i="6"/>
  <c r="P42" i="6"/>
  <c r="P41" i="6"/>
  <c r="P40" i="6"/>
  <c r="P39" i="6"/>
  <c r="P38" i="6"/>
  <c r="P37" i="6"/>
  <c r="P36" i="6"/>
  <c r="P35" i="6"/>
  <c r="P34" i="6"/>
  <c r="P33" i="6"/>
  <c r="P32" i="6"/>
  <c r="P31" i="6"/>
  <c r="P30" i="6"/>
  <c r="P29" i="6"/>
  <c r="P28" i="6"/>
  <c r="P27" i="6"/>
  <c r="P26" i="6"/>
  <c r="P25" i="6"/>
  <c r="P24" i="6"/>
  <c r="P23" i="6"/>
  <c r="P22" i="6"/>
  <c r="P21" i="6"/>
  <c r="P20" i="6"/>
  <c r="P19" i="6"/>
  <c r="P18" i="6"/>
  <c r="P17" i="6"/>
  <c r="P16" i="6"/>
  <c r="P15" i="6"/>
  <c r="P14" i="6"/>
  <c r="P13" i="6"/>
  <c r="P12" i="6"/>
  <c r="P11" i="6"/>
  <c r="P10" i="6"/>
  <c r="P9" i="6"/>
  <c r="P8" i="6"/>
  <c r="P7" i="6"/>
  <c r="P6" i="6"/>
  <c r="P5" i="6"/>
  <c r="P4" i="6"/>
  <c r="N103" i="6"/>
  <c r="O103" i="6" s="1"/>
  <c r="N102" i="6"/>
  <c r="O102" i="6" s="1"/>
  <c r="N101" i="6"/>
  <c r="N100" i="6"/>
  <c r="O100" i="6" s="1"/>
  <c r="N99" i="6"/>
  <c r="O99" i="6" s="1"/>
  <c r="N98" i="6"/>
  <c r="O98" i="6" s="1"/>
  <c r="N97" i="6"/>
  <c r="O97" i="6" s="1"/>
  <c r="N96" i="6"/>
  <c r="O96" i="6" s="1"/>
  <c r="N95" i="6"/>
  <c r="N94" i="6"/>
  <c r="O94" i="6" s="1"/>
  <c r="N93" i="6"/>
  <c r="O93" i="6" s="1"/>
  <c r="N92" i="6"/>
  <c r="O92" i="6" s="1"/>
  <c r="N91" i="6"/>
  <c r="O91" i="6" s="1"/>
  <c r="N90" i="6"/>
  <c r="O90" i="6" s="1"/>
  <c r="N89" i="6"/>
  <c r="N88" i="6"/>
  <c r="O88" i="6" s="1"/>
  <c r="N87" i="6"/>
  <c r="O87" i="6" s="1"/>
  <c r="N86" i="6"/>
  <c r="O86" i="6" s="1"/>
  <c r="N85" i="6"/>
  <c r="O85" i="6" s="1"/>
  <c r="N84" i="6"/>
  <c r="O84" i="6" s="1"/>
  <c r="N83" i="6"/>
  <c r="N82" i="6"/>
  <c r="O82" i="6" s="1"/>
  <c r="N81" i="6"/>
  <c r="O81" i="6" s="1"/>
  <c r="N80" i="6"/>
  <c r="O80" i="6" s="1"/>
  <c r="N79" i="6"/>
  <c r="O79" i="6" s="1"/>
  <c r="N78" i="6"/>
  <c r="O78" i="6" s="1"/>
  <c r="N77" i="6"/>
  <c r="N76" i="6"/>
  <c r="O76" i="6" s="1"/>
  <c r="N75" i="6"/>
  <c r="O75" i="6" s="1"/>
  <c r="N74" i="6"/>
  <c r="O74" i="6" s="1"/>
  <c r="N73" i="6"/>
  <c r="O73" i="6" s="1"/>
  <c r="N72" i="6"/>
  <c r="O72" i="6" s="1"/>
  <c r="N71" i="6"/>
  <c r="N70" i="6"/>
  <c r="O70" i="6" s="1"/>
  <c r="N69" i="6"/>
  <c r="O69" i="6" s="1"/>
  <c r="N68" i="6"/>
  <c r="O68" i="6" s="1"/>
  <c r="N67" i="6"/>
  <c r="O67" i="6" s="1"/>
  <c r="N66" i="6"/>
  <c r="O66" i="6" s="1"/>
  <c r="N65" i="6"/>
  <c r="N64" i="6"/>
  <c r="O64" i="6" s="1"/>
  <c r="N63" i="6"/>
  <c r="O63" i="6" s="1"/>
  <c r="N62" i="6"/>
  <c r="O62" i="6" s="1"/>
  <c r="N61" i="6"/>
  <c r="O61" i="6" s="1"/>
  <c r="N60" i="6"/>
  <c r="O60" i="6" s="1"/>
  <c r="N59" i="6"/>
  <c r="N58" i="6"/>
  <c r="O58" i="6" s="1"/>
  <c r="N57" i="6"/>
  <c r="O57" i="6" s="1"/>
  <c r="N56" i="6"/>
  <c r="O56" i="6" s="1"/>
  <c r="N55" i="6"/>
  <c r="O55" i="6" s="1"/>
  <c r="N54" i="6"/>
  <c r="O54" i="6" s="1"/>
  <c r="N53" i="6"/>
  <c r="N52" i="6"/>
  <c r="O52" i="6" s="1"/>
  <c r="N51" i="6"/>
  <c r="O51" i="6" s="1"/>
  <c r="N50" i="6"/>
  <c r="O50" i="6" s="1"/>
  <c r="N49" i="6"/>
  <c r="O49" i="6" s="1"/>
  <c r="N48" i="6"/>
  <c r="O48" i="6" s="1"/>
  <c r="N47" i="6"/>
  <c r="N46" i="6"/>
  <c r="O46" i="6" s="1"/>
  <c r="N45" i="6"/>
  <c r="O45" i="6" s="1"/>
  <c r="N44" i="6"/>
  <c r="O44" i="6" s="1"/>
  <c r="N43" i="6"/>
  <c r="O43" i="6" s="1"/>
  <c r="N42" i="6"/>
  <c r="O42" i="6" s="1"/>
  <c r="N41" i="6"/>
  <c r="N40" i="6"/>
  <c r="O40" i="6" s="1"/>
  <c r="N39" i="6"/>
  <c r="O39" i="6" s="1"/>
  <c r="N38" i="6"/>
  <c r="O38" i="6" s="1"/>
  <c r="N37" i="6"/>
  <c r="O37" i="6" s="1"/>
  <c r="N36" i="6"/>
  <c r="O36" i="6" s="1"/>
  <c r="N35" i="6"/>
  <c r="N34" i="6"/>
  <c r="O34" i="6" s="1"/>
  <c r="N33" i="6"/>
  <c r="O33" i="6" s="1"/>
  <c r="N32" i="6"/>
  <c r="O32" i="6" s="1"/>
  <c r="N31" i="6"/>
  <c r="O31" i="6" s="1"/>
  <c r="N30" i="6"/>
  <c r="O30" i="6" s="1"/>
  <c r="N29" i="6"/>
  <c r="N28" i="6"/>
  <c r="O28" i="6" s="1"/>
  <c r="N27" i="6"/>
  <c r="O27" i="6" s="1"/>
  <c r="N26" i="6"/>
  <c r="O26" i="6" s="1"/>
  <c r="N25" i="6"/>
  <c r="O25" i="6" s="1"/>
  <c r="N24" i="6"/>
  <c r="O24" i="6" s="1"/>
  <c r="N23" i="6"/>
  <c r="N22" i="6"/>
  <c r="O22" i="6" s="1"/>
  <c r="N21" i="6"/>
  <c r="O21" i="6" s="1"/>
  <c r="N20" i="6"/>
  <c r="O20" i="6" s="1"/>
  <c r="N19" i="6"/>
  <c r="O19" i="6" s="1"/>
  <c r="N18" i="6"/>
  <c r="O18" i="6" s="1"/>
  <c r="N17" i="6"/>
  <c r="N16" i="6"/>
  <c r="O16" i="6" s="1"/>
  <c r="N15" i="6"/>
  <c r="O15" i="6" s="1"/>
  <c r="N14" i="6"/>
  <c r="O14" i="6" s="1"/>
  <c r="N13" i="6"/>
  <c r="O13" i="6" s="1"/>
  <c r="N12" i="6"/>
  <c r="O12" i="6" s="1"/>
  <c r="N11" i="6"/>
  <c r="O11" i="6" s="1"/>
  <c r="N10" i="6"/>
  <c r="O10" i="6" s="1"/>
  <c r="N9" i="6"/>
  <c r="O9" i="6" s="1"/>
  <c r="N8" i="6"/>
  <c r="O8" i="6" s="1"/>
  <c r="N7" i="6"/>
  <c r="O7" i="6" s="1"/>
  <c r="N6" i="6"/>
  <c r="O6" i="6" s="1"/>
  <c r="N5" i="6"/>
  <c r="O5" i="6" s="1"/>
  <c r="N4" i="6"/>
  <c r="O4" i="6" s="1"/>
  <c r="T3" i="6"/>
  <c r="R3" i="6"/>
  <c r="P3" i="6"/>
  <c r="N3" i="6"/>
  <c r="O3" i="6" s="1"/>
  <c r="J103" i="6"/>
  <c r="J102" i="6"/>
  <c r="J101" i="6"/>
  <c r="J100" i="6"/>
  <c r="J99" i="6"/>
  <c r="J98" i="6"/>
  <c r="J97" i="6"/>
  <c r="J96" i="6"/>
  <c r="J95" i="6"/>
  <c r="J94" i="6"/>
  <c r="J93" i="6"/>
  <c r="J92" i="6"/>
  <c r="J91" i="6"/>
  <c r="J90" i="6"/>
  <c r="J89" i="6"/>
  <c r="J88" i="6"/>
  <c r="J87" i="6"/>
  <c r="J86" i="6"/>
  <c r="J85" i="6"/>
  <c r="J84" i="6"/>
  <c r="J83" i="6"/>
  <c r="J82" i="6"/>
  <c r="J81" i="6"/>
  <c r="J80" i="6"/>
  <c r="J79" i="6"/>
  <c r="J78" i="6"/>
  <c r="J77" i="6"/>
  <c r="J76" i="6"/>
  <c r="J75" i="6"/>
  <c r="J74" i="6"/>
  <c r="J73" i="6"/>
  <c r="J72" i="6"/>
  <c r="J71" i="6"/>
  <c r="J70" i="6"/>
  <c r="J69" i="6"/>
  <c r="J68" i="6"/>
  <c r="J67" i="6"/>
  <c r="J66" i="6"/>
  <c r="J65" i="6"/>
  <c r="J64" i="6"/>
  <c r="J63" i="6"/>
  <c r="J62" i="6"/>
  <c r="J61" i="6"/>
  <c r="J60" i="6"/>
  <c r="J59" i="6"/>
  <c r="J58" i="6"/>
  <c r="J57" i="6"/>
  <c r="J56" i="6"/>
  <c r="J55" i="6"/>
  <c r="J54" i="6"/>
  <c r="J53" i="6"/>
  <c r="J52" i="6"/>
  <c r="J51" i="6"/>
  <c r="J50" i="6"/>
  <c r="J49" i="6"/>
  <c r="J48" i="6"/>
  <c r="J47" i="6"/>
  <c r="J46" i="6"/>
  <c r="J45" i="6"/>
  <c r="J44" i="6"/>
  <c r="J43" i="6"/>
  <c r="J42" i="6"/>
  <c r="J41" i="6"/>
  <c r="J40" i="6"/>
  <c r="J39" i="6"/>
  <c r="J38" i="6"/>
  <c r="J37" i="6"/>
  <c r="J36" i="6"/>
  <c r="J35" i="6"/>
  <c r="J34" i="6"/>
  <c r="J33" i="6"/>
  <c r="J32" i="6"/>
  <c r="J31" i="6"/>
  <c r="J30" i="6"/>
  <c r="J29" i="6"/>
  <c r="J28" i="6"/>
  <c r="J27" i="6"/>
  <c r="J26" i="6"/>
  <c r="J25" i="6"/>
  <c r="J24" i="6"/>
  <c r="J23" i="6"/>
  <c r="J22" i="6"/>
  <c r="J21" i="6"/>
  <c r="J20" i="6"/>
  <c r="J19" i="6"/>
  <c r="J18" i="6"/>
  <c r="J17" i="6"/>
  <c r="J16" i="6"/>
  <c r="J15" i="6"/>
  <c r="J14" i="6"/>
  <c r="J13" i="6"/>
  <c r="J12" i="6"/>
  <c r="J11" i="6"/>
  <c r="J10" i="6"/>
  <c r="J9" i="6"/>
  <c r="J8" i="6"/>
  <c r="J7" i="6"/>
  <c r="J6" i="6"/>
  <c r="J5" i="6"/>
  <c r="J4" i="6"/>
  <c r="J3" i="6"/>
  <c r="H103" i="6"/>
  <c r="I103" i="6" s="1"/>
  <c r="H102" i="6"/>
  <c r="H101" i="6"/>
  <c r="I101" i="6" s="1"/>
  <c r="H100" i="6"/>
  <c r="H99" i="6"/>
  <c r="H98" i="6"/>
  <c r="I98" i="6" s="1"/>
  <c r="H97" i="6"/>
  <c r="I97" i="6" s="1"/>
  <c r="H96" i="6"/>
  <c r="H95" i="6"/>
  <c r="I95" i="6" s="1"/>
  <c r="H94" i="6"/>
  <c r="H93" i="6"/>
  <c r="H92" i="6"/>
  <c r="I92" i="6" s="1"/>
  <c r="H91" i="6"/>
  <c r="I91" i="6" s="1"/>
  <c r="H90" i="6"/>
  <c r="H89" i="6"/>
  <c r="I89" i="6" s="1"/>
  <c r="H88" i="6"/>
  <c r="H87" i="6"/>
  <c r="H86" i="6"/>
  <c r="I86" i="6" s="1"/>
  <c r="H85" i="6"/>
  <c r="I85" i="6" s="1"/>
  <c r="H84" i="6"/>
  <c r="H83" i="6"/>
  <c r="I83" i="6" s="1"/>
  <c r="H82" i="6"/>
  <c r="H81" i="6"/>
  <c r="H80" i="6"/>
  <c r="I80" i="6" s="1"/>
  <c r="H79" i="6"/>
  <c r="I79" i="6" s="1"/>
  <c r="H78" i="6"/>
  <c r="H77" i="6"/>
  <c r="I77" i="6" s="1"/>
  <c r="H76" i="6"/>
  <c r="H75" i="6"/>
  <c r="H74" i="6"/>
  <c r="I74" i="6" s="1"/>
  <c r="H73" i="6"/>
  <c r="I73" i="6" s="1"/>
  <c r="H72" i="6"/>
  <c r="H71" i="6"/>
  <c r="I71" i="6" s="1"/>
  <c r="H70" i="6"/>
  <c r="H69" i="6"/>
  <c r="H68" i="6"/>
  <c r="I68" i="6" s="1"/>
  <c r="H67" i="6"/>
  <c r="I67" i="6" s="1"/>
  <c r="H66" i="6"/>
  <c r="H65" i="6"/>
  <c r="I65" i="6" s="1"/>
  <c r="H64" i="6"/>
  <c r="H63" i="6"/>
  <c r="H62" i="6"/>
  <c r="I62" i="6" s="1"/>
  <c r="H61" i="6"/>
  <c r="I61" i="6" s="1"/>
  <c r="H60" i="6"/>
  <c r="H59" i="6"/>
  <c r="I59" i="6" s="1"/>
  <c r="H58" i="6"/>
  <c r="H57" i="6"/>
  <c r="H56" i="6"/>
  <c r="I56" i="6" s="1"/>
  <c r="H55" i="6"/>
  <c r="I55" i="6" s="1"/>
  <c r="H54" i="6"/>
  <c r="H53" i="6"/>
  <c r="I53" i="6" s="1"/>
  <c r="H52" i="6"/>
  <c r="H51" i="6"/>
  <c r="H50" i="6"/>
  <c r="I50" i="6" s="1"/>
  <c r="H49" i="6"/>
  <c r="I49" i="6" s="1"/>
  <c r="H48" i="6"/>
  <c r="H47" i="6"/>
  <c r="I47" i="6" s="1"/>
  <c r="H46" i="6"/>
  <c r="H45" i="6"/>
  <c r="H44" i="6"/>
  <c r="I44" i="6" s="1"/>
  <c r="H43" i="6"/>
  <c r="I43" i="6" s="1"/>
  <c r="H42" i="6"/>
  <c r="H41" i="6"/>
  <c r="I41" i="6" s="1"/>
  <c r="H40" i="6"/>
  <c r="H39" i="6"/>
  <c r="H38" i="6"/>
  <c r="I38" i="6" s="1"/>
  <c r="H37" i="6"/>
  <c r="I37" i="6" s="1"/>
  <c r="H36" i="6"/>
  <c r="H35" i="6"/>
  <c r="I35" i="6" s="1"/>
  <c r="H34" i="6"/>
  <c r="H33" i="6"/>
  <c r="H32" i="6"/>
  <c r="I32" i="6" s="1"/>
  <c r="H31" i="6"/>
  <c r="I31" i="6" s="1"/>
  <c r="H30" i="6"/>
  <c r="H29" i="6"/>
  <c r="I29" i="6" s="1"/>
  <c r="H28" i="6"/>
  <c r="H27" i="6"/>
  <c r="H26" i="6"/>
  <c r="I26" i="6" s="1"/>
  <c r="H25" i="6"/>
  <c r="I25" i="6" s="1"/>
  <c r="H24" i="6"/>
  <c r="H23" i="6"/>
  <c r="I23" i="6" s="1"/>
  <c r="H22" i="6"/>
  <c r="H21" i="6"/>
  <c r="H20" i="6"/>
  <c r="I20" i="6" s="1"/>
  <c r="H19" i="6"/>
  <c r="I19" i="6" s="1"/>
  <c r="H18" i="6"/>
  <c r="H17" i="6"/>
  <c r="I17" i="6" s="1"/>
  <c r="H16" i="6"/>
  <c r="H15" i="6"/>
  <c r="H14" i="6"/>
  <c r="I14" i="6" s="1"/>
  <c r="H13" i="6"/>
  <c r="I13" i="6" s="1"/>
  <c r="H12" i="6"/>
  <c r="H11" i="6"/>
  <c r="I11" i="6" s="1"/>
  <c r="H10" i="6"/>
  <c r="I10" i="6" s="1"/>
  <c r="H9" i="6"/>
  <c r="H8" i="6"/>
  <c r="I8" i="6" s="1"/>
  <c r="H7" i="6"/>
  <c r="I7" i="6" s="1"/>
  <c r="H6" i="6"/>
  <c r="H5" i="6"/>
  <c r="I5" i="6" s="1"/>
  <c r="H4" i="6"/>
  <c r="I4" i="6" s="1"/>
  <c r="H3" i="6"/>
  <c r="F103" i="6"/>
  <c r="F102" i="6"/>
  <c r="F101" i="6"/>
  <c r="F100" i="6"/>
  <c r="F99" i="6"/>
  <c r="F98" i="6"/>
  <c r="F97" i="6"/>
  <c r="F96" i="6"/>
  <c r="F95" i="6"/>
  <c r="F94" i="6"/>
  <c r="F93" i="6"/>
  <c r="F92" i="6"/>
  <c r="F91" i="6"/>
  <c r="F90" i="6"/>
  <c r="F89" i="6"/>
  <c r="F88" i="6"/>
  <c r="F87" i="6"/>
  <c r="F86" i="6"/>
  <c r="F85" i="6"/>
  <c r="F84" i="6"/>
  <c r="F83" i="6"/>
  <c r="F82" i="6"/>
  <c r="F81" i="6"/>
  <c r="F80" i="6"/>
  <c r="F79" i="6"/>
  <c r="F78" i="6"/>
  <c r="F77" i="6"/>
  <c r="F76" i="6"/>
  <c r="F75" i="6"/>
  <c r="F74" i="6"/>
  <c r="F73" i="6"/>
  <c r="F72" i="6"/>
  <c r="F71" i="6"/>
  <c r="F70" i="6"/>
  <c r="F69" i="6"/>
  <c r="F68" i="6"/>
  <c r="F67" i="6"/>
  <c r="F66" i="6"/>
  <c r="F65" i="6"/>
  <c r="F64" i="6"/>
  <c r="F63" i="6"/>
  <c r="F62" i="6"/>
  <c r="F61" i="6"/>
  <c r="F60" i="6"/>
  <c r="F59" i="6"/>
  <c r="F58" i="6"/>
  <c r="F57" i="6"/>
  <c r="F56" i="6"/>
  <c r="F55" i="6"/>
  <c r="F54" i="6"/>
  <c r="F53" i="6"/>
  <c r="F52" i="6"/>
  <c r="F51" i="6"/>
  <c r="F50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3" i="6"/>
  <c r="D103" i="6"/>
  <c r="D102" i="6"/>
  <c r="D101" i="6"/>
  <c r="D100" i="6"/>
  <c r="D99" i="6"/>
  <c r="D98" i="6"/>
  <c r="D97" i="6"/>
  <c r="D96" i="6"/>
  <c r="D95" i="6"/>
  <c r="D94" i="6"/>
  <c r="D93" i="6"/>
  <c r="D92" i="6"/>
  <c r="D91" i="6"/>
  <c r="D90" i="6"/>
  <c r="D89" i="6"/>
  <c r="D88" i="6"/>
  <c r="D87" i="6"/>
  <c r="D86" i="6"/>
  <c r="D85" i="6"/>
  <c r="D84" i="6"/>
  <c r="D83" i="6"/>
  <c r="D82" i="6"/>
  <c r="D81" i="6"/>
  <c r="D80" i="6"/>
  <c r="D79" i="6"/>
  <c r="D78" i="6"/>
  <c r="D77" i="6"/>
  <c r="D76" i="6"/>
  <c r="D75" i="6"/>
  <c r="D74" i="6"/>
  <c r="D73" i="6"/>
  <c r="D72" i="6"/>
  <c r="D71" i="6"/>
  <c r="D70" i="6"/>
  <c r="D69" i="6"/>
  <c r="D68" i="6"/>
  <c r="D67" i="6"/>
  <c r="D66" i="6"/>
  <c r="D65" i="6"/>
  <c r="D64" i="6"/>
  <c r="D63" i="6"/>
  <c r="D62" i="6"/>
  <c r="D61" i="6"/>
  <c r="D60" i="6"/>
  <c r="D59" i="6"/>
  <c r="D58" i="6"/>
  <c r="D57" i="6"/>
  <c r="D56" i="6"/>
  <c r="D55" i="6"/>
  <c r="D54" i="6"/>
  <c r="D53" i="6"/>
  <c r="D52" i="6"/>
  <c r="D51" i="6"/>
  <c r="D50" i="6"/>
  <c r="D49" i="6"/>
  <c r="D48" i="6"/>
  <c r="D47" i="6"/>
  <c r="D46" i="6"/>
  <c r="D45" i="6"/>
  <c r="D44" i="6"/>
  <c r="D43" i="6"/>
  <c r="D42" i="6"/>
  <c r="D41" i="6"/>
  <c r="D40" i="6"/>
  <c r="D39" i="6"/>
  <c r="D38" i="6"/>
  <c r="D37" i="6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E11" i="6" s="1"/>
  <c r="D10" i="6"/>
  <c r="D9" i="6"/>
  <c r="D8" i="6"/>
  <c r="D7" i="6"/>
  <c r="D6" i="6"/>
  <c r="D5" i="6"/>
  <c r="E5" i="6" s="1"/>
  <c r="D4" i="6"/>
  <c r="D3" i="6"/>
  <c r="B103" i="6"/>
  <c r="B102" i="6"/>
  <c r="B101" i="6"/>
  <c r="B100" i="6"/>
  <c r="B99" i="6"/>
  <c r="B98" i="6"/>
  <c r="B97" i="6"/>
  <c r="B96" i="6"/>
  <c r="B95" i="6"/>
  <c r="B94" i="6"/>
  <c r="B93" i="6"/>
  <c r="B92" i="6"/>
  <c r="B91" i="6"/>
  <c r="B90" i="6"/>
  <c r="B89" i="6"/>
  <c r="B88" i="6"/>
  <c r="B87" i="6"/>
  <c r="B86" i="6"/>
  <c r="B85" i="6"/>
  <c r="B84" i="6"/>
  <c r="B83" i="6"/>
  <c r="B82" i="6"/>
  <c r="B81" i="6"/>
  <c r="B80" i="6"/>
  <c r="B79" i="6"/>
  <c r="B78" i="6"/>
  <c r="B77" i="6"/>
  <c r="B76" i="6"/>
  <c r="B75" i="6"/>
  <c r="B74" i="6"/>
  <c r="B73" i="6"/>
  <c r="B72" i="6"/>
  <c r="B71" i="6"/>
  <c r="B70" i="6"/>
  <c r="B69" i="6"/>
  <c r="B68" i="6"/>
  <c r="B67" i="6"/>
  <c r="B66" i="6"/>
  <c r="B65" i="6"/>
  <c r="B64" i="6"/>
  <c r="B63" i="6"/>
  <c r="B62" i="6"/>
  <c r="B61" i="6"/>
  <c r="B60" i="6"/>
  <c r="B59" i="6"/>
  <c r="B58" i="6"/>
  <c r="B57" i="6"/>
  <c r="B56" i="6"/>
  <c r="B55" i="6"/>
  <c r="B54" i="6"/>
  <c r="B53" i="6"/>
  <c r="B52" i="6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T204" i="8"/>
  <c r="S204" i="8"/>
  <c r="T203" i="8"/>
  <c r="S203" i="8"/>
  <c r="T202" i="8"/>
  <c r="S202" i="8"/>
  <c r="T201" i="8"/>
  <c r="S201" i="8"/>
  <c r="T200" i="8"/>
  <c r="S200" i="8"/>
  <c r="T199" i="8"/>
  <c r="S199" i="8"/>
  <c r="T198" i="8"/>
  <c r="S198" i="8"/>
  <c r="T197" i="8"/>
  <c r="S197" i="8"/>
  <c r="T196" i="8"/>
  <c r="S196" i="8"/>
  <c r="T195" i="8"/>
  <c r="S195" i="8"/>
  <c r="T194" i="8"/>
  <c r="S194" i="8"/>
  <c r="T193" i="8"/>
  <c r="S193" i="8"/>
  <c r="T192" i="8"/>
  <c r="S192" i="8"/>
  <c r="T191" i="8"/>
  <c r="S191" i="8"/>
  <c r="T190" i="8"/>
  <c r="S190" i="8"/>
  <c r="T189" i="8"/>
  <c r="S189" i="8"/>
  <c r="T188" i="8"/>
  <c r="S188" i="8"/>
  <c r="T187" i="8"/>
  <c r="S187" i="8"/>
  <c r="T186" i="8"/>
  <c r="S186" i="8"/>
  <c r="T185" i="8"/>
  <c r="S185" i="8"/>
  <c r="T184" i="8"/>
  <c r="S184" i="8"/>
  <c r="T183" i="8"/>
  <c r="S183" i="8"/>
  <c r="T182" i="8"/>
  <c r="S182" i="8"/>
  <c r="T181" i="8"/>
  <c r="S181" i="8"/>
  <c r="T180" i="8"/>
  <c r="S180" i="8"/>
  <c r="T179" i="8"/>
  <c r="S179" i="8"/>
  <c r="T178" i="8"/>
  <c r="S178" i="8"/>
  <c r="T177" i="8"/>
  <c r="S177" i="8"/>
  <c r="T176" i="8"/>
  <c r="S176" i="8"/>
  <c r="T175" i="8"/>
  <c r="S175" i="8"/>
  <c r="T174" i="8"/>
  <c r="S174" i="8"/>
  <c r="T173" i="8"/>
  <c r="S173" i="8"/>
  <c r="T172" i="8"/>
  <c r="S172" i="8"/>
  <c r="T171" i="8"/>
  <c r="S171" i="8"/>
  <c r="T170" i="8"/>
  <c r="S170" i="8"/>
  <c r="T169" i="8"/>
  <c r="S169" i="8"/>
  <c r="T168" i="8"/>
  <c r="S168" i="8"/>
  <c r="T167" i="8"/>
  <c r="S167" i="8"/>
  <c r="T166" i="8"/>
  <c r="S166" i="8"/>
  <c r="T165" i="8"/>
  <c r="S165" i="8"/>
  <c r="T164" i="8"/>
  <c r="S164" i="8"/>
  <c r="T163" i="8"/>
  <c r="S163" i="8"/>
  <c r="T162" i="8"/>
  <c r="S162" i="8"/>
  <c r="T161" i="8"/>
  <c r="S161" i="8"/>
  <c r="T160" i="8"/>
  <c r="S160" i="8"/>
  <c r="T159" i="8"/>
  <c r="S159" i="8"/>
  <c r="T158" i="8"/>
  <c r="S158" i="8"/>
  <c r="T157" i="8"/>
  <c r="S157" i="8"/>
  <c r="T156" i="8"/>
  <c r="S156" i="8"/>
  <c r="T155" i="8"/>
  <c r="S155" i="8"/>
  <c r="T154" i="8"/>
  <c r="S154" i="8"/>
  <c r="T153" i="8"/>
  <c r="S153" i="8"/>
  <c r="T152" i="8"/>
  <c r="S152" i="8"/>
  <c r="T151" i="8"/>
  <c r="S151" i="8"/>
  <c r="T150" i="8"/>
  <c r="S150" i="8"/>
  <c r="T149" i="8"/>
  <c r="S149" i="8"/>
  <c r="T148" i="8"/>
  <c r="S148" i="8"/>
  <c r="T147" i="8"/>
  <c r="S147" i="8"/>
  <c r="T146" i="8"/>
  <c r="S146" i="8"/>
  <c r="T145" i="8"/>
  <c r="S145" i="8"/>
  <c r="T144" i="8"/>
  <c r="S144" i="8"/>
  <c r="T143" i="8"/>
  <c r="S143" i="8"/>
  <c r="T142" i="8"/>
  <c r="S142" i="8"/>
  <c r="T141" i="8"/>
  <c r="S141" i="8"/>
  <c r="T140" i="8"/>
  <c r="S140" i="8"/>
  <c r="T139" i="8"/>
  <c r="S139" i="8"/>
  <c r="T138" i="8"/>
  <c r="S138" i="8"/>
  <c r="T137" i="8"/>
  <c r="S137" i="8"/>
  <c r="T136" i="8"/>
  <c r="S136" i="8"/>
  <c r="T135" i="8"/>
  <c r="S135" i="8"/>
  <c r="T134" i="8"/>
  <c r="S134" i="8"/>
  <c r="T133" i="8"/>
  <c r="S133" i="8"/>
  <c r="T132" i="8"/>
  <c r="S132" i="8"/>
  <c r="T131" i="8"/>
  <c r="S131" i="8"/>
  <c r="T130" i="8"/>
  <c r="S130" i="8"/>
  <c r="T129" i="8"/>
  <c r="S129" i="8"/>
  <c r="T128" i="8"/>
  <c r="S128" i="8"/>
  <c r="T127" i="8"/>
  <c r="S127" i="8"/>
  <c r="T126" i="8"/>
  <c r="S126" i="8"/>
  <c r="T125" i="8"/>
  <c r="S125" i="8"/>
  <c r="T124" i="8"/>
  <c r="S124" i="8"/>
  <c r="T123" i="8"/>
  <c r="S123" i="8"/>
  <c r="T122" i="8"/>
  <c r="S122" i="8"/>
  <c r="T121" i="8"/>
  <c r="S121" i="8"/>
  <c r="T120" i="8"/>
  <c r="S120" i="8"/>
  <c r="T119" i="8"/>
  <c r="S119" i="8"/>
  <c r="T118" i="8"/>
  <c r="S118" i="8"/>
  <c r="T117" i="8"/>
  <c r="S117" i="8"/>
  <c r="T116" i="8"/>
  <c r="S116" i="8"/>
  <c r="T115" i="8"/>
  <c r="S115" i="8"/>
  <c r="T114" i="8"/>
  <c r="S114" i="8"/>
  <c r="T113" i="8"/>
  <c r="S113" i="8"/>
  <c r="T112" i="8"/>
  <c r="S112" i="8"/>
  <c r="T111" i="8"/>
  <c r="S111" i="8"/>
  <c r="T110" i="8"/>
  <c r="S110" i="8"/>
  <c r="T109" i="8"/>
  <c r="S109" i="8"/>
  <c r="T108" i="8"/>
  <c r="S108" i="8"/>
  <c r="T107" i="8"/>
  <c r="S107" i="8"/>
  <c r="T106" i="8"/>
  <c r="S106" i="8"/>
  <c r="T105" i="8"/>
  <c r="S105" i="8"/>
  <c r="T104" i="8"/>
  <c r="S104" i="8"/>
  <c r="T103" i="8"/>
  <c r="S103" i="8"/>
  <c r="T102" i="8"/>
  <c r="S102" i="8"/>
  <c r="T101" i="8"/>
  <c r="S101" i="8"/>
  <c r="T100" i="8"/>
  <c r="S100" i="8"/>
  <c r="T99" i="8"/>
  <c r="S99" i="8"/>
  <c r="T98" i="8"/>
  <c r="S98" i="8"/>
  <c r="T97" i="8"/>
  <c r="S97" i="8"/>
  <c r="T96" i="8"/>
  <c r="S96" i="8"/>
  <c r="T95" i="8"/>
  <c r="S95" i="8"/>
  <c r="T94" i="8"/>
  <c r="S94" i="8"/>
  <c r="T93" i="8"/>
  <c r="S93" i="8"/>
  <c r="T92" i="8"/>
  <c r="S92" i="8"/>
  <c r="T91" i="8"/>
  <c r="S91" i="8"/>
  <c r="T90" i="8"/>
  <c r="S90" i="8"/>
  <c r="T89" i="8"/>
  <c r="S89" i="8"/>
  <c r="T88" i="8"/>
  <c r="S88" i="8"/>
  <c r="T87" i="8"/>
  <c r="S87" i="8"/>
  <c r="T86" i="8"/>
  <c r="S86" i="8"/>
  <c r="T85" i="8"/>
  <c r="S85" i="8"/>
  <c r="T84" i="8"/>
  <c r="S84" i="8"/>
  <c r="T83" i="8"/>
  <c r="S83" i="8"/>
  <c r="T82" i="8"/>
  <c r="S82" i="8"/>
  <c r="T81" i="8"/>
  <c r="S81" i="8"/>
  <c r="T80" i="8"/>
  <c r="S80" i="8"/>
  <c r="T79" i="8"/>
  <c r="S79" i="8"/>
  <c r="T78" i="8"/>
  <c r="S78" i="8"/>
  <c r="T77" i="8"/>
  <c r="S77" i="8"/>
  <c r="T76" i="8"/>
  <c r="S76" i="8"/>
  <c r="T75" i="8"/>
  <c r="S75" i="8"/>
  <c r="T74" i="8"/>
  <c r="S74" i="8"/>
  <c r="T73" i="8"/>
  <c r="S73" i="8"/>
  <c r="T72" i="8"/>
  <c r="S72" i="8"/>
  <c r="T71" i="8"/>
  <c r="S71" i="8"/>
  <c r="T70" i="8"/>
  <c r="S70" i="8"/>
  <c r="T69" i="8"/>
  <c r="S69" i="8"/>
  <c r="T68" i="8"/>
  <c r="S68" i="8"/>
  <c r="T67" i="8"/>
  <c r="S67" i="8"/>
  <c r="T66" i="8"/>
  <c r="S66" i="8"/>
  <c r="T65" i="8"/>
  <c r="S65" i="8"/>
  <c r="T64" i="8"/>
  <c r="S64" i="8"/>
  <c r="T63" i="8"/>
  <c r="S63" i="8"/>
  <c r="T62" i="8"/>
  <c r="S62" i="8"/>
  <c r="T61" i="8"/>
  <c r="S61" i="8"/>
  <c r="T60" i="8"/>
  <c r="S60" i="8"/>
  <c r="T59" i="8"/>
  <c r="S59" i="8"/>
  <c r="T58" i="8"/>
  <c r="S58" i="8"/>
  <c r="T57" i="8"/>
  <c r="S57" i="8"/>
  <c r="T56" i="8"/>
  <c r="S56" i="8"/>
  <c r="T55" i="8"/>
  <c r="S55" i="8"/>
  <c r="T54" i="8"/>
  <c r="S54" i="8"/>
  <c r="T53" i="8"/>
  <c r="S53" i="8"/>
  <c r="T52" i="8"/>
  <c r="S52" i="8"/>
  <c r="T51" i="8"/>
  <c r="S51" i="8"/>
  <c r="T50" i="8"/>
  <c r="S50" i="8"/>
  <c r="T49" i="8"/>
  <c r="S49" i="8"/>
  <c r="T48" i="8"/>
  <c r="S48" i="8"/>
  <c r="T47" i="8"/>
  <c r="S47" i="8"/>
  <c r="T46" i="8"/>
  <c r="S46" i="8"/>
  <c r="T45" i="8"/>
  <c r="S45" i="8"/>
  <c r="T44" i="8"/>
  <c r="S44" i="8"/>
  <c r="T43" i="8"/>
  <c r="S43" i="8"/>
  <c r="T42" i="8"/>
  <c r="S42" i="8"/>
  <c r="T41" i="8"/>
  <c r="S41" i="8"/>
  <c r="T40" i="8"/>
  <c r="S40" i="8"/>
  <c r="T39" i="8"/>
  <c r="S39" i="8"/>
  <c r="T38" i="8"/>
  <c r="S38" i="8"/>
  <c r="T37" i="8"/>
  <c r="S37" i="8"/>
  <c r="T36" i="8"/>
  <c r="S36" i="8"/>
  <c r="T35" i="8"/>
  <c r="S35" i="8"/>
  <c r="T34" i="8"/>
  <c r="S34" i="8"/>
  <c r="T33" i="8"/>
  <c r="S33" i="8"/>
  <c r="T32" i="8"/>
  <c r="S32" i="8"/>
  <c r="T31" i="8"/>
  <c r="S31" i="8"/>
  <c r="T30" i="8"/>
  <c r="S30" i="8"/>
  <c r="T29" i="8"/>
  <c r="S29" i="8"/>
  <c r="T28" i="8"/>
  <c r="S28" i="8"/>
  <c r="T27" i="8"/>
  <c r="S27" i="8"/>
  <c r="T26" i="8"/>
  <c r="S26" i="8"/>
  <c r="T25" i="8"/>
  <c r="S25" i="8"/>
  <c r="T24" i="8"/>
  <c r="S24" i="8"/>
  <c r="T23" i="8"/>
  <c r="S23" i="8"/>
  <c r="T22" i="8"/>
  <c r="S22" i="8"/>
  <c r="T21" i="8"/>
  <c r="S21" i="8"/>
  <c r="T20" i="8"/>
  <c r="S20" i="8"/>
  <c r="T19" i="8"/>
  <c r="S19" i="8"/>
  <c r="T18" i="8"/>
  <c r="S18" i="8"/>
  <c r="T17" i="8"/>
  <c r="S17" i="8"/>
  <c r="T16" i="8"/>
  <c r="S16" i="8"/>
  <c r="T15" i="8"/>
  <c r="S15" i="8"/>
  <c r="T14" i="8"/>
  <c r="S14" i="8"/>
  <c r="T13" i="8"/>
  <c r="S13" i="8"/>
  <c r="T12" i="8"/>
  <c r="S12" i="8"/>
  <c r="T11" i="8"/>
  <c r="S11" i="8"/>
  <c r="T10" i="8"/>
  <c r="S10" i="8"/>
  <c r="T9" i="8"/>
  <c r="S9" i="8"/>
  <c r="T8" i="8"/>
  <c r="S8" i="8"/>
  <c r="T7" i="8"/>
  <c r="S7" i="8"/>
  <c r="T6" i="8"/>
  <c r="S6" i="8"/>
  <c r="T5" i="8"/>
  <c r="S5" i="8"/>
  <c r="T4" i="8"/>
  <c r="S4" i="8"/>
  <c r="J204" i="8"/>
  <c r="J203" i="8"/>
  <c r="J202" i="8"/>
  <c r="J201" i="8"/>
  <c r="J200" i="8"/>
  <c r="J199" i="8"/>
  <c r="J198" i="8"/>
  <c r="J197" i="8"/>
  <c r="J196" i="8"/>
  <c r="J195" i="8"/>
  <c r="J194" i="8"/>
  <c r="J193" i="8"/>
  <c r="J192" i="8"/>
  <c r="J191" i="8"/>
  <c r="J190" i="8"/>
  <c r="J189" i="8"/>
  <c r="J188" i="8"/>
  <c r="J187" i="8"/>
  <c r="J186" i="8"/>
  <c r="J185" i="8"/>
  <c r="J184" i="8"/>
  <c r="J183" i="8"/>
  <c r="J182" i="8"/>
  <c r="J181" i="8"/>
  <c r="J180" i="8"/>
  <c r="J179" i="8"/>
  <c r="J178" i="8"/>
  <c r="J177" i="8"/>
  <c r="J176" i="8"/>
  <c r="J175" i="8"/>
  <c r="J174" i="8"/>
  <c r="J173" i="8"/>
  <c r="J172" i="8"/>
  <c r="J171" i="8"/>
  <c r="J170" i="8"/>
  <c r="J169" i="8"/>
  <c r="J168" i="8"/>
  <c r="J167" i="8"/>
  <c r="J166" i="8"/>
  <c r="J165" i="8"/>
  <c r="J164" i="8"/>
  <c r="J163" i="8"/>
  <c r="J162" i="8"/>
  <c r="J161" i="8"/>
  <c r="J160" i="8"/>
  <c r="J159" i="8"/>
  <c r="J158" i="8"/>
  <c r="J157" i="8"/>
  <c r="J156" i="8"/>
  <c r="J155" i="8"/>
  <c r="J154" i="8"/>
  <c r="J153" i="8"/>
  <c r="J152" i="8"/>
  <c r="J151" i="8"/>
  <c r="J150" i="8"/>
  <c r="J149" i="8"/>
  <c r="J148" i="8"/>
  <c r="J147" i="8"/>
  <c r="J146" i="8"/>
  <c r="J145" i="8"/>
  <c r="J144" i="8"/>
  <c r="J143" i="8"/>
  <c r="J142" i="8"/>
  <c r="J141" i="8"/>
  <c r="J140" i="8"/>
  <c r="J139" i="8"/>
  <c r="J138" i="8"/>
  <c r="J137" i="8"/>
  <c r="J136" i="8"/>
  <c r="J135" i="8"/>
  <c r="J134" i="8"/>
  <c r="J133" i="8"/>
  <c r="J132" i="8"/>
  <c r="J131" i="8"/>
  <c r="J130" i="8"/>
  <c r="J129" i="8"/>
  <c r="J128" i="8"/>
  <c r="J127" i="8"/>
  <c r="J126" i="8"/>
  <c r="J125" i="8"/>
  <c r="J124" i="8"/>
  <c r="J123" i="8"/>
  <c r="J122" i="8"/>
  <c r="J121" i="8"/>
  <c r="J120" i="8"/>
  <c r="J119" i="8"/>
  <c r="J118" i="8"/>
  <c r="J117" i="8"/>
  <c r="J116" i="8"/>
  <c r="J115" i="8"/>
  <c r="J114" i="8"/>
  <c r="J113" i="8"/>
  <c r="J112" i="8"/>
  <c r="J111" i="8"/>
  <c r="J110" i="8"/>
  <c r="J109" i="8"/>
  <c r="J108" i="8"/>
  <c r="J107" i="8"/>
  <c r="J106" i="8"/>
  <c r="J105" i="8"/>
  <c r="J104" i="8"/>
  <c r="J103" i="8"/>
  <c r="J102" i="8"/>
  <c r="J101" i="8"/>
  <c r="J100" i="8"/>
  <c r="J99" i="8"/>
  <c r="J98" i="8"/>
  <c r="J97" i="8"/>
  <c r="J96" i="8"/>
  <c r="J95" i="8"/>
  <c r="J94" i="8"/>
  <c r="J93" i="8"/>
  <c r="J92" i="8"/>
  <c r="J91" i="8"/>
  <c r="J90" i="8"/>
  <c r="J89" i="8"/>
  <c r="J88" i="8"/>
  <c r="J87" i="8"/>
  <c r="J86" i="8"/>
  <c r="J85" i="8"/>
  <c r="J84" i="8"/>
  <c r="J83" i="8"/>
  <c r="J82" i="8"/>
  <c r="J81" i="8"/>
  <c r="J80" i="8"/>
  <c r="J79" i="8"/>
  <c r="J78" i="8"/>
  <c r="J77" i="8"/>
  <c r="J76" i="8"/>
  <c r="J75" i="8"/>
  <c r="J74" i="8"/>
  <c r="J73" i="8"/>
  <c r="J72" i="8"/>
  <c r="J71" i="8"/>
  <c r="J70" i="8"/>
  <c r="J69" i="8"/>
  <c r="J68" i="8"/>
  <c r="J67" i="8"/>
  <c r="J66" i="8"/>
  <c r="J65" i="8"/>
  <c r="J64" i="8"/>
  <c r="J63" i="8"/>
  <c r="J62" i="8"/>
  <c r="J61" i="8"/>
  <c r="J60" i="8"/>
  <c r="J59" i="8"/>
  <c r="J58" i="8"/>
  <c r="J57" i="8"/>
  <c r="J56" i="8"/>
  <c r="J55" i="8"/>
  <c r="J54" i="8"/>
  <c r="J53" i="8"/>
  <c r="J52" i="8"/>
  <c r="J51" i="8"/>
  <c r="J50" i="8"/>
  <c r="J49" i="8"/>
  <c r="J48" i="8"/>
  <c r="J47" i="8"/>
  <c r="J46" i="8"/>
  <c r="J45" i="8"/>
  <c r="J44" i="8"/>
  <c r="J43" i="8"/>
  <c r="J42" i="8"/>
  <c r="J41" i="8"/>
  <c r="J40" i="8"/>
  <c r="J39" i="8"/>
  <c r="J38" i="8"/>
  <c r="J37" i="8"/>
  <c r="J36" i="8"/>
  <c r="J35" i="8"/>
  <c r="J34" i="8"/>
  <c r="J33" i="8"/>
  <c r="J32" i="8"/>
  <c r="J31" i="8"/>
  <c r="J30" i="8"/>
  <c r="J29" i="8"/>
  <c r="J28" i="8"/>
  <c r="J27" i="8"/>
  <c r="J26" i="8"/>
  <c r="J25" i="8"/>
  <c r="J24" i="8"/>
  <c r="J23" i="8"/>
  <c r="J22" i="8"/>
  <c r="J21" i="8"/>
  <c r="J20" i="8"/>
  <c r="J19" i="8"/>
  <c r="J18" i="8"/>
  <c r="J17" i="8"/>
  <c r="J16" i="8"/>
  <c r="J15" i="8"/>
  <c r="J14" i="8"/>
  <c r="J13" i="8"/>
  <c r="J12" i="8"/>
  <c r="J11" i="8"/>
  <c r="J10" i="8"/>
  <c r="J9" i="8"/>
  <c r="J8" i="8"/>
  <c r="J7" i="8"/>
  <c r="J6" i="8"/>
  <c r="J5" i="8"/>
  <c r="J4" i="8"/>
  <c r="I204" i="8"/>
  <c r="I203" i="8"/>
  <c r="I202" i="8"/>
  <c r="I201" i="8"/>
  <c r="I200" i="8"/>
  <c r="I199" i="8"/>
  <c r="I198" i="8"/>
  <c r="I197" i="8"/>
  <c r="I196" i="8"/>
  <c r="I195" i="8"/>
  <c r="I194" i="8"/>
  <c r="I193" i="8"/>
  <c r="I192" i="8"/>
  <c r="I191" i="8"/>
  <c r="I190" i="8"/>
  <c r="I189" i="8"/>
  <c r="I188" i="8"/>
  <c r="I187" i="8"/>
  <c r="I186" i="8"/>
  <c r="I185" i="8"/>
  <c r="I184" i="8"/>
  <c r="I183" i="8"/>
  <c r="I182" i="8"/>
  <c r="I181" i="8"/>
  <c r="I180" i="8"/>
  <c r="I179" i="8"/>
  <c r="I178" i="8"/>
  <c r="I177" i="8"/>
  <c r="I176" i="8"/>
  <c r="I175" i="8"/>
  <c r="I174" i="8"/>
  <c r="I173" i="8"/>
  <c r="I172" i="8"/>
  <c r="I171" i="8"/>
  <c r="I170" i="8"/>
  <c r="I169" i="8"/>
  <c r="I168" i="8"/>
  <c r="I167" i="8"/>
  <c r="I166" i="8"/>
  <c r="I165" i="8"/>
  <c r="I164" i="8"/>
  <c r="I163" i="8"/>
  <c r="I162" i="8"/>
  <c r="I161" i="8"/>
  <c r="I160" i="8"/>
  <c r="I159" i="8"/>
  <c r="I158" i="8"/>
  <c r="I157" i="8"/>
  <c r="I156" i="8"/>
  <c r="I155" i="8"/>
  <c r="I154" i="8"/>
  <c r="I153" i="8"/>
  <c r="I152" i="8"/>
  <c r="I151" i="8"/>
  <c r="I150" i="8"/>
  <c r="I149" i="8"/>
  <c r="I148" i="8"/>
  <c r="I147" i="8"/>
  <c r="I146" i="8"/>
  <c r="I145" i="8"/>
  <c r="I144" i="8"/>
  <c r="I143" i="8"/>
  <c r="I142" i="8"/>
  <c r="I141" i="8"/>
  <c r="I140" i="8"/>
  <c r="I139" i="8"/>
  <c r="I138" i="8"/>
  <c r="I137" i="8"/>
  <c r="I136" i="8"/>
  <c r="I135" i="8"/>
  <c r="I134" i="8"/>
  <c r="I133" i="8"/>
  <c r="I132" i="8"/>
  <c r="I131" i="8"/>
  <c r="I130" i="8"/>
  <c r="I129" i="8"/>
  <c r="I128" i="8"/>
  <c r="I127" i="8"/>
  <c r="I126" i="8"/>
  <c r="I125" i="8"/>
  <c r="I124" i="8"/>
  <c r="I123" i="8"/>
  <c r="I122" i="8"/>
  <c r="I121" i="8"/>
  <c r="I120" i="8"/>
  <c r="I119" i="8"/>
  <c r="I118" i="8"/>
  <c r="I117" i="8"/>
  <c r="I116" i="8"/>
  <c r="I115" i="8"/>
  <c r="I114" i="8"/>
  <c r="I113" i="8"/>
  <c r="I112" i="8"/>
  <c r="I111" i="8"/>
  <c r="I110" i="8"/>
  <c r="I109" i="8"/>
  <c r="I108" i="8"/>
  <c r="I107" i="8"/>
  <c r="I106" i="8"/>
  <c r="I105" i="8"/>
  <c r="I104" i="8"/>
  <c r="I103" i="8"/>
  <c r="I102" i="8"/>
  <c r="I101" i="8"/>
  <c r="I100" i="8"/>
  <c r="I99" i="8"/>
  <c r="I98" i="8"/>
  <c r="I97" i="8"/>
  <c r="I96" i="8"/>
  <c r="I95" i="8"/>
  <c r="I94" i="8"/>
  <c r="I93" i="8"/>
  <c r="I92" i="8"/>
  <c r="I91" i="8"/>
  <c r="I90" i="8"/>
  <c r="I89" i="8"/>
  <c r="I88" i="8"/>
  <c r="I87" i="8"/>
  <c r="I86" i="8"/>
  <c r="I85" i="8"/>
  <c r="I84" i="8"/>
  <c r="I83" i="8"/>
  <c r="I82" i="8"/>
  <c r="I81" i="8"/>
  <c r="I80" i="8"/>
  <c r="I79" i="8"/>
  <c r="I78" i="8"/>
  <c r="I77" i="8"/>
  <c r="I76" i="8"/>
  <c r="I75" i="8"/>
  <c r="I74" i="8"/>
  <c r="I73" i="8"/>
  <c r="I72" i="8"/>
  <c r="I71" i="8"/>
  <c r="I70" i="8"/>
  <c r="I69" i="8"/>
  <c r="I68" i="8"/>
  <c r="I67" i="8"/>
  <c r="I66" i="8"/>
  <c r="I65" i="8"/>
  <c r="I64" i="8"/>
  <c r="I63" i="8"/>
  <c r="I62" i="8"/>
  <c r="I61" i="8"/>
  <c r="I60" i="8"/>
  <c r="I59" i="8"/>
  <c r="I58" i="8"/>
  <c r="I57" i="8"/>
  <c r="I56" i="8"/>
  <c r="I55" i="8"/>
  <c r="I54" i="8"/>
  <c r="I53" i="8"/>
  <c r="I52" i="8"/>
  <c r="I51" i="8"/>
  <c r="I50" i="8"/>
  <c r="I49" i="8"/>
  <c r="I48" i="8"/>
  <c r="I47" i="8"/>
  <c r="I46" i="8"/>
  <c r="I45" i="8"/>
  <c r="I44" i="8"/>
  <c r="I43" i="8"/>
  <c r="I42" i="8"/>
  <c r="I41" i="8"/>
  <c r="I40" i="8"/>
  <c r="I39" i="8"/>
  <c r="I38" i="8"/>
  <c r="I37" i="8"/>
  <c r="I36" i="8"/>
  <c r="I35" i="8"/>
  <c r="I34" i="8"/>
  <c r="I33" i="8"/>
  <c r="I32" i="8"/>
  <c r="I31" i="8"/>
  <c r="I30" i="8"/>
  <c r="I29" i="8"/>
  <c r="I28" i="8"/>
  <c r="I27" i="8"/>
  <c r="I26" i="8"/>
  <c r="I25" i="8"/>
  <c r="I24" i="8"/>
  <c r="I23" i="8"/>
  <c r="I22" i="8"/>
  <c r="I21" i="8"/>
  <c r="I20" i="8"/>
  <c r="I19" i="8"/>
  <c r="I18" i="8"/>
  <c r="I17" i="8"/>
  <c r="I16" i="8"/>
  <c r="I15" i="8"/>
  <c r="I14" i="8"/>
  <c r="I13" i="8"/>
  <c r="I12" i="8"/>
  <c r="I11" i="8"/>
  <c r="I10" i="8"/>
  <c r="I9" i="8"/>
  <c r="I8" i="8"/>
  <c r="I7" i="8"/>
  <c r="I6" i="8"/>
  <c r="I5" i="8"/>
  <c r="I4" i="8"/>
  <c r="H4" i="8"/>
  <c r="E35" i="6" l="1"/>
  <c r="E53" i="6"/>
  <c r="E65" i="6"/>
  <c r="E89" i="6"/>
  <c r="E12" i="6"/>
  <c r="Z197" i="18"/>
  <c r="Z178" i="18"/>
  <c r="C178" i="18" s="1"/>
  <c r="E17" i="6"/>
  <c r="E41" i="6"/>
  <c r="E71" i="6"/>
  <c r="E95" i="6"/>
  <c r="S16" i="6"/>
  <c r="S22" i="6"/>
  <c r="S28" i="6"/>
  <c r="S34" i="6"/>
  <c r="S40" i="6"/>
  <c r="S46" i="6"/>
  <c r="S52" i="6"/>
  <c r="S58" i="6"/>
  <c r="S64" i="6"/>
  <c r="S70" i="6"/>
  <c r="S76" i="6"/>
  <c r="S82" i="6"/>
  <c r="S88" i="6"/>
  <c r="S94" i="6"/>
  <c r="S100" i="6"/>
  <c r="E23" i="6"/>
  <c r="E47" i="6"/>
  <c r="E83" i="6"/>
  <c r="E29" i="6"/>
  <c r="E59" i="6"/>
  <c r="E77" i="6"/>
  <c r="E101" i="6"/>
  <c r="E6" i="6"/>
  <c r="E18" i="6"/>
  <c r="E36" i="6"/>
  <c r="E48" i="6"/>
  <c r="E60" i="6"/>
  <c r="E72" i="6"/>
  <c r="E84" i="6"/>
  <c r="E96" i="6"/>
  <c r="S29" i="6"/>
  <c r="E3" i="6"/>
  <c r="E9" i="6"/>
  <c r="E15" i="6"/>
  <c r="E21" i="6"/>
  <c r="E27" i="6"/>
  <c r="E33" i="6"/>
  <c r="E39" i="6"/>
  <c r="E45" i="6"/>
  <c r="E51" i="6"/>
  <c r="E57" i="6"/>
  <c r="E63" i="6"/>
  <c r="E69" i="6"/>
  <c r="E75" i="6"/>
  <c r="E81" i="6"/>
  <c r="E87" i="6"/>
  <c r="E93" i="6"/>
  <c r="E99" i="6"/>
  <c r="S8" i="6"/>
  <c r="S14" i="6"/>
  <c r="S20" i="6"/>
  <c r="S26" i="6"/>
  <c r="S32" i="6"/>
  <c r="S38" i="6"/>
  <c r="S44" i="6"/>
  <c r="S50" i="6"/>
  <c r="S56" i="6"/>
  <c r="S62" i="6"/>
  <c r="S68" i="6"/>
  <c r="S74" i="6"/>
  <c r="S80" i="6"/>
  <c r="S86" i="6"/>
  <c r="S92" i="6"/>
  <c r="S98" i="6"/>
  <c r="E4" i="6"/>
  <c r="E10" i="6"/>
  <c r="E16" i="6"/>
  <c r="E22" i="6"/>
  <c r="E28" i="6"/>
  <c r="E34" i="6"/>
  <c r="E40" i="6"/>
  <c r="E46" i="6"/>
  <c r="E52" i="6"/>
  <c r="E58" i="6"/>
  <c r="E64" i="6"/>
  <c r="E70" i="6"/>
  <c r="E76" i="6"/>
  <c r="E82" i="6"/>
  <c r="E88" i="6"/>
  <c r="E94" i="6"/>
  <c r="E100" i="6"/>
  <c r="I6" i="6"/>
  <c r="I12" i="6"/>
  <c r="I18" i="6"/>
  <c r="I24" i="6"/>
  <c r="I30" i="6"/>
  <c r="I36" i="6"/>
  <c r="I42" i="6"/>
  <c r="I48" i="6"/>
  <c r="I54" i="6"/>
  <c r="I60" i="6"/>
  <c r="I66" i="6"/>
  <c r="I72" i="6"/>
  <c r="I78" i="6"/>
  <c r="I84" i="6"/>
  <c r="I90" i="6"/>
  <c r="I96" i="6"/>
  <c r="I102" i="6"/>
  <c r="O17" i="6"/>
  <c r="O23" i="6"/>
  <c r="O29" i="6"/>
  <c r="O35" i="6"/>
  <c r="O41" i="6"/>
  <c r="O47" i="6"/>
  <c r="O53" i="6"/>
  <c r="O59" i="6"/>
  <c r="O65" i="6"/>
  <c r="O71" i="6"/>
  <c r="O77" i="6"/>
  <c r="O83" i="6"/>
  <c r="O89" i="6"/>
  <c r="O95" i="6"/>
  <c r="O101" i="6"/>
  <c r="S9" i="6"/>
  <c r="S15" i="6"/>
  <c r="S21" i="6"/>
  <c r="S27" i="6"/>
  <c r="S33" i="6"/>
  <c r="S39" i="6"/>
  <c r="S45" i="6"/>
  <c r="S51" i="6"/>
  <c r="S57" i="6"/>
  <c r="S63" i="6"/>
  <c r="S69" i="6"/>
  <c r="S75" i="6"/>
  <c r="S81" i="6"/>
  <c r="S87" i="6"/>
  <c r="S93" i="6"/>
  <c r="S99" i="6"/>
  <c r="Y175" i="18"/>
  <c r="B198" i="18"/>
  <c r="E24" i="6"/>
  <c r="E30" i="6"/>
  <c r="E42" i="6"/>
  <c r="E54" i="6"/>
  <c r="E66" i="6"/>
  <c r="E78" i="6"/>
  <c r="E90" i="6"/>
  <c r="E102" i="6"/>
  <c r="S5" i="6"/>
  <c r="S11" i="6"/>
  <c r="S17" i="6"/>
  <c r="S23" i="6"/>
  <c r="S35" i="6"/>
  <c r="S41" i="6"/>
  <c r="S47" i="6"/>
  <c r="S53" i="6"/>
  <c r="S59" i="6"/>
  <c r="S65" i="6"/>
  <c r="S71" i="6"/>
  <c r="S77" i="6"/>
  <c r="S83" i="6"/>
  <c r="S89" i="6"/>
  <c r="S95" i="6"/>
  <c r="S101" i="6"/>
  <c r="D179" i="18"/>
  <c r="E7" i="6"/>
  <c r="E13" i="6"/>
  <c r="E19" i="6"/>
  <c r="E25" i="6"/>
  <c r="E31" i="6"/>
  <c r="E37" i="6"/>
  <c r="E43" i="6"/>
  <c r="E49" i="6"/>
  <c r="E55" i="6"/>
  <c r="E61" i="6"/>
  <c r="E67" i="6"/>
  <c r="E73" i="6"/>
  <c r="E79" i="6"/>
  <c r="E85" i="6"/>
  <c r="E91" i="6"/>
  <c r="E97" i="6"/>
  <c r="E103" i="6"/>
  <c r="I3" i="6"/>
  <c r="I9" i="6"/>
  <c r="I15" i="6"/>
  <c r="I21" i="6"/>
  <c r="I27" i="6"/>
  <c r="I33" i="6"/>
  <c r="I39" i="6"/>
  <c r="I45" i="6"/>
  <c r="I51" i="6"/>
  <c r="I57" i="6"/>
  <c r="I63" i="6"/>
  <c r="I69" i="6"/>
  <c r="I75" i="6"/>
  <c r="I81" i="6"/>
  <c r="I87" i="6"/>
  <c r="I93" i="6"/>
  <c r="I99" i="6"/>
  <c r="S3" i="6"/>
  <c r="S6" i="6"/>
  <c r="S12" i="6"/>
  <c r="S18" i="6"/>
  <c r="S24" i="6"/>
  <c r="S30" i="6"/>
  <c r="S36" i="6"/>
  <c r="S42" i="6"/>
  <c r="S48" i="6"/>
  <c r="S54" i="6"/>
  <c r="S60" i="6"/>
  <c r="S66" i="6"/>
  <c r="S72" i="6"/>
  <c r="S78" i="6"/>
  <c r="S84" i="6"/>
  <c r="S90" i="6"/>
  <c r="S96" i="6"/>
  <c r="S102" i="6"/>
  <c r="E8" i="6"/>
  <c r="E14" i="6"/>
  <c r="E20" i="6"/>
  <c r="E26" i="6"/>
  <c r="E32" i="6"/>
  <c r="E38" i="6"/>
  <c r="E44" i="6"/>
  <c r="E50" i="6"/>
  <c r="E56" i="6"/>
  <c r="E62" i="6"/>
  <c r="E68" i="6"/>
  <c r="E74" i="6"/>
  <c r="E80" i="6"/>
  <c r="E86" i="6"/>
  <c r="E92" i="6"/>
  <c r="E98" i="6"/>
  <c r="I16" i="6"/>
  <c r="I22" i="6"/>
  <c r="I28" i="6"/>
  <c r="I34" i="6"/>
  <c r="I40" i="6"/>
  <c r="I46" i="6"/>
  <c r="I52" i="6"/>
  <c r="I58" i="6"/>
  <c r="I64" i="6"/>
  <c r="I70" i="6"/>
  <c r="I76" i="6"/>
  <c r="I82" i="6"/>
  <c r="I88" i="6"/>
  <c r="I94" i="6"/>
  <c r="I100" i="6"/>
  <c r="S7" i="6"/>
  <c r="S13" i="6"/>
  <c r="S19" i="6"/>
  <c r="S25" i="6"/>
  <c r="S31" i="6"/>
  <c r="S37" i="6"/>
  <c r="S43" i="6"/>
  <c r="S49" i="6"/>
  <c r="S55" i="6"/>
  <c r="S61" i="6"/>
  <c r="S67" i="6"/>
  <c r="S73" i="6"/>
  <c r="S79" i="6"/>
  <c r="S85" i="6"/>
  <c r="S91" i="6"/>
  <c r="S97" i="6"/>
  <c r="S103" i="6"/>
  <c r="C197" i="18"/>
  <c r="F179" i="18"/>
  <c r="Y179" i="18"/>
  <c r="Y176" i="18"/>
  <c r="B176" i="18" s="1"/>
  <c r="G178" i="18"/>
  <c r="G179" i="18"/>
  <c r="Z195" i="18"/>
  <c r="Z176" i="18"/>
  <c r="AH195" i="18"/>
  <c r="AH176" i="18"/>
  <c r="C176" i="18" s="1"/>
  <c r="AG178" i="18"/>
  <c r="AH178" i="18"/>
  <c r="AH179" i="18"/>
  <c r="C179" i="18" s="1"/>
  <c r="G177" i="18"/>
  <c r="F175" i="18"/>
  <c r="B177" i="18"/>
  <c r="C169" i="18"/>
  <c r="B167" i="18"/>
  <c r="G175" i="18"/>
  <c r="D178" i="18"/>
  <c r="E175" i="18"/>
  <c r="F178" i="18"/>
  <c r="E167" i="18"/>
  <c r="G165" i="18"/>
  <c r="C177" i="18"/>
  <c r="D176" i="18"/>
  <c r="E179" i="18"/>
  <c r="D177" i="18"/>
  <c r="E176" i="18"/>
  <c r="G167" i="18"/>
  <c r="C166" i="18"/>
  <c r="F165" i="18"/>
  <c r="D167" i="18"/>
  <c r="G176" i="18"/>
  <c r="F176" i="18"/>
  <c r="F167" i="18"/>
  <c r="E177" i="18"/>
  <c r="E178" i="18"/>
  <c r="D175" i="18"/>
  <c r="F177" i="18"/>
  <c r="E169" i="18"/>
  <c r="F169" i="18"/>
  <c r="E168" i="18"/>
  <c r="D169" i="18"/>
  <c r="C168" i="18"/>
  <c r="D168" i="18"/>
  <c r="B168" i="18"/>
  <c r="C167" i="18"/>
  <c r="G169" i="18"/>
  <c r="F166" i="18"/>
  <c r="G166" i="18"/>
  <c r="E166" i="18"/>
  <c r="G168" i="18"/>
  <c r="F168" i="18"/>
  <c r="E165" i="18"/>
  <c r="D165" i="18"/>
  <c r="B179" i="18"/>
  <c r="B169" i="18"/>
  <c r="B175" i="18"/>
  <c r="B178" i="18"/>
  <c r="B165" i="18"/>
  <c r="B166" i="18"/>
  <c r="C195" i="18" l="1"/>
  <c r="AH3" i="7"/>
  <c r="AG3" i="7"/>
  <c r="K3" i="7"/>
  <c r="J3" i="7"/>
  <c r="S3" i="8" l="1"/>
  <c r="I3" i="8"/>
  <c r="AF3" i="4" l="1"/>
  <c r="AD3" i="4"/>
  <c r="AB3" i="4"/>
  <c r="Z3" i="4"/>
  <c r="G3" i="15" l="1"/>
  <c r="AA166" i="18" s="1"/>
  <c r="D166" i="18" s="1"/>
  <c r="N7" i="26"/>
  <c r="N6" i="26" s="1"/>
  <c r="K7" i="26"/>
  <c r="K6" i="26" s="1"/>
  <c r="F7" i="26"/>
  <c r="F6" i="26" s="1"/>
  <c r="O7" i="26"/>
  <c r="O6" i="26" s="1"/>
  <c r="P7" i="26"/>
  <c r="P6" i="26" s="1"/>
  <c r="L7" i="26"/>
  <c r="L6" i="26" s="1"/>
  <c r="M7" i="26"/>
  <c r="M6" i="26" s="1"/>
  <c r="D7" i="26"/>
  <c r="D6" i="26" s="1"/>
  <c r="H7" i="26"/>
  <c r="H6" i="26" s="1"/>
  <c r="E7" i="26"/>
  <c r="E6" i="26" s="1"/>
  <c r="I7" i="26"/>
  <c r="I6" i="26" s="1"/>
  <c r="G7" i="26"/>
  <c r="G6" i="26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Amp Diff_2-3_21" type="6" refreshedVersion="3" background="1" saveData="1">
    <textPr codePage="437" sourceFile="S:\Agilent Network Analyzer\Measured Parameters\Power Divider\Tapered PDs\3-Way\6.58 inch\Compensated\20 R\Amp Diff_2-3_2.prn" space="1" comma="1" consecutive="1">
      <textFields count="2">
        <textField/>
        <textField/>
      </textFields>
    </textPr>
  </connection>
  <connection id="2" xr16:uid="{00000000-0015-0000-FFFF-FFFF01000000}" name="Amp Diff_2-31" type="6" refreshedVersion="3" background="1" saveData="1">
    <textPr codePage="437" sourceFile="S:\Agilent Network Analyzer\Measured Parameters\Power Divider\Tapered PDs\3-Way\6.58 inch\Compensated\20 R\Amp Diff_2-3.prn" space="1" comma="1" consecutive="1">
      <textFields count="2">
        <textField/>
        <textField/>
      </textFields>
    </textPr>
  </connection>
  <connection id="3" xr16:uid="{00000000-0015-0000-FFFF-FFFF02000000}" name="Amp Diff_2-41" type="6" refreshedVersion="3" background="1" saveData="1">
    <textPr codePage="437" sourceFile="S:\Agilent Network Analyzer\Measured Parameters\Power Divider\Tapered PDs\3-Way\6.58 inch\Compensated\20 R\Amp Diff_2-4.prn" space="1" comma="1" consecutive="1">
      <textFields count="2">
        <textField/>
        <textField/>
      </textFields>
    </textPr>
  </connection>
  <connection id="4" xr16:uid="{00000000-0015-0000-FFFF-FFFF03000000}" name="Common RL1" type="6" refreshedVersion="3" background="1" saveData="1">
    <textPr codePage="437" sourceFile="S:\Agilent Network Analyzer\Measured Parameters\Power Divider\Tapered PDs\3-Way\6.58 inch\Compensated\20 R\Common RL.prn" space="1" comma="1" consecutive="1">
      <textFields count="2">
        <textField/>
        <textField/>
      </textFields>
    </textPr>
  </connection>
  <connection id="5" xr16:uid="{00000000-0015-0000-FFFF-FFFF04000000}" name="IL_1-4_21" type="6" refreshedVersion="3" background="1" saveData="1">
    <textPr codePage="437" sourceFile="S:\Agilent Network Analyzer\Measured Parameters\Power Divider\Tapered PDs\3-Way\6.58 inch\Compensated\20 R\IL_1-4_2.prn" space="1" comma="1" consecutive="1">
      <textFields count="2">
        <textField/>
        <textField/>
      </textFields>
    </textPr>
  </connection>
  <connection id="6" xr16:uid="{00000000-0015-0000-FFFF-FFFF05000000}" name="IL_1-41" type="6" refreshedVersion="3" background="1" saveData="1">
    <textPr codePage="437" sourceFile="S:\Agilent Network Analyzer\Measured Parameters\Power Divider\Tapered PDs\3-Way\6.58 inch\Compensated\20 R\IL_1-4.prn" space="1" comma="1" consecutive="1">
      <textFields count="2">
        <textField/>
        <textField/>
      </textFields>
    </textPr>
  </connection>
  <connection id="7" xr16:uid="{00000000-0015-0000-FFFF-FFFF06000000}" name="Iso_2-3_21" type="6" refreshedVersion="3" background="1" saveData="1">
    <textPr codePage="437" sourceFile="S:\Agilent Network Analyzer\Measured Parameters\Power Divider\Tapered PDs\3-Way\6.58 inch\Compensated\20 R\Iso_2-3_2.prn" space="1" comma="1" consecutive="1">
      <textFields count="2">
        <textField/>
        <textField/>
      </textFields>
    </textPr>
  </connection>
  <connection id="8" xr16:uid="{00000000-0015-0000-FFFF-FFFF07000000}" name="Iso_2-31" type="6" refreshedVersion="3" background="1" saveData="1">
    <textPr codePage="437" sourceFile="S:\Agilent Network Analyzer\Measured Parameters\Power Divider\Tapered PDs\3-Way\6.58 inch\Compensated\20 R\Iso_2-3.prn" space="1" comma="1" consecutive="1">
      <textFields count="2">
        <textField/>
        <textField/>
      </textFields>
    </textPr>
  </connection>
  <connection id="9" xr16:uid="{00000000-0015-0000-FFFF-FFFF08000000}" name="Iso_2-4_21" type="6" refreshedVersion="3" background="1" saveData="1">
    <textPr codePage="437" sourceFile="S:\Agilent Network Analyzer\Measured Parameters\Power Divider\Tapered PDs\3-Way\6.58 inch\Compensated\20 R\Iso_2-4_2.prn" space="1" comma="1" consecutive="1">
      <textFields count="2">
        <textField/>
        <textField/>
      </textFields>
    </textPr>
  </connection>
  <connection id="10" xr16:uid="{00000000-0015-0000-FFFF-FFFF09000000}" name="Iso_2-41" type="6" refreshedVersion="3" background="1" saveData="1">
    <textPr codePage="437" sourceFile="S:\Agilent Network Analyzer\Measured Parameters\Power Divider\Tapered PDs\3-Way\6.58 inch\Compensated\20 R\Iso_2-4.prn" space="1" comma="1" consecutive="1">
      <textFields count="2">
        <textField/>
        <textField/>
      </textFields>
    </textPr>
  </connection>
  <connection id="11" xr16:uid="{00000000-0015-0000-FFFF-FFFF0A000000}" name="MT3H-0113_ConversionLoss_and_Isolation_A_+20dBm" type="6" refreshedVersion="6" background="1" saveData="1">
    <textPr codePage="437" sourceFile="S:\Agilent Network Analyzer\Mixers-Catalog\MT3\MT3H-0113_Datasheetfiles\MT3H-0113_ConversionLoss_and_Isolation_A_+20dBm.csv" tab="0" comma="1">
      <textFields count="4">
        <textField/>
        <textField/>
        <textField/>
        <textField/>
      </textFields>
    </textPr>
  </connection>
  <connection id="12" xr16:uid="{00000000-0015-0000-FFFF-FFFF0B000000}" name="MT3H-0113_ConversionLoss_and_Isolation_B" type="6" refreshedVersion="6" background="1" saveData="1">
    <textPr codePage="437" sourceFile="S:\Agilent Network Analyzer\Mixers-Catalog\MT3\MT3H-0113_Datasheetfiles\MT3H-0113_ConversionLoss_and_Isolation_B.csv" tab="0" comma="1">
      <textFields count="4">
        <textField/>
        <textField/>
        <textField/>
        <textField/>
      </textFields>
    </textPr>
  </connection>
  <connection id="13" xr16:uid="{00000000-0015-0000-FFFF-FFFF0C000000}" name="MT3H-0113H Basic A" type="6" refreshedVersion="6" background="1" saveData="1">
    <textPr codePage="437" sourceFile="S:\Agilent Network Analyzer\Mixers-Catalog\MT3\MT3H-0113H-6179 Gen2\Data Sheet Files\MT3H-0113H Basic A.csv" comma="1">
      <textFields count="4">
        <textField/>
        <textField/>
        <textField/>
        <textField/>
      </textFields>
    </textPr>
  </connection>
  <connection id="14" xr16:uid="{00000000-0015-0000-FFFF-FFFF0D000000}" name="MT3H-0113H Basic B" type="6" refreshedVersion="6" background="1" saveData="1">
    <textPr codePage="437" sourceFile="S:\Agilent Network Analyzer\Mixers-Catalog\MT3\MT3H-0113H-6179 Gen2\Data Sheet Files\MT3H-0113H Basic B.csv" comma="1">
      <textFields count="4">
        <textField/>
        <textField/>
        <textField/>
        <textField/>
      </textFields>
    </textPr>
  </connection>
  <connection id="15" xr16:uid="{00000000-0015-0000-FFFF-FFFF0E000000}" name="MT3H-0113H IP3 vs LO A" type="6" refreshedVersion="6" background="1" saveData="1">
    <textPr codePage="437" sourceFile="S:\Agilent Network Analyzer\Mixers-Catalog\MT3\MT3H-0113H-6179 Gen2\IP3\MT3H-0113H IP3 vs LO A.csv" comma="1">
      <textFields count="6">
        <textField/>
        <textField/>
        <textField/>
        <textField/>
        <textField/>
        <textField/>
      </textFields>
    </textPr>
  </connection>
  <connection id="16" xr16:uid="{00000000-0015-0000-FFFF-FFFF0F000000}" name="MT3H-0113H IP3 vs LO B" type="6" refreshedVersion="6" background="1" saveData="1">
    <textPr codePage="437" sourceFile="S:\Agilent Network Analyzer\Mixers-Catalog\MT3\MT3H-0113H-6179 Gen2\IP3\MT3H-0113H IP3 vs LO B.csv" comma="1">
      <textFields count="4">
        <textField/>
        <textField/>
        <textField/>
        <textField/>
      </textFields>
    </textPr>
  </connection>
  <connection id="17" xr16:uid="{00000000-0015-0000-FFFF-FFFF10000000}" name="Output 3 RL1" type="6" refreshedVersion="3" background="1" saveData="1">
    <textPr codePage="437" sourceFile="S:\Agilent Network Analyzer\Measured Parameters\Power Divider\Tapered PDs\3-Way\6.58 inch\Compensated\20 R\Output 3 RL.prn" space="1" comma="1" consecutive="1">
      <textFields count="2">
        <textField/>
        <textField/>
      </textFields>
    </textPr>
  </connection>
  <connection id="18" xr16:uid="{00000000-0015-0000-FFFF-FFFF11000000}" name="Output 4 RL1" type="6" refreshedVersion="3" background="1" saveData="1">
    <textPr codePage="437" sourceFile="S:\Agilent Network Analyzer\Measured Parameters\Power Divider\Tapered PDs\3-Way\6.58 inch\Compensated\20 R\Output 4 RL.prn" space="1" comma="1" consecutive="1">
      <textFields count="2">
        <textField/>
        <textField/>
      </textFields>
    </textPr>
  </connection>
  <connection id="19" xr16:uid="{00000000-0015-0000-FFFF-FFFF12000000}" name="Phase Diff_2-3" type="6" refreshedVersion="3" background="1">
    <textPr codePage="437" sourceFile="S:\Agilent Network Analyzer\Measured Parameters\Power Divider\Tapered PDs\3-Way\6.58 inch\Compensated\20 R\Phase Diff_2-3.prn">
      <textFields>
        <textField/>
      </textFields>
    </textPr>
  </connection>
  <connection id="20" xr16:uid="{00000000-0015-0000-FFFF-FFFF13000000}" name="Phase Diff_2-3_21" type="6" refreshedVersion="3" background="1" saveData="1">
    <textPr codePage="437" sourceFile="S:\Agilent Network Analyzer\Measured Parameters\Power Divider\Tapered PDs\3-Way\6.58 inch\Compensated\20 R\Phase Diff_2-3_2.prn" space="1" comma="1" consecutive="1">
      <textFields count="2">
        <textField/>
        <textField/>
      </textFields>
    </textPr>
  </connection>
  <connection id="21" xr16:uid="{00000000-0015-0000-FFFF-FFFF14000000}" name="Phase Diff_2-311" type="6" refreshedVersion="3" background="1" saveData="1">
    <textPr codePage="437" sourceFile="S:\Agilent Network Analyzer\Measured Parameters\Power Divider\Tapered PDs\3-Way\6.58 inch\Compensated\20 R\Phase Diff_2-3.prn" space="1" comma="1" consecutive="1">
      <textFields count="2">
        <textField/>
        <textField/>
      </textFields>
    </textPr>
  </connection>
  <connection id="22" xr16:uid="{00000000-0015-0000-FFFF-FFFF15000000}" name="Phase Diff_2-41" type="6" refreshedVersion="3" background="1" saveData="1">
    <textPr codePage="437" sourceFile="S:\Agilent Network Analyzer\Measured Parameters\Power Divider\Tapered PDs\3-Way\6.58 inch\Compensated\20 R\Phase Diff_2-4.prn" space="1" comma="1" consecutive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<sst xmlns="http://schemas.openxmlformats.org/spreadsheetml/2006/main" count="3560" uniqueCount="414">
  <si>
    <t>LO - GHz</t>
  </si>
  <si>
    <t>RF (GHz)</t>
  </si>
  <si>
    <t>RF Frequency</t>
  </si>
  <si>
    <t>2xLO to IF</t>
  </si>
  <si>
    <t>2xLO to RF</t>
  </si>
  <si>
    <t>3xLO to IF</t>
  </si>
  <si>
    <t>3xLO to RF</t>
  </si>
  <si>
    <t>4xLO to IF</t>
  </si>
  <si>
    <t>4xLO to RF</t>
  </si>
  <si>
    <t>5xLO to IF</t>
  </si>
  <si>
    <t>5xLO to RF</t>
  </si>
  <si>
    <t>IF (GHz)</t>
  </si>
  <si>
    <t>Average=&gt;</t>
  </si>
  <si>
    <t>Average =&gt;</t>
  </si>
  <si>
    <t>B Data</t>
  </si>
  <si>
    <t>A Data</t>
  </si>
  <si>
    <t>A Configuration</t>
  </si>
  <si>
    <t>B Configuration</t>
  </si>
  <si>
    <t>A LO-IF Ampl</t>
  </si>
  <si>
    <t>A LO-RF Amp</t>
  </si>
  <si>
    <t>B LO-RF Amp</t>
  </si>
  <si>
    <t>B LO-IF Amp</t>
  </si>
  <si>
    <t>BEGIN CH2_DATA</t>
  </si>
  <si>
    <t>Freq(Hz)</t>
  </si>
  <si>
    <t>Calculated number in red is for -10 dBm</t>
  </si>
  <si>
    <t>END</t>
  </si>
  <si>
    <t>BEGIN CH3_DATA</t>
  </si>
  <si>
    <t>BEGIN CH4_DATA</t>
  </si>
  <si>
    <t>BEGIN CH5_DATA</t>
  </si>
  <si>
    <t>BEGIN CH6_DATA</t>
  </si>
  <si>
    <t>1Ix0L dBc Log Mag(dB)</t>
  </si>
  <si>
    <t>2Ix0L dBc Log Mag(dB)</t>
  </si>
  <si>
    <t>3Ix0L dBc Log Mag(dB)</t>
  </si>
  <si>
    <t>4Ix0L dBc Log Mag(dB)</t>
  </si>
  <si>
    <t>5Ix0L dBc Log Mag(dB)</t>
  </si>
  <si>
    <t>1Rx2L dBc Log Mag(dB)</t>
  </si>
  <si>
    <t>1Rx3L dBc Log Mag(dB)</t>
  </si>
  <si>
    <t>1Rx4L dBc Log Mag(dB)</t>
  </si>
  <si>
    <t>1Rx5L dBc Log Mag(dB)</t>
  </si>
  <si>
    <t>2Rx1L dBc Log Mag(dB)</t>
  </si>
  <si>
    <t>BEGIN CH7_DATA</t>
  </si>
  <si>
    <t>2Rx2L dBc Log Mag(dB)</t>
  </si>
  <si>
    <t>BEGIN CH8_DATA</t>
  </si>
  <si>
    <t>2Rx3L dBc Log Mag(dB)</t>
  </si>
  <si>
    <t>BEGIN CH9_DATA</t>
  </si>
  <si>
    <t>2Rx4L dBc Log Mag(dB)</t>
  </si>
  <si>
    <t>BEGIN CH10_DATA</t>
  </si>
  <si>
    <t>2Rx5L dBc Log Mag(dB)</t>
  </si>
  <si>
    <t>BEGIN CH11_DATA</t>
  </si>
  <si>
    <t>3Rx1L dBc Log Mag(dB)</t>
  </si>
  <si>
    <t>BEGIN CH12_DATA</t>
  </si>
  <si>
    <t>3Rx2L dBc Log Mag(dB)</t>
  </si>
  <si>
    <t>BEGIN CH13_DATA</t>
  </si>
  <si>
    <t>3Rx3L dBc Log Mag(dB)</t>
  </si>
  <si>
    <t>BEGIN CH14_DATA</t>
  </si>
  <si>
    <t>3Rx4L dBc Log Mag(dB)</t>
  </si>
  <si>
    <t>BEGIN CH15_DATA</t>
  </si>
  <si>
    <t>3Rx5L dBc Log Mag(dB)</t>
  </si>
  <si>
    <t>BEGIN CH16_DATA</t>
  </si>
  <si>
    <t>4Rx1L dBc Log Mag(dB)</t>
  </si>
  <si>
    <t>BEGIN CH17_DATA</t>
  </si>
  <si>
    <t>4Rx2L dBc Log Mag(dB)</t>
  </si>
  <si>
    <t>BEGIN CH18_DATA</t>
  </si>
  <si>
    <t>4Rx3L dBc Log Mag(dB)</t>
  </si>
  <si>
    <t>BEGIN CH19_DATA</t>
  </si>
  <si>
    <t>4Rx4L dBc Log Mag(dB)</t>
  </si>
  <si>
    <t>BEGIN CH20_DATA</t>
  </si>
  <si>
    <t>4Rx5L dBc Log Mag(dB)</t>
  </si>
  <si>
    <t>BEGIN CH21_DATA</t>
  </si>
  <si>
    <t>BEGIN CH22_DATA</t>
  </si>
  <si>
    <t>5Rx2L dBc Log Mag(dB)</t>
  </si>
  <si>
    <t>BEGIN CH23_DATA</t>
  </si>
  <si>
    <t>5Rx3L dBc Log Mag(dB)</t>
  </si>
  <si>
    <t>BEGIN CH24_DATA</t>
  </si>
  <si>
    <t>5Rx4L dBc Log Mag(dB)</t>
  </si>
  <si>
    <t>BEGIN CH25_DATA</t>
  </si>
  <si>
    <t>5Rx5L dBc Log Mag(dB)</t>
  </si>
  <si>
    <t>1Ix2L dBc Log Mag(dB)</t>
  </si>
  <si>
    <t>1Ix3L dBc Log Mag(dB)</t>
  </si>
  <si>
    <t>1Ix4L dBc Log Mag(dB)</t>
  </si>
  <si>
    <t>1Ix5L dBc Log Mag(dB)</t>
  </si>
  <si>
    <t>2Ix1L dBc Log Mag(dB)</t>
  </si>
  <si>
    <t>2Ix2L dBc Log Mag(dB)</t>
  </si>
  <si>
    <t>2Ix3L dBc Log Mag(dB)</t>
  </si>
  <si>
    <t>2Ix4L dBc Log Mag(dB)</t>
  </si>
  <si>
    <t>2Ix5L dBc Log Mag(dB)</t>
  </si>
  <si>
    <t>3Ix1L dBc Log Mag(dB)</t>
  </si>
  <si>
    <t>3Ix2L dBc Log Mag(dB)</t>
  </si>
  <si>
    <t>3Ix3L dBc Log Mag(dB)</t>
  </si>
  <si>
    <t>3Ix4L dBc Log Mag(dB)</t>
  </si>
  <si>
    <t>3Ix5L dBc Log Mag(dB)</t>
  </si>
  <si>
    <t>4Ix1L dBc Log Mag(dB)</t>
  </si>
  <si>
    <t>4Ix2L dBc Log Mag(dB)</t>
  </si>
  <si>
    <t>4Ix3L dBc Log Mag(dB)</t>
  </si>
  <si>
    <t>4Ix4L dBc Log Mag(dB)</t>
  </si>
  <si>
    <t>4Ix5L dBc Log Mag(dB)</t>
  </si>
  <si>
    <t>5Ix1L dBc Log Mag(dB)</t>
  </si>
  <si>
    <t>5Ix2L dBc Log Mag(dB)</t>
  </si>
  <si>
    <t>5Ix3L dBc Log Mag(dB)</t>
  </si>
  <si>
    <t>5Ix4L dBc Log Mag(dB)</t>
  </si>
  <si>
    <t>5Ix5L dBc Log Mag(dB)</t>
  </si>
  <si>
    <t>!CSV A.01.01</t>
  </si>
  <si>
    <t>!Agilent Technologies</t>
  </si>
  <si>
    <t>N5242A</t>
  </si>
  <si>
    <t>SG48420104</t>
  </si>
  <si>
    <t>!Source: Standard</t>
  </si>
  <si>
    <t>BEGIN CH1_DATA</t>
  </si>
  <si>
    <t>Conv. Loss Log Mag(dB)</t>
  </si>
  <si>
    <t>RF Return Loss Log Mag(dB)</t>
  </si>
  <si>
    <t>LO Return Loss Log Mag(dB)</t>
  </si>
  <si>
    <t>LO-RF Isolation Log Mag(dB)</t>
  </si>
  <si>
    <t>LO-IF Isolation Log Mag(dB)</t>
  </si>
  <si>
    <t>RF-IF Isolation Log Mag(dB)</t>
  </si>
  <si>
    <t>Calculated</t>
  </si>
  <si>
    <t>A Data -----&gt;</t>
  </si>
  <si>
    <t>B Data -----&gt;</t>
  </si>
  <si>
    <t>B Data ----&gt;</t>
  </si>
  <si>
    <t>Amplified Data ----&gt;</t>
  </si>
  <si>
    <t>PwrMain Log Mag(dBm)</t>
  </si>
  <si>
    <t>Pwr3 Log Mag(dBm)</t>
  </si>
  <si>
    <t>A Data ----&gt;</t>
  </si>
  <si>
    <t xml:space="preserve"> -10 dBm Calculated</t>
  </si>
  <si>
    <t>1Rx1L C.L. Log Mag(dB)</t>
  </si>
  <si>
    <t>2Rx2L Log Mag(dB)</t>
  </si>
  <si>
    <t>Values copied</t>
  </si>
  <si>
    <t>1Ix1L C.L. Log Mag(dB)</t>
  </si>
  <si>
    <t>2Ix1L Log Mag(dB)</t>
  </si>
  <si>
    <t>1Ix0L Log Mag(dB)</t>
  </si>
  <si>
    <t>2Ix0L Log Mag(dB)</t>
  </si>
  <si>
    <t>3Ix0L Log Mag(dB)</t>
  </si>
  <si>
    <t>4Ix0L Log Mag(dB)</t>
  </si>
  <si>
    <t>5Ix0L Log Mag(dB)</t>
  </si>
  <si>
    <t>1Rx2L Log Mag(dB)</t>
  </si>
  <si>
    <t>1Rx3L Log Mag(dB)</t>
  </si>
  <si>
    <t>1Rx4L Log Mag(dB)</t>
  </si>
  <si>
    <t>1Rx5L Log Mag(dB)</t>
  </si>
  <si>
    <t>2Rx1L Log Mag(dB)</t>
  </si>
  <si>
    <t>2Rx3L Log Mag(dB)</t>
  </si>
  <si>
    <t>2Rx4L Log Mag(dB)</t>
  </si>
  <si>
    <t>2Rx5L Log Mag(dB)</t>
  </si>
  <si>
    <t>3Rx1L Log Mag(dB)</t>
  </si>
  <si>
    <t>3Rx2L Log Mag(dB)</t>
  </si>
  <si>
    <t>3Rx3L Log Mag(dB)</t>
  </si>
  <si>
    <t>3Rx4L Log Mag(dB)</t>
  </si>
  <si>
    <t>3Rx5L Log Mag(dB)</t>
  </si>
  <si>
    <t>4Rx1L Log Mag(dB)</t>
  </si>
  <si>
    <t>4Rx2L Log Mag(dB)</t>
  </si>
  <si>
    <t>4Rx3L Log Mag(dB)</t>
  </si>
  <si>
    <t>4Rx4L Log Mag(dB)</t>
  </si>
  <si>
    <t>4Rx5L Log Mag(dB)</t>
  </si>
  <si>
    <t>5Rx1L Log Mag(dB)</t>
  </si>
  <si>
    <t>5Rx2L Log Mag(dB)</t>
  </si>
  <si>
    <t>5Rx3L Log Mag(dB)</t>
  </si>
  <si>
    <t>5Rx4L Log Mag(dB)</t>
  </si>
  <si>
    <t>5Rx5L Log Mag(dB)</t>
  </si>
  <si>
    <t>1Ix2L Log Mag(dB)</t>
  </si>
  <si>
    <t>1Ix3L Log Mag(dB)</t>
  </si>
  <si>
    <t>1Ix4L Log Mag(dB)</t>
  </si>
  <si>
    <t>1Ix5L Log Mag(dB)</t>
  </si>
  <si>
    <t>2Ix2L Log Mag(dB)</t>
  </si>
  <si>
    <t>2Ix3L Log Mag(dB)</t>
  </si>
  <si>
    <t>2Ix4L Log Mag(dB)</t>
  </si>
  <si>
    <t>2Ix5L Log Mag(dB)</t>
  </si>
  <si>
    <t>3Ix1L Log Mag(dB)</t>
  </si>
  <si>
    <t>3Ix2L Log Mag(dB)</t>
  </si>
  <si>
    <t>3Ix3L Log Mag(dB)</t>
  </si>
  <si>
    <t>3Ix4L Log Mag(dB)</t>
  </si>
  <si>
    <t>3Ix5L Log Mag(dB)</t>
  </si>
  <si>
    <t>4Ix1L Log Mag(dB)</t>
  </si>
  <si>
    <t>4Ix2L Log Mag(dB)</t>
  </si>
  <si>
    <t>4Ix3L Log Mag(dB)</t>
  </si>
  <si>
    <t>4Ix4L Log Mag(dB)</t>
  </si>
  <si>
    <t>4Ix5L Log Mag(dB)</t>
  </si>
  <si>
    <t>5Ix1L Log Mag(dB)</t>
  </si>
  <si>
    <t>5Ix2L Log Mag(dB)</t>
  </si>
  <si>
    <t>5Ix3L Log Mag(dB)</t>
  </si>
  <si>
    <t>5Ix4L Log Mag(dB)</t>
  </si>
  <si>
    <t>5Ix5L Log Mag(dB)</t>
  </si>
  <si>
    <t>LO Output GHz</t>
  </si>
  <si>
    <t>-10 dBm RF Input</t>
  </si>
  <si>
    <t>0xLO</t>
  </si>
  <si>
    <t>1xLO</t>
  </si>
  <si>
    <t>2xLO</t>
  </si>
  <si>
    <t>3xLO</t>
  </si>
  <si>
    <t>4xLO</t>
  </si>
  <si>
    <t>5xLO</t>
  </si>
  <si>
    <t>1xRF</t>
  </si>
  <si>
    <t>Reference</t>
  </si>
  <si>
    <t>2xRF</t>
  </si>
  <si>
    <t>3xRF</t>
  </si>
  <si>
    <t>4xRF</t>
  </si>
  <si>
    <t>5xRF</t>
  </si>
  <si>
    <t>1xIF</t>
  </si>
  <si>
    <t>2xIF</t>
  </si>
  <si>
    <t>3xIF</t>
  </si>
  <si>
    <t>4xIF</t>
  </si>
  <si>
    <t>5xIF</t>
  </si>
  <si>
    <t xml:space="preserve"> -10 dBm IF Input</t>
  </si>
  <si>
    <t>B Data LO-IF ----&gt;</t>
  </si>
  <si>
    <t>B Data LO-RF ----&gt;</t>
  </si>
  <si>
    <t>A Data LO-IF ----&gt;</t>
  </si>
  <si>
    <t>A Data LO-RF ----&gt;</t>
  </si>
  <si>
    <t>RF Freq - GHz</t>
  </si>
  <si>
    <t>from</t>
  </si>
  <si>
    <t>CL &amp;Data Tab</t>
  </si>
  <si>
    <t>Amplified Data not</t>
  </si>
  <si>
    <t>taken for this model</t>
  </si>
  <si>
    <t>Data is used</t>
  </si>
  <si>
    <t>two tabs</t>
  </si>
  <si>
    <t>for this tab</t>
  </si>
  <si>
    <t>and the</t>
  </si>
  <si>
    <t>following</t>
  </si>
  <si>
    <t>A.09.90.19</t>
  </si>
  <si>
    <t>!Agilent N5242A: A.09.90.19</t>
  </si>
  <si>
    <t>+20 dBm</t>
  </si>
  <si>
    <t>+18 dBm</t>
  </si>
  <si>
    <t>+16 dBm</t>
  </si>
  <si>
    <t>+14 dBm</t>
  </si>
  <si>
    <t>+10 dBm</t>
  </si>
  <si>
    <t>+ dBm</t>
  </si>
  <si>
    <t>+24dBm</t>
  </si>
  <si>
    <t>+20dBm</t>
  </si>
  <si>
    <t>+18dBm</t>
  </si>
  <si>
    <t>+16dBm</t>
  </si>
  <si>
    <t>!Date: Friday</t>
  </si>
  <si>
    <t>5Rx1L dBc Log Mag(dB)</t>
  </si>
  <si>
    <t>1LO-IF/RF Isolation Log Mag(dB)</t>
  </si>
  <si>
    <t>2LO-IF/RF Isolation Log Mag(dB)</t>
  </si>
  <si>
    <t>3LO-IF/RF Isolation Log Mag(dB)</t>
  </si>
  <si>
    <t>4LO-IF/RF Isolation Log Mag(dB)</t>
  </si>
  <si>
    <t>5LO-IF/RF Isolation - N/A Log Mag(dB)</t>
  </si>
  <si>
    <t>Pin (dBm)</t>
  </si>
  <si>
    <t>Power(dBm)</t>
  </si>
  <si>
    <t>+24 dBm</t>
  </si>
  <si>
    <t>+22 dBm</t>
  </si>
  <si>
    <t>A SqW Data -----&gt;</t>
  </si>
  <si>
    <t>B SqW Data -----&gt;</t>
  </si>
  <si>
    <t>A Configuration - Sine</t>
  </si>
  <si>
    <t>A Configuration - Square</t>
  </si>
  <si>
    <t>B Configuration - Square</t>
  </si>
  <si>
    <t>B Configuration - Sine</t>
  </si>
  <si>
    <t>Reference (dBm)</t>
  </si>
  <si>
    <t>LO (dBm)</t>
  </si>
  <si>
    <t>Output P1dB</t>
  </si>
  <si>
    <t>Input P1dB</t>
  </si>
  <si>
    <t>CL +20dBm LO Log Mag(dB)</t>
  </si>
  <si>
    <t>CL +18dBm LO Log Mag(dB)</t>
  </si>
  <si>
    <t>CL +16dBm LO Log Mag(dB)</t>
  </si>
  <si>
    <t>CL +14dBm LO Log Mag(dB)</t>
  </si>
  <si>
    <t>CL +10dBm LO Log Mag(dB)</t>
  </si>
  <si>
    <t>+1 dBm</t>
  </si>
  <si>
    <t>2Rx2L NO LO Cable Log Mag(dB)</t>
  </si>
  <si>
    <t>2Ix1L NO LO Cable Log Mag(dB)</t>
  </si>
  <si>
    <t>P1dB +24dBm LO Log Mag(dB)</t>
  </si>
  <si>
    <t>P1dB +22dBm LO Log Mag(dB)</t>
  </si>
  <si>
    <t>P1dB +20dBm LO Log Mag(dB)</t>
  </si>
  <si>
    <t>P1dB +18dBm Log Mag(dB)</t>
  </si>
  <si>
    <t>P1dB +16dBm Log Mag(dB)</t>
  </si>
  <si>
    <t>P1dB +14dBm LO Log Mag(dB)</t>
  </si>
  <si>
    <t>P1dB +12dBm LO Log Mag(dB)</t>
  </si>
  <si>
    <t>SqW Data ---&gt;</t>
  </si>
  <si>
    <t>Configuration A - Square Wave</t>
  </si>
  <si>
    <t>Configuration A - Sine Wave</t>
  </si>
  <si>
    <t xml:space="preserve"> Configuration B - Sine Wave</t>
  </si>
  <si>
    <t>Configuration B - Square Wave</t>
  </si>
  <si>
    <t xml:space="preserve"> January 27</t>
  </si>
  <si>
    <t>IF CL-HSLO Log Mag(dB)</t>
  </si>
  <si>
    <t>IF RL-HSLO Log Mag(dB)</t>
  </si>
  <si>
    <t>IF CL-LSLO Log Mag(dB)</t>
  </si>
  <si>
    <t>IF RL-LSLO Log Mag(dB)</t>
  </si>
  <si>
    <t>OIP3 +24dBm Log Mag(dBm)</t>
  </si>
  <si>
    <t>IIP3 +24 dBm Log Mag(dBm)</t>
  </si>
  <si>
    <t>CL 6-dB Pad on IF Log Mag(dB)</t>
  </si>
  <si>
    <t>IIP3 +20 dBm Log Mag(dBm)</t>
  </si>
  <si>
    <t>OIP3 +20dBm Log Mag(dBm)</t>
  </si>
  <si>
    <t>IIP3 +18 dBm Log Mag(dBm)</t>
  </si>
  <si>
    <t>OIP3 +18dBm Log Mag(dBm)</t>
  </si>
  <si>
    <t>IIP3 +16 dBm Log Mag(dBm)</t>
  </si>
  <si>
    <t>OIP3 +16dBm Log Mag(dBm)</t>
  </si>
  <si>
    <t>IIP3 +14 dBm Log Mag(dBm)</t>
  </si>
  <si>
    <t>OIP3 +14dBm Log Mag(dBm)</t>
  </si>
  <si>
    <t>IIP3 +12 dBm Log Mag(dBm)</t>
  </si>
  <si>
    <t>OIP3 +12dBm Log Mag(dBm)</t>
  </si>
  <si>
    <t>+14dBm</t>
  </si>
  <si>
    <t>!CW Freq: 5000000000 Hz</t>
  </si>
  <si>
    <t>-5 dBm Data</t>
  </si>
  <si>
    <t>1Rx0L Log Mag(dB)</t>
  </si>
  <si>
    <t>1Rx0L dBc Log Mag(dB)</t>
  </si>
  <si>
    <t>2Rx0L Log Mag(dB)</t>
  </si>
  <si>
    <t>2Rx0L dBc Log Mag(dB)</t>
  </si>
  <si>
    <t>3Rx0L Log Mag(dB)</t>
  </si>
  <si>
    <t>3Rx0L dBc Log Mag(dB)</t>
  </si>
  <si>
    <t>4Rx0L Log Mag(dB)</t>
  </si>
  <si>
    <t>4Rx0L dBc Log Mag(dB)</t>
  </si>
  <si>
    <t>5Rx0L Log Mag(dB)</t>
  </si>
  <si>
    <t>N/A Log Mag(dB)</t>
  </si>
  <si>
    <t>-5RF1-3 5RF3 7RF4 9RF5</t>
  </si>
  <si>
    <t>-5RF1-2 5RF3 7RF4 9RF5</t>
  </si>
  <si>
    <t>+17dBm</t>
  </si>
  <si>
    <t>A (B) Configuration Downconversion Sine</t>
  </si>
  <si>
    <t>A (B) Configuration Upconversion Square</t>
  </si>
  <si>
    <t>A Configuration Downconversion Sine</t>
  </si>
  <si>
    <t xml:space="preserve">A Configuration Upconversion Sine </t>
  </si>
  <si>
    <t>B Configuration Downconversion Sine</t>
  </si>
  <si>
    <t>B Configuration Upconversion Sine</t>
  </si>
  <si>
    <t>A Configuration Downconversion Square</t>
  </si>
  <si>
    <t>A Configuration Upconversion Square</t>
  </si>
  <si>
    <t>B Configuration Upconversion Square</t>
  </si>
  <si>
    <t>B Configuration Downconversion Square</t>
  </si>
  <si>
    <t>A (B) Configuration Downconversion Square</t>
  </si>
  <si>
    <t>A (B) Configuration Upconversion Sine</t>
  </si>
  <si>
    <t>!Keysight Technologies</t>
  </si>
  <si>
    <t>N5242B</t>
  </si>
  <si>
    <t>!Date: Thursday</t>
  </si>
  <si>
    <t xml:space="preserve"> December 20</t>
  </si>
  <si>
    <t>US57180237</t>
  </si>
  <si>
    <t>A.13.20.10</t>
  </si>
  <si>
    <t>!Date: Wednesday</t>
  </si>
  <si>
    <t xml:space="preserve"> December 19</t>
  </si>
  <si>
    <t xml:space="preserve"> 2018 14:15:16</t>
  </si>
  <si>
    <t>S14 Log Mag(dB)</t>
  </si>
  <si>
    <t>S24 Log Mag(dB)</t>
  </si>
  <si>
    <t xml:space="preserve"> 2018 14:17:05</t>
  </si>
  <si>
    <t xml:space="preserve"> 2018 14:36:29</t>
  </si>
  <si>
    <t xml:space="preserve"> 2018 14:38:42</t>
  </si>
  <si>
    <t xml:space="preserve"> 2018 14:03:47</t>
  </si>
  <si>
    <t xml:space="preserve"> 2018 14:07:04</t>
  </si>
  <si>
    <t>DNU</t>
  </si>
  <si>
    <t xml:space="preserve"> 2018 14:54:29</t>
  </si>
  <si>
    <t>IIP3 +23 dBm Log Mag(dBm)</t>
  </si>
  <si>
    <t>IIP3 +17 dBm Log Mag(dBm)</t>
  </si>
  <si>
    <t>IIP3 +11 dBm Log Mag(dBm)</t>
  </si>
  <si>
    <t>IIP3 +8 dBm Log Mag(dBm)</t>
  </si>
  <si>
    <t xml:space="preserve"> 2018 15:11:52</t>
  </si>
  <si>
    <t>+23dBm</t>
  </si>
  <si>
    <t>+11dBm</t>
  </si>
  <si>
    <t xml:space="preserve"> January 02</t>
  </si>
  <si>
    <t xml:space="preserve"> December 21</t>
  </si>
  <si>
    <t xml:space="preserve"> 2018 14:19:06</t>
  </si>
  <si>
    <t xml:space="preserve"> 2018 14:29:27</t>
  </si>
  <si>
    <t xml:space="preserve"> 2018 14:30:47</t>
  </si>
  <si>
    <t xml:space="preserve"> December 27</t>
  </si>
  <si>
    <t xml:space="preserve"> 2018 16:24:17</t>
  </si>
  <si>
    <t xml:space="preserve"> 2018 16:25:24</t>
  </si>
  <si>
    <t xml:space="preserve"> 2018 16:40:03</t>
  </si>
  <si>
    <t xml:space="preserve"> 2018 16:44:43</t>
  </si>
  <si>
    <t xml:space="preserve"> 2019 08:43:44</t>
  </si>
  <si>
    <t xml:space="preserve"> 2019 08:44:30</t>
  </si>
  <si>
    <t xml:space="preserve"> 2019 08:53:27</t>
  </si>
  <si>
    <t xml:space="preserve"> 2019 08:54:52</t>
  </si>
  <si>
    <t xml:space="preserve"> 2018 13:04:18</t>
  </si>
  <si>
    <t xml:space="preserve"> 2018 13:09:14</t>
  </si>
  <si>
    <t xml:space="preserve"> 2018 13:59:19</t>
  </si>
  <si>
    <t xml:space="preserve"> 2018 13:46:19</t>
  </si>
  <si>
    <t xml:space="preserve"> 2019 09:09:54</t>
  </si>
  <si>
    <t xml:space="preserve"> 2019 09:11:16</t>
  </si>
  <si>
    <t xml:space="preserve"> 2019 09:19:26</t>
  </si>
  <si>
    <t xml:space="preserve"> 2019 09:21:00</t>
  </si>
  <si>
    <t xml:space="preserve"> 2018 14:48:30</t>
  </si>
  <si>
    <t xml:space="preserve"> 2018 14:50:58</t>
  </si>
  <si>
    <t xml:space="preserve"> 2018 15:16:22</t>
  </si>
  <si>
    <t xml:space="preserve"> 2018 15:08:45</t>
  </si>
  <si>
    <t xml:space="preserve"> 2019 16:13:04</t>
  </si>
  <si>
    <t xml:space="preserve"> January 03</t>
  </si>
  <si>
    <t>P1dB +23dBm LO Log Mag(dB)</t>
  </si>
  <si>
    <t>P1dB +20dBm Log Mag(dB)</t>
  </si>
  <si>
    <t>P1dB +17dBm Log Mag(dB)</t>
  </si>
  <si>
    <t>P1dB +11dBm LO Log Mag(dB)</t>
  </si>
  <si>
    <t>+23 dBm</t>
  </si>
  <si>
    <t>+17 dBm</t>
  </si>
  <si>
    <t>+11 dBm</t>
  </si>
  <si>
    <t>Sheet names must be spelled correctly</t>
  </si>
  <si>
    <t xml:space="preserve">Axis column labels can be upper or lowercased. </t>
  </si>
  <si>
    <t>Number of lines must be indicated</t>
  </si>
  <si>
    <t>Conversion Loss</t>
  </si>
  <si>
    <t>Input IP3</t>
  </si>
  <si>
    <t>LO to RF Isolation</t>
  </si>
  <si>
    <t>Lines</t>
  </si>
  <si>
    <t>Label</t>
  </si>
  <si>
    <t>Sheet</t>
  </si>
  <si>
    <t>X axis</t>
  </si>
  <si>
    <t>Cell Min</t>
  </si>
  <si>
    <t>Cell Max</t>
  </si>
  <si>
    <t>Y axis</t>
  </si>
  <si>
    <t>Config A</t>
  </si>
  <si>
    <t>CL &amp; Data</t>
  </si>
  <si>
    <t>H</t>
  </si>
  <si>
    <t>I</t>
  </si>
  <si>
    <t>IP3</t>
  </si>
  <si>
    <t>J</t>
  </si>
  <si>
    <t>Isolations</t>
  </si>
  <si>
    <t>B</t>
  </si>
  <si>
    <t>F</t>
  </si>
  <si>
    <t>Config B</t>
  </si>
  <si>
    <t>S</t>
  </si>
  <si>
    <t>AJ</t>
  </si>
  <si>
    <t>P</t>
  </si>
  <si>
    <t>LO to IF Isolation</t>
  </si>
  <si>
    <t>RF to IF Isolation</t>
  </si>
  <si>
    <t>IF Response</t>
  </si>
  <si>
    <t>R</t>
  </si>
  <si>
    <t>E</t>
  </si>
  <si>
    <t>O</t>
  </si>
  <si>
    <t>Conversion Loss vs. LO Power</t>
  </si>
  <si>
    <t>Input IP3 vs. LO Power</t>
  </si>
  <si>
    <t>A Configuration Downconversion</t>
  </si>
  <si>
    <t>CLvsLO</t>
  </si>
  <si>
    <t>G</t>
  </si>
  <si>
    <t>L</t>
  </si>
  <si>
    <t>M</t>
  </si>
  <si>
    <t>T</t>
  </si>
  <si>
    <t>U</t>
  </si>
  <si>
    <t>V</t>
  </si>
  <si>
    <t>Avoid using '-' in sheet names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</si>
</sst>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i/>
      <sz val="11"/>
      <color rgb="FFFF0000"/>
      <name val="Calibri"/>
      <family val="2"/>
      <scheme val="minor"/>
    </font>
    <font>
      <b/>
      <sz val="11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3" tint="0.3999450666829432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10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104">
    <xf numFmtId="0" fontId="0" fillId="0" borderId="0" xfId="0"/>
    <xf numFmtId="0" fontId="0" fillId="0" borderId="0" xfId="0" applyNumberFormat="1"/>
    <xf numFmtId="0" fontId="0" fillId="0" borderId="0" xfId="0" applyNumberFormat="1" applyFill="1"/>
    <xf numFmtId="0" fontId="0" fillId="0" borderId="0" xfId="0" applyFill="1"/>
    <xf numFmtId="0" fontId="0" fillId="2" borderId="0" xfId="0" applyNumberFormat="1" applyFill="1"/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164" fontId="0" fillId="3" borderId="0" xfId="0" applyNumberFormat="1" applyFill="1" applyAlignment="1">
      <alignment horizontal="center"/>
    </xf>
    <xf numFmtId="0" fontId="0" fillId="4" borderId="0" xfId="0" applyFill="1"/>
    <xf numFmtId="0" fontId="1" fillId="3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0" fontId="3" fillId="0" borderId="0" xfId="0" applyFont="1" applyAlignment="1">
      <alignment horizontal="center"/>
    </xf>
    <xf numFmtId="0" fontId="3" fillId="4" borderId="0" xfId="0" applyFont="1" applyFill="1"/>
    <xf numFmtId="0" fontId="3" fillId="0" borderId="0" xfId="0" applyFont="1"/>
    <xf numFmtId="164" fontId="3" fillId="3" borderId="0" xfId="0" applyNumberFormat="1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3" fillId="0" borderId="0" xfId="0" applyFont="1" applyFill="1"/>
    <xf numFmtId="0" fontId="0" fillId="3" borderId="0" xfId="0" applyFill="1" applyAlignment="1"/>
    <xf numFmtId="164" fontId="0" fillId="3" borderId="0" xfId="0" applyNumberFormat="1" applyFill="1" applyAlignment="1"/>
    <xf numFmtId="0" fontId="3" fillId="2" borderId="0" xfId="0" applyNumberFormat="1" applyFont="1" applyFill="1"/>
    <xf numFmtId="0" fontId="5" fillId="0" borderId="0" xfId="0" applyFont="1" applyFill="1"/>
    <xf numFmtId="0" fontId="4" fillId="2" borderId="0" xfId="0" applyNumberFormat="1" applyFont="1" applyFill="1"/>
    <xf numFmtId="0" fontId="1" fillId="2" borderId="0" xfId="0" applyNumberFormat="1" applyFont="1" applyFill="1"/>
    <xf numFmtId="2" fontId="0" fillId="0" borderId="0" xfId="0" applyNumberFormat="1" applyFill="1" applyAlignment="1">
      <alignment horizontal="center"/>
    </xf>
    <xf numFmtId="2" fontId="0" fillId="3" borderId="0" xfId="0" applyNumberFormat="1" applyFill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 applyFill="1"/>
    <xf numFmtId="2" fontId="3" fillId="0" borderId="0" xfId="0" applyNumberFormat="1" applyFont="1" applyFill="1" applyAlignment="1">
      <alignment horizontal="center"/>
    </xf>
    <xf numFmtId="2" fontId="5" fillId="3" borderId="0" xfId="0" applyNumberFormat="1" applyFont="1" applyFill="1" applyAlignment="1">
      <alignment horizontal="center"/>
    </xf>
    <xf numFmtId="0" fontId="0" fillId="0" borderId="0" xfId="0" applyAlignment="1">
      <alignment horizontal="right"/>
    </xf>
    <xf numFmtId="0" fontId="6" fillId="0" borderId="0" xfId="0" applyFont="1" applyFill="1"/>
    <xf numFmtId="0" fontId="6" fillId="2" borderId="0" xfId="0" applyNumberFormat="1" applyFont="1" applyFill="1"/>
    <xf numFmtId="0" fontId="6" fillId="2" borderId="0" xfId="0" applyNumberFormat="1" applyFont="1" applyFill="1" applyAlignment="1">
      <alignment horizontal="center"/>
    </xf>
    <xf numFmtId="0" fontId="7" fillId="0" borderId="0" xfId="0" applyFont="1" applyAlignment="1">
      <alignment horizontal="center"/>
    </xf>
    <xf numFmtId="165" fontId="7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2" fontId="1" fillId="3" borderId="0" xfId="0" applyNumberFormat="1" applyFont="1" applyFill="1" applyAlignment="1">
      <alignment horizontal="center"/>
    </xf>
    <xf numFmtId="0" fontId="3" fillId="5" borderId="0" xfId="0" applyFont="1" applyFill="1" applyAlignment="1">
      <alignment horizontal="right"/>
    </xf>
    <xf numFmtId="0" fontId="0" fillId="3" borderId="0" xfId="0" applyFill="1"/>
    <xf numFmtId="0" fontId="5" fillId="0" borderId="0" xfId="0" applyFont="1" applyAlignment="1">
      <alignment horizontal="center"/>
    </xf>
    <xf numFmtId="0" fontId="0" fillId="0" borderId="0" xfId="0" applyAlignment="1"/>
    <xf numFmtId="0" fontId="0" fillId="0" borderId="0" xfId="0" applyFill="1" applyAlignment="1">
      <alignment horizontal="left"/>
    </xf>
    <xf numFmtId="0" fontId="0" fillId="0" borderId="0" xfId="0" applyAlignment="1">
      <alignment horizontal="left"/>
    </xf>
    <xf numFmtId="2" fontId="0" fillId="3" borderId="0" xfId="0" applyNumberFormat="1" applyFill="1" applyAlignment="1"/>
    <xf numFmtId="2" fontId="0" fillId="3" borderId="0" xfId="0" applyNumberFormat="1" applyFill="1" applyAlignment="1">
      <alignment horizontal="left"/>
    </xf>
    <xf numFmtId="2" fontId="2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1" fontId="0" fillId="2" borderId="0" xfId="0" applyNumberFormat="1" applyFill="1" applyAlignment="1">
      <alignment horizontal="center"/>
    </xf>
    <xf numFmtId="2" fontId="3" fillId="5" borderId="0" xfId="0" applyNumberFormat="1" applyFont="1" applyFill="1" applyAlignment="1">
      <alignment horizontal="right"/>
    </xf>
    <xf numFmtId="2" fontId="1" fillId="5" borderId="0" xfId="0" applyNumberFormat="1" applyFont="1" applyFill="1" applyAlignment="1">
      <alignment horizontal="center"/>
    </xf>
    <xf numFmtId="2" fontId="1" fillId="3" borderId="0" xfId="0" applyNumberFormat="1" applyFont="1" applyFill="1" applyAlignment="1">
      <alignment horizontal="right"/>
    </xf>
    <xf numFmtId="2" fontId="10" fillId="5" borderId="0" xfId="0" applyNumberFormat="1" applyFont="1" applyFill="1" applyAlignment="1">
      <alignment horizontal="right"/>
    </xf>
    <xf numFmtId="1" fontId="3" fillId="2" borderId="0" xfId="0" applyNumberFormat="1" applyFont="1" applyFill="1" applyAlignment="1">
      <alignment horizontal="center"/>
    </xf>
    <xf numFmtId="1" fontId="0" fillId="2" borderId="0" xfId="0" applyNumberFormat="1" applyFill="1"/>
    <xf numFmtId="1" fontId="8" fillId="2" borderId="1" xfId="0" applyNumberFormat="1" applyFont="1" applyFill="1" applyBorder="1" applyAlignment="1">
      <alignment horizontal="center" vertical="center" wrapText="1"/>
    </xf>
    <xf numFmtId="1" fontId="9" fillId="2" borderId="2" xfId="0" applyNumberFormat="1" applyFont="1" applyFill="1" applyBorder="1" applyAlignment="1">
      <alignment horizontal="center" vertical="center" wrapText="1"/>
    </xf>
    <xf numFmtId="1" fontId="9" fillId="2" borderId="3" xfId="0" applyNumberFormat="1" applyFont="1" applyFill="1" applyBorder="1" applyAlignment="1">
      <alignment horizontal="center" vertical="center" wrapText="1"/>
    </xf>
    <xf numFmtId="1" fontId="9" fillId="2" borderId="4" xfId="0" applyNumberFormat="1" applyFont="1" applyFill="1" applyBorder="1" applyAlignment="1">
      <alignment horizontal="center" vertical="center" wrapText="1"/>
    </xf>
    <xf numFmtId="1" fontId="9" fillId="2" borderId="5" xfId="0" applyNumberFormat="1" applyFont="1" applyFill="1" applyBorder="1" applyAlignment="1">
      <alignment horizontal="center" vertical="center" wrapText="1"/>
    </xf>
    <xf numFmtId="1" fontId="9" fillId="2" borderId="6" xfId="0" applyNumberFormat="1" applyFont="1" applyFill="1" applyBorder="1" applyAlignment="1">
      <alignment horizontal="center" vertical="center" wrapText="1"/>
    </xf>
    <xf numFmtId="1" fontId="9" fillId="2" borderId="7" xfId="0" applyNumberFormat="1" applyFont="1" applyFill="1" applyBorder="1" applyAlignment="1">
      <alignment horizontal="center" vertical="center" wrapText="1"/>
    </xf>
    <xf numFmtId="1" fontId="9" fillId="2" borderId="8" xfId="0" applyNumberFormat="1" applyFont="1" applyFill="1" applyBorder="1" applyAlignment="1">
      <alignment horizontal="center" vertical="center" wrapText="1"/>
    </xf>
    <xf numFmtId="1" fontId="9" fillId="2" borderId="9" xfId="0" applyNumberFormat="1" applyFont="1" applyFill="1" applyBorder="1" applyAlignment="1">
      <alignment horizontal="center" vertical="center" wrapText="1"/>
    </xf>
    <xf numFmtId="1" fontId="8" fillId="0" borderId="1" xfId="0" applyNumberFormat="1" applyFont="1" applyFill="1" applyBorder="1" applyAlignment="1">
      <alignment horizontal="center" vertical="center" wrapText="1"/>
    </xf>
    <xf numFmtId="1" fontId="9" fillId="0" borderId="2" xfId="0" applyNumberFormat="1" applyFont="1" applyFill="1" applyBorder="1" applyAlignment="1">
      <alignment horizontal="center" vertical="center" wrapText="1"/>
    </xf>
    <xf numFmtId="1" fontId="9" fillId="0" borderId="3" xfId="0" applyNumberFormat="1" applyFont="1" applyFill="1" applyBorder="1" applyAlignment="1">
      <alignment horizontal="center" vertical="center" wrapText="1"/>
    </xf>
    <xf numFmtId="1" fontId="9" fillId="0" borderId="4" xfId="0" applyNumberFormat="1" applyFont="1" applyFill="1" applyBorder="1" applyAlignment="1">
      <alignment horizontal="center" vertical="center" wrapText="1"/>
    </xf>
    <xf numFmtId="2" fontId="9" fillId="0" borderId="5" xfId="0" applyNumberFormat="1" applyFont="1" applyFill="1" applyBorder="1" applyAlignment="1">
      <alignment horizontal="center" vertical="center" wrapText="1"/>
    </xf>
    <xf numFmtId="1" fontId="9" fillId="0" borderId="5" xfId="0" applyNumberFormat="1" applyFont="1" applyFill="1" applyBorder="1" applyAlignment="1">
      <alignment horizontal="center" vertical="center" wrapText="1"/>
    </xf>
    <xf numFmtId="1" fontId="9" fillId="0" borderId="7" xfId="0" applyNumberFormat="1" applyFont="1" applyFill="1" applyBorder="1" applyAlignment="1">
      <alignment horizontal="center" vertical="center" wrapText="1"/>
    </xf>
    <xf numFmtId="0" fontId="0" fillId="0" borderId="0" xfId="0" quotePrefix="1" applyAlignment="1">
      <alignment horizontal="center"/>
    </xf>
    <xf numFmtId="0" fontId="0" fillId="0" borderId="0" xfId="0" quotePrefix="1" applyFill="1" applyAlignment="1">
      <alignment horizontal="center"/>
    </xf>
    <xf numFmtId="0" fontId="11" fillId="0" borderId="0" xfId="0" applyFont="1"/>
    <xf numFmtId="0" fontId="1" fillId="3" borderId="0" xfId="0" applyFont="1" applyFill="1" applyAlignment="1"/>
    <xf numFmtId="0" fontId="1" fillId="3" borderId="0" xfId="0" applyFont="1" applyFill="1"/>
    <xf numFmtId="0" fontId="1" fillId="0" borderId="0" xfId="0" applyFont="1"/>
    <xf numFmtId="0" fontId="0" fillId="3" borderId="0" xfId="0" quotePrefix="1" applyFill="1"/>
    <xf numFmtId="0" fontId="0" fillId="0" borderId="0" xfId="0" applyAlignment="1">
      <alignment horizontal="center"/>
    </xf>
    <xf numFmtId="0" fontId="0" fillId="6" borderId="0" xfId="0" applyFill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6" borderId="0" xfId="0" applyFill="1"/>
    <xf numFmtId="0" fontId="3" fillId="0" borderId="0" xfId="0" quotePrefix="1" applyFont="1" applyAlignment="1">
      <alignment horizontal="center"/>
    </xf>
    <xf numFmtId="0" fontId="0" fillId="0" borderId="0" xfId="0" applyAlignment="1">
      <alignment horizontal="center"/>
    </xf>
    <xf numFmtId="0" fontId="0" fillId="7" borderId="0" xfId="0" applyNumberFormat="1" applyFill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/>
    <xf numFmtId="1" fontId="0" fillId="0" borderId="0" xfId="0" applyNumberFormat="1" applyAlignment="1">
      <alignment horizontal="center"/>
    </xf>
    <xf numFmtId="1" fontId="3" fillId="0" borderId="0" xfId="0" applyNumberFormat="1" applyFont="1" applyAlignment="1">
      <alignment horizontal="center"/>
    </xf>
    <xf numFmtId="1" fontId="8" fillId="0" borderId="1" xfId="0" applyNumberFormat="1" applyFont="1" applyBorder="1" applyAlignment="1">
      <alignment horizontal="center" vertical="center" wrapText="1"/>
    </xf>
    <xf numFmtId="1" fontId="9" fillId="0" borderId="2" xfId="0" applyNumberFormat="1" applyFont="1" applyBorder="1" applyAlignment="1">
      <alignment horizontal="center" vertical="center" wrapText="1"/>
    </xf>
    <xf numFmtId="1" fontId="9" fillId="0" borderId="3" xfId="0" applyNumberFormat="1" applyFont="1" applyBorder="1" applyAlignment="1">
      <alignment horizontal="center" vertical="center" wrapText="1"/>
    </xf>
    <xf numFmtId="1" fontId="9" fillId="0" borderId="4" xfId="0" applyNumberFormat="1" applyFont="1" applyBorder="1" applyAlignment="1">
      <alignment horizontal="center" vertical="center" wrapText="1"/>
    </xf>
    <xf numFmtId="1" fontId="9" fillId="0" borderId="5" xfId="0" applyNumberFormat="1" applyFont="1" applyBorder="1" applyAlignment="1">
      <alignment horizontal="center" vertical="center" wrapText="1"/>
    </xf>
    <xf numFmtId="1" fontId="9" fillId="0" borderId="6" xfId="0" applyNumberFormat="1" applyFont="1" applyBorder="1" applyAlignment="1">
      <alignment horizontal="center" vertical="center" wrapText="1"/>
    </xf>
    <xf numFmtId="0" fontId="0" fillId="0" borderId="0" xfId="0" quotePrefix="1"/>
    <xf numFmtId="1" fontId="9" fillId="0" borderId="7" xfId="0" applyNumberFormat="1" applyFont="1" applyBorder="1" applyAlignment="1">
      <alignment horizontal="center" vertical="center" wrapText="1"/>
    </xf>
    <xf numFmtId="1" fontId="9" fillId="0" borderId="8" xfId="0" applyNumberFormat="1" applyFont="1" applyBorder="1" applyAlignment="1">
      <alignment horizontal="center" vertical="center" wrapText="1"/>
    </xf>
    <xf numFmtId="1" fontId="9" fillId="0" borderId="9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.xml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.xml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3.xml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.xml"/></Relationships>
</file>

<file path=xl/charts/_rels/chart2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5.xml"/></Relationships>
</file>

<file path=xl/charts/_rels/chart2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6.xml"/></Relationships>
</file>

<file path=xl/charts/_rels/chart2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7.xml"/></Relationships>
</file>

<file path=xl/charts/_rels/chart2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8.xml"/></Relationships>
</file>

<file path=xl/charts/_rels/chart2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9.xml"/></Relationships>
</file>

<file path=xl/charts/_rels/chart2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0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1.xml"/></Relationships>
</file>

<file path=xl/charts/_rels/chart3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2.xml"/></Relationships>
</file>

<file path=xl/charts/_rels/chart3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3.xml"/></Relationships>
</file>

<file path=xl/charts/_rels/chart3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4.xml"/></Relationships>
</file>

<file path=xl/charts/_rels/chart3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5.xml"/></Relationships>
</file>

<file path=xl/charts/_rels/chart3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6.xml"/></Relationships>
</file>

<file path=xl/charts/_rels/chart3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7.xml"/></Relationships>
</file>

<file path=xl/charts/_rels/chart3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8.xml"/></Relationships>
</file>

<file path=xl/charts/_rels/chart3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9.xml"/></Relationships>
</file>

<file path=xl/charts/_rels/chart3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0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4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1.xml"/></Relationships>
</file>

<file path=xl/charts/_rels/chart4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2.xml"/></Relationships>
</file>

<file path=xl/charts/_rels/chart4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3.xml"/></Relationships>
</file>

<file path=xl/charts/_rels/chart4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4.xml"/></Relationships>
</file>

<file path=xl/charts/_rels/chart4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5.xml"/></Relationships>
</file>

<file path=xl/charts/_rels/chart4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6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Conversion Loss: 0.75 GHz IF, Highside LO (dB)</a:t>
            </a:r>
            <a:endParaRPr lang="en-US" sz="1000" baseline="30000"/>
          </a:p>
        </c:rich>
      </c:tx>
      <c:layout>
        <c:manualLayout>
          <c:xMode val="edge"/>
          <c:yMode val="edge"/>
          <c:x val="0.2568377050875274"/>
          <c:y val="1.851851851851851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05"/>
          <c:w val="0.76542713682528862"/>
          <c:h val="0.70701370662000584"/>
        </c:manualLayout>
      </c:layout>
      <c:scatterChart>
        <c:scatterStyle val="smoothMarker"/>
        <c:varyColors val="0"/>
        <c:ser>
          <c:idx val="1"/>
          <c:order val="0"/>
          <c:tx>
            <c:v>Configuration A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'CL &amp; Data'!$H$4:$H$204</c:f>
              <c:numCache>
                <c:formatCode>General</c:formatCode>
                <c:ptCount val="201"/>
                <c:pt idx="0">
                  <c:v>1</c:v>
                </c:pt>
                <c:pt idx="1">
                  <c:v>1.06</c:v>
                </c:pt>
                <c:pt idx="2">
                  <c:v>1.1200000000000001</c:v>
                </c:pt>
                <c:pt idx="3">
                  <c:v>1.18</c:v>
                </c:pt>
                <c:pt idx="4">
                  <c:v>1.24</c:v>
                </c:pt>
                <c:pt idx="5">
                  <c:v>1.3</c:v>
                </c:pt>
                <c:pt idx="6">
                  <c:v>1.36</c:v>
                </c:pt>
                <c:pt idx="7">
                  <c:v>1.42</c:v>
                </c:pt>
                <c:pt idx="8">
                  <c:v>1.48</c:v>
                </c:pt>
                <c:pt idx="9">
                  <c:v>1.54</c:v>
                </c:pt>
                <c:pt idx="10">
                  <c:v>1.6</c:v>
                </c:pt>
                <c:pt idx="11">
                  <c:v>1.66</c:v>
                </c:pt>
                <c:pt idx="12">
                  <c:v>1.72</c:v>
                </c:pt>
                <c:pt idx="13">
                  <c:v>1.78</c:v>
                </c:pt>
                <c:pt idx="14">
                  <c:v>1.84</c:v>
                </c:pt>
                <c:pt idx="15">
                  <c:v>1.9</c:v>
                </c:pt>
                <c:pt idx="16">
                  <c:v>1.96</c:v>
                </c:pt>
                <c:pt idx="17">
                  <c:v>2.02</c:v>
                </c:pt>
                <c:pt idx="18">
                  <c:v>2.08</c:v>
                </c:pt>
                <c:pt idx="19">
                  <c:v>2.14</c:v>
                </c:pt>
                <c:pt idx="20">
                  <c:v>2.2000000000000002</c:v>
                </c:pt>
                <c:pt idx="21">
                  <c:v>2.2599999999999998</c:v>
                </c:pt>
                <c:pt idx="22">
                  <c:v>2.3199999999999998</c:v>
                </c:pt>
                <c:pt idx="23">
                  <c:v>2.38</c:v>
                </c:pt>
                <c:pt idx="24">
                  <c:v>2.44</c:v>
                </c:pt>
                <c:pt idx="25">
                  <c:v>2.5</c:v>
                </c:pt>
                <c:pt idx="26">
                  <c:v>2.56</c:v>
                </c:pt>
                <c:pt idx="27">
                  <c:v>2.62</c:v>
                </c:pt>
                <c:pt idx="28">
                  <c:v>2.68</c:v>
                </c:pt>
                <c:pt idx="29">
                  <c:v>2.74</c:v>
                </c:pt>
                <c:pt idx="30">
                  <c:v>2.8</c:v>
                </c:pt>
                <c:pt idx="31">
                  <c:v>2.86</c:v>
                </c:pt>
                <c:pt idx="32">
                  <c:v>2.92</c:v>
                </c:pt>
                <c:pt idx="33">
                  <c:v>2.98</c:v>
                </c:pt>
                <c:pt idx="34">
                  <c:v>3.04</c:v>
                </c:pt>
                <c:pt idx="35">
                  <c:v>3.1</c:v>
                </c:pt>
                <c:pt idx="36">
                  <c:v>3.16</c:v>
                </c:pt>
                <c:pt idx="37">
                  <c:v>3.22</c:v>
                </c:pt>
                <c:pt idx="38">
                  <c:v>3.28</c:v>
                </c:pt>
                <c:pt idx="39">
                  <c:v>3.34</c:v>
                </c:pt>
                <c:pt idx="40">
                  <c:v>3.4</c:v>
                </c:pt>
                <c:pt idx="41">
                  <c:v>3.46</c:v>
                </c:pt>
                <c:pt idx="42">
                  <c:v>3.52</c:v>
                </c:pt>
                <c:pt idx="43">
                  <c:v>3.58</c:v>
                </c:pt>
                <c:pt idx="44">
                  <c:v>3.64</c:v>
                </c:pt>
                <c:pt idx="45">
                  <c:v>3.7</c:v>
                </c:pt>
                <c:pt idx="46">
                  <c:v>3.76</c:v>
                </c:pt>
                <c:pt idx="47">
                  <c:v>3.82</c:v>
                </c:pt>
                <c:pt idx="48">
                  <c:v>3.88</c:v>
                </c:pt>
                <c:pt idx="49">
                  <c:v>3.94</c:v>
                </c:pt>
                <c:pt idx="50">
                  <c:v>4</c:v>
                </c:pt>
                <c:pt idx="51">
                  <c:v>4.0599999999999996</c:v>
                </c:pt>
                <c:pt idx="52">
                  <c:v>4.12</c:v>
                </c:pt>
                <c:pt idx="53">
                  <c:v>4.18</c:v>
                </c:pt>
                <c:pt idx="54">
                  <c:v>4.24</c:v>
                </c:pt>
                <c:pt idx="55">
                  <c:v>4.3</c:v>
                </c:pt>
                <c:pt idx="56">
                  <c:v>4.3600000000000003</c:v>
                </c:pt>
                <c:pt idx="57">
                  <c:v>4.42</c:v>
                </c:pt>
                <c:pt idx="58">
                  <c:v>4.4800000000000004</c:v>
                </c:pt>
                <c:pt idx="59">
                  <c:v>4.54</c:v>
                </c:pt>
                <c:pt idx="60">
                  <c:v>4.5999999999999996</c:v>
                </c:pt>
                <c:pt idx="61">
                  <c:v>4.66</c:v>
                </c:pt>
                <c:pt idx="62">
                  <c:v>4.72</c:v>
                </c:pt>
                <c:pt idx="63">
                  <c:v>4.78</c:v>
                </c:pt>
                <c:pt idx="64">
                  <c:v>4.84</c:v>
                </c:pt>
                <c:pt idx="65">
                  <c:v>4.9000000000000004</c:v>
                </c:pt>
                <c:pt idx="66">
                  <c:v>4.96</c:v>
                </c:pt>
                <c:pt idx="67">
                  <c:v>5.0199999999999996</c:v>
                </c:pt>
                <c:pt idx="68">
                  <c:v>5.08</c:v>
                </c:pt>
                <c:pt idx="69">
                  <c:v>5.14</c:v>
                </c:pt>
                <c:pt idx="70">
                  <c:v>5.2</c:v>
                </c:pt>
                <c:pt idx="71">
                  <c:v>5.26</c:v>
                </c:pt>
                <c:pt idx="72">
                  <c:v>5.32</c:v>
                </c:pt>
                <c:pt idx="73">
                  <c:v>5.38</c:v>
                </c:pt>
                <c:pt idx="74">
                  <c:v>5.44</c:v>
                </c:pt>
                <c:pt idx="75">
                  <c:v>5.5</c:v>
                </c:pt>
                <c:pt idx="76">
                  <c:v>5.56</c:v>
                </c:pt>
                <c:pt idx="77">
                  <c:v>5.62</c:v>
                </c:pt>
                <c:pt idx="78">
                  <c:v>5.68</c:v>
                </c:pt>
                <c:pt idx="79">
                  <c:v>5.74</c:v>
                </c:pt>
                <c:pt idx="80">
                  <c:v>5.8</c:v>
                </c:pt>
                <c:pt idx="81">
                  <c:v>5.86</c:v>
                </c:pt>
                <c:pt idx="82">
                  <c:v>5.92</c:v>
                </c:pt>
                <c:pt idx="83">
                  <c:v>5.98</c:v>
                </c:pt>
                <c:pt idx="84">
                  <c:v>6.04</c:v>
                </c:pt>
                <c:pt idx="85">
                  <c:v>6.1</c:v>
                </c:pt>
                <c:pt idx="86">
                  <c:v>6.16</c:v>
                </c:pt>
                <c:pt idx="87">
                  <c:v>6.22</c:v>
                </c:pt>
                <c:pt idx="88">
                  <c:v>6.28</c:v>
                </c:pt>
                <c:pt idx="89">
                  <c:v>6.34</c:v>
                </c:pt>
                <c:pt idx="90">
                  <c:v>6.4</c:v>
                </c:pt>
                <c:pt idx="91">
                  <c:v>6.46</c:v>
                </c:pt>
                <c:pt idx="92">
                  <c:v>6.52</c:v>
                </c:pt>
                <c:pt idx="93">
                  <c:v>6.58</c:v>
                </c:pt>
                <c:pt idx="94">
                  <c:v>6.64</c:v>
                </c:pt>
                <c:pt idx="95">
                  <c:v>6.7</c:v>
                </c:pt>
                <c:pt idx="96">
                  <c:v>6.76</c:v>
                </c:pt>
                <c:pt idx="97">
                  <c:v>6.82</c:v>
                </c:pt>
                <c:pt idx="98">
                  <c:v>6.88</c:v>
                </c:pt>
                <c:pt idx="99">
                  <c:v>6.94</c:v>
                </c:pt>
                <c:pt idx="100">
                  <c:v>7</c:v>
                </c:pt>
                <c:pt idx="101">
                  <c:v>7.06</c:v>
                </c:pt>
                <c:pt idx="102">
                  <c:v>7.12</c:v>
                </c:pt>
                <c:pt idx="103">
                  <c:v>7.18</c:v>
                </c:pt>
                <c:pt idx="104">
                  <c:v>7.24</c:v>
                </c:pt>
                <c:pt idx="105">
                  <c:v>7.3</c:v>
                </c:pt>
                <c:pt idx="106">
                  <c:v>7.36</c:v>
                </c:pt>
                <c:pt idx="107">
                  <c:v>7.42</c:v>
                </c:pt>
                <c:pt idx="108">
                  <c:v>7.48</c:v>
                </c:pt>
                <c:pt idx="109">
                  <c:v>7.54</c:v>
                </c:pt>
                <c:pt idx="110">
                  <c:v>7.6</c:v>
                </c:pt>
                <c:pt idx="111">
                  <c:v>7.66</c:v>
                </c:pt>
                <c:pt idx="112">
                  <c:v>7.72</c:v>
                </c:pt>
                <c:pt idx="113">
                  <c:v>7.78</c:v>
                </c:pt>
                <c:pt idx="114">
                  <c:v>7.84</c:v>
                </c:pt>
                <c:pt idx="115">
                  <c:v>7.9</c:v>
                </c:pt>
                <c:pt idx="116">
                  <c:v>7.96</c:v>
                </c:pt>
                <c:pt idx="117">
                  <c:v>8.02</c:v>
                </c:pt>
                <c:pt idx="118">
                  <c:v>8.08</c:v>
                </c:pt>
                <c:pt idx="119">
                  <c:v>8.14</c:v>
                </c:pt>
                <c:pt idx="120">
                  <c:v>8.1999999999999993</c:v>
                </c:pt>
                <c:pt idx="121">
                  <c:v>8.26</c:v>
                </c:pt>
                <c:pt idx="122">
                  <c:v>8.32</c:v>
                </c:pt>
                <c:pt idx="123">
                  <c:v>8.3800000000000008</c:v>
                </c:pt>
                <c:pt idx="124">
                  <c:v>8.44</c:v>
                </c:pt>
                <c:pt idx="125">
                  <c:v>8.5</c:v>
                </c:pt>
                <c:pt idx="126">
                  <c:v>8.56</c:v>
                </c:pt>
                <c:pt idx="127">
                  <c:v>8.6199999999999992</c:v>
                </c:pt>
                <c:pt idx="128">
                  <c:v>8.68</c:v>
                </c:pt>
                <c:pt idx="129">
                  <c:v>8.74</c:v>
                </c:pt>
                <c:pt idx="130">
                  <c:v>8.8000000000000007</c:v>
                </c:pt>
                <c:pt idx="131">
                  <c:v>8.86</c:v>
                </c:pt>
                <c:pt idx="132">
                  <c:v>8.92</c:v>
                </c:pt>
                <c:pt idx="133">
                  <c:v>8.98</c:v>
                </c:pt>
                <c:pt idx="134">
                  <c:v>9.0399999999999991</c:v>
                </c:pt>
                <c:pt idx="135">
                  <c:v>9.1</c:v>
                </c:pt>
                <c:pt idx="136">
                  <c:v>9.16</c:v>
                </c:pt>
                <c:pt idx="137">
                  <c:v>9.2200000000000006</c:v>
                </c:pt>
                <c:pt idx="138">
                  <c:v>9.2799999999999994</c:v>
                </c:pt>
                <c:pt idx="139">
                  <c:v>9.34</c:v>
                </c:pt>
                <c:pt idx="140">
                  <c:v>9.4</c:v>
                </c:pt>
                <c:pt idx="141">
                  <c:v>9.4600000000000009</c:v>
                </c:pt>
                <c:pt idx="142">
                  <c:v>9.52</c:v>
                </c:pt>
                <c:pt idx="143">
                  <c:v>9.58</c:v>
                </c:pt>
                <c:pt idx="144">
                  <c:v>9.64</c:v>
                </c:pt>
                <c:pt idx="145">
                  <c:v>9.6999999999999993</c:v>
                </c:pt>
                <c:pt idx="146">
                  <c:v>9.76</c:v>
                </c:pt>
                <c:pt idx="147">
                  <c:v>9.82</c:v>
                </c:pt>
                <c:pt idx="148">
                  <c:v>9.8800000000000008</c:v>
                </c:pt>
                <c:pt idx="149">
                  <c:v>9.94</c:v>
                </c:pt>
                <c:pt idx="150">
                  <c:v>10</c:v>
                </c:pt>
                <c:pt idx="151">
                  <c:v>10.06</c:v>
                </c:pt>
                <c:pt idx="152">
                  <c:v>10.119999999999999</c:v>
                </c:pt>
                <c:pt idx="153">
                  <c:v>10.18</c:v>
                </c:pt>
                <c:pt idx="154">
                  <c:v>10.24</c:v>
                </c:pt>
                <c:pt idx="155">
                  <c:v>10.3</c:v>
                </c:pt>
                <c:pt idx="156">
                  <c:v>10.36</c:v>
                </c:pt>
                <c:pt idx="157">
                  <c:v>10.42</c:v>
                </c:pt>
                <c:pt idx="158">
                  <c:v>10.48</c:v>
                </c:pt>
                <c:pt idx="159">
                  <c:v>10.54</c:v>
                </c:pt>
                <c:pt idx="160">
                  <c:v>10.6</c:v>
                </c:pt>
                <c:pt idx="161">
                  <c:v>10.66</c:v>
                </c:pt>
                <c:pt idx="162">
                  <c:v>10.72</c:v>
                </c:pt>
                <c:pt idx="163">
                  <c:v>10.78</c:v>
                </c:pt>
                <c:pt idx="164">
                  <c:v>10.84</c:v>
                </c:pt>
                <c:pt idx="165">
                  <c:v>10.9</c:v>
                </c:pt>
                <c:pt idx="166">
                  <c:v>10.96</c:v>
                </c:pt>
                <c:pt idx="167">
                  <c:v>11.02</c:v>
                </c:pt>
                <c:pt idx="168">
                  <c:v>11.08</c:v>
                </c:pt>
                <c:pt idx="169">
                  <c:v>11.14</c:v>
                </c:pt>
                <c:pt idx="170">
                  <c:v>11.2</c:v>
                </c:pt>
                <c:pt idx="171">
                  <c:v>11.26</c:v>
                </c:pt>
                <c:pt idx="172">
                  <c:v>11.32</c:v>
                </c:pt>
                <c:pt idx="173">
                  <c:v>11.38</c:v>
                </c:pt>
                <c:pt idx="174">
                  <c:v>11.44</c:v>
                </c:pt>
                <c:pt idx="175">
                  <c:v>11.5</c:v>
                </c:pt>
                <c:pt idx="176">
                  <c:v>11.56</c:v>
                </c:pt>
                <c:pt idx="177">
                  <c:v>11.62</c:v>
                </c:pt>
                <c:pt idx="178">
                  <c:v>11.68</c:v>
                </c:pt>
                <c:pt idx="179">
                  <c:v>11.74</c:v>
                </c:pt>
                <c:pt idx="180">
                  <c:v>11.8</c:v>
                </c:pt>
                <c:pt idx="181">
                  <c:v>11.86</c:v>
                </c:pt>
                <c:pt idx="182">
                  <c:v>11.92</c:v>
                </c:pt>
                <c:pt idx="183">
                  <c:v>11.98</c:v>
                </c:pt>
                <c:pt idx="184">
                  <c:v>12.04</c:v>
                </c:pt>
                <c:pt idx="185">
                  <c:v>12.1</c:v>
                </c:pt>
                <c:pt idx="186">
                  <c:v>12.16</c:v>
                </c:pt>
                <c:pt idx="187">
                  <c:v>12.22</c:v>
                </c:pt>
                <c:pt idx="188">
                  <c:v>12.28</c:v>
                </c:pt>
                <c:pt idx="189">
                  <c:v>12.34</c:v>
                </c:pt>
                <c:pt idx="190">
                  <c:v>12.4</c:v>
                </c:pt>
                <c:pt idx="191">
                  <c:v>12.46</c:v>
                </c:pt>
                <c:pt idx="192">
                  <c:v>12.52</c:v>
                </c:pt>
                <c:pt idx="193">
                  <c:v>12.58</c:v>
                </c:pt>
                <c:pt idx="194">
                  <c:v>12.64</c:v>
                </c:pt>
                <c:pt idx="195">
                  <c:v>12.7</c:v>
                </c:pt>
                <c:pt idx="196">
                  <c:v>12.76</c:v>
                </c:pt>
                <c:pt idx="197">
                  <c:v>12.82</c:v>
                </c:pt>
                <c:pt idx="198">
                  <c:v>12.88</c:v>
                </c:pt>
                <c:pt idx="199">
                  <c:v>12.94</c:v>
                </c:pt>
                <c:pt idx="200">
                  <c:v>13</c:v>
                </c:pt>
              </c:numCache>
            </c:numRef>
          </c:xVal>
          <c:yVal>
            <c:numRef>
              <c:f>'CL &amp; Data'!$I$4:$I$204</c:f>
              <c:numCache>
                <c:formatCode>General</c:formatCode>
                <c:ptCount val="201"/>
                <c:pt idx="0">
                  <c:v>-10.455029</c:v>
                </c:pt>
                <c:pt idx="1">
                  <c:v>-10.332032999999999</c:v>
                </c:pt>
                <c:pt idx="2">
                  <c:v>-10.058244999999999</c:v>
                </c:pt>
                <c:pt idx="3">
                  <c:v>-9.7752800000000004</c:v>
                </c:pt>
                <c:pt idx="4">
                  <c:v>-9.4042215000000002</c:v>
                </c:pt>
                <c:pt idx="5">
                  <c:v>-9.2161197999999995</c:v>
                </c:pt>
                <c:pt idx="6">
                  <c:v>-8.8905992999999999</c:v>
                </c:pt>
                <c:pt idx="7">
                  <c:v>-8.711544</c:v>
                </c:pt>
                <c:pt idx="8">
                  <c:v>-8.4821548</c:v>
                </c:pt>
                <c:pt idx="9">
                  <c:v>-8.3423222999999993</c:v>
                </c:pt>
                <c:pt idx="10">
                  <c:v>-8.1331834999999995</c:v>
                </c:pt>
                <c:pt idx="11">
                  <c:v>-8.0680256000000004</c:v>
                </c:pt>
                <c:pt idx="12">
                  <c:v>-7.9280967999999996</c:v>
                </c:pt>
                <c:pt idx="13">
                  <c:v>-7.8866234000000004</c:v>
                </c:pt>
                <c:pt idx="14">
                  <c:v>-7.7457875999999999</c:v>
                </c:pt>
                <c:pt idx="15">
                  <c:v>-7.7305007000000003</c:v>
                </c:pt>
                <c:pt idx="16">
                  <c:v>-7.5843338999999999</c:v>
                </c:pt>
                <c:pt idx="17">
                  <c:v>-7.5676885</c:v>
                </c:pt>
                <c:pt idx="18">
                  <c:v>-7.4705586000000004</c:v>
                </c:pt>
                <c:pt idx="19">
                  <c:v>-7.5003976999999997</c:v>
                </c:pt>
                <c:pt idx="20">
                  <c:v>-7.4353861999999999</c:v>
                </c:pt>
                <c:pt idx="21">
                  <c:v>-7.4531220999999999</c:v>
                </c:pt>
                <c:pt idx="22">
                  <c:v>-7.3947963999999997</c:v>
                </c:pt>
                <c:pt idx="23">
                  <c:v>-7.3882813000000001</c:v>
                </c:pt>
                <c:pt idx="24">
                  <c:v>-7.3434752999999997</c:v>
                </c:pt>
                <c:pt idx="25">
                  <c:v>-7.3597250000000001</c:v>
                </c:pt>
                <c:pt idx="26">
                  <c:v>-7.3624882999999999</c:v>
                </c:pt>
                <c:pt idx="27">
                  <c:v>-7.3784618000000002</c:v>
                </c:pt>
                <c:pt idx="28">
                  <c:v>-7.3891492000000003</c:v>
                </c:pt>
                <c:pt idx="29">
                  <c:v>-7.4060755</c:v>
                </c:pt>
                <c:pt idx="30">
                  <c:v>-7.4074568999999997</c:v>
                </c:pt>
                <c:pt idx="31">
                  <c:v>-7.4451245999999998</c:v>
                </c:pt>
                <c:pt idx="32">
                  <c:v>-7.4585881000000001</c:v>
                </c:pt>
                <c:pt idx="33">
                  <c:v>-7.4948492</c:v>
                </c:pt>
                <c:pt idx="34">
                  <c:v>-7.5253363000000002</c:v>
                </c:pt>
                <c:pt idx="35">
                  <c:v>-7.5452852000000004</c:v>
                </c:pt>
                <c:pt idx="36">
                  <c:v>-7.5588063999999999</c:v>
                </c:pt>
                <c:pt idx="37">
                  <c:v>-7.5803313000000001</c:v>
                </c:pt>
                <c:pt idx="38">
                  <c:v>-7.6224607999999998</c:v>
                </c:pt>
                <c:pt idx="39">
                  <c:v>-7.6566900999999996</c:v>
                </c:pt>
                <c:pt idx="40">
                  <c:v>-7.6975341000000004</c:v>
                </c:pt>
                <c:pt idx="41">
                  <c:v>-7.7130660999999998</c:v>
                </c:pt>
                <c:pt idx="42">
                  <c:v>-7.7676983000000002</c:v>
                </c:pt>
                <c:pt idx="43">
                  <c:v>-7.7775626000000004</c:v>
                </c:pt>
                <c:pt idx="44">
                  <c:v>-7.8164825000000002</c:v>
                </c:pt>
                <c:pt idx="45">
                  <c:v>-7.8528317999999997</c:v>
                </c:pt>
                <c:pt idx="46">
                  <c:v>-7.8791865999999997</c:v>
                </c:pt>
                <c:pt idx="47">
                  <c:v>-7.9159278999999998</c:v>
                </c:pt>
                <c:pt idx="48">
                  <c:v>-7.9347447999999998</c:v>
                </c:pt>
                <c:pt idx="49">
                  <c:v>-7.9368162</c:v>
                </c:pt>
                <c:pt idx="50">
                  <c:v>-7.9392800000000001</c:v>
                </c:pt>
                <c:pt idx="51">
                  <c:v>-7.942647</c:v>
                </c:pt>
                <c:pt idx="52">
                  <c:v>-7.9554453000000001</c:v>
                </c:pt>
                <c:pt idx="53">
                  <c:v>-7.9604286999999996</c:v>
                </c:pt>
                <c:pt idx="54">
                  <c:v>-7.9422006999999999</c:v>
                </c:pt>
                <c:pt idx="55">
                  <c:v>-7.9473295000000004</c:v>
                </c:pt>
                <c:pt idx="56">
                  <c:v>-7.9389658000000001</c:v>
                </c:pt>
                <c:pt idx="57">
                  <c:v>-7.9512858</c:v>
                </c:pt>
                <c:pt idx="58">
                  <c:v>-7.9553051000000004</c:v>
                </c:pt>
                <c:pt idx="59">
                  <c:v>-7.9798178999999996</c:v>
                </c:pt>
                <c:pt idx="60">
                  <c:v>-8.0146140999999993</c:v>
                </c:pt>
                <c:pt idx="61">
                  <c:v>-8.0229625999999996</c:v>
                </c:pt>
                <c:pt idx="62">
                  <c:v>-7.9780749999999996</c:v>
                </c:pt>
                <c:pt idx="63">
                  <c:v>-7.9737252999999999</c:v>
                </c:pt>
                <c:pt idx="64">
                  <c:v>-7.9119185999999999</c:v>
                </c:pt>
                <c:pt idx="65">
                  <c:v>-7.8584075000000002</c:v>
                </c:pt>
                <c:pt idx="66">
                  <c:v>-7.8346701000000003</c:v>
                </c:pt>
                <c:pt idx="67">
                  <c:v>-7.7838516000000002</c:v>
                </c:pt>
                <c:pt idx="68">
                  <c:v>-7.7566743000000002</c:v>
                </c:pt>
                <c:pt idx="69">
                  <c:v>-7.7281103</c:v>
                </c:pt>
                <c:pt idx="70">
                  <c:v>-7.7006831</c:v>
                </c:pt>
                <c:pt idx="71">
                  <c:v>-7.7001265999999999</c:v>
                </c:pt>
                <c:pt idx="72">
                  <c:v>-7.6753454000000003</c:v>
                </c:pt>
                <c:pt idx="73">
                  <c:v>-7.6630120000000002</c:v>
                </c:pt>
                <c:pt idx="74">
                  <c:v>-7.6619662999999996</c:v>
                </c:pt>
                <c:pt idx="75">
                  <c:v>-7.6526265000000002</c:v>
                </c:pt>
                <c:pt idx="76">
                  <c:v>-7.6659550999999997</c:v>
                </c:pt>
                <c:pt idx="77">
                  <c:v>-7.6726747</c:v>
                </c:pt>
                <c:pt idx="78">
                  <c:v>-7.6834601999999999</c:v>
                </c:pt>
                <c:pt idx="79">
                  <c:v>-7.7220763999999997</c:v>
                </c:pt>
                <c:pt idx="80">
                  <c:v>-7.7072601000000001</c:v>
                </c:pt>
                <c:pt idx="81">
                  <c:v>-7.6957145000000002</c:v>
                </c:pt>
                <c:pt idx="82">
                  <c:v>-7.7164735999999996</c:v>
                </c:pt>
                <c:pt idx="83">
                  <c:v>-7.6826033999999996</c:v>
                </c:pt>
                <c:pt idx="84">
                  <c:v>-7.6897206000000002</c:v>
                </c:pt>
                <c:pt idx="85">
                  <c:v>-7.6461606</c:v>
                </c:pt>
                <c:pt idx="86">
                  <c:v>-7.6190537999999997</c:v>
                </c:pt>
                <c:pt idx="87">
                  <c:v>-7.5895934</c:v>
                </c:pt>
                <c:pt idx="88">
                  <c:v>-7.5411320000000002</c:v>
                </c:pt>
                <c:pt idx="89">
                  <c:v>-7.5207585999999997</c:v>
                </c:pt>
                <c:pt idx="90">
                  <c:v>-7.5245357000000004</c:v>
                </c:pt>
                <c:pt idx="91">
                  <c:v>-7.4862919000000003</c:v>
                </c:pt>
                <c:pt idx="92">
                  <c:v>-7.4972196000000002</c:v>
                </c:pt>
                <c:pt idx="93">
                  <c:v>-7.4925566000000003</c:v>
                </c:pt>
                <c:pt idx="94">
                  <c:v>-7.4866371000000003</c:v>
                </c:pt>
                <c:pt idx="95">
                  <c:v>-7.5147804999999996</c:v>
                </c:pt>
                <c:pt idx="96">
                  <c:v>-7.5041547</c:v>
                </c:pt>
                <c:pt idx="97">
                  <c:v>-7.5383700999999999</c:v>
                </c:pt>
                <c:pt idx="98">
                  <c:v>-7.5716796000000004</c:v>
                </c:pt>
                <c:pt idx="99">
                  <c:v>-7.5797347999999998</c:v>
                </c:pt>
                <c:pt idx="100">
                  <c:v>-7.6175474999999997</c:v>
                </c:pt>
                <c:pt idx="101">
                  <c:v>-7.6457949000000003</c:v>
                </c:pt>
                <c:pt idx="102">
                  <c:v>-7.6457987000000003</c:v>
                </c:pt>
                <c:pt idx="103">
                  <c:v>-7.6740259999999996</c:v>
                </c:pt>
                <c:pt idx="104">
                  <c:v>-7.6762834</c:v>
                </c:pt>
                <c:pt idx="105">
                  <c:v>-7.6973466999999998</c:v>
                </c:pt>
                <c:pt idx="106">
                  <c:v>-7.7130175000000003</c:v>
                </c:pt>
                <c:pt idx="107">
                  <c:v>-7.7230977999999997</c:v>
                </c:pt>
                <c:pt idx="108">
                  <c:v>-7.7601981000000002</c:v>
                </c:pt>
                <c:pt idx="109">
                  <c:v>-7.7561306999999999</c:v>
                </c:pt>
                <c:pt idx="110">
                  <c:v>-7.7967877000000003</c:v>
                </c:pt>
                <c:pt idx="111">
                  <c:v>-7.8511705000000003</c:v>
                </c:pt>
                <c:pt idx="112">
                  <c:v>-7.8750691000000002</c:v>
                </c:pt>
                <c:pt idx="113">
                  <c:v>-7.9322495000000002</c:v>
                </c:pt>
                <c:pt idx="114">
                  <c:v>-7.9812659999999997</c:v>
                </c:pt>
                <c:pt idx="115">
                  <c:v>-7.9893155</c:v>
                </c:pt>
                <c:pt idx="116">
                  <c:v>-8.0081348000000006</c:v>
                </c:pt>
                <c:pt idx="117">
                  <c:v>-8.0257406000000007</c:v>
                </c:pt>
                <c:pt idx="118">
                  <c:v>-8.0305023000000002</c:v>
                </c:pt>
                <c:pt idx="119">
                  <c:v>-8.0601082000000002</c:v>
                </c:pt>
                <c:pt idx="120">
                  <c:v>-8.0678263000000001</c:v>
                </c:pt>
                <c:pt idx="121">
                  <c:v>-8.1145115000000008</c:v>
                </c:pt>
                <c:pt idx="122">
                  <c:v>-8.1238755999999999</c:v>
                </c:pt>
                <c:pt idx="123">
                  <c:v>-8.1425695000000005</c:v>
                </c:pt>
                <c:pt idx="124">
                  <c:v>-8.1719159999999995</c:v>
                </c:pt>
                <c:pt idx="125">
                  <c:v>-8.1741104</c:v>
                </c:pt>
                <c:pt idx="126">
                  <c:v>-8.2068682000000006</c:v>
                </c:pt>
                <c:pt idx="127">
                  <c:v>-8.2269173000000002</c:v>
                </c:pt>
                <c:pt idx="128">
                  <c:v>-8.2567511000000007</c:v>
                </c:pt>
                <c:pt idx="129">
                  <c:v>-8.2856378999999993</c:v>
                </c:pt>
                <c:pt idx="130">
                  <c:v>-8.3300915</c:v>
                </c:pt>
                <c:pt idx="131">
                  <c:v>-8.3544730999999999</c:v>
                </c:pt>
                <c:pt idx="132">
                  <c:v>-8.4040461000000004</c:v>
                </c:pt>
                <c:pt idx="133">
                  <c:v>-8.4209174999999998</c:v>
                </c:pt>
                <c:pt idx="134">
                  <c:v>-8.4563942000000001</c:v>
                </c:pt>
                <c:pt idx="135">
                  <c:v>-8.4605178999999993</c:v>
                </c:pt>
                <c:pt idx="136">
                  <c:v>-8.4559631</c:v>
                </c:pt>
                <c:pt idx="137">
                  <c:v>-8.4908132999999992</c:v>
                </c:pt>
                <c:pt idx="138">
                  <c:v>-8.4840201999999998</c:v>
                </c:pt>
                <c:pt idx="139">
                  <c:v>-8.4985742999999996</c:v>
                </c:pt>
                <c:pt idx="140">
                  <c:v>-8.5208788000000002</c:v>
                </c:pt>
                <c:pt idx="141">
                  <c:v>-8.54284</c:v>
                </c:pt>
                <c:pt idx="142">
                  <c:v>-8.5533438000000004</c:v>
                </c:pt>
                <c:pt idx="143">
                  <c:v>-8.5892686999999999</c:v>
                </c:pt>
                <c:pt idx="144">
                  <c:v>-8.6082467999999999</c:v>
                </c:pt>
                <c:pt idx="145">
                  <c:v>-8.6385450000000006</c:v>
                </c:pt>
                <c:pt idx="146">
                  <c:v>-8.6648978999999997</c:v>
                </c:pt>
                <c:pt idx="147">
                  <c:v>-8.6812667999999995</c:v>
                </c:pt>
                <c:pt idx="148">
                  <c:v>-8.6886577999999997</c:v>
                </c:pt>
                <c:pt idx="149">
                  <c:v>-8.6945294999999998</c:v>
                </c:pt>
                <c:pt idx="150">
                  <c:v>-8.6978302000000003</c:v>
                </c:pt>
                <c:pt idx="151">
                  <c:v>-8.6908255000000008</c:v>
                </c:pt>
                <c:pt idx="152">
                  <c:v>-8.6920824000000003</c:v>
                </c:pt>
                <c:pt idx="153">
                  <c:v>-8.6900367999999997</c:v>
                </c:pt>
                <c:pt idx="154">
                  <c:v>-8.6778212000000003</c:v>
                </c:pt>
                <c:pt idx="155">
                  <c:v>-8.6708306999999998</c:v>
                </c:pt>
                <c:pt idx="156">
                  <c:v>-8.6272582999999994</c:v>
                </c:pt>
                <c:pt idx="157">
                  <c:v>-8.6292343000000002</c:v>
                </c:pt>
                <c:pt idx="158">
                  <c:v>-8.6139525999999993</c:v>
                </c:pt>
                <c:pt idx="159">
                  <c:v>-8.5844412000000005</c:v>
                </c:pt>
                <c:pt idx="160">
                  <c:v>-8.6021605000000001</c:v>
                </c:pt>
                <c:pt idx="161">
                  <c:v>-8.6170206</c:v>
                </c:pt>
                <c:pt idx="162">
                  <c:v>-8.5894995000000005</c:v>
                </c:pt>
                <c:pt idx="163">
                  <c:v>-8.6076163999999995</c:v>
                </c:pt>
                <c:pt idx="164">
                  <c:v>-8.6420612000000006</c:v>
                </c:pt>
                <c:pt idx="165">
                  <c:v>-8.6604614000000009</c:v>
                </c:pt>
                <c:pt idx="166">
                  <c:v>-8.6880503000000004</c:v>
                </c:pt>
                <c:pt idx="167">
                  <c:v>-8.7347918</c:v>
                </c:pt>
                <c:pt idx="168">
                  <c:v>-8.7860583999999999</c:v>
                </c:pt>
                <c:pt idx="169">
                  <c:v>-8.8145322999999998</c:v>
                </c:pt>
                <c:pt idx="170">
                  <c:v>-8.8365030000000004</c:v>
                </c:pt>
                <c:pt idx="171">
                  <c:v>-8.8958302000000007</c:v>
                </c:pt>
                <c:pt idx="172">
                  <c:v>-8.9269952999999997</c:v>
                </c:pt>
                <c:pt idx="173">
                  <c:v>-8.9377736999999993</c:v>
                </c:pt>
                <c:pt idx="174">
                  <c:v>-8.9928597999999997</c:v>
                </c:pt>
                <c:pt idx="175">
                  <c:v>-9.0363684000000006</c:v>
                </c:pt>
                <c:pt idx="176">
                  <c:v>-9.0822544000000001</c:v>
                </c:pt>
                <c:pt idx="177">
                  <c:v>-9.1391001000000003</c:v>
                </c:pt>
                <c:pt idx="178">
                  <c:v>-9.2213106000000007</c:v>
                </c:pt>
                <c:pt idx="179">
                  <c:v>-9.2705622000000005</c:v>
                </c:pt>
                <c:pt idx="180">
                  <c:v>-9.3436459999999997</c:v>
                </c:pt>
                <c:pt idx="181">
                  <c:v>-9.4111452</c:v>
                </c:pt>
                <c:pt idx="182">
                  <c:v>-9.4617909999999998</c:v>
                </c:pt>
                <c:pt idx="183">
                  <c:v>-9.5118493999999991</c:v>
                </c:pt>
                <c:pt idx="184">
                  <c:v>-9.5946864999999999</c:v>
                </c:pt>
                <c:pt idx="185">
                  <c:v>-9.6483773999999993</c:v>
                </c:pt>
                <c:pt idx="186">
                  <c:v>-9.7114314999999998</c:v>
                </c:pt>
                <c:pt idx="187">
                  <c:v>-9.7731180000000002</c:v>
                </c:pt>
                <c:pt idx="188">
                  <c:v>-9.8437777000000004</c:v>
                </c:pt>
                <c:pt idx="189">
                  <c:v>-9.9043349999999997</c:v>
                </c:pt>
                <c:pt idx="190">
                  <c:v>-9.9572029000000004</c:v>
                </c:pt>
                <c:pt idx="191">
                  <c:v>-10.022793999999999</c:v>
                </c:pt>
                <c:pt idx="192">
                  <c:v>-10.107919000000001</c:v>
                </c:pt>
                <c:pt idx="193">
                  <c:v>-10.155661</c:v>
                </c:pt>
                <c:pt idx="194">
                  <c:v>-10.218594</c:v>
                </c:pt>
                <c:pt idx="195">
                  <c:v>-10.289600999999999</c:v>
                </c:pt>
                <c:pt idx="196">
                  <c:v>-10.337171</c:v>
                </c:pt>
                <c:pt idx="197">
                  <c:v>-10.405367</c:v>
                </c:pt>
                <c:pt idx="198">
                  <c:v>-10.45562</c:v>
                </c:pt>
                <c:pt idx="199">
                  <c:v>-10.478077000000001</c:v>
                </c:pt>
                <c:pt idx="200">
                  <c:v>-10.500439999999999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246-4C0F-B6F4-04DE9F776E96}"/>
            </c:ext>
          </c:extLst>
        </c:ser>
        <c:ser>
          <c:idx val="2"/>
          <c:order val="1"/>
          <c:tx>
            <c:v>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'CL &amp; Data'!$H$4:$H$204</c:f>
              <c:numCache>
                <c:formatCode>General</c:formatCode>
                <c:ptCount val="201"/>
                <c:pt idx="0">
                  <c:v>1</c:v>
                </c:pt>
                <c:pt idx="1">
                  <c:v>1.06</c:v>
                </c:pt>
                <c:pt idx="2">
                  <c:v>1.1200000000000001</c:v>
                </c:pt>
                <c:pt idx="3">
                  <c:v>1.18</c:v>
                </c:pt>
                <c:pt idx="4">
                  <c:v>1.24</c:v>
                </c:pt>
                <c:pt idx="5">
                  <c:v>1.3</c:v>
                </c:pt>
                <c:pt idx="6">
                  <c:v>1.36</c:v>
                </c:pt>
                <c:pt idx="7">
                  <c:v>1.42</c:v>
                </c:pt>
                <c:pt idx="8">
                  <c:v>1.48</c:v>
                </c:pt>
                <c:pt idx="9">
                  <c:v>1.54</c:v>
                </c:pt>
                <c:pt idx="10">
                  <c:v>1.6</c:v>
                </c:pt>
                <c:pt idx="11">
                  <c:v>1.66</c:v>
                </c:pt>
                <c:pt idx="12">
                  <c:v>1.72</c:v>
                </c:pt>
                <c:pt idx="13">
                  <c:v>1.78</c:v>
                </c:pt>
                <c:pt idx="14">
                  <c:v>1.84</c:v>
                </c:pt>
                <c:pt idx="15">
                  <c:v>1.9</c:v>
                </c:pt>
                <c:pt idx="16">
                  <c:v>1.96</c:v>
                </c:pt>
                <c:pt idx="17">
                  <c:v>2.02</c:v>
                </c:pt>
                <c:pt idx="18">
                  <c:v>2.08</c:v>
                </c:pt>
                <c:pt idx="19">
                  <c:v>2.14</c:v>
                </c:pt>
                <c:pt idx="20">
                  <c:v>2.2000000000000002</c:v>
                </c:pt>
                <c:pt idx="21">
                  <c:v>2.2599999999999998</c:v>
                </c:pt>
                <c:pt idx="22">
                  <c:v>2.3199999999999998</c:v>
                </c:pt>
                <c:pt idx="23">
                  <c:v>2.38</c:v>
                </c:pt>
                <c:pt idx="24">
                  <c:v>2.44</c:v>
                </c:pt>
                <c:pt idx="25">
                  <c:v>2.5</c:v>
                </c:pt>
                <c:pt idx="26">
                  <c:v>2.56</c:v>
                </c:pt>
                <c:pt idx="27">
                  <c:v>2.62</c:v>
                </c:pt>
                <c:pt idx="28">
                  <c:v>2.68</c:v>
                </c:pt>
                <c:pt idx="29">
                  <c:v>2.74</c:v>
                </c:pt>
                <c:pt idx="30">
                  <c:v>2.8</c:v>
                </c:pt>
                <c:pt idx="31">
                  <c:v>2.86</c:v>
                </c:pt>
                <c:pt idx="32">
                  <c:v>2.92</c:v>
                </c:pt>
                <c:pt idx="33">
                  <c:v>2.98</c:v>
                </c:pt>
                <c:pt idx="34">
                  <c:v>3.04</c:v>
                </c:pt>
                <c:pt idx="35">
                  <c:v>3.1</c:v>
                </c:pt>
                <c:pt idx="36">
                  <c:v>3.16</c:v>
                </c:pt>
                <c:pt idx="37">
                  <c:v>3.22</c:v>
                </c:pt>
                <c:pt idx="38">
                  <c:v>3.28</c:v>
                </c:pt>
                <c:pt idx="39">
                  <c:v>3.34</c:v>
                </c:pt>
                <c:pt idx="40">
                  <c:v>3.4</c:v>
                </c:pt>
                <c:pt idx="41">
                  <c:v>3.46</c:v>
                </c:pt>
                <c:pt idx="42">
                  <c:v>3.52</c:v>
                </c:pt>
                <c:pt idx="43">
                  <c:v>3.58</c:v>
                </c:pt>
                <c:pt idx="44">
                  <c:v>3.64</c:v>
                </c:pt>
                <c:pt idx="45">
                  <c:v>3.7</c:v>
                </c:pt>
                <c:pt idx="46">
                  <c:v>3.76</c:v>
                </c:pt>
                <c:pt idx="47">
                  <c:v>3.82</c:v>
                </c:pt>
                <c:pt idx="48">
                  <c:v>3.88</c:v>
                </c:pt>
                <c:pt idx="49">
                  <c:v>3.94</c:v>
                </c:pt>
                <c:pt idx="50">
                  <c:v>4</c:v>
                </c:pt>
                <c:pt idx="51">
                  <c:v>4.0599999999999996</c:v>
                </c:pt>
                <c:pt idx="52">
                  <c:v>4.12</c:v>
                </c:pt>
                <c:pt idx="53">
                  <c:v>4.18</c:v>
                </c:pt>
                <c:pt idx="54">
                  <c:v>4.24</c:v>
                </c:pt>
                <c:pt idx="55">
                  <c:v>4.3</c:v>
                </c:pt>
                <c:pt idx="56">
                  <c:v>4.3600000000000003</c:v>
                </c:pt>
                <c:pt idx="57">
                  <c:v>4.42</c:v>
                </c:pt>
                <c:pt idx="58">
                  <c:v>4.4800000000000004</c:v>
                </c:pt>
                <c:pt idx="59">
                  <c:v>4.54</c:v>
                </c:pt>
                <c:pt idx="60">
                  <c:v>4.5999999999999996</c:v>
                </c:pt>
                <c:pt idx="61">
                  <c:v>4.66</c:v>
                </c:pt>
                <c:pt idx="62">
                  <c:v>4.72</c:v>
                </c:pt>
                <c:pt idx="63">
                  <c:v>4.78</c:v>
                </c:pt>
                <c:pt idx="64">
                  <c:v>4.84</c:v>
                </c:pt>
                <c:pt idx="65">
                  <c:v>4.9000000000000004</c:v>
                </c:pt>
                <c:pt idx="66">
                  <c:v>4.96</c:v>
                </c:pt>
                <c:pt idx="67">
                  <c:v>5.0199999999999996</c:v>
                </c:pt>
                <c:pt idx="68">
                  <c:v>5.08</c:v>
                </c:pt>
                <c:pt idx="69">
                  <c:v>5.14</c:v>
                </c:pt>
                <c:pt idx="70">
                  <c:v>5.2</c:v>
                </c:pt>
                <c:pt idx="71">
                  <c:v>5.26</c:v>
                </c:pt>
                <c:pt idx="72">
                  <c:v>5.32</c:v>
                </c:pt>
                <c:pt idx="73">
                  <c:v>5.38</c:v>
                </c:pt>
                <c:pt idx="74">
                  <c:v>5.44</c:v>
                </c:pt>
                <c:pt idx="75">
                  <c:v>5.5</c:v>
                </c:pt>
                <c:pt idx="76">
                  <c:v>5.56</c:v>
                </c:pt>
                <c:pt idx="77">
                  <c:v>5.62</c:v>
                </c:pt>
                <c:pt idx="78">
                  <c:v>5.68</c:v>
                </c:pt>
                <c:pt idx="79">
                  <c:v>5.74</c:v>
                </c:pt>
                <c:pt idx="80">
                  <c:v>5.8</c:v>
                </c:pt>
                <c:pt idx="81">
                  <c:v>5.86</c:v>
                </c:pt>
                <c:pt idx="82">
                  <c:v>5.92</c:v>
                </c:pt>
                <c:pt idx="83">
                  <c:v>5.98</c:v>
                </c:pt>
                <c:pt idx="84">
                  <c:v>6.04</c:v>
                </c:pt>
                <c:pt idx="85">
                  <c:v>6.1</c:v>
                </c:pt>
                <c:pt idx="86">
                  <c:v>6.16</c:v>
                </c:pt>
                <c:pt idx="87">
                  <c:v>6.22</c:v>
                </c:pt>
                <c:pt idx="88">
                  <c:v>6.28</c:v>
                </c:pt>
                <c:pt idx="89">
                  <c:v>6.34</c:v>
                </c:pt>
                <c:pt idx="90">
                  <c:v>6.4</c:v>
                </c:pt>
                <c:pt idx="91">
                  <c:v>6.46</c:v>
                </c:pt>
                <c:pt idx="92">
                  <c:v>6.52</c:v>
                </c:pt>
                <c:pt idx="93">
                  <c:v>6.58</c:v>
                </c:pt>
                <c:pt idx="94">
                  <c:v>6.64</c:v>
                </c:pt>
                <c:pt idx="95">
                  <c:v>6.7</c:v>
                </c:pt>
                <c:pt idx="96">
                  <c:v>6.76</c:v>
                </c:pt>
                <c:pt idx="97">
                  <c:v>6.82</c:v>
                </c:pt>
                <c:pt idx="98">
                  <c:v>6.88</c:v>
                </c:pt>
                <c:pt idx="99">
                  <c:v>6.94</c:v>
                </c:pt>
                <c:pt idx="100">
                  <c:v>7</c:v>
                </c:pt>
                <c:pt idx="101">
                  <c:v>7.06</c:v>
                </c:pt>
                <c:pt idx="102">
                  <c:v>7.12</c:v>
                </c:pt>
                <c:pt idx="103">
                  <c:v>7.18</c:v>
                </c:pt>
                <c:pt idx="104">
                  <c:v>7.24</c:v>
                </c:pt>
                <c:pt idx="105">
                  <c:v>7.3</c:v>
                </c:pt>
                <c:pt idx="106">
                  <c:v>7.36</c:v>
                </c:pt>
                <c:pt idx="107">
                  <c:v>7.42</c:v>
                </c:pt>
                <c:pt idx="108">
                  <c:v>7.48</c:v>
                </c:pt>
                <c:pt idx="109">
                  <c:v>7.54</c:v>
                </c:pt>
                <c:pt idx="110">
                  <c:v>7.6</c:v>
                </c:pt>
                <c:pt idx="111">
                  <c:v>7.66</c:v>
                </c:pt>
                <c:pt idx="112">
                  <c:v>7.72</c:v>
                </c:pt>
                <c:pt idx="113">
                  <c:v>7.78</c:v>
                </c:pt>
                <c:pt idx="114">
                  <c:v>7.84</c:v>
                </c:pt>
                <c:pt idx="115">
                  <c:v>7.9</c:v>
                </c:pt>
                <c:pt idx="116">
                  <c:v>7.96</c:v>
                </c:pt>
                <c:pt idx="117">
                  <c:v>8.02</c:v>
                </c:pt>
                <c:pt idx="118">
                  <c:v>8.08</c:v>
                </c:pt>
                <c:pt idx="119">
                  <c:v>8.14</c:v>
                </c:pt>
                <c:pt idx="120">
                  <c:v>8.1999999999999993</c:v>
                </c:pt>
                <c:pt idx="121">
                  <c:v>8.26</c:v>
                </c:pt>
                <c:pt idx="122">
                  <c:v>8.32</c:v>
                </c:pt>
                <c:pt idx="123">
                  <c:v>8.3800000000000008</c:v>
                </c:pt>
                <c:pt idx="124">
                  <c:v>8.44</c:v>
                </c:pt>
                <c:pt idx="125">
                  <c:v>8.5</c:v>
                </c:pt>
                <c:pt idx="126">
                  <c:v>8.56</c:v>
                </c:pt>
                <c:pt idx="127">
                  <c:v>8.6199999999999992</c:v>
                </c:pt>
                <c:pt idx="128">
                  <c:v>8.68</c:v>
                </c:pt>
                <c:pt idx="129">
                  <c:v>8.74</c:v>
                </c:pt>
                <c:pt idx="130">
                  <c:v>8.8000000000000007</c:v>
                </c:pt>
                <c:pt idx="131">
                  <c:v>8.86</c:v>
                </c:pt>
                <c:pt idx="132">
                  <c:v>8.92</c:v>
                </c:pt>
                <c:pt idx="133">
                  <c:v>8.98</c:v>
                </c:pt>
                <c:pt idx="134">
                  <c:v>9.0399999999999991</c:v>
                </c:pt>
                <c:pt idx="135">
                  <c:v>9.1</c:v>
                </c:pt>
                <c:pt idx="136">
                  <c:v>9.16</c:v>
                </c:pt>
                <c:pt idx="137">
                  <c:v>9.2200000000000006</c:v>
                </c:pt>
                <c:pt idx="138">
                  <c:v>9.2799999999999994</c:v>
                </c:pt>
                <c:pt idx="139">
                  <c:v>9.34</c:v>
                </c:pt>
                <c:pt idx="140">
                  <c:v>9.4</c:v>
                </c:pt>
                <c:pt idx="141">
                  <c:v>9.4600000000000009</c:v>
                </c:pt>
                <c:pt idx="142">
                  <c:v>9.52</c:v>
                </c:pt>
                <c:pt idx="143">
                  <c:v>9.58</c:v>
                </c:pt>
                <c:pt idx="144">
                  <c:v>9.64</c:v>
                </c:pt>
                <c:pt idx="145">
                  <c:v>9.6999999999999993</c:v>
                </c:pt>
                <c:pt idx="146">
                  <c:v>9.76</c:v>
                </c:pt>
                <c:pt idx="147">
                  <c:v>9.82</c:v>
                </c:pt>
                <c:pt idx="148">
                  <c:v>9.8800000000000008</c:v>
                </c:pt>
                <c:pt idx="149">
                  <c:v>9.94</c:v>
                </c:pt>
                <c:pt idx="150">
                  <c:v>10</c:v>
                </c:pt>
                <c:pt idx="151">
                  <c:v>10.06</c:v>
                </c:pt>
                <c:pt idx="152">
                  <c:v>10.119999999999999</c:v>
                </c:pt>
                <c:pt idx="153">
                  <c:v>10.18</c:v>
                </c:pt>
                <c:pt idx="154">
                  <c:v>10.24</c:v>
                </c:pt>
                <c:pt idx="155">
                  <c:v>10.3</c:v>
                </c:pt>
                <c:pt idx="156">
                  <c:v>10.36</c:v>
                </c:pt>
                <c:pt idx="157">
                  <c:v>10.42</c:v>
                </c:pt>
                <c:pt idx="158">
                  <c:v>10.48</c:v>
                </c:pt>
                <c:pt idx="159">
                  <c:v>10.54</c:v>
                </c:pt>
                <c:pt idx="160">
                  <c:v>10.6</c:v>
                </c:pt>
                <c:pt idx="161">
                  <c:v>10.66</c:v>
                </c:pt>
                <c:pt idx="162">
                  <c:v>10.72</c:v>
                </c:pt>
                <c:pt idx="163">
                  <c:v>10.78</c:v>
                </c:pt>
                <c:pt idx="164">
                  <c:v>10.84</c:v>
                </c:pt>
                <c:pt idx="165">
                  <c:v>10.9</c:v>
                </c:pt>
                <c:pt idx="166">
                  <c:v>10.96</c:v>
                </c:pt>
                <c:pt idx="167">
                  <c:v>11.02</c:v>
                </c:pt>
                <c:pt idx="168">
                  <c:v>11.08</c:v>
                </c:pt>
                <c:pt idx="169">
                  <c:v>11.14</c:v>
                </c:pt>
                <c:pt idx="170">
                  <c:v>11.2</c:v>
                </c:pt>
                <c:pt idx="171">
                  <c:v>11.26</c:v>
                </c:pt>
                <c:pt idx="172">
                  <c:v>11.32</c:v>
                </c:pt>
                <c:pt idx="173">
                  <c:v>11.38</c:v>
                </c:pt>
                <c:pt idx="174">
                  <c:v>11.44</c:v>
                </c:pt>
                <c:pt idx="175">
                  <c:v>11.5</c:v>
                </c:pt>
                <c:pt idx="176">
                  <c:v>11.56</c:v>
                </c:pt>
                <c:pt idx="177">
                  <c:v>11.62</c:v>
                </c:pt>
                <c:pt idx="178">
                  <c:v>11.68</c:v>
                </c:pt>
                <c:pt idx="179">
                  <c:v>11.74</c:v>
                </c:pt>
                <c:pt idx="180">
                  <c:v>11.8</c:v>
                </c:pt>
                <c:pt idx="181">
                  <c:v>11.86</c:v>
                </c:pt>
                <c:pt idx="182">
                  <c:v>11.92</c:v>
                </c:pt>
                <c:pt idx="183">
                  <c:v>11.98</c:v>
                </c:pt>
                <c:pt idx="184">
                  <c:v>12.04</c:v>
                </c:pt>
                <c:pt idx="185">
                  <c:v>12.1</c:v>
                </c:pt>
                <c:pt idx="186">
                  <c:v>12.16</c:v>
                </c:pt>
                <c:pt idx="187">
                  <c:v>12.22</c:v>
                </c:pt>
                <c:pt idx="188">
                  <c:v>12.28</c:v>
                </c:pt>
                <c:pt idx="189">
                  <c:v>12.34</c:v>
                </c:pt>
                <c:pt idx="190">
                  <c:v>12.4</c:v>
                </c:pt>
                <c:pt idx="191">
                  <c:v>12.46</c:v>
                </c:pt>
                <c:pt idx="192">
                  <c:v>12.52</c:v>
                </c:pt>
                <c:pt idx="193">
                  <c:v>12.58</c:v>
                </c:pt>
                <c:pt idx="194">
                  <c:v>12.64</c:v>
                </c:pt>
                <c:pt idx="195">
                  <c:v>12.7</c:v>
                </c:pt>
                <c:pt idx="196">
                  <c:v>12.76</c:v>
                </c:pt>
                <c:pt idx="197">
                  <c:v>12.82</c:v>
                </c:pt>
                <c:pt idx="198">
                  <c:v>12.88</c:v>
                </c:pt>
                <c:pt idx="199">
                  <c:v>12.94</c:v>
                </c:pt>
                <c:pt idx="200">
                  <c:v>13</c:v>
                </c:pt>
              </c:numCache>
            </c:numRef>
          </c:xVal>
          <c:yVal>
            <c:numRef>
              <c:f>'CL &amp; Data'!$S$4:$S$204</c:f>
              <c:numCache>
                <c:formatCode>General</c:formatCode>
                <c:ptCount val="201"/>
                <c:pt idx="0">
                  <c:v>-12.23756</c:v>
                </c:pt>
                <c:pt idx="1">
                  <c:v>-12.088641000000001</c:v>
                </c:pt>
                <c:pt idx="2">
                  <c:v>-11.775577</c:v>
                </c:pt>
                <c:pt idx="3">
                  <c:v>-11.457166000000001</c:v>
                </c:pt>
                <c:pt idx="4">
                  <c:v>-11.047863</c:v>
                </c:pt>
                <c:pt idx="5">
                  <c:v>-10.803181</c:v>
                </c:pt>
                <c:pt idx="6">
                  <c:v>-10.409337000000001</c:v>
                </c:pt>
                <c:pt idx="7">
                  <c:v>-10.151175</c:v>
                </c:pt>
                <c:pt idx="8">
                  <c:v>-9.8406552999999999</c:v>
                </c:pt>
                <c:pt idx="9">
                  <c:v>-9.6167879000000003</c:v>
                </c:pt>
                <c:pt idx="10">
                  <c:v>-9.3391304000000002</c:v>
                </c:pt>
                <c:pt idx="11">
                  <c:v>-9.2029046999999995</c:v>
                </c:pt>
                <c:pt idx="12">
                  <c:v>-8.9926967999999992</c:v>
                </c:pt>
                <c:pt idx="13">
                  <c:v>-8.8539829000000001</c:v>
                </c:pt>
                <c:pt idx="14">
                  <c:v>-8.6332454999999992</c:v>
                </c:pt>
                <c:pt idx="15">
                  <c:v>-8.5063104999999997</c:v>
                </c:pt>
                <c:pt idx="16">
                  <c:v>-8.2708978999999996</c:v>
                </c:pt>
                <c:pt idx="17">
                  <c:v>-8.1502934000000007</c:v>
                </c:pt>
                <c:pt idx="18">
                  <c:v>-7.9547296000000003</c:v>
                </c:pt>
                <c:pt idx="19">
                  <c:v>-7.8786287000000002</c:v>
                </c:pt>
                <c:pt idx="20">
                  <c:v>-7.7278881000000004</c:v>
                </c:pt>
                <c:pt idx="21">
                  <c:v>-7.6382208</c:v>
                </c:pt>
                <c:pt idx="22">
                  <c:v>-7.5070806000000001</c:v>
                </c:pt>
                <c:pt idx="23">
                  <c:v>-7.4322166000000003</c:v>
                </c:pt>
                <c:pt idx="24">
                  <c:v>-7.3279361999999999</c:v>
                </c:pt>
                <c:pt idx="25">
                  <c:v>-7.2973236999999997</c:v>
                </c:pt>
                <c:pt idx="26">
                  <c:v>-7.2535109999999996</c:v>
                </c:pt>
                <c:pt idx="27">
                  <c:v>-7.2315011</c:v>
                </c:pt>
                <c:pt idx="28">
                  <c:v>-7.2087535999999997</c:v>
                </c:pt>
                <c:pt idx="29">
                  <c:v>-7.2141466000000003</c:v>
                </c:pt>
                <c:pt idx="30">
                  <c:v>-7.2060031999999996</c:v>
                </c:pt>
                <c:pt idx="31">
                  <c:v>-7.2388358000000004</c:v>
                </c:pt>
                <c:pt idx="32">
                  <c:v>-7.2435483999999999</c:v>
                </c:pt>
                <c:pt idx="33">
                  <c:v>-7.2740416999999997</c:v>
                </c:pt>
                <c:pt idx="34">
                  <c:v>-7.2790780000000002</c:v>
                </c:pt>
                <c:pt idx="35">
                  <c:v>-7.2726430999999998</c:v>
                </c:pt>
                <c:pt idx="36">
                  <c:v>-7.2863226000000001</c:v>
                </c:pt>
                <c:pt idx="37">
                  <c:v>-7.3021339999999997</c:v>
                </c:pt>
                <c:pt idx="38">
                  <c:v>-7.3541236000000003</c:v>
                </c:pt>
                <c:pt idx="39">
                  <c:v>-7.4139151999999999</c:v>
                </c:pt>
                <c:pt idx="40">
                  <c:v>-7.4706130000000002</c:v>
                </c:pt>
                <c:pt idx="41">
                  <c:v>-7.5036325000000001</c:v>
                </c:pt>
                <c:pt idx="42">
                  <c:v>-7.5633850000000002</c:v>
                </c:pt>
                <c:pt idx="43">
                  <c:v>-7.5850324999999996</c:v>
                </c:pt>
                <c:pt idx="44">
                  <c:v>-7.6041721999999998</c:v>
                </c:pt>
                <c:pt idx="45">
                  <c:v>-7.6213116999999997</c:v>
                </c:pt>
                <c:pt idx="46">
                  <c:v>-7.6286386999999998</c:v>
                </c:pt>
                <c:pt idx="47">
                  <c:v>-7.6269292999999996</c:v>
                </c:pt>
                <c:pt idx="48">
                  <c:v>-7.6136283999999996</c:v>
                </c:pt>
                <c:pt idx="49">
                  <c:v>-7.5856848000000001</c:v>
                </c:pt>
                <c:pt idx="50">
                  <c:v>-7.5703095999999999</c:v>
                </c:pt>
                <c:pt idx="51">
                  <c:v>-7.5428619000000001</c:v>
                </c:pt>
                <c:pt idx="52">
                  <c:v>-7.5576619999999997</c:v>
                </c:pt>
                <c:pt idx="53">
                  <c:v>-7.5304064999999998</c:v>
                </c:pt>
                <c:pt idx="54">
                  <c:v>-7.5259432999999998</c:v>
                </c:pt>
                <c:pt idx="55">
                  <c:v>-7.5327611000000001</c:v>
                </c:pt>
                <c:pt idx="56">
                  <c:v>-7.5315161000000002</c:v>
                </c:pt>
                <c:pt idx="57">
                  <c:v>-7.5478845000000003</c:v>
                </c:pt>
                <c:pt idx="58">
                  <c:v>-7.5612973999999999</c:v>
                </c:pt>
                <c:pt idx="59">
                  <c:v>-7.5735697999999996</c:v>
                </c:pt>
                <c:pt idx="60">
                  <c:v>-7.6250882000000004</c:v>
                </c:pt>
                <c:pt idx="61">
                  <c:v>-7.6502046999999997</c:v>
                </c:pt>
                <c:pt idx="62">
                  <c:v>-7.6701183000000004</c:v>
                </c:pt>
                <c:pt idx="63">
                  <c:v>-7.7563667000000001</c:v>
                </c:pt>
                <c:pt idx="64">
                  <c:v>-7.7793026000000003</c:v>
                </c:pt>
                <c:pt idx="65">
                  <c:v>-7.8294902000000004</c:v>
                </c:pt>
                <c:pt idx="66">
                  <c:v>-7.8799257000000003</c:v>
                </c:pt>
                <c:pt idx="67">
                  <c:v>-7.8778315000000001</c:v>
                </c:pt>
                <c:pt idx="68">
                  <c:v>-7.8877625</c:v>
                </c:pt>
                <c:pt idx="69">
                  <c:v>-7.9035206000000002</c:v>
                </c:pt>
                <c:pt idx="70">
                  <c:v>-7.8849768999999998</c:v>
                </c:pt>
                <c:pt idx="71">
                  <c:v>-7.9243569000000003</c:v>
                </c:pt>
                <c:pt idx="72">
                  <c:v>-7.9197483000000002</c:v>
                </c:pt>
                <c:pt idx="73">
                  <c:v>-7.9219422000000002</c:v>
                </c:pt>
                <c:pt idx="74">
                  <c:v>-7.9218583000000002</c:v>
                </c:pt>
                <c:pt idx="75">
                  <c:v>-7.8991261000000002</c:v>
                </c:pt>
                <c:pt idx="76">
                  <c:v>-7.8824057999999999</c:v>
                </c:pt>
                <c:pt idx="77">
                  <c:v>-7.8465824</c:v>
                </c:pt>
                <c:pt idx="78">
                  <c:v>-7.8173962000000001</c:v>
                </c:pt>
                <c:pt idx="79">
                  <c:v>-7.7892865999999996</c:v>
                </c:pt>
                <c:pt idx="80">
                  <c:v>-7.7465700999999996</c:v>
                </c:pt>
                <c:pt idx="81">
                  <c:v>-7.7023067000000003</c:v>
                </c:pt>
                <c:pt idx="82">
                  <c:v>-7.7025142000000004</c:v>
                </c:pt>
                <c:pt idx="83">
                  <c:v>-7.6726241000000002</c:v>
                </c:pt>
                <c:pt idx="84">
                  <c:v>-7.6917615000000001</c:v>
                </c:pt>
                <c:pt idx="85">
                  <c:v>-7.6581206000000002</c:v>
                </c:pt>
                <c:pt idx="86">
                  <c:v>-7.6590686000000003</c:v>
                </c:pt>
                <c:pt idx="87">
                  <c:v>-7.6567688</c:v>
                </c:pt>
                <c:pt idx="88">
                  <c:v>-7.6211542999999997</c:v>
                </c:pt>
                <c:pt idx="89">
                  <c:v>-7.6311559999999998</c:v>
                </c:pt>
                <c:pt idx="90">
                  <c:v>-7.6361961000000003</c:v>
                </c:pt>
                <c:pt idx="91">
                  <c:v>-7.6085329000000002</c:v>
                </c:pt>
                <c:pt idx="92">
                  <c:v>-7.6232629000000003</c:v>
                </c:pt>
                <c:pt idx="93">
                  <c:v>-7.6194405999999999</c:v>
                </c:pt>
                <c:pt idx="94">
                  <c:v>-7.6217442000000002</c:v>
                </c:pt>
                <c:pt idx="95">
                  <c:v>-7.6506895999999998</c:v>
                </c:pt>
                <c:pt idx="96">
                  <c:v>-7.6419949999999996</c:v>
                </c:pt>
                <c:pt idx="97">
                  <c:v>-7.6737026999999998</c:v>
                </c:pt>
                <c:pt idx="98">
                  <c:v>-7.6898527000000003</c:v>
                </c:pt>
                <c:pt idx="99">
                  <c:v>-7.6881703999999997</c:v>
                </c:pt>
                <c:pt idx="100">
                  <c:v>-7.7135777000000001</c:v>
                </c:pt>
                <c:pt idx="101">
                  <c:v>-7.7236500000000001</c:v>
                </c:pt>
                <c:pt idx="102">
                  <c:v>-7.7203922</c:v>
                </c:pt>
                <c:pt idx="103">
                  <c:v>-7.7394904999999996</c:v>
                </c:pt>
                <c:pt idx="104">
                  <c:v>-7.7443584999999997</c:v>
                </c:pt>
                <c:pt idx="105">
                  <c:v>-7.7693390999999998</c:v>
                </c:pt>
                <c:pt idx="106">
                  <c:v>-7.7872700999999998</c:v>
                </c:pt>
                <c:pt idx="107">
                  <c:v>-7.80762</c:v>
                </c:pt>
                <c:pt idx="108">
                  <c:v>-7.8469404999999997</c:v>
                </c:pt>
                <c:pt idx="109">
                  <c:v>-7.8447846999999999</c:v>
                </c:pt>
                <c:pt idx="110">
                  <c:v>-7.8848456999999996</c:v>
                </c:pt>
                <c:pt idx="111">
                  <c:v>-7.9225507000000004</c:v>
                </c:pt>
                <c:pt idx="112">
                  <c:v>-7.9388012999999997</c:v>
                </c:pt>
                <c:pt idx="113">
                  <c:v>-7.9846763999999997</c:v>
                </c:pt>
                <c:pt idx="114">
                  <c:v>-8.0236034000000007</c:v>
                </c:pt>
                <c:pt idx="115">
                  <c:v>-8.0476159999999997</c:v>
                </c:pt>
                <c:pt idx="116">
                  <c:v>-8.0747490000000006</c:v>
                </c:pt>
                <c:pt idx="117">
                  <c:v>-8.1127319</c:v>
                </c:pt>
                <c:pt idx="118">
                  <c:v>-8.1394137999999998</c:v>
                </c:pt>
                <c:pt idx="119">
                  <c:v>-8.1721888000000007</c:v>
                </c:pt>
                <c:pt idx="120">
                  <c:v>-8.1874064999999998</c:v>
                </c:pt>
                <c:pt idx="121">
                  <c:v>-8.2313881000000002</c:v>
                </c:pt>
                <c:pt idx="122">
                  <c:v>-8.2343130000000002</c:v>
                </c:pt>
                <c:pt idx="123">
                  <c:v>-8.2612514000000008</c:v>
                </c:pt>
                <c:pt idx="124">
                  <c:v>-8.2862147999999998</c:v>
                </c:pt>
                <c:pt idx="125">
                  <c:v>-8.3007764999999996</c:v>
                </c:pt>
                <c:pt idx="126">
                  <c:v>-8.3510741999999993</c:v>
                </c:pt>
                <c:pt idx="127">
                  <c:v>-8.3802853000000006</c:v>
                </c:pt>
                <c:pt idx="128">
                  <c:v>-8.4321345999999995</c:v>
                </c:pt>
                <c:pt idx="129">
                  <c:v>-8.4827680999999995</c:v>
                </c:pt>
                <c:pt idx="130">
                  <c:v>-8.5386542999999993</c:v>
                </c:pt>
                <c:pt idx="131">
                  <c:v>-8.5863484999999997</c:v>
                </c:pt>
                <c:pt idx="132">
                  <c:v>-8.6481390000000005</c:v>
                </c:pt>
                <c:pt idx="133">
                  <c:v>-8.6760816999999992</c:v>
                </c:pt>
                <c:pt idx="134">
                  <c:v>-8.7282762999999992</c:v>
                </c:pt>
                <c:pt idx="135">
                  <c:v>-8.7335033000000006</c:v>
                </c:pt>
                <c:pt idx="136">
                  <c:v>-8.7298775000000006</c:v>
                </c:pt>
                <c:pt idx="137">
                  <c:v>-8.7518492000000006</c:v>
                </c:pt>
                <c:pt idx="138">
                  <c:v>-8.7247447999999999</c:v>
                </c:pt>
                <c:pt idx="139">
                  <c:v>-8.7158289</c:v>
                </c:pt>
                <c:pt idx="140">
                  <c:v>-8.7134131999999997</c:v>
                </c:pt>
                <c:pt idx="141">
                  <c:v>-8.7171631000000005</c:v>
                </c:pt>
                <c:pt idx="142">
                  <c:v>-8.7183580000000003</c:v>
                </c:pt>
                <c:pt idx="143">
                  <c:v>-8.7477446000000008</c:v>
                </c:pt>
                <c:pt idx="144">
                  <c:v>-8.7781248000000005</c:v>
                </c:pt>
                <c:pt idx="145">
                  <c:v>-8.8100442999999995</c:v>
                </c:pt>
                <c:pt idx="146">
                  <c:v>-8.8442811999999993</c:v>
                </c:pt>
                <c:pt idx="147">
                  <c:v>-8.8651104000000007</c:v>
                </c:pt>
                <c:pt idx="148">
                  <c:v>-8.8790426</c:v>
                </c:pt>
                <c:pt idx="149">
                  <c:v>-8.8934660000000001</c:v>
                </c:pt>
                <c:pt idx="150">
                  <c:v>-8.9022436000000003</c:v>
                </c:pt>
                <c:pt idx="151">
                  <c:v>-8.9022865000000007</c:v>
                </c:pt>
                <c:pt idx="152">
                  <c:v>-8.9086905000000005</c:v>
                </c:pt>
                <c:pt idx="153">
                  <c:v>-8.9081668999999994</c:v>
                </c:pt>
                <c:pt idx="154">
                  <c:v>-8.8981743000000009</c:v>
                </c:pt>
                <c:pt idx="155">
                  <c:v>-8.8958244000000004</c:v>
                </c:pt>
                <c:pt idx="156">
                  <c:v>-8.8517208000000007</c:v>
                </c:pt>
                <c:pt idx="157">
                  <c:v>-8.8617457999999996</c:v>
                </c:pt>
                <c:pt idx="158">
                  <c:v>-8.8476953999999992</c:v>
                </c:pt>
                <c:pt idx="159">
                  <c:v>-8.8040886</c:v>
                </c:pt>
                <c:pt idx="160">
                  <c:v>-8.8109713000000003</c:v>
                </c:pt>
                <c:pt idx="161">
                  <c:v>-8.8123646000000004</c:v>
                </c:pt>
                <c:pt idx="162">
                  <c:v>-8.7736435000000004</c:v>
                </c:pt>
                <c:pt idx="163">
                  <c:v>-8.7782783999999996</c:v>
                </c:pt>
                <c:pt idx="164">
                  <c:v>-8.8032742000000006</c:v>
                </c:pt>
                <c:pt idx="165">
                  <c:v>-8.8243150999999997</c:v>
                </c:pt>
                <c:pt idx="166">
                  <c:v>-8.8368216000000004</c:v>
                </c:pt>
                <c:pt idx="167">
                  <c:v>-8.8759850999999994</c:v>
                </c:pt>
                <c:pt idx="168">
                  <c:v>-8.9163932999999993</c:v>
                </c:pt>
                <c:pt idx="169">
                  <c:v>-8.9395656999999993</c:v>
                </c:pt>
                <c:pt idx="170">
                  <c:v>-8.9512690999999993</c:v>
                </c:pt>
                <c:pt idx="171">
                  <c:v>-9.012022</c:v>
                </c:pt>
                <c:pt idx="172">
                  <c:v>-9.0349339999999998</c:v>
                </c:pt>
                <c:pt idx="173">
                  <c:v>-9.049633</c:v>
                </c:pt>
                <c:pt idx="174">
                  <c:v>-9.0958089999999991</c:v>
                </c:pt>
                <c:pt idx="175">
                  <c:v>-9.1335917000000002</c:v>
                </c:pt>
                <c:pt idx="176">
                  <c:v>-9.1673030999999998</c:v>
                </c:pt>
                <c:pt idx="177">
                  <c:v>-9.2134990999999999</c:v>
                </c:pt>
                <c:pt idx="178">
                  <c:v>-9.2837771999999994</c:v>
                </c:pt>
                <c:pt idx="179">
                  <c:v>-9.3161620999999997</c:v>
                </c:pt>
                <c:pt idx="180">
                  <c:v>-9.3798323000000003</c:v>
                </c:pt>
                <c:pt idx="181">
                  <c:v>-9.4337043999999999</c:v>
                </c:pt>
                <c:pt idx="182">
                  <c:v>-9.4710417000000007</c:v>
                </c:pt>
                <c:pt idx="183">
                  <c:v>-9.5101718999999996</c:v>
                </c:pt>
                <c:pt idx="184">
                  <c:v>-9.5859498999999992</c:v>
                </c:pt>
                <c:pt idx="185">
                  <c:v>-9.6127213999999999</c:v>
                </c:pt>
                <c:pt idx="186">
                  <c:v>-9.6630687999999996</c:v>
                </c:pt>
                <c:pt idx="187">
                  <c:v>-9.7056121999999991</c:v>
                </c:pt>
                <c:pt idx="188">
                  <c:v>-9.7527380000000008</c:v>
                </c:pt>
                <c:pt idx="189">
                  <c:v>-9.7835912999999994</c:v>
                </c:pt>
                <c:pt idx="190">
                  <c:v>-9.8188238000000005</c:v>
                </c:pt>
                <c:pt idx="191">
                  <c:v>-9.8618813000000003</c:v>
                </c:pt>
                <c:pt idx="192">
                  <c:v>-9.9156569999999995</c:v>
                </c:pt>
                <c:pt idx="193">
                  <c:v>-9.9379100999999999</c:v>
                </c:pt>
                <c:pt idx="194">
                  <c:v>-9.9766273000000005</c:v>
                </c:pt>
                <c:pt idx="195">
                  <c:v>-10.020583</c:v>
                </c:pt>
                <c:pt idx="196">
                  <c:v>-10.04828</c:v>
                </c:pt>
                <c:pt idx="197">
                  <c:v>-10.101196</c:v>
                </c:pt>
                <c:pt idx="198">
                  <c:v>-10.134731</c:v>
                </c:pt>
                <c:pt idx="199">
                  <c:v>-10.15296</c:v>
                </c:pt>
                <c:pt idx="200">
                  <c:v>-10.169563999999999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246-4C0F-B6F4-04DE9F776E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354240"/>
        <c:axId val="111356160"/>
      </c:scatterChart>
      <c:valAx>
        <c:axId val="111354240"/>
        <c:scaling>
          <c:orientation val="minMax"/>
          <c:max val="13"/>
          <c:min val="1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RF Frequency (GHz)</a:t>
                </a:r>
              </a:p>
            </c:rich>
          </c:tx>
          <c:layout>
            <c:manualLayout>
              <c:xMode val="edge"/>
              <c:yMode val="edge"/>
              <c:x val="0.386164102494996"/>
              <c:y val="0.9157174103237252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1356160"/>
        <c:crosses val="autoZero"/>
        <c:crossBetween val="midCat"/>
        <c:majorUnit val="1"/>
      </c:valAx>
      <c:valAx>
        <c:axId val="111356160"/>
        <c:scaling>
          <c:orientation val="minMax"/>
          <c:max val="-4"/>
          <c:min val="-18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1354240"/>
        <c:crosses val="autoZero"/>
        <c:crossBetween val="midCat"/>
        <c:majorUnit val="2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36527921537277303"/>
          <c:y val="0.65970706261624024"/>
          <c:w val="0.29674586190826119"/>
          <c:h val="0.12614202698993909"/>
        </c:manualLayout>
      </c:layout>
      <c:overlay val="0"/>
      <c:spPr>
        <a:solidFill>
          <a:schemeClr val="bg1"/>
        </a:solidFill>
      </c:spPr>
    </c:legend>
    <c:plotVisOnly val="1"/>
    <c:dispBlanksAs val="span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LO Return Loss (dB)</a:t>
            </a:r>
          </a:p>
        </c:rich>
      </c:tx>
      <c:layout>
        <c:manualLayout>
          <c:xMode val="edge"/>
          <c:yMode val="edge"/>
          <c:x val="0.37859125855389048"/>
          <c:y val="2.314814814814814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17"/>
          <c:w val="0.76542713682528862"/>
          <c:h val="0.70701370662000584"/>
        </c:manualLayout>
      </c:layout>
      <c:scatterChart>
        <c:scatterStyle val="smoothMarker"/>
        <c:varyColors val="0"/>
        <c:ser>
          <c:idx val="0"/>
          <c:order val="0"/>
          <c:tx>
            <c:v>Configuration A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Isolations!$B$5:$B$205</c:f>
              <c:numCache>
                <c:formatCode>General</c:formatCode>
                <c:ptCount val="201"/>
                <c:pt idx="0">
                  <c:v>0.01</c:v>
                </c:pt>
                <c:pt idx="1">
                  <c:v>7.4950000000000003E-2</c:v>
                </c:pt>
                <c:pt idx="2">
                  <c:v>0.1399</c:v>
                </c:pt>
                <c:pt idx="3">
                  <c:v>0.20485</c:v>
                </c:pt>
                <c:pt idx="4">
                  <c:v>0.26979999999999998</c:v>
                </c:pt>
                <c:pt idx="5">
                  <c:v>0.33474999999999999</c:v>
                </c:pt>
                <c:pt idx="6">
                  <c:v>0.3997</c:v>
                </c:pt>
                <c:pt idx="7">
                  <c:v>0.46465000000000001</c:v>
                </c:pt>
                <c:pt idx="8">
                  <c:v>0.52959999999999996</c:v>
                </c:pt>
                <c:pt idx="9">
                  <c:v>0.59455000000000002</c:v>
                </c:pt>
                <c:pt idx="10">
                  <c:v>0.65949999999999998</c:v>
                </c:pt>
                <c:pt idx="11">
                  <c:v>0.72445000000000004</c:v>
                </c:pt>
                <c:pt idx="12">
                  <c:v>0.78939999999999999</c:v>
                </c:pt>
                <c:pt idx="13">
                  <c:v>0.85435000000000005</c:v>
                </c:pt>
                <c:pt idx="14">
                  <c:v>0.91930000000000001</c:v>
                </c:pt>
                <c:pt idx="15">
                  <c:v>0.98424999999999996</c:v>
                </c:pt>
                <c:pt idx="16">
                  <c:v>1.0491999999999999</c:v>
                </c:pt>
                <c:pt idx="17">
                  <c:v>1.11415</c:v>
                </c:pt>
                <c:pt idx="18">
                  <c:v>1.1791</c:v>
                </c:pt>
                <c:pt idx="19">
                  <c:v>1.2440500000000001</c:v>
                </c:pt>
                <c:pt idx="20">
                  <c:v>1.3089999999999999</c:v>
                </c:pt>
                <c:pt idx="21">
                  <c:v>1.37395</c:v>
                </c:pt>
                <c:pt idx="22">
                  <c:v>1.4389000000000001</c:v>
                </c:pt>
                <c:pt idx="23">
                  <c:v>1.5038499999999999</c:v>
                </c:pt>
                <c:pt idx="24">
                  <c:v>1.5688</c:v>
                </c:pt>
                <c:pt idx="25">
                  <c:v>1.63375</c:v>
                </c:pt>
                <c:pt idx="26">
                  <c:v>1.6987000000000001</c:v>
                </c:pt>
                <c:pt idx="27">
                  <c:v>1.7636499999999999</c:v>
                </c:pt>
                <c:pt idx="28">
                  <c:v>1.8286</c:v>
                </c:pt>
                <c:pt idx="29">
                  <c:v>1.8935500000000001</c:v>
                </c:pt>
                <c:pt idx="30">
                  <c:v>1.9584999999999999</c:v>
                </c:pt>
                <c:pt idx="31">
                  <c:v>2.02345</c:v>
                </c:pt>
                <c:pt idx="32">
                  <c:v>2.0884</c:v>
                </c:pt>
                <c:pt idx="33">
                  <c:v>2.1533500000000001</c:v>
                </c:pt>
                <c:pt idx="34">
                  <c:v>2.2183000000000002</c:v>
                </c:pt>
                <c:pt idx="35">
                  <c:v>2.2832499999999998</c:v>
                </c:pt>
                <c:pt idx="36">
                  <c:v>2.3481999999999998</c:v>
                </c:pt>
                <c:pt idx="37">
                  <c:v>2.4131499999999999</c:v>
                </c:pt>
                <c:pt idx="38">
                  <c:v>2.4781</c:v>
                </c:pt>
                <c:pt idx="39">
                  <c:v>2.54305</c:v>
                </c:pt>
                <c:pt idx="40">
                  <c:v>2.6080000000000001</c:v>
                </c:pt>
                <c:pt idx="41">
                  <c:v>2.6729500000000002</c:v>
                </c:pt>
                <c:pt idx="42">
                  <c:v>2.7378999999999998</c:v>
                </c:pt>
                <c:pt idx="43">
                  <c:v>2.8028499999999998</c:v>
                </c:pt>
                <c:pt idx="44">
                  <c:v>2.8677999999999999</c:v>
                </c:pt>
                <c:pt idx="45">
                  <c:v>2.93275</c:v>
                </c:pt>
                <c:pt idx="46">
                  <c:v>2.9977</c:v>
                </c:pt>
                <c:pt idx="47">
                  <c:v>3.0626500000000001</c:v>
                </c:pt>
                <c:pt idx="48">
                  <c:v>3.1276000000000002</c:v>
                </c:pt>
                <c:pt idx="49">
                  <c:v>3.1925500000000002</c:v>
                </c:pt>
                <c:pt idx="50">
                  <c:v>3.2574999999999998</c:v>
                </c:pt>
                <c:pt idx="51">
                  <c:v>3.3224499999999999</c:v>
                </c:pt>
                <c:pt idx="52">
                  <c:v>3.3874</c:v>
                </c:pt>
                <c:pt idx="53">
                  <c:v>3.45235</c:v>
                </c:pt>
                <c:pt idx="54">
                  <c:v>3.5173000000000001</c:v>
                </c:pt>
                <c:pt idx="55">
                  <c:v>3.5822500000000002</c:v>
                </c:pt>
                <c:pt idx="56">
                  <c:v>3.6472000000000002</c:v>
                </c:pt>
                <c:pt idx="57">
                  <c:v>3.7121499999999998</c:v>
                </c:pt>
                <c:pt idx="58">
                  <c:v>3.7770999999999999</c:v>
                </c:pt>
                <c:pt idx="59">
                  <c:v>3.84205</c:v>
                </c:pt>
                <c:pt idx="60">
                  <c:v>3.907</c:v>
                </c:pt>
                <c:pt idx="61">
                  <c:v>3.9719500000000001</c:v>
                </c:pt>
                <c:pt idx="62">
                  <c:v>4.0369000000000002</c:v>
                </c:pt>
                <c:pt idx="63">
                  <c:v>4.1018499999999998</c:v>
                </c:pt>
                <c:pt idx="64">
                  <c:v>4.1668000000000003</c:v>
                </c:pt>
                <c:pt idx="65">
                  <c:v>4.2317499999999999</c:v>
                </c:pt>
                <c:pt idx="66">
                  <c:v>4.2967000000000004</c:v>
                </c:pt>
                <c:pt idx="67">
                  <c:v>4.36165</c:v>
                </c:pt>
                <c:pt idx="68">
                  <c:v>4.4265999999999996</c:v>
                </c:pt>
                <c:pt idx="69">
                  <c:v>4.4915500000000002</c:v>
                </c:pt>
                <c:pt idx="70">
                  <c:v>4.5564999999999998</c:v>
                </c:pt>
                <c:pt idx="71">
                  <c:v>4.6214500000000003</c:v>
                </c:pt>
                <c:pt idx="72">
                  <c:v>4.6863999999999999</c:v>
                </c:pt>
                <c:pt idx="73">
                  <c:v>4.7513500000000004</c:v>
                </c:pt>
                <c:pt idx="74">
                  <c:v>4.8163</c:v>
                </c:pt>
                <c:pt idx="75">
                  <c:v>4.8812499999999996</c:v>
                </c:pt>
                <c:pt idx="76">
                  <c:v>4.9462000000000002</c:v>
                </c:pt>
                <c:pt idx="77">
                  <c:v>5.0111499999999998</c:v>
                </c:pt>
                <c:pt idx="78">
                  <c:v>5.0761000000000003</c:v>
                </c:pt>
                <c:pt idx="79">
                  <c:v>5.1410499999999999</c:v>
                </c:pt>
                <c:pt idx="80">
                  <c:v>5.2060000000000004</c:v>
                </c:pt>
                <c:pt idx="81">
                  <c:v>5.27095</c:v>
                </c:pt>
                <c:pt idx="82">
                  <c:v>5.3358999999999996</c:v>
                </c:pt>
                <c:pt idx="83">
                  <c:v>5.4008500000000002</c:v>
                </c:pt>
                <c:pt idx="84">
                  <c:v>5.4657999999999998</c:v>
                </c:pt>
                <c:pt idx="85">
                  <c:v>5.5307500000000003</c:v>
                </c:pt>
                <c:pt idx="86">
                  <c:v>5.5956999999999999</c:v>
                </c:pt>
                <c:pt idx="87">
                  <c:v>5.6606500000000004</c:v>
                </c:pt>
                <c:pt idx="88">
                  <c:v>5.7256</c:v>
                </c:pt>
                <c:pt idx="89">
                  <c:v>5.7905499999999996</c:v>
                </c:pt>
                <c:pt idx="90">
                  <c:v>5.8555000000000001</c:v>
                </c:pt>
                <c:pt idx="91">
                  <c:v>5.9204499999999998</c:v>
                </c:pt>
                <c:pt idx="92">
                  <c:v>5.9854000000000003</c:v>
                </c:pt>
                <c:pt idx="93">
                  <c:v>6.0503499999999999</c:v>
                </c:pt>
                <c:pt idx="94">
                  <c:v>6.1153000000000004</c:v>
                </c:pt>
                <c:pt idx="95">
                  <c:v>6.18025</c:v>
                </c:pt>
                <c:pt idx="96">
                  <c:v>6.2451999999999996</c:v>
                </c:pt>
                <c:pt idx="97">
                  <c:v>6.3101500000000001</c:v>
                </c:pt>
                <c:pt idx="98">
                  <c:v>6.3750999999999998</c:v>
                </c:pt>
                <c:pt idx="99">
                  <c:v>6.4400500000000003</c:v>
                </c:pt>
                <c:pt idx="100">
                  <c:v>6.5049999999999999</c:v>
                </c:pt>
                <c:pt idx="101">
                  <c:v>6.5699500000000004</c:v>
                </c:pt>
                <c:pt idx="102">
                  <c:v>6.6349</c:v>
                </c:pt>
                <c:pt idx="103">
                  <c:v>6.6998499999999996</c:v>
                </c:pt>
                <c:pt idx="104">
                  <c:v>6.7648000000000001</c:v>
                </c:pt>
                <c:pt idx="105">
                  <c:v>6.8297499999999998</c:v>
                </c:pt>
                <c:pt idx="106">
                  <c:v>6.8947000000000003</c:v>
                </c:pt>
                <c:pt idx="107">
                  <c:v>6.9596499999999999</c:v>
                </c:pt>
                <c:pt idx="108">
                  <c:v>7.0246000000000004</c:v>
                </c:pt>
                <c:pt idx="109">
                  <c:v>7.08955</c:v>
                </c:pt>
                <c:pt idx="110">
                  <c:v>7.1544999999999996</c:v>
                </c:pt>
                <c:pt idx="111">
                  <c:v>7.2194500000000001</c:v>
                </c:pt>
                <c:pt idx="112">
                  <c:v>7.2843999999999998</c:v>
                </c:pt>
                <c:pt idx="113">
                  <c:v>7.3493500000000003</c:v>
                </c:pt>
                <c:pt idx="114">
                  <c:v>7.4142999999999999</c:v>
                </c:pt>
                <c:pt idx="115">
                  <c:v>7.4792500000000004</c:v>
                </c:pt>
                <c:pt idx="116">
                  <c:v>7.5442</c:v>
                </c:pt>
                <c:pt idx="117">
                  <c:v>7.6091499999999996</c:v>
                </c:pt>
                <c:pt idx="118">
                  <c:v>7.6741000000000001</c:v>
                </c:pt>
                <c:pt idx="119">
                  <c:v>7.7390499999999998</c:v>
                </c:pt>
                <c:pt idx="120">
                  <c:v>7.8040000000000003</c:v>
                </c:pt>
                <c:pt idx="121">
                  <c:v>7.8689499999999999</c:v>
                </c:pt>
                <c:pt idx="122">
                  <c:v>7.9339000000000004</c:v>
                </c:pt>
                <c:pt idx="123">
                  <c:v>7.99885</c:v>
                </c:pt>
                <c:pt idx="124">
                  <c:v>8.0638000000000005</c:v>
                </c:pt>
                <c:pt idx="125">
                  <c:v>8.1287500000000001</c:v>
                </c:pt>
                <c:pt idx="126">
                  <c:v>8.1936999999999998</c:v>
                </c:pt>
                <c:pt idx="127">
                  <c:v>8.2586499999999994</c:v>
                </c:pt>
                <c:pt idx="128">
                  <c:v>8.3236000000000008</c:v>
                </c:pt>
                <c:pt idx="129">
                  <c:v>8.3885500000000004</c:v>
                </c:pt>
                <c:pt idx="130">
                  <c:v>8.4535</c:v>
                </c:pt>
                <c:pt idx="131">
                  <c:v>8.5184499999999996</c:v>
                </c:pt>
                <c:pt idx="132">
                  <c:v>8.5833999999999993</c:v>
                </c:pt>
                <c:pt idx="133">
                  <c:v>8.6483500000000006</c:v>
                </c:pt>
                <c:pt idx="134">
                  <c:v>8.7133000000000003</c:v>
                </c:pt>
                <c:pt idx="135">
                  <c:v>8.7782499999999999</c:v>
                </c:pt>
                <c:pt idx="136">
                  <c:v>8.8431999999999995</c:v>
                </c:pt>
                <c:pt idx="137">
                  <c:v>8.9081499999999991</c:v>
                </c:pt>
                <c:pt idx="138">
                  <c:v>8.9731000000000005</c:v>
                </c:pt>
                <c:pt idx="139">
                  <c:v>9.0380500000000001</c:v>
                </c:pt>
                <c:pt idx="140">
                  <c:v>9.1029999999999998</c:v>
                </c:pt>
                <c:pt idx="141">
                  <c:v>9.1679499999999994</c:v>
                </c:pt>
                <c:pt idx="142">
                  <c:v>9.2329000000000008</c:v>
                </c:pt>
                <c:pt idx="143">
                  <c:v>9.2978500000000004</c:v>
                </c:pt>
                <c:pt idx="144">
                  <c:v>9.3628</c:v>
                </c:pt>
                <c:pt idx="145">
                  <c:v>9.4277499999999996</c:v>
                </c:pt>
                <c:pt idx="146">
                  <c:v>9.4926999999999992</c:v>
                </c:pt>
                <c:pt idx="147">
                  <c:v>9.5576500000000006</c:v>
                </c:pt>
                <c:pt idx="148">
                  <c:v>9.6226000000000003</c:v>
                </c:pt>
                <c:pt idx="149">
                  <c:v>9.6875499999999999</c:v>
                </c:pt>
                <c:pt idx="150">
                  <c:v>9.7524999999999995</c:v>
                </c:pt>
                <c:pt idx="151">
                  <c:v>9.8174499999999991</c:v>
                </c:pt>
                <c:pt idx="152">
                  <c:v>9.8824000000000005</c:v>
                </c:pt>
                <c:pt idx="153">
                  <c:v>9.9473500000000001</c:v>
                </c:pt>
                <c:pt idx="154">
                  <c:v>10.0123</c:v>
                </c:pt>
                <c:pt idx="155">
                  <c:v>10.077249999999999</c:v>
                </c:pt>
                <c:pt idx="156">
                  <c:v>10.142200000000001</c:v>
                </c:pt>
                <c:pt idx="157">
                  <c:v>10.20715</c:v>
                </c:pt>
                <c:pt idx="158">
                  <c:v>10.2721</c:v>
                </c:pt>
                <c:pt idx="159">
                  <c:v>10.33705</c:v>
                </c:pt>
                <c:pt idx="160">
                  <c:v>10.401999999999999</c:v>
                </c:pt>
                <c:pt idx="161">
                  <c:v>10.466950000000001</c:v>
                </c:pt>
                <c:pt idx="162">
                  <c:v>10.5319</c:v>
                </c:pt>
                <c:pt idx="163">
                  <c:v>10.59685</c:v>
                </c:pt>
                <c:pt idx="164">
                  <c:v>10.661799999999999</c:v>
                </c:pt>
                <c:pt idx="165">
                  <c:v>10.726749999999999</c:v>
                </c:pt>
                <c:pt idx="166">
                  <c:v>10.791700000000001</c:v>
                </c:pt>
                <c:pt idx="167">
                  <c:v>10.85665</c:v>
                </c:pt>
                <c:pt idx="168">
                  <c:v>10.9216</c:v>
                </c:pt>
                <c:pt idx="169">
                  <c:v>10.986549999999999</c:v>
                </c:pt>
                <c:pt idx="170">
                  <c:v>11.051500000000001</c:v>
                </c:pt>
                <c:pt idx="171">
                  <c:v>11.11645</c:v>
                </c:pt>
                <c:pt idx="172">
                  <c:v>11.1814</c:v>
                </c:pt>
                <c:pt idx="173">
                  <c:v>11.24635</c:v>
                </c:pt>
                <c:pt idx="174">
                  <c:v>11.311299999999999</c:v>
                </c:pt>
                <c:pt idx="175">
                  <c:v>11.376250000000001</c:v>
                </c:pt>
                <c:pt idx="176">
                  <c:v>11.4412</c:v>
                </c:pt>
                <c:pt idx="177">
                  <c:v>11.50615</c:v>
                </c:pt>
                <c:pt idx="178">
                  <c:v>11.571099999999999</c:v>
                </c:pt>
                <c:pt idx="179">
                  <c:v>11.636049999999999</c:v>
                </c:pt>
                <c:pt idx="180">
                  <c:v>11.701000000000001</c:v>
                </c:pt>
                <c:pt idx="181">
                  <c:v>11.76595</c:v>
                </c:pt>
                <c:pt idx="182">
                  <c:v>11.8309</c:v>
                </c:pt>
                <c:pt idx="183">
                  <c:v>11.895849999999999</c:v>
                </c:pt>
                <c:pt idx="184">
                  <c:v>11.960800000000001</c:v>
                </c:pt>
                <c:pt idx="185">
                  <c:v>12.02575</c:v>
                </c:pt>
                <c:pt idx="186">
                  <c:v>12.0907</c:v>
                </c:pt>
                <c:pt idx="187">
                  <c:v>12.15565</c:v>
                </c:pt>
                <c:pt idx="188">
                  <c:v>12.220599999999999</c:v>
                </c:pt>
                <c:pt idx="189">
                  <c:v>12.285550000000001</c:v>
                </c:pt>
                <c:pt idx="190">
                  <c:v>12.3505</c:v>
                </c:pt>
                <c:pt idx="191">
                  <c:v>12.41545</c:v>
                </c:pt>
                <c:pt idx="192">
                  <c:v>12.480399999999999</c:v>
                </c:pt>
                <c:pt idx="193">
                  <c:v>12.545349999999999</c:v>
                </c:pt>
                <c:pt idx="194">
                  <c:v>12.610300000000001</c:v>
                </c:pt>
                <c:pt idx="195">
                  <c:v>12.67525</c:v>
                </c:pt>
                <c:pt idx="196">
                  <c:v>12.7402</c:v>
                </c:pt>
                <c:pt idx="197">
                  <c:v>12.805149999999999</c:v>
                </c:pt>
                <c:pt idx="198">
                  <c:v>12.870100000000001</c:v>
                </c:pt>
                <c:pt idx="199">
                  <c:v>12.93505</c:v>
                </c:pt>
                <c:pt idx="200">
                  <c:v>13</c:v>
                </c:pt>
              </c:numCache>
            </c:numRef>
          </c:xVal>
          <c:yVal>
            <c:numRef>
              <c:f>Isolations!$D$5:$D$205</c:f>
              <c:numCache>
                <c:formatCode>General</c:formatCode>
                <c:ptCount val="201"/>
                <c:pt idx="0">
                  <c:v>-1.9225166</c:v>
                </c:pt>
                <c:pt idx="1">
                  <c:v>-2.0725541000000001</c:v>
                </c:pt>
                <c:pt idx="2">
                  <c:v>-2.2762699</c:v>
                </c:pt>
                <c:pt idx="3">
                  <c:v>-2.4239769</c:v>
                </c:pt>
                <c:pt idx="4">
                  <c:v>-2.5488664999999999</c:v>
                </c:pt>
                <c:pt idx="5">
                  <c:v>-2.6661179000000002</c:v>
                </c:pt>
                <c:pt idx="6">
                  <c:v>-2.7781696</c:v>
                </c:pt>
                <c:pt idx="7">
                  <c:v>-2.8614342000000001</c:v>
                </c:pt>
                <c:pt idx="8">
                  <c:v>-2.9848520999999999</c:v>
                </c:pt>
                <c:pt idx="9">
                  <c:v>-3.1239853000000002</c:v>
                </c:pt>
                <c:pt idx="10">
                  <c:v>-3.2708993</c:v>
                </c:pt>
                <c:pt idx="11">
                  <c:v>-3.4395970999999999</c:v>
                </c:pt>
                <c:pt idx="12">
                  <c:v>-3.6526651000000001</c:v>
                </c:pt>
                <c:pt idx="13">
                  <c:v>-3.8871489000000001</c:v>
                </c:pt>
                <c:pt idx="14">
                  <c:v>-4.1590332999999999</c:v>
                </c:pt>
                <c:pt idx="15">
                  <c:v>-4.4553456000000002</c:v>
                </c:pt>
                <c:pt idx="16">
                  <c:v>-4.7922558999999998</c:v>
                </c:pt>
                <c:pt idx="17">
                  <c:v>-5.1628480000000003</c:v>
                </c:pt>
                <c:pt idx="18">
                  <c:v>-5.5253730000000001</c:v>
                </c:pt>
                <c:pt idx="19">
                  <c:v>-5.9492364000000002</c:v>
                </c:pt>
                <c:pt idx="20">
                  <c:v>-6.3839988999999999</c:v>
                </c:pt>
                <c:pt idx="21">
                  <c:v>-6.8329749</c:v>
                </c:pt>
                <c:pt idx="22">
                  <c:v>-7.3122625000000001</c:v>
                </c:pt>
                <c:pt idx="23">
                  <c:v>-7.7467598999999998</c:v>
                </c:pt>
                <c:pt idx="24">
                  <c:v>-8.2298431000000001</c:v>
                </c:pt>
                <c:pt idx="25">
                  <c:v>-8.6927413999999992</c:v>
                </c:pt>
                <c:pt idx="26">
                  <c:v>-9.1989488999999995</c:v>
                </c:pt>
                <c:pt idx="27">
                  <c:v>-9.6683015999999995</c:v>
                </c:pt>
                <c:pt idx="28">
                  <c:v>-10.188437</c:v>
                </c:pt>
                <c:pt idx="29">
                  <c:v>-10.678324</c:v>
                </c:pt>
                <c:pt idx="30">
                  <c:v>-11.198893999999999</c:v>
                </c:pt>
                <c:pt idx="31">
                  <c:v>-11.765499999999999</c:v>
                </c:pt>
                <c:pt idx="32">
                  <c:v>-12.347897</c:v>
                </c:pt>
                <c:pt idx="33">
                  <c:v>-12.984669</c:v>
                </c:pt>
                <c:pt idx="34">
                  <c:v>-13.645541</c:v>
                </c:pt>
                <c:pt idx="35">
                  <c:v>-14.322604</c:v>
                </c:pt>
                <c:pt idx="36">
                  <c:v>-15.041772999999999</c:v>
                </c:pt>
                <c:pt idx="37">
                  <c:v>-15.885961999999999</c:v>
                </c:pt>
                <c:pt idx="38">
                  <c:v>-16.778542999999999</c:v>
                </c:pt>
                <c:pt idx="39">
                  <c:v>-17.782350999999998</c:v>
                </c:pt>
                <c:pt idx="40">
                  <c:v>-18.891297999999999</c:v>
                </c:pt>
                <c:pt idx="41">
                  <c:v>-20.122983999999999</c:v>
                </c:pt>
                <c:pt idx="42">
                  <c:v>-21.359466999999999</c:v>
                </c:pt>
                <c:pt idx="43">
                  <c:v>-22.479707999999999</c:v>
                </c:pt>
                <c:pt idx="44">
                  <c:v>-23.531192999999998</c:v>
                </c:pt>
                <c:pt idx="45">
                  <c:v>-24.440256000000002</c:v>
                </c:pt>
                <c:pt idx="46">
                  <c:v>-24.916729</c:v>
                </c:pt>
                <c:pt idx="47">
                  <c:v>-24.934425000000001</c:v>
                </c:pt>
                <c:pt idx="48">
                  <c:v>-24.484043</c:v>
                </c:pt>
                <c:pt idx="49">
                  <c:v>-23.883452999999999</c:v>
                </c:pt>
                <c:pt idx="50">
                  <c:v>-23.131308000000001</c:v>
                </c:pt>
                <c:pt idx="51">
                  <c:v>-22.448854000000001</c:v>
                </c:pt>
                <c:pt idx="52">
                  <c:v>-21.733667000000001</c:v>
                </c:pt>
                <c:pt idx="53">
                  <c:v>-21.100477000000001</c:v>
                </c:pt>
                <c:pt idx="54">
                  <c:v>-20.433001999999998</c:v>
                </c:pt>
                <c:pt idx="55">
                  <c:v>-19.835173000000001</c:v>
                </c:pt>
                <c:pt idx="56">
                  <c:v>-19.222807</c:v>
                </c:pt>
                <c:pt idx="57">
                  <c:v>-18.657076</c:v>
                </c:pt>
                <c:pt idx="58">
                  <c:v>-18.020423999999998</c:v>
                </c:pt>
                <c:pt idx="59">
                  <c:v>-17.458743999999999</c:v>
                </c:pt>
                <c:pt idx="60">
                  <c:v>-16.947409</c:v>
                </c:pt>
                <c:pt idx="61">
                  <c:v>-16.557856000000001</c:v>
                </c:pt>
                <c:pt idx="62">
                  <c:v>-16.230709000000001</c:v>
                </c:pt>
                <c:pt idx="63">
                  <c:v>-15.951076</c:v>
                </c:pt>
                <c:pt idx="64">
                  <c:v>-15.744946000000001</c:v>
                </c:pt>
                <c:pt idx="65">
                  <c:v>-15.564311</c:v>
                </c:pt>
                <c:pt idx="66">
                  <c:v>-15.432895</c:v>
                </c:pt>
                <c:pt idx="67">
                  <c:v>-15.301907</c:v>
                </c:pt>
                <c:pt idx="68">
                  <c:v>-15.221453</c:v>
                </c:pt>
                <c:pt idx="69">
                  <c:v>-15.151799</c:v>
                </c:pt>
                <c:pt idx="70">
                  <c:v>-15.123507</c:v>
                </c:pt>
                <c:pt idx="71">
                  <c:v>-15.101201</c:v>
                </c:pt>
                <c:pt idx="72">
                  <c:v>-15.141522</c:v>
                </c:pt>
                <c:pt idx="73">
                  <c:v>-15.167438000000001</c:v>
                </c:pt>
                <c:pt idx="74">
                  <c:v>-15.279489999999999</c:v>
                </c:pt>
                <c:pt idx="75">
                  <c:v>-15.314538000000001</c:v>
                </c:pt>
                <c:pt idx="76">
                  <c:v>-15.457345999999999</c:v>
                </c:pt>
                <c:pt idx="77">
                  <c:v>-15.506634999999999</c:v>
                </c:pt>
                <c:pt idx="78">
                  <c:v>-15.643103999999999</c:v>
                </c:pt>
                <c:pt idx="79">
                  <c:v>-15.708487999999999</c:v>
                </c:pt>
                <c:pt idx="80">
                  <c:v>-15.863436</c:v>
                </c:pt>
                <c:pt idx="81">
                  <c:v>-15.875093</c:v>
                </c:pt>
                <c:pt idx="82">
                  <c:v>-15.779531</c:v>
                </c:pt>
                <c:pt idx="83">
                  <c:v>-15.573503000000001</c:v>
                </c:pt>
                <c:pt idx="84">
                  <c:v>-15.314838</c:v>
                </c:pt>
                <c:pt idx="85">
                  <c:v>-15.003947999999999</c:v>
                </c:pt>
                <c:pt idx="86">
                  <c:v>-14.696324000000001</c:v>
                </c:pt>
                <c:pt idx="87">
                  <c:v>-14.508013999999999</c:v>
                </c:pt>
                <c:pt idx="88">
                  <c:v>-14.453055000000001</c:v>
                </c:pt>
                <c:pt idx="89">
                  <c:v>-14.442527</c:v>
                </c:pt>
                <c:pt idx="90">
                  <c:v>-14.533156999999999</c:v>
                </c:pt>
                <c:pt idx="91">
                  <c:v>-14.712064</c:v>
                </c:pt>
                <c:pt idx="92">
                  <c:v>-14.930019</c:v>
                </c:pt>
                <c:pt idx="93">
                  <c:v>-15.087845</c:v>
                </c:pt>
                <c:pt idx="94">
                  <c:v>-15.209296999999999</c:v>
                </c:pt>
                <c:pt idx="95">
                  <c:v>-15.293884</c:v>
                </c:pt>
                <c:pt idx="96">
                  <c:v>-15.300615000000001</c:v>
                </c:pt>
                <c:pt idx="97">
                  <c:v>-15.210998999999999</c:v>
                </c:pt>
                <c:pt idx="98">
                  <c:v>-15.056504</c:v>
                </c:pt>
                <c:pt idx="99">
                  <c:v>-14.874349</c:v>
                </c:pt>
                <c:pt idx="100">
                  <c:v>-14.593184000000001</c:v>
                </c:pt>
                <c:pt idx="101">
                  <c:v>-14.378216</c:v>
                </c:pt>
                <c:pt idx="102">
                  <c:v>-14.250775000000001</c:v>
                </c:pt>
                <c:pt idx="103">
                  <c:v>-14.101228000000001</c:v>
                </c:pt>
                <c:pt idx="104">
                  <c:v>-13.906511</c:v>
                </c:pt>
                <c:pt idx="105">
                  <c:v>-13.686529</c:v>
                </c:pt>
                <c:pt idx="106">
                  <c:v>-13.568856</c:v>
                </c:pt>
                <c:pt idx="107">
                  <c:v>-13.417082000000001</c:v>
                </c:pt>
                <c:pt idx="108">
                  <c:v>-13.292818</c:v>
                </c:pt>
                <c:pt idx="109">
                  <c:v>-13.085430000000001</c:v>
                </c:pt>
                <c:pt idx="110">
                  <c:v>-12.953334</c:v>
                </c:pt>
                <c:pt idx="111">
                  <c:v>-12.841623999999999</c:v>
                </c:pt>
                <c:pt idx="112">
                  <c:v>-12.658607</c:v>
                </c:pt>
                <c:pt idx="113">
                  <c:v>-12.446572</c:v>
                </c:pt>
                <c:pt idx="114">
                  <c:v>-12.104093000000001</c:v>
                </c:pt>
                <c:pt idx="115">
                  <c:v>-11.933915000000001</c:v>
                </c:pt>
                <c:pt idx="116">
                  <c:v>-11.726656999999999</c:v>
                </c:pt>
                <c:pt idx="117">
                  <c:v>-11.550912</c:v>
                </c:pt>
                <c:pt idx="118">
                  <c:v>-11.366006</c:v>
                </c:pt>
                <c:pt idx="119">
                  <c:v>-11.198371</c:v>
                </c:pt>
                <c:pt idx="120">
                  <c:v>-10.960891999999999</c:v>
                </c:pt>
                <c:pt idx="121">
                  <c:v>-10.804543000000001</c:v>
                </c:pt>
                <c:pt idx="122">
                  <c:v>-10.699852999999999</c:v>
                </c:pt>
                <c:pt idx="123">
                  <c:v>-10.588766</c:v>
                </c:pt>
                <c:pt idx="124">
                  <c:v>-10.432967</c:v>
                </c:pt>
                <c:pt idx="125">
                  <c:v>-10.266439</c:v>
                </c:pt>
                <c:pt idx="126">
                  <c:v>-10.152072</c:v>
                </c:pt>
                <c:pt idx="127">
                  <c:v>-10.048641</c:v>
                </c:pt>
                <c:pt idx="128">
                  <c:v>-9.9402781000000004</c:v>
                </c:pt>
                <c:pt idx="129">
                  <c:v>-9.8543959000000001</c:v>
                </c:pt>
                <c:pt idx="130">
                  <c:v>-9.7589539999999992</c:v>
                </c:pt>
                <c:pt idx="131">
                  <c:v>-9.6797581000000008</c:v>
                </c:pt>
                <c:pt idx="132">
                  <c:v>-9.6226748999999998</c:v>
                </c:pt>
                <c:pt idx="133">
                  <c:v>-9.6146764999999998</c:v>
                </c:pt>
                <c:pt idx="134">
                  <c:v>-9.5986060999999996</c:v>
                </c:pt>
                <c:pt idx="135">
                  <c:v>-9.6448354999999992</c:v>
                </c:pt>
                <c:pt idx="136">
                  <c:v>-9.6935043000000007</c:v>
                </c:pt>
                <c:pt idx="137">
                  <c:v>-9.7784901000000009</c:v>
                </c:pt>
                <c:pt idx="138">
                  <c:v>-9.8767899999999997</c:v>
                </c:pt>
                <c:pt idx="139">
                  <c:v>-9.9872589000000005</c:v>
                </c:pt>
                <c:pt idx="140">
                  <c:v>-10.122972000000001</c:v>
                </c:pt>
                <c:pt idx="141">
                  <c:v>-10.261665000000001</c:v>
                </c:pt>
                <c:pt idx="142">
                  <c:v>-10.409943999999999</c:v>
                </c:pt>
                <c:pt idx="143">
                  <c:v>-10.569633</c:v>
                </c:pt>
                <c:pt idx="144">
                  <c:v>-10.739426999999999</c:v>
                </c:pt>
                <c:pt idx="145">
                  <c:v>-10.85356</c:v>
                </c:pt>
                <c:pt idx="146">
                  <c:v>-11.038815</c:v>
                </c:pt>
                <c:pt idx="147">
                  <c:v>-11.195271</c:v>
                </c:pt>
                <c:pt idx="148">
                  <c:v>-11.361532</c:v>
                </c:pt>
                <c:pt idx="149">
                  <c:v>-11.489317</c:v>
                </c:pt>
                <c:pt idx="150">
                  <c:v>-11.597739000000001</c:v>
                </c:pt>
                <c:pt idx="151">
                  <c:v>-11.642065000000001</c:v>
                </c:pt>
                <c:pt idx="152">
                  <c:v>-11.651586999999999</c:v>
                </c:pt>
                <c:pt idx="153">
                  <c:v>-11.625299</c:v>
                </c:pt>
                <c:pt idx="154">
                  <c:v>-11.61365</c:v>
                </c:pt>
                <c:pt idx="155">
                  <c:v>-11.593135</c:v>
                </c:pt>
                <c:pt idx="156">
                  <c:v>-11.605095</c:v>
                </c:pt>
                <c:pt idx="157">
                  <c:v>-11.649578</c:v>
                </c:pt>
                <c:pt idx="158">
                  <c:v>-11.714880000000001</c:v>
                </c:pt>
                <c:pt idx="159">
                  <c:v>-11.757355</c:v>
                </c:pt>
                <c:pt idx="160">
                  <c:v>-11.863580000000001</c:v>
                </c:pt>
                <c:pt idx="161">
                  <c:v>-11.965612</c:v>
                </c:pt>
                <c:pt idx="162">
                  <c:v>-12.107672000000001</c:v>
                </c:pt>
                <c:pt idx="163">
                  <c:v>-12.314287999999999</c:v>
                </c:pt>
                <c:pt idx="164">
                  <c:v>-12.523028</c:v>
                </c:pt>
                <c:pt idx="165">
                  <c:v>-12.671697</c:v>
                </c:pt>
                <c:pt idx="166">
                  <c:v>-12.928196</c:v>
                </c:pt>
                <c:pt idx="167">
                  <c:v>-13.216383</c:v>
                </c:pt>
                <c:pt idx="168">
                  <c:v>-13.575540999999999</c:v>
                </c:pt>
                <c:pt idx="169">
                  <c:v>-13.857471</c:v>
                </c:pt>
                <c:pt idx="170">
                  <c:v>-14.18263</c:v>
                </c:pt>
                <c:pt idx="171">
                  <c:v>-14.569221000000001</c:v>
                </c:pt>
                <c:pt idx="172">
                  <c:v>-14.920166999999999</c:v>
                </c:pt>
                <c:pt idx="173">
                  <c:v>-15.18721</c:v>
                </c:pt>
                <c:pt idx="174">
                  <c:v>-15.380409</c:v>
                </c:pt>
                <c:pt idx="175">
                  <c:v>-15.593756000000001</c:v>
                </c:pt>
                <c:pt idx="176">
                  <c:v>-15.779726999999999</c:v>
                </c:pt>
                <c:pt idx="177">
                  <c:v>-15.887937000000001</c:v>
                </c:pt>
                <c:pt idx="178">
                  <c:v>-15.963620000000001</c:v>
                </c:pt>
                <c:pt idx="179">
                  <c:v>-16.020287</c:v>
                </c:pt>
                <c:pt idx="180">
                  <c:v>-16.094795000000001</c:v>
                </c:pt>
                <c:pt idx="181">
                  <c:v>-16.057426</c:v>
                </c:pt>
                <c:pt idx="182">
                  <c:v>-15.902661999999999</c:v>
                </c:pt>
                <c:pt idx="183">
                  <c:v>-15.661175999999999</c:v>
                </c:pt>
                <c:pt idx="184">
                  <c:v>-15.347579</c:v>
                </c:pt>
                <c:pt idx="185">
                  <c:v>-15.019361999999999</c:v>
                </c:pt>
                <c:pt idx="186">
                  <c:v>-14.628978</c:v>
                </c:pt>
                <c:pt idx="187">
                  <c:v>-14.245013</c:v>
                </c:pt>
                <c:pt idx="188">
                  <c:v>-13.833034</c:v>
                </c:pt>
                <c:pt idx="189">
                  <c:v>-13.458306</c:v>
                </c:pt>
                <c:pt idx="190">
                  <c:v>-13.060833000000001</c:v>
                </c:pt>
                <c:pt idx="191">
                  <c:v>-12.695076</c:v>
                </c:pt>
                <c:pt idx="192">
                  <c:v>-12.343553</c:v>
                </c:pt>
                <c:pt idx="193">
                  <c:v>-11.980257</c:v>
                </c:pt>
                <c:pt idx="194">
                  <c:v>-11.619885</c:v>
                </c:pt>
                <c:pt idx="195">
                  <c:v>-11.262192000000001</c:v>
                </c:pt>
                <c:pt idx="196">
                  <c:v>-10.937366000000001</c:v>
                </c:pt>
                <c:pt idx="197">
                  <c:v>-10.610049</c:v>
                </c:pt>
                <c:pt idx="198">
                  <c:v>-10.278912</c:v>
                </c:pt>
                <c:pt idx="199">
                  <c:v>-9.9719066999999999</c:v>
                </c:pt>
                <c:pt idx="200">
                  <c:v>-9.7840757000000007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2E5-4CAE-8578-981AAA3FED1B}"/>
            </c:ext>
          </c:extLst>
        </c:ser>
        <c:ser>
          <c:idx val="1"/>
          <c:order val="1"/>
          <c:tx>
            <c:v>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Isolations!$B$5:$B$205</c:f>
              <c:numCache>
                <c:formatCode>General</c:formatCode>
                <c:ptCount val="201"/>
                <c:pt idx="0">
                  <c:v>0.01</c:v>
                </c:pt>
                <c:pt idx="1">
                  <c:v>7.4950000000000003E-2</c:v>
                </c:pt>
                <c:pt idx="2">
                  <c:v>0.1399</c:v>
                </c:pt>
                <c:pt idx="3">
                  <c:v>0.20485</c:v>
                </c:pt>
                <c:pt idx="4">
                  <c:v>0.26979999999999998</c:v>
                </c:pt>
                <c:pt idx="5">
                  <c:v>0.33474999999999999</c:v>
                </c:pt>
                <c:pt idx="6">
                  <c:v>0.3997</c:v>
                </c:pt>
                <c:pt idx="7">
                  <c:v>0.46465000000000001</c:v>
                </c:pt>
                <c:pt idx="8">
                  <c:v>0.52959999999999996</c:v>
                </c:pt>
                <c:pt idx="9">
                  <c:v>0.59455000000000002</c:v>
                </c:pt>
                <c:pt idx="10">
                  <c:v>0.65949999999999998</c:v>
                </c:pt>
                <c:pt idx="11">
                  <c:v>0.72445000000000004</c:v>
                </c:pt>
                <c:pt idx="12">
                  <c:v>0.78939999999999999</c:v>
                </c:pt>
                <c:pt idx="13">
                  <c:v>0.85435000000000005</c:v>
                </c:pt>
                <c:pt idx="14">
                  <c:v>0.91930000000000001</c:v>
                </c:pt>
                <c:pt idx="15">
                  <c:v>0.98424999999999996</c:v>
                </c:pt>
                <c:pt idx="16">
                  <c:v>1.0491999999999999</c:v>
                </c:pt>
                <c:pt idx="17">
                  <c:v>1.11415</c:v>
                </c:pt>
                <c:pt idx="18">
                  <c:v>1.1791</c:v>
                </c:pt>
                <c:pt idx="19">
                  <c:v>1.2440500000000001</c:v>
                </c:pt>
                <c:pt idx="20">
                  <c:v>1.3089999999999999</c:v>
                </c:pt>
                <c:pt idx="21">
                  <c:v>1.37395</c:v>
                </c:pt>
                <c:pt idx="22">
                  <c:v>1.4389000000000001</c:v>
                </c:pt>
                <c:pt idx="23">
                  <c:v>1.5038499999999999</c:v>
                </c:pt>
                <c:pt idx="24">
                  <c:v>1.5688</c:v>
                </c:pt>
                <c:pt idx="25">
                  <c:v>1.63375</c:v>
                </c:pt>
                <c:pt idx="26">
                  <c:v>1.6987000000000001</c:v>
                </c:pt>
                <c:pt idx="27">
                  <c:v>1.7636499999999999</c:v>
                </c:pt>
                <c:pt idx="28">
                  <c:v>1.8286</c:v>
                </c:pt>
                <c:pt idx="29">
                  <c:v>1.8935500000000001</c:v>
                </c:pt>
                <c:pt idx="30">
                  <c:v>1.9584999999999999</c:v>
                </c:pt>
                <c:pt idx="31">
                  <c:v>2.02345</c:v>
                </c:pt>
                <c:pt idx="32">
                  <c:v>2.0884</c:v>
                </c:pt>
                <c:pt idx="33">
                  <c:v>2.1533500000000001</c:v>
                </c:pt>
                <c:pt idx="34">
                  <c:v>2.2183000000000002</c:v>
                </c:pt>
                <c:pt idx="35">
                  <c:v>2.2832499999999998</c:v>
                </c:pt>
                <c:pt idx="36">
                  <c:v>2.3481999999999998</c:v>
                </c:pt>
                <c:pt idx="37">
                  <c:v>2.4131499999999999</c:v>
                </c:pt>
                <c:pt idx="38">
                  <c:v>2.4781</c:v>
                </c:pt>
                <c:pt idx="39">
                  <c:v>2.54305</c:v>
                </c:pt>
                <c:pt idx="40">
                  <c:v>2.6080000000000001</c:v>
                </c:pt>
                <c:pt idx="41">
                  <c:v>2.6729500000000002</c:v>
                </c:pt>
                <c:pt idx="42">
                  <c:v>2.7378999999999998</c:v>
                </c:pt>
                <c:pt idx="43">
                  <c:v>2.8028499999999998</c:v>
                </c:pt>
                <c:pt idx="44">
                  <c:v>2.8677999999999999</c:v>
                </c:pt>
                <c:pt idx="45">
                  <c:v>2.93275</c:v>
                </c:pt>
                <c:pt idx="46">
                  <c:v>2.9977</c:v>
                </c:pt>
                <c:pt idx="47">
                  <c:v>3.0626500000000001</c:v>
                </c:pt>
                <c:pt idx="48">
                  <c:v>3.1276000000000002</c:v>
                </c:pt>
                <c:pt idx="49">
                  <c:v>3.1925500000000002</c:v>
                </c:pt>
                <c:pt idx="50">
                  <c:v>3.2574999999999998</c:v>
                </c:pt>
                <c:pt idx="51">
                  <c:v>3.3224499999999999</c:v>
                </c:pt>
                <c:pt idx="52">
                  <c:v>3.3874</c:v>
                </c:pt>
                <c:pt idx="53">
                  <c:v>3.45235</c:v>
                </c:pt>
                <c:pt idx="54">
                  <c:v>3.5173000000000001</c:v>
                </c:pt>
                <c:pt idx="55">
                  <c:v>3.5822500000000002</c:v>
                </c:pt>
                <c:pt idx="56">
                  <c:v>3.6472000000000002</c:v>
                </c:pt>
                <c:pt idx="57">
                  <c:v>3.7121499999999998</c:v>
                </c:pt>
                <c:pt idx="58">
                  <c:v>3.7770999999999999</c:v>
                </c:pt>
                <c:pt idx="59">
                  <c:v>3.84205</c:v>
                </c:pt>
                <c:pt idx="60">
                  <c:v>3.907</c:v>
                </c:pt>
                <c:pt idx="61">
                  <c:v>3.9719500000000001</c:v>
                </c:pt>
                <c:pt idx="62">
                  <c:v>4.0369000000000002</c:v>
                </c:pt>
                <c:pt idx="63">
                  <c:v>4.1018499999999998</c:v>
                </c:pt>
                <c:pt idx="64">
                  <c:v>4.1668000000000003</c:v>
                </c:pt>
                <c:pt idx="65">
                  <c:v>4.2317499999999999</c:v>
                </c:pt>
                <c:pt idx="66">
                  <c:v>4.2967000000000004</c:v>
                </c:pt>
                <c:pt idx="67">
                  <c:v>4.36165</c:v>
                </c:pt>
                <c:pt idx="68">
                  <c:v>4.4265999999999996</c:v>
                </c:pt>
                <c:pt idx="69">
                  <c:v>4.4915500000000002</c:v>
                </c:pt>
                <c:pt idx="70">
                  <c:v>4.5564999999999998</c:v>
                </c:pt>
                <c:pt idx="71">
                  <c:v>4.6214500000000003</c:v>
                </c:pt>
                <c:pt idx="72">
                  <c:v>4.6863999999999999</c:v>
                </c:pt>
                <c:pt idx="73">
                  <c:v>4.7513500000000004</c:v>
                </c:pt>
                <c:pt idx="74">
                  <c:v>4.8163</c:v>
                </c:pt>
                <c:pt idx="75">
                  <c:v>4.8812499999999996</c:v>
                </c:pt>
                <c:pt idx="76">
                  <c:v>4.9462000000000002</c:v>
                </c:pt>
                <c:pt idx="77">
                  <c:v>5.0111499999999998</c:v>
                </c:pt>
                <c:pt idx="78">
                  <c:v>5.0761000000000003</c:v>
                </c:pt>
                <c:pt idx="79">
                  <c:v>5.1410499999999999</c:v>
                </c:pt>
                <c:pt idx="80">
                  <c:v>5.2060000000000004</c:v>
                </c:pt>
                <c:pt idx="81">
                  <c:v>5.27095</c:v>
                </c:pt>
                <c:pt idx="82">
                  <c:v>5.3358999999999996</c:v>
                </c:pt>
                <c:pt idx="83">
                  <c:v>5.4008500000000002</c:v>
                </c:pt>
                <c:pt idx="84">
                  <c:v>5.4657999999999998</c:v>
                </c:pt>
                <c:pt idx="85">
                  <c:v>5.5307500000000003</c:v>
                </c:pt>
                <c:pt idx="86">
                  <c:v>5.5956999999999999</c:v>
                </c:pt>
                <c:pt idx="87">
                  <c:v>5.6606500000000004</c:v>
                </c:pt>
                <c:pt idx="88">
                  <c:v>5.7256</c:v>
                </c:pt>
                <c:pt idx="89">
                  <c:v>5.7905499999999996</c:v>
                </c:pt>
                <c:pt idx="90">
                  <c:v>5.8555000000000001</c:v>
                </c:pt>
                <c:pt idx="91">
                  <c:v>5.9204499999999998</c:v>
                </c:pt>
                <c:pt idx="92">
                  <c:v>5.9854000000000003</c:v>
                </c:pt>
                <c:pt idx="93">
                  <c:v>6.0503499999999999</c:v>
                </c:pt>
                <c:pt idx="94">
                  <c:v>6.1153000000000004</c:v>
                </c:pt>
                <c:pt idx="95">
                  <c:v>6.18025</c:v>
                </c:pt>
                <c:pt idx="96">
                  <c:v>6.2451999999999996</c:v>
                </c:pt>
                <c:pt idx="97">
                  <c:v>6.3101500000000001</c:v>
                </c:pt>
                <c:pt idx="98">
                  <c:v>6.3750999999999998</c:v>
                </c:pt>
                <c:pt idx="99">
                  <c:v>6.4400500000000003</c:v>
                </c:pt>
                <c:pt idx="100">
                  <c:v>6.5049999999999999</c:v>
                </c:pt>
                <c:pt idx="101">
                  <c:v>6.5699500000000004</c:v>
                </c:pt>
                <c:pt idx="102">
                  <c:v>6.6349</c:v>
                </c:pt>
                <c:pt idx="103">
                  <c:v>6.6998499999999996</c:v>
                </c:pt>
                <c:pt idx="104">
                  <c:v>6.7648000000000001</c:v>
                </c:pt>
                <c:pt idx="105">
                  <c:v>6.8297499999999998</c:v>
                </c:pt>
                <c:pt idx="106">
                  <c:v>6.8947000000000003</c:v>
                </c:pt>
                <c:pt idx="107">
                  <c:v>6.9596499999999999</c:v>
                </c:pt>
                <c:pt idx="108">
                  <c:v>7.0246000000000004</c:v>
                </c:pt>
                <c:pt idx="109">
                  <c:v>7.08955</c:v>
                </c:pt>
                <c:pt idx="110">
                  <c:v>7.1544999999999996</c:v>
                </c:pt>
                <c:pt idx="111">
                  <c:v>7.2194500000000001</c:v>
                </c:pt>
                <c:pt idx="112">
                  <c:v>7.2843999999999998</c:v>
                </c:pt>
                <c:pt idx="113">
                  <c:v>7.3493500000000003</c:v>
                </c:pt>
                <c:pt idx="114">
                  <c:v>7.4142999999999999</c:v>
                </c:pt>
                <c:pt idx="115">
                  <c:v>7.4792500000000004</c:v>
                </c:pt>
                <c:pt idx="116">
                  <c:v>7.5442</c:v>
                </c:pt>
                <c:pt idx="117">
                  <c:v>7.6091499999999996</c:v>
                </c:pt>
                <c:pt idx="118">
                  <c:v>7.6741000000000001</c:v>
                </c:pt>
                <c:pt idx="119">
                  <c:v>7.7390499999999998</c:v>
                </c:pt>
                <c:pt idx="120">
                  <c:v>7.8040000000000003</c:v>
                </c:pt>
                <c:pt idx="121">
                  <c:v>7.8689499999999999</c:v>
                </c:pt>
                <c:pt idx="122">
                  <c:v>7.9339000000000004</c:v>
                </c:pt>
                <c:pt idx="123">
                  <c:v>7.99885</c:v>
                </c:pt>
                <c:pt idx="124">
                  <c:v>8.0638000000000005</c:v>
                </c:pt>
                <c:pt idx="125">
                  <c:v>8.1287500000000001</c:v>
                </c:pt>
                <c:pt idx="126">
                  <c:v>8.1936999999999998</c:v>
                </c:pt>
                <c:pt idx="127">
                  <c:v>8.2586499999999994</c:v>
                </c:pt>
                <c:pt idx="128">
                  <c:v>8.3236000000000008</c:v>
                </c:pt>
                <c:pt idx="129">
                  <c:v>8.3885500000000004</c:v>
                </c:pt>
                <c:pt idx="130">
                  <c:v>8.4535</c:v>
                </c:pt>
                <c:pt idx="131">
                  <c:v>8.5184499999999996</c:v>
                </c:pt>
                <c:pt idx="132">
                  <c:v>8.5833999999999993</c:v>
                </c:pt>
                <c:pt idx="133">
                  <c:v>8.6483500000000006</c:v>
                </c:pt>
                <c:pt idx="134">
                  <c:v>8.7133000000000003</c:v>
                </c:pt>
                <c:pt idx="135">
                  <c:v>8.7782499999999999</c:v>
                </c:pt>
                <c:pt idx="136">
                  <c:v>8.8431999999999995</c:v>
                </c:pt>
                <c:pt idx="137">
                  <c:v>8.9081499999999991</c:v>
                </c:pt>
                <c:pt idx="138">
                  <c:v>8.9731000000000005</c:v>
                </c:pt>
                <c:pt idx="139">
                  <c:v>9.0380500000000001</c:v>
                </c:pt>
                <c:pt idx="140">
                  <c:v>9.1029999999999998</c:v>
                </c:pt>
                <c:pt idx="141">
                  <c:v>9.1679499999999994</c:v>
                </c:pt>
                <c:pt idx="142">
                  <c:v>9.2329000000000008</c:v>
                </c:pt>
                <c:pt idx="143">
                  <c:v>9.2978500000000004</c:v>
                </c:pt>
                <c:pt idx="144">
                  <c:v>9.3628</c:v>
                </c:pt>
                <c:pt idx="145">
                  <c:v>9.4277499999999996</c:v>
                </c:pt>
                <c:pt idx="146">
                  <c:v>9.4926999999999992</c:v>
                </c:pt>
                <c:pt idx="147">
                  <c:v>9.5576500000000006</c:v>
                </c:pt>
                <c:pt idx="148">
                  <c:v>9.6226000000000003</c:v>
                </c:pt>
                <c:pt idx="149">
                  <c:v>9.6875499999999999</c:v>
                </c:pt>
                <c:pt idx="150">
                  <c:v>9.7524999999999995</c:v>
                </c:pt>
                <c:pt idx="151">
                  <c:v>9.8174499999999991</c:v>
                </c:pt>
                <c:pt idx="152">
                  <c:v>9.8824000000000005</c:v>
                </c:pt>
                <c:pt idx="153">
                  <c:v>9.9473500000000001</c:v>
                </c:pt>
                <c:pt idx="154">
                  <c:v>10.0123</c:v>
                </c:pt>
                <c:pt idx="155">
                  <c:v>10.077249999999999</c:v>
                </c:pt>
                <c:pt idx="156">
                  <c:v>10.142200000000001</c:v>
                </c:pt>
                <c:pt idx="157">
                  <c:v>10.20715</c:v>
                </c:pt>
                <c:pt idx="158">
                  <c:v>10.2721</c:v>
                </c:pt>
                <c:pt idx="159">
                  <c:v>10.33705</c:v>
                </c:pt>
                <c:pt idx="160">
                  <c:v>10.401999999999999</c:v>
                </c:pt>
                <c:pt idx="161">
                  <c:v>10.466950000000001</c:v>
                </c:pt>
                <c:pt idx="162">
                  <c:v>10.5319</c:v>
                </c:pt>
                <c:pt idx="163">
                  <c:v>10.59685</c:v>
                </c:pt>
                <c:pt idx="164">
                  <c:v>10.661799999999999</c:v>
                </c:pt>
                <c:pt idx="165">
                  <c:v>10.726749999999999</c:v>
                </c:pt>
                <c:pt idx="166">
                  <c:v>10.791700000000001</c:v>
                </c:pt>
                <c:pt idx="167">
                  <c:v>10.85665</c:v>
                </c:pt>
                <c:pt idx="168">
                  <c:v>10.9216</c:v>
                </c:pt>
                <c:pt idx="169">
                  <c:v>10.986549999999999</c:v>
                </c:pt>
                <c:pt idx="170">
                  <c:v>11.051500000000001</c:v>
                </c:pt>
                <c:pt idx="171">
                  <c:v>11.11645</c:v>
                </c:pt>
                <c:pt idx="172">
                  <c:v>11.1814</c:v>
                </c:pt>
                <c:pt idx="173">
                  <c:v>11.24635</c:v>
                </c:pt>
                <c:pt idx="174">
                  <c:v>11.311299999999999</c:v>
                </c:pt>
                <c:pt idx="175">
                  <c:v>11.376250000000001</c:v>
                </c:pt>
                <c:pt idx="176">
                  <c:v>11.4412</c:v>
                </c:pt>
                <c:pt idx="177">
                  <c:v>11.50615</c:v>
                </c:pt>
                <c:pt idx="178">
                  <c:v>11.571099999999999</c:v>
                </c:pt>
                <c:pt idx="179">
                  <c:v>11.636049999999999</c:v>
                </c:pt>
                <c:pt idx="180">
                  <c:v>11.701000000000001</c:v>
                </c:pt>
                <c:pt idx="181">
                  <c:v>11.76595</c:v>
                </c:pt>
                <c:pt idx="182">
                  <c:v>11.8309</c:v>
                </c:pt>
                <c:pt idx="183">
                  <c:v>11.895849999999999</c:v>
                </c:pt>
                <c:pt idx="184">
                  <c:v>11.960800000000001</c:v>
                </c:pt>
                <c:pt idx="185">
                  <c:v>12.02575</c:v>
                </c:pt>
                <c:pt idx="186">
                  <c:v>12.0907</c:v>
                </c:pt>
                <c:pt idx="187">
                  <c:v>12.15565</c:v>
                </c:pt>
                <c:pt idx="188">
                  <c:v>12.220599999999999</c:v>
                </c:pt>
                <c:pt idx="189">
                  <c:v>12.285550000000001</c:v>
                </c:pt>
                <c:pt idx="190">
                  <c:v>12.3505</c:v>
                </c:pt>
                <c:pt idx="191">
                  <c:v>12.41545</c:v>
                </c:pt>
                <c:pt idx="192">
                  <c:v>12.480399999999999</c:v>
                </c:pt>
                <c:pt idx="193">
                  <c:v>12.545349999999999</c:v>
                </c:pt>
                <c:pt idx="194">
                  <c:v>12.610300000000001</c:v>
                </c:pt>
                <c:pt idx="195">
                  <c:v>12.67525</c:v>
                </c:pt>
                <c:pt idx="196">
                  <c:v>12.7402</c:v>
                </c:pt>
                <c:pt idx="197">
                  <c:v>12.805149999999999</c:v>
                </c:pt>
                <c:pt idx="198">
                  <c:v>12.870100000000001</c:v>
                </c:pt>
                <c:pt idx="199">
                  <c:v>12.93505</c:v>
                </c:pt>
                <c:pt idx="200">
                  <c:v>13</c:v>
                </c:pt>
              </c:numCache>
            </c:numRef>
          </c:xVal>
          <c:yVal>
            <c:numRef>
              <c:f>Isolations!$N$5:$N$205</c:f>
              <c:numCache>
                <c:formatCode>General</c:formatCode>
                <c:ptCount val="201"/>
                <c:pt idx="0">
                  <c:v>-2.1172165999999999</c:v>
                </c:pt>
                <c:pt idx="1">
                  <c:v>-2.2531595000000002</c:v>
                </c:pt>
                <c:pt idx="2">
                  <c:v>-2.4606906999999998</c:v>
                </c:pt>
                <c:pt idx="3">
                  <c:v>-2.6432384999999998</c:v>
                </c:pt>
                <c:pt idx="4">
                  <c:v>-2.8345821</c:v>
                </c:pt>
                <c:pt idx="5">
                  <c:v>-3.0479647999999999</c:v>
                </c:pt>
                <c:pt idx="6">
                  <c:v>-3.2896928999999999</c:v>
                </c:pt>
                <c:pt idx="7">
                  <c:v>-3.4798198</c:v>
                </c:pt>
                <c:pt idx="8">
                  <c:v>-3.7571986000000002</c:v>
                </c:pt>
                <c:pt idx="9">
                  <c:v>-4.0713520000000001</c:v>
                </c:pt>
                <c:pt idx="10">
                  <c:v>-4.4011364000000004</c:v>
                </c:pt>
                <c:pt idx="11">
                  <c:v>-4.7427153999999998</c:v>
                </c:pt>
                <c:pt idx="12">
                  <c:v>-5.1569152000000003</c:v>
                </c:pt>
                <c:pt idx="13">
                  <c:v>-5.6272836000000002</c:v>
                </c:pt>
                <c:pt idx="14">
                  <c:v>-6.1110338999999998</c:v>
                </c:pt>
                <c:pt idx="15">
                  <c:v>-6.6082006</c:v>
                </c:pt>
                <c:pt idx="16">
                  <c:v>-7.1677799000000002</c:v>
                </c:pt>
                <c:pt idx="17">
                  <c:v>-7.7588811</c:v>
                </c:pt>
                <c:pt idx="18">
                  <c:v>-8.3139523999999998</c:v>
                </c:pt>
                <c:pt idx="19">
                  <c:v>-8.9024123999999993</c:v>
                </c:pt>
                <c:pt idx="20">
                  <c:v>-9.5231457000000006</c:v>
                </c:pt>
                <c:pt idx="21">
                  <c:v>-10.155436</c:v>
                </c:pt>
                <c:pt idx="22">
                  <c:v>-10.809855000000001</c:v>
                </c:pt>
                <c:pt idx="23">
                  <c:v>-11.370504</c:v>
                </c:pt>
                <c:pt idx="24">
                  <c:v>-12.029070000000001</c:v>
                </c:pt>
                <c:pt idx="25">
                  <c:v>-12.666409</c:v>
                </c:pt>
                <c:pt idx="26">
                  <c:v>-13.408803000000001</c:v>
                </c:pt>
                <c:pt idx="27">
                  <c:v>-14.050553000000001</c:v>
                </c:pt>
                <c:pt idx="28">
                  <c:v>-14.837519</c:v>
                </c:pt>
                <c:pt idx="29">
                  <c:v>-15.615931</c:v>
                </c:pt>
                <c:pt idx="30">
                  <c:v>-16.467876</c:v>
                </c:pt>
                <c:pt idx="31">
                  <c:v>-17.325230000000001</c:v>
                </c:pt>
                <c:pt idx="32">
                  <c:v>-18.307635999999999</c:v>
                </c:pt>
                <c:pt idx="33">
                  <c:v>-19.244471000000001</c:v>
                </c:pt>
                <c:pt idx="34">
                  <c:v>-20.179672</c:v>
                </c:pt>
                <c:pt idx="35">
                  <c:v>-21.060123000000001</c:v>
                </c:pt>
                <c:pt idx="36">
                  <c:v>-21.961234999999999</c:v>
                </c:pt>
                <c:pt idx="37">
                  <c:v>-22.514284</c:v>
                </c:pt>
                <c:pt idx="38">
                  <c:v>-22.674126000000001</c:v>
                </c:pt>
                <c:pt idx="39">
                  <c:v>-22.645914000000001</c:v>
                </c:pt>
                <c:pt idx="40">
                  <c:v>-22.405995999999998</c:v>
                </c:pt>
                <c:pt idx="41">
                  <c:v>-22.024246000000002</c:v>
                </c:pt>
                <c:pt idx="42">
                  <c:v>-21.570893999999999</c:v>
                </c:pt>
                <c:pt idx="43">
                  <c:v>-21.085560000000001</c:v>
                </c:pt>
                <c:pt idx="44">
                  <c:v>-20.574712999999999</c:v>
                </c:pt>
                <c:pt idx="45">
                  <c:v>-20.057255000000001</c:v>
                </c:pt>
                <c:pt idx="46">
                  <c:v>-19.608415999999998</c:v>
                </c:pt>
                <c:pt idx="47">
                  <c:v>-19.171901999999999</c:v>
                </c:pt>
                <c:pt idx="48">
                  <c:v>-18.739530999999999</c:v>
                </c:pt>
                <c:pt idx="49">
                  <c:v>-18.483319999999999</c:v>
                </c:pt>
                <c:pt idx="50">
                  <c:v>-18.296671</c:v>
                </c:pt>
                <c:pt idx="51">
                  <c:v>-18.152386</c:v>
                </c:pt>
                <c:pt idx="52">
                  <c:v>-17.906234999999999</c:v>
                </c:pt>
                <c:pt idx="53">
                  <c:v>-17.711694999999999</c:v>
                </c:pt>
                <c:pt idx="54">
                  <c:v>-17.52384</c:v>
                </c:pt>
                <c:pt idx="55">
                  <c:v>-17.403390999999999</c:v>
                </c:pt>
                <c:pt idx="56">
                  <c:v>-17.270678</c:v>
                </c:pt>
                <c:pt idx="57">
                  <c:v>-17.110137999999999</c:v>
                </c:pt>
                <c:pt idx="58">
                  <c:v>-16.906842999999999</c:v>
                </c:pt>
                <c:pt idx="59">
                  <c:v>-16.673746000000001</c:v>
                </c:pt>
                <c:pt idx="60">
                  <c:v>-16.479771</c:v>
                </c:pt>
                <c:pt idx="61">
                  <c:v>-16.309238000000001</c:v>
                </c:pt>
                <c:pt idx="62">
                  <c:v>-16.182032</c:v>
                </c:pt>
                <c:pt idx="63">
                  <c:v>-16.008365999999999</c:v>
                </c:pt>
                <c:pt idx="64">
                  <c:v>-15.863705</c:v>
                </c:pt>
                <c:pt idx="65">
                  <c:v>-15.699118</c:v>
                </c:pt>
                <c:pt idx="66">
                  <c:v>-15.539989</c:v>
                </c:pt>
                <c:pt idx="67">
                  <c:v>-15.369133</c:v>
                </c:pt>
                <c:pt idx="68">
                  <c:v>-15.243302</c:v>
                </c:pt>
                <c:pt idx="69">
                  <c:v>-15.11666</c:v>
                </c:pt>
                <c:pt idx="70">
                  <c:v>-15.026196000000001</c:v>
                </c:pt>
                <c:pt idx="71">
                  <c:v>-14.9518</c:v>
                </c:pt>
                <c:pt idx="72">
                  <c:v>-14.927902</c:v>
                </c:pt>
                <c:pt idx="73">
                  <c:v>-14.902191999999999</c:v>
                </c:pt>
                <c:pt idx="74">
                  <c:v>-14.926988</c:v>
                </c:pt>
                <c:pt idx="75">
                  <c:v>-14.908182999999999</c:v>
                </c:pt>
                <c:pt idx="76">
                  <c:v>-14.967480999999999</c:v>
                </c:pt>
                <c:pt idx="77">
                  <c:v>-14.978275</c:v>
                </c:pt>
                <c:pt idx="78">
                  <c:v>-15.027682</c:v>
                </c:pt>
                <c:pt idx="79">
                  <c:v>-15.053750000000001</c:v>
                </c:pt>
                <c:pt idx="80">
                  <c:v>-15.145771999999999</c:v>
                </c:pt>
                <c:pt idx="81">
                  <c:v>-15.181977</c:v>
                </c:pt>
                <c:pt idx="82">
                  <c:v>-15.182634</c:v>
                </c:pt>
                <c:pt idx="83">
                  <c:v>-15.175034999999999</c:v>
                </c:pt>
                <c:pt idx="84">
                  <c:v>-15.147784</c:v>
                </c:pt>
                <c:pt idx="85">
                  <c:v>-15.093609000000001</c:v>
                </c:pt>
                <c:pt idx="86">
                  <c:v>-14.993304999999999</c:v>
                </c:pt>
                <c:pt idx="87">
                  <c:v>-14.87196</c:v>
                </c:pt>
                <c:pt idx="88">
                  <c:v>-14.698952</c:v>
                </c:pt>
                <c:pt idx="89">
                  <c:v>-14.437011999999999</c:v>
                </c:pt>
                <c:pt idx="90">
                  <c:v>-14.177804</c:v>
                </c:pt>
                <c:pt idx="91">
                  <c:v>-13.95364</c:v>
                </c:pt>
                <c:pt idx="92">
                  <c:v>-13.721469000000001</c:v>
                </c:pt>
                <c:pt idx="93">
                  <c:v>-13.503228999999999</c:v>
                </c:pt>
                <c:pt idx="94">
                  <c:v>-13.25834</c:v>
                </c:pt>
                <c:pt idx="95">
                  <c:v>-13.048563</c:v>
                </c:pt>
                <c:pt idx="96">
                  <c:v>-12.863498999999999</c:v>
                </c:pt>
                <c:pt idx="97">
                  <c:v>-12.714872</c:v>
                </c:pt>
                <c:pt idx="98">
                  <c:v>-12.604619</c:v>
                </c:pt>
                <c:pt idx="99">
                  <c:v>-12.527865</c:v>
                </c:pt>
                <c:pt idx="100">
                  <c:v>-12.437671999999999</c:v>
                </c:pt>
                <c:pt idx="101">
                  <c:v>-12.39803</c:v>
                </c:pt>
                <c:pt idx="102">
                  <c:v>-12.453001</c:v>
                </c:pt>
                <c:pt idx="103">
                  <c:v>-12.454473</c:v>
                </c:pt>
                <c:pt idx="104">
                  <c:v>-12.421498</c:v>
                </c:pt>
                <c:pt idx="105">
                  <c:v>-12.314075000000001</c:v>
                </c:pt>
                <c:pt idx="106">
                  <c:v>-12.25939</c:v>
                </c:pt>
                <c:pt idx="107">
                  <c:v>-12.146979</c:v>
                </c:pt>
                <c:pt idx="108">
                  <c:v>-12.041264</c:v>
                </c:pt>
                <c:pt idx="109">
                  <c:v>-11.862563</c:v>
                </c:pt>
                <c:pt idx="110">
                  <c:v>-11.736888</c:v>
                </c:pt>
                <c:pt idx="111">
                  <c:v>-11.652488999999999</c:v>
                </c:pt>
                <c:pt idx="112">
                  <c:v>-11.489711</c:v>
                </c:pt>
                <c:pt idx="113">
                  <c:v>-11.334097999999999</c:v>
                </c:pt>
                <c:pt idx="114">
                  <c:v>-11.077648999999999</c:v>
                </c:pt>
                <c:pt idx="115">
                  <c:v>-10.964297</c:v>
                </c:pt>
                <c:pt idx="116">
                  <c:v>-10.840408</c:v>
                </c:pt>
                <c:pt idx="117">
                  <c:v>-10.726929</c:v>
                </c:pt>
                <c:pt idx="118">
                  <c:v>-10.635733999999999</c:v>
                </c:pt>
                <c:pt idx="119">
                  <c:v>-10.538535</c:v>
                </c:pt>
                <c:pt idx="120">
                  <c:v>-10.397091</c:v>
                </c:pt>
                <c:pt idx="121">
                  <c:v>-10.302906</c:v>
                </c:pt>
                <c:pt idx="122">
                  <c:v>-10.282245</c:v>
                </c:pt>
                <c:pt idx="123">
                  <c:v>-10.231026999999999</c:v>
                </c:pt>
                <c:pt idx="124">
                  <c:v>-10.16544</c:v>
                </c:pt>
                <c:pt idx="125">
                  <c:v>-10.083205</c:v>
                </c:pt>
                <c:pt idx="126">
                  <c:v>-10.052580000000001</c:v>
                </c:pt>
                <c:pt idx="127">
                  <c:v>-10.029019</c:v>
                </c:pt>
                <c:pt idx="128">
                  <c:v>-10.002057000000001</c:v>
                </c:pt>
                <c:pt idx="129">
                  <c:v>-9.9892930999999994</c:v>
                </c:pt>
                <c:pt idx="130">
                  <c:v>-9.9757823999999999</c:v>
                </c:pt>
                <c:pt idx="131">
                  <c:v>-9.9710196999999994</c:v>
                </c:pt>
                <c:pt idx="132">
                  <c:v>-9.98001</c:v>
                </c:pt>
                <c:pt idx="133">
                  <c:v>-10.007555999999999</c:v>
                </c:pt>
                <c:pt idx="134">
                  <c:v>-10.010338000000001</c:v>
                </c:pt>
                <c:pt idx="135">
                  <c:v>-10.040307</c:v>
                </c:pt>
                <c:pt idx="136">
                  <c:v>-10.056668999999999</c:v>
                </c:pt>
                <c:pt idx="137">
                  <c:v>-10.098825</c:v>
                </c:pt>
                <c:pt idx="138">
                  <c:v>-10.144026999999999</c:v>
                </c:pt>
                <c:pt idx="139">
                  <c:v>-10.178213</c:v>
                </c:pt>
                <c:pt idx="140">
                  <c:v>-10.214086999999999</c:v>
                </c:pt>
                <c:pt idx="141">
                  <c:v>-10.25206</c:v>
                </c:pt>
                <c:pt idx="142">
                  <c:v>-10.300592</c:v>
                </c:pt>
                <c:pt idx="143">
                  <c:v>-10.370525000000001</c:v>
                </c:pt>
                <c:pt idx="144">
                  <c:v>-10.457357999999999</c:v>
                </c:pt>
                <c:pt idx="145">
                  <c:v>-10.535512000000001</c:v>
                </c:pt>
                <c:pt idx="146">
                  <c:v>-10.677657</c:v>
                </c:pt>
                <c:pt idx="147">
                  <c:v>-10.832043000000001</c:v>
                </c:pt>
                <c:pt idx="148">
                  <c:v>-11.01046</c:v>
                </c:pt>
                <c:pt idx="149">
                  <c:v>-11.222675000000001</c:v>
                </c:pt>
                <c:pt idx="150">
                  <c:v>-11.451711</c:v>
                </c:pt>
                <c:pt idx="151">
                  <c:v>-11.686604000000001</c:v>
                </c:pt>
                <c:pt idx="152">
                  <c:v>-11.929675</c:v>
                </c:pt>
                <c:pt idx="153">
                  <c:v>-12.183273</c:v>
                </c:pt>
                <c:pt idx="154">
                  <c:v>-12.414089000000001</c:v>
                </c:pt>
                <c:pt idx="155">
                  <c:v>-12.671647</c:v>
                </c:pt>
                <c:pt idx="156">
                  <c:v>-12.963139999999999</c:v>
                </c:pt>
                <c:pt idx="157">
                  <c:v>-13.285252</c:v>
                </c:pt>
                <c:pt idx="158">
                  <c:v>-13.608306000000001</c:v>
                </c:pt>
                <c:pt idx="159">
                  <c:v>-13.895756</c:v>
                </c:pt>
                <c:pt idx="160">
                  <c:v>-14.219505</c:v>
                </c:pt>
                <c:pt idx="161">
                  <c:v>-14.533609</c:v>
                </c:pt>
                <c:pt idx="162">
                  <c:v>-14.822702</c:v>
                </c:pt>
                <c:pt idx="163">
                  <c:v>-15.130425000000001</c:v>
                </c:pt>
                <c:pt idx="164">
                  <c:v>-15.344302000000001</c:v>
                </c:pt>
                <c:pt idx="165">
                  <c:v>-15.512551999999999</c:v>
                </c:pt>
                <c:pt idx="166">
                  <c:v>-15.666416999999999</c:v>
                </c:pt>
                <c:pt idx="167">
                  <c:v>-15.808666000000001</c:v>
                </c:pt>
                <c:pt idx="168">
                  <c:v>-15.950768</c:v>
                </c:pt>
                <c:pt idx="169">
                  <c:v>-16.03463</c:v>
                </c:pt>
                <c:pt idx="170">
                  <c:v>-16.062052000000001</c:v>
                </c:pt>
                <c:pt idx="171">
                  <c:v>-16.062016</c:v>
                </c:pt>
                <c:pt idx="172">
                  <c:v>-15.952226</c:v>
                </c:pt>
                <c:pt idx="173">
                  <c:v>-15.782703</c:v>
                </c:pt>
                <c:pt idx="174">
                  <c:v>-15.531886</c:v>
                </c:pt>
                <c:pt idx="175">
                  <c:v>-15.323426</c:v>
                </c:pt>
                <c:pt idx="176">
                  <c:v>-15.083033</c:v>
                </c:pt>
                <c:pt idx="177">
                  <c:v>-14.804671000000001</c:v>
                </c:pt>
                <c:pt idx="178">
                  <c:v>-14.514523000000001</c:v>
                </c:pt>
                <c:pt idx="179">
                  <c:v>-14.242309000000001</c:v>
                </c:pt>
                <c:pt idx="180">
                  <c:v>-13.979272</c:v>
                </c:pt>
                <c:pt idx="181">
                  <c:v>-13.699934000000001</c:v>
                </c:pt>
                <c:pt idx="182">
                  <c:v>-13.380539000000001</c:v>
                </c:pt>
                <c:pt idx="183">
                  <c:v>-13.076313000000001</c:v>
                </c:pt>
                <c:pt idx="184">
                  <c:v>-12.753031999999999</c:v>
                </c:pt>
                <c:pt idx="185">
                  <c:v>-12.441784</c:v>
                </c:pt>
                <c:pt idx="186">
                  <c:v>-12.122693999999999</c:v>
                </c:pt>
                <c:pt idx="187">
                  <c:v>-11.839169999999999</c:v>
                </c:pt>
                <c:pt idx="188">
                  <c:v>-11.570513999999999</c:v>
                </c:pt>
                <c:pt idx="189">
                  <c:v>-11.311474</c:v>
                </c:pt>
                <c:pt idx="190">
                  <c:v>-11.062892</c:v>
                </c:pt>
                <c:pt idx="191">
                  <c:v>-10.833386000000001</c:v>
                </c:pt>
                <c:pt idx="192">
                  <c:v>-10.616607999999999</c:v>
                </c:pt>
                <c:pt idx="193">
                  <c:v>-10.391315000000001</c:v>
                </c:pt>
                <c:pt idx="194">
                  <c:v>-10.15582</c:v>
                </c:pt>
                <c:pt idx="195">
                  <c:v>-9.9007863999999994</c:v>
                </c:pt>
                <c:pt idx="196">
                  <c:v>-9.6670399000000007</c:v>
                </c:pt>
                <c:pt idx="197">
                  <c:v>-9.4312239000000009</c:v>
                </c:pt>
                <c:pt idx="198">
                  <c:v>-9.1870928000000003</c:v>
                </c:pt>
                <c:pt idx="199">
                  <c:v>-8.9631643000000008</c:v>
                </c:pt>
                <c:pt idx="200">
                  <c:v>-8.8204650999999998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2E5-4CAE-8578-981AAA3FED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231744"/>
        <c:axId val="113233920"/>
      </c:scatterChart>
      <c:valAx>
        <c:axId val="113231744"/>
        <c:scaling>
          <c:orientation val="minMax"/>
          <c:max val="13"/>
          <c:min val="1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LO Frequency (GHz)</a:t>
                </a:r>
              </a:p>
            </c:rich>
          </c:tx>
          <c:layout>
            <c:manualLayout>
              <c:xMode val="edge"/>
              <c:yMode val="edge"/>
              <c:x val="0.39427125259124618"/>
              <c:y val="0.9110877806940799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3233920"/>
        <c:crosses val="autoZero"/>
        <c:crossBetween val="midCat"/>
        <c:majorUnit val="1"/>
      </c:valAx>
      <c:valAx>
        <c:axId val="113233920"/>
        <c:scaling>
          <c:orientation val="minMax"/>
          <c:max val="0"/>
          <c:min val="-25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3231744"/>
        <c:crosses val="autoZero"/>
        <c:crossBetween val="midCat"/>
        <c:majorUnit val="5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34949598265549819"/>
          <c:y val="0.12277595508894722"/>
          <c:w val="0.31219552896503627"/>
          <c:h val="0.11187882764654418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IF Return Loss (dB)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11"/>
          <c:w val="0.76542713682528862"/>
          <c:h val="0.70701370662000584"/>
        </c:manualLayout>
      </c:layout>
      <c:scatterChart>
        <c:scatterStyle val="smoothMarker"/>
        <c:varyColors val="0"/>
        <c:ser>
          <c:idx val="1"/>
          <c:order val="0"/>
          <c:tx>
            <c:v>2GHz IF - Configuration A</c:v>
          </c:tx>
          <c:spPr>
            <a:ln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'IF Response'!$B$3:$B$103</c:f>
              <c:numCache>
                <c:formatCode>General</c:formatCode>
                <c:ptCount val="101"/>
                <c:pt idx="0">
                  <c:v>0.01</c:v>
                </c:pt>
                <c:pt idx="1">
                  <c:v>0.1099</c:v>
                </c:pt>
                <c:pt idx="2">
                  <c:v>0.20979999999999999</c:v>
                </c:pt>
                <c:pt idx="3">
                  <c:v>0.30969999999999998</c:v>
                </c:pt>
                <c:pt idx="4">
                  <c:v>0.40960000000000002</c:v>
                </c:pt>
                <c:pt idx="5">
                  <c:v>0.50949999999999995</c:v>
                </c:pt>
                <c:pt idx="6">
                  <c:v>0.60940000000000005</c:v>
                </c:pt>
                <c:pt idx="7">
                  <c:v>0.70930000000000004</c:v>
                </c:pt>
                <c:pt idx="8">
                  <c:v>0.80920000000000003</c:v>
                </c:pt>
                <c:pt idx="9">
                  <c:v>0.90910000000000002</c:v>
                </c:pt>
                <c:pt idx="10">
                  <c:v>1.0089999999999999</c:v>
                </c:pt>
                <c:pt idx="11">
                  <c:v>1.1089</c:v>
                </c:pt>
                <c:pt idx="12">
                  <c:v>1.2088000000000001</c:v>
                </c:pt>
                <c:pt idx="13">
                  <c:v>1.3087</c:v>
                </c:pt>
                <c:pt idx="14">
                  <c:v>1.4086000000000001</c:v>
                </c:pt>
                <c:pt idx="15">
                  <c:v>1.5085</c:v>
                </c:pt>
                <c:pt idx="16">
                  <c:v>1.6084000000000001</c:v>
                </c:pt>
                <c:pt idx="17">
                  <c:v>1.7082999999999999</c:v>
                </c:pt>
                <c:pt idx="18">
                  <c:v>1.8082</c:v>
                </c:pt>
                <c:pt idx="19">
                  <c:v>1.9080999999999999</c:v>
                </c:pt>
                <c:pt idx="20">
                  <c:v>2.008</c:v>
                </c:pt>
                <c:pt idx="21">
                  <c:v>2.1078999999999999</c:v>
                </c:pt>
                <c:pt idx="22">
                  <c:v>2.2078000000000002</c:v>
                </c:pt>
                <c:pt idx="23">
                  <c:v>2.3077000000000001</c:v>
                </c:pt>
                <c:pt idx="24">
                  <c:v>2.4076</c:v>
                </c:pt>
                <c:pt idx="25">
                  <c:v>2.5074999999999998</c:v>
                </c:pt>
                <c:pt idx="26">
                  <c:v>2.6074000000000002</c:v>
                </c:pt>
                <c:pt idx="27">
                  <c:v>2.7073</c:v>
                </c:pt>
                <c:pt idx="28">
                  <c:v>2.8071999999999999</c:v>
                </c:pt>
                <c:pt idx="29">
                  <c:v>2.9070999999999998</c:v>
                </c:pt>
                <c:pt idx="30">
                  <c:v>3.0070000000000001</c:v>
                </c:pt>
                <c:pt idx="31">
                  <c:v>3.1069</c:v>
                </c:pt>
                <c:pt idx="32">
                  <c:v>3.2067999999999999</c:v>
                </c:pt>
                <c:pt idx="33">
                  <c:v>3.3067000000000002</c:v>
                </c:pt>
                <c:pt idx="34">
                  <c:v>3.4066000000000001</c:v>
                </c:pt>
                <c:pt idx="35">
                  <c:v>3.5065</c:v>
                </c:pt>
                <c:pt idx="36">
                  <c:v>3.6063999999999998</c:v>
                </c:pt>
                <c:pt idx="37">
                  <c:v>3.7063000000000001</c:v>
                </c:pt>
                <c:pt idx="38">
                  <c:v>3.8062</c:v>
                </c:pt>
                <c:pt idx="39">
                  <c:v>3.9060999999999999</c:v>
                </c:pt>
                <c:pt idx="40">
                  <c:v>4.0060000000000002</c:v>
                </c:pt>
                <c:pt idx="41">
                  <c:v>4.1059000000000001</c:v>
                </c:pt>
                <c:pt idx="42">
                  <c:v>4.2058</c:v>
                </c:pt>
                <c:pt idx="43">
                  <c:v>4.3056999999999999</c:v>
                </c:pt>
                <c:pt idx="44">
                  <c:v>4.4055999999999997</c:v>
                </c:pt>
                <c:pt idx="45">
                  <c:v>4.5054999999999996</c:v>
                </c:pt>
                <c:pt idx="46">
                  <c:v>4.6054000000000004</c:v>
                </c:pt>
                <c:pt idx="47">
                  <c:v>4.7053000000000003</c:v>
                </c:pt>
                <c:pt idx="48">
                  <c:v>4.8052000000000001</c:v>
                </c:pt>
                <c:pt idx="49">
                  <c:v>4.9051</c:v>
                </c:pt>
                <c:pt idx="50">
                  <c:v>5.0049999999999999</c:v>
                </c:pt>
                <c:pt idx="51">
                  <c:v>5.1048999999999998</c:v>
                </c:pt>
                <c:pt idx="52">
                  <c:v>5.2047999999999996</c:v>
                </c:pt>
                <c:pt idx="53">
                  <c:v>5.3047000000000004</c:v>
                </c:pt>
                <c:pt idx="54">
                  <c:v>5.4046000000000003</c:v>
                </c:pt>
                <c:pt idx="55">
                  <c:v>5.5045000000000002</c:v>
                </c:pt>
                <c:pt idx="56">
                  <c:v>5.6044</c:v>
                </c:pt>
                <c:pt idx="57">
                  <c:v>5.7042999999999999</c:v>
                </c:pt>
                <c:pt idx="58">
                  <c:v>5.8041999999999998</c:v>
                </c:pt>
                <c:pt idx="59">
                  <c:v>5.9040999999999997</c:v>
                </c:pt>
                <c:pt idx="60">
                  <c:v>6.0039999999999996</c:v>
                </c:pt>
                <c:pt idx="61">
                  <c:v>6.1039000000000003</c:v>
                </c:pt>
                <c:pt idx="62">
                  <c:v>6.2038000000000002</c:v>
                </c:pt>
                <c:pt idx="63">
                  <c:v>6.3037000000000001</c:v>
                </c:pt>
                <c:pt idx="64">
                  <c:v>6.4036</c:v>
                </c:pt>
                <c:pt idx="65">
                  <c:v>6.5034999999999998</c:v>
                </c:pt>
                <c:pt idx="66">
                  <c:v>6.6033999999999997</c:v>
                </c:pt>
                <c:pt idx="67">
                  <c:v>6.7032999999999996</c:v>
                </c:pt>
                <c:pt idx="68">
                  <c:v>6.8032000000000004</c:v>
                </c:pt>
                <c:pt idx="69">
                  <c:v>6.9031000000000002</c:v>
                </c:pt>
                <c:pt idx="70">
                  <c:v>7.0030000000000001</c:v>
                </c:pt>
                <c:pt idx="71">
                  <c:v>7.1029</c:v>
                </c:pt>
                <c:pt idx="72">
                  <c:v>7.2027999999999999</c:v>
                </c:pt>
                <c:pt idx="73">
                  <c:v>7.3026999999999997</c:v>
                </c:pt>
                <c:pt idx="74">
                  <c:v>7.4025999999999996</c:v>
                </c:pt>
                <c:pt idx="75">
                  <c:v>7.5025000000000004</c:v>
                </c:pt>
                <c:pt idx="76">
                  <c:v>7.6024000000000003</c:v>
                </c:pt>
                <c:pt idx="77">
                  <c:v>7.7023000000000001</c:v>
                </c:pt>
                <c:pt idx="78">
                  <c:v>7.8022</c:v>
                </c:pt>
                <c:pt idx="79">
                  <c:v>7.9020999999999999</c:v>
                </c:pt>
                <c:pt idx="80">
                  <c:v>8.0020000000000007</c:v>
                </c:pt>
                <c:pt idx="81">
                  <c:v>8.1019000000000005</c:v>
                </c:pt>
                <c:pt idx="82">
                  <c:v>8.2018000000000004</c:v>
                </c:pt>
                <c:pt idx="83">
                  <c:v>8.3017000000000003</c:v>
                </c:pt>
                <c:pt idx="84">
                  <c:v>8.4016000000000002</c:v>
                </c:pt>
                <c:pt idx="85">
                  <c:v>8.5015000000000001</c:v>
                </c:pt>
                <c:pt idx="86">
                  <c:v>8.6013999999999999</c:v>
                </c:pt>
                <c:pt idx="87">
                  <c:v>8.7012999999999998</c:v>
                </c:pt>
                <c:pt idx="88">
                  <c:v>8.8011999999999997</c:v>
                </c:pt>
                <c:pt idx="89">
                  <c:v>8.9010999999999996</c:v>
                </c:pt>
                <c:pt idx="90">
                  <c:v>9.0009999999999994</c:v>
                </c:pt>
                <c:pt idx="91">
                  <c:v>9.1008999999999993</c:v>
                </c:pt>
                <c:pt idx="92">
                  <c:v>9.2007999999999992</c:v>
                </c:pt>
                <c:pt idx="93">
                  <c:v>9.3007000000000009</c:v>
                </c:pt>
                <c:pt idx="94">
                  <c:v>9.4006000000000007</c:v>
                </c:pt>
                <c:pt idx="95">
                  <c:v>9.5005000000000006</c:v>
                </c:pt>
                <c:pt idx="96">
                  <c:v>9.6004000000000005</c:v>
                </c:pt>
                <c:pt idx="97">
                  <c:v>9.7003000000000004</c:v>
                </c:pt>
                <c:pt idx="98">
                  <c:v>9.8002000000000002</c:v>
                </c:pt>
                <c:pt idx="99">
                  <c:v>9.9001000000000001</c:v>
                </c:pt>
                <c:pt idx="100">
                  <c:v>10</c:v>
                </c:pt>
              </c:numCache>
            </c:numRef>
          </c:xVal>
          <c:yVal>
            <c:numRef>
              <c:f>'IF Response'!$F$3:$F$103</c:f>
              <c:numCache>
                <c:formatCode>General</c:formatCode>
                <c:ptCount val="101"/>
                <c:pt idx="0">
                  <c:v>-1.3914932</c:v>
                </c:pt>
                <c:pt idx="1">
                  <c:v>-8.7489805</c:v>
                </c:pt>
                <c:pt idx="2">
                  <c:v>-13.579256000000001</c:v>
                </c:pt>
                <c:pt idx="3">
                  <c:v>-16.360167000000001</c:v>
                </c:pt>
                <c:pt idx="4">
                  <c:v>-13.353706000000001</c:v>
                </c:pt>
                <c:pt idx="5">
                  <c:v>-12.750762</c:v>
                </c:pt>
                <c:pt idx="6">
                  <c:v>-13.462918999999999</c:v>
                </c:pt>
                <c:pt idx="7">
                  <c:v>-13.505133000000001</c:v>
                </c:pt>
                <c:pt idx="8">
                  <c:v>-14.610894999999999</c:v>
                </c:pt>
                <c:pt idx="9">
                  <c:v>-14.926064</c:v>
                </c:pt>
                <c:pt idx="10">
                  <c:v>-16.440843999999998</c:v>
                </c:pt>
                <c:pt idx="11">
                  <c:v>-16.839638000000001</c:v>
                </c:pt>
                <c:pt idx="12">
                  <c:v>-18.186769000000002</c:v>
                </c:pt>
                <c:pt idx="13">
                  <c:v>-19.529506999999999</c:v>
                </c:pt>
                <c:pt idx="14">
                  <c:v>-20.791321</c:v>
                </c:pt>
                <c:pt idx="15">
                  <c:v>-21.578125</c:v>
                </c:pt>
                <c:pt idx="16">
                  <c:v>-22.276382000000002</c:v>
                </c:pt>
                <c:pt idx="17">
                  <c:v>-23.628733</c:v>
                </c:pt>
                <c:pt idx="18">
                  <c:v>-27.409302</c:v>
                </c:pt>
                <c:pt idx="19">
                  <c:v>-30.326180999999998</c:v>
                </c:pt>
                <c:pt idx="20">
                  <c:v>-33.436473999999997</c:v>
                </c:pt>
                <c:pt idx="21">
                  <c:v>-31.723044999999999</c:v>
                </c:pt>
                <c:pt idx="22">
                  <c:v>-28.697510000000001</c:v>
                </c:pt>
                <c:pt idx="23">
                  <c:v>-24.919737000000001</c:v>
                </c:pt>
                <c:pt idx="24">
                  <c:v>-22.37463</c:v>
                </c:pt>
                <c:pt idx="25">
                  <c:v>-21.219874999999998</c:v>
                </c:pt>
                <c:pt idx="26">
                  <c:v>-19.886058999999999</c:v>
                </c:pt>
                <c:pt idx="27">
                  <c:v>-19.677475000000001</c:v>
                </c:pt>
                <c:pt idx="28">
                  <c:v>-19.032677</c:v>
                </c:pt>
                <c:pt idx="29">
                  <c:v>-18.742092</c:v>
                </c:pt>
                <c:pt idx="30">
                  <c:v>-17.912348000000001</c:v>
                </c:pt>
                <c:pt idx="31">
                  <c:v>-17.73732</c:v>
                </c:pt>
                <c:pt idx="32">
                  <c:v>-17.102115999999999</c:v>
                </c:pt>
                <c:pt idx="33">
                  <c:v>-16.733678999999999</c:v>
                </c:pt>
                <c:pt idx="34">
                  <c:v>-16.177596999999999</c:v>
                </c:pt>
                <c:pt idx="35">
                  <c:v>-16.143267000000002</c:v>
                </c:pt>
                <c:pt idx="36">
                  <c:v>-16.052499999999998</c:v>
                </c:pt>
                <c:pt idx="37">
                  <c:v>-16.18984</c:v>
                </c:pt>
                <c:pt idx="38">
                  <c:v>-16.254622000000001</c:v>
                </c:pt>
                <c:pt idx="39">
                  <c:v>-16.411591000000001</c:v>
                </c:pt>
                <c:pt idx="40">
                  <c:v>-16.358377000000001</c:v>
                </c:pt>
                <c:pt idx="41">
                  <c:v>-16.425554000000002</c:v>
                </c:pt>
                <c:pt idx="42">
                  <c:v>-16.471171999999999</c:v>
                </c:pt>
                <c:pt idx="43">
                  <c:v>-16.599388000000001</c:v>
                </c:pt>
                <c:pt idx="44">
                  <c:v>-16.560863000000001</c:v>
                </c:pt>
                <c:pt idx="45">
                  <c:v>-16.471233000000002</c:v>
                </c:pt>
                <c:pt idx="46">
                  <c:v>-16.331364000000001</c:v>
                </c:pt>
                <c:pt idx="47">
                  <c:v>-16.116790999999999</c:v>
                </c:pt>
                <c:pt idx="48">
                  <c:v>-15.854927999999999</c:v>
                </c:pt>
                <c:pt idx="49">
                  <c:v>-15.529799000000001</c:v>
                </c:pt>
                <c:pt idx="50">
                  <c:v>-15.258686000000001</c:v>
                </c:pt>
                <c:pt idx="51">
                  <c:v>-14.913587</c:v>
                </c:pt>
                <c:pt idx="52">
                  <c:v>-14.617252000000001</c:v>
                </c:pt>
                <c:pt idx="53">
                  <c:v>-14.293165</c:v>
                </c:pt>
                <c:pt idx="54">
                  <c:v>-14.108414</c:v>
                </c:pt>
                <c:pt idx="55">
                  <c:v>-13.888432999999999</c:v>
                </c:pt>
                <c:pt idx="56">
                  <c:v>-13.738626999999999</c:v>
                </c:pt>
                <c:pt idx="57">
                  <c:v>-13.598214</c:v>
                </c:pt>
                <c:pt idx="58">
                  <c:v>-13.497424000000001</c:v>
                </c:pt>
                <c:pt idx="59">
                  <c:v>-13.402915</c:v>
                </c:pt>
                <c:pt idx="60">
                  <c:v>-13.319805000000001</c:v>
                </c:pt>
                <c:pt idx="61">
                  <c:v>-13.270351</c:v>
                </c:pt>
                <c:pt idx="62">
                  <c:v>-13.160728000000001</c:v>
                </c:pt>
                <c:pt idx="63">
                  <c:v>-13.016315000000001</c:v>
                </c:pt>
                <c:pt idx="64">
                  <c:v>-12.86271</c:v>
                </c:pt>
                <c:pt idx="65">
                  <c:v>-12.751073999999999</c:v>
                </c:pt>
                <c:pt idx="66">
                  <c:v>-12.685874999999999</c:v>
                </c:pt>
                <c:pt idx="67">
                  <c:v>-12.613759999999999</c:v>
                </c:pt>
                <c:pt idx="68">
                  <c:v>-12.589059000000001</c:v>
                </c:pt>
                <c:pt idx="69">
                  <c:v>-12.529299999999999</c:v>
                </c:pt>
                <c:pt idx="70">
                  <c:v>-12.477903</c:v>
                </c:pt>
                <c:pt idx="71">
                  <c:v>-12.373713</c:v>
                </c:pt>
                <c:pt idx="72">
                  <c:v>-12.306528</c:v>
                </c:pt>
                <c:pt idx="73">
                  <c:v>-12.203075</c:v>
                </c:pt>
                <c:pt idx="74">
                  <c:v>-12.14259</c:v>
                </c:pt>
                <c:pt idx="75">
                  <c:v>-12.067707</c:v>
                </c:pt>
                <c:pt idx="76">
                  <c:v>-12.062580000000001</c:v>
                </c:pt>
                <c:pt idx="77">
                  <c:v>-12.07236</c:v>
                </c:pt>
                <c:pt idx="78">
                  <c:v>-12.15462</c:v>
                </c:pt>
                <c:pt idx="79">
                  <c:v>-12.266662999999999</c:v>
                </c:pt>
                <c:pt idx="80">
                  <c:v>-12.416812999999999</c:v>
                </c:pt>
                <c:pt idx="81">
                  <c:v>-12.596606</c:v>
                </c:pt>
                <c:pt idx="82">
                  <c:v>-12.853592000000001</c:v>
                </c:pt>
                <c:pt idx="83">
                  <c:v>-13.182111000000001</c:v>
                </c:pt>
                <c:pt idx="84">
                  <c:v>-13.567814</c:v>
                </c:pt>
                <c:pt idx="85">
                  <c:v>-13.979680999999999</c:v>
                </c:pt>
                <c:pt idx="86">
                  <c:v>-14.417778</c:v>
                </c:pt>
                <c:pt idx="87">
                  <c:v>-14.857764</c:v>
                </c:pt>
                <c:pt idx="88">
                  <c:v>-15.253842000000001</c:v>
                </c:pt>
                <c:pt idx="89">
                  <c:v>-15.462147</c:v>
                </c:pt>
                <c:pt idx="90">
                  <c:v>-15.535176999999999</c:v>
                </c:pt>
                <c:pt idx="91">
                  <c:v>-15.528729</c:v>
                </c:pt>
                <c:pt idx="92">
                  <c:v>-15.582685</c:v>
                </c:pt>
                <c:pt idx="93">
                  <c:v>-15.705317000000001</c:v>
                </c:pt>
                <c:pt idx="94">
                  <c:v>-15.942798</c:v>
                </c:pt>
                <c:pt idx="95">
                  <c:v>-16.468440999999999</c:v>
                </c:pt>
                <c:pt idx="96">
                  <c:v>-17.169521</c:v>
                </c:pt>
                <c:pt idx="97">
                  <c:v>-18.192059</c:v>
                </c:pt>
                <c:pt idx="98">
                  <c:v>-19.401572999999999</c:v>
                </c:pt>
                <c:pt idx="99">
                  <c:v>-21.013093999999999</c:v>
                </c:pt>
                <c:pt idx="100">
                  <c:v>-22.166542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B51-4831-9320-1ED6D22C315C}"/>
            </c:ext>
          </c:extLst>
        </c:ser>
        <c:ser>
          <c:idx val="0"/>
          <c:order val="1"/>
          <c:tx>
            <c:v>2GHz IF - 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'IF Response'!$B$3:$B$103</c:f>
              <c:numCache>
                <c:formatCode>General</c:formatCode>
                <c:ptCount val="101"/>
                <c:pt idx="0">
                  <c:v>0.01</c:v>
                </c:pt>
                <c:pt idx="1">
                  <c:v>0.1099</c:v>
                </c:pt>
                <c:pt idx="2">
                  <c:v>0.20979999999999999</c:v>
                </c:pt>
                <c:pt idx="3">
                  <c:v>0.30969999999999998</c:v>
                </c:pt>
                <c:pt idx="4">
                  <c:v>0.40960000000000002</c:v>
                </c:pt>
                <c:pt idx="5">
                  <c:v>0.50949999999999995</c:v>
                </c:pt>
                <c:pt idx="6">
                  <c:v>0.60940000000000005</c:v>
                </c:pt>
                <c:pt idx="7">
                  <c:v>0.70930000000000004</c:v>
                </c:pt>
                <c:pt idx="8">
                  <c:v>0.80920000000000003</c:v>
                </c:pt>
                <c:pt idx="9">
                  <c:v>0.90910000000000002</c:v>
                </c:pt>
                <c:pt idx="10">
                  <c:v>1.0089999999999999</c:v>
                </c:pt>
                <c:pt idx="11">
                  <c:v>1.1089</c:v>
                </c:pt>
                <c:pt idx="12">
                  <c:v>1.2088000000000001</c:v>
                </c:pt>
                <c:pt idx="13">
                  <c:v>1.3087</c:v>
                </c:pt>
                <c:pt idx="14">
                  <c:v>1.4086000000000001</c:v>
                </c:pt>
                <c:pt idx="15">
                  <c:v>1.5085</c:v>
                </c:pt>
                <c:pt idx="16">
                  <c:v>1.6084000000000001</c:v>
                </c:pt>
                <c:pt idx="17">
                  <c:v>1.7082999999999999</c:v>
                </c:pt>
                <c:pt idx="18">
                  <c:v>1.8082</c:v>
                </c:pt>
                <c:pt idx="19">
                  <c:v>1.9080999999999999</c:v>
                </c:pt>
                <c:pt idx="20">
                  <c:v>2.008</c:v>
                </c:pt>
                <c:pt idx="21">
                  <c:v>2.1078999999999999</c:v>
                </c:pt>
                <c:pt idx="22">
                  <c:v>2.2078000000000002</c:v>
                </c:pt>
                <c:pt idx="23">
                  <c:v>2.3077000000000001</c:v>
                </c:pt>
                <c:pt idx="24">
                  <c:v>2.4076</c:v>
                </c:pt>
                <c:pt idx="25">
                  <c:v>2.5074999999999998</c:v>
                </c:pt>
                <c:pt idx="26">
                  <c:v>2.6074000000000002</c:v>
                </c:pt>
                <c:pt idx="27">
                  <c:v>2.7073</c:v>
                </c:pt>
                <c:pt idx="28">
                  <c:v>2.8071999999999999</c:v>
                </c:pt>
                <c:pt idx="29">
                  <c:v>2.9070999999999998</c:v>
                </c:pt>
                <c:pt idx="30">
                  <c:v>3.0070000000000001</c:v>
                </c:pt>
                <c:pt idx="31">
                  <c:v>3.1069</c:v>
                </c:pt>
                <c:pt idx="32">
                  <c:v>3.2067999999999999</c:v>
                </c:pt>
                <c:pt idx="33">
                  <c:v>3.3067000000000002</c:v>
                </c:pt>
                <c:pt idx="34">
                  <c:v>3.4066000000000001</c:v>
                </c:pt>
                <c:pt idx="35">
                  <c:v>3.5065</c:v>
                </c:pt>
                <c:pt idx="36">
                  <c:v>3.6063999999999998</c:v>
                </c:pt>
                <c:pt idx="37">
                  <c:v>3.7063000000000001</c:v>
                </c:pt>
                <c:pt idx="38">
                  <c:v>3.8062</c:v>
                </c:pt>
                <c:pt idx="39">
                  <c:v>3.9060999999999999</c:v>
                </c:pt>
                <c:pt idx="40">
                  <c:v>4.0060000000000002</c:v>
                </c:pt>
                <c:pt idx="41">
                  <c:v>4.1059000000000001</c:v>
                </c:pt>
                <c:pt idx="42">
                  <c:v>4.2058</c:v>
                </c:pt>
                <c:pt idx="43">
                  <c:v>4.3056999999999999</c:v>
                </c:pt>
                <c:pt idx="44">
                  <c:v>4.4055999999999997</c:v>
                </c:pt>
                <c:pt idx="45">
                  <c:v>4.5054999999999996</c:v>
                </c:pt>
                <c:pt idx="46">
                  <c:v>4.6054000000000004</c:v>
                </c:pt>
                <c:pt idx="47">
                  <c:v>4.7053000000000003</c:v>
                </c:pt>
                <c:pt idx="48">
                  <c:v>4.8052000000000001</c:v>
                </c:pt>
                <c:pt idx="49">
                  <c:v>4.9051</c:v>
                </c:pt>
                <c:pt idx="50">
                  <c:v>5.0049999999999999</c:v>
                </c:pt>
                <c:pt idx="51">
                  <c:v>5.1048999999999998</c:v>
                </c:pt>
                <c:pt idx="52">
                  <c:v>5.2047999999999996</c:v>
                </c:pt>
                <c:pt idx="53">
                  <c:v>5.3047000000000004</c:v>
                </c:pt>
                <c:pt idx="54">
                  <c:v>5.4046000000000003</c:v>
                </c:pt>
                <c:pt idx="55">
                  <c:v>5.5045000000000002</c:v>
                </c:pt>
                <c:pt idx="56">
                  <c:v>5.6044</c:v>
                </c:pt>
                <c:pt idx="57">
                  <c:v>5.7042999999999999</c:v>
                </c:pt>
                <c:pt idx="58">
                  <c:v>5.8041999999999998</c:v>
                </c:pt>
                <c:pt idx="59">
                  <c:v>5.9040999999999997</c:v>
                </c:pt>
                <c:pt idx="60">
                  <c:v>6.0039999999999996</c:v>
                </c:pt>
                <c:pt idx="61">
                  <c:v>6.1039000000000003</c:v>
                </c:pt>
                <c:pt idx="62">
                  <c:v>6.2038000000000002</c:v>
                </c:pt>
                <c:pt idx="63">
                  <c:v>6.3037000000000001</c:v>
                </c:pt>
                <c:pt idx="64">
                  <c:v>6.4036</c:v>
                </c:pt>
                <c:pt idx="65">
                  <c:v>6.5034999999999998</c:v>
                </c:pt>
                <c:pt idx="66">
                  <c:v>6.6033999999999997</c:v>
                </c:pt>
                <c:pt idx="67">
                  <c:v>6.7032999999999996</c:v>
                </c:pt>
                <c:pt idx="68">
                  <c:v>6.8032000000000004</c:v>
                </c:pt>
                <c:pt idx="69">
                  <c:v>6.9031000000000002</c:v>
                </c:pt>
                <c:pt idx="70">
                  <c:v>7.0030000000000001</c:v>
                </c:pt>
                <c:pt idx="71">
                  <c:v>7.1029</c:v>
                </c:pt>
                <c:pt idx="72">
                  <c:v>7.2027999999999999</c:v>
                </c:pt>
                <c:pt idx="73">
                  <c:v>7.3026999999999997</c:v>
                </c:pt>
                <c:pt idx="74">
                  <c:v>7.4025999999999996</c:v>
                </c:pt>
                <c:pt idx="75">
                  <c:v>7.5025000000000004</c:v>
                </c:pt>
                <c:pt idx="76">
                  <c:v>7.6024000000000003</c:v>
                </c:pt>
                <c:pt idx="77">
                  <c:v>7.7023000000000001</c:v>
                </c:pt>
                <c:pt idx="78">
                  <c:v>7.8022</c:v>
                </c:pt>
                <c:pt idx="79">
                  <c:v>7.9020999999999999</c:v>
                </c:pt>
                <c:pt idx="80">
                  <c:v>8.0020000000000007</c:v>
                </c:pt>
                <c:pt idx="81">
                  <c:v>8.1019000000000005</c:v>
                </c:pt>
                <c:pt idx="82">
                  <c:v>8.2018000000000004</c:v>
                </c:pt>
                <c:pt idx="83">
                  <c:v>8.3017000000000003</c:v>
                </c:pt>
                <c:pt idx="84">
                  <c:v>8.4016000000000002</c:v>
                </c:pt>
                <c:pt idx="85">
                  <c:v>8.5015000000000001</c:v>
                </c:pt>
                <c:pt idx="86">
                  <c:v>8.6013999999999999</c:v>
                </c:pt>
                <c:pt idx="87">
                  <c:v>8.7012999999999998</c:v>
                </c:pt>
                <c:pt idx="88">
                  <c:v>8.8011999999999997</c:v>
                </c:pt>
                <c:pt idx="89">
                  <c:v>8.9010999999999996</c:v>
                </c:pt>
                <c:pt idx="90">
                  <c:v>9.0009999999999994</c:v>
                </c:pt>
                <c:pt idx="91">
                  <c:v>9.1008999999999993</c:v>
                </c:pt>
                <c:pt idx="92">
                  <c:v>9.2007999999999992</c:v>
                </c:pt>
                <c:pt idx="93">
                  <c:v>9.3007000000000009</c:v>
                </c:pt>
                <c:pt idx="94">
                  <c:v>9.4006000000000007</c:v>
                </c:pt>
                <c:pt idx="95">
                  <c:v>9.5005000000000006</c:v>
                </c:pt>
                <c:pt idx="96">
                  <c:v>9.6004000000000005</c:v>
                </c:pt>
                <c:pt idx="97">
                  <c:v>9.7003000000000004</c:v>
                </c:pt>
                <c:pt idx="98">
                  <c:v>9.8002000000000002</c:v>
                </c:pt>
                <c:pt idx="99">
                  <c:v>9.9001000000000001</c:v>
                </c:pt>
                <c:pt idx="100">
                  <c:v>10</c:v>
                </c:pt>
              </c:numCache>
            </c:numRef>
          </c:xVal>
          <c:yVal>
            <c:numRef>
              <c:f>'IF Response'!$P$3:$P$103</c:f>
              <c:numCache>
                <c:formatCode>General</c:formatCode>
                <c:ptCount val="101"/>
                <c:pt idx="0">
                  <c:v>-1.3376482000000001</c:v>
                </c:pt>
                <c:pt idx="1">
                  <c:v>-9.0355176999999998</c:v>
                </c:pt>
                <c:pt idx="2">
                  <c:v>-13.662737</c:v>
                </c:pt>
                <c:pt idx="3">
                  <c:v>-16.384352</c:v>
                </c:pt>
                <c:pt idx="4">
                  <c:v>-12.802322</c:v>
                </c:pt>
                <c:pt idx="5">
                  <c:v>-12.183828999999999</c:v>
                </c:pt>
                <c:pt idx="6">
                  <c:v>-12.655773</c:v>
                </c:pt>
                <c:pt idx="7">
                  <c:v>-12.792299</c:v>
                </c:pt>
                <c:pt idx="8">
                  <c:v>-13.921411000000001</c:v>
                </c:pt>
                <c:pt idx="9">
                  <c:v>-14.609617999999999</c:v>
                </c:pt>
                <c:pt idx="10">
                  <c:v>-16.482243</c:v>
                </c:pt>
                <c:pt idx="11">
                  <c:v>-17.683610999999999</c:v>
                </c:pt>
                <c:pt idx="12">
                  <c:v>-19.532011000000001</c:v>
                </c:pt>
                <c:pt idx="13">
                  <c:v>-21.700996</c:v>
                </c:pt>
                <c:pt idx="14">
                  <c:v>-23.792605999999999</c:v>
                </c:pt>
                <c:pt idx="15">
                  <c:v>-25.639282000000001</c:v>
                </c:pt>
                <c:pt idx="16">
                  <c:v>-27.503319000000001</c:v>
                </c:pt>
                <c:pt idx="17">
                  <c:v>-29.392451999999999</c:v>
                </c:pt>
                <c:pt idx="18">
                  <c:v>-29.943918</c:v>
                </c:pt>
                <c:pt idx="19">
                  <c:v>-29.618096999999999</c:v>
                </c:pt>
                <c:pt idx="20">
                  <c:v>-27.945952999999999</c:v>
                </c:pt>
                <c:pt idx="21">
                  <c:v>-26.200901000000002</c:v>
                </c:pt>
                <c:pt idx="22">
                  <c:v>-23.185966000000001</c:v>
                </c:pt>
                <c:pt idx="23">
                  <c:v>-21.226497999999999</c:v>
                </c:pt>
                <c:pt idx="24">
                  <c:v>-19.622036000000001</c:v>
                </c:pt>
                <c:pt idx="25">
                  <c:v>-18.723355999999999</c:v>
                </c:pt>
                <c:pt idx="26">
                  <c:v>-17.801065000000001</c:v>
                </c:pt>
                <c:pt idx="27">
                  <c:v>-17.639059</c:v>
                </c:pt>
                <c:pt idx="28">
                  <c:v>-17.293329</c:v>
                </c:pt>
                <c:pt idx="29">
                  <c:v>-17.126277999999999</c:v>
                </c:pt>
                <c:pt idx="30">
                  <c:v>-16.559669</c:v>
                </c:pt>
                <c:pt idx="31">
                  <c:v>-16.358841000000002</c:v>
                </c:pt>
                <c:pt idx="32">
                  <c:v>-15.840305000000001</c:v>
                </c:pt>
                <c:pt idx="33">
                  <c:v>-15.545064999999999</c:v>
                </c:pt>
                <c:pt idx="34">
                  <c:v>-15.07095</c:v>
                </c:pt>
                <c:pt idx="35">
                  <c:v>-14.884579</c:v>
                </c:pt>
                <c:pt idx="36">
                  <c:v>-14.598267</c:v>
                </c:pt>
                <c:pt idx="37">
                  <c:v>-14.576549999999999</c:v>
                </c:pt>
                <c:pt idx="38">
                  <c:v>-14.528268000000001</c:v>
                </c:pt>
                <c:pt idx="39">
                  <c:v>-14.624362</c:v>
                </c:pt>
                <c:pt idx="40">
                  <c:v>-14.569426</c:v>
                </c:pt>
                <c:pt idx="41">
                  <c:v>-14.669836999999999</c:v>
                </c:pt>
                <c:pt idx="42">
                  <c:v>-14.752957</c:v>
                </c:pt>
                <c:pt idx="43">
                  <c:v>-14.908149999999999</c:v>
                </c:pt>
                <c:pt idx="44">
                  <c:v>-14.952474</c:v>
                </c:pt>
                <c:pt idx="45">
                  <c:v>-14.975625000000001</c:v>
                </c:pt>
                <c:pt idx="46">
                  <c:v>-15.033175</c:v>
                </c:pt>
                <c:pt idx="47">
                  <c:v>-15.046329</c:v>
                </c:pt>
                <c:pt idx="48">
                  <c:v>-15.048541</c:v>
                </c:pt>
                <c:pt idx="49">
                  <c:v>-14.998730999999999</c:v>
                </c:pt>
                <c:pt idx="50">
                  <c:v>-14.950123</c:v>
                </c:pt>
                <c:pt idx="51">
                  <c:v>-14.799991</c:v>
                </c:pt>
                <c:pt idx="52">
                  <c:v>-14.667233</c:v>
                </c:pt>
                <c:pt idx="53">
                  <c:v>-14.463246</c:v>
                </c:pt>
                <c:pt idx="54">
                  <c:v>-14.334531</c:v>
                </c:pt>
                <c:pt idx="55">
                  <c:v>-14.096919</c:v>
                </c:pt>
                <c:pt idx="56">
                  <c:v>-13.901617</c:v>
                </c:pt>
                <c:pt idx="57">
                  <c:v>-13.684665000000001</c:v>
                </c:pt>
                <c:pt idx="58">
                  <c:v>-13.459364000000001</c:v>
                </c:pt>
                <c:pt idx="59">
                  <c:v>-13.228054</c:v>
                </c:pt>
                <c:pt idx="60">
                  <c:v>-12.998165</c:v>
                </c:pt>
                <c:pt idx="61">
                  <c:v>-12.81424</c:v>
                </c:pt>
                <c:pt idx="62">
                  <c:v>-12.579618</c:v>
                </c:pt>
                <c:pt idx="63">
                  <c:v>-12.361549999999999</c:v>
                </c:pt>
                <c:pt idx="64">
                  <c:v>-12.127922</c:v>
                </c:pt>
                <c:pt idx="65">
                  <c:v>-11.955657</c:v>
                </c:pt>
                <c:pt idx="66">
                  <c:v>-11.802216</c:v>
                </c:pt>
                <c:pt idx="67">
                  <c:v>-11.678566999999999</c:v>
                </c:pt>
                <c:pt idx="68">
                  <c:v>-11.601813</c:v>
                </c:pt>
                <c:pt idx="69">
                  <c:v>-11.556444000000001</c:v>
                </c:pt>
                <c:pt idx="70">
                  <c:v>-11.542298000000001</c:v>
                </c:pt>
                <c:pt idx="71">
                  <c:v>-11.561783999999999</c:v>
                </c:pt>
                <c:pt idx="72">
                  <c:v>-11.651024</c:v>
                </c:pt>
                <c:pt idx="73">
                  <c:v>-11.826828000000001</c:v>
                </c:pt>
                <c:pt idx="74">
                  <c:v>-12.072225</c:v>
                </c:pt>
                <c:pt idx="75">
                  <c:v>-12.356591</c:v>
                </c:pt>
                <c:pt idx="76">
                  <c:v>-12.583945999999999</c:v>
                </c:pt>
                <c:pt idx="77">
                  <c:v>-12.777737999999999</c:v>
                </c:pt>
                <c:pt idx="78">
                  <c:v>-12.842817</c:v>
                </c:pt>
                <c:pt idx="79">
                  <c:v>-12.886495999999999</c:v>
                </c:pt>
                <c:pt idx="80">
                  <c:v>-12.836861000000001</c:v>
                </c:pt>
                <c:pt idx="81">
                  <c:v>-12.849538000000001</c:v>
                </c:pt>
                <c:pt idx="82">
                  <c:v>-12.923472</c:v>
                </c:pt>
                <c:pt idx="83">
                  <c:v>-13.110257000000001</c:v>
                </c:pt>
                <c:pt idx="84">
                  <c:v>-13.3203</c:v>
                </c:pt>
                <c:pt idx="85">
                  <c:v>-13.582667000000001</c:v>
                </c:pt>
                <c:pt idx="86">
                  <c:v>-13.884206000000001</c:v>
                </c:pt>
                <c:pt idx="87">
                  <c:v>-14.258155</c:v>
                </c:pt>
                <c:pt idx="88">
                  <c:v>-14.689446</c:v>
                </c:pt>
                <c:pt idx="89">
                  <c:v>-15.118876999999999</c:v>
                </c:pt>
                <c:pt idx="90">
                  <c:v>-15.610033</c:v>
                </c:pt>
                <c:pt idx="91">
                  <c:v>-16.003274999999999</c:v>
                </c:pt>
                <c:pt idx="92">
                  <c:v>-16.422045000000001</c:v>
                </c:pt>
                <c:pt idx="93">
                  <c:v>-16.717991000000001</c:v>
                </c:pt>
                <c:pt idx="94">
                  <c:v>-17.108288000000002</c:v>
                </c:pt>
                <c:pt idx="95">
                  <c:v>-17.508661</c:v>
                </c:pt>
                <c:pt idx="96">
                  <c:v>-17.980340999999999</c:v>
                </c:pt>
                <c:pt idx="97">
                  <c:v>-18.593741999999999</c:v>
                </c:pt>
                <c:pt idx="98">
                  <c:v>-19.337841000000001</c:v>
                </c:pt>
                <c:pt idx="99">
                  <c:v>-20.266038999999999</c:v>
                </c:pt>
                <c:pt idx="100">
                  <c:v>-20.875095000000002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B51-4831-9320-1ED6D22C31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418432"/>
        <c:axId val="114420352"/>
      </c:scatterChart>
      <c:valAx>
        <c:axId val="114418432"/>
        <c:scaling>
          <c:orientation val="minMax"/>
          <c:max val="10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IF Frequency  (GHz)</a:t>
                </a:r>
              </a:p>
            </c:rich>
          </c:tx>
          <c:layout>
            <c:manualLayout>
              <c:xMode val="edge"/>
              <c:yMode val="edge"/>
              <c:x val="0.37500692049321632"/>
              <c:y val="0.9110877806940799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4420352"/>
        <c:crosses val="autoZero"/>
        <c:crossBetween val="midCat"/>
        <c:majorUnit val="1"/>
      </c:valAx>
      <c:valAx>
        <c:axId val="114420352"/>
        <c:scaling>
          <c:orientation val="minMax"/>
          <c:max val="0"/>
          <c:min val="-3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4418432"/>
        <c:crosses val="autoZero"/>
        <c:crossBetween val="midCat"/>
        <c:majorUnit val="5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33383081962618461"/>
          <c:y val="0.66446900195873004"/>
          <c:w val="0.41883021891079197"/>
          <c:h val="0.13488452603288845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Output IP3: +20dBm Sine Wave LO (dBm)</a:t>
            </a:r>
          </a:p>
        </c:rich>
      </c:tx>
      <c:layout>
        <c:manualLayout>
          <c:xMode val="edge"/>
          <c:yMode val="edge"/>
          <c:x val="0.29633915419539447"/>
          <c:y val="2.314814814814814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42"/>
          <c:w val="0.76542713682528862"/>
          <c:h val="0.70701370662000584"/>
        </c:manualLayout>
      </c:layout>
      <c:scatterChart>
        <c:scatterStyle val="smoothMarker"/>
        <c:varyColors val="0"/>
        <c:ser>
          <c:idx val="0"/>
          <c:order val="0"/>
          <c:tx>
            <c:v>Configuration A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'IP3'!$I$5:$I$103</c:f>
              <c:numCache>
                <c:formatCode>General</c:formatCode>
                <c:ptCount val="99"/>
                <c:pt idx="0">
                  <c:v>1</c:v>
                </c:pt>
                <c:pt idx="1">
                  <c:v>1.1224489795918</c:v>
                </c:pt>
                <c:pt idx="2">
                  <c:v>1.2448979591837002</c:v>
                </c:pt>
                <c:pt idx="3">
                  <c:v>1.3673469387755</c:v>
                </c:pt>
                <c:pt idx="4">
                  <c:v>1.4897959183673</c:v>
                </c:pt>
                <c:pt idx="5">
                  <c:v>1.6122448979591999</c:v>
                </c:pt>
                <c:pt idx="6">
                  <c:v>1.7346938775510001</c:v>
                </c:pt>
                <c:pt idx="7">
                  <c:v>1.8571428571429001</c:v>
                </c:pt>
                <c:pt idx="8">
                  <c:v>1.9795918367347001</c:v>
                </c:pt>
                <c:pt idx="9">
                  <c:v>2.1020408163264999</c:v>
                </c:pt>
                <c:pt idx="10">
                  <c:v>2.2244897959183998</c:v>
                </c:pt>
                <c:pt idx="11">
                  <c:v>2.3469387755101998</c:v>
                </c:pt>
                <c:pt idx="12">
                  <c:v>2.4693877551020003</c:v>
                </c:pt>
                <c:pt idx="13">
                  <c:v>2.5918367346939002</c:v>
                </c:pt>
                <c:pt idx="14">
                  <c:v>2.7142857142856998</c:v>
                </c:pt>
                <c:pt idx="15">
                  <c:v>2.8367346938776001</c:v>
                </c:pt>
                <c:pt idx="16">
                  <c:v>2.9591836734694001</c:v>
                </c:pt>
                <c:pt idx="17">
                  <c:v>3.0816326530612002</c:v>
                </c:pt>
                <c:pt idx="18">
                  <c:v>3.2040816326531001</c:v>
                </c:pt>
                <c:pt idx="19">
                  <c:v>3.3265306122449001</c:v>
                </c:pt>
                <c:pt idx="20">
                  <c:v>3.4489795918367001</c:v>
                </c:pt>
                <c:pt idx="21">
                  <c:v>3.5714285714286</c:v>
                </c:pt>
                <c:pt idx="22">
                  <c:v>3.6938775510204001</c:v>
                </c:pt>
                <c:pt idx="23">
                  <c:v>3.8163265306121996</c:v>
                </c:pt>
                <c:pt idx="24">
                  <c:v>3.9387755102041</c:v>
                </c:pt>
                <c:pt idx="25">
                  <c:v>4.0612244897959</c:v>
                </c:pt>
                <c:pt idx="26">
                  <c:v>4.1836734693878004</c:v>
                </c:pt>
                <c:pt idx="27">
                  <c:v>4.3061224489796004</c:v>
                </c:pt>
                <c:pt idx="28">
                  <c:v>4.4285714285713995</c:v>
                </c:pt>
                <c:pt idx="29">
                  <c:v>4.5510204081632999</c:v>
                </c:pt>
                <c:pt idx="30">
                  <c:v>4.6734693877550999</c:v>
                </c:pt>
                <c:pt idx="31">
                  <c:v>4.7959183673468999</c:v>
                </c:pt>
                <c:pt idx="32">
                  <c:v>4.9183673469388003</c:v>
                </c:pt>
                <c:pt idx="33">
                  <c:v>5.0408163265305994</c:v>
                </c:pt>
                <c:pt idx="34">
                  <c:v>5.1632653061224003</c:v>
                </c:pt>
                <c:pt idx="35">
                  <c:v>5.2857142857142998</c:v>
                </c:pt>
                <c:pt idx="36">
                  <c:v>5.4081632653060998</c:v>
                </c:pt>
                <c:pt idx="37">
                  <c:v>5.5306122448980002</c:v>
                </c:pt>
                <c:pt idx="38">
                  <c:v>5.6530612244898002</c:v>
                </c:pt>
                <c:pt idx="39">
                  <c:v>5.7755102040816002</c:v>
                </c:pt>
                <c:pt idx="40">
                  <c:v>5.8979591836734997</c:v>
                </c:pt>
                <c:pt idx="41">
                  <c:v>6.0204081632652997</c:v>
                </c:pt>
                <c:pt idx="42">
                  <c:v>6.1428571428570997</c:v>
                </c:pt>
                <c:pt idx="43">
                  <c:v>6.2653061224490001</c:v>
                </c:pt>
                <c:pt idx="44">
                  <c:v>6.3877551020408001</c:v>
                </c:pt>
                <c:pt idx="45">
                  <c:v>6.5102040816326996</c:v>
                </c:pt>
                <c:pt idx="46">
                  <c:v>6.6326530612244996</c:v>
                </c:pt>
                <c:pt idx="47">
                  <c:v>6.7551020408163005</c:v>
                </c:pt>
                <c:pt idx="48">
                  <c:v>6.8775510204082</c:v>
                </c:pt>
                <c:pt idx="49">
                  <c:v>7</c:v>
                </c:pt>
                <c:pt idx="50">
                  <c:v>7.1224489795918</c:v>
                </c:pt>
                <c:pt idx="51">
                  <c:v>7.2448979591836995</c:v>
                </c:pt>
                <c:pt idx="52">
                  <c:v>7.3673469387755004</c:v>
                </c:pt>
                <c:pt idx="53">
                  <c:v>7.4897959183673004</c:v>
                </c:pt>
                <c:pt idx="54">
                  <c:v>7.6122448979591999</c:v>
                </c:pt>
                <c:pt idx="55">
                  <c:v>7.7346938775509999</c:v>
                </c:pt>
                <c:pt idx="56">
                  <c:v>7.8571428571429003</c:v>
                </c:pt>
                <c:pt idx="57">
                  <c:v>7.9795918367347003</c:v>
                </c:pt>
                <c:pt idx="58">
                  <c:v>8.1020408163265003</c:v>
                </c:pt>
                <c:pt idx="59">
                  <c:v>8.2244897959183998</c:v>
                </c:pt>
                <c:pt idx="60">
                  <c:v>8.3469387755101998</c:v>
                </c:pt>
                <c:pt idx="61">
                  <c:v>8.4693877551019998</c:v>
                </c:pt>
                <c:pt idx="62">
                  <c:v>8.5918367346938993</c:v>
                </c:pt>
                <c:pt idx="63">
                  <c:v>8.7142857142856993</c:v>
                </c:pt>
                <c:pt idx="64">
                  <c:v>8.8367346938776006</c:v>
                </c:pt>
                <c:pt idx="65">
                  <c:v>8.9591836734694006</c:v>
                </c:pt>
                <c:pt idx="66">
                  <c:v>9.0816326530611988</c:v>
                </c:pt>
                <c:pt idx="67">
                  <c:v>9.2040816326530983</c:v>
                </c:pt>
                <c:pt idx="68">
                  <c:v>9.3265306122449001</c:v>
                </c:pt>
                <c:pt idx="69">
                  <c:v>9.4489795918367001</c:v>
                </c:pt>
                <c:pt idx="70">
                  <c:v>9.5714285714285996</c:v>
                </c:pt>
                <c:pt idx="71">
                  <c:v>9.6938775510203996</c:v>
                </c:pt>
                <c:pt idx="72">
                  <c:v>9.8163265306121996</c:v>
                </c:pt>
                <c:pt idx="73">
                  <c:v>9.9387755102040991</c:v>
                </c:pt>
                <c:pt idx="74">
                  <c:v>10.061224489796</c:v>
                </c:pt>
                <c:pt idx="75">
                  <c:v>10.183673469388001</c:v>
                </c:pt>
                <c:pt idx="76">
                  <c:v>10.30612244898</c:v>
                </c:pt>
                <c:pt idx="77">
                  <c:v>10.428571428570999</c:v>
                </c:pt>
                <c:pt idx="78">
                  <c:v>10.551020408163</c:v>
                </c:pt>
                <c:pt idx="79">
                  <c:v>10.673469387754999</c:v>
                </c:pt>
                <c:pt idx="80">
                  <c:v>10.795918367346999</c:v>
                </c:pt>
                <c:pt idx="81">
                  <c:v>10.918367346938998</c:v>
                </c:pt>
                <c:pt idx="82">
                  <c:v>11.040816326531001</c:v>
                </c:pt>
                <c:pt idx="83">
                  <c:v>11.163265306122</c:v>
                </c:pt>
                <c:pt idx="84">
                  <c:v>11.285714285714</c:v>
                </c:pt>
                <c:pt idx="85">
                  <c:v>11.408163265305999</c:v>
                </c:pt>
                <c:pt idx="86">
                  <c:v>11.530612244898</c:v>
                </c:pt>
                <c:pt idx="87">
                  <c:v>11.653061224489999</c:v>
                </c:pt>
                <c:pt idx="88">
                  <c:v>11.775510204082</c:v>
                </c:pt>
                <c:pt idx="89">
                  <c:v>11.897959183673001</c:v>
                </c:pt>
                <c:pt idx="90">
                  <c:v>12.020408163265</c:v>
                </c:pt>
                <c:pt idx="91">
                  <c:v>12.142857142857</c:v>
                </c:pt>
                <c:pt idx="92">
                  <c:v>12.265306122448999</c:v>
                </c:pt>
                <c:pt idx="93">
                  <c:v>12.387755102041</c:v>
                </c:pt>
                <c:pt idx="94">
                  <c:v>12.510204081632999</c:v>
                </c:pt>
                <c:pt idx="95">
                  <c:v>12.632653061224001</c:v>
                </c:pt>
                <c:pt idx="96">
                  <c:v>12.755102040816</c:v>
                </c:pt>
                <c:pt idx="97">
                  <c:v>12.877551020408001</c:v>
                </c:pt>
                <c:pt idx="98">
                  <c:v>13</c:v>
                </c:pt>
              </c:numCache>
            </c:numRef>
          </c:xVal>
          <c:yVal>
            <c:numRef>
              <c:f>'IP3'!$N$5:$N$103</c:f>
              <c:numCache>
                <c:formatCode>General</c:formatCode>
                <c:ptCount val="99"/>
                <c:pt idx="0">
                  <c:v>17.820181000000002</c:v>
                </c:pt>
                <c:pt idx="1">
                  <c:v>17.306263000000001</c:v>
                </c:pt>
                <c:pt idx="2">
                  <c:v>17.130116999999998</c:v>
                </c:pt>
                <c:pt idx="3">
                  <c:v>16.513712000000002</c:v>
                </c:pt>
                <c:pt idx="4">
                  <c:v>16.580998999999998</c:v>
                </c:pt>
                <c:pt idx="5">
                  <c:v>16.837111</c:v>
                </c:pt>
                <c:pt idx="6">
                  <c:v>17.152618</c:v>
                </c:pt>
                <c:pt idx="7">
                  <c:v>17.304472000000001</c:v>
                </c:pt>
                <c:pt idx="8">
                  <c:v>16.823253999999999</c:v>
                </c:pt>
                <c:pt idx="9">
                  <c:v>16.39603</c:v>
                </c:pt>
                <c:pt idx="10">
                  <c:v>16.012056000000001</c:v>
                </c:pt>
                <c:pt idx="11">
                  <c:v>16.536944999999999</c:v>
                </c:pt>
                <c:pt idx="12">
                  <c:v>16.921064000000001</c:v>
                </c:pt>
                <c:pt idx="13">
                  <c:v>16.618065000000001</c:v>
                </c:pt>
                <c:pt idx="14">
                  <c:v>15.958586</c:v>
                </c:pt>
                <c:pt idx="15">
                  <c:v>16.358340999999999</c:v>
                </c:pt>
                <c:pt idx="16">
                  <c:v>17.149356999999998</c:v>
                </c:pt>
                <c:pt idx="17">
                  <c:v>17.002414999999999</c:v>
                </c:pt>
                <c:pt idx="18">
                  <c:v>16.542843000000001</c:v>
                </c:pt>
                <c:pt idx="19">
                  <c:v>16.535672999999999</c:v>
                </c:pt>
                <c:pt idx="20">
                  <c:v>17.029688</c:v>
                </c:pt>
                <c:pt idx="21">
                  <c:v>17.532843</c:v>
                </c:pt>
                <c:pt idx="22">
                  <c:v>17.476198</c:v>
                </c:pt>
                <c:pt idx="23">
                  <c:v>17.316755000000001</c:v>
                </c:pt>
                <c:pt idx="24">
                  <c:v>17.741765999999998</c:v>
                </c:pt>
                <c:pt idx="25">
                  <c:v>18.225477000000001</c:v>
                </c:pt>
                <c:pt idx="26">
                  <c:v>18.69895</c:v>
                </c:pt>
                <c:pt idx="27">
                  <c:v>18.045780000000001</c:v>
                </c:pt>
                <c:pt idx="28">
                  <c:v>17.571217000000001</c:v>
                </c:pt>
                <c:pt idx="29">
                  <c:v>16.985969999999998</c:v>
                </c:pt>
                <c:pt idx="30">
                  <c:v>16.659519</c:v>
                </c:pt>
                <c:pt idx="31">
                  <c:v>16.535233000000002</c:v>
                </c:pt>
                <c:pt idx="32">
                  <c:v>17.133368999999998</c:v>
                </c:pt>
                <c:pt idx="33">
                  <c:v>17.772154</c:v>
                </c:pt>
                <c:pt idx="34">
                  <c:v>18.312071</c:v>
                </c:pt>
                <c:pt idx="35">
                  <c:v>18.678923000000001</c:v>
                </c:pt>
                <c:pt idx="36">
                  <c:v>19.504155999999998</c:v>
                </c:pt>
                <c:pt idx="37">
                  <c:v>20.023810999999998</c:v>
                </c:pt>
                <c:pt idx="38">
                  <c:v>20.822939000000002</c:v>
                </c:pt>
                <c:pt idx="39">
                  <c:v>21.400525999999999</c:v>
                </c:pt>
                <c:pt idx="40">
                  <c:v>22.106752</c:v>
                </c:pt>
                <c:pt idx="41">
                  <c:v>21.806273999999998</c:v>
                </c:pt>
                <c:pt idx="42">
                  <c:v>21.331641999999999</c:v>
                </c:pt>
                <c:pt idx="43">
                  <c:v>20.899381999999999</c:v>
                </c:pt>
                <c:pt idx="44">
                  <c:v>20.591646000000001</c:v>
                </c:pt>
                <c:pt idx="45">
                  <c:v>20.183758000000001</c:v>
                </c:pt>
                <c:pt idx="46">
                  <c:v>19.845634</c:v>
                </c:pt>
                <c:pt idx="47">
                  <c:v>20.011510999999999</c:v>
                </c:pt>
                <c:pt idx="48">
                  <c:v>20.415472000000001</c:v>
                </c:pt>
                <c:pt idx="49">
                  <c:v>20.952072000000001</c:v>
                </c:pt>
                <c:pt idx="50">
                  <c:v>21.037609</c:v>
                </c:pt>
                <c:pt idx="51">
                  <c:v>20.823416000000002</c:v>
                </c:pt>
                <c:pt idx="52">
                  <c:v>20.442769999999999</c:v>
                </c:pt>
                <c:pt idx="53">
                  <c:v>20.350715999999998</c:v>
                </c:pt>
                <c:pt idx="54">
                  <c:v>20.158251</c:v>
                </c:pt>
                <c:pt idx="55">
                  <c:v>19.990107999999999</c:v>
                </c:pt>
                <c:pt idx="56">
                  <c:v>20.121404999999999</c:v>
                </c:pt>
                <c:pt idx="57">
                  <c:v>20.525122</c:v>
                </c:pt>
                <c:pt idx="58">
                  <c:v>20.770614999999999</c:v>
                </c:pt>
                <c:pt idx="59">
                  <c:v>20.392873999999999</c:v>
                </c:pt>
                <c:pt idx="60">
                  <c:v>20.627275000000001</c:v>
                </c:pt>
                <c:pt idx="61">
                  <c:v>20.304918000000001</c:v>
                </c:pt>
                <c:pt idx="62">
                  <c:v>20.302209999999999</c:v>
                </c:pt>
                <c:pt idx="63">
                  <c:v>19.322230999999999</c:v>
                </c:pt>
                <c:pt idx="64">
                  <c:v>19.541886999999999</c:v>
                </c:pt>
                <c:pt idx="65">
                  <c:v>19.672616999999999</c:v>
                </c:pt>
                <c:pt idx="66">
                  <c:v>20.260534</c:v>
                </c:pt>
                <c:pt idx="67">
                  <c:v>20.131968000000001</c:v>
                </c:pt>
                <c:pt idx="68">
                  <c:v>19.828941</c:v>
                </c:pt>
                <c:pt idx="69">
                  <c:v>19.085705000000001</c:v>
                </c:pt>
                <c:pt idx="70">
                  <c:v>18.501695999999999</c:v>
                </c:pt>
                <c:pt idx="71">
                  <c:v>17.982187</c:v>
                </c:pt>
                <c:pt idx="72">
                  <c:v>17.87011</c:v>
                </c:pt>
                <c:pt idx="73">
                  <c:v>17.961410999999998</c:v>
                </c:pt>
                <c:pt idx="74">
                  <c:v>18.224287</c:v>
                </c:pt>
                <c:pt idx="75">
                  <c:v>18.270765000000001</c:v>
                </c:pt>
                <c:pt idx="76">
                  <c:v>18.154147999999999</c:v>
                </c:pt>
                <c:pt idx="77">
                  <c:v>18.089651</c:v>
                </c:pt>
                <c:pt idx="78">
                  <c:v>18.369118</c:v>
                </c:pt>
                <c:pt idx="79">
                  <c:v>18.741529</c:v>
                </c:pt>
                <c:pt idx="80">
                  <c:v>18.810179000000002</c:v>
                </c:pt>
                <c:pt idx="81">
                  <c:v>18.984829000000001</c:v>
                </c:pt>
                <c:pt idx="82">
                  <c:v>18.981511999999999</c:v>
                </c:pt>
                <c:pt idx="83">
                  <c:v>19.286584999999999</c:v>
                </c:pt>
                <c:pt idx="84">
                  <c:v>19.247855999999999</c:v>
                </c:pt>
                <c:pt idx="85">
                  <c:v>19.220670999999999</c:v>
                </c:pt>
                <c:pt idx="86">
                  <c:v>19.221381999999998</c:v>
                </c:pt>
                <c:pt idx="87">
                  <c:v>19.264841000000001</c:v>
                </c:pt>
                <c:pt idx="88">
                  <c:v>19.137792999999999</c:v>
                </c:pt>
                <c:pt idx="89">
                  <c:v>19.052206000000002</c:v>
                </c:pt>
                <c:pt idx="90">
                  <c:v>18.725365</c:v>
                </c:pt>
                <c:pt idx="91">
                  <c:v>18.722000000000001</c:v>
                </c:pt>
                <c:pt idx="92">
                  <c:v>18.589941</c:v>
                </c:pt>
                <c:pt idx="93">
                  <c:v>18.568203</c:v>
                </c:pt>
                <c:pt idx="94">
                  <c:v>18.017316999999998</c:v>
                </c:pt>
                <c:pt idx="95">
                  <c:v>17.55414</c:v>
                </c:pt>
                <c:pt idx="96">
                  <c:v>17.101679000000001</c:v>
                </c:pt>
                <c:pt idx="97">
                  <c:v>17.093712</c:v>
                </c:pt>
                <c:pt idx="98">
                  <c:v>16.958479000000001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00B-4121-88AC-F8CF36374EB5}"/>
            </c:ext>
          </c:extLst>
        </c:ser>
        <c:ser>
          <c:idx val="2"/>
          <c:order val="1"/>
          <c:tx>
            <c:v>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'IP3'!$I$5:$I$103</c:f>
              <c:numCache>
                <c:formatCode>General</c:formatCode>
                <c:ptCount val="99"/>
                <c:pt idx="0">
                  <c:v>1</c:v>
                </c:pt>
                <c:pt idx="1">
                  <c:v>1.1224489795918</c:v>
                </c:pt>
                <c:pt idx="2">
                  <c:v>1.2448979591837002</c:v>
                </c:pt>
                <c:pt idx="3">
                  <c:v>1.3673469387755</c:v>
                </c:pt>
                <c:pt idx="4">
                  <c:v>1.4897959183673</c:v>
                </c:pt>
                <c:pt idx="5">
                  <c:v>1.6122448979591999</c:v>
                </c:pt>
                <c:pt idx="6">
                  <c:v>1.7346938775510001</c:v>
                </c:pt>
                <c:pt idx="7">
                  <c:v>1.8571428571429001</c:v>
                </c:pt>
                <c:pt idx="8">
                  <c:v>1.9795918367347001</c:v>
                </c:pt>
                <c:pt idx="9">
                  <c:v>2.1020408163264999</c:v>
                </c:pt>
                <c:pt idx="10">
                  <c:v>2.2244897959183998</c:v>
                </c:pt>
                <c:pt idx="11">
                  <c:v>2.3469387755101998</c:v>
                </c:pt>
                <c:pt idx="12">
                  <c:v>2.4693877551020003</c:v>
                </c:pt>
                <c:pt idx="13">
                  <c:v>2.5918367346939002</c:v>
                </c:pt>
                <c:pt idx="14">
                  <c:v>2.7142857142856998</c:v>
                </c:pt>
                <c:pt idx="15">
                  <c:v>2.8367346938776001</c:v>
                </c:pt>
                <c:pt idx="16">
                  <c:v>2.9591836734694001</c:v>
                </c:pt>
                <c:pt idx="17">
                  <c:v>3.0816326530612002</c:v>
                </c:pt>
                <c:pt idx="18">
                  <c:v>3.2040816326531001</c:v>
                </c:pt>
                <c:pt idx="19">
                  <c:v>3.3265306122449001</c:v>
                </c:pt>
                <c:pt idx="20">
                  <c:v>3.4489795918367001</c:v>
                </c:pt>
                <c:pt idx="21">
                  <c:v>3.5714285714286</c:v>
                </c:pt>
                <c:pt idx="22">
                  <c:v>3.6938775510204001</c:v>
                </c:pt>
                <c:pt idx="23">
                  <c:v>3.8163265306121996</c:v>
                </c:pt>
                <c:pt idx="24">
                  <c:v>3.9387755102041</c:v>
                </c:pt>
                <c:pt idx="25">
                  <c:v>4.0612244897959</c:v>
                </c:pt>
                <c:pt idx="26">
                  <c:v>4.1836734693878004</c:v>
                </c:pt>
                <c:pt idx="27">
                  <c:v>4.3061224489796004</c:v>
                </c:pt>
                <c:pt idx="28">
                  <c:v>4.4285714285713995</c:v>
                </c:pt>
                <c:pt idx="29">
                  <c:v>4.5510204081632999</c:v>
                </c:pt>
                <c:pt idx="30">
                  <c:v>4.6734693877550999</c:v>
                </c:pt>
                <c:pt idx="31">
                  <c:v>4.7959183673468999</c:v>
                </c:pt>
                <c:pt idx="32">
                  <c:v>4.9183673469388003</c:v>
                </c:pt>
                <c:pt idx="33">
                  <c:v>5.0408163265305994</c:v>
                </c:pt>
                <c:pt idx="34">
                  <c:v>5.1632653061224003</c:v>
                </c:pt>
                <c:pt idx="35">
                  <c:v>5.2857142857142998</c:v>
                </c:pt>
                <c:pt idx="36">
                  <c:v>5.4081632653060998</c:v>
                </c:pt>
                <c:pt idx="37">
                  <c:v>5.5306122448980002</c:v>
                </c:pt>
                <c:pt idx="38">
                  <c:v>5.6530612244898002</c:v>
                </c:pt>
                <c:pt idx="39">
                  <c:v>5.7755102040816002</c:v>
                </c:pt>
                <c:pt idx="40">
                  <c:v>5.8979591836734997</c:v>
                </c:pt>
                <c:pt idx="41">
                  <c:v>6.0204081632652997</c:v>
                </c:pt>
                <c:pt idx="42">
                  <c:v>6.1428571428570997</c:v>
                </c:pt>
                <c:pt idx="43">
                  <c:v>6.2653061224490001</c:v>
                </c:pt>
                <c:pt idx="44">
                  <c:v>6.3877551020408001</c:v>
                </c:pt>
                <c:pt idx="45">
                  <c:v>6.5102040816326996</c:v>
                </c:pt>
                <c:pt idx="46">
                  <c:v>6.6326530612244996</c:v>
                </c:pt>
                <c:pt idx="47">
                  <c:v>6.7551020408163005</c:v>
                </c:pt>
                <c:pt idx="48">
                  <c:v>6.8775510204082</c:v>
                </c:pt>
                <c:pt idx="49">
                  <c:v>7</c:v>
                </c:pt>
                <c:pt idx="50">
                  <c:v>7.1224489795918</c:v>
                </c:pt>
                <c:pt idx="51">
                  <c:v>7.2448979591836995</c:v>
                </c:pt>
                <c:pt idx="52">
                  <c:v>7.3673469387755004</c:v>
                </c:pt>
                <c:pt idx="53">
                  <c:v>7.4897959183673004</c:v>
                </c:pt>
                <c:pt idx="54">
                  <c:v>7.6122448979591999</c:v>
                </c:pt>
                <c:pt idx="55">
                  <c:v>7.7346938775509999</c:v>
                </c:pt>
                <c:pt idx="56">
                  <c:v>7.8571428571429003</c:v>
                </c:pt>
                <c:pt idx="57">
                  <c:v>7.9795918367347003</c:v>
                </c:pt>
                <c:pt idx="58">
                  <c:v>8.1020408163265003</c:v>
                </c:pt>
                <c:pt idx="59">
                  <c:v>8.2244897959183998</c:v>
                </c:pt>
                <c:pt idx="60">
                  <c:v>8.3469387755101998</c:v>
                </c:pt>
                <c:pt idx="61">
                  <c:v>8.4693877551019998</c:v>
                </c:pt>
                <c:pt idx="62">
                  <c:v>8.5918367346938993</c:v>
                </c:pt>
                <c:pt idx="63">
                  <c:v>8.7142857142856993</c:v>
                </c:pt>
                <c:pt idx="64">
                  <c:v>8.8367346938776006</c:v>
                </c:pt>
                <c:pt idx="65">
                  <c:v>8.9591836734694006</c:v>
                </c:pt>
                <c:pt idx="66">
                  <c:v>9.0816326530611988</c:v>
                </c:pt>
                <c:pt idx="67">
                  <c:v>9.2040816326530983</c:v>
                </c:pt>
                <c:pt idx="68">
                  <c:v>9.3265306122449001</c:v>
                </c:pt>
                <c:pt idx="69">
                  <c:v>9.4489795918367001</c:v>
                </c:pt>
                <c:pt idx="70">
                  <c:v>9.5714285714285996</c:v>
                </c:pt>
                <c:pt idx="71">
                  <c:v>9.6938775510203996</c:v>
                </c:pt>
                <c:pt idx="72">
                  <c:v>9.8163265306121996</c:v>
                </c:pt>
                <c:pt idx="73">
                  <c:v>9.9387755102040991</c:v>
                </c:pt>
                <c:pt idx="74">
                  <c:v>10.061224489796</c:v>
                </c:pt>
                <c:pt idx="75">
                  <c:v>10.183673469388001</c:v>
                </c:pt>
                <c:pt idx="76">
                  <c:v>10.30612244898</c:v>
                </c:pt>
                <c:pt idx="77">
                  <c:v>10.428571428570999</c:v>
                </c:pt>
                <c:pt idx="78">
                  <c:v>10.551020408163</c:v>
                </c:pt>
                <c:pt idx="79">
                  <c:v>10.673469387754999</c:v>
                </c:pt>
                <c:pt idx="80">
                  <c:v>10.795918367346999</c:v>
                </c:pt>
                <c:pt idx="81">
                  <c:v>10.918367346938998</c:v>
                </c:pt>
                <c:pt idx="82">
                  <c:v>11.040816326531001</c:v>
                </c:pt>
                <c:pt idx="83">
                  <c:v>11.163265306122</c:v>
                </c:pt>
                <c:pt idx="84">
                  <c:v>11.285714285714</c:v>
                </c:pt>
                <c:pt idx="85">
                  <c:v>11.408163265305999</c:v>
                </c:pt>
                <c:pt idx="86">
                  <c:v>11.530612244898</c:v>
                </c:pt>
                <c:pt idx="87">
                  <c:v>11.653061224489999</c:v>
                </c:pt>
                <c:pt idx="88">
                  <c:v>11.775510204082</c:v>
                </c:pt>
                <c:pt idx="89">
                  <c:v>11.897959183673001</c:v>
                </c:pt>
                <c:pt idx="90">
                  <c:v>12.020408163265</c:v>
                </c:pt>
                <c:pt idx="91">
                  <c:v>12.142857142857</c:v>
                </c:pt>
                <c:pt idx="92">
                  <c:v>12.265306122448999</c:v>
                </c:pt>
                <c:pt idx="93">
                  <c:v>12.387755102041</c:v>
                </c:pt>
                <c:pt idx="94">
                  <c:v>12.510204081632999</c:v>
                </c:pt>
                <c:pt idx="95">
                  <c:v>12.632653061224001</c:v>
                </c:pt>
                <c:pt idx="96">
                  <c:v>12.755102040816</c:v>
                </c:pt>
                <c:pt idx="97">
                  <c:v>12.877551020408001</c:v>
                </c:pt>
                <c:pt idx="98">
                  <c:v>13</c:v>
                </c:pt>
              </c:numCache>
            </c:numRef>
          </c:xVal>
          <c:yVal>
            <c:numRef>
              <c:f>'IP3'!$AK$5:$AK$103</c:f>
              <c:numCache>
                <c:formatCode>General</c:formatCode>
                <c:ptCount val="99"/>
                <c:pt idx="0">
                  <c:v>18.290103999999999</c:v>
                </c:pt>
                <c:pt idx="1">
                  <c:v>18.165091</c:v>
                </c:pt>
                <c:pt idx="2">
                  <c:v>18.199498999999999</c:v>
                </c:pt>
                <c:pt idx="3">
                  <c:v>19.000919</c:v>
                </c:pt>
                <c:pt idx="4">
                  <c:v>20.319859000000001</c:v>
                </c:pt>
                <c:pt idx="5">
                  <c:v>21.191714999999999</c:v>
                </c:pt>
                <c:pt idx="6">
                  <c:v>21.171800999999999</c:v>
                </c:pt>
                <c:pt idx="7">
                  <c:v>20.23789</c:v>
                </c:pt>
                <c:pt idx="8">
                  <c:v>19.299229</c:v>
                </c:pt>
                <c:pt idx="9">
                  <c:v>19.370939</c:v>
                </c:pt>
                <c:pt idx="10">
                  <c:v>19.624744</c:v>
                </c:pt>
                <c:pt idx="11">
                  <c:v>20.315086000000001</c:v>
                </c:pt>
                <c:pt idx="12">
                  <c:v>19.836431999999999</c:v>
                </c:pt>
                <c:pt idx="13">
                  <c:v>20.054068000000001</c:v>
                </c:pt>
                <c:pt idx="14">
                  <c:v>20.151796000000001</c:v>
                </c:pt>
                <c:pt idx="15">
                  <c:v>20.499480999999999</c:v>
                </c:pt>
                <c:pt idx="16">
                  <c:v>19.591927999999999</c:v>
                </c:pt>
                <c:pt idx="17">
                  <c:v>18.120583</c:v>
                </c:pt>
                <c:pt idx="18">
                  <c:v>16.696705000000001</c:v>
                </c:pt>
                <c:pt idx="19">
                  <c:v>16.872437999999999</c:v>
                </c:pt>
                <c:pt idx="20">
                  <c:v>17.595486000000001</c:v>
                </c:pt>
                <c:pt idx="21">
                  <c:v>18.507072000000001</c:v>
                </c:pt>
                <c:pt idx="22">
                  <c:v>18.578087</c:v>
                </c:pt>
                <c:pt idx="23">
                  <c:v>18.861629000000001</c:v>
                </c:pt>
                <c:pt idx="24">
                  <c:v>19.125055</c:v>
                </c:pt>
                <c:pt idx="25">
                  <c:v>18.949749000000001</c:v>
                </c:pt>
                <c:pt idx="26">
                  <c:v>18.562971000000001</c:v>
                </c:pt>
                <c:pt idx="27">
                  <c:v>18.093745999999999</c:v>
                </c:pt>
                <c:pt idx="28">
                  <c:v>18.347763</c:v>
                </c:pt>
                <c:pt idx="29">
                  <c:v>18.905214000000001</c:v>
                </c:pt>
                <c:pt idx="30">
                  <c:v>20.055541999999999</c:v>
                </c:pt>
                <c:pt idx="31">
                  <c:v>21.138462000000001</c:v>
                </c:pt>
                <c:pt idx="32">
                  <c:v>21.803753</c:v>
                </c:pt>
                <c:pt idx="33">
                  <c:v>22.393951000000001</c:v>
                </c:pt>
                <c:pt idx="34">
                  <c:v>23.174890999999999</c:v>
                </c:pt>
                <c:pt idx="35">
                  <c:v>23.751124999999998</c:v>
                </c:pt>
                <c:pt idx="36">
                  <c:v>23.154938000000001</c:v>
                </c:pt>
                <c:pt idx="37">
                  <c:v>21.239532000000001</c:v>
                </c:pt>
                <c:pt idx="38">
                  <c:v>19.474519999999998</c:v>
                </c:pt>
                <c:pt idx="39">
                  <c:v>19.530674000000001</c:v>
                </c:pt>
                <c:pt idx="40">
                  <c:v>19.943428000000001</c:v>
                </c:pt>
                <c:pt idx="41">
                  <c:v>20.559401000000001</c:v>
                </c:pt>
                <c:pt idx="42">
                  <c:v>20.511436</c:v>
                </c:pt>
                <c:pt idx="43">
                  <c:v>21.068352000000001</c:v>
                </c:pt>
                <c:pt idx="44">
                  <c:v>21.207498999999999</c:v>
                </c:pt>
                <c:pt idx="45">
                  <c:v>20.763311000000002</c:v>
                </c:pt>
                <c:pt idx="46">
                  <c:v>20.329166000000001</c:v>
                </c:pt>
                <c:pt idx="47">
                  <c:v>20.631622</c:v>
                </c:pt>
                <c:pt idx="48">
                  <c:v>20.756554000000001</c:v>
                </c:pt>
                <c:pt idx="49">
                  <c:v>21.230028000000001</c:v>
                </c:pt>
                <c:pt idx="50">
                  <c:v>20.861789999999999</c:v>
                </c:pt>
                <c:pt idx="51">
                  <c:v>20.775531999999998</c:v>
                </c:pt>
                <c:pt idx="52">
                  <c:v>20.375091999999999</c:v>
                </c:pt>
                <c:pt idx="53">
                  <c:v>20.811937</c:v>
                </c:pt>
                <c:pt idx="54">
                  <c:v>20.895337999999999</c:v>
                </c:pt>
                <c:pt idx="55">
                  <c:v>20.653917</c:v>
                </c:pt>
                <c:pt idx="56">
                  <c:v>20.429195</c:v>
                </c:pt>
                <c:pt idx="57">
                  <c:v>21.367968000000001</c:v>
                </c:pt>
                <c:pt idx="58">
                  <c:v>21.873695000000001</c:v>
                </c:pt>
                <c:pt idx="59">
                  <c:v>21.630938</c:v>
                </c:pt>
                <c:pt idx="60">
                  <c:v>20.857915999999999</c:v>
                </c:pt>
                <c:pt idx="61">
                  <c:v>20.674863999999999</c:v>
                </c:pt>
                <c:pt idx="62">
                  <c:v>21.055325</c:v>
                </c:pt>
                <c:pt idx="63">
                  <c:v>21.344418000000001</c:v>
                </c:pt>
                <c:pt idx="64">
                  <c:v>21.248563999999998</c:v>
                </c:pt>
                <c:pt idx="65">
                  <c:v>20.888173999999999</c:v>
                </c:pt>
                <c:pt idx="66">
                  <c:v>20.359186000000001</c:v>
                </c:pt>
                <c:pt idx="67">
                  <c:v>20.04158</c:v>
                </c:pt>
                <c:pt idx="68">
                  <c:v>19.819718999999999</c:v>
                </c:pt>
                <c:pt idx="69">
                  <c:v>19.408353999999999</c:v>
                </c:pt>
                <c:pt idx="70">
                  <c:v>18.903873000000001</c:v>
                </c:pt>
                <c:pt idx="71">
                  <c:v>18.265332999999998</c:v>
                </c:pt>
                <c:pt idx="72">
                  <c:v>17.763693</c:v>
                </c:pt>
                <c:pt idx="73">
                  <c:v>17.50366</c:v>
                </c:pt>
                <c:pt idx="74">
                  <c:v>17.469849</c:v>
                </c:pt>
                <c:pt idx="75">
                  <c:v>17.987347</c:v>
                </c:pt>
                <c:pt idx="76">
                  <c:v>18.669249000000001</c:v>
                </c:pt>
                <c:pt idx="77">
                  <c:v>19.306630999999999</c:v>
                </c:pt>
                <c:pt idx="78">
                  <c:v>19.538419999999999</c:v>
                </c:pt>
                <c:pt idx="79">
                  <c:v>19.560148000000002</c:v>
                </c:pt>
                <c:pt idx="80">
                  <c:v>19.425484000000001</c:v>
                </c:pt>
                <c:pt idx="81">
                  <c:v>19.287196999999999</c:v>
                </c:pt>
                <c:pt idx="82">
                  <c:v>19.070077999999999</c:v>
                </c:pt>
                <c:pt idx="83">
                  <c:v>18.824960999999998</c:v>
                </c:pt>
                <c:pt idx="84">
                  <c:v>18.445813999999999</c:v>
                </c:pt>
                <c:pt idx="85">
                  <c:v>18.193584000000001</c:v>
                </c:pt>
                <c:pt idx="86">
                  <c:v>18.167669</c:v>
                </c:pt>
                <c:pt idx="87">
                  <c:v>18.330807</c:v>
                </c:pt>
                <c:pt idx="88">
                  <c:v>18.351513000000001</c:v>
                </c:pt>
                <c:pt idx="89">
                  <c:v>18.430686999999999</c:v>
                </c:pt>
                <c:pt idx="90">
                  <c:v>18.369503000000002</c:v>
                </c:pt>
                <c:pt idx="91">
                  <c:v>18.478203000000001</c:v>
                </c:pt>
                <c:pt idx="92">
                  <c:v>18.616724000000001</c:v>
                </c:pt>
                <c:pt idx="93">
                  <c:v>18.976391</c:v>
                </c:pt>
                <c:pt idx="94">
                  <c:v>19.017799</c:v>
                </c:pt>
                <c:pt idx="95">
                  <c:v>18.734219</c:v>
                </c:pt>
                <c:pt idx="96">
                  <c:v>18.238699</c:v>
                </c:pt>
                <c:pt idx="97">
                  <c:v>18.045649999999998</c:v>
                </c:pt>
                <c:pt idx="98">
                  <c:v>17.978891000000001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00B-4121-88AC-F8CF36374E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490752"/>
        <c:axId val="114492928"/>
      </c:scatterChart>
      <c:valAx>
        <c:axId val="114490752"/>
        <c:scaling>
          <c:orientation val="minMax"/>
          <c:max val="12"/>
          <c:min val="1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RF Frequency (GHz)</a:t>
                </a:r>
              </a:p>
            </c:rich>
          </c:tx>
          <c:layout>
            <c:manualLayout>
              <c:xMode val="edge"/>
              <c:yMode val="edge"/>
              <c:x val="0.39724459709066495"/>
              <c:y val="0.915717410323726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4492928"/>
        <c:crosses val="autoZero"/>
        <c:crossBetween val="midCat"/>
        <c:majorUnit val="1"/>
      </c:valAx>
      <c:valAx>
        <c:axId val="114492928"/>
        <c:scaling>
          <c:orientation val="minMax"/>
          <c:max val="30"/>
          <c:min val="-1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4490752"/>
        <c:crosses val="autoZero"/>
        <c:crossBetween val="midCat"/>
        <c:majorUnit val="5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35831461197733616"/>
          <c:y val="0.64239253337529423"/>
          <c:w val="0.31406220500054366"/>
          <c:h val="0.13020181266527048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2IF x 1LO Spurious Suppression (dBc) -10 dBm IF Input</a:t>
            </a:r>
          </a:p>
        </c:rich>
      </c:tx>
      <c:layout>
        <c:manualLayout>
          <c:xMode val="edge"/>
          <c:yMode val="edge"/>
          <c:x val="0.19110496008224406"/>
          <c:y val="1.851842356059179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28"/>
          <c:w val="0.76542713682528862"/>
          <c:h val="0.70701370662000584"/>
        </c:manualLayout>
      </c:layout>
      <c:scatterChart>
        <c:scatterStyle val="smoothMarker"/>
        <c:varyColors val="0"/>
        <c:ser>
          <c:idx val="0"/>
          <c:order val="0"/>
          <c:tx>
            <c:v>+20dBm Sine Wave LO - Configuration A</c:v>
          </c:tx>
          <c:spPr>
            <a:ln>
              <a:solidFill>
                <a:prstClr val="black"/>
              </a:solidFill>
            </a:ln>
          </c:spPr>
          <c:marker>
            <c:symbol val="none"/>
          </c:marker>
          <c:xVal>
            <c:numRef>
              <c:f>'2Ix1L'!$F$5:$F$103</c:f>
              <c:numCache>
                <c:formatCode>General</c:formatCode>
                <c:ptCount val="99"/>
                <c:pt idx="0">
                  <c:v>2.8159999999999998</c:v>
                </c:pt>
                <c:pt idx="1">
                  <c:v>2.9588571428571</c:v>
                </c:pt>
                <c:pt idx="2">
                  <c:v>3.1017142857143001</c:v>
                </c:pt>
                <c:pt idx="3">
                  <c:v>3.2445714285714002</c:v>
                </c:pt>
                <c:pt idx="4">
                  <c:v>3.3874285714285999</c:v>
                </c:pt>
                <c:pt idx="5">
                  <c:v>3.5302857142857</c:v>
                </c:pt>
                <c:pt idx="6">
                  <c:v>3.6731428571429001</c:v>
                </c:pt>
                <c:pt idx="7">
                  <c:v>3.8159999999999998</c:v>
                </c:pt>
                <c:pt idx="8">
                  <c:v>3.9588571428571</c:v>
                </c:pt>
                <c:pt idx="9">
                  <c:v>4.1017142857143005</c:v>
                </c:pt>
                <c:pt idx="10">
                  <c:v>4.2445714285714002</c:v>
                </c:pt>
                <c:pt idx="11">
                  <c:v>4.3874285714286003</c:v>
                </c:pt>
                <c:pt idx="12">
                  <c:v>4.5302857142857</c:v>
                </c:pt>
                <c:pt idx="13">
                  <c:v>4.6731428571429001</c:v>
                </c:pt>
                <c:pt idx="14">
                  <c:v>4.8159999999999998</c:v>
                </c:pt>
                <c:pt idx="15">
                  <c:v>4.9588571428570996</c:v>
                </c:pt>
                <c:pt idx="16">
                  <c:v>5.1017142857143005</c:v>
                </c:pt>
                <c:pt idx="17">
                  <c:v>5.2445714285713994</c:v>
                </c:pt>
                <c:pt idx="18">
                  <c:v>5.3874285714286003</c:v>
                </c:pt>
                <c:pt idx="19">
                  <c:v>5.5302857142857</c:v>
                </c:pt>
                <c:pt idx="20">
                  <c:v>5.6731428571429001</c:v>
                </c:pt>
                <c:pt idx="21">
                  <c:v>5.8159999999999998</c:v>
                </c:pt>
                <c:pt idx="22">
                  <c:v>5.9588571428570996</c:v>
                </c:pt>
                <c:pt idx="23">
                  <c:v>6.1017142857143005</c:v>
                </c:pt>
                <c:pt idx="24">
                  <c:v>6.2445714285713994</c:v>
                </c:pt>
                <c:pt idx="25">
                  <c:v>6.3874285714286003</c:v>
                </c:pt>
                <c:pt idx="26">
                  <c:v>6.5302857142857</c:v>
                </c:pt>
                <c:pt idx="27">
                  <c:v>6.6731428571429001</c:v>
                </c:pt>
                <c:pt idx="28">
                  <c:v>6.8159999999999998</c:v>
                </c:pt>
                <c:pt idx="29">
                  <c:v>6.9588571428570996</c:v>
                </c:pt>
                <c:pt idx="30">
                  <c:v>7.1017142857143005</c:v>
                </c:pt>
                <c:pt idx="31">
                  <c:v>7.2445714285713994</c:v>
                </c:pt>
                <c:pt idx="32">
                  <c:v>7.3874285714286003</c:v>
                </c:pt>
                <c:pt idx="33">
                  <c:v>7.5302857142857</c:v>
                </c:pt>
                <c:pt idx="34">
                  <c:v>7.6731428571429001</c:v>
                </c:pt>
                <c:pt idx="35">
                  <c:v>7.8159999999999998</c:v>
                </c:pt>
                <c:pt idx="36">
                  <c:v>7.9588571428570996</c:v>
                </c:pt>
                <c:pt idx="37">
                  <c:v>8.1017142857142996</c:v>
                </c:pt>
                <c:pt idx="38">
                  <c:v>8.2445714285713994</c:v>
                </c:pt>
                <c:pt idx="39">
                  <c:v>8.3874285714286003</c:v>
                </c:pt>
                <c:pt idx="40">
                  <c:v>8.5302857142857</c:v>
                </c:pt>
                <c:pt idx="41">
                  <c:v>8.673142857142901</c:v>
                </c:pt>
                <c:pt idx="42">
                  <c:v>8.8160000000000007</c:v>
                </c:pt>
                <c:pt idx="43">
                  <c:v>8.9588571428570987</c:v>
                </c:pt>
                <c:pt idx="44">
                  <c:v>9.1017142857142996</c:v>
                </c:pt>
                <c:pt idx="45">
                  <c:v>9.2445714285713994</c:v>
                </c:pt>
                <c:pt idx="46">
                  <c:v>9.3874285714286003</c:v>
                </c:pt>
                <c:pt idx="47">
                  <c:v>9.5302857142857</c:v>
                </c:pt>
                <c:pt idx="48">
                  <c:v>9.673142857142901</c:v>
                </c:pt>
                <c:pt idx="49">
                  <c:v>9.8160000000000007</c:v>
                </c:pt>
                <c:pt idx="50">
                  <c:v>9.9588571428570987</c:v>
                </c:pt>
                <c:pt idx="51">
                  <c:v>10.101714285714001</c:v>
                </c:pt>
                <c:pt idx="52">
                  <c:v>10.244571428571</c:v>
                </c:pt>
                <c:pt idx="53">
                  <c:v>10.387428571429</c:v>
                </c:pt>
                <c:pt idx="54">
                  <c:v>10.530285714285998</c:v>
                </c:pt>
                <c:pt idx="55">
                  <c:v>10.673142857143</c:v>
                </c:pt>
                <c:pt idx="56">
                  <c:v>10.816000000000001</c:v>
                </c:pt>
                <c:pt idx="57">
                  <c:v>10.958857142857001</c:v>
                </c:pt>
                <c:pt idx="58">
                  <c:v>11.101714285714001</c:v>
                </c:pt>
                <c:pt idx="59">
                  <c:v>11.244571428571</c:v>
                </c:pt>
                <c:pt idx="60">
                  <c:v>11.387428571429</c:v>
                </c:pt>
                <c:pt idx="61">
                  <c:v>11.530285714285998</c:v>
                </c:pt>
                <c:pt idx="62">
                  <c:v>11.673142857143</c:v>
                </c:pt>
                <c:pt idx="63">
                  <c:v>11.816000000000001</c:v>
                </c:pt>
                <c:pt idx="64">
                  <c:v>11.958857142857001</c:v>
                </c:pt>
                <c:pt idx="65">
                  <c:v>12.101714285714001</c:v>
                </c:pt>
                <c:pt idx="66">
                  <c:v>12.244571428571</c:v>
                </c:pt>
                <c:pt idx="67">
                  <c:v>12.387428571429</c:v>
                </c:pt>
                <c:pt idx="68">
                  <c:v>12.530285714285998</c:v>
                </c:pt>
                <c:pt idx="69">
                  <c:v>12.673142857143</c:v>
                </c:pt>
                <c:pt idx="70">
                  <c:v>12.816000000000001</c:v>
                </c:pt>
                <c:pt idx="71">
                  <c:v>12.958857142857001</c:v>
                </c:pt>
                <c:pt idx="72">
                  <c:v>13.101714285714001</c:v>
                </c:pt>
                <c:pt idx="73">
                  <c:v>13.244571428571</c:v>
                </c:pt>
                <c:pt idx="74">
                  <c:v>13.387428571429</c:v>
                </c:pt>
                <c:pt idx="75">
                  <c:v>13.530285714285998</c:v>
                </c:pt>
                <c:pt idx="76">
                  <c:v>13.673142857143</c:v>
                </c:pt>
                <c:pt idx="77">
                  <c:v>13.816000000000001</c:v>
                </c:pt>
                <c:pt idx="78">
                  <c:v>13.958857142857001</c:v>
                </c:pt>
                <c:pt idx="79">
                  <c:v>14.101714285714001</c:v>
                </c:pt>
                <c:pt idx="80">
                  <c:v>14.244571428571</c:v>
                </c:pt>
                <c:pt idx="81">
                  <c:v>14.387428571429</c:v>
                </c:pt>
                <c:pt idx="82">
                  <c:v>14.530285714285998</c:v>
                </c:pt>
                <c:pt idx="83">
                  <c:v>14.673142857143</c:v>
                </c:pt>
                <c:pt idx="84">
                  <c:v>14.816000000000001</c:v>
                </c:pt>
                <c:pt idx="85">
                  <c:v>14.958857142857001</c:v>
                </c:pt>
                <c:pt idx="86">
                  <c:v>15.101714285714001</c:v>
                </c:pt>
                <c:pt idx="87">
                  <c:v>15.244571428571</c:v>
                </c:pt>
                <c:pt idx="88">
                  <c:v>15.387428571429</c:v>
                </c:pt>
                <c:pt idx="89">
                  <c:v>15.530285714285998</c:v>
                </c:pt>
                <c:pt idx="90">
                  <c:v>15.673142857143</c:v>
                </c:pt>
                <c:pt idx="91">
                  <c:v>15.816000000000001</c:v>
                </c:pt>
                <c:pt idx="92">
                  <c:v>15.958857142857001</c:v>
                </c:pt>
                <c:pt idx="93">
                  <c:v>16.101714285713999</c:v>
                </c:pt>
                <c:pt idx="94">
                  <c:v>16.244571428571</c:v>
                </c:pt>
                <c:pt idx="95">
                  <c:v>16.387428571429002</c:v>
                </c:pt>
                <c:pt idx="96">
                  <c:v>16.530285714285998</c:v>
                </c:pt>
                <c:pt idx="97">
                  <c:v>16.673142857142999</c:v>
                </c:pt>
                <c:pt idx="98">
                  <c:v>16.815999999999999</c:v>
                </c:pt>
              </c:numCache>
            </c:numRef>
          </c:xVal>
          <c:yVal>
            <c:numRef>
              <c:f>'2Ix1L'!$G$5:$G$103</c:f>
              <c:numCache>
                <c:formatCode>General</c:formatCode>
                <c:ptCount val="99"/>
                <c:pt idx="0">
                  <c:v>-42.992260000000002</c:v>
                </c:pt>
                <c:pt idx="1">
                  <c:v>-46.053223000000003</c:v>
                </c:pt>
                <c:pt idx="2">
                  <c:v>-51.680992000000003</c:v>
                </c:pt>
                <c:pt idx="3">
                  <c:v>-55.130378999999998</c:v>
                </c:pt>
                <c:pt idx="4">
                  <c:v>-58.012314000000003</c:v>
                </c:pt>
                <c:pt idx="5">
                  <c:v>-60.201453999999998</c:v>
                </c:pt>
                <c:pt idx="6">
                  <c:v>-64.38165699999999</c:v>
                </c:pt>
                <c:pt idx="7">
                  <c:v>-63.577457000000003</c:v>
                </c:pt>
                <c:pt idx="8">
                  <c:v>-60.748947000000001</c:v>
                </c:pt>
                <c:pt idx="9">
                  <c:v>-56.890369</c:v>
                </c:pt>
                <c:pt idx="10">
                  <c:v>-57.472996000000002</c:v>
                </c:pt>
                <c:pt idx="11">
                  <c:v>-58.3307</c:v>
                </c:pt>
                <c:pt idx="12">
                  <c:v>-59.612639999999999</c:v>
                </c:pt>
                <c:pt idx="13">
                  <c:v>-59.754524000000004</c:v>
                </c:pt>
                <c:pt idx="14">
                  <c:v>-59.615299</c:v>
                </c:pt>
                <c:pt idx="15">
                  <c:v>-58.485111000000003</c:v>
                </c:pt>
                <c:pt idx="16">
                  <c:v>-57.334865999999998</c:v>
                </c:pt>
                <c:pt idx="17">
                  <c:v>-56.922600000000003</c:v>
                </c:pt>
                <c:pt idx="18">
                  <c:v>-57.816746000000002</c:v>
                </c:pt>
                <c:pt idx="19">
                  <c:v>-59.449066000000002</c:v>
                </c:pt>
                <c:pt idx="20">
                  <c:v>-61.086039999999997</c:v>
                </c:pt>
                <c:pt idx="21">
                  <c:v>-64.446323000000007</c:v>
                </c:pt>
                <c:pt idx="22">
                  <c:v>-68.636214999999993</c:v>
                </c:pt>
                <c:pt idx="23">
                  <c:v>-72.679931999999994</c:v>
                </c:pt>
                <c:pt idx="24">
                  <c:v>-74.053748999999996</c:v>
                </c:pt>
                <c:pt idx="25">
                  <c:v>-71.848647999999997</c:v>
                </c:pt>
                <c:pt idx="26">
                  <c:v>-71.003448000000006</c:v>
                </c:pt>
                <c:pt idx="27">
                  <c:v>-70.881034999999997</c:v>
                </c:pt>
                <c:pt idx="28">
                  <c:v>-70.099716000000001</c:v>
                </c:pt>
                <c:pt idx="29">
                  <c:v>-68.041672000000005</c:v>
                </c:pt>
                <c:pt idx="30">
                  <c:v>-65.990746000000001</c:v>
                </c:pt>
                <c:pt idx="31">
                  <c:v>-70.258041000000006</c:v>
                </c:pt>
                <c:pt idx="32">
                  <c:v>-74.109313999999998</c:v>
                </c:pt>
                <c:pt idx="33">
                  <c:v>-77.835776999999993</c:v>
                </c:pt>
                <c:pt idx="34">
                  <c:v>-73.544746000000004</c:v>
                </c:pt>
                <c:pt idx="35">
                  <c:v>-68.102206999999993</c:v>
                </c:pt>
                <c:pt idx="36">
                  <c:v>-63.759796000000001</c:v>
                </c:pt>
                <c:pt idx="37">
                  <c:v>-66.551051999999999</c:v>
                </c:pt>
                <c:pt idx="38">
                  <c:v>-71.368949999999998</c:v>
                </c:pt>
                <c:pt idx="39">
                  <c:v>-73.511100999999996</c:v>
                </c:pt>
                <c:pt idx="40">
                  <c:v>-71.166861999999995</c:v>
                </c:pt>
                <c:pt idx="41">
                  <c:v>-67.53243599999999</c:v>
                </c:pt>
                <c:pt idx="42">
                  <c:v>-65.898830000000004</c:v>
                </c:pt>
                <c:pt idx="43">
                  <c:v>-66.674312999999998</c:v>
                </c:pt>
                <c:pt idx="44">
                  <c:v>-67.929039000000003</c:v>
                </c:pt>
                <c:pt idx="45">
                  <c:v>-69.686408999999998</c:v>
                </c:pt>
                <c:pt idx="46">
                  <c:v>-73.597672000000003</c:v>
                </c:pt>
                <c:pt idx="47">
                  <c:v>-76.801856999999998</c:v>
                </c:pt>
                <c:pt idx="48">
                  <c:v>-76.150397999999996</c:v>
                </c:pt>
                <c:pt idx="49">
                  <c:v>-72.351387000000003</c:v>
                </c:pt>
                <c:pt idx="50">
                  <c:v>-69.947868</c:v>
                </c:pt>
                <c:pt idx="51">
                  <c:v>-70.118651999999997</c:v>
                </c:pt>
                <c:pt idx="52">
                  <c:v>-69.740066999999996</c:v>
                </c:pt>
                <c:pt idx="53">
                  <c:v>-67.095787000000001</c:v>
                </c:pt>
                <c:pt idx="54">
                  <c:v>-63.946033</c:v>
                </c:pt>
                <c:pt idx="55">
                  <c:v>-62.411254999999997</c:v>
                </c:pt>
                <c:pt idx="56">
                  <c:v>-62.079783999999997</c:v>
                </c:pt>
                <c:pt idx="57">
                  <c:v>-62.264065000000002</c:v>
                </c:pt>
                <c:pt idx="58">
                  <c:v>-61.841014999999999</c:v>
                </c:pt>
                <c:pt idx="59">
                  <c:v>-61.315651000000003</c:v>
                </c:pt>
                <c:pt idx="60">
                  <c:v>-60.548530999999997</c:v>
                </c:pt>
                <c:pt idx="61">
                  <c:v>-59.992908</c:v>
                </c:pt>
                <c:pt idx="62">
                  <c:v>-61.365420999999998</c:v>
                </c:pt>
                <c:pt idx="63">
                  <c:v>-67.227142000000001</c:v>
                </c:pt>
                <c:pt idx="64">
                  <c:v>-76.588074000000006</c:v>
                </c:pt>
                <c:pt idx="65">
                  <c:v>-81.331680000000006</c:v>
                </c:pt>
                <c:pt idx="66">
                  <c:v>-80.757773999999998</c:v>
                </c:pt>
                <c:pt idx="67">
                  <c:v>-80.855659000000003</c:v>
                </c:pt>
                <c:pt idx="68">
                  <c:v>-81.427597000000006</c:v>
                </c:pt>
                <c:pt idx="69">
                  <c:v>-82.978629999999995</c:v>
                </c:pt>
                <c:pt idx="70">
                  <c:v>-79.166397000000003</c:v>
                </c:pt>
                <c:pt idx="71">
                  <c:v>-77.481650999999999</c:v>
                </c:pt>
                <c:pt idx="72">
                  <c:v>-76.021584000000004</c:v>
                </c:pt>
                <c:pt idx="73">
                  <c:v>-72.666968999999995</c:v>
                </c:pt>
                <c:pt idx="74">
                  <c:v>-69.569610999999995</c:v>
                </c:pt>
                <c:pt idx="75">
                  <c:v>-65.572018</c:v>
                </c:pt>
                <c:pt idx="76">
                  <c:v>-65.132496000000003</c:v>
                </c:pt>
                <c:pt idx="77">
                  <c:v>-64.532412999999991</c:v>
                </c:pt>
                <c:pt idx="78">
                  <c:v>-64.712233999999995</c:v>
                </c:pt>
                <c:pt idx="79">
                  <c:v>-64.135063000000002</c:v>
                </c:pt>
                <c:pt idx="80">
                  <c:v>-63.795807000000003</c:v>
                </c:pt>
                <c:pt idx="81">
                  <c:v>-63.212791000000003</c:v>
                </c:pt>
                <c:pt idx="82">
                  <c:v>-62.405838000000003</c:v>
                </c:pt>
                <c:pt idx="83">
                  <c:v>-61.176945000000003</c:v>
                </c:pt>
                <c:pt idx="84">
                  <c:v>-58.632671000000002</c:v>
                </c:pt>
                <c:pt idx="85">
                  <c:v>-56.489638999999997</c:v>
                </c:pt>
                <c:pt idx="86">
                  <c:v>-53.799396999999999</c:v>
                </c:pt>
                <c:pt idx="87">
                  <c:v>-51.957107999999998</c:v>
                </c:pt>
                <c:pt idx="88">
                  <c:v>-50.353821000000003</c:v>
                </c:pt>
                <c:pt idx="89">
                  <c:v>-48.698681000000001</c:v>
                </c:pt>
                <c:pt idx="90">
                  <c:v>-47.919047999999997</c:v>
                </c:pt>
                <c:pt idx="91">
                  <c:v>-46.551848999999997</c:v>
                </c:pt>
                <c:pt idx="92">
                  <c:v>-46.002482999999998</c:v>
                </c:pt>
                <c:pt idx="93">
                  <c:v>-44.486621999999997</c:v>
                </c:pt>
                <c:pt idx="94">
                  <c:v>-43.400295</c:v>
                </c:pt>
                <c:pt idx="95">
                  <c:v>-41.337204</c:v>
                </c:pt>
                <c:pt idx="96">
                  <c:v>-39.836387999999999</c:v>
                </c:pt>
                <c:pt idx="97">
                  <c:v>-38.175063999999999</c:v>
                </c:pt>
                <c:pt idx="98">
                  <c:v>-37.751530000000002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F0E-40E0-97BB-1D9A2668ECDE}"/>
            </c:ext>
          </c:extLst>
        </c:ser>
        <c:ser>
          <c:idx val="2"/>
          <c:order val="1"/>
          <c:tx>
            <c:v>+20dBm Sine Wave LO - 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'2Ix1L'!$F$5:$F$103</c:f>
              <c:numCache>
                <c:formatCode>General</c:formatCode>
                <c:ptCount val="99"/>
                <c:pt idx="0">
                  <c:v>2.8159999999999998</c:v>
                </c:pt>
                <c:pt idx="1">
                  <c:v>2.9588571428571</c:v>
                </c:pt>
                <c:pt idx="2">
                  <c:v>3.1017142857143001</c:v>
                </c:pt>
                <c:pt idx="3">
                  <c:v>3.2445714285714002</c:v>
                </c:pt>
                <c:pt idx="4">
                  <c:v>3.3874285714285999</c:v>
                </c:pt>
                <c:pt idx="5">
                  <c:v>3.5302857142857</c:v>
                </c:pt>
                <c:pt idx="6">
                  <c:v>3.6731428571429001</c:v>
                </c:pt>
                <c:pt idx="7">
                  <c:v>3.8159999999999998</c:v>
                </c:pt>
                <c:pt idx="8">
                  <c:v>3.9588571428571</c:v>
                </c:pt>
                <c:pt idx="9">
                  <c:v>4.1017142857143005</c:v>
                </c:pt>
                <c:pt idx="10">
                  <c:v>4.2445714285714002</c:v>
                </c:pt>
                <c:pt idx="11">
                  <c:v>4.3874285714286003</c:v>
                </c:pt>
                <c:pt idx="12">
                  <c:v>4.5302857142857</c:v>
                </c:pt>
                <c:pt idx="13">
                  <c:v>4.6731428571429001</c:v>
                </c:pt>
                <c:pt idx="14">
                  <c:v>4.8159999999999998</c:v>
                </c:pt>
                <c:pt idx="15">
                  <c:v>4.9588571428570996</c:v>
                </c:pt>
                <c:pt idx="16">
                  <c:v>5.1017142857143005</c:v>
                </c:pt>
                <c:pt idx="17">
                  <c:v>5.2445714285713994</c:v>
                </c:pt>
                <c:pt idx="18">
                  <c:v>5.3874285714286003</c:v>
                </c:pt>
                <c:pt idx="19">
                  <c:v>5.5302857142857</c:v>
                </c:pt>
                <c:pt idx="20">
                  <c:v>5.6731428571429001</c:v>
                </c:pt>
                <c:pt idx="21">
                  <c:v>5.8159999999999998</c:v>
                </c:pt>
                <c:pt idx="22">
                  <c:v>5.9588571428570996</c:v>
                </c:pt>
                <c:pt idx="23">
                  <c:v>6.1017142857143005</c:v>
                </c:pt>
                <c:pt idx="24">
                  <c:v>6.2445714285713994</c:v>
                </c:pt>
                <c:pt idx="25">
                  <c:v>6.3874285714286003</c:v>
                </c:pt>
                <c:pt idx="26">
                  <c:v>6.5302857142857</c:v>
                </c:pt>
                <c:pt idx="27">
                  <c:v>6.6731428571429001</c:v>
                </c:pt>
                <c:pt idx="28">
                  <c:v>6.8159999999999998</c:v>
                </c:pt>
                <c:pt idx="29">
                  <c:v>6.9588571428570996</c:v>
                </c:pt>
                <c:pt idx="30">
                  <c:v>7.1017142857143005</c:v>
                </c:pt>
                <c:pt idx="31">
                  <c:v>7.2445714285713994</c:v>
                </c:pt>
                <c:pt idx="32">
                  <c:v>7.3874285714286003</c:v>
                </c:pt>
                <c:pt idx="33">
                  <c:v>7.5302857142857</c:v>
                </c:pt>
                <c:pt idx="34">
                  <c:v>7.6731428571429001</c:v>
                </c:pt>
                <c:pt idx="35">
                  <c:v>7.8159999999999998</c:v>
                </c:pt>
                <c:pt idx="36">
                  <c:v>7.9588571428570996</c:v>
                </c:pt>
                <c:pt idx="37">
                  <c:v>8.1017142857142996</c:v>
                </c:pt>
                <c:pt idx="38">
                  <c:v>8.2445714285713994</c:v>
                </c:pt>
                <c:pt idx="39">
                  <c:v>8.3874285714286003</c:v>
                </c:pt>
                <c:pt idx="40">
                  <c:v>8.5302857142857</c:v>
                </c:pt>
                <c:pt idx="41">
                  <c:v>8.673142857142901</c:v>
                </c:pt>
                <c:pt idx="42">
                  <c:v>8.8160000000000007</c:v>
                </c:pt>
                <c:pt idx="43">
                  <c:v>8.9588571428570987</c:v>
                </c:pt>
                <c:pt idx="44">
                  <c:v>9.1017142857142996</c:v>
                </c:pt>
                <c:pt idx="45">
                  <c:v>9.2445714285713994</c:v>
                </c:pt>
                <c:pt idx="46">
                  <c:v>9.3874285714286003</c:v>
                </c:pt>
                <c:pt idx="47">
                  <c:v>9.5302857142857</c:v>
                </c:pt>
                <c:pt idx="48">
                  <c:v>9.673142857142901</c:v>
                </c:pt>
                <c:pt idx="49">
                  <c:v>9.8160000000000007</c:v>
                </c:pt>
                <c:pt idx="50">
                  <c:v>9.9588571428570987</c:v>
                </c:pt>
                <c:pt idx="51">
                  <c:v>10.101714285714001</c:v>
                </c:pt>
                <c:pt idx="52">
                  <c:v>10.244571428571</c:v>
                </c:pt>
                <c:pt idx="53">
                  <c:v>10.387428571429</c:v>
                </c:pt>
                <c:pt idx="54">
                  <c:v>10.530285714285998</c:v>
                </c:pt>
                <c:pt idx="55">
                  <c:v>10.673142857143</c:v>
                </c:pt>
                <c:pt idx="56">
                  <c:v>10.816000000000001</c:v>
                </c:pt>
                <c:pt idx="57">
                  <c:v>10.958857142857001</c:v>
                </c:pt>
                <c:pt idx="58">
                  <c:v>11.101714285714001</c:v>
                </c:pt>
                <c:pt idx="59">
                  <c:v>11.244571428571</c:v>
                </c:pt>
                <c:pt idx="60">
                  <c:v>11.387428571429</c:v>
                </c:pt>
                <c:pt idx="61">
                  <c:v>11.530285714285998</c:v>
                </c:pt>
                <c:pt idx="62">
                  <c:v>11.673142857143</c:v>
                </c:pt>
                <c:pt idx="63">
                  <c:v>11.816000000000001</c:v>
                </c:pt>
                <c:pt idx="64">
                  <c:v>11.958857142857001</c:v>
                </c:pt>
                <c:pt idx="65">
                  <c:v>12.101714285714001</c:v>
                </c:pt>
                <c:pt idx="66">
                  <c:v>12.244571428571</c:v>
                </c:pt>
                <c:pt idx="67">
                  <c:v>12.387428571429</c:v>
                </c:pt>
                <c:pt idx="68">
                  <c:v>12.530285714285998</c:v>
                </c:pt>
                <c:pt idx="69">
                  <c:v>12.673142857143</c:v>
                </c:pt>
                <c:pt idx="70">
                  <c:v>12.816000000000001</c:v>
                </c:pt>
                <c:pt idx="71">
                  <c:v>12.958857142857001</c:v>
                </c:pt>
                <c:pt idx="72">
                  <c:v>13.101714285714001</c:v>
                </c:pt>
                <c:pt idx="73">
                  <c:v>13.244571428571</c:v>
                </c:pt>
                <c:pt idx="74">
                  <c:v>13.387428571429</c:v>
                </c:pt>
                <c:pt idx="75">
                  <c:v>13.530285714285998</c:v>
                </c:pt>
                <c:pt idx="76">
                  <c:v>13.673142857143</c:v>
                </c:pt>
                <c:pt idx="77">
                  <c:v>13.816000000000001</c:v>
                </c:pt>
                <c:pt idx="78">
                  <c:v>13.958857142857001</c:v>
                </c:pt>
                <c:pt idx="79">
                  <c:v>14.101714285714001</c:v>
                </c:pt>
                <c:pt idx="80">
                  <c:v>14.244571428571</c:v>
                </c:pt>
                <c:pt idx="81">
                  <c:v>14.387428571429</c:v>
                </c:pt>
                <c:pt idx="82">
                  <c:v>14.530285714285998</c:v>
                </c:pt>
                <c:pt idx="83">
                  <c:v>14.673142857143</c:v>
                </c:pt>
                <c:pt idx="84">
                  <c:v>14.816000000000001</c:v>
                </c:pt>
                <c:pt idx="85">
                  <c:v>14.958857142857001</c:v>
                </c:pt>
                <c:pt idx="86">
                  <c:v>15.101714285714001</c:v>
                </c:pt>
                <c:pt idx="87">
                  <c:v>15.244571428571</c:v>
                </c:pt>
                <c:pt idx="88">
                  <c:v>15.387428571429</c:v>
                </c:pt>
                <c:pt idx="89">
                  <c:v>15.530285714285998</c:v>
                </c:pt>
                <c:pt idx="90">
                  <c:v>15.673142857143</c:v>
                </c:pt>
                <c:pt idx="91">
                  <c:v>15.816000000000001</c:v>
                </c:pt>
                <c:pt idx="92">
                  <c:v>15.958857142857001</c:v>
                </c:pt>
                <c:pt idx="93">
                  <c:v>16.101714285713999</c:v>
                </c:pt>
                <c:pt idx="94">
                  <c:v>16.244571428571</c:v>
                </c:pt>
                <c:pt idx="95">
                  <c:v>16.387428571429002</c:v>
                </c:pt>
                <c:pt idx="96">
                  <c:v>16.530285714285998</c:v>
                </c:pt>
                <c:pt idx="97">
                  <c:v>16.673142857142999</c:v>
                </c:pt>
                <c:pt idx="98">
                  <c:v>16.815999999999999</c:v>
                </c:pt>
              </c:numCache>
            </c:numRef>
          </c:xVal>
          <c:yVal>
            <c:numRef>
              <c:f>'2Ix1L'!$O$5:$O$103</c:f>
              <c:numCache>
                <c:formatCode>General</c:formatCode>
                <c:ptCount val="99"/>
                <c:pt idx="0">
                  <c:v>-50.742995999999998</c:v>
                </c:pt>
                <c:pt idx="1">
                  <c:v>-51.028297000000002</c:v>
                </c:pt>
                <c:pt idx="2">
                  <c:v>-53.404339</c:v>
                </c:pt>
                <c:pt idx="3">
                  <c:v>-56.045918</c:v>
                </c:pt>
                <c:pt idx="4">
                  <c:v>-58.371639000000002</c:v>
                </c:pt>
                <c:pt idx="5">
                  <c:v>-60.836734999999997</c:v>
                </c:pt>
                <c:pt idx="6">
                  <c:v>-63.479793999999998</c:v>
                </c:pt>
                <c:pt idx="7">
                  <c:v>-64.989147000000003</c:v>
                </c:pt>
                <c:pt idx="8">
                  <c:v>-66.996403000000001</c:v>
                </c:pt>
                <c:pt idx="9">
                  <c:v>-68.308365000000009</c:v>
                </c:pt>
                <c:pt idx="10">
                  <c:v>-73.887649999999994</c:v>
                </c:pt>
                <c:pt idx="11">
                  <c:v>-71.129158000000004</c:v>
                </c:pt>
                <c:pt idx="12">
                  <c:v>-69.146713000000005</c:v>
                </c:pt>
                <c:pt idx="13">
                  <c:v>-66.357554999999991</c:v>
                </c:pt>
                <c:pt idx="14">
                  <c:v>-70.065521000000004</c:v>
                </c:pt>
                <c:pt idx="15">
                  <c:v>-78.585235999999995</c:v>
                </c:pt>
                <c:pt idx="16">
                  <c:v>-76.747794999999996</c:v>
                </c:pt>
                <c:pt idx="17">
                  <c:v>-73.157477999999998</c:v>
                </c:pt>
                <c:pt idx="18">
                  <c:v>-65.311870999999996</c:v>
                </c:pt>
                <c:pt idx="19">
                  <c:v>-67.967288999999994</c:v>
                </c:pt>
                <c:pt idx="20">
                  <c:v>-72.924903999999998</c:v>
                </c:pt>
                <c:pt idx="21">
                  <c:v>-75.914406</c:v>
                </c:pt>
                <c:pt idx="22">
                  <c:v>-74.347740000000002</c:v>
                </c:pt>
                <c:pt idx="23">
                  <c:v>-70.196312000000006</c:v>
                </c:pt>
                <c:pt idx="24">
                  <c:v>-67.461082000000005</c:v>
                </c:pt>
                <c:pt idx="25">
                  <c:v>-66.489284999999995</c:v>
                </c:pt>
                <c:pt idx="26">
                  <c:v>-65.868487999999999</c:v>
                </c:pt>
                <c:pt idx="27">
                  <c:v>-65.545932999999991</c:v>
                </c:pt>
                <c:pt idx="28">
                  <c:v>-74.127685999999997</c:v>
                </c:pt>
                <c:pt idx="29">
                  <c:v>-75.660674999999998</c:v>
                </c:pt>
                <c:pt idx="30">
                  <c:v>-73.798812999999996</c:v>
                </c:pt>
                <c:pt idx="31">
                  <c:v>-63.154429999999998</c:v>
                </c:pt>
                <c:pt idx="32">
                  <c:v>-60.569274999999998</c:v>
                </c:pt>
                <c:pt idx="33">
                  <c:v>-59.628776999999999</c:v>
                </c:pt>
                <c:pt idx="34">
                  <c:v>-57.854973000000001</c:v>
                </c:pt>
                <c:pt idx="35">
                  <c:v>-56.623764000000001</c:v>
                </c:pt>
                <c:pt idx="36">
                  <c:v>-57.395687000000002</c:v>
                </c:pt>
                <c:pt idx="37">
                  <c:v>-59.794539999999998</c:v>
                </c:pt>
                <c:pt idx="38">
                  <c:v>-61.987335000000002</c:v>
                </c:pt>
                <c:pt idx="39">
                  <c:v>-64.304378999999997</c:v>
                </c:pt>
                <c:pt idx="40">
                  <c:v>-65.929405000000003</c:v>
                </c:pt>
                <c:pt idx="41">
                  <c:v>-67.36033599999999</c:v>
                </c:pt>
                <c:pt idx="42">
                  <c:v>-67.486232999999999</c:v>
                </c:pt>
                <c:pt idx="43">
                  <c:v>-67.694125999999997</c:v>
                </c:pt>
                <c:pt idx="44">
                  <c:v>-69.607849000000002</c:v>
                </c:pt>
                <c:pt idx="45">
                  <c:v>-71.266204999999999</c:v>
                </c:pt>
                <c:pt idx="46">
                  <c:v>-73.081505000000007</c:v>
                </c:pt>
                <c:pt idx="47">
                  <c:v>-72.512848000000005</c:v>
                </c:pt>
                <c:pt idx="48">
                  <c:v>-72.102042999999995</c:v>
                </c:pt>
                <c:pt idx="49">
                  <c:v>-72.859329000000002</c:v>
                </c:pt>
                <c:pt idx="50">
                  <c:v>-72.324119999999994</c:v>
                </c:pt>
                <c:pt idx="51">
                  <c:v>-73.794967999999997</c:v>
                </c:pt>
                <c:pt idx="52">
                  <c:v>-73.221817000000001</c:v>
                </c:pt>
                <c:pt idx="53">
                  <c:v>-73.277184000000005</c:v>
                </c:pt>
                <c:pt idx="54">
                  <c:v>-72.187027</c:v>
                </c:pt>
                <c:pt idx="55">
                  <c:v>-73.318527000000003</c:v>
                </c:pt>
                <c:pt idx="56">
                  <c:v>-73.129249999999999</c:v>
                </c:pt>
                <c:pt idx="57">
                  <c:v>-72.440055999999998</c:v>
                </c:pt>
                <c:pt idx="58">
                  <c:v>-69.450942999999995</c:v>
                </c:pt>
                <c:pt idx="59">
                  <c:v>-69.270911999999996</c:v>
                </c:pt>
                <c:pt idx="60">
                  <c:v>-71.411193999999995</c:v>
                </c:pt>
                <c:pt idx="61">
                  <c:v>-73.234977999999998</c:v>
                </c:pt>
                <c:pt idx="62">
                  <c:v>-75.645325</c:v>
                </c:pt>
                <c:pt idx="63">
                  <c:v>-74.500434999999996</c:v>
                </c:pt>
                <c:pt idx="64">
                  <c:v>-76.336219999999997</c:v>
                </c:pt>
                <c:pt idx="65">
                  <c:v>-76.104384999999994</c:v>
                </c:pt>
                <c:pt idx="66">
                  <c:v>-75.796677000000003</c:v>
                </c:pt>
                <c:pt idx="67">
                  <c:v>-71.781120000000001</c:v>
                </c:pt>
                <c:pt idx="68">
                  <c:v>-68.907680999999997</c:v>
                </c:pt>
                <c:pt idx="69">
                  <c:v>-67.247771999999998</c:v>
                </c:pt>
                <c:pt idx="70">
                  <c:v>-66.532341000000002</c:v>
                </c:pt>
                <c:pt idx="71">
                  <c:v>-65.485393999999999</c:v>
                </c:pt>
                <c:pt idx="72">
                  <c:v>-64.713779000000002</c:v>
                </c:pt>
                <c:pt idx="73">
                  <c:v>-65.205486000000008</c:v>
                </c:pt>
                <c:pt idx="74">
                  <c:v>-67.816993999999994</c:v>
                </c:pt>
                <c:pt idx="75">
                  <c:v>-70.043471999999994</c:v>
                </c:pt>
                <c:pt idx="76">
                  <c:v>-71.905060000000006</c:v>
                </c:pt>
                <c:pt idx="77">
                  <c:v>-70.551497999999995</c:v>
                </c:pt>
                <c:pt idx="78">
                  <c:v>-69.303359999999998</c:v>
                </c:pt>
                <c:pt idx="79">
                  <c:v>-67.05380199999999</c:v>
                </c:pt>
                <c:pt idx="80">
                  <c:v>-65.44992400000001</c:v>
                </c:pt>
                <c:pt idx="81">
                  <c:v>-63.338206999999997</c:v>
                </c:pt>
                <c:pt idx="82">
                  <c:v>-63.194935000000001</c:v>
                </c:pt>
                <c:pt idx="83">
                  <c:v>-63.287388</c:v>
                </c:pt>
                <c:pt idx="84">
                  <c:v>-64.49652900000001</c:v>
                </c:pt>
                <c:pt idx="85">
                  <c:v>-63.940143999999997</c:v>
                </c:pt>
                <c:pt idx="86">
                  <c:v>-63.843753999999997</c:v>
                </c:pt>
                <c:pt idx="87">
                  <c:v>-62.877761999999997</c:v>
                </c:pt>
                <c:pt idx="88">
                  <c:v>-62.785625000000003</c:v>
                </c:pt>
                <c:pt idx="89">
                  <c:v>-61.511268999999999</c:v>
                </c:pt>
                <c:pt idx="90">
                  <c:v>-60.672913000000001</c:v>
                </c:pt>
                <c:pt idx="91">
                  <c:v>-59.625320000000002</c:v>
                </c:pt>
                <c:pt idx="92">
                  <c:v>-59.753749999999997</c:v>
                </c:pt>
                <c:pt idx="93">
                  <c:v>-58.849533000000001</c:v>
                </c:pt>
                <c:pt idx="94">
                  <c:v>-57.96669</c:v>
                </c:pt>
                <c:pt idx="95">
                  <c:v>-56.248179999999998</c:v>
                </c:pt>
                <c:pt idx="96">
                  <c:v>-54.712639000000003</c:v>
                </c:pt>
                <c:pt idx="97">
                  <c:v>-52.837082000000002</c:v>
                </c:pt>
                <c:pt idx="98">
                  <c:v>-51.725746000000001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F0E-40E0-97BB-1D9A2668EC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567424"/>
        <c:axId val="114569600"/>
      </c:scatterChart>
      <c:valAx>
        <c:axId val="114567424"/>
        <c:scaling>
          <c:orientation val="minMax"/>
          <c:max val="13"/>
          <c:min val="2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RF Output Frequency (GHz)</a:t>
                </a:r>
              </a:p>
            </c:rich>
          </c:tx>
          <c:layout>
            <c:manualLayout>
              <c:xMode val="edge"/>
              <c:yMode val="edge"/>
              <c:x val="0.35543054542387981"/>
              <c:y val="0.91571741032371101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4569600"/>
        <c:crosses val="autoZero"/>
        <c:crossBetween val="midCat"/>
        <c:majorUnit val="1"/>
      </c:valAx>
      <c:valAx>
        <c:axId val="114569600"/>
        <c:scaling>
          <c:orientation val="minMax"/>
          <c:max val="0"/>
          <c:min val="-9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4567424"/>
        <c:crosses val="autoZero"/>
        <c:crossBetween val="midCat"/>
        <c:majorUnit val="10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20879707729228783"/>
          <c:y val="0.130553732866725"/>
          <c:w val="0.60640061792192268"/>
          <c:h val="0.11760024788568094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Configuration A Conversion Loss vs. LO Power: 0.75 GHz IF (dB)</a:t>
            </a:r>
            <a:endParaRPr lang="en-US" sz="1000" baseline="30000"/>
          </a:p>
        </c:rich>
      </c:tx>
      <c:layout>
        <c:manualLayout>
          <c:xMode val="edge"/>
          <c:yMode val="edge"/>
          <c:x val="0.13825897273314822"/>
          <c:y val="2.687372411781860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2133189488"/>
          <c:y val="0.1100116652085156"/>
          <c:w val="0.76542713682528862"/>
          <c:h val="0.70386555847185772"/>
        </c:manualLayout>
      </c:layout>
      <c:scatterChart>
        <c:scatterStyle val="smoothMarker"/>
        <c:varyColors val="0"/>
        <c:ser>
          <c:idx val="1"/>
          <c:order val="0"/>
          <c:tx>
            <c:strRef>
              <c:f>CLvsLO!$F$2</c:f>
              <c:strCache>
                <c:ptCount val="1"/>
                <c:pt idx="0">
                  <c:v>+20 dBm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CLvsLO!$E$5:$E$205</c:f>
              <c:numCache>
                <c:formatCode>General</c:formatCode>
                <c:ptCount val="201"/>
                <c:pt idx="0">
                  <c:v>1</c:v>
                </c:pt>
                <c:pt idx="1">
                  <c:v>1.06</c:v>
                </c:pt>
                <c:pt idx="2">
                  <c:v>1.1200000000000001</c:v>
                </c:pt>
                <c:pt idx="3">
                  <c:v>1.18</c:v>
                </c:pt>
                <c:pt idx="4">
                  <c:v>1.24</c:v>
                </c:pt>
                <c:pt idx="5">
                  <c:v>1.3</c:v>
                </c:pt>
                <c:pt idx="6">
                  <c:v>1.36</c:v>
                </c:pt>
                <c:pt idx="7">
                  <c:v>1.42</c:v>
                </c:pt>
                <c:pt idx="8">
                  <c:v>1.48</c:v>
                </c:pt>
                <c:pt idx="9">
                  <c:v>1.54</c:v>
                </c:pt>
                <c:pt idx="10">
                  <c:v>1.6</c:v>
                </c:pt>
                <c:pt idx="11">
                  <c:v>1.66</c:v>
                </c:pt>
                <c:pt idx="12">
                  <c:v>1.72</c:v>
                </c:pt>
                <c:pt idx="13">
                  <c:v>1.78</c:v>
                </c:pt>
                <c:pt idx="14">
                  <c:v>1.84</c:v>
                </c:pt>
                <c:pt idx="15">
                  <c:v>1.9</c:v>
                </c:pt>
                <c:pt idx="16">
                  <c:v>1.96</c:v>
                </c:pt>
                <c:pt idx="17">
                  <c:v>2.02</c:v>
                </c:pt>
                <c:pt idx="18">
                  <c:v>2.08</c:v>
                </c:pt>
                <c:pt idx="19">
                  <c:v>2.14</c:v>
                </c:pt>
                <c:pt idx="20">
                  <c:v>2.2000000000000002</c:v>
                </c:pt>
                <c:pt idx="21">
                  <c:v>2.2599999999999998</c:v>
                </c:pt>
                <c:pt idx="22">
                  <c:v>2.3199999999999998</c:v>
                </c:pt>
                <c:pt idx="23">
                  <c:v>2.38</c:v>
                </c:pt>
                <c:pt idx="24">
                  <c:v>2.44</c:v>
                </c:pt>
                <c:pt idx="25">
                  <c:v>2.5</c:v>
                </c:pt>
                <c:pt idx="26">
                  <c:v>2.56</c:v>
                </c:pt>
                <c:pt idx="27">
                  <c:v>2.62</c:v>
                </c:pt>
                <c:pt idx="28">
                  <c:v>2.68</c:v>
                </c:pt>
                <c:pt idx="29">
                  <c:v>2.74</c:v>
                </c:pt>
                <c:pt idx="30">
                  <c:v>2.8</c:v>
                </c:pt>
                <c:pt idx="31">
                  <c:v>2.86</c:v>
                </c:pt>
                <c:pt idx="32">
                  <c:v>2.92</c:v>
                </c:pt>
                <c:pt idx="33">
                  <c:v>2.98</c:v>
                </c:pt>
                <c:pt idx="34">
                  <c:v>3.04</c:v>
                </c:pt>
                <c:pt idx="35">
                  <c:v>3.1</c:v>
                </c:pt>
                <c:pt idx="36">
                  <c:v>3.16</c:v>
                </c:pt>
                <c:pt idx="37">
                  <c:v>3.22</c:v>
                </c:pt>
                <c:pt idx="38">
                  <c:v>3.28</c:v>
                </c:pt>
                <c:pt idx="39">
                  <c:v>3.34</c:v>
                </c:pt>
                <c:pt idx="40">
                  <c:v>3.4</c:v>
                </c:pt>
                <c:pt idx="41">
                  <c:v>3.46</c:v>
                </c:pt>
                <c:pt idx="42">
                  <c:v>3.52</c:v>
                </c:pt>
                <c:pt idx="43">
                  <c:v>3.58</c:v>
                </c:pt>
                <c:pt idx="44">
                  <c:v>3.64</c:v>
                </c:pt>
                <c:pt idx="45">
                  <c:v>3.7</c:v>
                </c:pt>
                <c:pt idx="46">
                  <c:v>3.76</c:v>
                </c:pt>
                <c:pt idx="47">
                  <c:v>3.82</c:v>
                </c:pt>
                <c:pt idx="48">
                  <c:v>3.88</c:v>
                </c:pt>
                <c:pt idx="49">
                  <c:v>3.94</c:v>
                </c:pt>
                <c:pt idx="50">
                  <c:v>4</c:v>
                </c:pt>
                <c:pt idx="51">
                  <c:v>4.0599999999999996</c:v>
                </c:pt>
                <c:pt idx="52">
                  <c:v>4.12</c:v>
                </c:pt>
                <c:pt idx="53">
                  <c:v>4.18</c:v>
                </c:pt>
                <c:pt idx="54">
                  <c:v>4.24</c:v>
                </c:pt>
                <c:pt idx="55">
                  <c:v>4.3</c:v>
                </c:pt>
                <c:pt idx="56">
                  <c:v>4.3600000000000003</c:v>
                </c:pt>
                <c:pt idx="57">
                  <c:v>4.42</c:v>
                </c:pt>
                <c:pt idx="58">
                  <c:v>4.4800000000000004</c:v>
                </c:pt>
                <c:pt idx="59">
                  <c:v>4.54</c:v>
                </c:pt>
                <c:pt idx="60">
                  <c:v>4.5999999999999996</c:v>
                </c:pt>
                <c:pt idx="61">
                  <c:v>4.66</c:v>
                </c:pt>
                <c:pt idx="62">
                  <c:v>4.72</c:v>
                </c:pt>
                <c:pt idx="63">
                  <c:v>4.78</c:v>
                </c:pt>
                <c:pt idx="64">
                  <c:v>4.84</c:v>
                </c:pt>
                <c:pt idx="65">
                  <c:v>4.9000000000000004</c:v>
                </c:pt>
                <c:pt idx="66">
                  <c:v>4.96</c:v>
                </c:pt>
                <c:pt idx="67">
                  <c:v>5.0199999999999996</c:v>
                </c:pt>
                <c:pt idx="68">
                  <c:v>5.08</c:v>
                </c:pt>
                <c:pt idx="69">
                  <c:v>5.14</c:v>
                </c:pt>
                <c:pt idx="70">
                  <c:v>5.2</c:v>
                </c:pt>
                <c:pt idx="71">
                  <c:v>5.26</c:v>
                </c:pt>
                <c:pt idx="72">
                  <c:v>5.32</c:v>
                </c:pt>
                <c:pt idx="73">
                  <c:v>5.38</c:v>
                </c:pt>
                <c:pt idx="74">
                  <c:v>5.44</c:v>
                </c:pt>
                <c:pt idx="75">
                  <c:v>5.5</c:v>
                </c:pt>
                <c:pt idx="76">
                  <c:v>5.56</c:v>
                </c:pt>
                <c:pt idx="77">
                  <c:v>5.62</c:v>
                </c:pt>
                <c:pt idx="78">
                  <c:v>5.68</c:v>
                </c:pt>
                <c:pt idx="79">
                  <c:v>5.74</c:v>
                </c:pt>
                <c:pt idx="80">
                  <c:v>5.8</c:v>
                </c:pt>
                <c:pt idx="81">
                  <c:v>5.86</c:v>
                </c:pt>
                <c:pt idx="82">
                  <c:v>5.92</c:v>
                </c:pt>
                <c:pt idx="83">
                  <c:v>5.98</c:v>
                </c:pt>
                <c:pt idx="84">
                  <c:v>6.04</c:v>
                </c:pt>
                <c:pt idx="85">
                  <c:v>6.1</c:v>
                </c:pt>
                <c:pt idx="86">
                  <c:v>6.16</c:v>
                </c:pt>
                <c:pt idx="87">
                  <c:v>6.22</c:v>
                </c:pt>
                <c:pt idx="88">
                  <c:v>6.28</c:v>
                </c:pt>
                <c:pt idx="89">
                  <c:v>6.34</c:v>
                </c:pt>
                <c:pt idx="90">
                  <c:v>6.4</c:v>
                </c:pt>
                <c:pt idx="91">
                  <c:v>6.46</c:v>
                </c:pt>
                <c:pt idx="92">
                  <c:v>6.52</c:v>
                </c:pt>
                <c:pt idx="93">
                  <c:v>6.58</c:v>
                </c:pt>
                <c:pt idx="94">
                  <c:v>6.64</c:v>
                </c:pt>
                <c:pt idx="95">
                  <c:v>6.7</c:v>
                </c:pt>
                <c:pt idx="96">
                  <c:v>6.76</c:v>
                </c:pt>
                <c:pt idx="97">
                  <c:v>6.82</c:v>
                </c:pt>
                <c:pt idx="98">
                  <c:v>6.88</c:v>
                </c:pt>
                <c:pt idx="99">
                  <c:v>6.94</c:v>
                </c:pt>
                <c:pt idx="100">
                  <c:v>7</c:v>
                </c:pt>
                <c:pt idx="101">
                  <c:v>7.06</c:v>
                </c:pt>
                <c:pt idx="102">
                  <c:v>7.12</c:v>
                </c:pt>
                <c:pt idx="103">
                  <c:v>7.18</c:v>
                </c:pt>
                <c:pt idx="104">
                  <c:v>7.24</c:v>
                </c:pt>
                <c:pt idx="105">
                  <c:v>7.3</c:v>
                </c:pt>
                <c:pt idx="106">
                  <c:v>7.36</c:v>
                </c:pt>
                <c:pt idx="107">
                  <c:v>7.42</c:v>
                </c:pt>
                <c:pt idx="108">
                  <c:v>7.48</c:v>
                </c:pt>
                <c:pt idx="109">
                  <c:v>7.54</c:v>
                </c:pt>
                <c:pt idx="110">
                  <c:v>7.6</c:v>
                </c:pt>
                <c:pt idx="111">
                  <c:v>7.66</c:v>
                </c:pt>
                <c:pt idx="112">
                  <c:v>7.72</c:v>
                </c:pt>
                <c:pt idx="113">
                  <c:v>7.78</c:v>
                </c:pt>
                <c:pt idx="114">
                  <c:v>7.84</c:v>
                </c:pt>
                <c:pt idx="115">
                  <c:v>7.9</c:v>
                </c:pt>
                <c:pt idx="116">
                  <c:v>7.96</c:v>
                </c:pt>
                <c:pt idx="117">
                  <c:v>8.02</c:v>
                </c:pt>
                <c:pt idx="118">
                  <c:v>8.08</c:v>
                </c:pt>
                <c:pt idx="119">
                  <c:v>8.14</c:v>
                </c:pt>
                <c:pt idx="120">
                  <c:v>8.1999999999999993</c:v>
                </c:pt>
                <c:pt idx="121">
                  <c:v>8.26</c:v>
                </c:pt>
                <c:pt idx="122">
                  <c:v>8.32</c:v>
                </c:pt>
                <c:pt idx="123">
                  <c:v>8.3800000000000008</c:v>
                </c:pt>
                <c:pt idx="124">
                  <c:v>8.44</c:v>
                </c:pt>
                <c:pt idx="125">
                  <c:v>8.5</c:v>
                </c:pt>
                <c:pt idx="126">
                  <c:v>8.56</c:v>
                </c:pt>
                <c:pt idx="127">
                  <c:v>8.6199999999999992</c:v>
                </c:pt>
                <c:pt idx="128">
                  <c:v>8.68</c:v>
                </c:pt>
                <c:pt idx="129">
                  <c:v>8.74</c:v>
                </c:pt>
                <c:pt idx="130">
                  <c:v>8.8000000000000007</c:v>
                </c:pt>
                <c:pt idx="131">
                  <c:v>8.86</c:v>
                </c:pt>
                <c:pt idx="132">
                  <c:v>8.92</c:v>
                </c:pt>
                <c:pt idx="133">
                  <c:v>8.98</c:v>
                </c:pt>
                <c:pt idx="134">
                  <c:v>9.0399999999999991</c:v>
                </c:pt>
                <c:pt idx="135">
                  <c:v>9.1</c:v>
                </c:pt>
                <c:pt idx="136">
                  <c:v>9.16</c:v>
                </c:pt>
                <c:pt idx="137">
                  <c:v>9.2200000000000006</c:v>
                </c:pt>
                <c:pt idx="138">
                  <c:v>9.2799999999999994</c:v>
                </c:pt>
                <c:pt idx="139">
                  <c:v>9.34</c:v>
                </c:pt>
                <c:pt idx="140">
                  <c:v>9.4</c:v>
                </c:pt>
                <c:pt idx="141">
                  <c:v>9.4600000000000009</c:v>
                </c:pt>
                <c:pt idx="142">
                  <c:v>9.52</c:v>
                </c:pt>
                <c:pt idx="143">
                  <c:v>9.58</c:v>
                </c:pt>
                <c:pt idx="144">
                  <c:v>9.64</c:v>
                </c:pt>
                <c:pt idx="145">
                  <c:v>9.6999999999999993</c:v>
                </c:pt>
                <c:pt idx="146">
                  <c:v>9.76</c:v>
                </c:pt>
                <c:pt idx="147">
                  <c:v>9.82</c:v>
                </c:pt>
                <c:pt idx="148">
                  <c:v>9.8800000000000008</c:v>
                </c:pt>
                <c:pt idx="149">
                  <c:v>9.94</c:v>
                </c:pt>
                <c:pt idx="150">
                  <c:v>10</c:v>
                </c:pt>
                <c:pt idx="151">
                  <c:v>10.06</c:v>
                </c:pt>
                <c:pt idx="152">
                  <c:v>10.119999999999999</c:v>
                </c:pt>
                <c:pt idx="153">
                  <c:v>10.18</c:v>
                </c:pt>
                <c:pt idx="154">
                  <c:v>10.24</c:v>
                </c:pt>
                <c:pt idx="155">
                  <c:v>10.3</c:v>
                </c:pt>
                <c:pt idx="156">
                  <c:v>10.36</c:v>
                </c:pt>
                <c:pt idx="157">
                  <c:v>10.42</c:v>
                </c:pt>
                <c:pt idx="158">
                  <c:v>10.48</c:v>
                </c:pt>
                <c:pt idx="159">
                  <c:v>10.54</c:v>
                </c:pt>
                <c:pt idx="160">
                  <c:v>10.6</c:v>
                </c:pt>
                <c:pt idx="161">
                  <c:v>10.66</c:v>
                </c:pt>
                <c:pt idx="162">
                  <c:v>10.72</c:v>
                </c:pt>
                <c:pt idx="163">
                  <c:v>10.78</c:v>
                </c:pt>
                <c:pt idx="164">
                  <c:v>10.84</c:v>
                </c:pt>
                <c:pt idx="165">
                  <c:v>10.9</c:v>
                </c:pt>
                <c:pt idx="166">
                  <c:v>10.96</c:v>
                </c:pt>
                <c:pt idx="167">
                  <c:v>11.02</c:v>
                </c:pt>
                <c:pt idx="168">
                  <c:v>11.08</c:v>
                </c:pt>
                <c:pt idx="169">
                  <c:v>11.14</c:v>
                </c:pt>
                <c:pt idx="170">
                  <c:v>11.2</c:v>
                </c:pt>
                <c:pt idx="171">
                  <c:v>11.26</c:v>
                </c:pt>
                <c:pt idx="172">
                  <c:v>11.32</c:v>
                </c:pt>
                <c:pt idx="173">
                  <c:v>11.38</c:v>
                </c:pt>
                <c:pt idx="174">
                  <c:v>11.44</c:v>
                </c:pt>
                <c:pt idx="175">
                  <c:v>11.5</c:v>
                </c:pt>
                <c:pt idx="176">
                  <c:v>11.56</c:v>
                </c:pt>
                <c:pt idx="177">
                  <c:v>11.62</c:v>
                </c:pt>
                <c:pt idx="178">
                  <c:v>11.68</c:v>
                </c:pt>
                <c:pt idx="179">
                  <c:v>11.74</c:v>
                </c:pt>
                <c:pt idx="180">
                  <c:v>11.8</c:v>
                </c:pt>
                <c:pt idx="181">
                  <c:v>11.86</c:v>
                </c:pt>
                <c:pt idx="182">
                  <c:v>11.92</c:v>
                </c:pt>
                <c:pt idx="183">
                  <c:v>11.98</c:v>
                </c:pt>
                <c:pt idx="184">
                  <c:v>12.04</c:v>
                </c:pt>
                <c:pt idx="185">
                  <c:v>12.1</c:v>
                </c:pt>
                <c:pt idx="186">
                  <c:v>12.16</c:v>
                </c:pt>
                <c:pt idx="187">
                  <c:v>12.22</c:v>
                </c:pt>
                <c:pt idx="188">
                  <c:v>12.28</c:v>
                </c:pt>
                <c:pt idx="189">
                  <c:v>12.34</c:v>
                </c:pt>
                <c:pt idx="190">
                  <c:v>12.4</c:v>
                </c:pt>
                <c:pt idx="191">
                  <c:v>12.46</c:v>
                </c:pt>
                <c:pt idx="192">
                  <c:v>12.52</c:v>
                </c:pt>
                <c:pt idx="193">
                  <c:v>12.58</c:v>
                </c:pt>
                <c:pt idx="194">
                  <c:v>12.64</c:v>
                </c:pt>
                <c:pt idx="195">
                  <c:v>12.7</c:v>
                </c:pt>
                <c:pt idx="196">
                  <c:v>12.76</c:v>
                </c:pt>
                <c:pt idx="197">
                  <c:v>12.82</c:v>
                </c:pt>
                <c:pt idx="198">
                  <c:v>12.88</c:v>
                </c:pt>
                <c:pt idx="199">
                  <c:v>12.94</c:v>
                </c:pt>
                <c:pt idx="200">
                  <c:v>13</c:v>
                </c:pt>
              </c:numCache>
            </c:numRef>
          </c:xVal>
          <c:yVal>
            <c:numRef>
              <c:f>CLvsLO!$F$5:$F$205</c:f>
              <c:numCache>
                <c:formatCode>General</c:formatCode>
                <c:ptCount val="201"/>
                <c:pt idx="0">
                  <c:v>-10.506251000000001</c:v>
                </c:pt>
                <c:pt idx="1">
                  <c:v>-10.380528</c:v>
                </c:pt>
                <c:pt idx="2">
                  <c:v>-10.106949</c:v>
                </c:pt>
                <c:pt idx="3">
                  <c:v>-9.8282833000000007</c:v>
                </c:pt>
                <c:pt idx="4">
                  <c:v>-9.4629773999999998</c:v>
                </c:pt>
                <c:pt idx="5">
                  <c:v>-9.2792405999999996</c:v>
                </c:pt>
                <c:pt idx="6">
                  <c:v>-8.9566660000000002</c:v>
                </c:pt>
                <c:pt idx="7">
                  <c:v>-8.7775563999999999</c:v>
                </c:pt>
                <c:pt idx="8">
                  <c:v>-8.5514192999999992</c:v>
                </c:pt>
                <c:pt idx="9">
                  <c:v>-8.4075594000000002</c:v>
                </c:pt>
                <c:pt idx="10">
                  <c:v>-8.2008352000000002</c:v>
                </c:pt>
                <c:pt idx="11">
                  <c:v>-8.1344767000000004</c:v>
                </c:pt>
                <c:pt idx="12">
                  <c:v>-8.0014743999999993</c:v>
                </c:pt>
                <c:pt idx="13">
                  <c:v>-7.9517045</c:v>
                </c:pt>
                <c:pt idx="14">
                  <c:v>-7.8164214999999997</c:v>
                </c:pt>
                <c:pt idx="15">
                  <c:v>-7.7995657999999999</c:v>
                </c:pt>
                <c:pt idx="16">
                  <c:v>-7.6689134000000001</c:v>
                </c:pt>
                <c:pt idx="17">
                  <c:v>-7.6579503999999998</c:v>
                </c:pt>
                <c:pt idx="18">
                  <c:v>-7.5679879000000003</c:v>
                </c:pt>
                <c:pt idx="19">
                  <c:v>-7.5924772999999997</c:v>
                </c:pt>
                <c:pt idx="20">
                  <c:v>-7.5255460999999997</c:v>
                </c:pt>
                <c:pt idx="21">
                  <c:v>-7.5414186000000001</c:v>
                </c:pt>
                <c:pt idx="22">
                  <c:v>-7.4759225999999996</c:v>
                </c:pt>
                <c:pt idx="23">
                  <c:v>-7.4652295000000004</c:v>
                </c:pt>
                <c:pt idx="24">
                  <c:v>-7.4282513000000003</c:v>
                </c:pt>
                <c:pt idx="25">
                  <c:v>-7.4516581999999998</c:v>
                </c:pt>
                <c:pt idx="26">
                  <c:v>-7.4442409999999999</c:v>
                </c:pt>
                <c:pt idx="27">
                  <c:v>-7.4644960999999999</c:v>
                </c:pt>
                <c:pt idx="28">
                  <c:v>-7.4822082999999999</c:v>
                </c:pt>
                <c:pt idx="29">
                  <c:v>-7.4949069000000001</c:v>
                </c:pt>
                <c:pt idx="30">
                  <c:v>-7.4921689000000002</c:v>
                </c:pt>
                <c:pt idx="31">
                  <c:v>-7.5331836000000001</c:v>
                </c:pt>
                <c:pt idx="32">
                  <c:v>-7.5503692999999998</c:v>
                </c:pt>
                <c:pt idx="33">
                  <c:v>-7.5859589999999999</c:v>
                </c:pt>
                <c:pt idx="34">
                  <c:v>-7.6079844999999997</c:v>
                </c:pt>
                <c:pt idx="35">
                  <c:v>-7.6279316000000001</c:v>
                </c:pt>
                <c:pt idx="36">
                  <c:v>-7.6432346999999998</c:v>
                </c:pt>
                <c:pt idx="37">
                  <c:v>-7.6605901999999997</c:v>
                </c:pt>
                <c:pt idx="38">
                  <c:v>-7.6970124000000002</c:v>
                </c:pt>
                <c:pt idx="39">
                  <c:v>-7.7382597999999998</c:v>
                </c:pt>
                <c:pt idx="40">
                  <c:v>-7.7806664000000003</c:v>
                </c:pt>
                <c:pt idx="41">
                  <c:v>-7.7934393999999996</c:v>
                </c:pt>
                <c:pt idx="42">
                  <c:v>-7.8380308000000003</c:v>
                </c:pt>
                <c:pt idx="43">
                  <c:v>-7.8554424999999997</c:v>
                </c:pt>
                <c:pt idx="44">
                  <c:v>-7.8938408000000004</c:v>
                </c:pt>
                <c:pt idx="45">
                  <c:v>-7.9254670000000003</c:v>
                </c:pt>
                <c:pt idx="46">
                  <c:v>-7.9483008000000002</c:v>
                </c:pt>
                <c:pt idx="47">
                  <c:v>-7.9940429000000002</c:v>
                </c:pt>
                <c:pt idx="48">
                  <c:v>-8.0029544999999995</c:v>
                </c:pt>
                <c:pt idx="49">
                  <c:v>-8.0080375999999998</c:v>
                </c:pt>
                <c:pt idx="50">
                  <c:v>-8.0048580000000005</c:v>
                </c:pt>
                <c:pt idx="51">
                  <c:v>-8.0231265999999994</c:v>
                </c:pt>
                <c:pt idx="52">
                  <c:v>-8.0370902999999991</c:v>
                </c:pt>
                <c:pt idx="53">
                  <c:v>-8.0419359000000004</c:v>
                </c:pt>
                <c:pt idx="54">
                  <c:v>-8.0236319999999992</c:v>
                </c:pt>
                <c:pt idx="55">
                  <c:v>-8.0382327999999994</c:v>
                </c:pt>
                <c:pt idx="56">
                  <c:v>-8.0187387000000001</c:v>
                </c:pt>
                <c:pt idx="57">
                  <c:v>-8.0210609000000002</c:v>
                </c:pt>
                <c:pt idx="58">
                  <c:v>-8.0342607000000008</c:v>
                </c:pt>
                <c:pt idx="59">
                  <c:v>-8.0580043999999997</c:v>
                </c:pt>
                <c:pt idx="60">
                  <c:v>-8.0887623000000008</c:v>
                </c:pt>
                <c:pt idx="61">
                  <c:v>-8.0915946999999999</c:v>
                </c:pt>
                <c:pt idx="62">
                  <c:v>-8.0631398999999995</c:v>
                </c:pt>
                <c:pt idx="63">
                  <c:v>-8.0677357000000001</c:v>
                </c:pt>
                <c:pt idx="64">
                  <c:v>-8.001296</c:v>
                </c:pt>
                <c:pt idx="65">
                  <c:v>-7.9512214999999999</c:v>
                </c:pt>
                <c:pt idx="66">
                  <c:v>-7.9278335999999996</c:v>
                </c:pt>
                <c:pt idx="67">
                  <c:v>-7.8728065000000003</c:v>
                </c:pt>
                <c:pt idx="68">
                  <c:v>-7.8339452999999999</c:v>
                </c:pt>
                <c:pt idx="69">
                  <c:v>-7.8104633999999997</c:v>
                </c:pt>
                <c:pt idx="70">
                  <c:v>-7.7886633999999999</c:v>
                </c:pt>
                <c:pt idx="71">
                  <c:v>-7.7918582000000001</c:v>
                </c:pt>
                <c:pt idx="72">
                  <c:v>-7.7599324999999997</c:v>
                </c:pt>
                <c:pt idx="73">
                  <c:v>-7.7441664000000001</c:v>
                </c:pt>
                <c:pt idx="74">
                  <c:v>-7.7535901000000003</c:v>
                </c:pt>
                <c:pt idx="75">
                  <c:v>-7.7455467999999996</c:v>
                </c:pt>
                <c:pt idx="76">
                  <c:v>-7.7562040999999997</c:v>
                </c:pt>
                <c:pt idx="77">
                  <c:v>-7.7629112999999998</c:v>
                </c:pt>
                <c:pt idx="78">
                  <c:v>-7.7860575000000001</c:v>
                </c:pt>
                <c:pt idx="79">
                  <c:v>-7.8082627999999996</c:v>
                </c:pt>
                <c:pt idx="80">
                  <c:v>-7.7774733999999999</c:v>
                </c:pt>
                <c:pt idx="81">
                  <c:v>-7.7729258999999997</c:v>
                </c:pt>
                <c:pt idx="82">
                  <c:v>-7.8039069000000003</c:v>
                </c:pt>
                <c:pt idx="83">
                  <c:v>-7.7577733999999996</c:v>
                </c:pt>
                <c:pt idx="84">
                  <c:v>-7.7722291999999999</c:v>
                </c:pt>
                <c:pt idx="85">
                  <c:v>-7.7422152000000004</c:v>
                </c:pt>
                <c:pt idx="86">
                  <c:v>-7.7185253999999999</c:v>
                </c:pt>
                <c:pt idx="87">
                  <c:v>-7.6785774</c:v>
                </c:pt>
                <c:pt idx="88">
                  <c:v>-7.6423196999999998</c:v>
                </c:pt>
                <c:pt idx="89">
                  <c:v>-7.6190610000000003</c:v>
                </c:pt>
                <c:pt idx="90">
                  <c:v>-7.6152525000000004</c:v>
                </c:pt>
                <c:pt idx="91">
                  <c:v>-7.5748100000000003</c:v>
                </c:pt>
                <c:pt idx="92">
                  <c:v>-7.5870069999999998</c:v>
                </c:pt>
                <c:pt idx="93">
                  <c:v>-7.5743742000000003</c:v>
                </c:pt>
                <c:pt idx="94">
                  <c:v>-7.5719113</c:v>
                </c:pt>
                <c:pt idx="95">
                  <c:v>-7.5982776000000003</c:v>
                </c:pt>
                <c:pt idx="96">
                  <c:v>-7.5855164999999998</c:v>
                </c:pt>
                <c:pt idx="97">
                  <c:v>-7.6298427999999996</c:v>
                </c:pt>
                <c:pt idx="98">
                  <c:v>-7.6642207999999998</c:v>
                </c:pt>
                <c:pt idx="99">
                  <c:v>-7.6681689999999998</c:v>
                </c:pt>
                <c:pt idx="100">
                  <c:v>-7.7037472999999999</c:v>
                </c:pt>
                <c:pt idx="101">
                  <c:v>-7.7341423000000002</c:v>
                </c:pt>
                <c:pt idx="102">
                  <c:v>-7.7267270000000003</c:v>
                </c:pt>
                <c:pt idx="103">
                  <c:v>-7.7455195999999997</c:v>
                </c:pt>
                <c:pt idx="104">
                  <c:v>-7.7413721000000004</c:v>
                </c:pt>
                <c:pt idx="105">
                  <c:v>-7.7758779999999996</c:v>
                </c:pt>
                <c:pt idx="106">
                  <c:v>-7.7931590000000002</c:v>
                </c:pt>
                <c:pt idx="107">
                  <c:v>-7.7928575999999996</c:v>
                </c:pt>
                <c:pt idx="108">
                  <c:v>-7.8419352</c:v>
                </c:pt>
                <c:pt idx="109">
                  <c:v>-7.8455652999999996</c:v>
                </c:pt>
                <c:pt idx="110">
                  <c:v>-7.8876037999999999</c:v>
                </c:pt>
                <c:pt idx="111">
                  <c:v>-7.9340234000000001</c:v>
                </c:pt>
                <c:pt idx="112">
                  <c:v>-7.9701858000000003</c:v>
                </c:pt>
                <c:pt idx="113">
                  <c:v>-8.0384492999999999</c:v>
                </c:pt>
                <c:pt idx="114">
                  <c:v>-8.0826969000000002</c:v>
                </c:pt>
                <c:pt idx="115">
                  <c:v>-8.0780753999999995</c:v>
                </c:pt>
                <c:pt idx="116">
                  <c:v>-8.0994986999999998</c:v>
                </c:pt>
                <c:pt idx="117">
                  <c:v>-8.1406144999999999</c:v>
                </c:pt>
                <c:pt idx="118">
                  <c:v>-8.1308974999999997</c:v>
                </c:pt>
                <c:pt idx="119">
                  <c:v>-8.1538819999999994</c:v>
                </c:pt>
                <c:pt idx="120">
                  <c:v>-8.1828822999999993</c:v>
                </c:pt>
                <c:pt idx="121">
                  <c:v>-8.2314071999999996</c:v>
                </c:pt>
                <c:pt idx="122">
                  <c:v>-8.2217444999999998</c:v>
                </c:pt>
                <c:pt idx="123">
                  <c:v>-8.2347260000000002</c:v>
                </c:pt>
                <c:pt idx="124">
                  <c:v>-8.2819757000000003</c:v>
                </c:pt>
                <c:pt idx="125">
                  <c:v>-8.2715520999999992</c:v>
                </c:pt>
                <c:pt idx="126">
                  <c:v>-8.2973709000000007</c:v>
                </c:pt>
                <c:pt idx="127">
                  <c:v>-8.3123197999999991</c:v>
                </c:pt>
                <c:pt idx="128">
                  <c:v>-8.3541316999999999</c:v>
                </c:pt>
                <c:pt idx="129">
                  <c:v>-8.3773031000000007</c:v>
                </c:pt>
                <c:pt idx="130">
                  <c:v>-8.4127817</c:v>
                </c:pt>
                <c:pt idx="131">
                  <c:v>-8.4392881000000006</c:v>
                </c:pt>
                <c:pt idx="132">
                  <c:v>-8.4873723999999999</c:v>
                </c:pt>
                <c:pt idx="133">
                  <c:v>-8.4989147000000003</c:v>
                </c:pt>
                <c:pt idx="134">
                  <c:v>-8.5332936999999998</c:v>
                </c:pt>
                <c:pt idx="135">
                  <c:v>-8.5462121999999994</c:v>
                </c:pt>
                <c:pt idx="136">
                  <c:v>-8.5432080999999993</c:v>
                </c:pt>
                <c:pt idx="137">
                  <c:v>-8.5695657999999995</c:v>
                </c:pt>
                <c:pt idx="138">
                  <c:v>-8.5594567999999995</c:v>
                </c:pt>
                <c:pt idx="139">
                  <c:v>-8.5802382999999995</c:v>
                </c:pt>
                <c:pt idx="140">
                  <c:v>-8.6007195000000003</c:v>
                </c:pt>
                <c:pt idx="141">
                  <c:v>-8.6261787000000005</c:v>
                </c:pt>
                <c:pt idx="142">
                  <c:v>-8.6580086000000005</c:v>
                </c:pt>
                <c:pt idx="143">
                  <c:v>-8.6918258999999995</c:v>
                </c:pt>
                <c:pt idx="144">
                  <c:v>-8.7080011000000006</c:v>
                </c:pt>
                <c:pt idx="145">
                  <c:v>-8.7304601999999996</c:v>
                </c:pt>
                <c:pt idx="146">
                  <c:v>-8.7606926000000005</c:v>
                </c:pt>
                <c:pt idx="147">
                  <c:v>-8.7678709000000001</c:v>
                </c:pt>
                <c:pt idx="148">
                  <c:v>-8.7812967000000004</c:v>
                </c:pt>
                <c:pt idx="149">
                  <c:v>-8.7897376999999999</c:v>
                </c:pt>
                <c:pt idx="150">
                  <c:v>-8.7962255000000003</c:v>
                </c:pt>
                <c:pt idx="151">
                  <c:v>-8.7987889999999993</c:v>
                </c:pt>
                <c:pt idx="152">
                  <c:v>-8.7903862000000004</c:v>
                </c:pt>
                <c:pt idx="153">
                  <c:v>-8.7846259999999994</c:v>
                </c:pt>
                <c:pt idx="154">
                  <c:v>-8.7721719999999994</c:v>
                </c:pt>
                <c:pt idx="155">
                  <c:v>-8.7592087000000003</c:v>
                </c:pt>
                <c:pt idx="156">
                  <c:v>-8.7086258000000001</c:v>
                </c:pt>
                <c:pt idx="157">
                  <c:v>-8.7180119000000005</c:v>
                </c:pt>
                <c:pt idx="158">
                  <c:v>-8.7130232000000003</c:v>
                </c:pt>
                <c:pt idx="159">
                  <c:v>-8.6822195000000004</c:v>
                </c:pt>
                <c:pt idx="160">
                  <c:v>-8.7174492000000008</c:v>
                </c:pt>
                <c:pt idx="161">
                  <c:v>-8.7287941</c:v>
                </c:pt>
                <c:pt idx="162">
                  <c:v>-8.7044077000000009</c:v>
                </c:pt>
                <c:pt idx="163">
                  <c:v>-8.7211428000000009</c:v>
                </c:pt>
                <c:pt idx="164">
                  <c:v>-8.7509450999999991</c:v>
                </c:pt>
                <c:pt idx="165">
                  <c:v>-8.7652187000000001</c:v>
                </c:pt>
                <c:pt idx="166">
                  <c:v>-8.7817468999999999</c:v>
                </c:pt>
                <c:pt idx="167">
                  <c:v>-8.8418980000000005</c:v>
                </c:pt>
                <c:pt idx="168">
                  <c:v>-8.8882580000000004</c:v>
                </c:pt>
                <c:pt idx="169">
                  <c:v>-8.9145860999999993</c:v>
                </c:pt>
                <c:pt idx="170">
                  <c:v>-8.9390658999999992</c:v>
                </c:pt>
                <c:pt idx="171">
                  <c:v>-9.0077838999999997</c:v>
                </c:pt>
                <c:pt idx="172">
                  <c:v>-9.0207633999999999</c:v>
                </c:pt>
                <c:pt idx="173">
                  <c:v>-9.0338191999999999</c:v>
                </c:pt>
                <c:pt idx="174">
                  <c:v>-9.0949410999999998</c:v>
                </c:pt>
                <c:pt idx="175">
                  <c:v>-9.1269398000000006</c:v>
                </c:pt>
                <c:pt idx="176">
                  <c:v>-9.1689986999999995</c:v>
                </c:pt>
                <c:pt idx="177">
                  <c:v>-9.2333573999999992</c:v>
                </c:pt>
                <c:pt idx="178">
                  <c:v>-9.3150358000000004</c:v>
                </c:pt>
                <c:pt idx="179">
                  <c:v>-9.3651543000000004</c:v>
                </c:pt>
                <c:pt idx="180">
                  <c:v>-9.4390210999999997</c:v>
                </c:pt>
                <c:pt idx="181">
                  <c:v>-9.5122833</c:v>
                </c:pt>
                <c:pt idx="182">
                  <c:v>-9.5714369000000001</c:v>
                </c:pt>
                <c:pt idx="183">
                  <c:v>-9.6238717999999999</c:v>
                </c:pt>
                <c:pt idx="184">
                  <c:v>-9.7016506000000007</c:v>
                </c:pt>
                <c:pt idx="185">
                  <c:v>-9.7606163000000006</c:v>
                </c:pt>
                <c:pt idx="186">
                  <c:v>-9.8257426999999993</c:v>
                </c:pt>
                <c:pt idx="187">
                  <c:v>-9.8722363000000009</c:v>
                </c:pt>
                <c:pt idx="188">
                  <c:v>-9.9408512000000009</c:v>
                </c:pt>
                <c:pt idx="189">
                  <c:v>-10.007244</c:v>
                </c:pt>
                <c:pt idx="190">
                  <c:v>-10.06335</c:v>
                </c:pt>
                <c:pt idx="191">
                  <c:v>-10.131691</c:v>
                </c:pt>
                <c:pt idx="192">
                  <c:v>-10.217556</c:v>
                </c:pt>
                <c:pt idx="193">
                  <c:v>-10.256233999999999</c:v>
                </c:pt>
                <c:pt idx="194">
                  <c:v>-10.327968</c:v>
                </c:pt>
                <c:pt idx="195">
                  <c:v>-10.392135</c:v>
                </c:pt>
                <c:pt idx="196">
                  <c:v>-10.434201</c:v>
                </c:pt>
                <c:pt idx="197">
                  <c:v>-10.507915000000001</c:v>
                </c:pt>
                <c:pt idx="198">
                  <c:v>-10.567598</c:v>
                </c:pt>
                <c:pt idx="199">
                  <c:v>-10.580192</c:v>
                </c:pt>
                <c:pt idx="200">
                  <c:v>-10.607697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261-437B-BA1D-4849937C91C3}"/>
            </c:ext>
          </c:extLst>
        </c:ser>
        <c:ser>
          <c:idx val="2"/>
          <c:order val="1"/>
          <c:tx>
            <c:strRef>
              <c:f>CLvsLO!$G$2</c:f>
              <c:strCache>
                <c:ptCount val="1"/>
                <c:pt idx="0">
                  <c:v>+18 dBm</c:v>
                </c:pt>
              </c:strCache>
            </c:strRef>
          </c:tx>
          <c:spPr>
            <a:ln cmpd="dbl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CLvsLO!$E$5:$E$205</c:f>
              <c:numCache>
                <c:formatCode>General</c:formatCode>
                <c:ptCount val="201"/>
                <c:pt idx="0">
                  <c:v>1</c:v>
                </c:pt>
                <c:pt idx="1">
                  <c:v>1.06</c:v>
                </c:pt>
                <c:pt idx="2">
                  <c:v>1.1200000000000001</c:v>
                </c:pt>
                <c:pt idx="3">
                  <c:v>1.18</c:v>
                </c:pt>
                <c:pt idx="4">
                  <c:v>1.24</c:v>
                </c:pt>
                <c:pt idx="5">
                  <c:v>1.3</c:v>
                </c:pt>
                <c:pt idx="6">
                  <c:v>1.36</c:v>
                </c:pt>
                <c:pt idx="7">
                  <c:v>1.42</c:v>
                </c:pt>
                <c:pt idx="8">
                  <c:v>1.48</c:v>
                </c:pt>
                <c:pt idx="9">
                  <c:v>1.54</c:v>
                </c:pt>
                <c:pt idx="10">
                  <c:v>1.6</c:v>
                </c:pt>
                <c:pt idx="11">
                  <c:v>1.66</c:v>
                </c:pt>
                <c:pt idx="12">
                  <c:v>1.72</c:v>
                </c:pt>
                <c:pt idx="13">
                  <c:v>1.78</c:v>
                </c:pt>
                <c:pt idx="14">
                  <c:v>1.84</c:v>
                </c:pt>
                <c:pt idx="15">
                  <c:v>1.9</c:v>
                </c:pt>
                <c:pt idx="16">
                  <c:v>1.96</c:v>
                </c:pt>
                <c:pt idx="17">
                  <c:v>2.02</c:v>
                </c:pt>
                <c:pt idx="18">
                  <c:v>2.08</c:v>
                </c:pt>
                <c:pt idx="19">
                  <c:v>2.14</c:v>
                </c:pt>
                <c:pt idx="20">
                  <c:v>2.2000000000000002</c:v>
                </c:pt>
                <c:pt idx="21">
                  <c:v>2.2599999999999998</c:v>
                </c:pt>
                <c:pt idx="22">
                  <c:v>2.3199999999999998</c:v>
                </c:pt>
                <c:pt idx="23">
                  <c:v>2.38</c:v>
                </c:pt>
                <c:pt idx="24">
                  <c:v>2.44</c:v>
                </c:pt>
                <c:pt idx="25">
                  <c:v>2.5</c:v>
                </c:pt>
                <c:pt idx="26">
                  <c:v>2.56</c:v>
                </c:pt>
                <c:pt idx="27">
                  <c:v>2.62</c:v>
                </c:pt>
                <c:pt idx="28">
                  <c:v>2.68</c:v>
                </c:pt>
                <c:pt idx="29">
                  <c:v>2.74</c:v>
                </c:pt>
                <c:pt idx="30">
                  <c:v>2.8</c:v>
                </c:pt>
                <c:pt idx="31">
                  <c:v>2.86</c:v>
                </c:pt>
                <c:pt idx="32">
                  <c:v>2.92</c:v>
                </c:pt>
                <c:pt idx="33">
                  <c:v>2.98</c:v>
                </c:pt>
                <c:pt idx="34">
                  <c:v>3.04</c:v>
                </c:pt>
                <c:pt idx="35">
                  <c:v>3.1</c:v>
                </c:pt>
                <c:pt idx="36">
                  <c:v>3.16</c:v>
                </c:pt>
                <c:pt idx="37">
                  <c:v>3.22</c:v>
                </c:pt>
                <c:pt idx="38">
                  <c:v>3.28</c:v>
                </c:pt>
                <c:pt idx="39">
                  <c:v>3.34</c:v>
                </c:pt>
                <c:pt idx="40">
                  <c:v>3.4</c:v>
                </c:pt>
                <c:pt idx="41">
                  <c:v>3.46</c:v>
                </c:pt>
                <c:pt idx="42">
                  <c:v>3.52</c:v>
                </c:pt>
                <c:pt idx="43">
                  <c:v>3.58</c:v>
                </c:pt>
                <c:pt idx="44">
                  <c:v>3.64</c:v>
                </c:pt>
                <c:pt idx="45">
                  <c:v>3.7</c:v>
                </c:pt>
                <c:pt idx="46">
                  <c:v>3.76</c:v>
                </c:pt>
                <c:pt idx="47">
                  <c:v>3.82</c:v>
                </c:pt>
                <c:pt idx="48">
                  <c:v>3.88</c:v>
                </c:pt>
                <c:pt idx="49">
                  <c:v>3.94</c:v>
                </c:pt>
                <c:pt idx="50">
                  <c:v>4</c:v>
                </c:pt>
                <c:pt idx="51">
                  <c:v>4.0599999999999996</c:v>
                </c:pt>
                <c:pt idx="52">
                  <c:v>4.12</c:v>
                </c:pt>
                <c:pt idx="53">
                  <c:v>4.18</c:v>
                </c:pt>
                <c:pt idx="54">
                  <c:v>4.24</c:v>
                </c:pt>
                <c:pt idx="55">
                  <c:v>4.3</c:v>
                </c:pt>
                <c:pt idx="56">
                  <c:v>4.3600000000000003</c:v>
                </c:pt>
                <c:pt idx="57">
                  <c:v>4.42</c:v>
                </c:pt>
                <c:pt idx="58">
                  <c:v>4.4800000000000004</c:v>
                </c:pt>
                <c:pt idx="59">
                  <c:v>4.54</c:v>
                </c:pt>
                <c:pt idx="60">
                  <c:v>4.5999999999999996</c:v>
                </c:pt>
                <c:pt idx="61">
                  <c:v>4.66</c:v>
                </c:pt>
                <c:pt idx="62">
                  <c:v>4.72</c:v>
                </c:pt>
                <c:pt idx="63">
                  <c:v>4.78</c:v>
                </c:pt>
                <c:pt idx="64">
                  <c:v>4.84</c:v>
                </c:pt>
                <c:pt idx="65">
                  <c:v>4.9000000000000004</c:v>
                </c:pt>
                <c:pt idx="66">
                  <c:v>4.96</c:v>
                </c:pt>
                <c:pt idx="67">
                  <c:v>5.0199999999999996</c:v>
                </c:pt>
                <c:pt idx="68">
                  <c:v>5.08</c:v>
                </c:pt>
                <c:pt idx="69">
                  <c:v>5.14</c:v>
                </c:pt>
                <c:pt idx="70">
                  <c:v>5.2</c:v>
                </c:pt>
                <c:pt idx="71">
                  <c:v>5.26</c:v>
                </c:pt>
                <c:pt idx="72">
                  <c:v>5.32</c:v>
                </c:pt>
                <c:pt idx="73">
                  <c:v>5.38</c:v>
                </c:pt>
                <c:pt idx="74">
                  <c:v>5.44</c:v>
                </c:pt>
                <c:pt idx="75">
                  <c:v>5.5</c:v>
                </c:pt>
                <c:pt idx="76">
                  <c:v>5.56</c:v>
                </c:pt>
                <c:pt idx="77">
                  <c:v>5.62</c:v>
                </c:pt>
                <c:pt idx="78">
                  <c:v>5.68</c:v>
                </c:pt>
                <c:pt idx="79">
                  <c:v>5.74</c:v>
                </c:pt>
                <c:pt idx="80">
                  <c:v>5.8</c:v>
                </c:pt>
                <c:pt idx="81">
                  <c:v>5.86</c:v>
                </c:pt>
                <c:pt idx="82">
                  <c:v>5.92</c:v>
                </c:pt>
                <c:pt idx="83">
                  <c:v>5.98</c:v>
                </c:pt>
                <c:pt idx="84">
                  <c:v>6.04</c:v>
                </c:pt>
                <c:pt idx="85">
                  <c:v>6.1</c:v>
                </c:pt>
                <c:pt idx="86">
                  <c:v>6.16</c:v>
                </c:pt>
                <c:pt idx="87">
                  <c:v>6.22</c:v>
                </c:pt>
                <c:pt idx="88">
                  <c:v>6.28</c:v>
                </c:pt>
                <c:pt idx="89">
                  <c:v>6.34</c:v>
                </c:pt>
                <c:pt idx="90">
                  <c:v>6.4</c:v>
                </c:pt>
                <c:pt idx="91">
                  <c:v>6.46</c:v>
                </c:pt>
                <c:pt idx="92">
                  <c:v>6.52</c:v>
                </c:pt>
                <c:pt idx="93">
                  <c:v>6.58</c:v>
                </c:pt>
                <c:pt idx="94">
                  <c:v>6.64</c:v>
                </c:pt>
                <c:pt idx="95">
                  <c:v>6.7</c:v>
                </c:pt>
                <c:pt idx="96">
                  <c:v>6.76</c:v>
                </c:pt>
                <c:pt idx="97">
                  <c:v>6.82</c:v>
                </c:pt>
                <c:pt idx="98">
                  <c:v>6.88</c:v>
                </c:pt>
                <c:pt idx="99">
                  <c:v>6.94</c:v>
                </c:pt>
                <c:pt idx="100">
                  <c:v>7</c:v>
                </c:pt>
                <c:pt idx="101">
                  <c:v>7.06</c:v>
                </c:pt>
                <c:pt idx="102">
                  <c:v>7.12</c:v>
                </c:pt>
                <c:pt idx="103">
                  <c:v>7.18</c:v>
                </c:pt>
                <c:pt idx="104">
                  <c:v>7.24</c:v>
                </c:pt>
                <c:pt idx="105">
                  <c:v>7.3</c:v>
                </c:pt>
                <c:pt idx="106">
                  <c:v>7.36</c:v>
                </c:pt>
                <c:pt idx="107">
                  <c:v>7.42</c:v>
                </c:pt>
                <c:pt idx="108">
                  <c:v>7.48</c:v>
                </c:pt>
                <c:pt idx="109">
                  <c:v>7.54</c:v>
                </c:pt>
                <c:pt idx="110">
                  <c:v>7.6</c:v>
                </c:pt>
                <c:pt idx="111">
                  <c:v>7.66</c:v>
                </c:pt>
                <c:pt idx="112">
                  <c:v>7.72</c:v>
                </c:pt>
                <c:pt idx="113">
                  <c:v>7.78</c:v>
                </c:pt>
                <c:pt idx="114">
                  <c:v>7.84</c:v>
                </c:pt>
                <c:pt idx="115">
                  <c:v>7.9</c:v>
                </c:pt>
                <c:pt idx="116">
                  <c:v>7.96</c:v>
                </c:pt>
                <c:pt idx="117">
                  <c:v>8.02</c:v>
                </c:pt>
                <c:pt idx="118">
                  <c:v>8.08</c:v>
                </c:pt>
                <c:pt idx="119">
                  <c:v>8.14</c:v>
                </c:pt>
                <c:pt idx="120">
                  <c:v>8.1999999999999993</c:v>
                </c:pt>
                <c:pt idx="121">
                  <c:v>8.26</c:v>
                </c:pt>
                <c:pt idx="122">
                  <c:v>8.32</c:v>
                </c:pt>
                <c:pt idx="123">
                  <c:v>8.3800000000000008</c:v>
                </c:pt>
                <c:pt idx="124">
                  <c:v>8.44</c:v>
                </c:pt>
                <c:pt idx="125">
                  <c:v>8.5</c:v>
                </c:pt>
                <c:pt idx="126">
                  <c:v>8.56</c:v>
                </c:pt>
                <c:pt idx="127">
                  <c:v>8.6199999999999992</c:v>
                </c:pt>
                <c:pt idx="128">
                  <c:v>8.68</c:v>
                </c:pt>
                <c:pt idx="129">
                  <c:v>8.74</c:v>
                </c:pt>
                <c:pt idx="130">
                  <c:v>8.8000000000000007</c:v>
                </c:pt>
                <c:pt idx="131">
                  <c:v>8.86</c:v>
                </c:pt>
                <c:pt idx="132">
                  <c:v>8.92</c:v>
                </c:pt>
                <c:pt idx="133">
                  <c:v>8.98</c:v>
                </c:pt>
                <c:pt idx="134">
                  <c:v>9.0399999999999991</c:v>
                </c:pt>
                <c:pt idx="135">
                  <c:v>9.1</c:v>
                </c:pt>
                <c:pt idx="136">
                  <c:v>9.16</c:v>
                </c:pt>
                <c:pt idx="137">
                  <c:v>9.2200000000000006</c:v>
                </c:pt>
                <c:pt idx="138">
                  <c:v>9.2799999999999994</c:v>
                </c:pt>
                <c:pt idx="139">
                  <c:v>9.34</c:v>
                </c:pt>
                <c:pt idx="140">
                  <c:v>9.4</c:v>
                </c:pt>
                <c:pt idx="141">
                  <c:v>9.4600000000000009</c:v>
                </c:pt>
                <c:pt idx="142">
                  <c:v>9.52</c:v>
                </c:pt>
                <c:pt idx="143">
                  <c:v>9.58</c:v>
                </c:pt>
                <c:pt idx="144">
                  <c:v>9.64</c:v>
                </c:pt>
                <c:pt idx="145">
                  <c:v>9.6999999999999993</c:v>
                </c:pt>
                <c:pt idx="146">
                  <c:v>9.76</c:v>
                </c:pt>
                <c:pt idx="147">
                  <c:v>9.82</c:v>
                </c:pt>
                <c:pt idx="148">
                  <c:v>9.8800000000000008</c:v>
                </c:pt>
                <c:pt idx="149">
                  <c:v>9.94</c:v>
                </c:pt>
                <c:pt idx="150">
                  <c:v>10</c:v>
                </c:pt>
                <c:pt idx="151">
                  <c:v>10.06</c:v>
                </c:pt>
                <c:pt idx="152">
                  <c:v>10.119999999999999</c:v>
                </c:pt>
                <c:pt idx="153">
                  <c:v>10.18</c:v>
                </c:pt>
                <c:pt idx="154">
                  <c:v>10.24</c:v>
                </c:pt>
                <c:pt idx="155">
                  <c:v>10.3</c:v>
                </c:pt>
                <c:pt idx="156">
                  <c:v>10.36</c:v>
                </c:pt>
                <c:pt idx="157">
                  <c:v>10.42</c:v>
                </c:pt>
                <c:pt idx="158">
                  <c:v>10.48</c:v>
                </c:pt>
                <c:pt idx="159">
                  <c:v>10.54</c:v>
                </c:pt>
                <c:pt idx="160">
                  <c:v>10.6</c:v>
                </c:pt>
                <c:pt idx="161">
                  <c:v>10.66</c:v>
                </c:pt>
                <c:pt idx="162">
                  <c:v>10.72</c:v>
                </c:pt>
                <c:pt idx="163">
                  <c:v>10.78</c:v>
                </c:pt>
                <c:pt idx="164">
                  <c:v>10.84</c:v>
                </c:pt>
                <c:pt idx="165">
                  <c:v>10.9</c:v>
                </c:pt>
                <c:pt idx="166">
                  <c:v>10.96</c:v>
                </c:pt>
                <c:pt idx="167">
                  <c:v>11.02</c:v>
                </c:pt>
                <c:pt idx="168">
                  <c:v>11.08</c:v>
                </c:pt>
                <c:pt idx="169">
                  <c:v>11.14</c:v>
                </c:pt>
                <c:pt idx="170">
                  <c:v>11.2</c:v>
                </c:pt>
                <c:pt idx="171">
                  <c:v>11.26</c:v>
                </c:pt>
                <c:pt idx="172">
                  <c:v>11.32</c:v>
                </c:pt>
                <c:pt idx="173">
                  <c:v>11.38</c:v>
                </c:pt>
                <c:pt idx="174">
                  <c:v>11.44</c:v>
                </c:pt>
                <c:pt idx="175">
                  <c:v>11.5</c:v>
                </c:pt>
                <c:pt idx="176">
                  <c:v>11.56</c:v>
                </c:pt>
                <c:pt idx="177">
                  <c:v>11.62</c:v>
                </c:pt>
                <c:pt idx="178">
                  <c:v>11.68</c:v>
                </c:pt>
                <c:pt idx="179">
                  <c:v>11.74</c:v>
                </c:pt>
                <c:pt idx="180">
                  <c:v>11.8</c:v>
                </c:pt>
                <c:pt idx="181">
                  <c:v>11.86</c:v>
                </c:pt>
                <c:pt idx="182">
                  <c:v>11.92</c:v>
                </c:pt>
                <c:pt idx="183">
                  <c:v>11.98</c:v>
                </c:pt>
                <c:pt idx="184">
                  <c:v>12.04</c:v>
                </c:pt>
                <c:pt idx="185">
                  <c:v>12.1</c:v>
                </c:pt>
                <c:pt idx="186">
                  <c:v>12.16</c:v>
                </c:pt>
                <c:pt idx="187">
                  <c:v>12.22</c:v>
                </c:pt>
                <c:pt idx="188">
                  <c:v>12.28</c:v>
                </c:pt>
                <c:pt idx="189">
                  <c:v>12.34</c:v>
                </c:pt>
                <c:pt idx="190">
                  <c:v>12.4</c:v>
                </c:pt>
                <c:pt idx="191">
                  <c:v>12.46</c:v>
                </c:pt>
                <c:pt idx="192">
                  <c:v>12.52</c:v>
                </c:pt>
                <c:pt idx="193">
                  <c:v>12.58</c:v>
                </c:pt>
                <c:pt idx="194">
                  <c:v>12.64</c:v>
                </c:pt>
                <c:pt idx="195">
                  <c:v>12.7</c:v>
                </c:pt>
                <c:pt idx="196">
                  <c:v>12.76</c:v>
                </c:pt>
                <c:pt idx="197">
                  <c:v>12.82</c:v>
                </c:pt>
                <c:pt idx="198">
                  <c:v>12.88</c:v>
                </c:pt>
                <c:pt idx="199">
                  <c:v>12.94</c:v>
                </c:pt>
                <c:pt idx="200">
                  <c:v>13</c:v>
                </c:pt>
              </c:numCache>
            </c:numRef>
          </c:xVal>
          <c:yVal>
            <c:numRef>
              <c:f>CLvsLO!$G$5:$G$205</c:f>
              <c:numCache>
                <c:formatCode>General</c:formatCode>
                <c:ptCount val="201"/>
                <c:pt idx="0">
                  <c:v>-11.322824000000001</c:v>
                </c:pt>
                <c:pt idx="1">
                  <c:v>-11.191128000000001</c:v>
                </c:pt>
                <c:pt idx="2">
                  <c:v>-10.901508</c:v>
                </c:pt>
                <c:pt idx="3">
                  <c:v>-10.60539</c:v>
                </c:pt>
                <c:pt idx="4">
                  <c:v>-10.208042000000001</c:v>
                </c:pt>
                <c:pt idx="5">
                  <c:v>-10.02103</c:v>
                </c:pt>
                <c:pt idx="6">
                  <c:v>-9.6615514999999998</c:v>
                </c:pt>
                <c:pt idx="7">
                  <c:v>-9.4796552999999992</c:v>
                </c:pt>
                <c:pt idx="8">
                  <c:v>-9.2240505000000006</c:v>
                </c:pt>
                <c:pt idx="9">
                  <c:v>-9.0954046000000002</c:v>
                </c:pt>
                <c:pt idx="10">
                  <c:v>-8.8635511000000005</c:v>
                </c:pt>
                <c:pt idx="11">
                  <c:v>-8.8158770000000004</c:v>
                </c:pt>
                <c:pt idx="12">
                  <c:v>-8.6599360000000001</c:v>
                </c:pt>
                <c:pt idx="13">
                  <c:v>-8.6349163000000004</c:v>
                </c:pt>
                <c:pt idx="14">
                  <c:v>-8.4755573000000002</c:v>
                </c:pt>
                <c:pt idx="15">
                  <c:v>-8.4787482999999995</c:v>
                </c:pt>
                <c:pt idx="16">
                  <c:v>-8.3328924000000004</c:v>
                </c:pt>
                <c:pt idx="17">
                  <c:v>-8.3281136</c:v>
                </c:pt>
                <c:pt idx="18">
                  <c:v>-8.2188491999999993</c:v>
                </c:pt>
                <c:pt idx="19">
                  <c:v>-8.2421740999999997</c:v>
                </c:pt>
                <c:pt idx="20">
                  <c:v>-8.1520329</c:v>
                </c:pt>
                <c:pt idx="21">
                  <c:v>-8.1680507999999996</c:v>
                </c:pt>
                <c:pt idx="22">
                  <c:v>-8.0900268999999998</c:v>
                </c:pt>
                <c:pt idx="23">
                  <c:v>-8.0755929999999996</c:v>
                </c:pt>
                <c:pt idx="24">
                  <c:v>-8.0351219</c:v>
                </c:pt>
                <c:pt idx="25">
                  <c:v>-8.0564470000000004</c:v>
                </c:pt>
                <c:pt idx="26">
                  <c:v>-8.0501889999999996</c:v>
                </c:pt>
                <c:pt idx="27">
                  <c:v>-8.0786285000000007</c:v>
                </c:pt>
                <c:pt idx="28">
                  <c:v>-8.0985355000000006</c:v>
                </c:pt>
                <c:pt idx="29">
                  <c:v>-8.1218061000000006</c:v>
                </c:pt>
                <c:pt idx="30">
                  <c:v>-8.1217527</c:v>
                </c:pt>
                <c:pt idx="31">
                  <c:v>-8.1708069000000005</c:v>
                </c:pt>
                <c:pt idx="32">
                  <c:v>-8.1764994000000009</c:v>
                </c:pt>
                <c:pt idx="33">
                  <c:v>-8.2145232999999998</c:v>
                </c:pt>
                <c:pt idx="34">
                  <c:v>-8.2223805999999993</c:v>
                </c:pt>
                <c:pt idx="35">
                  <c:v>-8.2421989</c:v>
                </c:pt>
                <c:pt idx="36">
                  <c:v>-8.2493362000000001</c:v>
                </c:pt>
                <c:pt idx="37">
                  <c:v>-8.2690563000000008</c:v>
                </c:pt>
                <c:pt idx="38">
                  <c:v>-8.3103923999999996</c:v>
                </c:pt>
                <c:pt idx="39">
                  <c:v>-8.3682814000000008</c:v>
                </c:pt>
                <c:pt idx="40">
                  <c:v>-8.4187984</c:v>
                </c:pt>
                <c:pt idx="41">
                  <c:v>-8.4381722999999997</c:v>
                </c:pt>
                <c:pt idx="42">
                  <c:v>-8.4938296999999991</c:v>
                </c:pt>
                <c:pt idx="43">
                  <c:v>-8.5202264999999997</c:v>
                </c:pt>
                <c:pt idx="44">
                  <c:v>-8.5600185</c:v>
                </c:pt>
                <c:pt idx="45">
                  <c:v>-8.6074246999999993</c:v>
                </c:pt>
                <c:pt idx="46">
                  <c:v>-8.6298609000000006</c:v>
                </c:pt>
                <c:pt idx="47">
                  <c:v>-8.6877136000000004</c:v>
                </c:pt>
                <c:pt idx="48">
                  <c:v>-8.6981306000000007</c:v>
                </c:pt>
                <c:pt idx="49">
                  <c:v>-8.7057943000000009</c:v>
                </c:pt>
                <c:pt idx="50">
                  <c:v>-8.7076445000000007</c:v>
                </c:pt>
                <c:pt idx="51">
                  <c:v>-8.7322577999999993</c:v>
                </c:pt>
                <c:pt idx="52">
                  <c:v>-8.7548618000000005</c:v>
                </c:pt>
                <c:pt idx="53">
                  <c:v>-8.7712258999999992</c:v>
                </c:pt>
                <c:pt idx="54">
                  <c:v>-8.7649144999999997</c:v>
                </c:pt>
                <c:pt idx="55">
                  <c:v>-8.7897768000000003</c:v>
                </c:pt>
                <c:pt idx="56">
                  <c:v>-8.7865248000000005</c:v>
                </c:pt>
                <c:pt idx="57">
                  <c:v>-8.8054523000000007</c:v>
                </c:pt>
                <c:pt idx="58">
                  <c:v>-8.8337745999999999</c:v>
                </c:pt>
                <c:pt idx="59">
                  <c:v>-8.8728247000000007</c:v>
                </c:pt>
                <c:pt idx="60">
                  <c:v>-8.9100990000000007</c:v>
                </c:pt>
                <c:pt idx="61">
                  <c:v>-8.9133929999999992</c:v>
                </c:pt>
                <c:pt idx="62">
                  <c:v>-8.8687029000000006</c:v>
                </c:pt>
                <c:pt idx="63">
                  <c:v>-8.8545522999999999</c:v>
                </c:pt>
                <c:pt idx="64">
                  <c:v>-8.7630510000000008</c:v>
                </c:pt>
                <c:pt idx="65">
                  <c:v>-8.6863078999999992</c:v>
                </c:pt>
                <c:pt idx="66">
                  <c:v>-8.6499185999999995</c:v>
                </c:pt>
                <c:pt idx="67">
                  <c:v>-8.5793570999999993</c:v>
                </c:pt>
                <c:pt idx="68">
                  <c:v>-8.5385741999999993</c:v>
                </c:pt>
                <c:pt idx="69">
                  <c:v>-8.5120334999999994</c:v>
                </c:pt>
                <c:pt idx="70">
                  <c:v>-8.4853058000000008</c:v>
                </c:pt>
                <c:pt idx="71">
                  <c:v>-8.4846087000000008</c:v>
                </c:pt>
                <c:pt idx="72">
                  <c:v>-8.4433478999999991</c:v>
                </c:pt>
                <c:pt idx="73">
                  <c:v>-8.4138041000000001</c:v>
                </c:pt>
                <c:pt idx="74">
                  <c:v>-8.4171990999999995</c:v>
                </c:pt>
                <c:pt idx="75">
                  <c:v>-8.3931742000000007</c:v>
                </c:pt>
                <c:pt idx="76">
                  <c:v>-8.3918610000000005</c:v>
                </c:pt>
                <c:pt idx="77">
                  <c:v>-8.3901614999999996</c:v>
                </c:pt>
                <c:pt idx="78">
                  <c:v>-8.3910990000000005</c:v>
                </c:pt>
                <c:pt idx="79">
                  <c:v>-8.4012337000000006</c:v>
                </c:pt>
                <c:pt idx="80">
                  <c:v>-8.3661937999999996</c:v>
                </c:pt>
                <c:pt idx="81">
                  <c:v>-8.3472556999999998</c:v>
                </c:pt>
                <c:pt idx="82">
                  <c:v>-8.3851414000000002</c:v>
                </c:pt>
                <c:pt idx="83">
                  <c:v>-8.3359470000000009</c:v>
                </c:pt>
                <c:pt idx="84">
                  <c:v>-8.3572264000000001</c:v>
                </c:pt>
                <c:pt idx="85">
                  <c:v>-8.3336734999999997</c:v>
                </c:pt>
                <c:pt idx="86">
                  <c:v>-8.3168707000000008</c:v>
                </c:pt>
                <c:pt idx="87">
                  <c:v>-8.2796040000000009</c:v>
                </c:pt>
                <c:pt idx="88">
                  <c:v>-8.2525767999999999</c:v>
                </c:pt>
                <c:pt idx="89">
                  <c:v>-8.2237557999999993</c:v>
                </c:pt>
                <c:pt idx="90">
                  <c:v>-8.2216214999999995</c:v>
                </c:pt>
                <c:pt idx="91">
                  <c:v>-8.1741352000000003</c:v>
                </c:pt>
                <c:pt idx="92">
                  <c:v>-8.1816072000000002</c:v>
                </c:pt>
                <c:pt idx="93">
                  <c:v>-8.1708821999999994</c:v>
                </c:pt>
                <c:pt idx="94">
                  <c:v>-8.1679735000000004</c:v>
                </c:pt>
                <c:pt idx="95">
                  <c:v>-8.1988316000000001</c:v>
                </c:pt>
                <c:pt idx="96">
                  <c:v>-8.1919059999999995</c:v>
                </c:pt>
                <c:pt idx="97">
                  <c:v>-8.2440472000000007</c:v>
                </c:pt>
                <c:pt idx="98">
                  <c:v>-8.2838601999999995</c:v>
                </c:pt>
                <c:pt idx="99">
                  <c:v>-8.2922086999999998</c:v>
                </c:pt>
                <c:pt idx="100">
                  <c:v>-8.3295096999999991</c:v>
                </c:pt>
                <c:pt idx="101">
                  <c:v>-8.3641167000000003</c:v>
                </c:pt>
                <c:pt idx="102">
                  <c:v>-8.3488358999999992</c:v>
                </c:pt>
                <c:pt idx="103">
                  <c:v>-8.371067</c:v>
                </c:pt>
                <c:pt idx="104">
                  <c:v>-8.3595828999999995</c:v>
                </c:pt>
                <c:pt idx="105">
                  <c:v>-8.3945971000000004</c:v>
                </c:pt>
                <c:pt idx="106">
                  <c:v>-8.4114733000000008</c:v>
                </c:pt>
                <c:pt idx="107">
                  <c:v>-8.4136170999999997</c:v>
                </c:pt>
                <c:pt idx="108">
                  <c:v>-8.4624929000000009</c:v>
                </c:pt>
                <c:pt idx="109">
                  <c:v>-8.4726552999999996</c:v>
                </c:pt>
                <c:pt idx="110">
                  <c:v>-8.5145893000000008</c:v>
                </c:pt>
                <c:pt idx="111">
                  <c:v>-8.5663443000000008</c:v>
                </c:pt>
                <c:pt idx="112">
                  <c:v>-8.6002425999999996</c:v>
                </c:pt>
                <c:pt idx="113">
                  <c:v>-8.6693534999999997</c:v>
                </c:pt>
                <c:pt idx="114">
                  <c:v>-8.7154837000000001</c:v>
                </c:pt>
                <c:pt idx="115">
                  <c:v>-8.7054452999999992</c:v>
                </c:pt>
                <c:pt idx="116">
                  <c:v>-8.7237272000000008</c:v>
                </c:pt>
                <c:pt idx="117">
                  <c:v>-8.7645263999999994</c:v>
                </c:pt>
                <c:pt idx="118">
                  <c:v>-8.7535790999999996</c:v>
                </c:pt>
                <c:pt idx="119">
                  <c:v>-8.7791137999999993</c:v>
                </c:pt>
                <c:pt idx="120">
                  <c:v>-8.8120937000000001</c:v>
                </c:pt>
                <c:pt idx="121">
                  <c:v>-8.8641529000000006</c:v>
                </c:pt>
                <c:pt idx="122">
                  <c:v>-8.8598727999999998</c:v>
                </c:pt>
                <c:pt idx="123">
                  <c:v>-8.8729715000000002</c:v>
                </c:pt>
                <c:pt idx="124">
                  <c:v>-8.9268751000000002</c:v>
                </c:pt>
                <c:pt idx="125">
                  <c:v>-8.9205570000000005</c:v>
                </c:pt>
                <c:pt idx="126">
                  <c:v>-8.9518184999999999</c:v>
                </c:pt>
                <c:pt idx="127">
                  <c:v>-8.9750662000000005</c:v>
                </c:pt>
                <c:pt idx="128">
                  <c:v>-9.0260543999999996</c:v>
                </c:pt>
                <c:pt idx="129">
                  <c:v>-9.0551376000000001</c:v>
                </c:pt>
                <c:pt idx="130">
                  <c:v>-9.0985221999999997</c:v>
                </c:pt>
                <c:pt idx="131">
                  <c:v>-9.1289043000000003</c:v>
                </c:pt>
                <c:pt idx="132">
                  <c:v>-9.1814555999999996</c:v>
                </c:pt>
                <c:pt idx="133">
                  <c:v>-9.1930952000000001</c:v>
                </c:pt>
                <c:pt idx="134">
                  <c:v>-9.2265768000000001</c:v>
                </c:pt>
                <c:pt idx="135">
                  <c:v>-9.2360544000000004</c:v>
                </c:pt>
                <c:pt idx="136">
                  <c:v>-9.2303934000000005</c:v>
                </c:pt>
                <c:pt idx="137">
                  <c:v>-9.2574471999999997</c:v>
                </c:pt>
                <c:pt idx="138">
                  <c:v>-9.2430134000000006</c:v>
                </c:pt>
                <c:pt idx="139">
                  <c:v>-9.2594738000000003</c:v>
                </c:pt>
                <c:pt idx="140">
                  <c:v>-9.2802067000000008</c:v>
                </c:pt>
                <c:pt idx="141">
                  <c:v>-9.3043098000000004</c:v>
                </c:pt>
                <c:pt idx="142">
                  <c:v>-9.3323269</c:v>
                </c:pt>
                <c:pt idx="143">
                  <c:v>-9.3624983000000004</c:v>
                </c:pt>
                <c:pt idx="144">
                  <c:v>-9.3734827000000003</c:v>
                </c:pt>
                <c:pt idx="145">
                  <c:v>-9.3919829999999997</c:v>
                </c:pt>
                <c:pt idx="146">
                  <c:v>-9.4097357000000006</c:v>
                </c:pt>
                <c:pt idx="147">
                  <c:v>-9.4067717000000002</c:v>
                </c:pt>
                <c:pt idx="148">
                  <c:v>-9.4168272000000002</c:v>
                </c:pt>
                <c:pt idx="149">
                  <c:v>-9.4177551000000008</c:v>
                </c:pt>
                <c:pt idx="150">
                  <c:v>-9.4209765999999995</c:v>
                </c:pt>
                <c:pt idx="151">
                  <c:v>-9.4226389000000008</c:v>
                </c:pt>
                <c:pt idx="152">
                  <c:v>-9.4089556000000005</c:v>
                </c:pt>
                <c:pt idx="153">
                  <c:v>-9.3978480999999991</c:v>
                </c:pt>
                <c:pt idx="154">
                  <c:v>-9.3774470999999995</c:v>
                </c:pt>
                <c:pt idx="155">
                  <c:v>-9.3547791999999994</c:v>
                </c:pt>
                <c:pt idx="156">
                  <c:v>-9.2970705000000002</c:v>
                </c:pt>
                <c:pt idx="157">
                  <c:v>-9.2978600999999994</c:v>
                </c:pt>
                <c:pt idx="158">
                  <c:v>-9.2852373000000004</c:v>
                </c:pt>
                <c:pt idx="159">
                  <c:v>-9.2546663000000002</c:v>
                </c:pt>
                <c:pt idx="160">
                  <c:v>-9.2876338999999994</c:v>
                </c:pt>
                <c:pt idx="161">
                  <c:v>-9.3005905000000002</c:v>
                </c:pt>
                <c:pt idx="162">
                  <c:v>-9.2826357000000002</c:v>
                </c:pt>
                <c:pt idx="163">
                  <c:v>-9.3127431999999999</c:v>
                </c:pt>
                <c:pt idx="164">
                  <c:v>-9.3520813</c:v>
                </c:pt>
                <c:pt idx="165">
                  <c:v>-9.3731518000000005</c:v>
                </c:pt>
                <c:pt idx="166">
                  <c:v>-9.4004259000000001</c:v>
                </c:pt>
                <c:pt idx="167">
                  <c:v>-9.4669199000000006</c:v>
                </c:pt>
                <c:pt idx="168">
                  <c:v>-9.5174331999999993</c:v>
                </c:pt>
                <c:pt idx="169">
                  <c:v>-9.5434541999999993</c:v>
                </c:pt>
                <c:pt idx="170">
                  <c:v>-9.5735922000000002</c:v>
                </c:pt>
                <c:pt idx="171">
                  <c:v>-9.6451788000000001</c:v>
                </c:pt>
                <c:pt idx="172">
                  <c:v>-9.6679697000000004</c:v>
                </c:pt>
                <c:pt idx="173">
                  <c:v>-9.6883458999999998</c:v>
                </c:pt>
                <c:pt idx="174">
                  <c:v>-9.7680550000000004</c:v>
                </c:pt>
                <c:pt idx="175">
                  <c:v>-9.8146523999999999</c:v>
                </c:pt>
                <c:pt idx="176">
                  <c:v>-9.8742398999999992</c:v>
                </c:pt>
                <c:pt idx="177">
                  <c:v>-9.9464321000000009</c:v>
                </c:pt>
                <c:pt idx="178">
                  <c:v>-10.032684</c:v>
                </c:pt>
                <c:pt idx="179">
                  <c:v>-10.088343</c:v>
                </c:pt>
                <c:pt idx="180">
                  <c:v>-10.166288</c:v>
                </c:pt>
                <c:pt idx="181">
                  <c:v>-10.243207</c:v>
                </c:pt>
                <c:pt idx="182">
                  <c:v>-10.304771000000001</c:v>
                </c:pt>
                <c:pt idx="183">
                  <c:v>-10.365994000000001</c:v>
                </c:pt>
                <c:pt idx="184">
                  <c:v>-10.460471</c:v>
                </c:pt>
                <c:pt idx="185">
                  <c:v>-10.535401999999999</c:v>
                </c:pt>
                <c:pt idx="186">
                  <c:v>-10.601542</c:v>
                </c:pt>
                <c:pt idx="187">
                  <c:v>-10.656037</c:v>
                </c:pt>
                <c:pt idx="188">
                  <c:v>-10.730596</c:v>
                </c:pt>
                <c:pt idx="189">
                  <c:v>-10.794957</c:v>
                </c:pt>
                <c:pt idx="190">
                  <c:v>-10.845675</c:v>
                </c:pt>
                <c:pt idx="191">
                  <c:v>-10.923534</c:v>
                </c:pt>
                <c:pt idx="192">
                  <c:v>-11.022719</c:v>
                </c:pt>
                <c:pt idx="193">
                  <c:v>-11.063836</c:v>
                </c:pt>
                <c:pt idx="194">
                  <c:v>-11.130184</c:v>
                </c:pt>
                <c:pt idx="195">
                  <c:v>-11.194353</c:v>
                </c:pt>
                <c:pt idx="196">
                  <c:v>-11.240771000000001</c:v>
                </c:pt>
                <c:pt idx="197">
                  <c:v>-11.325564999999999</c:v>
                </c:pt>
                <c:pt idx="198">
                  <c:v>-11.401443</c:v>
                </c:pt>
                <c:pt idx="199">
                  <c:v>-11.432707000000001</c:v>
                </c:pt>
                <c:pt idx="200">
                  <c:v>-11.478448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261-437B-BA1D-4849937C91C3}"/>
            </c:ext>
          </c:extLst>
        </c:ser>
        <c:ser>
          <c:idx val="0"/>
          <c:order val="2"/>
          <c:tx>
            <c:strRef>
              <c:f>CLvsLO!$H$2</c:f>
              <c:strCache>
                <c:ptCount val="1"/>
                <c:pt idx="0">
                  <c:v>+16 dBm</c:v>
                </c:pt>
              </c:strCache>
            </c:strRef>
          </c:tx>
          <c:spPr>
            <a:ln cmpd="sng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CLvsLO!$E$5:$E$205</c:f>
              <c:numCache>
                <c:formatCode>General</c:formatCode>
                <c:ptCount val="201"/>
                <c:pt idx="0">
                  <c:v>1</c:v>
                </c:pt>
                <c:pt idx="1">
                  <c:v>1.06</c:v>
                </c:pt>
                <c:pt idx="2">
                  <c:v>1.1200000000000001</c:v>
                </c:pt>
                <c:pt idx="3">
                  <c:v>1.18</c:v>
                </c:pt>
                <c:pt idx="4">
                  <c:v>1.24</c:v>
                </c:pt>
                <c:pt idx="5">
                  <c:v>1.3</c:v>
                </c:pt>
                <c:pt idx="6">
                  <c:v>1.36</c:v>
                </c:pt>
                <c:pt idx="7">
                  <c:v>1.42</c:v>
                </c:pt>
                <c:pt idx="8">
                  <c:v>1.48</c:v>
                </c:pt>
                <c:pt idx="9">
                  <c:v>1.54</c:v>
                </c:pt>
                <c:pt idx="10">
                  <c:v>1.6</c:v>
                </c:pt>
                <c:pt idx="11">
                  <c:v>1.66</c:v>
                </c:pt>
                <c:pt idx="12">
                  <c:v>1.72</c:v>
                </c:pt>
                <c:pt idx="13">
                  <c:v>1.78</c:v>
                </c:pt>
                <c:pt idx="14">
                  <c:v>1.84</c:v>
                </c:pt>
                <c:pt idx="15">
                  <c:v>1.9</c:v>
                </c:pt>
                <c:pt idx="16">
                  <c:v>1.96</c:v>
                </c:pt>
                <c:pt idx="17">
                  <c:v>2.02</c:v>
                </c:pt>
                <c:pt idx="18">
                  <c:v>2.08</c:v>
                </c:pt>
                <c:pt idx="19">
                  <c:v>2.14</c:v>
                </c:pt>
                <c:pt idx="20">
                  <c:v>2.2000000000000002</c:v>
                </c:pt>
                <c:pt idx="21">
                  <c:v>2.2599999999999998</c:v>
                </c:pt>
                <c:pt idx="22">
                  <c:v>2.3199999999999998</c:v>
                </c:pt>
                <c:pt idx="23">
                  <c:v>2.38</c:v>
                </c:pt>
                <c:pt idx="24">
                  <c:v>2.44</c:v>
                </c:pt>
                <c:pt idx="25">
                  <c:v>2.5</c:v>
                </c:pt>
                <c:pt idx="26">
                  <c:v>2.56</c:v>
                </c:pt>
                <c:pt idx="27">
                  <c:v>2.62</c:v>
                </c:pt>
                <c:pt idx="28">
                  <c:v>2.68</c:v>
                </c:pt>
                <c:pt idx="29">
                  <c:v>2.74</c:v>
                </c:pt>
                <c:pt idx="30">
                  <c:v>2.8</c:v>
                </c:pt>
                <c:pt idx="31">
                  <c:v>2.86</c:v>
                </c:pt>
                <c:pt idx="32">
                  <c:v>2.92</c:v>
                </c:pt>
                <c:pt idx="33">
                  <c:v>2.98</c:v>
                </c:pt>
                <c:pt idx="34">
                  <c:v>3.04</c:v>
                </c:pt>
                <c:pt idx="35">
                  <c:v>3.1</c:v>
                </c:pt>
                <c:pt idx="36">
                  <c:v>3.16</c:v>
                </c:pt>
                <c:pt idx="37">
                  <c:v>3.22</c:v>
                </c:pt>
                <c:pt idx="38">
                  <c:v>3.28</c:v>
                </c:pt>
                <c:pt idx="39">
                  <c:v>3.34</c:v>
                </c:pt>
                <c:pt idx="40">
                  <c:v>3.4</c:v>
                </c:pt>
                <c:pt idx="41">
                  <c:v>3.46</c:v>
                </c:pt>
                <c:pt idx="42">
                  <c:v>3.52</c:v>
                </c:pt>
                <c:pt idx="43">
                  <c:v>3.58</c:v>
                </c:pt>
                <c:pt idx="44">
                  <c:v>3.64</c:v>
                </c:pt>
                <c:pt idx="45">
                  <c:v>3.7</c:v>
                </c:pt>
                <c:pt idx="46">
                  <c:v>3.76</c:v>
                </c:pt>
                <c:pt idx="47">
                  <c:v>3.82</c:v>
                </c:pt>
                <c:pt idx="48">
                  <c:v>3.88</c:v>
                </c:pt>
                <c:pt idx="49">
                  <c:v>3.94</c:v>
                </c:pt>
                <c:pt idx="50">
                  <c:v>4</c:v>
                </c:pt>
                <c:pt idx="51">
                  <c:v>4.0599999999999996</c:v>
                </c:pt>
                <c:pt idx="52">
                  <c:v>4.12</c:v>
                </c:pt>
                <c:pt idx="53">
                  <c:v>4.18</c:v>
                </c:pt>
                <c:pt idx="54">
                  <c:v>4.24</c:v>
                </c:pt>
                <c:pt idx="55">
                  <c:v>4.3</c:v>
                </c:pt>
                <c:pt idx="56">
                  <c:v>4.3600000000000003</c:v>
                </c:pt>
                <c:pt idx="57">
                  <c:v>4.42</c:v>
                </c:pt>
                <c:pt idx="58">
                  <c:v>4.4800000000000004</c:v>
                </c:pt>
                <c:pt idx="59">
                  <c:v>4.54</c:v>
                </c:pt>
                <c:pt idx="60">
                  <c:v>4.5999999999999996</c:v>
                </c:pt>
                <c:pt idx="61">
                  <c:v>4.66</c:v>
                </c:pt>
                <c:pt idx="62">
                  <c:v>4.72</c:v>
                </c:pt>
                <c:pt idx="63">
                  <c:v>4.78</c:v>
                </c:pt>
                <c:pt idx="64">
                  <c:v>4.84</c:v>
                </c:pt>
                <c:pt idx="65">
                  <c:v>4.9000000000000004</c:v>
                </c:pt>
                <c:pt idx="66">
                  <c:v>4.96</c:v>
                </c:pt>
                <c:pt idx="67">
                  <c:v>5.0199999999999996</c:v>
                </c:pt>
                <c:pt idx="68">
                  <c:v>5.08</c:v>
                </c:pt>
                <c:pt idx="69">
                  <c:v>5.14</c:v>
                </c:pt>
                <c:pt idx="70">
                  <c:v>5.2</c:v>
                </c:pt>
                <c:pt idx="71">
                  <c:v>5.26</c:v>
                </c:pt>
                <c:pt idx="72">
                  <c:v>5.32</c:v>
                </c:pt>
                <c:pt idx="73">
                  <c:v>5.38</c:v>
                </c:pt>
                <c:pt idx="74">
                  <c:v>5.44</c:v>
                </c:pt>
                <c:pt idx="75">
                  <c:v>5.5</c:v>
                </c:pt>
                <c:pt idx="76">
                  <c:v>5.56</c:v>
                </c:pt>
                <c:pt idx="77">
                  <c:v>5.62</c:v>
                </c:pt>
                <c:pt idx="78">
                  <c:v>5.68</c:v>
                </c:pt>
                <c:pt idx="79">
                  <c:v>5.74</c:v>
                </c:pt>
                <c:pt idx="80">
                  <c:v>5.8</c:v>
                </c:pt>
                <c:pt idx="81">
                  <c:v>5.86</c:v>
                </c:pt>
                <c:pt idx="82">
                  <c:v>5.92</c:v>
                </c:pt>
                <c:pt idx="83">
                  <c:v>5.98</c:v>
                </c:pt>
                <c:pt idx="84">
                  <c:v>6.04</c:v>
                </c:pt>
                <c:pt idx="85">
                  <c:v>6.1</c:v>
                </c:pt>
                <c:pt idx="86">
                  <c:v>6.16</c:v>
                </c:pt>
                <c:pt idx="87">
                  <c:v>6.22</c:v>
                </c:pt>
                <c:pt idx="88">
                  <c:v>6.28</c:v>
                </c:pt>
                <c:pt idx="89">
                  <c:v>6.34</c:v>
                </c:pt>
                <c:pt idx="90">
                  <c:v>6.4</c:v>
                </c:pt>
                <c:pt idx="91">
                  <c:v>6.46</c:v>
                </c:pt>
                <c:pt idx="92">
                  <c:v>6.52</c:v>
                </c:pt>
                <c:pt idx="93">
                  <c:v>6.58</c:v>
                </c:pt>
                <c:pt idx="94">
                  <c:v>6.64</c:v>
                </c:pt>
                <c:pt idx="95">
                  <c:v>6.7</c:v>
                </c:pt>
                <c:pt idx="96">
                  <c:v>6.76</c:v>
                </c:pt>
                <c:pt idx="97">
                  <c:v>6.82</c:v>
                </c:pt>
                <c:pt idx="98">
                  <c:v>6.88</c:v>
                </c:pt>
                <c:pt idx="99">
                  <c:v>6.94</c:v>
                </c:pt>
                <c:pt idx="100">
                  <c:v>7</c:v>
                </c:pt>
                <c:pt idx="101">
                  <c:v>7.06</c:v>
                </c:pt>
                <c:pt idx="102">
                  <c:v>7.12</c:v>
                </c:pt>
                <c:pt idx="103">
                  <c:v>7.18</c:v>
                </c:pt>
                <c:pt idx="104">
                  <c:v>7.24</c:v>
                </c:pt>
                <c:pt idx="105">
                  <c:v>7.3</c:v>
                </c:pt>
                <c:pt idx="106">
                  <c:v>7.36</c:v>
                </c:pt>
                <c:pt idx="107">
                  <c:v>7.42</c:v>
                </c:pt>
                <c:pt idx="108">
                  <c:v>7.48</c:v>
                </c:pt>
                <c:pt idx="109">
                  <c:v>7.54</c:v>
                </c:pt>
                <c:pt idx="110">
                  <c:v>7.6</c:v>
                </c:pt>
                <c:pt idx="111">
                  <c:v>7.66</c:v>
                </c:pt>
                <c:pt idx="112">
                  <c:v>7.72</c:v>
                </c:pt>
                <c:pt idx="113">
                  <c:v>7.78</c:v>
                </c:pt>
                <c:pt idx="114">
                  <c:v>7.84</c:v>
                </c:pt>
                <c:pt idx="115">
                  <c:v>7.9</c:v>
                </c:pt>
                <c:pt idx="116">
                  <c:v>7.96</c:v>
                </c:pt>
                <c:pt idx="117">
                  <c:v>8.02</c:v>
                </c:pt>
                <c:pt idx="118">
                  <c:v>8.08</c:v>
                </c:pt>
                <c:pt idx="119">
                  <c:v>8.14</c:v>
                </c:pt>
                <c:pt idx="120">
                  <c:v>8.1999999999999993</c:v>
                </c:pt>
                <c:pt idx="121">
                  <c:v>8.26</c:v>
                </c:pt>
                <c:pt idx="122">
                  <c:v>8.32</c:v>
                </c:pt>
                <c:pt idx="123">
                  <c:v>8.3800000000000008</c:v>
                </c:pt>
                <c:pt idx="124">
                  <c:v>8.44</c:v>
                </c:pt>
                <c:pt idx="125">
                  <c:v>8.5</c:v>
                </c:pt>
                <c:pt idx="126">
                  <c:v>8.56</c:v>
                </c:pt>
                <c:pt idx="127">
                  <c:v>8.6199999999999992</c:v>
                </c:pt>
                <c:pt idx="128">
                  <c:v>8.68</c:v>
                </c:pt>
                <c:pt idx="129">
                  <c:v>8.74</c:v>
                </c:pt>
                <c:pt idx="130">
                  <c:v>8.8000000000000007</c:v>
                </c:pt>
                <c:pt idx="131">
                  <c:v>8.86</c:v>
                </c:pt>
                <c:pt idx="132">
                  <c:v>8.92</c:v>
                </c:pt>
                <c:pt idx="133">
                  <c:v>8.98</c:v>
                </c:pt>
                <c:pt idx="134">
                  <c:v>9.0399999999999991</c:v>
                </c:pt>
                <c:pt idx="135">
                  <c:v>9.1</c:v>
                </c:pt>
                <c:pt idx="136">
                  <c:v>9.16</c:v>
                </c:pt>
                <c:pt idx="137">
                  <c:v>9.2200000000000006</c:v>
                </c:pt>
                <c:pt idx="138">
                  <c:v>9.2799999999999994</c:v>
                </c:pt>
                <c:pt idx="139">
                  <c:v>9.34</c:v>
                </c:pt>
                <c:pt idx="140">
                  <c:v>9.4</c:v>
                </c:pt>
                <c:pt idx="141">
                  <c:v>9.4600000000000009</c:v>
                </c:pt>
                <c:pt idx="142">
                  <c:v>9.52</c:v>
                </c:pt>
                <c:pt idx="143">
                  <c:v>9.58</c:v>
                </c:pt>
                <c:pt idx="144">
                  <c:v>9.64</c:v>
                </c:pt>
                <c:pt idx="145">
                  <c:v>9.6999999999999993</c:v>
                </c:pt>
                <c:pt idx="146">
                  <c:v>9.76</c:v>
                </c:pt>
                <c:pt idx="147">
                  <c:v>9.82</c:v>
                </c:pt>
                <c:pt idx="148">
                  <c:v>9.8800000000000008</c:v>
                </c:pt>
                <c:pt idx="149">
                  <c:v>9.94</c:v>
                </c:pt>
                <c:pt idx="150">
                  <c:v>10</c:v>
                </c:pt>
                <c:pt idx="151">
                  <c:v>10.06</c:v>
                </c:pt>
                <c:pt idx="152">
                  <c:v>10.119999999999999</c:v>
                </c:pt>
                <c:pt idx="153">
                  <c:v>10.18</c:v>
                </c:pt>
                <c:pt idx="154">
                  <c:v>10.24</c:v>
                </c:pt>
                <c:pt idx="155">
                  <c:v>10.3</c:v>
                </c:pt>
                <c:pt idx="156">
                  <c:v>10.36</c:v>
                </c:pt>
                <c:pt idx="157">
                  <c:v>10.42</c:v>
                </c:pt>
                <c:pt idx="158">
                  <c:v>10.48</c:v>
                </c:pt>
                <c:pt idx="159">
                  <c:v>10.54</c:v>
                </c:pt>
                <c:pt idx="160">
                  <c:v>10.6</c:v>
                </c:pt>
                <c:pt idx="161">
                  <c:v>10.66</c:v>
                </c:pt>
                <c:pt idx="162">
                  <c:v>10.72</c:v>
                </c:pt>
                <c:pt idx="163">
                  <c:v>10.78</c:v>
                </c:pt>
                <c:pt idx="164">
                  <c:v>10.84</c:v>
                </c:pt>
                <c:pt idx="165">
                  <c:v>10.9</c:v>
                </c:pt>
                <c:pt idx="166">
                  <c:v>10.96</c:v>
                </c:pt>
                <c:pt idx="167">
                  <c:v>11.02</c:v>
                </c:pt>
                <c:pt idx="168">
                  <c:v>11.08</c:v>
                </c:pt>
                <c:pt idx="169">
                  <c:v>11.14</c:v>
                </c:pt>
                <c:pt idx="170">
                  <c:v>11.2</c:v>
                </c:pt>
                <c:pt idx="171">
                  <c:v>11.26</c:v>
                </c:pt>
                <c:pt idx="172">
                  <c:v>11.32</c:v>
                </c:pt>
                <c:pt idx="173">
                  <c:v>11.38</c:v>
                </c:pt>
                <c:pt idx="174">
                  <c:v>11.44</c:v>
                </c:pt>
                <c:pt idx="175">
                  <c:v>11.5</c:v>
                </c:pt>
                <c:pt idx="176">
                  <c:v>11.56</c:v>
                </c:pt>
                <c:pt idx="177">
                  <c:v>11.62</c:v>
                </c:pt>
                <c:pt idx="178">
                  <c:v>11.68</c:v>
                </c:pt>
                <c:pt idx="179">
                  <c:v>11.74</c:v>
                </c:pt>
                <c:pt idx="180">
                  <c:v>11.8</c:v>
                </c:pt>
                <c:pt idx="181">
                  <c:v>11.86</c:v>
                </c:pt>
                <c:pt idx="182">
                  <c:v>11.92</c:v>
                </c:pt>
                <c:pt idx="183">
                  <c:v>11.98</c:v>
                </c:pt>
                <c:pt idx="184">
                  <c:v>12.04</c:v>
                </c:pt>
                <c:pt idx="185">
                  <c:v>12.1</c:v>
                </c:pt>
                <c:pt idx="186">
                  <c:v>12.16</c:v>
                </c:pt>
                <c:pt idx="187">
                  <c:v>12.22</c:v>
                </c:pt>
                <c:pt idx="188">
                  <c:v>12.28</c:v>
                </c:pt>
                <c:pt idx="189">
                  <c:v>12.34</c:v>
                </c:pt>
                <c:pt idx="190">
                  <c:v>12.4</c:v>
                </c:pt>
                <c:pt idx="191">
                  <c:v>12.46</c:v>
                </c:pt>
                <c:pt idx="192">
                  <c:v>12.52</c:v>
                </c:pt>
                <c:pt idx="193">
                  <c:v>12.58</c:v>
                </c:pt>
                <c:pt idx="194">
                  <c:v>12.64</c:v>
                </c:pt>
                <c:pt idx="195">
                  <c:v>12.7</c:v>
                </c:pt>
                <c:pt idx="196">
                  <c:v>12.76</c:v>
                </c:pt>
                <c:pt idx="197">
                  <c:v>12.82</c:v>
                </c:pt>
                <c:pt idx="198">
                  <c:v>12.88</c:v>
                </c:pt>
                <c:pt idx="199">
                  <c:v>12.94</c:v>
                </c:pt>
                <c:pt idx="200">
                  <c:v>13</c:v>
                </c:pt>
              </c:numCache>
            </c:numRef>
          </c:xVal>
          <c:yVal>
            <c:numRef>
              <c:f>CLvsLO!$H$5:$H$205</c:f>
              <c:numCache>
                <c:formatCode>General</c:formatCode>
                <c:ptCount val="201"/>
                <c:pt idx="0">
                  <c:v>-11.916321</c:v>
                </c:pt>
                <c:pt idx="1">
                  <c:v>-11.741304</c:v>
                </c:pt>
                <c:pt idx="2">
                  <c:v>-11.417033</c:v>
                </c:pt>
                <c:pt idx="3">
                  <c:v>-11.066504</c:v>
                </c:pt>
                <c:pt idx="4">
                  <c:v>-10.620298</c:v>
                </c:pt>
                <c:pt idx="5">
                  <c:v>-10.422218000000001</c:v>
                </c:pt>
                <c:pt idx="6">
                  <c:v>-10.021184</c:v>
                </c:pt>
                <c:pt idx="7">
                  <c:v>-9.8193359000000004</c:v>
                </c:pt>
                <c:pt idx="8">
                  <c:v>-9.5330142999999996</c:v>
                </c:pt>
                <c:pt idx="9">
                  <c:v>-9.4191008000000007</c:v>
                </c:pt>
                <c:pt idx="10">
                  <c:v>-9.1555786000000001</c:v>
                </c:pt>
                <c:pt idx="11">
                  <c:v>-9.1287860999999992</c:v>
                </c:pt>
                <c:pt idx="12">
                  <c:v>-8.9413432999999998</c:v>
                </c:pt>
                <c:pt idx="13">
                  <c:v>-8.9346972000000004</c:v>
                </c:pt>
                <c:pt idx="14">
                  <c:v>-8.7483950000000004</c:v>
                </c:pt>
                <c:pt idx="15">
                  <c:v>-8.7652053999999993</c:v>
                </c:pt>
                <c:pt idx="16">
                  <c:v>-8.5951929000000007</c:v>
                </c:pt>
                <c:pt idx="17">
                  <c:v>-8.5908308000000009</c:v>
                </c:pt>
                <c:pt idx="18">
                  <c:v>-8.4551724999999998</c:v>
                </c:pt>
                <c:pt idx="19">
                  <c:v>-8.4744595999999994</c:v>
                </c:pt>
                <c:pt idx="20">
                  <c:v>-8.3569268999999995</c:v>
                </c:pt>
                <c:pt idx="21">
                  <c:v>-8.3780432000000005</c:v>
                </c:pt>
                <c:pt idx="22">
                  <c:v>-8.2863749999999996</c:v>
                </c:pt>
                <c:pt idx="23">
                  <c:v>-8.2726564000000007</c:v>
                </c:pt>
                <c:pt idx="24">
                  <c:v>-8.2313156000000003</c:v>
                </c:pt>
                <c:pt idx="25">
                  <c:v>-8.2538623999999992</c:v>
                </c:pt>
                <c:pt idx="26">
                  <c:v>-8.2531280999999996</c:v>
                </c:pt>
                <c:pt idx="27">
                  <c:v>-8.2988423999999998</c:v>
                </c:pt>
                <c:pt idx="28">
                  <c:v>-8.3273534999999992</c:v>
                </c:pt>
                <c:pt idx="29">
                  <c:v>-8.3661832999999994</c:v>
                </c:pt>
                <c:pt idx="30">
                  <c:v>-8.3757552999999998</c:v>
                </c:pt>
                <c:pt idx="31">
                  <c:v>-8.4369736</c:v>
                </c:pt>
                <c:pt idx="32">
                  <c:v>-8.4322701000000002</c:v>
                </c:pt>
                <c:pt idx="33">
                  <c:v>-8.4810028000000006</c:v>
                </c:pt>
                <c:pt idx="34">
                  <c:v>-8.4717769999999994</c:v>
                </c:pt>
                <c:pt idx="35">
                  <c:v>-8.4975690999999998</c:v>
                </c:pt>
                <c:pt idx="36">
                  <c:v>-8.5009832000000003</c:v>
                </c:pt>
                <c:pt idx="37">
                  <c:v>-8.5271539999999995</c:v>
                </c:pt>
                <c:pt idx="38">
                  <c:v>-8.5703201</c:v>
                </c:pt>
                <c:pt idx="39">
                  <c:v>-8.6494426999999998</c:v>
                </c:pt>
                <c:pt idx="40">
                  <c:v>-8.7060908999999995</c:v>
                </c:pt>
                <c:pt idx="41">
                  <c:v>-8.7238588000000004</c:v>
                </c:pt>
                <c:pt idx="42">
                  <c:v>-8.7932881999999992</c:v>
                </c:pt>
                <c:pt idx="43">
                  <c:v>-8.8235550000000007</c:v>
                </c:pt>
                <c:pt idx="44">
                  <c:v>-8.8629102999999994</c:v>
                </c:pt>
                <c:pt idx="45">
                  <c:v>-8.9195433000000008</c:v>
                </c:pt>
                <c:pt idx="46">
                  <c:v>-8.9402027000000004</c:v>
                </c:pt>
                <c:pt idx="47">
                  <c:v>-9.0078773000000005</c:v>
                </c:pt>
                <c:pt idx="48">
                  <c:v>-9.021039</c:v>
                </c:pt>
                <c:pt idx="49">
                  <c:v>-9.0310658999999998</c:v>
                </c:pt>
                <c:pt idx="50">
                  <c:v>-9.0425357999999996</c:v>
                </c:pt>
                <c:pt idx="51">
                  <c:v>-9.0764723000000007</c:v>
                </c:pt>
                <c:pt idx="52">
                  <c:v>-9.1079550000000005</c:v>
                </c:pt>
                <c:pt idx="53">
                  <c:v>-9.1460381000000002</c:v>
                </c:pt>
                <c:pt idx="54">
                  <c:v>-9.1601371999999994</c:v>
                </c:pt>
                <c:pt idx="55">
                  <c:v>-9.2082729000000008</c:v>
                </c:pt>
                <c:pt idx="56">
                  <c:v>-9.2275352000000002</c:v>
                </c:pt>
                <c:pt idx="57">
                  <c:v>-9.2628030999999993</c:v>
                </c:pt>
                <c:pt idx="58">
                  <c:v>-9.2954044000000007</c:v>
                </c:pt>
                <c:pt idx="59">
                  <c:v>-9.3324814000000007</c:v>
                </c:pt>
                <c:pt idx="60">
                  <c:v>-9.358511</c:v>
                </c:pt>
                <c:pt idx="61">
                  <c:v>-9.3533629999999999</c:v>
                </c:pt>
                <c:pt idx="62">
                  <c:v>-9.2864827999999999</c:v>
                </c:pt>
                <c:pt idx="63">
                  <c:v>-9.2522488000000003</c:v>
                </c:pt>
                <c:pt idx="64">
                  <c:v>-9.1418447</c:v>
                </c:pt>
                <c:pt idx="65">
                  <c:v>-9.0383367999999997</c:v>
                </c:pt>
                <c:pt idx="66">
                  <c:v>-8.9860009999999999</c:v>
                </c:pt>
                <c:pt idx="67">
                  <c:v>-8.8938731999999998</c:v>
                </c:pt>
                <c:pt idx="68">
                  <c:v>-8.8461350999999997</c:v>
                </c:pt>
                <c:pt idx="69">
                  <c:v>-8.8115214999999996</c:v>
                </c:pt>
                <c:pt idx="70">
                  <c:v>-8.7748404000000004</c:v>
                </c:pt>
                <c:pt idx="71">
                  <c:v>-8.7666024999999994</c:v>
                </c:pt>
                <c:pt idx="72">
                  <c:v>-8.7140559999999994</c:v>
                </c:pt>
                <c:pt idx="73">
                  <c:v>-8.6655511999999995</c:v>
                </c:pt>
                <c:pt idx="74">
                  <c:v>-8.6593865999999995</c:v>
                </c:pt>
                <c:pt idx="75">
                  <c:v>-8.6172733000000008</c:v>
                </c:pt>
                <c:pt idx="76">
                  <c:v>-8.6017446999999994</c:v>
                </c:pt>
                <c:pt idx="77">
                  <c:v>-8.5937356999999999</c:v>
                </c:pt>
                <c:pt idx="78">
                  <c:v>-8.5751533999999996</c:v>
                </c:pt>
                <c:pt idx="79">
                  <c:v>-8.5759896999999992</c:v>
                </c:pt>
                <c:pt idx="80">
                  <c:v>-8.5383967999999992</c:v>
                </c:pt>
                <c:pt idx="81">
                  <c:v>-8.5069885000000003</c:v>
                </c:pt>
                <c:pt idx="82">
                  <c:v>-8.5578213000000005</c:v>
                </c:pt>
                <c:pt idx="83">
                  <c:v>-8.5051459999999999</c:v>
                </c:pt>
                <c:pt idx="84">
                  <c:v>-8.5325480000000002</c:v>
                </c:pt>
                <c:pt idx="85">
                  <c:v>-8.5168066000000007</c:v>
                </c:pt>
                <c:pt idx="86">
                  <c:v>-8.5060186000000009</c:v>
                </c:pt>
                <c:pt idx="87">
                  <c:v>-8.4653872999999997</c:v>
                </c:pt>
                <c:pt idx="88">
                  <c:v>-8.4458637000000003</c:v>
                </c:pt>
                <c:pt idx="89">
                  <c:v>-8.4120778999999999</c:v>
                </c:pt>
                <c:pt idx="90">
                  <c:v>-8.4092350000000007</c:v>
                </c:pt>
                <c:pt idx="91">
                  <c:v>-8.3572292000000008</c:v>
                </c:pt>
                <c:pt idx="92">
                  <c:v>-8.3643847000000004</c:v>
                </c:pt>
                <c:pt idx="93">
                  <c:v>-8.3654136999999995</c:v>
                </c:pt>
                <c:pt idx="94">
                  <c:v>-8.3682698999999996</c:v>
                </c:pt>
                <c:pt idx="95">
                  <c:v>-8.4148063999999998</c:v>
                </c:pt>
                <c:pt idx="96">
                  <c:v>-8.4147081000000004</c:v>
                </c:pt>
                <c:pt idx="97">
                  <c:v>-8.4728183999999995</c:v>
                </c:pt>
                <c:pt idx="98">
                  <c:v>-8.5175389999999993</c:v>
                </c:pt>
                <c:pt idx="99">
                  <c:v>-8.5267277000000004</c:v>
                </c:pt>
                <c:pt idx="100">
                  <c:v>-8.5599641999999996</c:v>
                </c:pt>
                <c:pt idx="101">
                  <c:v>-8.5955142999999996</c:v>
                </c:pt>
                <c:pt idx="102">
                  <c:v>-8.5727854000000008</c:v>
                </c:pt>
                <c:pt idx="103">
                  <c:v>-8.5946169000000001</c:v>
                </c:pt>
                <c:pt idx="104">
                  <c:v>-8.5737761999999993</c:v>
                </c:pt>
                <c:pt idx="105">
                  <c:v>-8.6069937000000003</c:v>
                </c:pt>
                <c:pt idx="106">
                  <c:v>-8.6257038000000001</c:v>
                </c:pt>
                <c:pt idx="107">
                  <c:v>-8.62819</c:v>
                </c:pt>
                <c:pt idx="108">
                  <c:v>-8.6743450000000006</c:v>
                </c:pt>
                <c:pt idx="109">
                  <c:v>-8.6869192000000002</c:v>
                </c:pt>
                <c:pt idx="110">
                  <c:v>-8.7269448999999994</c:v>
                </c:pt>
                <c:pt idx="111">
                  <c:v>-8.7823066999999995</c:v>
                </c:pt>
                <c:pt idx="112">
                  <c:v>-8.8132771999999999</c:v>
                </c:pt>
                <c:pt idx="113">
                  <c:v>-8.8786459000000004</c:v>
                </c:pt>
                <c:pt idx="114">
                  <c:v>-8.9289713000000006</c:v>
                </c:pt>
                <c:pt idx="115">
                  <c:v>-8.9149075</c:v>
                </c:pt>
                <c:pt idx="116">
                  <c:v>-8.9305553</c:v>
                </c:pt>
                <c:pt idx="117">
                  <c:v>-8.9718827999999995</c:v>
                </c:pt>
                <c:pt idx="118">
                  <c:v>-8.9603786000000003</c:v>
                </c:pt>
                <c:pt idx="119">
                  <c:v>-8.9901829000000006</c:v>
                </c:pt>
                <c:pt idx="120">
                  <c:v>-9.0280638</c:v>
                </c:pt>
                <c:pt idx="121">
                  <c:v>-9.0848122</c:v>
                </c:pt>
                <c:pt idx="122">
                  <c:v>-9.0869502999999998</c:v>
                </c:pt>
                <c:pt idx="123">
                  <c:v>-9.1073093000000007</c:v>
                </c:pt>
                <c:pt idx="124">
                  <c:v>-9.1718998000000003</c:v>
                </c:pt>
                <c:pt idx="125">
                  <c:v>-9.1738090999999997</c:v>
                </c:pt>
                <c:pt idx="126">
                  <c:v>-9.2111415999999995</c:v>
                </c:pt>
                <c:pt idx="127">
                  <c:v>-9.2464770999999999</c:v>
                </c:pt>
                <c:pt idx="128">
                  <c:v>-9.3102616999999999</c:v>
                </c:pt>
                <c:pt idx="129">
                  <c:v>-9.3469829999999998</c:v>
                </c:pt>
                <c:pt idx="130">
                  <c:v>-9.3984355999999991</c:v>
                </c:pt>
                <c:pt idx="131">
                  <c:v>-9.4379053000000006</c:v>
                </c:pt>
                <c:pt idx="132">
                  <c:v>-9.4990615999999992</c:v>
                </c:pt>
                <c:pt idx="133">
                  <c:v>-9.5156279000000001</c:v>
                </c:pt>
                <c:pt idx="134">
                  <c:v>-9.5501231999999998</c:v>
                </c:pt>
                <c:pt idx="135">
                  <c:v>-9.5584564000000007</c:v>
                </c:pt>
                <c:pt idx="136">
                  <c:v>-9.5568837999999996</c:v>
                </c:pt>
                <c:pt idx="137">
                  <c:v>-9.5907192000000006</c:v>
                </c:pt>
                <c:pt idx="138">
                  <c:v>-9.5696697000000004</c:v>
                </c:pt>
                <c:pt idx="139">
                  <c:v>-9.5809277999999996</c:v>
                </c:pt>
                <c:pt idx="140">
                  <c:v>-9.6052321999999997</c:v>
                </c:pt>
                <c:pt idx="141">
                  <c:v>-9.6283922000000004</c:v>
                </c:pt>
                <c:pt idx="142">
                  <c:v>-9.6518393000000007</c:v>
                </c:pt>
                <c:pt idx="143">
                  <c:v>-9.6788577999999994</c:v>
                </c:pt>
                <c:pt idx="144">
                  <c:v>-9.6849860999999997</c:v>
                </c:pt>
                <c:pt idx="145">
                  <c:v>-9.7057409000000003</c:v>
                </c:pt>
                <c:pt idx="146">
                  <c:v>-9.7145071000000005</c:v>
                </c:pt>
                <c:pt idx="147">
                  <c:v>-9.7049331999999993</c:v>
                </c:pt>
                <c:pt idx="148">
                  <c:v>-9.7197723000000007</c:v>
                </c:pt>
                <c:pt idx="149">
                  <c:v>-9.7184162000000001</c:v>
                </c:pt>
                <c:pt idx="150">
                  <c:v>-9.7138720000000003</c:v>
                </c:pt>
                <c:pt idx="151">
                  <c:v>-9.7029361999999999</c:v>
                </c:pt>
                <c:pt idx="152">
                  <c:v>-9.6711893</c:v>
                </c:pt>
                <c:pt idx="153">
                  <c:v>-9.6426915999999991</c:v>
                </c:pt>
                <c:pt idx="154">
                  <c:v>-9.6077203999999998</c:v>
                </c:pt>
                <c:pt idx="155">
                  <c:v>-9.5664282000000007</c:v>
                </c:pt>
                <c:pt idx="156">
                  <c:v>-9.4983863999999993</c:v>
                </c:pt>
                <c:pt idx="157">
                  <c:v>-9.4864119999999996</c:v>
                </c:pt>
                <c:pt idx="158">
                  <c:v>-9.4673976999999994</c:v>
                </c:pt>
                <c:pt idx="159">
                  <c:v>-9.436204</c:v>
                </c:pt>
                <c:pt idx="160">
                  <c:v>-9.4680786000000001</c:v>
                </c:pt>
                <c:pt idx="161">
                  <c:v>-9.4861106999999993</c:v>
                </c:pt>
                <c:pt idx="162">
                  <c:v>-9.4833373999999999</c:v>
                </c:pt>
                <c:pt idx="163">
                  <c:v>-9.5322198999999994</c:v>
                </c:pt>
                <c:pt idx="164">
                  <c:v>-9.5840302000000008</c:v>
                </c:pt>
                <c:pt idx="165">
                  <c:v>-9.6160727000000001</c:v>
                </c:pt>
                <c:pt idx="166">
                  <c:v>-9.6560544999999998</c:v>
                </c:pt>
                <c:pt idx="167">
                  <c:v>-9.7336369000000005</c:v>
                </c:pt>
                <c:pt idx="168">
                  <c:v>-9.7908688000000001</c:v>
                </c:pt>
                <c:pt idx="169">
                  <c:v>-9.8263779000000007</c:v>
                </c:pt>
                <c:pt idx="170">
                  <c:v>-9.8756561000000005</c:v>
                </c:pt>
                <c:pt idx="171">
                  <c:v>-9.9716491999999999</c:v>
                </c:pt>
                <c:pt idx="172">
                  <c:v>-10.012209</c:v>
                </c:pt>
                <c:pt idx="173">
                  <c:v>-10.047608</c:v>
                </c:pt>
                <c:pt idx="174">
                  <c:v>-10.150389000000001</c:v>
                </c:pt>
                <c:pt idx="175">
                  <c:v>-10.212839000000001</c:v>
                </c:pt>
                <c:pt idx="176">
                  <c:v>-10.287288</c:v>
                </c:pt>
                <c:pt idx="177">
                  <c:v>-10.373835</c:v>
                </c:pt>
                <c:pt idx="178">
                  <c:v>-10.471890999999999</c:v>
                </c:pt>
                <c:pt idx="179">
                  <c:v>-10.548019</c:v>
                </c:pt>
                <c:pt idx="180">
                  <c:v>-10.650798999999999</c:v>
                </c:pt>
                <c:pt idx="181">
                  <c:v>-10.743667</c:v>
                </c:pt>
                <c:pt idx="182">
                  <c:v>-10.81527</c:v>
                </c:pt>
                <c:pt idx="183">
                  <c:v>-10.897057999999999</c:v>
                </c:pt>
                <c:pt idx="184">
                  <c:v>-11.020580000000001</c:v>
                </c:pt>
                <c:pt idx="185">
                  <c:v>-11.116599000000001</c:v>
                </c:pt>
                <c:pt idx="186">
                  <c:v>-11.177013000000001</c:v>
                </c:pt>
                <c:pt idx="187">
                  <c:v>-11.233048</c:v>
                </c:pt>
                <c:pt idx="188">
                  <c:v>-11.313497999999999</c:v>
                </c:pt>
                <c:pt idx="189">
                  <c:v>-11.370709</c:v>
                </c:pt>
                <c:pt idx="190">
                  <c:v>-11.412312</c:v>
                </c:pt>
                <c:pt idx="191">
                  <c:v>-11.521758</c:v>
                </c:pt>
                <c:pt idx="192">
                  <c:v>-11.679574000000001</c:v>
                </c:pt>
                <c:pt idx="193">
                  <c:v>-11.753052</c:v>
                </c:pt>
                <c:pt idx="194">
                  <c:v>-11.825495</c:v>
                </c:pt>
                <c:pt idx="195">
                  <c:v>-11.909628</c:v>
                </c:pt>
                <c:pt idx="196">
                  <c:v>-11.993865</c:v>
                </c:pt>
                <c:pt idx="197">
                  <c:v>-12.111768</c:v>
                </c:pt>
                <c:pt idx="198">
                  <c:v>-12.234199</c:v>
                </c:pt>
                <c:pt idx="199">
                  <c:v>-12.328298999999999</c:v>
                </c:pt>
                <c:pt idx="200">
                  <c:v>-12.427541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261-437B-BA1D-4849937C91C3}"/>
            </c:ext>
          </c:extLst>
        </c:ser>
        <c:ser>
          <c:idx val="3"/>
          <c:order val="3"/>
          <c:tx>
            <c:strRef>
              <c:f>CLvsLO!$I$2</c:f>
              <c:strCache>
                <c:ptCount val="1"/>
                <c:pt idx="0">
                  <c:v>+14 dBm</c:v>
                </c:pt>
              </c:strCache>
            </c:strRef>
          </c:tx>
          <c:spPr>
            <a:ln cmpd="dbl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CLvsLO!$E$5:$E$205</c:f>
              <c:numCache>
                <c:formatCode>General</c:formatCode>
                <c:ptCount val="201"/>
                <c:pt idx="0">
                  <c:v>1</c:v>
                </c:pt>
                <c:pt idx="1">
                  <c:v>1.06</c:v>
                </c:pt>
                <c:pt idx="2">
                  <c:v>1.1200000000000001</c:v>
                </c:pt>
                <c:pt idx="3">
                  <c:v>1.18</c:v>
                </c:pt>
                <c:pt idx="4">
                  <c:v>1.24</c:v>
                </c:pt>
                <c:pt idx="5">
                  <c:v>1.3</c:v>
                </c:pt>
                <c:pt idx="6">
                  <c:v>1.36</c:v>
                </c:pt>
                <c:pt idx="7">
                  <c:v>1.42</c:v>
                </c:pt>
                <c:pt idx="8">
                  <c:v>1.48</c:v>
                </c:pt>
                <c:pt idx="9">
                  <c:v>1.54</c:v>
                </c:pt>
                <c:pt idx="10">
                  <c:v>1.6</c:v>
                </c:pt>
                <c:pt idx="11">
                  <c:v>1.66</c:v>
                </c:pt>
                <c:pt idx="12">
                  <c:v>1.72</c:v>
                </c:pt>
                <c:pt idx="13">
                  <c:v>1.78</c:v>
                </c:pt>
                <c:pt idx="14">
                  <c:v>1.84</c:v>
                </c:pt>
                <c:pt idx="15">
                  <c:v>1.9</c:v>
                </c:pt>
                <c:pt idx="16">
                  <c:v>1.96</c:v>
                </c:pt>
                <c:pt idx="17">
                  <c:v>2.02</c:v>
                </c:pt>
                <c:pt idx="18">
                  <c:v>2.08</c:v>
                </c:pt>
                <c:pt idx="19">
                  <c:v>2.14</c:v>
                </c:pt>
                <c:pt idx="20">
                  <c:v>2.2000000000000002</c:v>
                </c:pt>
                <c:pt idx="21">
                  <c:v>2.2599999999999998</c:v>
                </c:pt>
                <c:pt idx="22">
                  <c:v>2.3199999999999998</c:v>
                </c:pt>
                <c:pt idx="23">
                  <c:v>2.38</c:v>
                </c:pt>
                <c:pt idx="24">
                  <c:v>2.44</c:v>
                </c:pt>
                <c:pt idx="25">
                  <c:v>2.5</c:v>
                </c:pt>
                <c:pt idx="26">
                  <c:v>2.56</c:v>
                </c:pt>
                <c:pt idx="27">
                  <c:v>2.62</c:v>
                </c:pt>
                <c:pt idx="28">
                  <c:v>2.68</c:v>
                </c:pt>
                <c:pt idx="29">
                  <c:v>2.74</c:v>
                </c:pt>
                <c:pt idx="30">
                  <c:v>2.8</c:v>
                </c:pt>
                <c:pt idx="31">
                  <c:v>2.86</c:v>
                </c:pt>
                <c:pt idx="32">
                  <c:v>2.92</c:v>
                </c:pt>
                <c:pt idx="33">
                  <c:v>2.98</c:v>
                </c:pt>
                <c:pt idx="34">
                  <c:v>3.04</c:v>
                </c:pt>
                <c:pt idx="35">
                  <c:v>3.1</c:v>
                </c:pt>
                <c:pt idx="36">
                  <c:v>3.16</c:v>
                </c:pt>
                <c:pt idx="37">
                  <c:v>3.22</c:v>
                </c:pt>
                <c:pt idx="38">
                  <c:v>3.28</c:v>
                </c:pt>
                <c:pt idx="39">
                  <c:v>3.34</c:v>
                </c:pt>
                <c:pt idx="40">
                  <c:v>3.4</c:v>
                </c:pt>
                <c:pt idx="41">
                  <c:v>3.46</c:v>
                </c:pt>
                <c:pt idx="42">
                  <c:v>3.52</c:v>
                </c:pt>
                <c:pt idx="43">
                  <c:v>3.58</c:v>
                </c:pt>
                <c:pt idx="44">
                  <c:v>3.64</c:v>
                </c:pt>
                <c:pt idx="45">
                  <c:v>3.7</c:v>
                </c:pt>
                <c:pt idx="46">
                  <c:v>3.76</c:v>
                </c:pt>
                <c:pt idx="47">
                  <c:v>3.82</c:v>
                </c:pt>
                <c:pt idx="48">
                  <c:v>3.88</c:v>
                </c:pt>
                <c:pt idx="49">
                  <c:v>3.94</c:v>
                </c:pt>
                <c:pt idx="50">
                  <c:v>4</c:v>
                </c:pt>
                <c:pt idx="51">
                  <c:v>4.0599999999999996</c:v>
                </c:pt>
                <c:pt idx="52">
                  <c:v>4.12</c:v>
                </c:pt>
                <c:pt idx="53">
                  <c:v>4.18</c:v>
                </c:pt>
                <c:pt idx="54">
                  <c:v>4.24</c:v>
                </c:pt>
                <c:pt idx="55">
                  <c:v>4.3</c:v>
                </c:pt>
                <c:pt idx="56">
                  <c:v>4.3600000000000003</c:v>
                </c:pt>
                <c:pt idx="57">
                  <c:v>4.42</c:v>
                </c:pt>
                <c:pt idx="58">
                  <c:v>4.4800000000000004</c:v>
                </c:pt>
                <c:pt idx="59">
                  <c:v>4.54</c:v>
                </c:pt>
                <c:pt idx="60">
                  <c:v>4.5999999999999996</c:v>
                </c:pt>
                <c:pt idx="61">
                  <c:v>4.66</c:v>
                </c:pt>
                <c:pt idx="62">
                  <c:v>4.72</c:v>
                </c:pt>
                <c:pt idx="63">
                  <c:v>4.78</c:v>
                </c:pt>
                <c:pt idx="64">
                  <c:v>4.84</c:v>
                </c:pt>
                <c:pt idx="65">
                  <c:v>4.9000000000000004</c:v>
                </c:pt>
                <c:pt idx="66">
                  <c:v>4.96</c:v>
                </c:pt>
                <c:pt idx="67">
                  <c:v>5.0199999999999996</c:v>
                </c:pt>
                <c:pt idx="68">
                  <c:v>5.08</c:v>
                </c:pt>
                <c:pt idx="69">
                  <c:v>5.14</c:v>
                </c:pt>
                <c:pt idx="70">
                  <c:v>5.2</c:v>
                </c:pt>
                <c:pt idx="71">
                  <c:v>5.26</c:v>
                </c:pt>
                <c:pt idx="72">
                  <c:v>5.32</c:v>
                </c:pt>
                <c:pt idx="73">
                  <c:v>5.38</c:v>
                </c:pt>
                <c:pt idx="74">
                  <c:v>5.44</c:v>
                </c:pt>
                <c:pt idx="75">
                  <c:v>5.5</c:v>
                </c:pt>
                <c:pt idx="76">
                  <c:v>5.56</c:v>
                </c:pt>
                <c:pt idx="77">
                  <c:v>5.62</c:v>
                </c:pt>
                <c:pt idx="78">
                  <c:v>5.68</c:v>
                </c:pt>
                <c:pt idx="79">
                  <c:v>5.74</c:v>
                </c:pt>
                <c:pt idx="80">
                  <c:v>5.8</c:v>
                </c:pt>
                <c:pt idx="81">
                  <c:v>5.86</c:v>
                </c:pt>
                <c:pt idx="82">
                  <c:v>5.92</c:v>
                </c:pt>
                <c:pt idx="83">
                  <c:v>5.98</c:v>
                </c:pt>
                <c:pt idx="84">
                  <c:v>6.04</c:v>
                </c:pt>
                <c:pt idx="85">
                  <c:v>6.1</c:v>
                </c:pt>
                <c:pt idx="86">
                  <c:v>6.16</c:v>
                </c:pt>
                <c:pt idx="87">
                  <c:v>6.22</c:v>
                </c:pt>
                <c:pt idx="88">
                  <c:v>6.28</c:v>
                </c:pt>
                <c:pt idx="89">
                  <c:v>6.34</c:v>
                </c:pt>
                <c:pt idx="90">
                  <c:v>6.4</c:v>
                </c:pt>
                <c:pt idx="91">
                  <c:v>6.46</c:v>
                </c:pt>
                <c:pt idx="92">
                  <c:v>6.52</c:v>
                </c:pt>
                <c:pt idx="93">
                  <c:v>6.58</c:v>
                </c:pt>
                <c:pt idx="94">
                  <c:v>6.64</c:v>
                </c:pt>
                <c:pt idx="95">
                  <c:v>6.7</c:v>
                </c:pt>
                <c:pt idx="96">
                  <c:v>6.76</c:v>
                </c:pt>
                <c:pt idx="97">
                  <c:v>6.82</c:v>
                </c:pt>
                <c:pt idx="98">
                  <c:v>6.88</c:v>
                </c:pt>
                <c:pt idx="99">
                  <c:v>6.94</c:v>
                </c:pt>
                <c:pt idx="100">
                  <c:v>7</c:v>
                </c:pt>
                <c:pt idx="101">
                  <c:v>7.06</c:v>
                </c:pt>
                <c:pt idx="102">
                  <c:v>7.12</c:v>
                </c:pt>
                <c:pt idx="103">
                  <c:v>7.18</c:v>
                </c:pt>
                <c:pt idx="104">
                  <c:v>7.24</c:v>
                </c:pt>
                <c:pt idx="105">
                  <c:v>7.3</c:v>
                </c:pt>
                <c:pt idx="106">
                  <c:v>7.36</c:v>
                </c:pt>
                <c:pt idx="107">
                  <c:v>7.42</c:v>
                </c:pt>
                <c:pt idx="108">
                  <c:v>7.48</c:v>
                </c:pt>
                <c:pt idx="109">
                  <c:v>7.54</c:v>
                </c:pt>
                <c:pt idx="110">
                  <c:v>7.6</c:v>
                </c:pt>
                <c:pt idx="111">
                  <c:v>7.66</c:v>
                </c:pt>
                <c:pt idx="112">
                  <c:v>7.72</c:v>
                </c:pt>
                <c:pt idx="113">
                  <c:v>7.78</c:v>
                </c:pt>
                <c:pt idx="114">
                  <c:v>7.84</c:v>
                </c:pt>
                <c:pt idx="115">
                  <c:v>7.9</c:v>
                </c:pt>
                <c:pt idx="116">
                  <c:v>7.96</c:v>
                </c:pt>
                <c:pt idx="117">
                  <c:v>8.02</c:v>
                </c:pt>
                <c:pt idx="118">
                  <c:v>8.08</c:v>
                </c:pt>
                <c:pt idx="119">
                  <c:v>8.14</c:v>
                </c:pt>
                <c:pt idx="120">
                  <c:v>8.1999999999999993</c:v>
                </c:pt>
                <c:pt idx="121">
                  <c:v>8.26</c:v>
                </c:pt>
                <c:pt idx="122">
                  <c:v>8.32</c:v>
                </c:pt>
                <c:pt idx="123">
                  <c:v>8.3800000000000008</c:v>
                </c:pt>
                <c:pt idx="124">
                  <c:v>8.44</c:v>
                </c:pt>
                <c:pt idx="125">
                  <c:v>8.5</c:v>
                </c:pt>
                <c:pt idx="126">
                  <c:v>8.56</c:v>
                </c:pt>
                <c:pt idx="127">
                  <c:v>8.6199999999999992</c:v>
                </c:pt>
                <c:pt idx="128">
                  <c:v>8.68</c:v>
                </c:pt>
                <c:pt idx="129">
                  <c:v>8.74</c:v>
                </c:pt>
                <c:pt idx="130">
                  <c:v>8.8000000000000007</c:v>
                </c:pt>
                <c:pt idx="131">
                  <c:v>8.86</c:v>
                </c:pt>
                <c:pt idx="132">
                  <c:v>8.92</c:v>
                </c:pt>
                <c:pt idx="133">
                  <c:v>8.98</c:v>
                </c:pt>
                <c:pt idx="134">
                  <c:v>9.0399999999999991</c:v>
                </c:pt>
                <c:pt idx="135">
                  <c:v>9.1</c:v>
                </c:pt>
                <c:pt idx="136">
                  <c:v>9.16</c:v>
                </c:pt>
                <c:pt idx="137">
                  <c:v>9.2200000000000006</c:v>
                </c:pt>
                <c:pt idx="138">
                  <c:v>9.2799999999999994</c:v>
                </c:pt>
                <c:pt idx="139">
                  <c:v>9.34</c:v>
                </c:pt>
                <c:pt idx="140">
                  <c:v>9.4</c:v>
                </c:pt>
                <c:pt idx="141">
                  <c:v>9.4600000000000009</c:v>
                </c:pt>
                <c:pt idx="142">
                  <c:v>9.52</c:v>
                </c:pt>
                <c:pt idx="143">
                  <c:v>9.58</c:v>
                </c:pt>
                <c:pt idx="144">
                  <c:v>9.64</c:v>
                </c:pt>
                <c:pt idx="145">
                  <c:v>9.6999999999999993</c:v>
                </c:pt>
                <c:pt idx="146">
                  <c:v>9.76</c:v>
                </c:pt>
                <c:pt idx="147">
                  <c:v>9.82</c:v>
                </c:pt>
                <c:pt idx="148">
                  <c:v>9.8800000000000008</c:v>
                </c:pt>
                <c:pt idx="149">
                  <c:v>9.94</c:v>
                </c:pt>
                <c:pt idx="150">
                  <c:v>10</c:v>
                </c:pt>
                <c:pt idx="151">
                  <c:v>10.06</c:v>
                </c:pt>
                <c:pt idx="152">
                  <c:v>10.119999999999999</c:v>
                </c:pt>
                <c:pt idx="153">
                  <c:v>10.18</c:v>
                </c:pt>
                <c:pt idx="154">
                  <c:v>10.24</c:v>
                </c:pt>
                <c:pt idx="155">
                  <c:v>10.3</c:v>
                </c:pt>
                <c:pt idx="156">
                  <c:v>10.36</c:v>
                </c:pt>
                <c:pt idx="157">
                  <c:v>10.42</c:v>
                </c:pt>
                <c:pt idx="158">
                  <c:v>10.48</c:v>
                </c:pt>
                <c:pt idx="159">
                  <c:v>10.54</c:v>
                </c:pt>
                <c:pt idx="160">
                  <c:v>10.6</c:v>
                </c:pt>
                <c:pt idx="161">
                  <c:v>10.66</c:v>
                </c:pt>
                <c:pt idx="162">
                  <c:v>10.72</c:v>
                </c:pt>
                <c:pt idx="163">
                  <c:v>10.78</c:v>
                </c:pt>
                <c:pt idx="164">
                  <c:v>10.84</c:v>
                </c:pt>
                <c:pt idx="165">
                  <c:v>10.9</c:v>
                </c:pt>
                <c:pt idx="166">
                  <c:v>10.96</c:v>
                </c:pt>
                <c:pt idx="167">
                  <c:v>11.02</c:v>
                </c:pt>
                <c:pt idx="168">
                  <c:v>11.08</c:v>
                </c:pt>
                <c:pt idx="169">
                  <c:v>11.14</c:v>
                </c:pt>
                <c:pt idx="170">
                  <c:v>11.2</c:v>
                </c:pt>
                <c:pt idx="171">
                  <c:v>11.26</c:v>
                </c:pt>
                <c:pt idx="172">
                  <c:v>11.32</c:v>
                </c:pt>
                <c:pt idx="173">
                  <c:v>11.38</c:v>
                </c:pt>
                <c:pt idx="174">
                  <c:v>11.44</c:v>
                </c:pt>
                <c:pt idx="175">
                  <c:v>11.5</c:v>
                </c:pt>
                <c:pt idx="176">
                  <c:v>11.56</c:v>
                </c:pt>
                <c:pt idx="177">
                  <c:v>11.62</c:v>
                </c:pt>
                <c:pt idx="178">
                  <c:v>11.68</c:v>
                </c:pt>
                <c:pt idx="179">
                  <c:v>11.74</c:v>
                </c:pt>
                <c:pt idx="180">
                  <c:v>11.8</c:v>
                </c:pt>
                <c:pt idx="181">
                  <c:v>11.86</c:v>
                </c:pt>
                <c:pt idx="182">
                  <c:v>11.92</c:v>
                </c:pt>
                <c:pt idx="183">
                  <c:v>11.98</c:v>
                </c:pt>
                <c:pt idx="184">
                  <c:v>12.04</c:v>
                </c:pt>
                <c:pt idx="185">
                  <c:v>12.1</c:v>
                </c:pt>
                <c:pt idx="186">
                  <c:v>12.16</c:v>
                </c:pt>
                <c:pt idx="187">
                  <c:v>12.22</c:v>
                </c:pt>
                <c:pt idx="188">
                  <c:v>12.28</c:v>
                </c:pt>
                <c:pt idx="189">
                  <c:v>12.34</c:v>
                </c:pt>
                <c:pt idx="190">
                  <c:v>12.4</c:v>
                </c:pt>
                <c:pt idx="191">
                  <c:v>12.46</c:v>
                </c:pt>
                <c:pt idx="192">
                  <c:v>12.52</c:v>
                </c:pt>
                <c:pt idx="193">
                  <c:v>12.58</c:v>
                </c:pt>
                <c:pt idx="194">
                  <c:v>12.64</c:v>
                </c:pt>
                <c:pt idx="195">
                  <c:v>12.7</c:v>
                </c:pt>
                <c:pt idx="196">
                  <c:v>12.76</c:v>
                </c:pt>
                <c:pt idx="197">
                  <c:v>12.82</c:v>
                </c:pt>
                <c:pt idx="198">
                  <c:v>12.88</c:v>
                </c:pt>
                <c:pt idx="199">
                  <c:v>12.94</c:v>
                </c:pt>
                <c:pt idx="200">
                  <c:v>13</c:v>
                </c:pt>
              </c:numCache>
            </c:numRef>
          </c:xVal>
          <c:yVal>
            <c:numRef>
              <c:f>CLvsLO!$I$5:$I$205</c:f>
              <c:numCache>
                <c:formatCode>General</c:formatCode>
                <c:ptCount val="201"/>
                <c:pt idx="0">
                  <c:v>-12.745749</c:v>
                </c:pt>
                <c:pt idx="1">
                  <c:v>-12.547174</c:v>
                </c:pt>
                <c:pt idx="2">
                  <c:v>-12.170970000000001</c:v>
                </c:pt>
                <c:pt idx="3">
                  <c:v>-11.797836</c:v>
                </c:pt>
                <c:pt idx="4">
                  <c:v>-11.322656</c:v>
                </c:pt>
                <c:pt idx="5">
                  <c:v>-11.096736999999999</c:v>
                </c:pt>
                <c:pt idx="6">
                  <c:v>-10.700385000000001</c:v>
                </c:pt>
                <c:pt idx="7">
                  <c:v>-10.476925</c:v>
                </c:pt>
                <c:pt idx="8">
                  <c:v>-10.166041</c:v>
                </c:pt>
                <c:pt idx="9">
                  <c:v>-10.015293</c:v>
                </c:pt>
                <c:pt idx="10">
                  <c:v>-9.7796774000000006</c:v>
                </c:pt>
                <c:pt idx="11">
                  <c:v>-9.6924571999999998</c:v>
                </c:pt>
                <c:pt idx="12">
                  <c:v>-9.5055571000000008</c:v>
                </c:pt>
                <c:pt idx="13">
                  <c:v>-9.4415607000000001</c:v>
                </c:pt>
                <c:pt idx="14">
                  <c:v>-9.3071155999999995</c:v>
                </c:pt>
                <c:pt idx="15">
                  <c:v>-9.2654838999999996</c:v>
                </c:pt>
                <c:pt idx="16">
                  <c:v>-9.0935488000000007</c:v>
                </c:pt>
                <c:pt idx="17">
                  <c:v>-9.0610227999999999</c:v>
                </c:pt>
                <c:pt idx="18">
                  <c:v>-8.9595547</c:v>
                </c:pt>
                <c:pt idx="19">
                  <c:v>-8.8718614999999996</c:v>
                </c:pt>
                <c:pt idx="20">
                  <c:v>-8.7804784999999992</c:v>
                </c:pt>
                <c:pt idx="21">
                  <c:v>-8.7919768999999999</c:v>
                </c:pt>
                <c:pt idx="22">
                  <c:v>-8.7491207000000006</c:v>
                </c:pt>
                <c:pt idx="23">
                  <c:v>-8.7811526999999998</c:v>
                </c:pt>
                <c:pt idx="24">
                  <c:v>-8.8179417000000004</c:v>
                </c:pt>
                <c:pt idx="25">
                  <c:v>-8.8435887999999991</c:v>
                </c:pt>
                <c:pt idx="26">
                  <c:v>-8.8212241999999996</c:v>
                </c:pt>
                <c:pt idx="27">
                  <c:v>-8.8665141999999992</c:v>
                </c:pt>
                <c:pt idx="28">
                  <c:v>-8.8674754999999994</c:v>
                </c:pt>
                <c:pt idx="29">
                  <c:v>-8.8827046999999997</c:v>
                </c:pt>
                <c:pt idx="30">
                  <c:v>-8.9044371000000009</c:v>
                </c:pt>
                <c:pt idx="31">
                  <c:v>-8.9509849999999993</c:v>
                </c:pt>
                <c:pt idx="32">
                  <c:v>-9.0129889999999993</c:v>
                </c:pt>
                <c:pt idx="33">
                  <c:v>-9.0469418000000008</c:v>
                </c:pt>
                <c:pt idx="34">
                  <c:v>-9.1175318000000001</c:v>
                </c:pt>
                <c:pt idx="35">
                  <c:v>-9.1730423000000005</c:v>
                </c:pt>
                <c:pt idx="36">
                  <c:v>-9.2349204999999994</c:v>
                </c:pt>
                <c:pt idx="37">
                  <c:v>-9.2810649999999999</c:v>
                </c:pt>
                <c:pt idx="38">
                  <c:v>-9.3105239999999991</c:v>
                </c:pt>
                <c:pt idx="39">
                  <c:v>-9.4001341000000007</c:v>
                </c:pt>
                <c:pt idx="40">
                  <c:v>-9.4253502000000005</c:v>
                </c:pt>
                <c:pt idx="41">
                  <c:v>-9.4726237999999992</c:v>
                </c:pt>
                <c:pt idx="42">
                  <c:v>-9.5167035999999996</c:v>
                </c:pt>
                <c:pt idx="43">
                  <c:v>-9.5825405000000003</c:v>
                </c:pt>
                <c:pt idx="44">
                  <c:v>-9.6195363999999994</c:v>
                </c:pt>
                <c:pt idx="45">
                  <c:v>-9.7068396000000003</c:v>
                </c:pt>
                <c:pt idx="46">
                  <c:v>-9.7338532999999998</c:v>
                </c:pt>
                <c:pt idx="47">
                  <c:v>-9.7992314999999994</c:v>
                </c:pt>
                <c:pt idx="48">
                  <c:v>-9.8497400000000006</c:v>
                </c:pt>
                <c:pt idx="49">
                  <c:v>-9.8774747999999999</c:v>
                </c:pt>
                <c:pt idx="50">
                  <c:v>-9.9673003999999992</c:v>
                </c:pt>
                <c:pt idx="51">
                  <c:v>-10.06179</c:v>
                </c:pt>
                <c:pt idx="52">
                  <c:v>-10.090071</c:v>
                </c:pt>
                <c:pt idx="53">
                  <c:v>-10.177092999999999</c:v>
                </c:pt>
                <c:pt idx="54">
                  <c:v>-10.185755</c:v>
                </c:pt>
                <c:pt idx="55">
                  <c:v>-10.191668999999999</c:v>
                </c:pt>
                <c:pt idx="56">
                  <c:v>-10.260895</c:v>
                </c:pt>
                <c:pt idx="57">
                  <c:v>-10.210448</c:v>
                </c:pt>
                <c:pt idx="58">
                  <c:v>-10.230226999999999</c:v>
                </c:pt>
                <c:pt idx="59">
                  <c:v>-10.180933</c:v>
                </c:pt>
                <c:pt idx="60">
                  <c:v>-10.113742999999999</c:v>
                </c:pt>
                <c:pt idx="61">
                  <c:v>-9.9738083</c:v>
                </c:pt>
                <c:pt idx="62">
                  <c:v>-9.8809538000000003</c:v>
                </c:pt>
                <c:pt idx="63">
                  <c:v>-9.7692709000000004</c:v>
                </c:pt>
                <c:pt idx="64">
                  <c:v>-9.7320585000000008</c:v>
                </c:pt>
                <c:pt idx="65">
                  <c:v>-9.6418447</c:v>
                </c:pt>
                <c:pt idx="66">
                  <c:v>-9.6009779000000002</c:v>
                </c:pt>
                <c:pt idx="67">
                  <c:v>-9.5482674000000003</c:v>
                </c:pt>
                <c:pt idx="68">
                  <c:v>-9.4724711999999993</c:v>
                </c:pt>
                <c:pt idx="69">
                  <c:v>-9.4311047000000006</c:v>
                </c:pt>
                <c:pt idx="70">
                  <c:v>-9.3442202000000005</c:v>
                </c:pt>
                <c:pt idx="71">
                  <c:v>-9.3264370000000003</c:v>
                </c:pt>
                <c:pt idx="72">
                  <c:v>-9.3063316</c:v>
                </c:pt>
                <c:pt idx="73">
                  <c:v>-9.2235545999999999</c:v>
                </c:pt>
                <c:pt idx="74">
                  <c:v>-9.2328892000000007</c:v>
                </c:pt>
                <c:pt idx="75">
                  <c:v>-9.2011842999999995</c:v>
                </c:pt>
                <c:pt idx="76">
                  <c:v>-9.1570330000000002</c:v>
                </c:pt>
                <c:pt idx="77">
                  <c:v>-9.1800069999999998</c:v>
                </c:pt>
                <c:pt idx="78">
                  <c:v>-9.1906013000000009</c:v>
                </c:pt>
                <c:pt idx="79">
                  <c:v>-9.1604595</c:v>
                </c:pt>
                <c:pt idx="80">
                  <c:v>-9.1521892999999999</c:v>
                </c:pt>
                <c:pt idx="81">
                  <c:v>-9.1251116000000003</c:v>
                </c:pt>
                <c:pt idx="82">
                  <c:v>-9.1229258000000009</c:v>
                </c:pt>
                <c:pt idx="83">
                  <c:v>-9.0920342999999999</c:v>
                </c:pt>
                <c:pt idx="84">
                  <c:v>-9.0299349000000007</c:v>
                </c:pt>
                <c:pt idx="85">
                  <c:v>-9.0453595999999994</c:v>
                </c:pt>
                <c:pt idx="86">
                  <c:v>-8.9911232000000005</c:v>
                </c:pt>
                <c:pt idx="87">
                  <c:v>-8.9591484000000001</c:v>
                </c:pt>
                <c:pt idx="88">
                  <c:v>-8.9380856000000009</c:v>
                </c:pt>
                <c:pt idx="89">
                  <c:v>-8.9517384</c:v>
                </c:pt>
                <c:pt idx="90">
                  <c:v>-8.9685593000000008</c:v>
                </c:pt>
                <c:pt idx="91">
                  <c:v>-8.9816760999999996</c:v>
                </c:pt>
                <c:pt idx="92">
                  <c:v>-8.9766969999999997</c:v>
                </c:pt>
                <c:pt idx="93">
                  <c:v>-9.0311088999999996</c:v>
                </c:pt>
                <c:pt idx="94">
                  <c:v>-9.0474396000000006</c:v>
                </c:pt>
                <c:pt idx="95">
                  <c:v>-9.0828351999999999</c:v>
                </c:pt>
                <c:pt idx="96">
                  <c:v>-9.0676307999999999</c:v>
                </c:pt>
                <c:pt idx="97">
                  <c:v>-9.0830974999999992</c:v>
                </c:pt>
                <c:pt idx="98">
                  <c:v>-9.0848913000000007</c:v>
                </c:pt>
                <c:pt idx="99">
                  <c:v>-9.0731286999999998</c:v>
                </c:pt>
                <c:pt idx="100">
                  <c:v>-9.0540581000000007</c:v>
                </c:pt>
                <c:pt idx="101">
                  <c:v>-9.0960932000000003</c:v>
                </c:pt>
                <c:pt idx="102">
                  <c:v>-9.1042117999999999</c:v>
                </c:pt>
                <c:pt idx="103">
                  <c:v>-9.1156539999999993</c:v>
                </c:pt>
                <c:pt idx="104">
                  <c:v>-9.0987939999999998</c:v>
                </c:pt>
                <c:pt idx="105">
                  <c:v>-9.1234807999999994</c:v>
                </c:pt>
                <c:pt idx="106">
                  <c:v>-9.1805658000000001</c:v>
                </c:pt>
                <c:pt idx="107">
                  <c:v>-9.1782389000000002</c:v>
                </c:pt>
                <c:pt idx="108">
                  <c:v>-9.2334432999999994</c:v>
                </c:pt>
                <c:pt idx="109">
                  <c:v>-9.264678</c:v>
                </c:pt>
                <c:pt idx="110">
                  <c:v>-9.3216724000000006</c:v>
                </c:pt>
                <c:pt idx="111">
                  <c:v>-9.3524312999999992</c:v>
                </c:pt>
                <c:pt idx="112">
                  <c:v>-9.4037609</c:v>
                </c:pt>
                <c:pt idx="113">
                  <c:v>-9.4564581000000008</c:v>
                </c:pt>
                <c:pt idx="114">
                  <c:v>-9.5365418999999996</c:v>
                </c:pt>
                <c:pt idx="115">
                  <c:v>-9.5461445000000005</c:v>
                </c:pt>
                <c:pt idx="116">
                  <c:v>-9.6199951000000006</c:v>
                </c:pt>
                <c:pt idx="117">
                  <c:v>-9.6985226000000004</c:v>
                </c:pt>
                <c:pt idx="118">
                  <c:v>-9.7127789999999994</c:v>
                </c:pt>
                <c:pt idx="119">
                  <c:v>-9.7558059999999998</c:v>
                </c:pt>
                <c:pt idx="120">
                  <c:v>-9.8132830000000002</c:v>
                </c:pt>
                <c:pt idx="121">
                  <c:v>-9.8450726999999993</c:v>
                </c:pt>
                <c:pt idx="122">
                  <c:v>-9.852169</c:v>
                </c:pt>
                <c:pt idx="123">
                  <c:v>-9.8788365999999996</c:v>
                </c:pt>
                <c:pt idx="124">
                  <c:v>-9.9602365000000006</c:v>
                </c:pt>
                <c:pt idx="125">
                  <c:v>-9.9847841000000006</c:v>
                </c:pt>
                <c:pt idx="126">
                  <c:v>-10.009887000000001</c:v>
                </c:pt>
                <c:pt idx="127">
                  <c:v>-10.067216999999999</c:v>
                </c:pt>
                <c:pt idx="128">
                  <c:v>-10.159772999999999</c:v>
                </c:pt>
                <c:pt idx="129">
                  <c:v>-10.214693</c:v>
                </c:pt>
                <c:pt idx="130">
                  <c:v>-10.265865</c:v>
                </c:pt>
                <c:pt idx="131">
                  <c:v>-10.316907</c:v>
                </c:pt>
                <c:pt idx="132">
                  <c:v>-10.410804000000001</c:v>
                </c:pt>
                <c:pt idx="133">
                  <c:v>-10.479331999999999</c:v>
                </c:pt>
                <c:pt idx="134">
                  <c:v>-10.51446</c:v>
                </c:pt>
                <c:pt idx="135">
                  <c:v>-10.556153</c:v>
                </c:pt>
                <c:pt idx="136">
                  <c:v>-10.613142</c:v>
                </c:pt>
                <c:pt idx="137">
                  <c:v>-10.70923</c:v>
                </c:pt>
                <c:pt idx="138">
                  <c:v>-10.736888</c:v>
                </c:pt>
                <c:pt idx="139">
                  <c:v>-10.792463</c:v>
                </c:pt>
                <c:pt idx="140">
                  <c:v>-10.866037</c:v>
                </c:pt>
                <c:pt idx="141">
                  <c:v>-10.936099</c:v>
                </c:pt>
                <c:pt idx="142">
                  <c:v>-10.968883</c:v>
                </c:pt>
                <c:pt idx="143">
                  <c:v>-10.967877</c:v>
                </c:pt>
                <c:pt idx="144">
                  <c:v>-10.964798999999999</c:v>
                </c:pt>
                <c:pt idx="145">
                  <c:v>-10.95912</c:v>
                </c:pt>
                <c:pt idx="146">
                  <c:v>-10.884525</c:v>
                </c:pt>
                <c:pt idx="147">
                  <c:v>-10.753826</c:v>
                </c:pt>
                <c:pt idx="148">
                  <c:v>-10.684604999999999</c:v>
                </c:pt>
                <c:pt idx="149">
                  <c:v>-10.588815</c:v>
                </c:pt>
                <c:pt idx="150">
                  <c:v>-10.505205999999999</c:v>
                </c:pt>
                <c:pt idx="151">
                  <c:v>-10.441359</c:v>
                </c:pt>
                <c:pt idx="152">
                  <c:v>-10.344499000000001</c:v>
                </c:pt>
                <c:pt idx="153">
                  <c:v>-10.285114999999999</c:v>
                </c:pt>
                <c:pt idx="154">
                  <c:v>-10.241571</c:v>
                </c:pt>
                <c:pt idx="155">
                  <c:v>-10.187422</c:v>
                </c:pt>
                <c:pt idx="156">
                  <c:v>-10.141132000000001</c:v>
                </c:pt>
                <c:pt idx="157">
                  <c:v>-10.151532</c:v>
                </c:pt>
                <c:pt idx="158">
                  <c:v>-10.183121</c:v>
                </c:pt>
                <c:pt idx="159">
                  <c:v>-10.189009</c:v>
                </c:pt>
                <c:pt idx="160">
                  <c:v>-10.245882999999999</c:v>
                </c:pt>
                <c:pt idx="161">
                  <c:v>-10.279030000000001</c:v>
                </c:pt>
                <c:pt idx="162">
                  <c:v>-10.32954</c:v>
                </c:pt>
                <c:pt idx="163">
                  <c:v>-10.380024000000001</c:v>
                </c:pt>
                <c:pt idx="164">
                  <c:v>-10.469205000000001</c:v>
                </c:pt>
                <c:pt idx="165">
                  <c:v>-10.530813999999999</c:v>
                </c:pt>
                <c:pt idx="166">
                  <c:v>-10.623695</c:v>
                </c:pt>
                <c:pt idx="167">
                  <c:v>-10.742371</c:v>
                </c:pt>
                <c:pt idx="168">
                  <c:v>-10.829508000000001</c:v>
                </c:pt>
                <c:pt idx="169">
                  <c:v>-10.897459</c:v>
                </c:pt>
                <c:pt idx="170">
                  <c:v>-11.001816</c:v>
                </c:pt>
                <c:pt idx="171">
                  <c:v>-11.163166</c:v>
                </c:pt>
                <c:pt idx="172">
                  <c:v>-11.271032999999999</c:v>
                </c:pt>
                <c:pt idx="173">
                  <c:v>-11.394664000000001</c:v>
                </c:pt>
                <c:pt idx="174">
                  <c:v>-11.557993</c:v>
                </c:pt>
                <c:pt idx="175">
                  <c:v>-11.705546999999999</c:v>
                </c:pt>
                <c:pt idx="176">
                  <c:v>-11.869049</c:v>
                </c:pt>
                <c:pt idx="177">
                  <c:v>-11.990047000000001</c:v>
                </c:pt>
                <c:pt idx="178">
                  <c:v>-12.037005000000001</c:v>
                </c:pt>
                <c:pt idx="179">
                  <c:v>-12.193295000000001</c:v>
                </c:pt>
                <c:pt idx="180">
                  <c:v>-12.503727</c:v>
                </c:pt>
                <c:pt idx="181">
                  <c:v>-12.684419999999999</c:v>
                </c:pt>
                <c:pt idx="182">
                  <c:v>-12.744558</c:v>
                </c:pt>
                <c:pt idx="183">
                  <c:v>-12.858703999999999</c:v>
                </c:pt>
                <c:pt idx="184">
                  <c:v>-13.009252</c:v>
                </c:pt>
                <c:pt idx="185">
                  <c:v>-13.002863</c:v>
                </c:pt>
                <c:pt idx="186">
                  <c:v>-13.041646999999999</c:v>
                </c:pt>
                <c:pt idx="187">
                  <c:v>-13.375723000000001</c:v>
                </c:pt>
                <c:pt idx="188">
                  <c:v>-13.820921999999999</c:v>
                </c:pt>
                <c:pt idx="189">
                  <c:v>-14.009988999999999</c:v>
                </c:pt>
                <c:pt idx="190">
                  <c:v>-14.050352999999999</c:v>
                </c:pt>
                <c:pt idx="191">
                  <c:v>-14.20387</c:v>
                </c:pt>
                <c:pt idx="192">
                  <c:v>-14.409335</c:v>
                </c:pt>
                <c:pt idx="193">
                  <c:v>-14.593216999999999</c:v>
                </c:pt>
                <c:pt idx="194">
                  <c:v>-14.891019999999999</c:v>
                </c:pt>
                <c:pt idx="195">
                  <c:v>-15.333425999999999</c:v>
                </c:pt>
                <c:pt idx="196">
                  <c:v>-15.786692</c:v>
                </c:pt>
                <c:pt idx="197">
                  <c:v>-16.151147999999999</c:v>
                </c:pt>
                <c:pt idx="198">
                  <c:v>-16.286377000000002</c:v>
                </c:pt>
                <c:pt idx="199">
                  <c:v>-16.395489000000001</c:v>
                </c:pt>
                <c:pt idx="200">
                  <c:v>-16.475701999999998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261-437B-BA1D-4849937C91C3}"/>
            </c:ext>
          </c:extLst>
        </c:ser>
        <c:ser>
          <c:idx val="4"/>
          <c:order val="4"/>
          <c:tx>
            <c:strRef>
              <c:f>CLvsLO!$J$2</c:f>
              <c:strCache>
                <c:ptCount val="1"/>
                <c:pt idx="0">
                  <c:v>+10 dBm</c:v>
                </c:pt>
              </c:strCache>
              <c:extLst xmlns:c15="http://schemas.microsoft.com/office/drawing/2012/chart"/>
            </c:strRef>
          </c:tx>
          <c:spPr>
            <a:ln cmpd="sng">
              <a:solidFill>
                <a:schemeClr val="tx1"/>
              </a:solidFill>
              <a:prstDash val="sysDot"/>
            </a:ln>
          </c:spPr>
          <c:marker>
            <c:symbol val="none"/>
          </c:marker>
          <c:xVal>
            <c:numRef>
              <c:f>CLvsLO!$E$5:$E$205</c:f>
              <c:numCache>
                <c:formatCode>General</c:formatCode>
                <c:ptCount val="201"/>
                <c:pt idx="0">
                  <c:v>1</c:v>
                </c:pt>
                <c:pt idx="1">
                  <c:v>1.06</c:v>
                </c:pt>
                <c:pt idx="2">
                  <c:v>1.1200000000000001</c:v>
                </c:pt>
                <c:pt idx="3">
                  <c:v>1.18</c:v>
                </c:pt>
                <c:pt idx="4">
                  <c:v>1.24</c:v>
                </c:pt>
                <c:pt idx="5">
                  <c:v>1.3</c:v>
                </c:pt>
                <c:pt idx="6">
                  <c:v>1.36</c:v>
                </c:pt>
                <c:pt idx="7">
                  <c:v>1.42</c:v>
                </c:pt>
                <c:pt idx="8">
                  <c:v>1.48</c:v>
                </c:pt>
                <c:pt idx="9">
                  <c:v>1.54</c:v>
                </c:pt>
                <c:pt idx="10">
                  <c:v>1.6</c:v>
                </c:pt>
                <c:pt idx="11">
                  <c:v>1.66</c:v>
                </c:pt>
                <c:pt idx="12">
                  <c:v>1.72</c:v>
                </c:pt>
                <c:pt idx="13">
                  <c:v>1.78</c:v>
                </c:pt>
                <c:pt idx="14">
                  <c:v>1.84</c:v>
                </c:pt>
                <c:pt idx="15">
                  <c:v>1.9</c:v>
                </c:pt>
                <c:pt idx="16">
                  <c:v>1.96</c:v>
                </c:pt>
                <c:pt idx="17">
                  <c:v>2.02</c:v>
                </c:pt>
                <c:pt idx="18">
                  <c:v>2.08</c:v>
                </c:pt>
                <c:pt idx="19">
                  <c:v>2.14</c:v>
                </c:pt>
                <c:pt idx="20">
                  <c:v>2.2000000000000002</c:v>
                </c:pt>
                <c:pt idx="21">
                  <c:v>2.2599999999999998</c:v>
                </c:pt>
                <c:pt idx="22">
                  <c:v>2.3199999999999998</c:v>
                </c:pt>
                <c:pt idx="23">
                  <c:v>2.38</c:v>
                </c:pt>
                <c:pt idx="24">
                  <c:v>2.44</c:v>
                </c:pt>
                <c:pt idx="25">
                  <c:v>2.5</c:v>
                </c:pt>
                <c:pt idx="26">
                  <c:v>2.56</c:v>
                </c:pt>
                <c:pt idx="27">
                  <c:v>2.62</c:v>
                </c:pt>
                <c:pt idx="28">
                  <c:v>2.68</c:v>
                </c:pt>
                <c:pt idx="29">
                  <c:v>2.74</c:v>
                </c:pt>
                <c:pt idx="30">
                  <c:v>2.8</c:v>
                </c:pt>
                <c:pt idx="31">
                  <c:v>2.86</c:v>
                </c:pt>
                <c:pt idx="32">
                  <c:v>2.92</c:v>
                </c:pt>
                <c:pt idx="33">
                  <c:v>2.98</c:v>
                </c:pt>
                <c:pt idx="34">
                  <c:v>3.04</c:v>
                </c:pt>
                <c:pt idx="35">
                  <c:v>3.1</c:v>
                </c:pt>
                <c:pt idx="36">
                  <c:v>3.16</c:v>
                </c:pt>
                <c:pt idx="37">
                  <c:v>3.22</c:v>
                </c:pt>
                <c:pt idx="38">
                  <c:v>3.28</c:v>
                </c:pt>
                <c:pt idx="39">
                  <c:v>3.34</c:v>
                </c:pt>
                <c:pt idx="40">
                  <c:v>3.4</c:v>
                </c:pt>
                <c:pt idx="41">
                  <c:v>3.46</c:v>
                </c:pt>
                <c:pt idx="42">
                  <c:v>3.52</c:v>
                </c:pt>
                <c:pt idx="43">
                  <c:v>3.58</c:v>
                </c:pt>
                <c:pt idx="44">
                  <c:v>3.64</c:v>
                </c:pt>
                <c:pt idx="45">
                  <c:v>3.7</c:v>
                </c:pt>
                <c:pt idx="46">
                  <c:v>3.76</c:v>
                </c:pt>
                <c:pt idx="47">
                  <c:v>3.82</c:v>
                </c:pt>
                <c:pt idx="48">
                  <c:v>3.88</c:v>
                </c:pt>
                <c:pt idx="49">
                  <c:v>3.94</c:v>
                </c:pt>
                <c:pt idx="50">
                  <c:v>4</c:v>
                </c:pt>
                <c:pt idx="51">
                  <c:v>4.0599999999999996</c:v>
                </c:pt>
                <c:pt idx="52">
                  <c:v>4.12</c:v>
                </c:pt>
                <c:pt idx="53">
                  <c:v>4.18</c:v>
                </c:pt>
                <c:pt idx="54">
                  <c:v>4.24</c:v>
                </c:pt>
                <c:pt idx="55">
                  <c:v>4.3</c:v>
                </c:pt>
                <c:pt idx="56">
                  <c:v>4.3600000000000003</c:v>
                </c:pt>
                <c:pt idx="57">
                  <c:v>4.42</c:v>
                </c:pt>
                <c:pt idx="58">
                  <c:v>4.4800000000000004</c:v>
                </c:pt>
                <c:pt idx="59">
                  <c:v>4.54</c:v>
                </c:pt>
                <c:pt idx="60">
                  <c:v>4.5999999999999996</c:v>
                </c:pt>
                <c:pt idx="61">
                  <c:v>4.66</c:v>
                </c:pt>
                <c:pt idx="62">
                  <c:v>4.72</c:v>
                </c:pt>
                <c:pt idx="63">
                  <c:v>4.78</c:v>
                </c:pt>
                <c:pt idx="64">
                  <c:v>4.84</c:v>
                </c:pt>
                <c:pt idx="65">
                  <c:v>4.9000000000000004</c:v>
                </c:pt>
                <c:pt idx="66">
                  <c:v>4.96</c:v>
                </c:pt>
                <c:pt idx="67">
                  <c:v>5.0199999999999996</c:v>
                </c:pt>
                <c:pt idx="68">
                  <c:v>5.08</c:v>
                </c:pt>
                <c:pt idx="69">
                  <c:v>5.14</c:v>
                </c:pt>
                <c:pt idx="70">
                  <c:v>5.2</c:v>
                </c:pt>
                <c:pt idx="71">
                  <c:v>5.26</c:v>
                </c:pt>
                <c:pt idx="72">
                  <c:v>5.32</c:v>
                </c:pt>
                <c:pt idx="73">
                  <c:v>5.38</c:v>
                </c:pt>
                <c:pt idx="74">
                  <c:v>5.44</c:v>
                </c:pt>
                <c:pt idx="75">
                  <c:v>5.5</c:v>
                </c:pt>
                <c:pt idx="76">
                  <c:v>5.56</c:v>
                </c:pt>
                <c:pt idx="77">
                  <c:v>5.62</c:v>
                </c:pt>
                <c:pt idx="78">
                  <c:v>5.68</c:v>
                </c:pt>
                <c:pt idx="79">
                  <c:v>5.74</c:v>
                </c:pt>
                <c:pt idx="80">
                  <c:v>5.8</c:v>
                </c:pt>
                <c:pt idx="81">
                  <c:v>5.86</c:v>
                </c:pt>
                <c:pt idx="82">
                  <c:v>5.92</c:v>
                </c:pt>
                <c:pt idx="83">
                  <c:v>5.98</c:v>
                </c:pt>
                <c:pt idx="84">
                  <c:v>6.04</c:v>
                </c:pt>
                <c:pt idx="85">
                  <c:v>6.1</c:v>
                </c:pt>
                <c:pt idx="86">
                  <c:v>6.16</c:v>
                </c:pt>
                <c:pt idx="87">
                  <c:v>6.22</c:v>
                </c:pt>
                <c:pt idx="88">
                  <c:v>6.28</c:v>
                </c:pt>
                <c:pt idx="89">
                  <c:v>6.34</c:v>
                </c:pt>
                <c:pt idx="90">
                  <c:v>6.4</c:v>
                </c:pt>
                <c:pt idx="91">
                  <c:v>6.46</c:v>
                </c:pt>
                <c:pt idx="92">
                  <c:v>6.52</c:v>
                </c:pt>
                <c:pt idx="93">
                  <c:v>6.58</c:v>
                </c:pt>
                <c:pt idx="94">
                  <c:v>6.64</c:v>
                </c:pt>
                <c:pt idx="95">
                  <c:v>6.7</c:v>
                </c:pt>
                <c:pt idx="96">
                  <c:v>6.76</c:v>
                </c:pt>
                <c:pt idx="97">
                  <c:v>6.82</c:v>
                </c:pt>
                <c:pt idx="98">
                  <c:v>6.88</c:v>
                </c:pt>
                <c:pt idx="99">
                  <c:v>6.94</c:v>
                </c:pt>
                <c:pt idx="100">
                  <c:v>7</c:v>
                </c:pt>
                <c:pt idx="101">
                  <c:v>7.06</c:v>
                </c:pt>
                <c:pt idx="102">
                  <c:v>7.12</c:v>
                </c:pt>
                <c:pt idx="103">
                  <c:v>7.18</c:v>
                </c:pt>
                <c:pt idx="104">
                  <c:v>7.24</c:v>
                </c:pt>
                <c:pt idx="105">
                  <c:v>7.3</c:v>
                </c:pt>
                <c:pt idx="106">
                  <c:v>7.36</c:v>
                </c:pt>
                <c:pt idx="107">
                  <c:v>7.42</c:v>
                </c:pt>
                <c:pt idx="108">
                  <c:v>7.48</c:v>
                </c:pt>
                <c:pt idx="109">
                  <c:v>7.54</c:v>
                </c:pt>
                <c:pt idx="110">
                  <c:v>7.6</c:v>
                </c:pt>
                <c:pt idx="111">
                  <c:v>7.66</c:v>
                </c:pt>
                <c:pt idx="112">
                  <c:v>7.72</c:v>
                </c:pt>
                <c:pt idx="113">
                  <c:v>7.78</c:v>
                </c:pt>
                <c:pt idx="114">
                  <c:v>7.84</c:v>
                </c:pt>
                <c:pt idx="115">
                  <c:v>7.9</c:v>
                </c:pt>
                <c:pt idx="116">
                  <c:v>7.96</c:v>
                </c:pt>
                <c:pt idx="117">
                  <c:v>8.02</c:v>
                </c:pt>
                <c:pt idx="118">
                  <c:v>8.08</c:v>
                </c:pt>
                <c:pt idx="119">
                  <c:v>8.14</c:v>
                </c:pt>
                <c:pt idx="120">
                  <c:v>8.1999999999999993</c:v>
                </c:pt>
                <c:pt idx="121">
                  <c:v>8.26</c:v>
                </c:pt>
                <c:pt idx="122">
                  <c:v>8.32</c:v>
                </c:pt>
                <c:pt idx="123">
                  <c:v>8.3800000000000008</c:v>
                </c:pt>
                <c:pt idx="124">
                  <c:v>8.44</c:v>
                </c:pt>
                <c:pt idx="125">
                  <c:v>8.5</c:v>
                </c:pt>
                <c:pt idx="126">
                  <c:v>8.56</c:v>
                </c:pt>
                <c:pt idx="127">
                  <c:v>8.6199999999999992</c:v>
                </c:pt>
                <c:pt idx="128">
                  <c:v>8.68</c:v>
                </c:pt>
                <c:pt idx="129">
                  <c:v>8.74</c:v>
                </c:pt>
                <c:pt idx="130">
                  <c:v>8.8000000000000007</c:v>
                </c:pt>
                <c:pt idx="131">
                  <c:v>8.86</c:v>
                </c:pt>
                <c:pt idx="132">
                  <c:v>8.92</c:v>
                </c:pt>
                <c:pt idx="133">
                  <c:v>8.98</c:v>
                </c:pt>
                <c:pt idx="134">
                  <c:v>9.0399999999999991</c:v>
                </c:pt>
                <c:pt idx="135">
                  <c:v>9.1</c:v>
                </c:pt>
                <c:pt idx="136">
                  <c:v>9.16</c:v>
                </c:pt>
                <c:pt idx="137">
                  <c:v>9.2200000000000006</c:v>
                </c:pt>
                <c:pt idx="138">
                  <c:v>9.2799999999999994</c:v>
                </c:pt>
                <c:pt idx="139">
                  <c:v>9.34</c:v>
                </c:pt>
                <c:pt idx="140">
                  <c:v>9.4</c:v>
                </c:pt>
                <c:pt idx="141">
                  <c:v>9.4600000000000009</c:v>
                </c:pt>
                <c:pt idx="142">
                  <c:v>9.52</c:v>
                </c:pt>
                <c:pt idx="143">
                  <c:v>9.58</c:v>
                </c:pt>
                <c:pt idx="144">
                  <c:v>9.64</c:v>
                </c:pt>
                <c:pt idx="145">
                  <c:v>9.6999999999999993</c:v>
                </c:pt>
                <c:pt idx="146">
                  <c:v>9.76</c:v>
                </c:pt>
                <c:pt idx="147">
                  <c:v>9.82</c:v>
                </c:pt>
                <c:pt idx="148">
                  <c:v>9.8800000000000008</c:v>
                </c:pt>
                <c:pt idx="149">
                  <c:v>9.94</c:v>
                </c:pt>
                <c:pt idx="150">
                  <c:v>10</c:v>
                </c:pt>
                <c:pt idx="151">
                  <c:v>10.06</c:v>
                </c:pt>
                <c:pt idx="152">
                  <c:v>10.119999999999999</c:v>
                </c:pt>
                <c:pt idx="153">
                  <c:v>10.18</c:v>
                </c:pt>
                <c:pt idx="154">
                  <c:v>10.24</c:v>
                </c:pt>
                <c:pt idx="155">
                  <c:v>10.3</c:v>
                </c:pt>
                <c:pt idx="156">
                  <c:v>10.36</c:v>
                </c:pt>
                <c:pt idx="157">
                  <c:v>10.42</c:v>
                </c:pt>
                <c:pt idx="158">
                  <c:v>10.48</c:v>
                </c:pt>
                <c:pt idx="159">
                  <c:v>10.54</c:v>
                </c:pt>
                <c:pt idx="160">
                  <c:v>10.6</c:v>
                </c:pt>
                <c:pt idx="161">
                  <c:v>10.66</c:v>
                </c:pt>
                <c:pt idx="162">
                  <c:v>10.72</c:v>
                </c:pt>
                <c:pt idx="163">
                  <c:v>10.78</c:v>
                </c:pt>
                <c:pt idx="164">
                  <c:v>10.84</c:v>
                </c:pt>
                <c:pt idx="165">
                  <c:v>10.9</c:v>
                </c:pt>
                <c:pt idx="166">
                  <c:v>10.96</c:v>
                </c:pt>
                <c:pt idx="167">
                  <c:v>11.02</c:v>
                </c:pt>
                <c:pt idx="168">
                  <c:v>11.08</c:v>
                </c:pt>
                <c:pt idx="169">
                  <c:v>11.14</c:v>
                </c:pt>
                <c:pt idx="170">
                  <c:v>11.2</c:v>
                </c:pt>
                <c:pt idx="171">
                  <c:v>11.26</c:v>
                </c:pt>
                <c:pt idx="172">
                  <c:v>11.32</c:v>
                </c:pt>
                <c:pt idx="173">
                  <c:v>11.38</c:v>
                </c:pt>
                <c:pt idx="174">
                  <c:v>11.44</c:v>
                </c:pt>
                <c:pt idx="175">
                  <c:v>11.5</c:v>
                </c:pt>
                <c:pt idx="176">
                  <c:v>11.56</c:v>
                </c:pt>
                <c:pt idx="177">
                  <c:v>11.62</c:v>
                </c:pt>
                <c:pt idx="178">
                  <c:v>11.68</c:v>
                </c:pt>
                <c:pt idx="179">
                  <c:v>11.74</c:v>
                </c:pt>
                <c:pt idx="180">
                  <c:v>11.8</c:v>
                </c:pt>
                <c:pt idx="181">
                  <c:v>11.86</c:v>
                </c:pt>
                <c:pt idx="182">
                  <c:v>11.92</c:v>
                </c:pt>
                <c:pt idx="183">
                  <c:v>11.98</c:v>
                </c:pt>
                <c:pt idx="184">
                  <c:v>12.04</c:v>
                </c:pt>
                <c:pt idx="185">
                  <c:v>12.1</c:v>
                </c:pt>
                <c:pt idx="186">
                  <c:v>12.16</c:v>
                </c:pt>
                <c:pt idx="187">
                  <c:v>12.22</c:v>
                </c:pt>
                <c:pt idx="188">
                  <c:v>12.28</c:v>
                </c:pt>
                <c:pt idx="189">
                  <c:v>12.34</c:v>
                </c:pt>
                <c:pt idx="190">
                  <c:v>12.4</c:v>
                </c:pt>
                <c:pt idx="191">
                  <c:v>12.46</c:v>
                </c:pt>
                <c:pt idx="192">
                  <c:v>12.52</c:v>
                </c:pt>
                <c:pt idx="193">
                  <c:v>12.58</c:v>
                </c:pt>
                <c:pt idx="194">
                  <c:v>12.64</c:v>
                </c:pt>
                <c:pt idx="195">
                  <c:v>12.7</c:v>
                </c:pt>
                <c:pt idx="196">
                  <c:v>12.76</c:v>
                </c:pt>
                <c:pt idx="197">
                  <c:v>12.82</c:v>
                </c:pt>
                <c:pt idx="198">
                  <c:v>12.88</c:v>
                </c:pt>
                <c:pt idx="199">
                  <c:v>12.94</c:v>
                </c:pt>
                <c:pt idx="200">
                  <c:v>13</c:v>
                </c:pt>
              </c:numCache>
              <c:extLst xmlns:c15="http://schemas.microsoft.com/office/drawing/2012/chart"/>
            </c:numRef>
          </c:xVal>
          <c:yVal>
            <c:numRef>
              <c:f>CLvsLO!$J$5:$J$205</c:f>
              <c:numCache>
                <c:formatCode>General</c:formatCode>
                <c:ptCount val="201"/>
                <c:pt idx="0">
                  <c:v>-18.832846</c:v>
                </c:pt>
                <c:pt idx="1">
                  <c:v>-18.148409000000001</c:v>
                </c:pt>
                <c:pt idx="2">
                  <c:v>-17.247305000000001</c:v>
                </c:pt>
                <c:pt idx="3">
                  <c:v>-16.293285000000001</c:v>
                </c:pt>
                <c:pt idx="4">
                  <c:v>-15.638389999999999</c:v>
                </c:pt>
                <c:pt idx="5">
                  <c:v>-15.080109</c:v>
                </c:pt>
                <c:pt idx="6">
                  <c:v>-14.477952999999999</c:v>
                </c:pt>
                <c:pt idx="7">
                  <c:v>-14.119562999999999</c:v>
                </c:pt>
                <c:pt idx="8">
                  <c:v>-13.704707000000001</c:v>
                </c:pt>
                <c:pt idx="9">
                  <c:v>-13.437438</c:v>
                </c:pt>
                <c:pt idx="10">
                  <c:v>-13.151687000000001</c:v>
                </c:pt>
                <c:pt idx="11">
                  <c:v>-12.982694</c:v>
                </c:pt>
                <c:pt idx="12">
                  <c:v>-12.665328000000001</c:v>
                </c:pt>
                <c:pt idx="13">
                  <c:v>-12.483750000000001</c:v>
                </c:pt>
                <c:pt idx="14">
                  <c:v>-12.326739999999999</c:v>
                </c:pt>
                <c:pt idx="15">
                  <c:v>-12.260889000000001</c:v>
                </c:pt>
                <c:pt idx="16">
                  <c:v>-12.107642999999999</c:v>
                </c:pt>
                <c:pt idx="17">
                  <c:v>-12.101364</c:v>
                </c:pt>
                <c:pt idx="18">
                  <c:v>-12.035556</c:v>
                </c:pt>
                <c:pt idx="19">
                  <c:v>-11.919078000000001</c:v>
                </c:pt>
                <c:pt idx="20">
                  <c:v>-11.825502</c:v>
                </c:pt>
                <c:pt idx="21">
                  <c:v>-11.889616</c:v>
                </c:pt>
                <c:pt idx="22">
                  <c:v>-11.946783999999999</c:v>
                </c:pt>
                <c:pt idx="23">
                  <c:v>-12.013386000000001</c:v>
                </c:pt>
                <c:pt idx="24">
                  <c:v>-12.075206</c:v>
                </c:pt>
                <c:pt idx="25">
                  <c:v>-12.089293</c:v>
                </c:pt>
                <c:pt idx="26">
                  <c:v>-12.066406000000001</c:v>
                </c:pt>
                <c:pt idx="27">
                  <c:v>-12.151756000000001</c:v>
                </c:pt>
                <c:pt idx="28">
                  <c:v>-12.233209</c:v>
                </c:pt>
                <c:pt idx="29">
                  <c:v>-12.352931999999999</c:v>
                </c:pt>
                <c:pt idx="30">
                  <c:v>-12.434576</c:v>
                </c:pt>
                <c:pt idx="31">
                  <c:v>-12.532832000000001</c:v>
                </c:pt>
                <c:pt idx="32">
                  <c:v>-12.527535</c:v>
                </c:pt>
                <c:pt idx="33">
                  <c:v>-12.535520999999999</c:v>
                </c:pt>
                <c:pt idx="34">
                  <c:v>-12.649585999999999</c:v>
                </c:pt>
                <c:pt idx="35">
                  <c:v>-12.909483</c:v>
                </c:pt>
                <c:pt idx="36">
                  <c:v>-13.012740000000001</c:v>
                </c:pt>
                <c:pt idx="37">
                  <c:v>-13.051971999999999</c:v>
                </c:pt>
                <c:pt idx="38">
                  <c:v>-13.135653</c:v>
                </c:pt>
                <c:pt idx="39">
                  <c:v>-13.294691</c:v>
                </c:pt>
                <c:pt idx="40">
                  <c:v>-13.229388</c:v>
                </c:pt>
                <c:pt idx="41">
                  <c:v>-13.223851</c:v>
                </c:pt>
                <c:pt idx="42">
                  <c:v>-13.425405</c:v>
                </c:pt>
                <c:pt idx="43">
                  <c:v>-13.755354000000001</c:v>
                </c:pt>
                <c:pt idx="44">
                  <c:v>-13.836546</c:v>
                </c:pt>
                <c:pt idx="45">
                  <c:v>-13.890002000000001</c:v>
                </c:pt>
                <c:pt idx="46">
                  <c:v>-13.921351</c:v>
                </c:pt>
                <c:pt idx="47">
                  <c:v>-13.963115</c:v>
                </c:pt>
                <c:pt idx="48">
                  <c:v>-13.901768000000001</c:v>
                </c:pt>
                <c:pt idx="49">
                  <c:v>-13.983807000000001</c:v>
                </c:pt>
                <c:pt idx="50">
                  <c:v>-14.243320000000001</c:v>
                </c:pt>
                <c:pt idx="51">
                  <c:v>-14.472910000000001</c:v>
                </c:pt>
                <c:pt idx="52">
                  <c:v>-14.487280999999999</c:v>
                </c:pt>
                <c:pt idx="53">
                  <c:v>-14.435862999999999</c:v>
                </c:pt>
                <c:pt idx="54">
                  <c:v>-14.292802</c:v>
                </c:pt>
                <c:pt idx="55">
                  <c:v>-14.268991</c:v>
                </c:pt>
                <c:pt idx="56">
                  <c:v>-14.415734</c:v>
                </c:pt>
                <c:pt idx="57">
                  <c:v>-14.468045</c:v>
                </c:pt>
                <c:pt idx="58">
                  <c:v>-14.453782</c:v>
                </c:pt>
                <c:pt idx="59">
                  <c:v>-14.356709</c:v>
                </c:pt>
                <c:pt idx="60">
                  <c:v>-14.230407</c:v>
                </c:pt>
                <c:pt idx="61">
                  <c:v>-13.992734</c:v>
                </c:pt>
                <c:pt idx="62">
                  <c:v>-13.754242</c:v>
                </c:pt>
                <c:pt idx="63">
                  <c:v>-13.684831000000001</c:v>
                </c:pt>
                <c:pt idx="64">
                  <c:v>-13.777901</c:v>
                </c:pt>
                <c:pt idx="65">
                  <c:v>-13.656656</c:v>
                </c:pt>
                <c:pt idx="66">
                  <c:v>-13.425986</c:v>
                </c:pt>
                <c:pt idx="67">
                  <c:v>-13.175597</c:v>
                </c:pt>
                <c:pt idx="68">
                  <c:v>-12.858798</c:v>
                </c:pt>
                <c:pt idx="69">
                  <c:v>-12.524165</c:v>
                </c:pt>
                <c:pt idx="70">
                  <c:v>-12.243202999999999</c:v>
                </c:pt>
                <c:pt idx="71">
                  <c:v>-12.178848</c:v>
                </c:pt>
                <c:pt idx="72">
                  <c:v>-12.101367</c:v>
                </c:pt>
                <c:pt idx="73">
                  <c:v>-11.939778</c:v>
                </c:pt>
                <c:pt idx="74">
                  <c:v>-11.837183</c:v>
                </c:pt>
                <c:pt idx="75">
                  <c:v>-11.643024</c:v>
                </c:pt>
                <c:pt idx="76">
                  <c:v>-11.423755999999999</c:v>
                </c:pt>
                <c:pt idx="77">
                  <c:v>-11.491842</c:v>
                </c:pt>
                <c:pt idx="78">
                  <c:v>-11.564736</c:v>
                </c:pt>
                <c:pt idx="79">
                  <c:v>-11.506391000000001</c:v>
                </c:pt>
                <c:pt idx="80">
                  <c:v>-11.489183000000001</c:v>
                </c:pt>
                <c:pt idx="81">
                  <c:v>-11.544231999999999</c:v>
                </c:pt>
                <c:pt idx="82">
                  <c:v>-11.565823999999999</c:v>
                </c:pt>
                <c:pt idx="83">
                  <c:v>-11.544827</c:v>
                </c:pt>
                <c:pt idx="84">
                  <c:v>-11.580005999999999</c:v>
                </c:pt>
                <c:pt idx="85">
                  <c:v>-11.739948</c:v>
                </c:pt>
                <c:pt idx="86">
                  <c:v>-11.721992</c:v>
                </c:pt>
                <c:pt idx="87">
                  <c:v>-11.644784</c:v>
                </c:pt>
                <c:pt idx="88">
                  <c:v>-11.692603</c:v>
                </c:pt>
                <c:pt idx="89">
                  <c:v>-11.861564</c:v>
                </c:pt>
                <c:pt idx="90">
                  <c:v>-11.982094</c:v>
                </c:pt>
                <c:pt idx="91">
                  <c:v>-12.020576999999999</c:v>
                </c:pt>
                <c:pt idx="92">
                  <c:v>-12.027032999999999</c:v>
                </c:pt>
                <c:pt idx="93">
                  <c:v>-12.136666999999999</c:v>
                </c:pt>
                <c:pt idx="94">
                  <c:v>-12.322907000000001</c:v>
                </c:pt>
                <c:pt idx="95">
                  <c:v>-12.552592000000001</c:v>
                </c:pt>
                <c:pt idx="96">
                  <c:v>-12.685321</c:v>
                </c:pt>
                <c:pt idx="97">
                  <c:v>-12.83769</c:v>
                </c:pt>
                <c:pt idx="98">
                  <c:v>-12.995512</c:v>
                </c:pt>
                <c:pt idx="99">
                  <c:v>-13.070008</c:v>
                </c:pt>
                <c:pt idx="100">
                  <c:v>-13.090090999999999</c:v>
                </c:pt>
                <c:pt idx="101">
                  <c:v>-13.36689</c:v>
                </c:pt>
                <c:pt idx="102">
                  <c:v>-13.742393</c:v>
                </c:pt>
                <c:pt idx="103">
                  <c:v>-13.960796999999999</c:v>
                </c:pt>
                <c:pt idx="104">
                  <c:v>-13.892599000000001</c:v>
                </c:pt>
                <c:pt idx="105">
                  <c:v>-13.938140000000001</c:v>
                </c:pt>
                <c:pt idx="106">
                  <c:v>-14.157712999999999</c:v>
                </c:pt>
                <c:pt idx="107">
                  <c:v>-14.313895</c:v>
                </c:pt>
                <c:pt idx="108">
                  <c:v>-14.42123</c:v>
                </c:pt>
                <c:pt idx="109">
                  <c:v>-14.584374</c:v>
                </c:pt>
                <c:pt idx="110">
                  <c:v>-14.828516</c:v>
                </c:pt>
                <c:pt idx="111">
                  <c:v>-14.948221999999999</c:v>
                </c:pt>
                <c:pt idx="112">
                  <c:v>-14.928561999999999</c:v>
                </c:pt>
                <c:pt idx="113">
                  <c:v>-14.863927</c:v>
                </c:pt>
                <c:pt idx="114">
                  <c:v>-14.909255</c:v>
                </c:pt>
                <c:pt idx="115">
                  <c:v>-14.996079</c:v>
                </c:pt>
                <c:pt idx="116">
                  <c:v>-15.138966999999999</c:v>
                </c:pt>
                <c:pt idx="117">
                  <c:v>-15.243423</c:v>
                </c:pt>
                <c:pt idx="118">
                  <c:v>-15.305149</c:v>
                </c:pt>
                <c:pt idx="119">
                  <c:v>-15.463485</c:v>
                </c:pt>
                <c:pt idx="120">
                  <c:v>-15.588066</c:v>
                </c:pt>
                <c:pt idx="121">
                  <c:v>-15.501415</c:v>
                </c:pt>
                <c:pt idx="122">
                  <c:v>-15.451511999999999</c:v>
                </c:pt>
                <c:pt idx="123">
                  <c:v>-15.679741</c:v>
                </c:pt>
                <c:pt idx="124">
                  <c:v>-15.989112</c:v>
                </c:pt>
                <c:pt idx="125">
                  <c:v>-16.093122000000001</c:v>
                </c:pt>
                <c:pt idx="126">
                  <c:v>-16.191029</c:v>
                </c:pt>
                <c:pt idx="127">
                  <c:v>-16.468679000000002</c:v>
                </c:pt>
                <c:pt idx="128">
                  <c:v>-16.854431000000002</c:v>
                </c:pt>
                <c:pt idx="129">
                  <c:v>-17.094239999999999</c:v>
                </c:pt>
                <c:pt idx="130">
                  <c:v>-17.29138</c:v>
                </c:pt>
                <c:pt idx="131">
                  <c:v>-17.664162000000001</c:v>
                </c:pt>
                <c:pt idx="132">
                  <c:v>-18.153931</c:v>
                </c:pt>
                <c:pt idx="133">
                  <c:v>-18.554773000000001</c:v>
                </c:pt>
                <c:pt idx="134">
                  <c:v>-18.851794999999999</c:v>
                </c:pt>
                <c:pt idx="135">
                  <c:v>-19.158484000000001</c:v>
                </c:pt>
                <c:pt idx="136">
                  <c:v>-19.510255999999998</c:v>
                </c:pt>
                <c:pt idx="137">
                  <c:v>-19.795031000000002</c:v>
                </c:pt>
                <c:pt idx="138">
                  <c:v>-19.914909000000002</c:v>
                </c:pt>
                <c:pt idx="139">
                  <c:v>-20.047263999999998</c:v>
                </c:pt>
                <c:pt idx="140">
                  <c:v>-20.222265</c:v>
                </c:pt>
                <c:pt idx="141">
                  <c:v>-20.354939999999999</c:v>
                </c:pt>
                <c:pt idx="142">
                  <c:v>-20.354704000000002</c:v>
                </c:pt>
                <c:pt idx="143">
                  <c:v>-20.279308</c:v>
                </c:pt>
                <c:pt idx="144">
                  <c:v>-20.226067</c:v>
                </c:pt>
                <c:pt idx="145">
                  <c:v>-20.174759000000002</c:v>
                </c:pt>
                <c:pt idx="146">
                  <c:v>-19.968513000000002</c:v>
                </c:pt>
                <c:pt idx="147">
                  <c:v>-19.612245999999999</c:v>
                </c:pt>
                <c:pt idx="148">
                  <c:v>-19.252866999999998</c:v>
                </c:pt>
                <c:pt idx="149">
                  <c:v>-18.950890000000001</c:v>
                </c:pt>
                <c:pt idx="150">
                  <c:v>-18.610363</c:v>
                </c:pt>
                <c:pt idx="151">
                  <c:v>-18.197104</c:v>
                </c:pt>
                <c:pt idx="152">
                  <c:v>-17.695748999999999</c:v>
                </c:pt>
                <c:pt idx="153">
                  <c:v>-17.254553000000001</c:v>
                </c:pt>
                <c:pt idx="154">
                  <c:v>-16.854990000000001</c:v>
                </c:pt>
                <c:pt idx="155">
                  <c:v>-16.45879</c:v>
                </c:pt>
                <c:pt idx="156">
                  <c:v>-16.037399000000001</c:v>
                </c:pt>
                <c:pt idx="157">
                  <c:v>-15.804876</c:v>
                </c:pt>
                <c:pt idx="158">
                  <c:v>-15.812685999999999</c:v>
                </c:pt>
                <c:pt idx="159">
                  <c:v>-15.870846</c:v>
                </c:pt>
                <c:pt idx="160">
                  <c:v>-15.884992</c:v>
                </c:pt>
                <c:pt idx="161">
                  <c:v>-15.924879000000001</c:v>
                </c:pt>
                <c:pt idx="162">
                  <c:v>-16.189862999999999</c:v>
                </c:pt>
                <c:pt idx="163">
                  <c:v>-16.469069999999999</c:v>
                </c:pt>
                <c:pt idx="164">
                  <c:v>-16.665792</c:v>
                </c:pt>
                <c:pt idx="165">
                  <c:v>-17.002673999999999</c:v>
                </c:pt>
                <c:pt idx="166">
                  <c:v>-17.566068999999999</c:v>
                </c:pt>
                <c:pt idx="167">
                  <c:v>-18.060670999999999</c:v>
                </c:pt>
                <c:pt idx="168">
                  <c:v>-18.326763</c:v>
                </c:pt>
                <c:pt idx="169">
                  <c:v>-18.58942</c:v>
                </c:pt>
                <c:pt idx="170">
                  <c:v>-18.915123000000001</c:v>
                </c:pt>
                <c:pt idx="171">
                  <c:v>-19.222591000000001</c:v>
                </c:pt>
                <c:pt idx="172">
                  <c:v>-19.458635000000001</c:v>
                </c:pt>
                <c:pt idx="173">
                  <c:v>-19.717068000000001</c:v>
                </c:pt>
                <c:pt idx="174">
                  <c:v>-19.976272999999999</c:v>
                </c:pt>
                <c:pt idx="175">
                  <c:v>-20.180502000000001</c:v>
                </c:pt>
                <c:pt idx="176">
                  <c:v>-20.354911999999999</c:v>
                </c:pt>
                <c:pt idx="177">
                  <c:v>-20.4678</c:v>
                </c:pt>
                <c:pt idx="178">
                  <c:v>-20.525231999999999</c:v>
                </c:pt>
                <c:pt idx="179">
                  <c:v>-20.664535999999998</c:v>
                </c:pt>
                <c:pt idx="180">
                  <c:v>-20.846004000000001</c:v>
                </c:pt>
                <c:pt idx="181">
                  <c:v>-20.964794000000001</c:v>
                </c:pt>
                <c:pt idx="182">
                  <c:v>-21.024699999999999</c:v>
                </c:pt>
                <c:pt idx="183">
                  <c:v>-21.145707999999999</c:v>
                </c:pt>
                <c:pt idx="184">
                  <c:v>-21.252527000000001</c:v>
                </c:pt>
                <c:pt idx="185">
                  <c:v>-21.293882</c:v>
                </c:pt>
                <c:pt idx="186">
                  <c:v>-21.343776999999999</c:v>
                </c:pt>
                <c:pt idx="187">
                  <c:v>-21.522306</c:v>
                </c:pt>
                <c:pt idx="188">
                  <c:v>-21.747063000000001</c:v>
                </c:pt>
                <c:pt idx="189">
                  <c:v>-21.861028999999998</c:v>
                </c:pt>
                <c:pt idx="190">
                  <c:v>-21.908653000000001</c:v>
                </c:pt>
                <c:pt idx="191">
                  <c:v>-22.008741000000001</c:v>
                </c:pt>
                <c:pt idx="192">
                  <c:v>-22.126716999999999</c:v>
                </c:pt>
                <c:pt idx="193">
                  <c:v>-22.219763</c:v>
                </c:pt>
                <c:pt idx="194">
                  <c:v>-22.373335000000001</c:v>
                </c:pt>
                <c:pt idx="195">
                  <c:v>-22.571383000000001</c:v>
                </c:pt>
                <c:pt idx="196">
                  <c:v>-22.768801</c:v>
                </c:pt>
                <c:pt idx="197">
                  <c:v>-22.942789000000001</c:v>
                </c:pt>
                <c:pt idx="198">
                  <c:v>-23.040835999999999</c:v>
                </c:pt>
                <c:pt idx="199">
                  <c:v>-23.100186999999998</c:v>
                </c:pt>
                <c:pt idx="200">
                  <c:v>-23.151592000000001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4-B261-437B-BA1D-4849937C91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773376"/>
        <c:axId val="114783744"/>
        <c:extLst>
          <c:ext xmlns:c15="http://schemas.microsoft.com/office/drawing/2012/chart" uri="{02D57815-91ED-43cb-92C2-25804820EDAC}">
            <c15:filteredScatter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CLvsLO!$K$2</c15:sqref>
                        </c15:formulaRef>
                      </c:ext>
                    </c:extLst>
                    <c:strCache>
                      <c:ptCount val="1"/>
                      <c:pt idx="0">
                        <c:v>+1 dBm</c:v>
                      </c:pt>
                    </c:strCache>
                  </c:strRef>
                </c:tx>
                <c:spPr>
                  <a:ln cmpd="sng">
                    <a:solidFill>
                      <a:schemeClr val="tx1"/>
                    </a:solidFill>
                    <a:prstDash val="sysDot"/>
                  </a:ln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CLvsLO!$E$5:$E$205</c15:sqref>
                        </c15:formulaRef>
                      </c:ext>
                    </c:extLst>
                    <c:numCache>
                      <c:formatCode>General</c:formatCode>
                      <c:ptCount val="201"/>
                      <c:pt idx="0">
                        <c:v>1</c:v>
                      </c:pt>
                      <c:pt idx="1">
                        <c:v>1.06</c:v>
                      </c:pt>
                      <c:pt idx="2">
                        <c:v>1.1200000000000001</c:v>
                      </c:pt>
                      <c:pt idx="3">
                        <c:v>1.18</c:v>
                      </c:pt>
                      <c:pt idx="4">
                        <c:v>1.24</c:v>
                      </c:pt>
                      <c:pt idx="5">
                        <c:v>1.3</c:v>
                      </c:pt>
                      <c:pt idx="6">
                        <c:v>1.36</c:v>
                      </c:pt>
                      <c:pt idx="7">
                        <c:v>1.42</c:v>
                      </c:pt>
                      <c:pt idx="8">
                        <c:v>1.48</c:v>
                      </c:pt>
                      <c:pt idx="9">
                        <c:v>1.54</c:v>
                      </c:pt>
                      <c:pt idx="10">
                        <c:v>1.6</c:v>
                      </c:pt>
                      <c:pt idx="11">
                        <c:v>1.66</c:v>
                      </c:pt>
                      <c:pt idx="12">
                        <c:v>1.72</c:v>
                      </c:pt>
                      <c:pt idx="13">
                        <c:v>1.78</c:v>
                      </c:pt>
                      <c:pt idx="14">
                        <c:v>1.84</c:v>
                      </c:pt>
                      <c:pt idx="15">
                        <c:v>1.9</c:v>
                      </c:pt>
                      <c:pt idx="16">
                        <c:v>1.96</c:v>
                      </c:pt>
                      <c:pt idx="17">
                        <c:v>2.02</c:v>
                      </c:pt>
                      <c:pt idx="18">
                        <c:v>2.08</c:v>
                      </c:pt>
                      <c:pt idx="19">
                        <c:v>2.14</c:v>
                      </c:pt>
                      <c:pt idx="20">
                        <c:v>2.2000000000000002</c:v>
                      </c:pt>
                      <c:pt idx="21">
                        <c:v>2.2599999999999998</c:v>
                      </c:pt>
                      <c:pt idx="22">
                        <c:v>2.3199999999999998</c:v>
                      </c:pt>
                      <c:pt idx="23">
                        <c:v>2.38</c:v>
                      </c:pt>
                      <c:pt idx="24">
                        <c:v>2.44</c:v>
                      </c:pt>
                      <c:pt idx="25">
                        <c:v>2.5</c:v>
                      </c:pt>
                      <c:pt idx="26">
                        <c:v>2.56</c:v>
                      </c:pt>
                      <c:pt idx="27">
                        <c:v>2.62</c:v>
                      </c:pt>
                      <c:pt idx="28">
                        <c:v>2.68</c:v>
                      </c:pt>
                      <c:pt idx="29">
                        <c:v>2.74</c:v>
                      </c:pt>
                      <c:pt idx="30">
                        <c:v>2.8</c:v>
                      </c:pt>
                      <c:pt idx="31">
                        <c:v>2.86</c:v>
                      </c:pt>
                      <c:pt idx="32">
                        <c:v>2.92</c:v>
                      </c:pt>
                      <c:pt idx="33">
                        <c:v>2.98</c:v>
                      </c:pt>
                      <c:pt idx="34">
                        <c:v>3.04</c:v>
                      </c:pt>
                      <c:pt idx="35">
                        <c:v>3.1</c:v>
                      </c:pt>
                      <c:pt idx="36">
                        <c:v>3.16</c:v>
                      </c:pt>
                      <c:pt idx="37">
                        <c:v>3.22</c:v>
                      </c:pt>
                      <c:pt idx="38">
                        <c:v>3.28</c:v>
                      </c:pt>
                      <c:pt idx="39">
                        <c:v>3.34</c:v>
                      </c:pt>
                      <c:pt idx="40">
                        <c:v>3.4</c:v>
                      </c:pt>
                      <c:pt idx="41">
                        <c:v>3.46</c:v>
                      </c:pt>
                      <c:pt idx="42">
                        <c:v>3.52</c:v>
                      </c:pt>
                      <c:pt idx="43">
                        <c:v>3.58</c:v>
                      </c:pt>
                      <c:pt idx="44">
                        <c:v>3.64</c:v>
                      </c:pt>
                      <c:pt idx="45">
                        <c:v>3.7</c:v>
                      </c:pt>
                      <c:pt idx="46">
                        <c:v>3.76</c:v>
                      </c:pt>
                      <c:pt idx="47">
                        <c:v>3.82</c:v>
                      </c:pt>
                      <c:pt idx="48">
                        <c:v>3.88</c:v>
                      </c:pt>
                      <c:pt idx="49">
                        <c:v>3.94</c:v>
                      </c:pt>
                      <c:pt idx="50">
                        <c:v>4</c:v>
                      </c:pt>
                      <c:pt idx="51">
                        <c:v>4.0599999999999996</c:v>
                      </c:pt>
                      <c:pt idx="52">
                        <c:v>4.12</c:v>
                      </c:pt>
                      <c:pt idx="53">
                        <c:v>4.18</c:v>
                      </c:pt>
                      <c:pt idx="54">
                        <c:v>4.24</c:v>
                      </c:pt>
                      <c:pt idx="55">
                        <c:v>4.3</c:v>
                      </c:pt>
                      <c:pt idx="56">
                        <c:v>4.3600000000000003</c:v>
                      </c:pt>
                      <c:pt idx="57">
                        <c:v>4.42</c:v>
                      </c:pt>
                      <c:pt idx="58">
                        <c:v>4.4800000000000004</c:v>
                      </c:pt>
                      <c:pt idx="59">
                        <c:v>4.54</c:v>
                      </c:pt>
                      <c:pt idx="60">
                        <c:v>4.5999999999999996</c:v>
                      </c:pt>
                      <c:pt idx="61">
                        <c:v>4.66</c:v>
                      </c:pt>
                      <c:pt idx="62">
                        <c:v>4.72</c:v>
                      </c:pt>
                      <c:pt idx="63">
                        <c:v>4.78</c:v>
                      </c:pt>
                      <c:pt idx="64">
                        <c:v>4.84</c:v>
                      </c:pt>
                      <c:pt idx="65">
                        <c:v>4.9000000000000004</c:v>
                      </c:pt>
                      <c:pt idx="66">
                        <c:v>4.96</c:v>
                      </c:pt>
                      <c:pt idx="67">
                        <c:v>5.0199999999999996</c:v>
                      </c:pt>
                      <c:pt idx="68">
                        <c:v>5.08</c:v>
                      </c:pt>
                      <c:pt idx="69">
                        <c:v>5.14</c:v>
                      </c:pt>
                      <c:pt idx="70">
                        <c:v>5.2</c:v>
                      </c:pt>
                      <c:pt idx="71">
                        <c:v>5.26</c:v>
                      </c:pt>
                      <c:pt idx="72">
                        <c:v>5.32</c:v>
                      </c:pt>
                      <c:pt idx="73">
                        <c:v>5.38</c:v>
                      </c:pt>
                      <c:pt idx="74">
                        <c:v>5.44</c:v>
                      </c:pt>
                      <c:pt idx="75">
                        <c:v>5.5</c:v>
                      </c:pt>
                      <c:pt idx="76">
                        <c:v>5.56</c:v>
                      </c:pt>
                      <c:pt idx="77">
                        <c:v>5.62</c:v>
                      </c:pt>
                      <c:pt idx="78">
                        <c:v>5.68</c:v>
                      </c:pt>
                      <c:pt idx="79">
                        <c:v>5.74</c:v>
                      </c:pt>
                      <c:pt idx="80">
                        <c:v>5.8</c:v>
                      </c:pt>
                      <c:pt idx="81">
                        <c:v>5.86</c:v>
                      </c:pt>
                      <c:pt idx="82">
                        <c:v>5.92</c:v>
                      </c:pt>
                      <c:pt idx="83">
                        <c:v>5.98</c:v>
                      </c:pt>
                      <c:pt idx="84">
                        <c:v>6.04</c:v>
                      </c:pt>
                      <c:pt idx="85">
                        <c:v>6.1</c:v>
                      </c:pt>
                      <c:pt idx="86">
                        <c:v>6.16</c:v>
                      </c:pt>
                      <c:pt idx="87">
                        <c:v>6.22</c:v>
                      </c:pt>
                      <c:pt idx="88">
                        <c:v>6.28</c:v>
                      </c:pt>
                      <c:pt idx="89">
                        <c:v>6.34</c:v>
                      </c:pt>
                      <c:pt idx="90">
                        <c:v>6.4</c:v>
                      </c:pt>
                      <c:pt idx="91">
                        <c:v>6.46</c:v>
                      </c:pt>
                      <c:pt idx="92">
                        <c:v>6.52</c:v>
                      </c:pt>
                      <c:pt idx="93">
                        <c:v>6.58</c:v>
                      </c:pt>
                      <c:pt idx="94">
                        <c:v>6.64</c:v>
                      </c:pt>
                      <c:pt idx="95">
                        <c:v>6.7</c:v>
                      </c:pt>
                      <c:pt idx="96">
                        <c:v>6.76</c:v>
                      </c:pt>
                      <c:pt idx="97">
                        <c:v>6.82</c:v>
                      </c:pt>
                      <c:pt idx="98">
                        <c:v>6.88</c:v>
                      </c:pt>
                      <c:pt idx="99">
                        <c:v>6.94</c:v>
                      </c:pt>
                      <c:pt idx="100">
                        <c:v>7</c:v>
                      </c:pt>
                      <c:pt idx="101">
                        <c:v>7.06</c:v>
                      </c:pt>
                      <c:pt idx="102">
                        <c:v>7.12</c:v>
                      </c:pt>
                      <c:pt idx="103">
                        <c:v>7.18</c:v>
                      </c:pt>
                      <c:pt idx="104">
                        <c:v>7.24</c:v>
                      </c:pt>
                      <c:pt idx="105">
                        <c:v>7.3</c:v>
                      </c:pt>
                      <c:pt idx="106">
                        <c:v>7.36</c:v>
                      </c:pt>
                      <c:pt idx="107">
                        <c:v>7.42</c:v>
                      </c:pt>
                      <c:pt idx="108">
                        <c:v>7.48</c:v>
                      </c:pt>
                      <c:pt idx="109">
                        <c:v>7.54</c:v>
                      </c:pt>
                      <c:pt idx="110">
                        <c:v>7.6</c:v>
                      </c:pt>
                      <c:pt idx="111">
                        <c:v>7.66</c:v>
                      </c:pt>
                      <c:pt idx="112">
                        <c:v>7.72</c:v>
                      </c:pt>
                      <c:pt idx="113">
                        <c:v>7.78</c:v>
                      </c:pt>
                      <c:pt idx="114">
                        <c:v>7.84</c:v>
                      </c:pt>
                      <c:pt idx="115">
                        <c:v>7.9</c:v>
                      </c:pt>
                      <c:pt idx="116">
                        <c:v>7.96</c:v>
                      </c:pt>
                      <c:pt idx="117">
                        <c:v>8.02</c:v>
                      </c:pt>
                      <c:pt idx="118">
                        <c:v>8.08</c:v>
                      </c:pt>
                      <c:pt idx="119">
                        <c:v>8.14</c:v>
                      </c:pt>
                      <c:pt idx="120">
                        <c:v>8.1999999999999993</c:v>
                      </c:pt>
                      <c:pt idx="121">
                        <c:v>8.26</c:v>
                      </c:pt>
                      <c:pt idx="122">
                        <c:v>8.32</c:v>
                      </c:pt>
                      <c:pt idx="123">
                        <c:v>8.3800000000000008</c:v>
                      </c:pt>
                      <c:pt idx="124">
                        <c:v>8.44</c:v>
                      </c:pt>
                      <c:pt idx="125">
                        <c:v>8.5</c:v>
                      </c:pt>
                      <c:pt idx="126">
                        <c:v>8.56</c:v>
                      </c:pt>
                      <c:pt idx="127">
                        <c:v>8.6199999999999992</c:v>
                      </c:pt>
                      <c:pt idx="128">
                        <c:v>8.68</c:v>
                      </c:pt>
                      <c:pt idx="129">
                        <c:v>8.74</c:v>
                      </c:pt>
                      <c:pt idx="130">
                        <c:v>8.8000000000000007</c:v>
                      </c:pt>
                      <c:pt idx="131">
                        <c:v>8.86</c:v>
                      </c:pt>
                      <c:pt idx="132">
                        <c:v>8.92</c:v>
                      </c:pt>
                      <c:pt idx="133">
                        <c:v>8.98</c:v>
                      </c:pt>
                      <c:pt idx="134">
                        <c:v>9.0399999999999991</c:v>
                      </c:pt>
                      <c:pt idx="135">
                        <c:v>9.1</c:v>
                      </c:pt>
                      <c:pt idx="136">
                        <c:v>9.16</c:v>
                      </c:pt>
                      <c:pt idx="137">
                        <c:v>9.2200000000000006</c:v>
                      </c:pt>
                      <c:pt idx="138">
                        <c:v>9.2799999999999994</c:v>
                      </c:pt>
                      <c:pt idx="139">
                        <c:v>9.34</c:v>
                      </c:pt>
                      <c:pt idx="140">
                        <c:v>9.4</c:v>
                      </c:pt>
                      <c:pt idx="141">
                        <c:v>9.4600000000000009</c:v>
                      </c:pt>
                      <c:pt idx="142">
                        <c:v>9.52</c:v>
                      </c:pt>
                      <c:pt idx="143">
                        <c:v>9.58</c:v>
                      </c:pt>
                      <c:pt idx="144">
                        <c:v>9.64</c:v>
                      </c:pt>
                      <c:pt idx="145">
                        <c:v>9.6999999999999993</c:v>
                      </c:pt>
                      <c:pt idx="146">
                        <c:v>9.76</c:v>
                      </c:pt>
                      <c:pt idx="147">
                        <c:v>9.82</c:v>
                      </c:pt>
                      <c:pt idx="148">
                        <c:v>9.8800000000000008</c:v>
                      </c:pt>
                      <c:pt idx="149">
                        <c:v>9.94</c:v>
                      </c:pt>
                      <c:pt idx="150">
                        <c:v>10</c:v>
                      </c:pt>
                      <c:pt idx="151">
                        <c:v>10.06</c:v>
                      </c:pt>
                      <c:pt idx="152">
                        <c:v>10.119999999999999</c:v>
                      </c:pt>
                      <c:pt idx="153">
                        <c:v>10.18</c:v>
                      </c:pt>
                      <c:pt idx="154">
                        <c:v>10.24</c:v>
                      </c:pt>
                      <c:pt idx="155">
                        <c:v>10.3</c:v>
                      </c:pt>
                      <c:pt idx="156">
                        <c:v>10.36</c:v>
                      </c:pt>
                      <c:pt idx="157">
                        <c:v>10.42</c:v>
                      </c:pt>
                      <c:pt idx="158">
                        <c:v>10.48</c:v>
                      </c:pt>
                      <c:pt idx="159">
                        <c:v>10.54</c:v>
                      </c:pt>
                      <c:pt idx="160">
                        <c:v>10.6</c:v>
                      </c:pt>
                      <c:pt idx="161">
                        <c:v>10.66</c:v>
                      </c:pt>
                      <c:pt idx="162">
                        <c:v>10.72</c:v>
                      </c:pt>
                      <c:pt idx="163">
                        <c:v>10.78</c:v>
                      </c:pt>
                      <c:pt idx="164">
                        <c:v>10.84</c:v>
                      </c:pt>
                      <c:pt idx="165">
                        <c:v>10.9</c:v>
                      </c:pt>
                      <c:pt idx="166">
                        <c:v>10.96</c:v>
                      </c:pt>
                      <c:pt idx="167">
                        <c:v>11.02</c:v>
                      </c:pt>
                      <c:pt idx="168">
                        <c:v>11.08</c:v>
                      </c:pt>
                      <c:pt idx="169">
                        <c:v>11.14</c:v>
                      </c:pt>
                      <c:pt idx="170">
                        <c:v>11.2</c:v>
                      </c:pt>
                      <c:pt idx="171">
                        <c:v>11.26</c:v>
                      </c:pt>
                      <c:pt idx="172">
                        <c:v>11.32</c:v>
                      </c:pt>
                      <c:pt idx="173">
                        <c:v>11.38</c:v>
                      </c:pt>
                      <c:pt idx="174">
                        <c:v>11.44</c:v>
                      </c:pt>
                      <c:pt idx="175">
                        <c:v>11.5</c:v>
                      </c:pt>
                      <c:pt idx="176">
                        <c:v>11.56</c:v>
                      </c:pt>
                      <c:pt idx="177">
                        <c:v>11.62</c:v>
                      </c:pt>
                      <c:pt idx="178">
                        <c:v>11.68</c:v>
                      </c:pt>
                      <c:pt idx="179">
                        <c:v>11.74</c:v>
                      </c:pt>
                      <c:pt idx="180">
                        <c:v>11.8</c:v>
                      </c:pt>
                      <c:pt idx="181">
                        <c:v>11.86</c:v>
                      </c:pt>
                      <c:pt idx="182">
                        <c:v>11.92</c:v>
                      </c:pt>
                      <c:pt idx="183">
                        <c:v>11.98</c:v>
                      </c:pt>
                      <c:pt idx="184">
                        <c:v>12.04</c:v>
                      </c:pt>
                      <c:pt idx="185">
                        <c:v>12.1</c:v>
                      </c:pt>
                      <c:pt idx="186">
                        <c:v>12.16</c:v>
                      </c:pt>
                      <c:pt idx="187">
                        <c:v>12.22</c:v>
                      </c:pt>
                      <c:pt idx="188">
                        <c:v>12.28</c:v>
                      </c:pt>
                      <c:pt idx="189">
                        <c:v>12.34</c:v>
                      </c:pt>
                      <c:pt idx="190">
                        <c:v>12.4</c:v>
                      </c:pt>
                      <c:pt idx="191">
                        <c:v>12.46</c:v>
                      </c:pt>
                      <c:pt idx="192">
                        <c:v>12.52</c:v>
                      </c:pt>
                      <c:pt idx="193">
                        <c:v>12.58</c:v>
                      </c:pt>
                      <c:pt idx="194">
                        <c:v>12.64</c:v>
                      </c:pt>
                      <c:pt idx="195">
                        <c:v>12.7</c:v>
                      </c:pt>
                      <c:pt idx="196">
                        <c:v>12.76</c:v>
                      </c:pt>
                      <c:pt idx="197">
                        <c:v>12.82</c:v>
                      </c:pt>
                      <c:pt idx="198">
                        <c:v>12.88</c:v>
                      </c:pt>
                      <c:pt idx="199">
                        <c:v>12.94</c:v>
                      </c:pt>
                      <c:pt idx="200">
                        <c:v>13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CLvsLO!$K$5:$K$205</c15:sqref>
                        </c15:formulaRef>
                      </c:ext>
                    </c:extLst>
                    <c:numCache>
                      <c:formatCode>General</c:formatCode>
                      <c:ptCount val="2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56B9-4CC2-BEBB-F32677BC522C}"/>
                  </c:ext>
                </c:extLst>
              </c15:ser>
            </c15:filteredScatterSeries>
          </c:ext>
        </c:extLst>
      </c:scatterChart>
      <c:valAx>
        <c:axId val="114773376"/>
        <c:scaling>
          <c:orientation val="minMax"/>
          <c:max val="13"/>
          <c:min val="1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RF Frequency (GHz)</a:t>
                </a:r>
              </a:p>
            </c:rich>
          </c:tx>
          <c:layout>
            <c:manualLayout>
              <c:xMode val="edge"/>
              <c:yMode val="edge"/>
              <c:x val="0.386164102494996"/>
              <c:y val="0.9157174103237252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4783744"/>
        <c:crosses val="autoZero"/>
        <c:crossBetween val="midCat"/>
        <c:majorUnit val="1"/>
      </c:valAx>
      <c:valAx>
        <c:axId val="114783744"/>
        <c:scaling>
          <c:orientation val="minMax"/>
          <c:max val="-6"/>
          <c:min val="-3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4773376"/>
        <c:crosses val="autoZero"/>
        <c:crossBetween val="midCat"/>
        <c:majorUnit val="3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l"/>
      <c:layout>
        <c:manualLayout>
          <c:xMode val="edge"/>
          <c:yMode val="edge"/>
          <c:x val="0.29364123419186278"/>
          <c:y val="0.47405183727034123"/>
          <c:w val="0.20378989579248014"/>
          <c:h val="0.32599336541265678"/>
        </c:manualLayout>
      </c:layout>
      <c:overlay val="0"/>
      <c:spPr>
        <a:solidFill>
          <a:schemeClr val="bg1"/>
        </a:solidFill>
      </c:spPr>
    </c:legend>
    <c:plotVisOnly val="1"/>
    <c:dispBlanksAs val="span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Configuration B Conversion Loss vs. LO Power: 0.75 GHz IF (dB)</a:t>
            </a:r>
            <a:endParaRPr lang="en-US" sz="1000" baseline="30000"/>
          </a:p>
        </c:rich>
      </c:tx>
      <c:layout>
        <c:manualLayout>
          <c:xMode val="edge"/>
          <c:yMode val="edge"/>
          <c:x val="0.13530706595050646"/>
          <c:y val="1.854039078448527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2133189488"/>
          <c:y val="9.6004666083406243E-2"/>
          <c:w val="0.76542713682528862"/>
          <c:h val="0.70398366870807827"/>
        </c:manualLayout>
      </c:layout>
      <c:scatterChart>
        <c:scatterStyle val="smoothMarker"/>
        <c:varyColors val="0"/>
        <c:ser>
          <c:idx val="1"/>
          <c:order val="0"/>
          <c:tx>
            <c:strRef>
              <c:f>CLvsLO!$Q$2</c:f>
              <c:strCache>
                <c:ptCount val="1"/>
                <c:pt idx="0">
                  <c:v>+20 dBm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CLvsLO!$E$5:$E$205</c:f>
              <c:numCache>
                <c:formatCode>General</c:formatCode>
                <c:ptCount val="201"/>
                <c:pt idx="0">
                  <c:v>1</c:v>
                </c:pt>
                <c:pt idx="1">
                  <c:v>1.06</c:v>
                </c:pt>
                <c:pt idx="2">
                  <c:v>1.1200000000000001</c:v>
                </c:pt>
                <c:pt idx="3">
                  <c:v>1.18</c:v>
                </c:pt>
                <c:pt idx="4">
                  <c:v>1.24</c:v>
                </c:pt>
                <c:pt idx="5">
                  <c:v>1.3</c:v>
                </c:pt>
                <c:pt idx="6">
                  <c:v>1.36</c:v>
                </c:pt>
                <c:pt idx="7">
                  <c:v>1.42</c:v>
                </c:pt>
                <c:pt idx="8">
                  <c:v>1.48</c:v>
                </c:pt>
                <c:pt idx="9">
                  <c:v>1.54</c:v>
                </c:pt>
                <c:pt idx="10">
                  <c:v>1.6</c:v>
                </c:pt>
                <c:pt idx="11">
                  <c:v>1.66</c:v>
                </c:pt>
                <c:pt idx="12">
                  <c:v>1.72</c:v>
                </c:pt>
                <c:pt idx="13">
                  <c:v>1.78</c:v>
                </c:pt>
                <c:pt idx="14">
                  <c:v>1.84</c:v>
                </c:pt>
                <c:pt idx="15">
                  <c:v>1.9</c:v>
                </c:pt>
                <c:pt idx="16">
                  <c:v>1.96</c:v>
                </c:pt>
                <c:pt idx="17">
                  <c:v>2.02</c:v>
                </c:pt>
                <c:pt idx="18">
                  <c:v>2.08</c:v>
                </c:pt>
                <c:pt idx="19">
                  <c:v>2.14</c:v>
                </c:pt>
                <c:pt idx="20">
                  <c:v>2.2000000000000002</c:v>
                </c:pt>
                <c:pt idx="21">
                  <c:v>2.2599999999999998</c:v>
                </c:pt>
                <c:pt idx="22">
                  <c:v>2.3199999999999998</c:v>
                </c:pt>
                <c:pt idx="23">
                  <c:v>2.38</c:v>
                </c:pt>
                <c:pt idx="24">
                  <c:v>2.44</c:v>
                </c:pt>
                <c:pt idx="25">
                  <c:v>2.5</c:v>
                </c:pt>
                <c:pt idx="26">
                  <c:v>2.56</c:v>
                </c:pt>
                <c:pt idx="27">
                  <c:v>2.62</c:v>
                </c:pt>
                <c:pt idx="28">
                  <c:v>2.68</c:v>
                </c:pt>
                <c:pt idx="29">
                  <c:v>2.74</c:v>
                </c:pt>
                <c:pt idx="30">
                  <c:v>2.8</c:v>
                </c:pt>
                <c:pt idx="31">
                  <c:v>2.86</c:v>
                </c:pt>
                <c:pt idx="32">
                  <c:v>2.92</c:v>
                </c:pt>
                <c:pt idx="33">
                  <c:v>2.98</c:v>
                </c:pt>
                <c:pt idx="34">
                  <c:v>3.04</c:v>
                </c:pt>
                <c:pt idx="35">
                  <c:v>3.1</c:v>
                </c:pt>
                <c:pt idx="36">
                  <c:v>3.16</c:v>
                </c:pt>
                <c:pt idx="37">
                  <c:v>3.22</c:v>
                </c:pt>
                <c:pt idx="38">
                  <c:v>3.28</c:v>
                </c:pt>
                <c:pt idx="39">
                  <c:v>3.34</c:v>
                </c:pt>
                <c:pt idx="40">
                  <c:v>3.4</c:v>
                </c:pt>
                <c:pt idx="41">
                  <c:v>3.46</c:v>
                </c:pt>
                <c:pt idx="42">
                  <c:v>3.52</c:v>
                </c:pt>
                <c:pt idx="43">
                  <c:v>3.58</c:v>
                </c:pt>
                <c:pt idx="44">
                  <c:v>3.64</c:v>
                </c:pt>
                <c:pt idx="45">
                  <c:v>3.7</c:v>
                </c:pt>
                <c:pt idx="46">
                  <c:v>3.76</c:v>
                </c:pt>
                <c:pt idx="47">
                  <c:v>3.82</c:v>
                </c:pt>
                <c:pt idx="48">
                  <c:v>3.88</c:v>
                </c:pt>
                <c:pt idx="49">
                  <c:v>3.94</c:v>
                </c:pt>
                <c:pt idx="50">
                  <c:v>4</c:v>
                </c:pt>
                <c:pt idx="51">
                  <c:v>4.0599999999999996</c:v>
                </c:pt>
                <c:pt idx="52">
                  <c:v>4.12</c:v>
                </c:pt>
                <c:pt idx="53">
                  <c:v>4.18</c:v>
                </c:pt>
                <c:pt idx="54">
                  <c:v>4.24</c:v>
                </c:pt>
                <c:pt idx="55">
                  <c:v>4.3</c:v>
                </c:pt>
                <c:pt idx="56">
                  <c:v>4.3600000000000003</c:v>
                </c:pt>
                <c:pt idx="57">
                  <c:v>4.42</c:v>
                </c:pt>
                <c:pt idx="58">
                  <c:v>4.4800000000000004</c:v>
                </c:pt>
                <c:pt idx="59">
                  <c:v>4.54</c:v>
                </c:pt>
                <c:pt idx="60">
                  <c:v>4.5999999999999996</c:v>
                </c:pt>
                <c:pt idx="61">
                  <c:v>4.66</c:v>
                </c:pt>
                <c:pt idx="62">
                  <c:v>4.72</c:v>
                </c:pt>
                <c:pt idx="63">
                  <c:v>4.78</c:v>
                </c:pt>
                <c:pt idx="64">
                  <c:v>4.84</c:v>
                </c:pt>
                <c:pt idx="65">
                  <c:v>4.9000000000000004</c:v>
                </c:pt>
                <c:pt idx="66">
                  <c:v>4.96</c:v>
                </c:pt>
                <c:pt idx="67">
                  <c:v>5.0199999999999996</c:v>
                </c:pt>
                <c:pt idx="68">
                  <c:v>5.08</c:v>
                </c:pt>
                <c:pt idx="69">
                  <c:v>5.14</c:v>
                </c:pt>
                <c:pt idx="70">
                  <c:v>5.2</c:v>
                </c:pt>
                <c:pt idx="71">
                  <c:v>5.26</c:v>
                </c:pt>
                <c:pt idx="72">
                  <c:v>5.32</c:v>
                </c:pt>
                <c:pt idx="73">
                  <c:v>5.38</c:v>
                </c:pt>
                <c:pt idx="74">
                  <c:v>5.44</c:v>
                </c:pt>
                <c:pt idx="75">
                  <c:v>5.5</c:v>
                </c:pt>
                <c:pt idx="76">
                  <c:v>5.56</c:v>
                </c:pt>
                <c:pt idx="77">
                  <c:v>5.62</c:v>
                </c:pt>
                <c:pt idx="78">
                  <c:v>5.68</c:v>
                </c:pt>
                <c:pt idx="79">
                  <c:v>5.74</c:v>
                </c:pt>
                <c:pt idx="80">
                  <c:v>5.8</c:v>
                </c:pt>
                <c:pt idx="81">
                  <c:v>5.86</c:v>
                </c:pt>
                <c:pt idx="82">
                  <c:v>5.92</c:v>
                </c:pt>
                <c:pt idx="83">
                  <c:v>5.98</c:v>
                </c:pt>
                <c:pt idx="84">
                  <c:v>6.04</c:v>
                </c:pt>
                <c:pt idx="85">
                  <c:v>6.1</c:v>
                </c:pt>
                <c:pt idx="86">
                  <c:v>6.16</c:v>
                </c:pt>
                <c:pt idx="87">
                  <c:v>6.22</c:v>
                </c:pt>
                <c:pt idx="88">
                  <c:v>6.28</c:v>
                </c:pt>
                <c:pt idx="89">
                  <c:v>6.34</c:v>
                </c:pt>
                <c:pt idx="90">
                  <c:v>6.4</c:v>
                </c:pt>
                <c:pt idx="91">
                  <c:v>6.46</c:v>
                </c:pt>
                <c:pt idx="92">
                  <c:v>6.52</c:v>
                </c:pt>
                <c:pt idx="93">
                  <c:v>6.58</c:v>
                </c:pt>
                <c:pt idx="94">
                  <c:v>6.64</c:v>
                </c:pt>
                <c:pt idx="95">
                  <c:v>6.7</c:v>
                </c:pt>
                <c:pt idx="96">
                  <c:v>6.76</c:v>
                </c:pt>
                <c:pt idx="97">
                  <c:v>6.82</c:v>
                </c:pt>
                <c:pt idx="98">
                  <c:v>6.88</c:v>
                </c:pt>
                <c:pt idx="99">
                  <c:v>6.94</c:v>
                </c:pt>
                <c:pt idx="100">
                  <c:v>7</c:v>
                </c:pt>
                <c:pt idx="101">
                  <c:v>7.06</c:v>
                </c:pt>
                <c:pt idx="102">
                  <c:v>7.12</c:v>
                </c:pt>
                <c:pt idx="103">
                  <c:v>7.18</c:v>
                </c:pt>
                <c:pt idx="104">
                  <c:v>7.24</c:v>
                </c:pt>
                <c:pt idx="105">
                  <c:v>7.3</c:v>
                </c:pt>
                <c:pt idx="106">
                  <c:v>7.36</c:v>
                </c:pt>
                <c:pt idx="107">
                  <c:v>7.42</c:v>
                </c:pt>
                <c:pt idx="108">
                  <c:v>7.48</c:v>
                </c:pt>
                <c:pt idx="109">
                  <c:v>7.54</c:v>
                </c:pt>
                <c:pt idx="110">
                  <c:v>7.6</c:v>
                </c:pt>
                <c:pt idx="111">
                  <c:v>7.66</c:v>
                </c:pt>
                <c:pt idx="112">
                  <c:v>7.72</c:v>
                </c:pt>
                <c:pt idx="113">
                  <c:v>7.78</c:v>
                </c:pt>
                <c:pt idx="114">
                  <c:v>7.84</c:v>
                </c:pt>
                <c:pt idx="115">
                  <c:v>7.9</c:v>
                </c:pt>
                <c:pt idx="116">
                  <c:v>7.96</c:v>
                </c:pt>
                <c:pt idx="117">
                  <c:v>8.02</c:v>
                </c:pt>
                <c:pt idx="118">
                  <c:v>8.08</c:v>
                </c:pt>
                <c:pt idx="119">
                  <c:v>8.14</c:v>
                </c:pt>
                <c:pt idx="120">
                  <c:v>8.1999999999999993</c:v>
                </c:pt>
                <c:pt idx="121">
                  <c:v>8.26</c:v>
                </c:pt>
                <c:pt idx="122">
                  <c:v>8.32</c:v>
                </c:pt>
                <c:pt idx="123">
                  <c:v>8.3800000000000008</c:v>
                </c:pt>
                <c:pt idx="124">
                  <c:v>8.44</c:v>
                </c:pt>
                <c:pt idx="125">
                  <c:v>8.5</c:v>
                </c:pt>
                <c:pt idx="126">
                  <c:v>8.56</c:v>
                </c:pt>
                <c:pt idx="127">
                  <c:v>8.6199999999999992</c:v>
                </c:pt>
                <c:pt idx="128">
                  <c:v>8.68</c:v>
                </c:pt>
                <c:pt idx="129">
                  <c:v>8.74</c:v>
                </c:pt>
                <c:pt idx="130">
                  <c:v>8.8000000000000007</c:v>
                </c:pt>
                <c:pt idx="131">
                  <c:v>8.86</c:v>
                </c:pt>
                <c:pt idx="132">
                  <c:v>8.92</c:v>
                </c:pt>
                <c:pt idx="133">
                  <c:v>8.98</c:v>
                </c:pt>
                <c:pt idx="134">
                  <c:v>9.0399999999999991</c:v>
                </c:pt>
                <c:pt idx="135">
                  <c:v>9.1</c:v>
                </c:pt>
                <c:pt idx="136">
                  <c:v>9.16</c:v>
                </c:pt>
                <c:pt idx="137">
                  <c:v>9.2200000000000006</c:v>
                </c:pt>
                <c:pt idx="138">
                  <c:v>9.2799999999999994</c:v>
                </c:pt>
                <c:pt idx="139">
                  <c:v>9.34</c:v>
                </c:pt>
                <c:pt idx="140">
                  <c:v>9.4</c:v>
                </c:pt>
                <c:pt idx="141">
                  <c:v>9.4600000000000009</c:v>
                </c:pt>
                <c:pt idx="142">
                  <c:v>9.52</c:v>
                </c:pt>
                <c:pt idx="143">
                  <c:v>9.58</c:v>
                </c:pt>
                <c:pt idx="144">
                  <c:v>9.64</c:v>
                </c:pt>
                <c:pt idx="145">
                  <c:v>9.6999999999999993</c:v>
                </c:pt>
                <c:pt idx="146">
                  <c:v>9.76</c:v>
                </c:pt>
                <c:pt idx="147">
                  <c:v>9.82</c:v>
                </c:pt>
                <c:pt idx="148">
                  <c:v>9.8800000000000008</c:v>
                </c:pt>
                <c:pt idx="149">
                  <c:v>9.94</c:v>
                </c:pt>
                <c:pt idx="150">
                  <c:v>10</c:v>
                </c:pt>
                <c:pt idx="151">
                  <c:v>10.06</c:v>
                </c:pt>
                <c:pt idx="152">
                  <c:v>10.119999999999999</c:v>
                </c:pt>
                <c:pt idx="153">
                  <c:v>10.18</c:v>
                </c:pt>
                <c:pt idx="154">
                  <c:v>10.24</c:v>
                </c:pt>
                <c:pt idx="155">
                  <c:v>10.3</c:v>
                </c:pt>
                <c:pt idx="156">
                  <c:v>10.36</c:v>
                </c:pt>
                <c:pt idx="157">
                  <c:v>10.42</c:v>
                </c:pt>
                <c:pt idx="158">
                  <c:v>10.48</c:v>
                </c:pt>
                <c:pt idx="159">
                  <c:v>10.54</c:v>
                </c:pt>
                <c:pt idx="160">
                  <c:v>10.6</c:v>
                </c:pt>
                <c:pt idx="161">
                  <c:v>10.66</c:v>
                </c:pt>
                <c:pt idx="162">
                  <c:v>10.72</c:v>
                </c:pt>
                <c:pt idx="163">
                  <c:v>10.78</c:v>
                </c:pt>
                <c:pt idx="164">
                  <c:v>10.84</c:v>
                </c:pt>
                <c:pt idx="165">
                  <c:v>10.9</c:v>
                </c:pt>
                <c:pt idx="166">
                  <c:v>10.96</c:v>
                </c:pt>
                <c:pt idx="167">
                  <c:v>11.02</c:v>
                </c:pt>
                <c:pt idx="168">
                  <c:v>11.08</c:v>
                </c:pt>
                <c:pt idx="169">
                  <c:v>11.14</c:v>
                </c:pt>
                <c:pt idx="170">
                  <c:v>11.2</c:v>
                </c:pt>
                <c:pt idx="171">
                  <c:v>11.26</c:v>
                </c:pt>
                <c:pt idx="172">
                  <c:v>11.32</c:v>
                </c:pt>
                <c:pt idx="173">
                  <c:v>11.38</c:v>
                </c:pt>
                <c:pt idx="174">
                  <c:v>11.44</c:v>
                </c:pt>
                <c:pt idx="175">
                  <c:v>11.5</c:v>
                </c:pt>
                <c:pt idx="176">
                  <c:v>11.56</c:v>
                </c:pt>
                <c:pt idx="177">
                  <c:v>11.62</c:v>
                </c:pt>
                <c:pt idx="178">
                  <c:v>11.68</c:v>
                </c:pt>
                <c:pt idx="179">
                  <c:v>11.74</c:v>
                </c:pt>
                <c:pt idx="180">
                  <c:v>11.8</c:v>
                </c:pt>
                <c:pt idx="181">
                  <c:v>11.86</c:v>
                </c:pt>
                <c:pt idx="182">
                  <c:v>11.92</c:v>
                </c:pt>
                <c:pt idx="183">
                  <c:v>11.98</c:v>
                </c:pt>
                <c:pt idx="184">
                  <c:v>12.04</c:v>
                </c:pt>
                <c:pt idx="185">
                  <c:v>12.1</c:v>
                </c:pt>
                <c:pt idx="186">
                  <c:v>12.16</c:v>
                </c:pt>
                <c:pt idx="187">
                  <c:v>12.22</c:v>
                </c:pt>
                <c:pt idx="188">
                  <c:v>12.28</c:v>
                </c:pt>
                <c:pt idx="189">
                  <c:v>12.34</c:v>
                </c:pt>
                <c:pt idx="190">
                  <c:v>12.4</c:v>
                </c:pt>
                <c:pt idx="191">
                  <c:v>12.46</c:v>
                </c:pt>
                <c:pt idx="192">
                  <c:v>12.52</c:v>
                </c:pt>
                <c:pt idx="193">
                  <c:v>12.58</c:v>
                </c:pt>
                <c:pt idx="194">
                  <c:v>12.64</c:v>
                </c:pt>
                <c:pt idx="195">
                  <c:v>12.7</c:v>
                </c:pt>
                <c:pt idx="196">
                  <c:v>12.76</c:v>
                </c:pt>
                <c:pt idx="197">
                  <c:v>12.82</c:v>
                </c:pt>
                <c:pt idx="198">
                  <c:v>12.88</c:v>
                </c:pt>
                <c:pt idx="199">
                  <c:v>12.94</c:v>
                </c:pt>
                <c:pt idx="200">
                  <c:v>13</c:v>
                </c:pt>
              </c:numCache>
            </c:numRef>
          </c:xVal>
          <c:yVal>
            <c:numRef>
              <c:f>CLvsLO!$Q$5:$Q$205</c:f>
              <c:numCache>
                <c:formatCode>General</c:formatCode>
                <c:ptCount val="201"/>
                <c:pt idx="0">
                  <c:v>-12.287495</c:v>
                </c:pt>
                <c:pt idx="1">
                  <c:v>-12.137264999999999</c:v>
                </c:pt>
                <c:pt idx="2">
                  <c:v>-11.828932</c:v>
                </c:pt>
                <c:pt idx="3">
                  <c:v>-11.519584999999999</c:v>
                </c:pt>
                <c:pt idx="4">
                  <c:v>-11.120056</c:v>
                </c:pt>
                <c:pt idx="5">
                  <c:v>-10.880827</c:v>
                </c:pt>
                <c:pt idx="6">
                  <c:v>-10.491806</c:v>
                </c:pt>
                <c:pt idx="7">
                  <c:v>-10.233839</c:v>
                </c:pt>
                <c:pt idx="8">
                  <c:v>-9.9271230999999993</c:v>
                </c:pt>
                <c:pt idx="9">
                  <c:v>-9.7016276999999995</c:v>
                </c:pt>
                <c:pt idx="10">
                  <c:v>-9.4278755000000007</c:v>
                </c:pt>
                <c:pt idx="11">
                  <c:v>-9.2936125000000001</c:v>
                </c:pt>
                <c:pt idx="12">
                  <c:v>-9.0910664000000008</c:v>
                </c:pt>
                <c:pt idx="13">
                  <c:v>-8.9430799000000007</c:v>
                </c:pt>
                <c:pt idx="14">
                  <c:v>-8.7244300999999993</c:v>
                </c:pt>
                <c:pt idx="15">
                  <c:v>-8.5926056000000006</c:v>
                </c:pt>
                <c:pt idx="16">
                  <c:v>-8.3693255999999998</c:v>
                </c:pt>
                <c:pt idx="17">
                  <c:v>-8.2512550000000005</c:v>
                </c:pt>
                <c:pt idx="18">
                  <c:v>-8.0617447000000002</c:v>
                </c:pt>
                <c:pt idx="19">
                  <c:v>-7.9782209000000002</c:v>
                </c:pt>
                <c:pt idx="20">
                  <c:v>-7.8239159999999996</c:v>
                </c:pt>
                <c:pt idx="21">
                  <c:v>-7.7307981999999997</c:v>
                </c:pt>
                <c:pt idx="22">
                  <c:v>-7.5902251999999999</c:v>
                </c:pt>
                <c:pt idx="23">
                  <c:v>-7.5087789999999996</c:v>
                </c:pt>
                <c:pt idx="24">
                  <c:v>-7.4099330999999999</c:v>
                </c:pt>
                <c:pt idx="25">
                  <c:v>-7.3859472000000004</c:v>
                </c:pt>
                <c:pt idx="26">
                  <c:v>-7.3298793</c:v>
                </c:pt>
                <c:pt idx="27">
                  <c:v>-7.3125796000000003</c:v>
                </c:pt>
                <c:pt idx="28">
                  <c:v>-7.2951950999999999</c:v>
                </c:pt>
                <c:pt idx="29">
                  <c:v>-7.2936415999999999</c:v>
                </c:pt>
                <c:pt idx="30">
                  <c:v>-7.2764745</c:v>
                </c:pt>
                <c:pt idx="31">
                  <c:v>-7.3124924</c:v>
                </c:pt>
                <c:pt idx="32">
                  <c:v>-7.3191986</c:v>
                </c:pt>
                <c:pt idx="33">
                  <c:v>-7.3495312000000004</c:v>
                </c:pt>
                <c:pt idx="34">
                  <c:v>-7.3493781</c:v>
                </c:pt>
                <c:pt idx="35">
                  <c:v>-7.3469958000000002</c:v>
                </c:pt>
                <c:pt idx="36">
                  <c:v>-7.3624907000000004</c:v>
                </c:pt>
                <c:pt idx="37">
                  <c:v>-7.3743214999999998</c:v>
                </c:pt>
                <c:pt idx="38">
                  <c:v>-7.4186553999999996</c:v>
                </c:pt>
                <c:pt idx="39">
                  <c:v>-7.4826202000000004</c:v>
                </c:pt>
                <c:pt idx="40">
                  <c:v>-7.5373187000000001</c:v>
                </c:pt>
                <c:pt idx="41">
                  <c:v>-7.5641784999999997</c:v>
                </c:pt>
                <c:pt idx="42">
                  <c:v>-7.6113257000000001</c:v>
                </c:pt>
                <c:pt idx="43">
                  <c:v>-7.6382136000000003</c:v>
                </c:pt>
                <c:pt idx="44">
                  <c:v>-7.6565894999999999</c:v>
                </c:pt>
                <c:pt idx="45">
                  <c:v>-7.6715340999999997</c:v>
                </c:pt>
                <c:pt idx="46">
                  <c:v>-7.6767192</c:v>
                </c:pt>
                <c:pt idx="47">
                  <c:v>-7.6844096000000004</c:v>
                </c:pt>
                <c:pt idx="48">
                  <c:v>-7.6633148000000002</c:v>
                </c:pt>
                <c:pt idx="49">
                  <c:v>-7.6423177999999998</c:v>
                </c:pt>
                <c:pt idx="50">
                  <c:v>-7.6222757999999997</c:v>
                </c:pt>
                <c:pt idx="51">
                  <c:v>-7.6123957999999998</c:v>
                </c:pt>
                <c:pt idx="52">
                  <c:v>-7.6323775999999999</c:v>
                </c:pt>
                <c:pt idx="53">
                  <c:v>-7.6079825999999997</c:v>
                </c:pt>
                <c:pt idx="54">
                  <c:v>-7.6064930000000004</c:v>
                </c:pt>
                <c:pt idx="55">
                  <c:v>-7.6264523999999998</c:v>
                </c:pt>
                <c:pt idx="56">
                  <c:v>-7.6167397000000001</c:v>
                </c:pt>
                <c:pt idx="57">
                  <c:v>-7.6266312999999997</c:v>
                </c:pt>
                <c:pt idx="58">
                  <c:v>-7.6522160000000001</c:v>
                </c:pt>
                <c:pt idx="59">
                  <c:v>-7.6633905999999996</c:v>
                </c:pt>
                <c:pt idx="60">
                  <c:v>-7.7077059999999999</c:v>
                </c:pt>
                <c:pt idx="61">
                  <c:v>-7.7291616999999997</c:v>
                </c:pt>
                <c:pt idx="62">
                  <c:v>-7.7630996999999997</c:v>
                </c:pt>
                <c:pt idx="63">
                  <c:v>-7.8573817999999997</c:v>
                </c:pt>
                <c:pt idx="64">
                  <c:v>-7.8736005000000002</c:v>
                </c:pt>
                <c:pt idx="65">
                  <c:v>-7.9270205000000002</c:v>
                </c:pt>
                <c:pt idx="66">
                  <c:v>-7.9729342000000001</c:v>
                </c:pt>
                <c:pt idx="67">
                  <c:v>-7.9645428999999996</c:v>
                </c:pt>
                <c:pt idx="68">
                  <c:v>-7.9597201000000002</c:v>
                </c:pt>
                <c:pt idx="69">
                  <c:v>-7.9810543000000003</c:v>
                </c:pt>
                <c:pt idx="70">
                  <c:v>-7.9693179000000001</c:v>
                </c:pt>
                <c:pt idx="71">
                  <c:v>-8.0155601999999995</c:v>
                </c:pt>
                <c:pt idx="72">
                  <c:v>-8.0040665000000004</c:v>
                </c:pt>
                <c:pt idx="73">
                  <c:v>-8.0039549000000001</c:v>
                </c:pt>
                <c:pt idx="74">
                  <c:v>-8.0127354000000004</c:v>
                </c:pt>
                <c:pt idx="75">
                  <c:v>-7.9902858999999999</c:v>
                </c:pt>
                <c:pt idx="76">
                  <c:v>-7.9679308000000004</c:v>
                </c:pt>
                <c:pt idx="77">
                  <c:v>-7.9305877999999996</c:v>
                </c:pt>
                <c:pt idx="78">
                  <c:v>-7.9127644999999998</c:v>
                </c:pt>
                <c:pt idx="79">
                  <c:v>-7.8662181000000002</c:v>
                </c:pt>
                <c:pt idx="80">
                  <c:v>-7.8050531999999997</c:v>
                </c:pt>
                <c:pt idx="81">
                  <c:v>-7.7662567999999998</c:v>
                </c:pt>
                <c:pt idx="82">
                  <c:v>-7.7725853999999996</c:v>
                </c:pt>
                <c:pt idx="83">
                  <c:v>-7.7276157999999997</c:v>
                </c:pt>
                <c:pt idx="84">
                  <c:v>-7.7531061000000001</c:v>
                </c:pt>
                <c:pt idx="85">
                  <c:v>-7.7290874000000001</c:v>
                </c:pt>
                <c:pt idx="86">
                  <c:v>-7.7292147</c:v>
                </c:pt>
                <c:pt idx="87">
                  <c:v>-7.7131556999999997</c:v>
                </c:pt>
                <c:pt idx="88">
                  <c:v>-7.6855874000000002</c:v>
                </c:pt>
                <c:pt idx="89">
                  <c:v>-7.6883325999999999</c:v>
                </c:pt>
                <c:pt idx="90">
                  <c:v>-7.6827354000000003</c:v>
                </c:pt>
                <c:pt idx="91">
                  <c:v>-7.6516380000000002</c:v>
                </c:pt>
                <c:pt idx="92">
                  <c:v>-7.6692548</c:v>
                </c:pt>
                <c:pt idx="93">
                  <c:v>-7.6567812000000002</c:v>
                </c:pt>
                <c:pt idx="94">
                  <c:v>-7.6618732999999999</c:v>
                </c:pt>
                <c:pt idx="95">
                  <c:v>-7.6900620000000002</c:v>
                </c:pt>
                <c:pt idx="96">
                  <c:v>-7.6783980999999999</c:v>
                </c:pt>
                <c:pt idx="97">
                  <c:v>-7.7205953999999997</c:v>
                </c:pt>
                <c:pt idx="98">
                  <c:v>-7.7373761999999999</c:v>
                </c:pt>
                <c:pt idx="99">
                  <c:v>-7.7335405000000002</c:v>
                </c:pt>
                <c:pt idx="100">
                  <c:v>-7.7566842999999999</c:v>
                </c:pt>
                <c:pt idx="101">
                  <c:v>-7.7697449000000001</c:v>
                </c:pt>
                <c:pt idx="102">
                  <c:v>-7.7584952999999999</c:v>
                </c:pt>
                <c:pt idx="103">
                  <c:v>-7.7686048000000003</c:v>
                </c:pt>
                <c:pt idx="104">
                  <c:v>-7.7677769999999997</c:v>
                </c:pt>
                <c:pt idx="105">
                  <c:v>-7.8073182000000001</c:v>
                </c:pt>
                <c:pt idx="106">
                  <c:v>-7.8264946999999996</c:v>
                </c:pt>
                <c:pt idx="107">
                  <c:v>-7.8361200999999996</c:v>
                </c:pt>
                <c:pt idx="108">
                  <c:v>-7.8867927</c:v>
                </c:pt>
                <c:pt idx="109">
                  <c:v>-7.8895163999999998</c:v>
                </c:pt>
                <c:pt idx="110">
                  <c:v>-7.9311543000000002</c:v>
                </c:pt>
                <c:pt idx="111">
                  <c:v>-7.9573955999999999</c:v>
                </c:pt>
                <c:pt idx="112">
                  <c:v>-7.9856090999999996</c:v>
                </c:pt>
                <c:pt idx="113">
                  <c:v>-8.0434570000000001</c:v>
                </c:pt>
                <c:pt idx="114">
                  <c:v>-8.0766811000000001</c:v>
                </c:pt>
                <c:pt idx="115">
                  <c:v>-8.0867108999999999</c:v>
                </c:pt>
                <c:pt idx="116">
                  <c:v>-8.1170416000000003</c:v>
                </c:pt>
                <c:pt idx="117">
                  <c:v>-8.1761265000000005</c:v>
                </c:pt>
                <c:pt idx="118">
                  <c:v>-8.1864491000000008</c:v>
                </c:pt>
                <c:pt idx="119">
                  <c:v>-8.2102889999999995</c:v>
                </c:pt>
                <c:pt idx="120">
                  <c:v>-8.2422409000000005</c:v>
                </c:pt>
                <c:pt idx="121">
                  <c:v>-8.2838954999999999</c:v>
                </c:pt>
                <c:pt idx="122">
                  <c:v>-8.2647724</c:v>
                </c:pt>
                <c:pt idx="123">
                  <c:v>-8.2821225999999992</c:v>
                </c:pt>
                <c:pt idx="124">
                  <c:v>-8.3222217999999994</c:v>
                </c:pt>
                <c:pt idx="125">
                  <c:v>-8.3218736999999994</c:v>
                </c:pt>
                <c:pt idx="126">
                  <c:v>-8.3630867000000002</c:v>
                </c:pt>
                <c:pt idx="127">
                  <c:v>-8.3857125999999997</c:v>
                </c:pt>
                <c:pt idx="128">
                  <c:v>-8.4485998000000002</c:v>
                </c:pt>
                <c:pt idx="129">
                  <c:v>-8.4900245999999999</c:v>
                </c:pt>
                <c:pt idx="130">
                  <c:v>-8.5350199</c:v>
                </c:pt>
                <c:pt idx="131">
                  <c:v>-8.5845470000000006</c:v>
                </c:pt>
                <c:pt idx="132">
                  <c:v>-8.6424236000000008</c:v>
                </c:pt>
                <c:pt idx="133">
                  <c:v>-8.6607304000000003</c:v>
                </c:pt>
                <c:pt idx="134">
                  <c:v>-8.7115088000000007</c:v>
                </c:pt>
                <c:pt idx="135">
                  <c:v>-8.7213831000000006</c:v>
                </c:pt>
                <c:pt idx="136">
                  <c:v>-8.7171707000000005</c:v>
                </c:pt>
                <c:pt idx="137">
                  <c:v>-8.7270831999999992</c:v>
                </c:pt>
                <c:pt idx="138">
                  <c:v>-8.6924381000000004</c:v>
                </c:pt>
                <c:pt idx="139">
                  <c:v>-8.6857023000000009</c:v>
                </c:pt>
                <c:pt idx="140">
                  <c:v>-8.6797237000000003</c:v>
                </c:pt>
                <c:pt idx="141">
                  <c:v>-8.6814555999999996</c:v>
                </c:pt>
                <c:pt idx="142">
                  <c:v>-8.7013426000000003</c:v>
                </c:pt>
                <c:pt idx="143">
                  <c:v>-8.7279596000000002</c:v>
                </c:pt>
                <c:pt idx="144">
                  <c:v>-8.7545661999999993</c:v>
                </c:pt>
                <c:pt idx="145">
                  <c:v>-8.7748690000000007</c:v>
                </c:pt>
                <c:pt idx="146">
                  <c:v>-8.8100491000000005</c:v>
                </c:pt>
                <c:pt idx="147">
                  <c:v>-8.8204650999999998</c:v>
                </c:pt>
                <c:pt idx="148">
                  <c:v>-8.8364992000000004</c:v>
                </c:pt>
                <c:pt idx="149">
                  <c:v>-8.8523473999999993</c:v>
                </c:pt>
                <c:pt idx="150">
                  <c:v>-8.8653793000000007</c:v>
                </c:pt>
                <c:pt idx="151">
                  <c:v>-8.8774776000000006</c:v>
                </c:pt>
                <c:pt idx="152">
                  <c:v>-8.8743019000000007</c:v>
                </c:pt>
                <c:pt idx="153">
                  <c:v>-8.8734397999999999</c:v>
                </c:pt>
                <c:pt idx="154">
                  <c:v>-8.8641033</c:v>
                </c:pt>
                <c:pt idx="155">
                  <c:v>-8.8588524</c:v>
                </c:pt>
                <c:pt idx="156">
                  <c:v>-8.8130789000000007</c:v>
                </c:pt>
                <c:pt idx="157">
                  <c:v>-8.8348674999999997</c:v>
                </c:pt>
                <c:pt idx="158">
                  <c:v>-8.8336620000000003</c:v>
                </c:pt>
                <c:pt idx="159">
                  <c:v>-8.7936353999999994</c:v>
                </c:pt>
                <c:pt idx="160">
                  <c:v>-8.8198089999999993</c:v>
                </c:pt>
                <c:pt idx="161">
                  <c:v>-8.8177462000000002</c:v>
                </c:pt>
                <c:pt idx="162">
                  <c:v>-8.7817068000000003</c:v>
                </c:pt>
                <c:pt idx="163">
                  <c:v>-8.7871590000000008</c:v>
                </c:pt>
                <c:pt idx="164">
                  <c:v>-8.8082714000000006</c:v>
                </c:pt>
                <c:pt idx="165">
                  <c:v>-8.8251027999999998</c:v>
                </c:pt>
                <c:pt idx="166">
                  <c:v>-8.8253249999999994</c:v>
                </c:pt>
                <c:pt idx="167">
                  <c:v>-8.8778275999999998</c:v>
                </c:pt>
                <c:pt idx="168">
                  <c:v>-8.9119244000000002</c:v>
                </c:pt>
                <c:pt idx="169">
                  <c:v>-8.9274959999999997</c:v>
                </c:pt>
                <c:pt idx="170">
                  <c:v>-8.9381657000000008</c:v>
                </c:pt>
                <c:pt idx="171">
                  <c:v>-9.0084610000000005</c:v>
                </c:pt>
                <c:pt idx="172">
                  <c:v>-9.0099839999999993</c:v>
                </c:pt>
                <c:pt idx="173">
                  <c:v>-9.0226965000000003</c:v>
                </c:pt>
                <c:pt idx="174">
                  <c:v>-9.0712852000000002</c:v>
                </c:pt>
                <c:pt idx="175">
                  <c:v>-9.0966988000000004</c:v>
                </c:pt>
                <c:pt idx="176">
                  <c:v>-9.1195631000000006</c:v>
                </c:pt>
                <c:pt idx="177">
                  <c:v>-9.1688250999999994</c:v>
                </c:pt>
                <c:pt idx="178">
                  <c:v>-9.2344542000000001</c:v>
                </c:pt>
                <c:pt idx="179">
                  <c:v>-9.2648829999999993</c:v>
                </c:pt>
                <c:pt idx="180">
                  <c:v>-9.3236618</c:v>
                </c:pt>
                <c:pt idx="181">
                  <c:v>-9.3787488999999997</c:v>
                </c:pt>
                <c:pt idx="182">
                  <c:v>-9.4199552999999998</c:v>
                </c:pt>
                <c:pt idx="183">
                  <c:v>-9.4579772999999996</c:v>
                </c:pt>
                <c:pt idx="184">
                  <c:v>-9.5239191000000005</c:v>
                </c:pt>
                <c:pt idx="185">
                  <c:v>-9.5534686999999998</c:v>
                </c:pt>
                <c:pt idx="186">
                  <c:v>-9.6043786999999998</c:v>
                </c:pt>
                <c:pt idx="187">
                  <c:v>-9.6317214999999994</c:v>
                </c:pt>
                <c:pt idx="188">
                  <c:v>-9.6767874000000003</c:v>
                </c:pt>
                <c:pt idx="189">
                  <c:v>-9.7183428000000003</c:v>
                </c:pt>
                <c:pt idx="190">
                  <c:v>-9.7612944000000006</c:v>
                </c:pt>
                <c:pt idx="191">
                  <c:v>-9.813015</c:v>
                </c:pt>
                <c:pt idx="192">
                  <c:v>-9.8719777999999998</c:v>
                </c:pt>
                <c:pt idx="193">
                  <c:v>-9.8911294999999999</c:v>
                </c:pt>
                <c:pt idx="194">
                  <c:v>-9.9448614000000006</c:v>
                </c:pt>
                <c:pt idx="195">
                  <c:v>-9.9873694999999998</c:v>
                </c:pt>
                <c:pt idx="196">
                  <c:v>-10.018409</c:v>
                </c:pt>
                <c:pt idx="197">
                  <c:v>-10.086565</c:v>
                </c:pt>
                <c:pt idx="198">
                  <c:v>-10.139987</c:v>
                </c:pt>
                <c:pt idx="199">
                  <c:v>-10.155808</c:v>
                </c:pt>
                <c:pt idx="200">
                  <c:v>-10.184922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214-40A3-8FF3-7129B99B2001}"/>
            </c:ext>
          </c:extLst>
        </c:ser>
        <c:ser>
          <c:idx val="2"/>
          <c:order val="1"/>
          <c:tx>
            <c:strRef>
              <c:f>CLvsLO!$R$2</c:f>
              <c:strCache>
                <c:ptCount val="1"/>
                <c:pt idx="0">
                  <c:v>+18 dBm</c:v>
                </c:pt>
              </c:strCache>
            </c:strRef>
          </c:tx>
          <c:spPr>
            <a:ln cmpd="dbl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CLvsLO!$E$5:$E$205</c:f>
              <c:numCache>
                <c:formatCode>General</c:formatCode>
                <c:ptCount val="201"/>
                <c:pt idx="0">
                  <c:v>1</c:v>
                </c:pt>
                <c:pt idx="1">
                  <c:v>1.06</c:v>
                </c:pt>
                <c:pt idx="2">
                  <c:v>1.1200000000000001</c:v>
                </c:pt>
                <c:pt idx="3">
                  <c:v>1.18</c:v>
                </c:pt>
                <c:pt idx="4">
                  <c:v>1.24</c:v>
                </c:pt>
                <c:pt idx="5">
                  <c:v>1.3</c:v>
                </c:pt>
                <c:pt idx="6">
                  <c:v>1.36</c:v>
                </c:pt>
                <c:pt idx="7">
                  <c:v>1.42</c:v>
                </c:pt>
                <c:pt idx="8">
                  <c:v>1.48</c:v>
                </c:pt>
                <c:pt idx="9">
                  <c:v>1.54</c:v>
                </c:pt>
                <c:pt idx="10">
                  <c:v>1.6</c:v>
                </c:pt>
                <c:pt idx="11">
                  <c:v>1.66</c:v>
                </c:pt>
                <c:pt idx="12">
                  <c:v>1.72</c:v>
                </c:pt>
                <c:pt idx="13">
                  <c:v>1.78</c:v>
                </c:pt>
                <c:pt idx="14">
                  <c:v>1.84</c:v>
                </c:pt>
                <c:pt idx="15">
                  <c:v>1.9</c:v>
                </c:pt>
                <c:pt idx="16">
                  <c:v>1.96</c:v>
                </c:pt>
                <c:pt idx="17">
                  <c:v>2.02</c:v>
                </c:pt>
                <c:pt idx="18">
                  <c:v>2.08</c:v>
                </c:pt>
                <c:pt idx="19">
                  <c:v>2.14</c:v>
                </c:pt>
                <c:pt idx="20">
                  <c:v>2.2000000000000002</c:v>
                </c:pt>
                <c:pt idx="21">
                  <c:v>2.2599999999999998</c:v>
                </c:pt>
                <c:pt idx="22">
                  <c:v>2.3199999999999998</c:v>
                </c:pt>
                <c:pt idx="23">
                  <c:v>2.38</c:v>
                </c:pt>
                <c:pt idx="24">
                  <c:v>2.44</c:v>
                </c:pt>
                <c:pt idx="25">
                  <c:v>2.5</c:v>
                </c:pt>
                <c:pt idx="26">
                  <c:v>2.56</c:v>
                </c:pt>
                <c:pt idx="27">
                  <c:v>2.62</c:v>
                </c:pt>
                <c:pt idx="28">
                  <c:v>2.68</c:v>
                </c:pt>
                <c:pt idx="29">
                  <c:v>2.74</c:v>
                </c:pt>
                <c:pt idx="30">
                  <c:v>2.8</c:v>
                </c:pt>
                <c:pt idx="31">
                  <c:v>2.86</c:v>
                </c:pt>
                <c:pt idx="32">
                  <c:v>2.92</c:v>
                </c:pt>
                <c:pt idx="33">
                  <c:v>2.98</c:v>
                </c:pt>
                <c:pt idx="34">
                  <c:v>3.04</c:v>
                </c:pt>
                <c:pt idx="35">
                  <c:v>3.1</c:v>
                </c:pt>
                <c:pt idx="36">
                  <c:v>3.16</c:v>
                </c:pt>
                <c:pt idx="37">
                  <c:v>3.22</c:v>
                </c:pt>
                <c:pt idx="38">
                  <c:v>3.28</c:v>
                </c:pt>
                <c:pt idx="39">
                  <c:v>3.34</c:v>
                </c:pt>
                <c:pt idx="40">
                  <c:v>3.4</c:v>
                </c:pt>
                <c:pt idx="41">
                  <c:v>3.46</c:v>
                </c:pt>
                <c:pt idx="42">
                  <c:v>3.52</c:v>
                </c:pt>
                <c:pt idx="43">
                  <c:v>3.58</c:v>
                </c:pt>
                <c:pt idx="44">
                  <c:v>3.64</c:v>
                </c:pt>
                <c:pt idx="45">
                  <c:v>3.7</c:v>
                </c:pt>
                <c:pt idx="46">
                  <c:v>3.76</c:v>
                </c:pt>
                <c:pt idx="47">
                  <c:v>3.82</c:v>
                </c:pt>
                <c:pt idx="48">
                  <c:v>3.88</c:v>
                </c:pt>
                <c:pt idx="49">
                  <c:v>3.94</c:v>
                </c:pt>
                <c:pt idx="50">
                  <c:v>4</c:v>
                </c:pt>
                <c:pt idx="51">
                  <c:v>4.0599999999999996</c:v>
                </c:pt>
                <c:pt idx="52">
                  <c:v>4.12</c:v>
                </c:pt>
                <c:pt idx="53">
                  <c:v>4.18</c:v>
                </c:pt>
                <c:pt idx="54">
                  <c:v>4.24</c:v>
                </c:pt>
                <c:pt idx="55">
                  <c:v>4.3</c:v>
                </c:pt>
                <c:pt idx="56">
                  <c:v>4.3600000000000003</c:v>
                </c:pt>
                <c:pt idx="57">
                  <c:v>4.42</c:v>
                </c:pt>
                <c:pt idx="58">
                  <c:v>4.4800000000000004</c:v>
                </c:pt>
                <c:pt idx="59">
                  <c:v>4.54</c:v>
                </c:pt>
                <c:pt idx="60">
                  <c:v>4.5999999999999996</c:v>
                </c:pt>
                <c:pt idx="61">
                  <c:v>4.66</c:v>
                </c:pt>
                <c:pt idx="62">
                  <c:v>4.72</c:v>
                </c:pt>
                <c:pt idx="63">
                  <c:v>4.78</c:v>
                </c:pt>
                <c:pt idx="64">
                  <c:v>4.84</c:v>
                </c:pt>
                <c:pt idx="65">
                  <c:v>4.9000000000000004</c:v>
                </c:pt>
                <c:pt idx="66">
                  <c:v>4.96</c:v>
                </c:pt>
                <c:pt idx="67">
                  <c:v>5.0199999999999996</c:v>
                </c:pt>
                <c:pt idx="68">
                  <c:v>5.08</c:v>
                </c:pt>
                <c:pt idx="69">
                  <c:v>5.14</c:v>
                </c:pt>
                <c:pt idx="70">
                  <c:v>5.2</c:v>
                </c:pt>
                <c:pt idx="71">
                  <c:v>5.26</c:v>
                </c:pt>
                <c:pt idx="72">
                  <c:v>5.32</c:v>
                </c:pt>
                <c:pt idx="73">
                  <c:v>5.38</c:v>
                </c:pt>
                <c:pt idx="74">
                  <c:v>5.44</c:v>
                </c:pt>
                <c:pt idx="75">
                  <c:v>5.5</c:v>
                </c:pt>
                <c:pt idx="76">
                  <c:v>5.56</c:v>
                </c:pt>
                <c:pt idx="77">
                  <c:v>5.62</c:v>
                </c:pt>
                <c:pt idx="78">
                  <c:v>5.68</c:v>
                </c:pt>
                <c:pt idx="79">
                  <c:v>5.74</c:v>
                </c:pt>
                <c:pt idx="80">
                  <c:v>5.8</c:v>
                </c:pt>
                <c:pt idx="81">
                  <c:v>5.86</c:v>
                </c:pt>
                <c:pt idx="82">
                  <c:v>5.92</c:v>
                </c:pt>
                <c:pt idx="83">
                  <c:v>5.98</c:v>
                </c:pt>
                <c:pt idx="84">
                  <c:v>6.04</c:v>
                </c:pt>
                <c:pt idx="85">
                  <c:v>6.1</c:v>
                </c:pt>
                <c:pt idx="86">
                  <c:v>6.16</c:v>
                </c:pt>
                <c:pt idx="87">
                  <c:v>6.22</c:v>
                </c:pt>
                <c:pt idx="88">
                  <c:v>6.28</c:v>
                </c:pt>
                <c:pt idx="89">
                  <c:v>6.34</c:v>
                </c:pt>
                <c:pt idx="90">
                  <c:v>6.4</c:v>
                </c:pt>
                <c:pt idx="91">
                  <c:v>6.46</c:v>
                </c:pt>
                <c:pt idx="92">
                  <c:v>6.52</c:v>
                </c:pt>
                <c:pt idx="93">
                  <c:v>6.58</c:v>
                </c:pt>
                <c:pt idx="94">
                  <c:v>6.64</c:v>
                </c:pt>
                <c:pt idx="95">
                  <c:v>6.7</c:v>
                </c:pt>
                <c:pt idx="96">
                  <c:v>6.76</c:v>
                </c:pt>
                <c:pt idx="97">
                  <c:v>6.82</c:v>
                </c:pt>
                <c:pt idx="98">
                  <c:v>6.88</c:v>
                </c:pt>
                <c:pt idx="99">
                  <c:v>6.94</c:v>
                </c:pt>
                <c:pt idx="100">
                  <c:v>7</c:v>
                </c:pt>
                <c:pt idx="101">
                  <c:v>7.06</c:v>
                </c:pt>
                <c:pt idx="102">
                  <c:v>7.12</c:v>
                </c:pt>
                <c:pt idx="103">
                  <c:v>7.18</c:v>
                </c:pt>
                <c:pt idx="104">
                  <c:v>7.24</c:v>
                </c:pt>
                <c:pt idx="105">
                  <c:v>7.3</c:v>
                </c:pt>
                <c:pt idx="106">
                  <c:v>7.36</c:v>
                </c:pt>
                <c:pt idx="107">
                  <c:v>7.42</c:v>
                </c:pt>
                <c:pt idx="108">
                  <c:v>7.48</c:v>
                </c:pt>
                <c:pt idx="109">
                  <c:v>7.54</c:v>
                </c:pt>
                <c:pt idx="110">
                  <c:v>7.6</c:v>
                </c:pt>
                <c:pt idx="111">
                  <c:v>7.66</c:v>
                </c:pt>
                <c:pt idx="112">
                  <c:v>7.72</c:v>
                </c:pt>
                <c:pt idx="113">
                  <c:v>7.78</c:v>
                </c:pt>
                <c:pt idx="114">
                  <c:v>7.84</c:v>
                </c:pt>
                <c:pt idx="115">
                  <c:v>7.9</c:v>
                </c:pt>
                <c:pt idx="116">
                  <c:v>7.96</c:v>
                </c:pt>
                <c:pt idx="117">
                  <c:v>8.02</c:v>
                </c:pt>
                <c:pt idx="118">
                  <c:v>8.08</c:v>
                </c:pt>
                <c:pt idx="119">
                  <c:v>8.14</c:v>
                </c:pt>
                <c:pt idx="120">
                  <c:v>8.1999999999999993</c:v>
                </c:pt>
                <c:pt idx="121">
                  <c:v>8.26</c:v>
                </c:pt>
                <c:pt idx="122">
                  <c:v>8.32</c:v>
                </c:pt>
                <c:pt idx="123">
                  <c:v>8.3800000000000008</c:v>
                </c:pt>
                <c:pt idx="124">
                  <c:v>8.44</c:v>
                </c:pt>
                <c:pt idx="125">
                  <c:v>8.5</c:v>
                </c:pt>
                <c:pt idx="126">
                  <c:v>8.56</c:v>
                </c:pt>
                <c:pt idx="127">
                  <c:v>8.6199999999999992</c:v>
                </c:pt>
                <c:pt idx="128">
                  <c:v>8.68</c:v>
                </c:pt>
                <c:pt idx="129">
                  <c:v>8.74</c:v>
                </c:pt>
                <c:pt idx="130">
                  <c:v>8.8000000000000007</c:v>
                </c:pt>
                <c:pt idx="131">
                  <c:v>8.86</c:v>
                </c:pt>
                <c:pt idx="132">
                  <c:v>8.92</c:v>
                </c:pt>
                <c:pt idx="133">
                  <c:v>8.98</c:v>
                </c:pt>
                <c:pt idx="134">
                  <c:v>9.0399999999999991</c:v>
                </c:pt>
                <c:pt idx="135">
                  <c:v>9.1</c:v>
                </c:pt>
                <c:pt idx="136">
                  <c:v>9.16</c:v>
                </c:pt>
                <c:pt idx="137">
                  <c:v>9.2200000000000006</c:v>
                </c:pt>
                <c:pt idx="138">
                  <c:v>9.2799999999999994</c:v>
                </c:pt>
                <c:pt idx="139">
                  <c:v>9.34</c:v>
                </c:pt>
                <c:pt idx="140">
                  <c:v>9.4</c:v>
                </c:pt>
                <c:pt idx="141">
                  <c:v>9.4600000000000009</c:v>
                </c:pt>
                <c:pt idx="142">
                  <c:v>9.52</c:v>
                </c:pt>
                <c:pt idx="143">
                  <c:v>9.58</c:v>
                </c:pt>
                <c:pt idx="144">
                  <c:v>9.64</c:v>
                </c:pt>
                <c:pt idx="145">
                  <c:v>9.6999999999999993</c:v>
                </c:pt>
                <c:pt idx="146">
                  <c:v>9.76</c:v>
                </c:pt>
                <c:pt idx="147">
                  <c:v>9.82</c:v>
                </c:pt>
                <c:pt idx="148">
                  <c:v>9.8800000000000008</c:v>
                </c:pt>
                <c:pt idx="149">
                  <c:v>9.94</c:v>
                </c:pt>
                <c:pt idx="150">
                  <c:v>10</c:v>
                </c:pt>
                <c:pt idx="151">
                  <c:v>10.06</c:v>
                </c:pt>
                <c:pt idx="152">
                  <c:v>10.119999999999999</c:v>
                </c:pt>
                <c:pt idx="153">
                  <c:v>10.18</c:v>
                </c:pt>
                <c:pt idx="154">
                  <c:v>10.24</c:v>
                </c:pt>
                <c:pt idx="155">
                  <c:v>10.3</c:v>
                </c:pt>
                <c:pt idx="156">
                  <c:v>10.36</c:v>
                </c:pt>
                <c:pt idx="157">
                  <c:v>10.42</c:v>
                </c:pt>
                <c:pt idx="158">
                  <c:v>10.48</c:v>
                </c:pt>
                <c:pt idx="159">
                  <c:v>10.54</c:v>
                </c:pt>
                <c:pt idx="160">
                  <c:v>10.6</c:v>
                </c:pt>
                <c:pt idx="161">
                  <c:v>10.66</c:v>
                </c:pt>
                <c:pt idx="162">
                  <c:v>10.72</c:v>
                </c:pt>
                <c:pt idx="163">
                  <c:v>10.78</c:v>
                </c:pt>
                <c:pt idx="164">
                  <c:v>10.84</c:v>
                </c:pt>
                <c:pt idx="165">
                  <c:v>10.9</c:v>
                </c:pt>
                <c:pt idx="166">
                  <c:v>10.96</c:v>
                </c:pt>
                <c:pt idx="167">
                  <c:v>11.02</c:v>
                </c:pt>
                <c:pt idx="168">
                  <c:v>11.08</c:v>
                </c:pt>
                <c:pt idx="169">
                  <c:v>11.14</c:v>
                </c:pt>
                <c:pt idx="170">
                  <c:v>11.2</c:v>
                </c:pt>
                <c:pt idx="171">
                  <c:v>11.26</c:v>
                </c:pt>
                <c:pt idx="172">
                  <c:v>11.32</c:v>
                </c:pt>
                <c:pt idx="173">
                  <c:v>11.38</c:v>
                </c:pt>
                <c:pt idx="174">
                  <c:v>11.44</c:v>
                </c:pt>
                <c:pt idx="175">
                  <c:v>11.5</c:v>
                </c:pt>
                <c:pt idx="176">
                  <c:v>11.56</c:v>
                </c:pt>
                <c:pt idx="177">
                  <c:v>11.62</c:v>
                </c:pt>
                <c:pt idx="178">
                  <c:v>11.68</c:v>
                </c:pt>
                <c:pt idx="179">
                  <c:v>11.74</c:v>
                </c:pt>
                <c:pt idx="180">
                  <c:v>11.8</c:v>
                </c:pt>
                <c:pt idx="181">
                  <c:v>11.86</c:v>
                </c:pt>
                <c:pt idx="182">
                  <c:v>11.92</c:v>
                </c:pt>
                <c:pt idx="183">
                  <c:v>11.98</c:v>
                </c:pt>
                <c:pt idx="184">
                  <c:v>12.04</c:v>
                </c:pt>
                <c:pt idx="185">
                  <c:v>12.1</c:v>
                </c:pt>
                <c:pt idx="186">
                  <c:v>12.16</c:v>
                </c:pt>
                <c:pt idx="187">
                  <c:v>12.22</c:v>
                </c:pt>
                <c:pt idx="188">
                  <c:v>12.28</c:v>
                </c:pt>
                <c:pt idx="189">
                  <c:v>12.34</c:v>
                </c:pt>
                <c:pt idx="190">
                  <c:v>12.4</c:v>
                </c:pt>
                <c:pt idx="191">
                  <c:v>12.46</c:v>
                </c:pt>
                <c:pt idx="192">
                  <c:v>12.52</c:v>
                </c:pt>
                <c:pt idx="193">
                  <c:v>12.58</c:v>
                </c:pt>
                <c:pt idx="194">
                  <c:v>12.64</c:v>
                </c:pt>
                <c:pt idx="195">
                  <c:v>12.7</c:v>
                </c:pt>
                <c:pt idx="196">
                  <c:v>12.76</c:v>
                </c:pt>
                <c:pt idx="197">
                  <c:v>12.82</c:v>
                </c:pt>
                <c:pt idx="198">
                  <c:v>12.88</c:v>
                </c:pt>
                <c:pt idx="199">
                  <c:v>12.94</c:v>
                </c:pt>
                <c:pt idx="200">
                  <c:v>13</c:v>
                </c:pt>
              </c:numCache>
            </c:numRef>
          </c:xVal>
          <c:yVal>
            <c:numRef>
              <c:f>CLvsLO!$R$5:$R$205</c:f>
              <c:numCache>
                <c:formatCode>General</c:formatCode>
                <c:ptCount val="201"/>
                <c:pt idx="0">
                  <c:v>-13.012219</c:v>
                </c:pt>
                <c:pt idx="1">
                  <c:v>-12.865833</c:v>
                </c:pt>
                <c:pt idx="2">
                  <c:v>-12.543491</c:v>
                </c:pt>
                <c:pt idx="3">
                  <c:v>-12.229934</c:v>
                </c:pt>
                <c:pt idx="4">
                  <c:v>-11.806392000000001</c:v>
                </c:pt>
                <c:pt idx="5">
                  <c:v>-11.577647000000001</c:v>
                </c:pt>
                <c:pt idx="6">
                  <c:v>-11.165442000000001</c:v>
                </c:pt>
                <c:pt idx="7">
                  <c:v>-10.921986</c:v>
                </c:pt>
                <c:pt idx="8">
                  <c:v>-10.597799</c:v>
                </c:pt>
                <c:pt idx="9">
                  <c:v>-10.388423</c:v>
                </c:pt>
                <c:pt idx="10">
                  <c:v>-10.098155999999999</c:v>
                </c:pt>
                <c:pt idx="11">
                  <c:v>-9.9769640000000006</c:v>
                </c:pt>
                <c:pt idx="12">
                  <c:v>-9.7545909999999996</c:v>
                </c:pt>
                <c:pt idx="13">
                  <c:v>-9.6215858000000001</c:v>
                </c:pt>
                <c:pt idx="14">
                  <c:v>-9.3800887999999993</c:v>
                </c:pt>
                <c:pt idx="15">
                  <c:v>-9.2600365</c:v>
                </c:pt>
                <c:pt idx="16">
                  <c:v>-9.0212974999999993</c:v>
                </c:pt>
                <c:pt idx="17">
                  <c:v>-8.9081954999999997</c:v>
                </c:pt>
                <c:pt idx="18">
                  <c:v>-8.7043133000000008</c:v>
                </c:pt>
                <c:pt idx="19">
                  <c:v>-8.6259394</c:v>
                </c:pt>
                <c:pt idx="20">
                  <c:v>-8.4569224999999992</c:v>
                </c:pt>
                <c:pt idx="21">
                  <c:v>-8.3710860999999994</c:v>
                </c:pt>
                <c:pt idx="22">
                  <c:v>-8.2179756000000008</c:v>
                </c:pt>
                <c:pt idx="23">
                  <c:v>-8.1336373999999996</c:v>
                </c:pt>
                <c:pt idx="24">
                  <c:v>-8.0327940000000009</c:v>
                </c:pt>
                <c:pt idx="25">
                  <c:v>-8.0081214999999997</c:v>
                </c:pt>
                <c:pt idx="26">
                  <c:v>-7.9549713000000004</c:v>
                </c:pt>
                <c:pt idx="27">
                  <c:v>-7.9548592999999999</c:v>
                </c:pt>
                <c:pt idx="28">
                  <c:v>-7.9506310999999998</c:v>
                </c:pt>
                <c:pt idx="29">
                  <c:v>-7.9625120000000003</c:v>
                </c:pt>
                <c:pt idx="30">
                  <c:v>-7.9568624000000003</c:v>
                </c:pt>
                <c:pt idx="31">
                  <c:v>-7.9941173000000001</c:v>
                </c:pt>
                <c:pt idx="32">
                  <c:v>-7.9929810000000003</c:v>
                </c:pt>
                <c:pt idx="33">
                  <c:v>-8.0203275999999999</c:v>
                </c:pt>
                <c:pt idx="34">
                  <c:v>-8.0185051000000005</c:v>
                </c:pt>
                <c:pt idx="35">
                  <c:v>-8.0208244000000004</c:v>
                </c:pt>
                <c:pt idx="36">
                  <c:v>-8.0654468999999995</c:v>
                </c:pt>
                <c:pt idx="37">
                  <c:v>-8.1049890999999992</c:v>
                </c:pt>
                <c:pt idx="38">
                  <c:v>-8.1849498999999994</c:v>
                </c:pt>
                <c:pt idx="39">
                  <c:v>-8.2906856999999992</c:v>
                </c:pt>
                <c:pt idx="40">
                  <c:v>-8.3711967000000005</c:v>
                </c:pt>
                <c:pt idx="41">
                  <c:v>-8.4075155000000006</c:v>
                </c:pt>
                <c:pt idx="42">
                  <c:v>-8.4749049999999997</c:v>
                </c:pt>
                <c:pt idx="43">
                  <c:v>-8.5110331000000006</c:v>
                </c:pt>
                <c:pt idx="44">
                  <c:v>-8.5200023999999992</c:v>
                </c:pt>
                <c:pt idx="45">
                  <c:v>-8.5365848999999994</c:v>
                </c:pt>
                <c:pt idx="46">
                  <c:v>-8.5385732999999995</c:v>
                </c:pt>
                <c:pt idx="47">
                  <c:v>-8.5367651000000002</c:v>
                </c:pt>
                <c:pt idx="48">
                  <c:v>-8.5042801000000008</c:v>
                </c:pt>
                <c:pt idx="49">
                  <c:v>-8.4658154999999997</c:v>
                </c:pt>
                <c:pt idx="50">
                  <c:v>-8.4355496999999993</c:v>
                </c:pt>
                <c:pt idx="51">
                  <c:v>-8.4074535000000008</c:v>
                </c:pt>
                <c:pt idx="52">
                  <c:v>-8.4158430000000006</c:v>
                </c:pt>
                <c:pt idx="53">
                  <c:v>-8.3805999999999994</c:v>
                </c:pt>
                <c:pt idx="54">
                  <c:v>-8.3720073999999993</c:v>
                </c:pt>
                <c:pt idx="55">
                  <c:v>-8.3876819999999999</c:v>
                </c:pt>
                <c:pt idx="56">
                  <c:v>-8.3708905999999992</c:v>
                </c:pt>
                <c:pt idx="57">
                  <c:v>-8.3799410000000005</c:v>
                </c:pt>
                <c:pt idx="58">
                  <c:v>-8.4032821999999996</c:v>
                </c:pt>
                <c:pt idx="59">
                  <c:v>-8.4158506000000006</c:v>
                </c:pt>
                <c:pt idx="60">
                  <c:v>-8.4637765999999992</c:v>
                </c:pt>
                <c:pt idx="61">
                  <c:v>-8.4857931000000004</c:v>
                </c:pt>
                <c:pt idx="62">
                  <c:v>-8.5060368000000004</c:v>
                </c:pt>
                <c:pt idx="63">
                  <c:v>-8.5891293999999991</c:v>
                </c:pt>
                <c:pt idx="64">
                  <c:v>-8.5860623999999994</c:v>
                </c:pt>
                <c:pt idx="65">
                  <c:v>-8.6171693999999999</c:v>
                </c:pt>
                <c:pt idx="66">
                  <c:v>-8.6540060000000008</c:v>
                </c:pt>
                <c:pt idx="67">
                  <c:v>-8.6393728000000003</c:v>
                </c:pt>
                <c:pt idx="68">
                  <c:v>-8.6383047000000008</c:v>
                </c:pt>
                <c:pt idx="69">
                  <c:v>-8.6654605999999994</c:v>
                </c:pt>
                <c:pt idx="70">
                  <c:v>-8.6547947000000001</c:v>
                </c:pt>
                <c:pt idx="71">
                  <c:v>-8.7041044000000003</c:v>
                </c:pt>
                <c:pt idx="72">
                  <c:v>-8.6879481999999992</c:v>
                </c:pt>
                <c:pt idx="73">
                  <c:v>-8.6787291</c:v>
                </c:pt>
                <c:pt idx="74">
                  <c:v>-8.6858883000000002</c:v>
                </c:pt>
                <c:pt idx="75">
                  <c:v>-8.6549244000000005</c:v>
                </c:pt>
                <c:pt idx="76">
                  <c:v>-8.6261796999999998</c:v>
                </c:pt>
                <c:pt idx="77">
                  <c:v>-8.5826445000000007</c:v>
                </c:pt>
                <c:pt idx="78">
                  <c:v>-8.5548639000000009</c:v>
                </c:pt>
                <c:pt idx="79">
                  <c:v>-8.5026598</c:v>
                </c:pt>
                <c:pt idx="80">
                  <c:v>-8.4342126999999998</c:v>
                </c:pt>
                <c:pt idx="81">
                  <c:v>-8.3831673000000002</c:v>
                </c:pt>
                <c:pt idx="82">
                  <c:v>-8.3876895999999999</c:v>
                </c:pt>
                <c:pt idx="83">
                  <c:v>-8.3274507999999994</c:v>
                </c:pt>
                <c:pt idx="84">
                  <c:v>-8.3469124000000008</c:v>
                </c:pt>
                <c:pt idx="85">
                  <c:v>-8.3196030000000007</c:v>
                </c:pt>
                <c:pt idx="86">
                  <c:v>-8.3159036999999998</c:v>
                </c:pt>
                <c:pt idx="87">
                  <c:v>-8.2988710000000001</c:v>
                </c:pt>
                <c:pt idx="88">
                  <c:v>-8.2743634999999998</c:v>
                </c:pt>
                <c:pt idx="89">
                  <c:v>-8.2755585000000007</c:v>
                </c:pt>
                <c:pt idx="90">
                  <c:v>-8.2744312000000004</c:v>
                </c:pt>
                <c:pt idx="91">
                  <c:v>-8.2436179999999997</c:v>
                </c:pt>
                <c:pt idx="92">
                  <c:v>-8.2656126000000008</c:v>
                </c:pt>
                <c:pt idx="93">
                  <c:v>-8.2597264999999993</c:v>
                </c:pt>
                <c:pt idx="94">
                  <c:v>-8.2651433999999995</c:v>
                </c:pt>
                <c:pt idx="95">
                  <c:v>-8.3004598999999999</c:v>
                </c:pt>
                <c:pt idx="96">
                  <c:v>-8.2909746000000002</c:v>
                </c:pt>
                <c:pt idx="97">
                  <c:v>-8.3373364999999993</c:v>
                </c:pt>
                <c:pt idx="98">
                  <c:v>-8.3597002000000007</c:v>
                </c:pt>
                <c:pt idx="99">
                  <c:v>-8.3595199999999998</c:v>
                </c:pt>
                <c:pt idx="100">
                  <c:v>-8.3833990000000007</c:v>
                </c:pt>
                <c:pt idx="101">
                  <c:v>-8.4006919999999994</c:v>
                </c:pt>
                <c:pt idx="102">
                  <c:v>-8.3862514000000008</c:v>
                </c:pt>
                <c:pt idx="103">
                  <c:v>-8.3977231999999997</c:v>
                </c:pt>
                <c:pt idx="104">
                  <c:v>-8.3918838999999998</c:v>
                </c:pt>
                <c:pt idx="105">
                  <c:v>-8.4328146000000004</c:v>
                </c:pt>
                <c:pt idx="106">
                  <c:v>-8.4481324999999998</c:v>
                </c:pt>
                <c:pt idx="107">
                  <c:v>-8.4516705999999999</c:v>
                </c:pt>
                <c:pt idx="108">
                  <c:v>-8.4964589999999998</c:v>
                </c:pt>
                <c:pt idx="109">
                  <c:v>-8.4968023000000006</c:v>
                </c:pt>
                <c:pt idx="110">
                  <c:v>-8.5308732999999997</c:v>
                </c:pt>
                <c:pt idx="111">
                  <c:v>-8.5592269999999999</c:v>
                </c:pt>
                <c:pt idx="112">
                  <c:v>-8.5880107999999993</c:v>
                </c:pt>
                <c:pt idx="113">
                  <c:v>-8.6518744999999999</c:v>
                </c:pt>
                <c:pt idx="114">
                  <c:v>-8.6906251999999995</c:v>
                </c:pt>
                <c:pt idx="115">
                  <c:v>-8.7050028000000008</c:v>
                </c:pt>
                <c:pt idx="116">
                  <c:v>-8.7365054999999998</c:v>
                </c:pt>
                <c:pt idx="117">
                  <c:v>-8.7937069000000001</c:v>
                </c:pt>
                <c:pt idx="118">
                  <c:v>-8.7989235000000008</c:v>
                </c:pt>
                <c:pt idx="119">
                  <c:v>-8.8206691999999993</c:v>
                </c:pt>
                <c:pt idx="120">
                  <c:v>-8.8480167000000005</c:v>
                </c:pt>
                <c:pt idx="121">
                  <c:v>-8.8905630000000002</c:v>
                </c:pt>
                <c:pt idx="122">
                  <c:v>-8.8717135999999996</c:v>
                </c:pt>
                <c:pt idx="123">
                  <c:v>-8.8909444999999998</c:v>
                </c:pt>
                <c:pt idx="124">
                  <c:v>-8.9342650999999993</c:v>
                </c:pt>
                <c:pt idx="125">
                  <c:v>-8.9325457000000004</c:v>
                </c:pt>
                <c:pt idx="126">
                  <c:v>-8.9731064000000007</c:v>
                </c:pt>
                <c:pt idx="127">
                  <c:v>-8.9923514999999998</c:v>
                </c:pt>
                <c:pt idx="128">
                  <c:v>-9.0483685000000005</c:v>
                </c:pt>
                <c:pt idx="129">
                  <c:v>-9.0800686000000006</c:v>
                </c:pt>
                <c:pt idx="130">
                  <c:v>-9.1175318000000001</c:v>
                </c:pt>
                <c:pt idx="131">
                  <c:v>-9.1578455000000005</c:v>
                </c:pt>
                <c:pt idx="132">
                  <c:v>-9.2126350000000006</c:v>
                </c:pt>
                <c:pt idx="133">
                  <c:v>-9.2245168999999994</c:v>
                </c:pt>
                <c:pt idx="134">
                  <c:v>-9.2755671</c:v>
                </c:pt>
                <c:pt idx="135">
                  <c:v>-9.2852525999999997</c:v>
                </c:pt>
                <c:pt idx="136">
                  <c:v>-9.2828283000000003</c:v>
                </c:pt>
                <c:pt idx="137">
                  <c:v>-9.3044863000000007</c:v>
                </c:pt>
                <c:pt idx="138">
                  <c:v>-9.2803716999999999</c:v>
                </c:pt>
                <c:pt idx="139">
                  <c:v>-9.2884951000000004</c:v>
                </c:pt>
                <c:pt idx="140">
                  <c:v>-9.3017234999999996</c:v>
                </c:pt>
                <c:pt idx="141">
                  <c:v>-9.3203534999999995</c:v>
                </c:pt>
                <c:pt idx="142">
                  <c:v>-9.3511734000000004</c:v>
                </c:pt>
                <c:pt idx="143">
                  <c:v>-9.3885278999999997</c:v>
                </c:pt>
                <c:pt idx="144">
                  <c:v>-9.4186277</c:v>
                </c:pt>
                <c:pt idx="145">
                  <c:v>-9.4434232999999992</c:v>
                </c:pt>
                <c:pt idx="146">
                  <c:v>-9.4813232000000003</c:v>
                </c:pt>
                <c:pt idx="147">
                  <c:v>-9.4930743999999994</c:v>
                </c:pt>
                <c:pt idx="148">
                  <c:v>-9.5130567999999993</c:v>
                </c:pt>
                <c:pt idx="149">
                  <c:v>-9.530735</c:v>
                </c:pt>
                <c:pt idx="150">
                  <c:v>-9.5450543999999997</c:v>
                </c:pt>
                <c:pt idx="151">
                  <c:v>-9.5547828999999993</c:v>
                </c:pt>
                <c:pt idx="152">
                  <c:v>-9.5475969000000003</c:v>
                </c:pt>
                <c:pt idx="153">
                  <c:v>-9.5398312000000001</c:v>
                </c:pt>
                <c:pt idx="154">
                  <c:v>-9.5191230999999998</c:v>
                </c:pt>
                <c:pt idx="155">
                  <c:v>-9.4965352999999997</c:v>
                </c:pt>
                <c:pt idx="156">
                  <c:v>-9.4302378000000004</c:v>
                </c:pt>
                <c:pt idx="157">
                  <c:v>-9.4382143000000003</c:v>
                </c:pt>
                <c:pt idx="158">
                  <c:v>-9.4248419000000005</c:v>
                </c:pt>
                <c:pt idx="159">
                  <c:v>-9.3801889000000003</c:v>
                </c:pt>
                <c:pt idx="160">
                  <c:v>-9.4100218000000009</c:v>
                </c:pt>
                <c:pt idx="161">
                  <c:v>-9.4183111000000004</c:v>
                </c:pt>
                <c:pt idx="162">
                  <c:v>-9.3923664000000002</c:v>
                </c:pt>
                <c:pt idx="163">
                  <c:v>-9.4154081000000005</c:v>
                </c:pt>
                <c:pt idx="164">
                  <c:v>-9.4487571999999993</c:v>
                </c:pt>
                <c:pt idx="165">
                  <c:v>-9.4698352999999997</c:v>
                </c:pt>
                <c:pt idx="166">
                  <c:v>-9.4846143999999999</c:v>
                </c:pt>
                <c:pt idx="167">
                  <c:v>-9.5462731999999999</c:v>
                </c:pt>
                <c:pt idx="168">
                  <c:v>-9.5877409</c:v>
                </c:pt>
                <c:pt idx="169">
                  <c:v>-9.6103363000000002</c:v>
                </c:pt>
                <c:pt idx="170">
                  <c:v>-9.6369428999999993</c:v>
                </c:pt>
                <c:pt idx="171">
                  <c:v>-9.7002249000000003</c:v>
                </c:pt>
                <c:pt idx="172">
                  <c:v>-9.7075329000000004</c:v>
                </c:pt>
                <c:pt idx="173">
                  <c:v>-9.7250586000000006</c:v>
                </c:pt>
                <c:pt idx="174">
                  <c:v>-9.7849120999999997</c:v>
                </c:pt>
                <c:pt idx="175">
                  <c:v>-9.8168488000000007</c:v>
                </c:pt>
                <c:pt idx="176">
                  <c:v>-9.8619603999999992</c:v>
                </c:pt>
                <c:pt idx="177">
                  <c:v>-9.9152421999999998</c:v>
                </c:pt>
                <c:pt idx="178">
                  <c:v>-9.9843148999999993</c:v>
                </c:pt>
                <c:pt idx="179">
                  <c:v>-10.017499000000001</c:v>
                </c:pt>
                <c:pt idx="180">
                  <c:v>-10.075521</c:v>
                </c:pt>
                <c:pt idx="181">
                  <c:v>-10.124651</c:v>
                </c:pt>
                <c:pt idx="182">
                  <c:v>-10.160100999999999</c:v>
                </c:pt>
                <c:pt idx="183">
                  <c:v>-10.198521</c:v>
                </c:pt>
                <c:pt idx="184">
                  <c:v>-10.270041000000001</c:v>
                </c:pt>
                <c:pt idx="185">
                  <c:v>-10.297939</c:v>
                </c:pt>
                <c:pt idx="186">
                  <c:v>-10.340071</c:v>
                </c:pt>
                <c:pt idx="187">
                  <c:v>-10.364383999999999</c:v>
                </c:pt>
                <c:pt idx="188">
                  <c:v>-10.402739</c:v>
                </c:pt>
                <c:pt idx="189">
                  <c:v>-10.428807000000001</c:v>
                </c:pt>
                <c:pt idx="190">
                  <c:v>-10.45997</c:v>
                </c:pt>
                <c:pt idx="191">
                  <c:v>-10.514106</c:v>
                </c:pt>
                <c:pt idx="192">
                  <c:v>-10.578260999999999</c:v>
                </c:pt>
                <c:pt idx="193">
                  <c:v>-10.591234</c:v>
                </c:pt>
                <c:pt idx="194">
                  <c:v>-10.641574</c:v>
                </c:pt>
                <c:pt idx="195">
                  <c:v>-10.690704</c:v>
                </c:pt>
                <c:pt idx="196">
                  <c:v>-10.729919000000001</c:v>
                </c:pt>
                <c:pt idx="197">
                  <c:v>-10.809882</c:v>
                </c:pt>
                <c:pt idx="198">
                  <c:v>-10.876676</c:v>
                </c:pt>
                <c:pt idx="199">
                  <c:v>-10.904443000000001</c:v>
                </c:pt>
                <c:pt idx="200">
                  <c:v>-10.942055999999999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214-40A3-8FF3-7129B99B2001}"/>
            </c:ext>
          </c:extLst>
        </c:ser>
        <c:ser>
          <c:idx val="3"/>
          <c:order val="2"/>
          <c:tx>
            <c:strRef>
              <c:f>CLvsLO!$S$2</c:f>
              <c:strCache>
                <c:ptCount val="1"/>
                <c:pt idx="0">
                  <c:v>+16 dBm</c:v>
                </c:pt>
              </c:strCache>
            </c:strRef>
          </c:tx>
          <c:spPr>
            <a:ln cmpd="sng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CLvsLO!$P$5:$P$205</c:f>
              <c:numCache>
                <c:formatCode>General</c:formatCode>
                <c:ptCount val="201"/>
                <c:pt idx="0">
                  <c:v>1</c:v>
                </c:pt>
                <c:pt idx="1">
                  <c:v>1.06</c:v>
                </c:pt>
                <c:pt idx="2">
                  <c:v>1.1200000000000001</c:v>
                </c:pt>
                <c:pt idx="3">
                  <c:v>1.18</c:v>
                </c:pt>
                <c:pt idx="4">
                  <c:v>1.24</c:v>
                </c:pt>
                <c:pt idx="5">
                  <c:v>1.3</c:v>
                </c:pt>
                <c:pt idx="6">
                  <c:v>1.36</c:v>
                </c:pt>
                <c:pt idx="7">
                  <c:v>1.42</c:v>
                </c:pt>
                <c:pt idx="8">
                  <c:v>1.48</c:v>
                </c:pt>
                <c:pt idx="9">
                  <c:v>1.54</c:v>
                </c:pt>
                <c:pt idx="10">
                  <c:v>1.6</c:v>
                </c:pt>
                <c:pt idx="11">
                  <c:v>1.66</c:v>
                </c:pt>
                <c:pt idx="12">
                  <c:v>1.72</c:v>
                </c:pt>
                <c:pt idx="13">
                  <c:v>1.78</c:v>
                </c:pt>
                <c:pt idx="14">
                  <c:v>1.84</c:v>
                </c:pt>
                <c:pt idx="15">
                  <c:v>1.9</c:v>
                </c:pt>
                <c:pt idx="16">
                  <c:v>1.96</c:v>
                </c:pt>
                <c:pt idx="17">
                  <c:v>2.02</c:v>
                </c:pt>
                <c:pt idx="18">
                  <c:v>2.08</c:v>
                </c:pt>
                <c:pt idx="19">
                  <c:v>2.14</c:v>
                </c:pt>
                <c:pt idx="20">
                  <c:v>2.2000000000000002</c:v>
                </c:pt>
                <c:pt idx="21">
                  <c:v>2.2599999999999998</c:v>
                </c:pt>
                <c:pt idx="22">
                  <c:v>2.3199999999999998</c:v>
                </c:pt>
                <c:pt idx="23">
                  <c:v>2.38</c:v>
                </c:pt>
                <c:pt idx="24">
                  <c:v>2.44</c:v>
                </c:pt>
                <c:pt idx="25">
                  <c:v>2.5</c:v>
                </c:pt>
                <c:pt idx="26">
                  <c:v>2.56</c:v>
                </c:pt>
                <c:pt idx="27">
                  <c:v>2.62</c:v>
                </c:pt>
                <c:pt idx="28">
                  <c:v>2.68</c:v>
                </c:pt>
                <c:pt idx="29">
                  <c:v>2.74</c:v>
                </c:pt>
                <c:pt idx="30">
                  <c:v>2.8</c:v>
                </c:pt>
                <c:pt idx="31">
                  <c:v>2.86</c:v>
                </c:pt>
                <c:pt idx="32">
                  <c:v>2.92</c:v>
                </c:pt>
                <c:pt idx="33">
                  <c:v>2.98</c:v>
                </c:pt>
                <c:pt idx="34">
                  <c:v>3.04</c:v>
                </c:pt>
                <c:pt idx="35">
                  <c:v>3.1</c:v>
                </c:pt>
                <c:pt idx="36">
                  <c:v>3.16</c:v>
                </c:pt>
                <c:pt idx="37">
                  <c:v>3.22</c:v>
                </c:pt>
                <c:pt idx="38">
                  <c:v>3.28</c:v>
                </c:pt>
                <c:pt idx="39">
                  <c:v>3.34</c:v>
                </c:pt>
                <c:pt idx="40">
                  <c:v>3.4</c:v>
                </c:pt>
                <c:pt idx="41">
                  <c:v>3.46</c:v>
                </c:pt>
                <c:pt idx="42">
                  <c:v>3.52</c:v>
                </c:pt>
                <c:pt idx="43">
                  <c:v>3.58</c:v>
                </c:pt>
                <c:pt idx="44">
                  <c:v>3.64</c:v>
                </c:pt>
                <c:pt idx="45">
                  <c:v>3.7</c:v>
                </c:pt>
                <c:pt idx="46">
                  <c:v>3.76</c:v>
                </c:pt>
                <c:pt idx="47">
                  <c:v>3.82</c:v>
                </c:pt>
                <c:pt idx="48">
                  <c:v>3.88</c:v>
                </c:pt>
                <c:pt idx="49">
                  <c:v>3.94</c:v>
                </c:pt>
                <c:pt idx="50">
                  <c:v>4</c:v>
                </c:pt>
                <c:pt idx="51">
                  <c:v>4.0599999999999996</c:v>
                </c:pt>
                <c:pt idx="52">
                  <c:v>4.12</c:v>
                </c:pt>
                <c:pt idx="53">
                  <c:v>4.18</c:v>
                </c:pt>
                <c:pt idx="54">
                  <c:v>4.24</c:v>
                </c:pt>
                <c:pt idx="55">
                  <c:v>4.3</c:v>
                </c:pt>
                <c:pt idx="56">
                  <c:v>4.3600000000000003</c:v>
                </c:pt>
                <c:pt idx="57">
                  <c:v>4.42</c:v>
                </c:pt>
                <c:pt idx="58">
                  <c:v>4.4800000000000004</c:v>
                </c:pt>
                <c:pt idx="59">
                  <c:v>4.54</c:v>
                </c:pt>
                <c:pt idx="60">
                  <c:v>4.5999999999999996</c:v>
                </c:pt>
                <c:pt idx="61">
                  <c:v>4.66</c:v>
                </c:pt>
                <c:pt idx="62">
                  <c:v>4.72</c:v>
                </c:pt>
                <c:pt idx="63">
                  <c:v>4.78</c:v>
                </c:pt>
                <c:pt idx="64">
                  <c:v>4.84</c:v>
                </c:pt>
                <c:pt idx="65">
                  <c:v>4.9000000000000004</c:v>
                </c:pt>
                <c:pt idx="66">
                  <c:v>4.96</c:v>
                </c:pt>
                <c:pt idx="67">
                  <c:v>5.0199999999999996</c:v>
                </c:pt>
                <c:pt idx="68">
                  <c:v>5.08</c:v>
                </c:pt>
                <c:pt idx="69">
                  <c:v>5.14</c:v>
                </c:pt>
                <c:pt idx="70">
                  <c:v>5.2</c:v>
                </c:pt>
                <c:pt idx="71">
                  <c:v>5.26</c:v>
                </c:pt>
                <c:pt idx="72">
                  <c:v>5.32</c:v>
                </c:pt>
                <c:pt idx="73">
                  <c:v>5.38</c:v>
                </c:pt>
                <c:pt idx="74">
                  <c:v>5.44</c:v>
                </c:pt>
                <c:pt idx="75">
                  <c:v>5.5</c:v>
                </c:pt>
                <c:pt idx="76">
                  <c:v>5.56</c:v>
                </c:pt>
                <c:pt idx="77">
                  <c:v>5.62</c:v>
                </c:pt>
                <c:pt idx="78">
                  <c:v>5.68</c:v>
                </c:pt>
                <c:pt idx="79">
                  <c:v>5.74</c:v>
                </c:pt>
                <c:pt idx="80">
                  <c:v>5.8</c:v>
                </c:pt>
                <c:pt idx="81">
                  <c:v>5.86</c:v>
                </c:pt>
                <c:pt idx="82">
                  <c:v>5.92</c:v>
                </c:pt>
                <c:pt idx="83">
                  <c:v>5.98</c:v>
                </c:pt>
                <c:pt idx="84">
                  <c:v>6.04</c:v>
                </c:pt>
                <c:pt idx="85">
                  <c:v>6.1</c:v>
                </c:pt>
                <c:pt idx="86">
                  <c:v>6.16</c:v>
                </c:pt>
                <c:pt idx="87">
                  <c:v>6.22</c:v>
                </c:pt>
                <c:pt idx="88">
                  <c:v>6.28</c:v>
                </c:pt>
                <c:pt idx="89">
                  <c:v>6.34</c:v>
                </c:pt>
                <c:pt idx="90">
                  <c:v>6.4</c:v>
                </c:pt>
                <c:pt idx="91">
                  <c:v>6.46</c:v>
                </c:pt>
                <c:pt idx="92">
                  <c:v>6.52</c:v>
                </c:pt>
                <c:pt idx="93">
                  <c:v>6.58</c:v>
                </c:pt>
                <c:pt idx="94">
                  <c:v>6.64</c:v>
                </c:pt>
                <c:pt idx="95">
                  <c:v>6.7</c:v>
                </c:pt>
                <c:pt idx="96">
                  <c:v>6.76</c:v>
                </c:pt>
                <c:pt idx="97">
                  <c:v>6.82</c:v>
                </c:pt>
                <c:pt idx="98">
                  <c:v>6.88</c:v>
                </c:pt>
                <c:pt idx="99">
                  <c:v>6.94</c:v>
                </c:pt>
                <c:pt idx="100">
                  <c:v>7</c:v>
                </c:pt>
                <c:pt idx="101">
                  <c:v>7.06</c:v>
                </c:pt>
                <c:pt idx="102">
                  <c:v>7.12</c:v>
                </c:pt>
                <c:pt idx="103">
                  <c:v>7.18</c:v>
                </c:pt>
                <c:pt idx="104">
                  <c:v>7.24</c:v>
                </c:pt>
                <c:pt idx="105">
                  <c:v>7.3</c:v>
                </c:pt>
                <c:pt idx="106">
                  <c:v>7.36</c:v>
                </c:pt>
                <c:pt idx="107">
                  <c:v>7.42</c:v>
                </c:pt>
                <c:pt idx="108">
                  <c:v>7.48</c:v>
                </c:pt>
                <c:pt idx="109">
                  <c:v>7.54</c:v>
                </c:pt>
                <c:pt idx="110">
                  <c:v>7.6</c:v>
                </c:pt>
                <c:pt idx="111">
                  <c:v>7.66</c:v>
                </c:pt>
                <c:pt idx="112">
                  <c:v>7.72</c:v>
                </c:pt>
                <c:pt idx="113">
                  <c:v>7.78</c:v>
                </c:pt>
                <c:pt idx="114">
                  <c:v>7.84</c:v>
                </c:pt>
                <c:pt idx="115">
                  <c:v>7.9</c:v>
                </c:pt>
                <c:pt idx="116">
                  <c:v>7.96</c:v>
                </c:pt>
                <c:pt idx="117">
                  <c:v>8.02</c:v>
                </c:pt>
                <c:pt idx="118">
                  <c:v>8.08</c:v>
                </c:pt>
                <c:pt idx="119">
                  <c:v>8.14</c:v>
                </c:pt>
                <c:pt idx="120">
                  <c:v>8.1999999999999993</c:v>
                </c:pt>
                <c:pt idx="121">
                  <c:v>8.26</c:v>
                </c:pt>
                <c:pt idx="122">
                  <c:v>8.32</c:v>
                </c:pt>
                <c:pt idx="123">
                  <c:v>8.3800000000000008</c:v>
                </c:pt>
                <c:pt idx="124">
                  <c:v>8.44</c:v>
                </c:pt>
                <c:pt idx="125">
                  <c:v>8.5</c:v>
                </c:pt>
                <c:pt idx="126">
                  <c:v>8.56</c:v>
                </c:pt>
                <c:pt idx="127">
                  <c:v>8.6199999999999992</c:v>
                </c:pt>
                <c:pt idx="128">
                  <c:v>8.68</c:v>
                </c:pt>
                <c:pt idx="129">
                  <c:v>8.74</c:v>
                </c:pt>
                <c:pt idx="130">
                  <c:v>8.8000000000000007</c:v>
                </c:pt>
                <c:pt idx="131">
                  <c:v>8.86</c:v>
                </c:pt>
                <c:pt idx="132">
                  <c:v>8.92</c:v>
                </c:pt>
                <c:pt idx="133">
                  <c:v>8.98</c:v>
                </c:pt>
                <c:pt idx="134">
                  <c:v>9.0399999999999991</c:v>
                </c:pt>
                <c:pt idx="135">
                  <c:v>9.1</c:v>
                </c:pt>
                <c:pt idx="136">
                  <c:v>9.16</c:v>
                </c:pt>
                <c:pt idx="137">
                  <c:v>9.2200000000000006</c:v>
                </c:pt>
                <c:pt idx="138">
                  <c:v>9.2799999999999994</c:v>
                </c:pt>
                <c:pt idx="139">
                  <c:v>9.34</c:v>
                </c:pt>
                <c:pt idx="140">
                  <c:v>9.4</c:v>
                </c:pt>
                <c:pt idx="141">
                  <c:v>9.4600000000000009</c:v>
                </c:pt>
                <c:pt idx="142">
                  <c:v>9.52</c:v>
                </c:pt>
                <c:pt idx="143">
                  <c:v>9.58</c:v>
                </c:pt>
                <c:pt idx="144">
                  <c:v>9.64</c:v>
                </c:pt>
                <c:pt idx="145">
                  <c:v>9.6999999999999993</c:v>
                </c:pt>
                <c:pt idx="146">
                  <c:v>9.76</c:v>
                </c:pt>
                <c:pt idx="147">
                  <c:v>9.82</c:v>
                </c:pt>
                <c:pt idx="148">
                  <c:v>9.8800000000000008</c:v>
                </c:pt>
                <c:pt idx="149">
                  <c:v>9.94</c:v>
                </c:pt>
                <c:pt idx="150">
                  <c:v>10</c:v>
                </c:pt>
                <c:pt idx="151">
                  <c:v>10.06</c:v>
                </c:pt>
                <c:pt idx="152">
                  <c:v>10.119999999999999</c:v>
                </c:pt>
                <c:pt idx="153">
                  <c:v>10.18</c:v>
                </c:pt>
                <c:pt idx="154">
                  <c:v>10.24</c:v>
                </c:pt>
                <c:pt idx="155">
                  <c:v>10.3</c:v>
                </c:pt>
                <c:pt idx="156">
                  <c:v>10.36</c:v>
                </c:pt>
                <c:pt idx="157">
                  <c:v>10.42</c:v>
                </c:pt>
                <c:pt idx="158">
                  <c:v>10.48</c:v>
                </c:pt>
                <c:pt idx="159">
                  <c:v>10.54</c:v>
                </c:pt>
                <c:pt idx="160">
                  <c:v>10.6</c:v>
                </c:pt>
                <c:pt idx="161">
                  <c:v>10.66</c:v>
                </c:pt>
                <c:pt idx="162">
                  <c:v>10.72</c:v>
                </c:pt>
                <c:pt idx="163">
                  <c:v>10.78</c:v>
                </c:pt>
                <c:pt idx="164">
                  <c:v>10.84</c:v>
                </c:pt>
                <c:pt idx="165">
                  <c:v>10.9</c:v>
                </c:pt>
                <c:pt idx="166">
                  <c:v>10.96</c:v>
                </c:pt>
                <c:pt idx="167">
                  <c:v>11.02</c:v>
                </c:pt>
                <c:pt idx="168">
                  <c:v>11.08</c:v>
                </c:pt>
                <c:pt idx="169">
                  <c:v>11.14</c:v>
                </c:pt>
                <c:pt idx="170">
                  <c:v>11.2</c:v>
                </c:pt>
                <c:pt idx="171">
                  <c:v>11.26</c:v>
                </c:pt>
                <c:pt idx="172">
                  <c:v>11.32</c:v>
                </c:pt>
                <c:pt idx="173">
                  <c:v>11.38</c:v>
                </c:pt>
                <c:pt idx="174">
                  <c:v>11.44</c:v>
                </c:pt>
                <c:pt idx="175">
                  <c:v>11.5</c:v>
                </c:pt>
                <c:pt idx="176">
                  <c:v>11.56</c:v>
                </c:pt>
                <c:pt idx="177">
                  <c:v>11.62</c:v>
                </c:pt>
                <c:pt idx="178">
                  <c:v>11.68</c:v>
                </c:pt>
                <c:pt idx="179">
                  <c:v>11.74</c:v>
                </c:pt>
                <c:pt idx="180">
                  <c:v>11.8</c:v>
                </c:pt>
                <c:pt idx="181">
                  <c:v>11.86</c:v>
                </c:pt>
                <c:pt idx="182">
                  <c:v>11.92</c:v>
                </c:pt>
                <c:pt idx="183">
                  <c:v>11.98</c:v>
                </c:pt>
                <c:pt idx="184">
                  <c:v>12.04</c:v>
                </c:pt>
                <c:pt idx="185">
                  <c:v>12.1</c:v>
                </c:pt>
                <c:pt idx="186">
                  <c:v>12.16</c:v>
                </c:pt>
                <c:pt idx="187">
                  <c:v>12.22</c:v>
                </c:pt>
                <c:pt idx="188">
                  <c:v>12.28</c:v>
                </c:pt>
                <c:pt idx="189">
                  <c:v>12.34</c:v>
                </c:pt>
                <c:pt idx="190">
                  <c:v>12.4</c:v>
                </c:pt>
                <c:pt idx="191">
                  <c:v>12.46</c:v>
                </c:pt>
                <c:pt idx="192">
                  <c:v>12.52</c:v>
                </c:pt>
                <c:pt idx="193">
                  <c:v>12.58</c:v>
                </c:pt>
                <c:pt idx="194">
                  <c:v>12.64</c:v>
                </c:pt>
                <c:pt idx="195">
                  <c:v>12.7</c:v>
                </c:pt>
                <c:pt idx="196">
                  <c:v>12.76</c:v>
                </c:pt>
                <c:pt idx="197">
                  <c:v>12.82</c:v>
                </c:pt>
                <c:pt idx="198">
                  <c:v>12.88</c:v>
                </c:pt>
                <c:pt idx="199">
                  <c:v>12.94</c:v>
                </c:pt>
                <c:pt idx="200">
                  <c:v>13</c:v>
                </c:pt>
              </c:numCache>
            </c:numRef>
          </c:xVal>
          <c:yVal>
            <c:numRef>
              <c:f>CLvsLO!$S$5:$S$205</c:f>
              <c:numCache>
                <c:formatCode>General</c:formatCode>
                <c:ptCount val="201"/>
                <c:pt idx="0">
                  <c:v>-13.408094999999999</c:v>
                </c:pt>
                <c:pt idx="1">
                  <c:v>-13.248207000000001</c:v>
                </c:pt>
                <c:pt idx="2">
                  <c:v>-12.89409</c:v>
                </c:pt>
                <c:pt idx="3">
                  <c:v>-12.561662999999999</c:v>
                </c:pt>
                <c:pt idx="4">
                  <c:v>-12.105433</c:v>
                </c:pt>
                <c:pt idx="5">
                  <c:v>-11.892175999999999</c:v>
                </c:pt>
                <c:pt idx="6">
                  <c:v>-11.455878999999999</c:v>
                </c:pt>
                <c:pt idx="7">
                  <c:v>-11.233010999999999</c:v>
                </c:pt>
                <c:pt idx="8">
                  <c:v>-10.890090000000001</c:v>
                </c:pt>
                <c:pt idx="9">
                  <c:v>-10.697564</c:v>
                </c:pt>
                <c:pt idx="10">
                  <c:v>-10.389092</c:v>
                </c:pt>
                <c:pt idx="11">
                  <c:v>-10.282007999999999</c:v>
                </c:pt>
                <c:pt idx="12">
                  <c:v>-10.031781000000001</c:v>
                </c:pt>
                <c:pt idx="13">
                  <c:v>-9.9080992000000006</c:v>
                </c:pt>
                <c:pt idx="14">
                  <c:v>-9.6428156000000005</c:v>
                </c:pt>
                <c:pt idx="15">
                  <c:v>-9.5345621000000005</c:v>
                </c:pt>
                <c:pt idx="16">
                  <c:v>-9.2766914000000007</c:v>
                </c:pt>
                <c:pt idx="17">
                  <c:v>-9.1717033000000008</c:v>
                </c:pt>
                <c:pt idx="18">
                  <c:v>-8.9554328999999999</c:v>
                </c:pt>
                <c:pt idx="19">
                  <c:v>-8.8877001</c:v>
                </c:pt>
                <c:pt idx="20">
                  <c:v>-8.6987886000000003</c:v>
                </c:pt>
                <c:pt idx="21">
                  <c:v>-8.6302795000000003</c:v>
                </c:pt>
                <c:pt idx="22">
                  <c:v>-8.4656638999999991</c:v>
                </c:pt>
                <c:pt idx="23">
                  <c:v>-8.3884506000000005</c:v>
                </c:pt>
                <c:pt idx="24">
                  <c:v>-8.2914629000000009</c:v>
                </c:pt>
                <c:pt idx="25">
                  <c:v>-8.2778796999999997</c:v>
                </c:pt>
                <c:pt idx="26">
                  <c:v>-8.2270164000000001</c:v>
                </c:pt>
                <c:pt idx="27">
                  <c:v>-8.2458200000000001</c:v>
                </c:pt>
                <c:pt idx="28">
                  <c:v>-8.2479619999999993</c:v>
                </c:pt>
                <c:pt idx="29">
                  <c:v>-8.2655601999999995</c:v>
                </c:pt>
                <c:pt idx="30">
                  <c:v>-8.2652778999999992</c:v>
                </c:pt>
                <c:pt idx="31">
                  <c:v>-8.3111858000000005</c:v>
                </c:pt>
                <c:pt idx="32">
                  <c:v>-8.3078956999999996</c:v>
                </c:pt>
                <c:pt idx="33">
                  <c:v>-8.3480988000000007</c:v>
                </c:pt>
                <c:pt idx="34">
                  <c:v>-8.3676195</c:v>
                </c:pt>
                <c:pt idx="35">
                  <c:v>-8.3994513000000008</c:v>
                </c:pt>
                <c:pt idx="36">
                  <c:v>-8.4862652000000001</c:v>
                </c:pt>
                <c:pt idx="37">
                  <c:v>-8.5866652000000006</c:v>
                </c:pt>
                <c:pt idx="38">
                  <c:v>-8.7123097999999999</c:v>
                </c:pt>
                <c:pt idx="39">
                  <c:v>-8.8597193000000001</c:v>
                </c:pt>
                <c:pt idx="40">
                  <c:v>-8.9796552999999992</c:v>
                </c:pt>
                <c:pt idx="41">
                  <c:v>-9.0164136999999993</c:v>
                </c:pt>
                <c:pt idx="42">
                  <c:v>-9.0920830000000006</c:v>
                </c:pt>
                <c:pt idx="43">
                  <c:v>-9.1285000000000007</c:v>
                </c:pt>
                <c:pt idx="44">
                  <c:v>-9.1303034000000007</c:v>
                </c:pt>
                <c:pt idx="45">
                  <c:v>-9.1246814999999994</c:v>
                </c:pt>
                <c:pt idx="46">
                  <c:v>-9.1177186999999993</c:v>
                </c:pt>
                <c:pt idx="47">
                  <c:v>-9.0927830000000007</c:v>
                </c:pt>
                <c:pt idx="48">
                  <c:v>-9.0417088999999997</c:v>
                </c:pt>
                <c:pt idx="49">
                  <c:v>-8.9712305000000008</c:v>
                </c:pt>
                <c:pt idx="50">
                  <c:v>-8.9226065000000006</c:v>
                </c:pt>
                <c:pt idx="51">
                  <c:v>-8.8755845999999998</c:v>
                </c:pt>
                <c:pt idx="52">
                  <c:v>-8.8616761999999998</c:v>
                </c:pt>
                <c:pt idx="53">
                  <c:v>-8.8145819000000003</c:v>
                </c:pt>
                <c:pt idx="54">
                  <c:v>-8.7914419000000006</c:v>
                </c:pt>
                <c:pt idx="55">
                  <c:v>-8.8002920000000007</c:v>
                </c:pt>
                <c:pt idx="56">
                  <c:v>-8.7702322000000006</c:v>
                </c:pt>
                <c:pt idx="57">
                  <c:v>-8.7712669000000005</c:v>
                </c:pt>
                <c:pt idx="58">
                  <c:v>-8.7855243999999999</c:v>
                </c:pt>
                <c:pt idx="59">
                  <c:v>-8.7927684999999993</c:v>
                </c:pt>
                <c:pt idx="60">
                  <c:v>-8.8307284999999993</c:v>
                </c:pt>
                <c:pt idx="61">
                  <c:v>-8.8422450999999995</c:v>
                </c:pt>
                <c:pt idx="62">
                  <c:v>-8.8396253999999992</c:v>
                </c:pt>
                <c:pt idx="63">
                  <c:v>-8.8987397999999995</c:v>
                </c:pt>
                <c:pt idx="64">
                  <c:v>-8.8724384000000001</c:v>
                </c:pt>
                <c:pt idx="65">
                  <c:v>-8.8837671</c:v>
                </c:pt>
                <c:pt idx="66">
                  <c:v>-8.9161824999999997</c:v>
                </c:pt>
                <c:pt idx="67">
                  <c:v>-8.9020720000000004</c:v>
                </c:pt>
                <c:pt idx="68">
                  <c:v>-8.9124575000000004</c:v>
                </c:pt>
                <c:pt idx="69">
                  <c:v>-8.9503508000000007</c:v>
                </c:pt>
                <c:pt idx="70">
                  <c:v>-8.9400023999999991</c:v>
                </c:pt>
                <c:pt idx="71">
                  <c:v>-8.9872656000000006</c:v>
                </c:pt>
                <c:pt idx="72">
                  <c:v>-8.9601593000000008</c:v>
                </c:pt>
                <c:pt idx="73">
                  <c:v>-8.9363956000000009</c:v>
                </c:pt>
                <c:pt idx="74">
                  <c:v>-8.9355621000000003</c:v>
                </c:pt>
                <c:pt idx="75">
                  <c:v>-8.8940915999999994</c:v>
                </c:pt>
                <c:pt idx="76">
                  <c:v>-8.8620844000000005</c:v>
                </c:pt>
                <c:pt idx="77">
                  <c:v>-8.8162965999999994</c:v>
                </c:pt>
                <c:pt idx="78">
                  <c:v>-8.7789164</c:v>
                </c:pt>
                <c:pt idx="79">
                  <c:v>-8.7219447999999993</c:v>
                </c:pt>
                <c:pt idx="80">
                  <c:v>-8.6468954</c:v>
                </c:pt>
                <c:pt idx="81">
                  <c:v>-8.5791997999999996</c:v>
                </c:pt>
                <c:pt idx="82">
                  <c:v>-8.5821257000000006</c:v>
                </c:pt>
                <c:pt idx="83">
                  <c:v>-8.5041274999999992</c:v>
                </c:pt>
                <c:pt idx="84">
                  <c:v>-8.5170317000000004</c:v>
                </c:pt>
                <c:pt idx="85">
                  <c:v>-8.4877652999999995</c:v>
                </c:pt>
                <c:pt idx="86">
                  <c:v>-8.4810753000000005</c:v>
                </c:pt>
                <c:pt idx="87">
                  <c:v>-8.4617348000000003</c:v>
                </c:pt>
                <c:pt idx="88">
                  <c:v>-8.4427824000000005</c:v>
                </c:pt>
                <c:pt idx="89">
                  <c:v>-8.4452952999999997</c:v>
                </c:pt>
                <c:pt idx="90">
                  <c:v>-8.4505739000000002</c:v>
                </c:pt>
                <c:pt idx="91">
                  <c:v>-8.4222403000000003</c:v>
                </c:pt>
                <c:pt idx="92">
                  <c:v>-8.4555510999999992</c:v>
                </c:pt>
                <c:pt idx="93">
                  <c:v>-8.4623013</c:v>
                </c:pt>
                <c:pt idx="94">
                  <c:v>-8.4731597999999995</c:v>
                </c:pt>
                <c:pt idx="95">
                  <c:v>-8.5186414999999993</c:v>
                </c:pt>
                <c:pt idx="96">
                  <c:v>-8.5153923000000002</c:v>
                </c:pt>
                <c:pt idx="97">
                  <c:v>-8.5677842999999996</c:v>
                </c:pt>
                <c:pt idx="98">
                  <c:v>-8.5983170999999992</c:v>
                </c:pt>
                <c:pt idx="99">
                  <c:v>-8.5996666000000008</c:v>
                </c:pt>
                <c:pt idx="100">
                  <c:v>-8.6229334000000009</c:v>
                </c:pt>
                <c:pt idx="101">
                  <c:v>-8.6415968000000003</c:v>
                </c:pt>
                <c:pt idx="102">
                  <c:v>-8.6171112000000001</c:v>
                </c:pt>
                <c:pt idx="103">
                  <c:v>-8.6253805000000003</c:v>
                </c:pt>
                <c:pt idx="104">
                  <c:v>-8.6070547000000008</c:v>
                </c:pt>
                <c:pt idx="105">
                  <c:v>-8.6428366000000008</c:v>
                </c:pt>
                <c:pt idx="106">
                  <c:v>-8.6525908000000005</c:v>
                </c:pt>
                <c:pt idx="107">
                  <c:v>-8.6485081000000008</c:v>
                </c:pt>
                <c:pt idx="108">
                  <c:v>-8.6839932999999991</c:v>
                </c:pt>
                <c:pt idx="109">
                  <c:v>-8.6837330000000001</c:v>
                </c:pt>
                <c:pt idx="110">
                  <c:v>-8.7163839000000003</c:v>
                </c:pt>
                <c:pt idx="111">
                  <c:v>-8.7519922000000001</c:v>
                </c:pt>
                <c:pt idx="112">
                  <c:v>-8.7824296999999998</c:v>
                </c:pt>
                <c:pt idx="113">
                  <c:v>-8.8548364999999993</c:v>
                </c:pt>
                <c:pt idx="114">
                  <c:v>-8.9001845999999993</c:v>
                </c:pt>
                <c:pt idx="115">
                  <c:v>-8.9129152000000005</c:v>
                </c:pt>
                <c:pt idx="116">
                  <c:v>-8.9397220999999991</c:v>
                </c:pt>
                <c:pt idx="117">
                  <c:v>-8.9920092</c:v>
                </c:pt>
                <c:pt idx="118">
                  <c:v>-8.9881144000000006</c:v>
                </c:pt>
                <c:pt idx="119">
                  <c:v>-9.0065231000000008</c:v>
                </c:pt>
                <c:pt idx="120">
                  <c:v>-9.0301589999999994</c:v>
                </c:pt>
                <c:pt idx="121">
                  <c:v>-9.0717505999999997</c:v>
                </c:pt>
                <c:pt idx="122">
                  <c:v>-9.0508670999999996</c:v>
                </c:pt>
                <c:pt idx="123">
                  <c:v>-9.070138</c:v>
                </c:pt>
                <c:pt idx="124">
                  <c:v>-9.1147527999999998</c:v>
                </c:pt>
                <c:pt idx="125">
                  <c:v>-9.1076241000000007</c:v>
                </c:pt>
                <c:pt idx="126">
                  <c:v>-9.1432076000000002</c:v>
                </c:pt>
                <c:pt idx="127">
                  <c:v>-9.1585999000000005</c:v>
                </c:pt>
                <c:pt idx="128">
                  <c:v>-9.2069025</c:v>
                </c:pt>
                <c:pt idx="129">
                  <c:v>-9.2313662000000001</c:v>
                </c:pt>
                <c:pt idx="130">
                  <c:v>-9.2642126000000005</c:v>
                </c:pt>
                <c:pt idx="131">
                  <c:v>-9.3017129999999995</c:v>
                </c:pt>
                <c:pt idx="132">
                  <c:v>-9.3579655000000006</c:v>
                </c:pt>
                <c:pt idx="133">
                  <c:v>-9.3706264000000008</c:v>
                </c:pt>
                <c:pt idx="134">
                  <c:v>-9.4234200000000001</c:v>
                </c:pt>
                <c:pt idx="135">
                  <c:v>-9.4413958000000004</c:v>
                </c:pt>
                <c:pt idx="136">
                  <c:v>-9.4518193999999998</c:v>
                </c:pt>
                <c:pt idx="137">
                  <c:v>-9.4984693999999994</c:v>
                </c:pt>
                <c:pt idx="138">
                  <c:v>-9.4930562999999992</c:v>
                </c:pt>
                <c:pt idx="139">
                  <c:v>-9.5242375999999993</c:v>
                </c:pt>
                <c:pt idx="140">
                  <c:v>-9.56569</c:v>
                </c:pt>
                <c:pt idx="141">
                  <c:v>-9.6096839999999997</c:v>
                </c:pt>
                <c:pt idx="142">
                  <c:v>-9.6585674000000008</c:v>
                </c:pt>
                <c:pt idx="143">
                  <c:v>-9.7117891000000007</c:v>
                </c:pt>
                <c:pt idx="144">
                  <c:v>-9.7535685999999995</c:v>
                </c:pt>
                <c:pt idx="145">
                  <c:v>-9.791976</c:v>
                </c:pt>
                <c:pt idx="146">
                  <c:v>-9.8285216999999996</c:v>
                </c:pt>
                <c:pt idx="147">
                  <c:v>-9.8359956999999998</c:v>
                </c:pt>
                <c:pt idx="148">
                  <c:v>-9.8546943999999996</c:v>
                </c:pt>
                <c:pt idx="149">
                  <c:v>-9.8652916000000008</c:v>
                </c:pt>
                <c:pt idx="150">
                  <c:v>-9.8635234999999994</c:v>
                </c:pt>
                <c:pt idx="151">
                  <c:v>-9.8555869999999999</c:v>
                </c:pt>
                <c:pt idx="152">
                  <c:v>-9.8313208000000003</c:v>
                </c:pt>
                <c:pt idx="153">
                  <c:v>-9.8087397000000003</c:v>
                </c:pt>
                <c:pt idx="154">
                  <c:v>-9.7690935000000003</c:v>
                </c:pt>
                <c:pt idx="155">
                  <c:v>-9.7252579000000008</c:v>
                </c:pt>
                <c:pt idx="156">
                  <c:v>-9.6406384000000003</c:v>
                </c:pt>
                <c:pt idx="157">
                  <c:v>-9.6380911000000005</c:v>
                </c:pt>
                <c:pt idx="158">
                  <c:v>-9.6179427999999998</c:v>
                </c:pt>
                <c:pt idx="159">
                  <c:v>-9.5778455999999998</c:v>
                </c:pt>
                <c:pt idx="160">
                  <c:v>-9.6163559000000003</c:v>
                </c:pt>
                <c:pt idx="161">
                  <c:v>-9.6444855</c:v>
                </c:pt>
                <c:pt idx="162">
                  <c:v>-9.6408453000000005</c:v>
                </c:pt>
                <c:pt idx="163">
                  <c:v>-9.6910305000000001</c:v>
                </c:pt>
                <c:pt idx="164">
                  <c:v>-9.7384070999999999</c:v>
                </c:pt>
                <c:pt idx="165">
                  <c:v>-9.7769995000000005</c:v>
                </c:pt>
                <c:pt idx="166">
                  <c:v>-9.8151960000000003</c:v>
                </c:pt>
                <c:pt idx="167">
                  <c:v>-9.8945284000000004</c:v>
                </c:pt>
                <c:pt idx="168">
                  <c:v>-9.9524507999999994</c:v>
                </c:pt>
                <c:pt idx="169">
                  <c:v>-9.9961824000000004</c:v>
                </c:pt>
                <c:pt idx="170">
                  <c:v>-10.050271</c:v>
                </c:pt>
                <c:pt idx="171">
                  <c:v>-10.137701</c:v>
                </c:pt>
                <c:pt idx="172">
                  <c:v>-10.158516000000001</c:v>
                </c:pt>
                <c:pt idx="173">
                  <c:v>-10.190111</c:v>
                </c:pt>
                <c:pt idx="174">
                  <c:v>-10.281281</c:v>
                </c:pt>
                <c:pt idx="175">
                  <c:v>-10.335262999999999</c:v>
                </c:pt>
                <c:pt idx="176">
                  <c:v>-10.399728</c:v>
                </c:pt>
                <c:pt idx="177">
                  <c:v>-10.471351</c:v>
                </c:pt>
                <c:pt idx="178">
                  <c:v>-10.554221</c:v>
                </c:pt>
                <c:pt idx="179">
                  <c:v>-10.605865</c:v>
                </c:pt>
                <c:pt idx="180">
                  <c:v>-10.677178</c:v>
                </c:pt>
                <c:pt idx="181">
                  <c:v>-10.724213000000001</c:v>
                </c:pt>
                <c:pt idx="182">
                  <c:v>-10.758027999999999</c:v>
                </c:pt>
                <c:pt idx="183">
                  <c:v>-10.826601999999999</c:v>
                </c:pt>
                <c:pt idx="184">
                  <c:v>-10.944345</c:v>
                </c:pt>
                <c:pt idx="185">
                  <c:v>-10.980598000000001</c:v>
                </c:pt>
                <c:pt idx="186">
                  <c:v>-11.003804000000001</c:v>
                </c:pt>
                <c:pt idx="187">
                  <c:v>-11.024679000000001</c:v>
                </c:pt>
                <c:pt idx="188">
                  <c:v>-11.054622999999999</c:v>
                </c:pt>
                <c:pt idx="189">
                  <c:v>-11.042116999999999</c:v>
                </c:pt>
                <c:pt idx="190">
                  <c:v>-11.062697999999999</c:v>
                </c:pt>
                <c:pt idx="191">
                  <c:v>-11.177887</c:v>
                </c:pt>
                <c:pt idx="192">
                  <c:v>-11.318149</c:v>
                </c:pt>
                <c:pt idx="193">
                  <c:v>-11.33947</c:v>
                </c:pt>
                <c:pt idx="194">
                  <c:v>-11.377909000000001</c:v>
                </c:pt>
                <c:pt idx="195">
                  <c:v>-11.451112999999999</c:v>
                </c:pt>
                <c:pt idx="196">
                  <c:v>-11.529904</c:v>
                </c:pt>
                <c:pt idx="197">
                  <c:v>-11.650798999999999</c:v>
                </c:pt>
                <c:pt idx="198">
                  <c:v>-11.78834</c:v>
                </c:pt>
                <c:pt idx="199">
                  <c:v>-11.903419</c:v>
                </c:pt>
                <c:pt idx="200">
                  <c:v>-12.005492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214-40A3-8FF3-7129B99B2001}"/>
            </c:ext>
          </c:extLst>
        </c:ser>
        <c:ser>
          <c:idx val="5"/>
          <c:order val="3"/>
          <c:tx>
            <c:strRef>
              <c:f>CLvsLO!$T$2</c:f>
              <c:strCache>
                <c:ptCount val="1"/>
                <c:pt idx="0">
                  <c:v>+14 dBm</c:v>
                </c:pt>
              </c:strCache>
            </c:strRef>
          </c:tx>
          <c:spPr>
            <a:ln cmpd="dbl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CLvsLO!$E$5:$E$205</c:f>
              <c:numCache>
                <c:formatCode>General</c:formatCode>
                <c:ptCount val="201"/>
                <c:pt idx="0">
                  <c:v>1</c:v>
                </c:pt>
                <c:pt idx="1">
                  <c:v>1.06</c:v>
                </c:pt>
                <c:pt idx="2">
                  <c:v>1.1200000000000001</c:v>
                </c:pt>
                <c:pt idx="3">
                  <c:v>1.18</c:v>
                </c:pt>
                <c:pt idx="4">
                  <c:v>1.24</c:v>
                </c:pt>
                <c:pt idx="5">
                  <c:v>1.3</c:v>
                </c:pt>
                <c:pt idx="6">
                  <c:v>1.36</c:v>
                </c:pt>
                <c:pt idx="7">
                  <c:v>1.42</c:v>
                </c:pt>
                <c:pt idx="8">
                  <c:v>1.48</c:v>
                </c:pt>
                <c:pt idx="9">
                  <c:v>1.54</c:v>
                </c:pt>
                <c:pt idx="10">
                  <c:v>1.6</c:v>
                </c:pt>
                <c:pt idx="11">
                  <c:v>1.66</c:v>
                </c:pt>
                <c:pt idx="12">
                  <c:v>1.72</c:v>
                </c:pt>
                <c:pt idx="13">
                  <c:v>1.78</c:v>
                </c:pt>
                <c:pt idx="14">
                  <c:v>1.84</c:v>
                </c:pt>
                <c:pt idx="15">
                  <c:v>1.9</c:v>
                </c:pt>
                <c:pt idx="16">
                  <c:v>1.96</c:v>
                </c:pt>
                <c:pt idx="17">
                  <c:v>2.02</c:v>
                </c:pt>
                <c:pt idx="18">
                  <c:v>2.08</c:v>
                </c:pt>
                <c:pt idx="19">
                  <c:v>2.14</c:v>
                </c:pt>
                <c:pt idx="20">
                  <c:v>2.2000000000000002</c:v>
                </c:pt>
                <c:pt idx="21">
                  <c:v>2.2599999999999998</c:v>
                </c:pt>
                <c:pt idx="22">
                  <c:v>2.3199999999999998</c:v>
                </c:pt>
                <c:pt idx="23">
                  <c:v>2.38</c:v>
                </c:pt>
                <c:pt idx="24">
                  <c:v>2.44</c:v>
                </c:pt>
                <c:pt idx="25">
                  <c:v>2.5</c:v>
                </c:pt>
                <c:pt idx="26">
                  <c:v>2.56</c:v>
                </c:pt>
                <c:pt idx="27">
                  <c:v>2.62</c:v>
                </c:pt>
                <c:pt idx="28">
                  <c:v>2.68</c:v>
                </c:pt>
                <c:pt idx="29">
                  <c:v>2.74</c:v>
                </c:pt>
                <c:pt idx="30">
                  <c:v>2.8</c:v>
                </c:pt>
                <c:pt idx="31">
                  <c:v>2.86</c:v>
                </c:pt>
                <c:pt idx="32">
                  <c:v>2.92</c:v>
                </c:pt>
                <c:pt idx="33">
                  <c:v>2.98</c:v>
                </c:pt>
                <c:pt idx="34">
                  <c:v>3.04</c:v>
                </c:pt>
                <c:pt idx="35">
                  <c:v>3.1</c:v>
                </c:pt>
                <c:pt idx="36">
                  <c:v>3.16</c:v>
                </c:pt>
                <c:pt idx="37">
                  <c:v>3.22</c:v>
                </c:pt>
                <c:pt idx="38">
                  <c:v>3.28</c:v>
                </c:pt>
                <c:pt idx="39">
                  <c:v>3.34</c:v>
                </c:pt>
                <c:pt idx="40">
                  <c:v>3.4</c:v>
                </c:pt>
                <c:pt idx="41">
                  <c:v>3.46</c:v>
                </c:pt>
                <c:pt idx="42">
                  <c:v>3.52</c:v>
                </c:pt>
                <c:pt idx="43">
                  <c:v>3.58</c:v>
                </c:pt>
                <c:pt idx="44">
                  <c:v>3.64</c:v>
                </c:pt>
                <c:pt idx="45">
                  <c:v>3.7</c:v>
                </c:pt>
                <c:pt idx="46">
                  <c:v>3.76</c:v>
                </c:pt>
                <c:pt idx="47">
                  <c:v>3.82</c:v>
                </c:pt>
                <c:pt idx="48">
                  <c:v>3.88</c:v>
                </c:pt>
                <c:pt idx="49">
                  <c:v>3.94</c:v>
                </c:pt>
                <c:pt idx="50">
                  <c:v>4</c:v>
                </c:pt>
                <c:pt idx="51">
                  <c:v>4.0599999999999996</c:v>
                </c:pt>
                <c:pt idx="52">
                  <c:v>4.12</c:v>
                </c:pt>
                <c:pt idx="53">
                  <c:v>4.18</c:v>
                </c:pt>
                <c:pt idx="54">
                  <c:v>4.24</c:v>
                </c:pt>
                <c:pt idx="55">
                  <c:v>4.3</c:v>
                </c:pt>
                <c:pt idx="56">
                  <c:v>4.3600000000000003</c:v>
                </c:pt>
                <c:pt idx="57">
                  <c:v>4.42</c:v>
                </c:pt>
                <c:pt idx="58">
                  <c:v>4.4800000000000004</c:v>
                </c:pt>
                <c:pt idx="59">
                  <c:v>4.54</c:v>
                </c:pt>
                <c:pt idx="60">
                  <c:v>4.5999999999999996</c:v>
                </c:pt>
                <c:pt idx="61">
                  <c:v>4.66</c:v>
                </c:pt>
                <c:pt idx="62">
                  <c:v>4.72</c:v>
                </c:pt>
                <c:pt idx="63">
                  <c:v>4.78</c:v>
                </c:pt>
                <c:pt idx="64">
                  <c:v>4.84</c:v>
                </c:pt>
                <c:pt idx="65">
                  <c:v>4.9000000000000004</c:v>
                </c:pt>
                <c:pt idx="66">
                  <c:v>4.96</c:v>
                </c:pt>
                <c:pt idx="67">
                  <c:v>5.0199999999999996</c:v>
                </c:pt>
                <c:pt idx="68">
                  <c:v>5.08</c:v>
                </c:pt>
                <c:pt idx="69">
                  <c:v>5.14</c:v>
                </c:pt>
                <c:pt idx="70">
                  <c:v>5.2</c:v>
                </c:pt>
                <c:pt idx="71">
                  <c:v>5.26</c:v>
                </c:pt>
                <c:pt idx="72">
                  <c:v>5.32</c:v>
                </c:pt>
                <c:pt idx="73">
                  <c:v>5.38</c:v>
                </c:pt>
                <c:pt idx="74">
                  <c:v>5.44</c:v>
                </c:pt>
                <c:pt idx="75">
                  <c:v>5.5</c:v>
                </c:pt>
                <c:pt idx="76">
                  <c:v>5.56</c:v>
                </c:pt>
                <c:pt idx="77">
                  <c:v>5.62</c:v>
                </c:pt>
                <c:pt idx="78">
                  <c:v>5.68</c:v>
                </c:pt>
                <c:pt idx="79">
                  <c:v>5.74</c:v>
                </c:pt>
                <c:pt idx="80">
                  <c:v>5.8</c:v>
                </c:pt>
                <c:pt idx="81">
                  <c:v>5.86</c:v>
                </c:pt>
                <c:pt idx="82">
                  <c:v>5.92</c:v>
                </c:pt>
                <c:pt idx="83">
                  <c:v>5.98</c:v>
                </c:pt>
                <c:pt idx="84">
                  <c:v>6.04</c:v>
                </c:pt>
                <c:pt idx="85">
                  <c:v>6.1</c:v>
                </c:pt>
                <c:pt idx="86">
                  <c:v>6.16</c:v>
                </c:pt>
                <c:pt idx="87">
                  <c:v>6.22</c:v>
                </c:pt>
                <c:pt idx="88">
                  <c:v>6.28</c:v>
                </c:pt>
                <c:pt idx="89">
                  <c:v>6.34</c:v>
                </c:pt>
                <c:pt idx="90">
                  <c:v>6.4</c:v>
                </c:pt>
                <c:pt idx="91">
                  <c:v>6.46</c:v>
                </c:pt>
                <c:pt idx="92">
                  <c:v>6.52</c:v>
                </c:pt>
                <c:pt idx="93">
                  <c:v>6.58</c:v>
                </c:pt>
                <c:pt idx="94">
                  <c:v>6.64</c:v>
                </c:pt>
                <c:pt idx="95">
                  <c:v>6.7</c:v>
                </c:pt>
                <c:pt idx="96">
                  <c:v>6.76</c:v>
                </c:pt>
                <c:pt idx="97">
                  <c:v>6.82</c:v>
                </c:pt>
                <c:pt idx="98">
                  <c:v>6.88</c:v>
                </c:pt>
                <c:pt idx="99">
                  <c:v>6.94</c:v>
                </c:pt>
                <c:pt idx="100">
                  <c:v>7</c:v>
                </c:pt>
                <c:pt idx="101">
                  <c:v>7.06</c:v>
                </c:pt>
                <c:pt idx="102">
                  <c:v>7.12</c:v>
                </c:pt>
                <c:pt idx="103">
                  <c:v>7.18</c:v>
                </c:pt>
                <c:pt idx="104">
                  <c:v>7.24</c:v>
                </c:pt>
                <c:pt idx="105">
                  <c:v>7.3</c:v>
                </c:pt>
                <c:pt idx="106">
                  <c:v>7.36</c:v>
                </c:pt>
                <c:pt idx="107">
                  <c:v>7.42</c:v>
                </c:pt>
                <c:pt idx="108">
                  <c:v>7.48</c:v>
                </c:pt>
                <c:pt idx="109">
                  <c:v>7.54</c:v>
                </c:pt>
                <c:pt idx="110">
                  <c:v>7.6</c:v>
                </c:pt>
                <c:pt idx="111">
                  <c:v>7.66</c:v>
                </c:pt>
                <c:pt idx="112">
                  <c:v>7.72</c:v>
                </c:pt>
                <c:pt idx="113">
                  <c:v>7.78</c:v>
                </c:pt>
                <c:pt idx="114">
                  <c:v>7.84</c:v>
                </c:pt>
                <c:pt idx="115">
                  <c:v>7.9</c:v>
                </c:pt>
                <c:pt idx="116">
                  <c:v>7.96</c:v>
                </c:pt>
                <c:pt idx="117">
                  <c:v>8.02</c:v>
                </c:pt>
                <c:pt idx="118">
                  <c:v>8.08</c:v>
                </c:pt>
                <c:pt idx="119">
                  <c:v>8.14</c:v>
                </c:pt>
                <c:pt idx="120">
                  <c:v>8.1999999999999993</c:v>
                </c:pt>
                <c:pt idx="121">
                  <c:v>8.26</c:v>
                </c:pt>
                <c:pt idx="122">
                  <c:v>8.32</c:v>
                </c:pt>
                <c:pt idx="123">
                  <c:v>8.3800000000000008</c:v>
                </c:pt>
                <c:pt idx="124">
                  <c:v>8.44</c:v>
                </c:pt>
                <c:pt idx="125">
                  <c:v>8.5</c:v>
                </c:pt>
                <c:pt idx="126">
                  <c:v>8.56</c:v>
                </c:pt>
                <c:pt idx="127">
                  <c:v>8.6199999999999992</c:v>
                </c:pt>
                <c:pt idx="128">
                  <c:v>8.68</c:v>
                </c:pt>
                <c:pt idx="129">
                  <c:v>8.74</c:v>
                </c:pt>
                <c:pt idx="130">
                  <c:v>8.8000000000000007</c:v>
                </c:pt>
                <c:pt idx="131">
                  <c:v>8.86</c:v>
                </c:pt>
                <c:pt idx="132">
                  <c:v>8.92</c:v>
                </c:pt>
                <c:pt idx="133">
                  <c:v>8.98</c:v>
                </c:pt>
                <c:pt idx="134">
                  <c:v>9.0399999999999991</c:v>
                </c:pt>
                <c:pt idx="135">
                  <c:v>9.1</c:v>
                </c:pt>
                <c:pt idx="136">
                  <c:v>9.16</c:v>
                </c:pt>
                <c:pt idx="137">
                  <c:v>9.2200000000000006</c:v>
                </c:pt>
                <c:pt idx="138">
                  <c:v>9.2799999999999994</c:v>
                </c:pt>
                <c:pt idx="139">
                  <c:v>9.34</c:v>
                </c:pt>
                <c:pt idx="140">
                  <c:v>9.4</c:v>
                </c:pt>
                <c:pt idx="141">
                  <c:v>9.4600000000000009</c:v>
                </c:pt>
                <c:pt idx="142">
                  <c:v>9.52</c:v>
                </c:pt>
                <c:pt idx="143">
                  <c:v>9.58</c:v>
                </c:pt>
                <c:pt idx="144">
                  <c:v>9.64</c:v>
                </c:pt>
                <c:pt idx="145">
                  <c:v>9.6999999999999993</c:v>
                </c:pt>
                <c:pt idx="146">
                  <c:v>9.76</c:v>
                </c:pt>
                <c:pt idx="147">
                  <c:v>9.82</c:v>
                </c:pt>
                <c:pt idx="148">
                  <c:v>9.8800000000000008</c:v>
                </c:pt>
                <c:pt idx="149">
                  <c:v>9.94</c:v>
                </c:pt>
                <c:pt idx="150">
                  <c:v>10</c:v>
                </c:pt>
                <c:pt idx="151">
                  <c:v>10.06</c:v>
                </c:pt>
                <c:pt idx="152">
                  <c:v>10.119999999999999</c:v>
                </c:pt>
                <c:pt idx="153">
                  <c:v>10.18</c:v>
                </c:pt>
                <c:pt idx="154">
                  <c:v>10.24</c:v>
                </c:pt>
                <c:pt idx="155">
                  <c:v>10.3</c:v>
                </c:pt>
                <c:pt idx="156">
                  <c:v>10.36</c:v>
                </c:pt>
                <c:pt idx="157">
                  <c:v>10.42</c:v>
                </c:pt>
                <c:pt idx="158">
                  <c:v>10.48</c:v>
                </c:pt>
                <c:pt idx="159">
                  <c:v>10.54</c:v>
                </c:pt>
                <c:pt idx="160">
                  <c:v>10.6</c:v>
                </c:pt>
                <c:pt idx="161">
                  <c:v>10.66</c:v>
                </c:pt>
                <c:pt idx="162">
                  <c:v>10.72</c:v>
                </c:pt>
                <c:pt idx="163">
                  <c:v>10.78</c:v>
                </c:pt>
                <c:pt idx="164">
                  <c:v>10.84</c:v>
                </c:pt>
                <c:pt idx="165">
                  <c:v>10.9</c:v>
                </c:pt>
                <c:pt idx="166">
                  <c:v>10.96</c:v>
                </c:pt>
                <c:pt idx="167">
                  <c:v>11.02</c:v>
                </c:pt>
                <c:pt idx="168">
                  <c:v>11.08</c:v>
                </c:pt>
                <c:pt idx="169">
                  <c:v>11.14</c:v>
                </c:pt>
                <c:pt idx="170">
                  <c:v>11.2</c:v>
                </c:pt>
                <c:pt idx="171">
                  <c:v>11.26</c:v>
                </c:pt>
                <c:pt idx="172">
                  <c:v>11.32</c:v>
                </c:pt>
                <c:pt idx="173">
                  <c:v>11.38</c:v>
                </c:pt>
                <c:pt idx="174">
                  <c:v>11.44</c:v>
                </c:pt>
                <c:pt idx="175">
                  <c:v>11.5</c:v>
                </c:pt>
                <c:pt idx="176">
                  <c:v>11.56</c:v>
                </c:pt>
                <c:pt idx="177">
                  <c:v>11.62</c:v>
                </c:pt>
                <c:pt idx="178">
                  <c:v>11.68</c:v>
                </c:pt>
                <c:pt idx="179">
                  <c:v>11.74</c:v>
                </c:pt>
                <c:pt idx="180">
                  <c:v>11.8</c:v>
                </c:pt>
                <c:pt idx="181">
                  <c:v>11.86</c:v>
                </c:pt>
                <c:pt idx="182">
                  <c:v>11.92</c:v>
                </c:pt>
                <c:pt idx="183">
                  <c:v>11.98</c:v>
                </c:pt>
                <c:pt idx="184">
                  <c:v>12.04</c:v>
                </c:pt>
                <c:pt idx="185">
                  <c:v>12.1</c:v>
                </c:pt>
                <c:pt idx="186">
                  <c:v>12.16</c:v>
                </c:pt>
                <c:pt idx="187">
                  <c:v>12.22</c:v>
                </c:pt>
                <c:pt idx="188">
                  <c:v>12.28</c:v>
                </c:pt>
                <c:pt idx="189">
                  <c:v>12.34</c:v>
                </c:pt>
                <c:pt idx="190">
                  <c:v>12.4</c:v>
                </c:pt>
                <c:pt idx="191">
                  <c:v>12.46</c:v>
                </c:pt>
                <c:pt idx="192">
                  <c:v>12.52</c:v>
                </c:pt>
                <c:pt idx="193">
                  <c:v>12.58</c:v>
                </c:pt>
                <c:pt idx="194">
                  <c:v>12.64</c:v>
                </c:pt>
                <c:pt idx="195">
                  <c:v>12.7</c:v>
                </c:pt>
                <c:pt idx="196">
                  <c:v>12.76</c:v>
                </c:pt>
                <c:pt idx="197">
                  <c:v>12.82</c:v>
                </c:pt>
                <c:pt idx="198">
                  <c:v>12.88</c:v>
                </c:pt>
                <c:pt idx="199">
                  <c:v>12.94</c:v>
                </c:pt>
                <c:pt idx="200">
                  <c:v>13</c:v>
                </c:pt>
              </c:numCache>
            </c:numRef>
          </c:xVal>
          <c:yVal>
            <c:numRef>
              <c:f>CLvsLO!$T$5:$T$205</c:f>
              <c:numCache>
                <c:formatCode>General</c:formatCode>
                <c:ptCount val="201"/>
                <c:pt idx="0">
                  <c:v>-14.191462</c:v>
                </c:pt>
                <c:pt idx="1">
                  <c:v>-14.011271000000001</c:v>
                </c:pt>
                <c:pt idx="2">
                  <c:v>-13.731057</c:v>
                </c:pt>
                <c:pt idx="3">
                  <c:v>-13.380485999999999</c:v>
                </c:pt>
                <c:pt idx="4">
                  <c:v>-12.952385</c:v>
                </c:pt>
                <c:pt idx="5">
                  <c:v>-12.634895</c:v>
                </c:pt>
                <c:pt idx="6">
                  <c:v>-12.292852999999999</c:v>
                </c:pt>
                <c:pt idx="7">
                  <c:v>-11.973575</c:v>
                </c:pt>
                <c:pt idx="8">
                  <c:v>-11.672522000000001</c:v>
                </c:pt>
                <c:pt idx="9">
                  <c:v>-11.381610999999999</c:v>
                </c:pt>
                <c:pt idx="10">
                  <c:v>-11.148401</c:v>
                </c:pt>
                <c:pt idx="11">
                  <c:v>-10.917733</c:v>
                </c:pt>
                <c:pt idx="12">
                  <c:v>-10.692983</c:v>
                </c:pt>
                <c:pt idx="13">
                  <c:v>-10.496575999999999</c:v>
                </c:pt>
                <c:pt idx="14">
                  <c:v>-10.324593999999999</c:v>
                </c:pt>
                <c:pt idx="15">
                  <c:v>-10.135398</c:v>
                </c:pt>
                <c:pt idx="16">
                  <c:v>-9.9174594999999997</c:v>
                </c:pt>
                <c:pt idx="17">
                  <c:v>-9.7583827999999997</c:v>
                </c:pt>
                <c:pt idx="18">
                  <c:v>-9.6108417999999993</c:v>
                </c:pt>
                <c:pt idx="19">
                  <c:v>-9.4406443000000007</c:v>
                </c:pt>
                <c:pt idx="20">
                  <c:v>-9.2890309999999996</c:v>
                </c:pt>
                <c:pt idx="21">
                  <c:v>-9.2344007000000001</c:v>
                </c:pt>
                <c:pt idx="22">
                  <c:v>-9.1520281000000008</c:v>
                </c:pt>
                <c:pt idx="23">
                  <c:v>-9.1107253999999998</c:v>
                </c:pt>
                <c:pt idx="24">
                  <c:v>-9.1066073999999997</c:v>
                </c:pt>
                <c:pt idx="25">
                  <c:v>-9.1063489999999998</c:v>
                </c:pt>
                <c:pt idx="26">
                  <c:v>-9.0884485000000002</c:v>
                </c:pt>
                <c:pt idx="27">
                  <c:v>-9.1308164999999999</c:v>
                </c:pt>
                <c:pt idx="28">
                  <c:v>-9.1799870000000006</c:v>
                </c:pt>
                <c:pt idx="29">
                  <c:v>-9.2391042999999993</c:v>
                </c:pt>
                <c:pt idx="30">
                  <c:v>-9.3422003</c:v>
                </c:pt>
                <c:pt idx="31">
                  <c:v>-9.4692744999999992</c:v>
                </c:pt>
                <c:pt idx="32">
                  <c:v>-9.6145791999999997</c:v>
                </c:pt>
                <c:pt idx="33">
                  <c:v>-9.7403850999999992</c:v>
                </c:pt>
                <c:pt idx="34">
                  <c:v>-9.9056481999999999</c:v>
                </c:pt>
                <c:pt idx="35">
                  <c:v>-10.043889</c:v>
                </c:pt>
                <c:pt idx="36">
                  <c:v>-10.153599</c:v>
                </c:pt>
                <c:pt idx="37">
                  <c:v>-10.204091999999999</c:v>
                </c:pt>
                <c:pt idx="38">
                  <c:v>-10.231061</c:v>
                </c:pt>
                <c:pt idx="39">
                  <c:v>-10.249578</c:v>
                </c:pt>
                <c:pt idx="40">
                  <c:v>-10.211175000000001</c:v>
                </c:pt>
                <c:pt idx="41">
                  <c:v>-10.137905</c:v>
                </c:pt>
                <c:pt idx="42">
                  <c:v>-10.106312000000001</c:v>
                </c:pt>
                <c:pt idx="43">
                  <c:v>-10.070454</c:v>
                </c:pt>
                <c:pt idx="44">
                  <c:v>-9.9999266000000002</c:v>
                </c:pt>
                <c:pt idx="45">
                  <c:v>-9.9552717000000008</c:v>
                </c:pt>
                <c:pt idx="46">
                  <c:v>-9.8579778999999998</c:v>
                </c:pt>
                <c:pt idx="47">
                  <c:v>-9.8162564999999997</c:v>
                </c:pt>
                <c:pt idx="48">
                  <c:v>-9.7180166000000003</c:v>
                </c:pt>
                <c:pt idx="49">
                  <c:v>-9.6653271000000007</c:v>
                </c:pt>
                <c:pt idx="50">
                  <c:v>-9.6272669000000004</c:v>
                </c:pt>
                <c:pt idx="51">
                  <c:v>-9.6416968999999995</c:v>
                </c:pt>
                <c:pt idx="52">
                  <c:v>-9.5901774999999994</c:v>
                </c:pt>
                <c:pt idx="53">
                  <c:v>-9.5995931999999993</c:v>
                </c:pt>
                <c:pt idx="54">
                  <c:v>-9.5506133999999996</c:v>
                </c:pt>
                <c:pt idx="55">
                  <c:v>-9.5374421999999992</c:v>
                </c:pt>
                <c:pt idx="56">
                  <c:v>-9.5497893999999999</c:v>
                </c:pt>
                <c:pt idx="57">
                  <c:v>-9.5056601000000001</c:v>
                </c:pt>
                <c:pt idx="58">
                  <c:v>-9.5402287999999995</c:v>
                </c:pt>
                <c:pt idx="59">
                  <c:v>-9.5301085000000008</c:v>
                </c:pt>
                <c:pt idx="60">
                  <c:v>-9.5353698999999992</c:v>
                </c:pt>
                <c:pt idx="61">
                  <c:v>-9.5180006000000006</c:v>
                </c:pt>
                <c:pt idx="62">
                  <c:v>-9.5265646000000004</c:v>
                </c:pt>
                <c:pt idx="63">
                  <c:v>-9.5557537000000004</c:v>
                </c:pt>
                <c:pt idx="64">
                  <c:v>-9.6061192000000002</c:v>
                </c:pt>
                <c:pt idx="65">
                  <c:v>-9.6186886000000005</c:v>
                </c:pt>
                <c:pt idx="66">
                  <c:v>-9.6767100999999993</c:v>
                </c:pt>
                <c:pt idx="67">
                  <c:v>-9.6788425</c:v>
                </c:pt>
                <c:pt idx="68">
                  <c:v>-9.6706362000000006</c:v>
                </c:pt>
                <c:pt idx="69">
                  <c:v>-9.6684503999999993</c:v>
                </c:pt>
                <c:pt idx="70">
                  <c:v>-9.6076794000000003</c:v>
                </c:pt>
                <c:pt idx="71">
                  <c:v>-9.5857553000000006</c:v>
                </c:pt>
                <c:pt idx="72">
                  <c:v>-9.5505513999999998</c:v>
                </c:pt>
                <c:pt idx="73">
                  <c:v>-9.4392595000000004</c:v>
                </c:pt>
                <c:pt idx="74">
                  <c:v>-9.4144564000000006</c:v>
                </c:pt>
                <c:pt idx="75">
                  <c:v>-9.3369827000000001</c:v>
                </c:pt>
                <c:pt idx="76">
                  <c:v>-9.2588872999999996</c:v>
                </c:pt>
                <c:pt idx="77">
                  <c:v>-9.2281408000000003</c:v>
                </c:pt>
                <c:pt idx="78">
                  <c:v>-9.1849337000000002</c:v>
                </c:pt>
                <c:pt idx="79">
                  <c:v>-9.1302423000000008</c:v>
                </c:pt>
                <c:pt idx="80">
                  <c:v>-9.0925492999999999</c:v>
                </c:pt>
                <c:pt idx="81">
                  <c:v>-9.0582905</c:v>
                </c:pt>
                <c:pt idx="82">
                  <c:v>-9.0716648000000006</c:v>
                </c:pt>
                <c:pt idx="83">
                  <c:v>-9.0482177999999998</c:v>
                </c:pt>
                <c:pt idx="84">
                  <c:v>-9.0287304000000006</c:v>
                </c:pt>
                <c:pt idx="85">
                  <c:v>-9.0633602</c:v>
                </c:pt>
                <c:pt idx="86">
                  <c:v>-9.0404023999999996</c:v>
                </c:pt>
                <c:pt idx="87">
                  <c:v>-9.0455389000000004</c:v>
                </c:pt>
                <c:pt idx="88">
                  <c:v>-9.0545006000000008</c:v>
                </c:pt>
                <c:pt idx="89">
                  <c:v>-9.0779095000000005</c:v>
                </c:pt>
                <c:pt idx="90">
                  <c:v>-9.0948715</c:v>
                </c:pt>
                <c:pt idx="91">
                  <c:v>-9.0951337999999993</c:v>
                </c:pt>
                <c:pt idx="92">
                  <c:v>-9.0898619000000007</c:v>
                </c:pt>
                <c:pt idx="93">
                  <c:v>-9.1247234000000006</c:v>
                </c:pt>
                <c:pt idx="94">
                  <c:v>-9.1315317</c:v>
                </c:pt>
                <c:pt idx="95">
                  <c:v>-9.1616248999999996</c:v>
                </c:pt>
                <c:pt idx="96">
                  <c:v>-9.1337214000000007</c:v>
                </c:pt>
                <c:pt idx="97">
                  <c:v>-9.1421614000000009</c:v>
                </c:pt>
                <c:pt idx="98">
                  <c:v>-9.1387844000000005</c:v>
                </c:pt>
                <c:pt idx="99">
                  <c:v>-9.1206464999999994</c:v>
                </c:pt>
                <c:pt idx="100">
                  <c:v>-9.1069373999999996</c:v>
                </c:pt>
                <c:pt idx="101">
                  <c:v>-9.1424445999999993</c:v>
                </c:pt>
                <c:pt idx="102">
                  <c:v>-9.1473397999999992</c:v>
                </c:pt>
                <c:pt idx="103">
                  <c:v>-9.1462345000000003</c:v>
                </c:pt>
                <c:pt idx="104">
                  <c:v>-9.1113719999999994</c:v>
                </c:pt>
                <c:pt idx="105">
                  <c:v>-9.1361427000000006</c:v>
                </c:pt>
                <c:pt idx="106">
                  <c:v>-9.1680088000000008</c:v>
                </c:pt>
                <c:pt idx="107">
                  <c:v>-9.1537208999999997</c:v>
                </c:pt>
                <c:pt idx="108">
                  <c:v>-9.1964091999999997</c:v>
                </c:pt>
                <c:pt idx="109">
                  <c:v>-9.2162837999999994</c:v>
                </c:pt>
                <c:pt idx="110">
                  <c:v>-9.2590322</c:v>
                </c:pt>
                <c:pt idx="111">
                  <c:v>-9.2818527</c:v>
                </c:pt>
                <c:pt idx="112">
                  <c:v>-9.3141765999999997</c:v>
                </c:pt>
                <c:pt idx="113">
                  <c:v>-9.3622455999999996</c:v>
                </c:pt>
                <c:pt idx="114">
                  <c:v>-9.4212293999999996</c:v>
                </c:pt>
                <c:pt idx="115">
                  <c:v>-9.4178981999999998</c:v>
                </c:pt>
                <c:pt idx="116">
                  <c:v>-9.4677085999999999</c:v>
                </c:pt>
                <c:pt idx="117">
                  <c:v>-9.5194998000000002</c:v>
                </c:pt>
                <c:pt idx="118">
                  <c:v>-9.5273724000000009</c:v>
                </c:pt>
                <c:pt idx="119">
                  <c:v>-9.5412893000000008</c:v>
                </c:pt>
                <c:pt idx="120">
                  <c:v>-9.5729360999999997</c:v>
                </c:pt>
                <c:pt idx="121">
                  <c:v>-9.5871104999999996</c:v>
                </c:pt>
                <c:pt idx="122">
                  <c:v>-9.5804749000000005</c:v>
                </c:pt>
                <c:pt idx="123">
                  <c:v>-9.5727996999999991</c:v>
                </c:pt>
                <c:pt idx="124">
                  <c:v>-9.6182671000000006</c:v>
                </c:pt>
                <c:pt idx="125">
                  <c:v>-9.6042786000000007</c:v>
                </c:pt>
                <c:pt idx="126">
                  <c:v>-9.6130370999999997</c:v>
                </c:pt>
                <c:pt idx="127">
                  <c:v>-9.6306905999999994</c:v>
                </c:pt>
                <c:pt idx="128">
                  <c:v>-9.7001819999999999</c:v>
                </c:pt>
                <c:pt idx="129">
                  <c:v>-9.7551670000000001</c:v>
                </c:pt>
                <c:pt idx="130">
                  <c:v>-9.8057403999999995</c:v>
                </c:pt>
                <c:pt idx="131">
                  <c:v>-9.8811807999999992</c:v>
                </c:pt>
                <c:pt idx="132">
                  <c:v>-10.002742</c:v>
                </c:pt>
                <c:pt idx="133">
                  <c:v>-10.08487</c:v>
                </c:pt>
                <c:pt idx="134">
                  <c:v>-10.161313</c:v>
                </c:pt>
                <c:pt idx="135">
                  <c:v>-10.256781999999999</c:v>
                </c:pt>
                <c:pt idx="136">
                  <c:v>-10.368357</c:v>
                </c:pt>
                <c:pt idx="137">
                  <c:v>-10.492737</c:v>
                </c:pt>
                <c:pt idx="138">
                  <c:v>-10.556827</c:v>
                </c:pt>
                <c:pt idx="139">
                  <c:v>-10.661794</c:v>
                </c:pt>
                <c:pt idx="140">
                  <c:v>-10.769422</c:v>
                </c:pt>
                <c:pt idx="141">
                  <c:v>-10.838702</c:v>
                </c:pt>
                <c:pt idx="142">
                  <c:v>-10.882471000000001</c:v>
                </c:pt>
                <c:pt idx="143">
                  <c:v>-10.901064</c:v>
                </c:pt>
                <c:pt idx="144">
                  <c:v>-10.893519</c:v>
                </c:pt>
                <c:pt idx="145">
                  <c:v>-10.866116999999999</c:v>
                </c:pt>
                <c:pt idx="146">
                  <c:v>-10.784646</c:v>
                </c:pt>
                <c:pt idx="147">
                  <c:v>-10.684018999999999</c:v>
                </c:pt>
                <c:pt idx="148">
                  <c:v>-10.625814</c:v>
                </c:pt>
                <c:pt idx="149">
                  <c:v>-10.55564</c:v>
                </c:pt>
                <c:pt idx="150">
                  <c:v>-10.484194</c:v>
                </c:pt>
                <c:pt idx="151">
                  <c:v>-10.449417</c:v>
                </c:pt>
                <c:pt idx="152">
                  <c:v>-10.392944999999999</c:v>
                </c:pt>
                <c:pt idx="153">
                  <c:v>-10.376799</c:v>
                </c:pt>
                <c:pt idx="154">
                  <c:v>-10.365726</c:v>
                </c:pt>
                <c:pt idx="155">
                  <c:v>-10.366039000000001</c:v>
                </c:pt>
                <c:pt idx="156">
                  <c:v>-10.352895</c:v>
                </c:pt>
                <c:pt idx="157">
                  <c:v>-10.408035</c:v>
                </c:pt>
                <c:pt idx="158">
                  <c:v>-10.476391</c:v>
                </c:pt>
                <c:pt idx="159">
                  <c:v>-10.503155</c:v>
                </c:pt>
                <c:pt idx="160">
                  <c:v>-10.583677</c:v>
                </c:pt>
                <c:pt idx="161">
                  <c:v>-10.648256999999999</c:v>
                </c:pt>
                <c:pt idx="162">
                  <c:v>-10.742717000000001</c:v>
                </c:pt>
                <c:pt idx="163">
                  <c:v>-10.861516999999999</c:v>
                </c:pt>
                <c:pt idx="164">
                  <c:v>-11.005190000000001</c:v>
                </c:pt>
                <c:pt idx="165">
                  <c:v>-11.152969000000001</c:v>
                </c:pt>
                <c:pt idx="166">
                  <c:v>-11.348715</c:v>
                </c:pt>
                <c:pt idx="167">
                  <c:v>-11.509747000000001</c:v>
                </c:pt>
                <c:pt idx="168">
                  <c:v>-11.621077</c:v>
                </c:pt>
                <c:pt idx="169">
                  <c:v>-11.760356</c:v>
                </c:pt>
                <c:pt idx="170">
                  <c:v>-11.951667</c:v>
                </c:pt>
                <c:pt idx="171">
                  <c:v>-12.186360000000001</c:v>
                </c:pt>
                <c:pt idx="172">
                  <c:v>-12.363363</c:v>
                </c:pt>
                <c:pt idx="173">
                  <c:v>-12.544086</c:v>
                </c:pt>
                <c:pt idx="174">
                  <c:v>-12.746762</c:v>
                </c:pt>
                <c:pt idx="175">
                  <c:v>-12.941151</c:v>
                </c:pt>
                <c:pt idx="176">
                  <c:v>-13.096333</c:v>
                </c:pt>
                <c:pt idx="177">
                  <c:v>-13.135538</c:v>
                </c:pt>
                <c:pt idx="178">
                  <c:v>-13.155588</c:v>
                </c:pt>
                <c:pt idx="179">
                  <c:v>-13.435822999999999</c:v>
                </c:pt>
                <c:pt idx="180">
                  <c:v>-13.781025</c:v>
                </c:pt>
                <c:pt idx="181">
                  <c:v>-13.849879</c:v>
                </c:pt>
                <c:pt idx="182">
                  <c:v>-13.815165</c:v>
                </c:pt>
                <c:pt idx="183">
                  <c:v>-13.928884</c:v>
                </c:pt>
                <c:pt idx="184">
                  <c:v>-13.98068</c:v>
                </c:pt>
                <c:pt idx="185">
                  <c:v>-13.856892999999999</c:v>
                </c:pt>
                <c:pt idx="186">
                  <c:v>-13.954414999999999</c:v>
                </c:pt>
                <c:pt idx="187">
                  <c:v>-14.467437</c:v>
                </c:pt>
                <c:pt idx="188">
                  <c:v>-14.896419</c:v>
                </c:pt>
                <c:pt idx="189">
                  <c:v>-14.914313</c:v>
                </c:pt>
                <c:pt idx="190">
                  <c:v>-14.836041</c:v>
                </c:pt>
                <c:pt idx="191">
                  <c:v>-14.976283</c:v>
                </c:pt>
                <c:pt idx="192">
                  <c:v>-15.126661</c:v>
                </c:pt>
                <c:pt idx="193">
                  <c:v>-15.281758</c:v>
                </c:pt>
                <c:pt idx="194">
                  <c:v>-15.592917999999999</c:v>
                </c:pt>
                <c:pt idx="195">
                  <c:v>-16.044892999999998</c:v>
                </c:pt>
                <c:pt idx="196">
                  <c:v>-16.411975999999999</c:v>
                </c:pt>
                <c:pt idx="197">
                  <c:v>-16.611740000000001</c:v>
                </c:pt>
                <c:pt idx="198">
                  <c:v>-16.579143999999999</c:v>
                </c:pt>
                <c:pt idx="199">
                  <c:v>-16.567799000000001</c:v>
                </c:pt>
                <c:pt idx="200">
                  <c:v>-16.530166999999999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214-40A3-8FF3-7129B99B2001}"/>
            </c:ext>
          </c:extLst>
        </c:ser>
        <c:ser>
          <c:idx val="0"/>
          <c:order val="4"/>
          <c:tx>
            <c:strRef>
              <c:f>CLvsLO!$U$2</c:f>
              <c:strCache>
                <c:ptCount val="1"/>
                <c:pt idx="0">
                  <c:v>+10 dBm</c:v>
                </c:pt>
              </c:strCache>
            </c:strRef>
          </c:tx>
          <c:spPr>
            <a:ln>
              <a:solidFill>
                <a:schemeClr val="tx1"/>
              </a:solidFill>
              <a:prstDash val="sysDot"/>
            </a:ln>
          </c:spPr>
          <c:marker>
            <c:symbol val="none"/>
          </c:marker>
          <c:xVal>
            <c:numRef>
              <c:f>CLvsLO!$P$5:$P$205</c:f>
              <c:numCache>
                <c:formatCode>General</c:formatCode>
                <c:ptCount val="201"/>
                <c:pt idx="0">
                  <c:v>1</c:v>
                </c:pt>
                <c:pt idx="1">
                  <c:v>1.06</c:v>
                </c:pt>
                <c:pt idx="2">
                  <c:v>1.1200000000000001</c:v>
                </c:pt>
                <c:pt idx="3">
                  <c:v>1.18</c:v>
                </c:pt>
                <c:pt idx="4">
                  <c:v>1.24</c:v>
                </c:pt>
                <c:pt idx="5">
                  <c:v>1.3</c:v>
                </c:pt>
                <c:pt idx="6">
                  <c:v>1.36</c:v>
                </c:pt>
                <c:pt idx="7">
                  <c:v>1.42</c:v>
                </c:pt>
                <c:pt idx="8">
                  <c:v>1.48</c:v>
                </c:pt>
                <c:pt idx="9">
                  <c:v>1.54</c:v>
                </c:pt>
                <c:pt idx="10">
                  <c:v>1.6</c:v>
                </c:pt>
                <c:pt idx="11">
                  <c:v>1.66</c:v>
                </c:pt>
                <c:pt idx="12">
                  <c:v>1.72</c:v>
                </c:pt>
                <c:pt idx="13">
                  <c:v>1.78</c:v>
                </c:pt>
                <c:pt idx="14">
                  <c:v>1.84</c:v>
                </c:pt>
                <c:pt idx="15">
                  <c:v>1.9</c:v>
                </c:pt>
                <c:pt idx="16">
                  <c:v>1.96</c:v>
                </c:pt>
                <c:pt idx="17">
                  <c:v>2.02</c:v>
                </c:pt>
                <c:pt idx="18">
                  <c:v>2.08</c:v>
                </c:pt>
                <c:pt idx="19">
                  <c:v>2.14</c:v>
                </c:pt>
                <c:pt idx="20">
                  <c:v>2.2000000000000002</c:v>
                </c:pt>
                <c:pt idx="21">
                  <c:v>2.2599999999999998</c:v>
                </c:pt>
                <c:pt idx="22">
                  <c:v>2.3199999999999998</c:v>
                </c:pt>
                <c:pt idx="23">
                  <c:v>2.38</c:v>
                </c:pt>
                <c:pt idx="24">
                  <c:v>2.44</c:v>
                </c:pt>
                <c:pt idx="25">
                  <c:v>2.5</c:v>
                </c:pt>
                <c:pt idx="26">
                  <c:v>2.56</c:v>
                </c:pt>
                <c:pt idx="27">
                  <c:v>2.62</c:v>
                </c:pt>
                <c:pt idx="28">
                  <c:v>2.68</c:v>
                </c:pt>
                <c:pt idx="29">
                  <c:v>2.74</c:v>
                </c:pt>
                <c:pt idx="30">
                  <c:v>2.8</c:v>
                </c:pt>
                <c:pt idx="31">
                  <c:v>2.86</c:v>
                </c:pt>
                <c:pt idx="32">
                  <c:v>2.92</c:v>
                </c:pt>
                <c:pt idx="33">
                  <c:v>2.98</c:v>
                </c:pt>
                <c:pt idx="34">
                  <c:v>3.04</c:v>
                </c:pt>
                <c:pt idx="35">
                  <c:v>3.1</c:v>
                </c:pt>
                <c:pt idx="36">
                  <c:v>3.16</c:v>
                </c:pt>
                <c:pt idx="37">
                  <c:v>3.22</c:v>
                </c:pt>
                <c:pt idx="38">
                  <c:v>3.28</c:v>
                </c:pt>
                <c:pt idx="39">
                  <c:v>3.34</c:v>
                </c:pt>
                <c:pt idx="40">
                  <c:v>3.4</c:v>
                </c:pt>
                <c:pt idx="41">
                  <c:v>3.46</c:v>
                </c:pt>
                <c:pt idx="42">
                  <c:v>3.52</c:v>
                </c:pt>
                <c:pt idx="43">
                  <c:v>3.58</c:v>
                </c:pt>
                <c:pt idx="44">
                  <c:v>3.64</c:v>
                </c:pt>
                <c:pt idx="45">
                  <c:v>3.7</c:v>
                </c:pt>
                <c:pt idx="46">
                  <c:v>3.76</c:v>
                </c:pt>
                <c:pt idx="47">
                  <c:v>3.82</c:v>
                </c:pt>
                <c:pt idx="48">
                  <c:v>3.88</c:v>
                </c:pt>
                <c:pt idx="49">
                  <c:v>3.94</c:v>
                </c:pt>
                <c:pt idx="50">
                  <c:v>4</c:v>
                </c:pt>
                <c:pt idx="51">
                  <c:v>4.0599999999999996</c:v>
                </c:pt>
                <c:pt idx="52">
                  <c:v>4.12</c:v>
                </c:pt>
                <c:pt idx="53">
                  <c:v>4.18</c:v>
                </c:pt>
                <c:pt idx="54">
                  <c:v>4.24</c:v>
                </c:pt>
                <c:pt idx="55">
                  <c:v>4.3</c:v>
                </c:pt>
                <c:pt idx="56">
                  <c:v>4.3600000000000003</c:v>
                </c:pt>
                <c:pt idx="57">
                  <c:v>4.42</c:v>
                </c:pt>
                <c:pt idx="58">
                  <c:v>4.4800000000000004</c:v>
                </c:pt>
                <c:pt idx="59">
                  <c:v>4.54</c:v>
                </c:pt>
                <c:pt idx="60">
                  <c:v>4.5999999999999996</c:v>
                </c:pt>
                <c:pt idx="61">
                  <c:v>4.66</c:v>
                </c:pt>
                <c:pt idx="62">
                  <c:v>4.72</c:v>
                </c:pt>
                <c:pt idx="63">
                  <c:v>4.78</c:v>
                </c:pt>
                <c:pt idx="64">
                  <c:v>4.84</c:v>
                </c:pt>
                <c:pt idx="65">
                  <c:v>4.9000000000000004</c:v>
                </c:pt>
                <c:pt idx="66">
                  <c:v>4.96</c:v>
                </c:pt>
                <c:pt idx="67">
                  <c:v>5.0199999999999996</c:v>
                </c:pt>
                <c:pt idx="68">
                  <c:v>5.08</c:v>
                </c:pt>
                <c:pt idx="69">
                  <c:v>5.14</c:v>
                </c:pt>
                <c:pt idx="70">
                  <c:v>5.2</c:v>
                </c:pt>
                <c:pt idx="71">
                  <c:v>5.26</c:v>
                </c:pt>
                <c:pt idx="72">
                  <c:v>5.32</c:v>
                </c:pt>
                <c:pt idx="73">
                  <c:v>5.38</c:v>
                </c:pt>
                <c:pt idx="74">
                  <c:v>5.44</c:v>
                </c:pt>
                <c:pt idx="75">
                  <c:v>5.5</c:v>
                </c:pt>
                <c:pt idx="76">
                  <c:v>5.56</c:v>
                </c:pt>
                <c:pt idx="77">
                  <c:v>5.62</c:v>
                </c:pt>
                <c:pt idx="78">
                  <c:v>5.68</c:v>
                </c:pt>
                <c:pt idx="79">
                  <c:v>5.74</c:v>
                </c:pt>
                <c:pt idx="80">
                  <c:v>5.8</c:v>
                </c:pt>
                <c:pt idx="81">
                  <c:v>5.86</c:v>
                </c:pt>
                <c:pt idx="82">
                  <c:v>5.92</c:v>
                </c:pt>
                <c:pt idx="83">
                  <c:v>5.98</c:v>
                </c:pt>
                <c:pt idx="84">
                  <c:v>6.04</c:v>
                </c:pt>
                <c:pt idx="85">
                  <c:v>6.1</c:v>
                </c:pt>
                <c:pt idx="86">
                  <c:v>6.16</c:v>
                </c:pt>
                <c:pt idx="87">
                  <c:v>6.22</c:v>
                </c:pt>
                <c:pt idx="88">
                  <c:v>6.28</c:v>
                </c:pt>
                <c:pt idx="89">
                  <c:v>6.34</c:v>
                </c:pt>
                <c:pt idx="90">
                  <c:v>6.4</c:v>
                </c:pt>
                <c:pt idx="91">
                  <c:v>6.46</c:v>
                </c:pt>
                <c:pt idx="92">
                  <c:v>6.52</c:v>
                </c:pt>
                <c:pt idx="93">
                  <c:v>6.58</c:v>
                </c:pt>
                <c:pt idx="94">
                  <c:v>6.64</c:v>
                </c:pt>
                <c:pt idx="95">
                  <c:v>6.7</c:v>
                </c:pt>
                <c:pt idx="96">
                  <c:v>6.76</c:v>
                </c:pt>
                <c:pt idx="97">
                  <c:v>6.82</c:v>
                </c:pt>
                <c:pt idx="98">
                  <c:v>6.88</c:v>
                </c:pt>
                <c:pt idx="99">
                  <c:v>6.94</c:v>
                </c:pt>
                <c:pt idx="100">
                  <c:v>7</c:v>
                </c:pt>
                <c:pt idx="101">
                  <c:v>7.06</c:v>
                </c:pt>
                <c:pt idx="102">
                  <c:v>7.12</c:v>
                </c:pt>
                <c:pt idx="103">
                  <c:v>7.18</c:v>
                </c:pt>
                <c:pt idx="104">
                  <c:v>7.24</c:v>
                </c:pt>
                <c:pt idx="105">
                  <c:v>7.3</c:v>
                </c:pt>
                <c:pt idx="106">
                  <c:v>7.36</c:v>
                </c:pt>
                <c:pt idx="107">
                  <c:v>7.42</c:v>
                </c:pt>
                <c:pt idx="108">
                  <c:v>7.48</c:v>
                </c:pt>
                <c:pt idx="109">
                  <c:v>7.54</c:v>
                </c:pt>
                <c:pt idx="110">
                  <c:v>7.6</c:v>
                </c:pt>
                <c:pt idx="111">
                  <c:v>7.66</c:v>
                </c:pt>
                <c:pt idx="112">
                  <c:v>7.72</c:v>
                </c:pt>
                <c:pt idx="113">
                  <c:v>7.78</c:v>
                </c:pt>
                <c:pt idx="114">
                  <c:v>7.84</c:v>
                </c:pt>
                <c:pt idx="115">
                  <c:v>7.9</c:v>
                </c:pt>
                <c:pt idx="116">
                  <c:v>7.96</c:v>
                </c:pt>
                <c:pt idx="117">
                  <c:v>8.02</c:v>
                </c:pt>
                <c:pt idx="118">
                  <c:v>8.08</c:v>
                </c:pt>
                <c:pt idx="119">
                  <c:v>8.14</c:v>
                </c:pt>
                <c:pt idx="120">
                  <c:v>8.1999999999999993</c:v>
                </c:pt>
                <c:pt idx="121">
                  <c:v>8.26</c:v>
                </c:pt>
                <c:pt idx="122">
                  <c:v>8.32</c:v>
                </c:pt>
                <c:pt idx="123">
                  <c:v>8.3800000000000008</c:v>
                </c:pt>
                <c:pt idx="124">
                  <c:v>8.44</c:v>
                </c:pt>
                <c:pt idx="125">
                  <c:v>8.5</c:v>
                </c:pt>
                <c:pt idx="126">
                  <c:v>8.56</c:v>
                </c:pt>
                <c:pt idx="127">
                  <c:v>8.6199999999999992</c:v>
                </c:pt>
                <c:pt idx="128">
                  <c:v>8.68</c:v>
                </c:pt>
                <c:pt idx="129">
                  <c:v>8.74</c:v>
                </c:pt>
                <c:pt idx="130">
                  <c:v>8.8000000000000007</c:v>
                </c:pt>
                <c:pt idx="131">
                  <c:v>8.86</c:v>
                </c:pt>
                <c:pt idx="132">
                  <c:v>8.92</c:v>
                </c:pt>
                <c:pt idx="133">
                  <c:v>8.98</c:v>
                </c:pt>
                <c:pt idx="134">
                  <c:v>9.0399999999999991</c:v>
                </c:pt>
                <c:pt idx="135">
                  <c:v>9.1</c:v>
                </c:pt>
                <c:pt idx="136">
                  <c:v>9.16</c:v>
                </c:pt>
                <c:pt idx="137">
                  <c:v>9.2200000000000006</c:v>
                </c:pt>
                <c:pt idx="138">
                  <c:v>9.2799999999999994</c:v>
                </c:pt>
                <c:pt idx="139">
                  <c:v>9.34</c:v>
                </c:pt>
                <c:pt idx="140">
                  <c:v>9.4</c:v>
                </c:pt>
                <c:pt idx="141">
                  <c:v>9.4600000000000009</c:v>
                </c:pt>
                <c:pt idx="142">
                  <c:v>9.52</c:v>
                </c:pt>
                <c:pt idx="143">
                  <c:v>9.58</c:v>
                </c:pt>
                <c:pt idx="144">
                  <c:v>9.64</c:v>
                </c:pt>
                <c:pt idx="145">
                  <c:v>9.6999999999999993</c:v>
                </c:pt>
                <c:pt idx="146">
                  <c:v>9.76</c:v>
                </c:pt>
                <c:pt idx="147">
                  <c:v>9.82</c:v>
                </c:pt>
                <c:pt idx="148">
                  <c:v>9.8800000000000008</c:v>
                </c:pt>
                <c:pt idx="149">
                  <c:v>9.94</c:v>
                </c:pt>
                <c:pt idx="150">
                  <c:v>10</c:v>
                </c:pt>
                <c:pt idx="151">
                  <c:v>10.06</c:v>
                </c:pt>
                <c:pt idx="152">
                  <c:v>10.119999999999999</c:v>
                </c:pt>
                <c:pt idx="153">
                  <c:v>10.18</c:v>
                </c:pt>
                <c:pt idx="154">
                  <c:v>10.24</c:v>
                </c:pt>
                <c:pt idx="155">
                  <c:v>10.3</c:v>
                </c:pt>
                <c:pt idx="156">
                  <c:v>10.36</c:v>
                </c:pt>
                <c:pt idx="157">
                  <c:v>10.42</c:v>
                </c:pt>
                <c:pt idx="158">
                  <c:v>10.48</c:v>
                </c:pt>
                <c:pt idx="159">
                  <c:v>10.54</c:v>
                </c:pt>
                <c:pt idx="160">
                  <c:v>10.6</c:v>
                </c:pt>
                <c:pt idx="161">
                  <c:v>10.66</c:v>
                </c:pt>
                <c:pt idx="162">
                  <c:v>10.72</c:v>
                </c:pt>
                <c:pt idx="163">
                  <c:v>10.78</c:v>
                </c:pt>
                <c:pt idx="164">
                  <c:v>10.84</c:v>
                </c:pt>
                <c:pt idx="165">
                  <c:v>10.9</c:v>
                </c:pt>
                <c:pt idx="166">
                  <c:v>10.96</c:v>
                </c:pt>
                <c:pt idx="167">
                  <c:v>11.02</c:v>
                </c:pt>
                <c:pt idx="168">
                  <c:v>11.08</c:v>
                </c:pt>
                <c:pt idx="169">
                  <c:v>11.14</c:v>
                </c:pt>
                <c:pt idx="170">
                  <c:v>11.2</c:v>
                </c:pt>
                <c:pt idx="171">
                  <c:v>11.26</c:v>
                </c:pt>
                <c:pt idx="172">
                  <c:v>11.32</c:v>
                </c:pt>
                <c:pt idx="173">
                  <c:v>11.38</c:v>
                </c:pt>
                <c:pt idx="174">
                  <c:v>11.44</c:v>
                </c:pt>
                <c:pt idx="175">
                  <c:v>11.5</c:v>
                </c:pt>
                <c:pt idx="176">
                  <c:v>11.56</c:v>
                </c:pt>
                <c:pt idx="177">
                  <c:v>11.62</c:v>
                </c:pt>
                <c:pt idx="178">
                  <c:v>11.68</c:v>
                </c:pt>
                <c:pt idx="179">
                  <c:v>11.74</c:v>
                </c:pt>
                <c:pt idx="180">
                  <c:v>11.8</c:v>
                </c:pt>
                <c:pt idx="181">
                  <c:v>11.86</c:v>
                </c:pt>
                <c:pt idx="182">
                  <c:v>11.92</c:v>
                </c:pt>
                <c:pt idx="183">
                  <c:v>11.98</c:v>
                </c:pt>
                <c:pt idx="184">
                  <c:v>12.04</c:v>
                </c:pt>
                <c:pt idx="185">
                  <c:v>12.1</c:v>
                </c:pt>
                <c:pt idx="186">
                  <c:v>12.16</c:v>
                </c:pt>
                <c:pt idx="187">
                  <c:v>12.22</c:v>
                </c:pt>
                <c:pt idx="188">
                  <c:v>12.28</c:v>
                </c:pt>
                <c:pt idx="189">
                  <c:v>12.34</c:v>
                </c:pt>
                <c:pt idx="190">
                  <c:v>12.4</c:v>
                </c:pt>
                <c:pt idx="191">
                  <c:v>12.46</c:v>
                </c:pt>
                <c:pt idx="192">
                  <c:v>12.52</c:v>
                </c:pt>
                <c:pt idx="193">
                  <c:v>12.58</c:v>
                </c:pt>
                <c:pt idx="194">
                  <c:v>12.64</c:v>
                </c:pt>
                <c:pt idx="195">
                  <c:v>12.7</c:v>
                </c:pt>
                <c:pt idx="196">
                  <c:v>12.76</c:v>
                </c:pt>
                <c:pt idx="197">
                  <c:v>12.82</c:v>
                </c:pt>
                <c:pt idx="198">
                  <c:v>12.88</c:v>
                </c:pt>
                <c:pt idx="199">
                  <c:v>12.94</c:v>
                </c:pt>
                <c:pt idx="200">
                  <c:v>13</c:v>
                </c:pt>
              </c:numCache>
            </c:numRef>
          </c:xVal>
          <c:yVal>
            <c:numRef>
              <c:f>CLvsLO!$U$5:$U$205</c:f>
              <c:numCache>
                <c:formatCode>General</c:formatCode>
                <c:ptCount val="201"/>
                <c:pt idx="0">
                  <c:v>-17.548693</c:v>
                </c:pt>
                <c:pt idx="1">
                  <c:v>-17.529582999999999</c:v>
                </c:pt>
                <c:pt idx="2">
                  <c:v>-17.396038000000001</c:v>
                </c:pt>
                <c:pt idx="3">
                  <c:v>-17.173676</c:v>
                </c:pt>
                <c:pt idx="4">
                  <c:v>-16.683899</c:v>
                </c:pt>
                <c:pt idx="5">
                  <c:v>-16.232424000000002</c:v>
                </c:pt>
                <c:pt idx="6">
                  <c:v>-15.838642</c:v>
                </c:pt>
                <c:pt idx="7">
                  <c:v>-15.512385</c:v>
                </c:pt>
                <c:pt idx="8">
                  <c:v>-15.184120999999999</c:v>
                </c:pt>
                <c:pt idx="9">
                  <c:v>-14.866882</c:v>
                </c:pt>
                <c:pt idx="10">
                  <c:v>-14.623984999999999</c:v>
                </c:pt>
                <c:pt idx="11">
                  <c:v>-14.334121</c:v>
                </c:pt>
                <c:pt idx="12">
                  <c:v>-14.017467</c:v>
                </c:pt>
                <c:pt idx="13">
                  <c:v>-13.765222</c:v>
                </c:pt>
                <c:pt idx="14">
                  <c:v>-13.614789999999999</c:v>
                </c:pt>
                <c:pt idx="15">
                  <c:v>-13.437593</c:v>
                </c:pt>
                <c:pt idx="16">
                  <c:v>-13.261666999999999</c:v>
                </c:pt>
                <c:pt idx="17">
                  <c:v>-13.128707</c:v>
                </c:pt>
                <c:pt idx="18">
                  <c:v>-13.021617000000001</c:v>
                </c:pt>
                <c:pt idx="19">
                  <c:v>-12.818545</c:v>
                </c:pt>
                <c:pt idx="20">
                  <c:v>-12.675333999999999</c:v>
                </c:pt>
                <c:pt idx="21">
                  <c:v>-12.654797</c:v>
                </c:pt>
                <c:pt idx="22">
                  <c:v>-12.614974999999999</c:v>
                </c:pt>
                <c:pt idx="23">
                  <c:v>-12.559749999999999</c:v>
                </c:pt>
                <c:pt idx="24">
                  <c:v>-12.538219</c:v>
                </c:pt>
                <c:pt idx="25">
                  <c:v>-12.484377</c:v>
                </c:pt>
                <c:pt idx="26">
                  <c:v>-12.394717</c:v>
                </c:pt>
                <c:pt idx="27">
                  <c:v>-12.369513</c:v>
                </c:pt>
                <c:pt idx="28">
                  <c:v>-12.36791</c:v>
                </c:pt>
                <c:pt idx="29">
                  <c:v>-12.365831</c:v>
                </c:pt>
                <c:pt idx="30">
                  <c:v>-12.386552</c:v>
                </c:pt>
                <c:pt idx="31">
                  <c:v>-12.403046</c:v>
                </c:pt>
                <c:pt idx="32">
                  <c:v>-12.426565</c:v>
                </c:pt>
                <c:pt idx="33">
                  <c:v>-12.445925000000001</c:v>
                </c:pt>
                <c:pt idx="34">
                  <c:v>-12.542946000000001</c:v>
                </c:pt>
                <c:pt idx="35">
                  <c:v>-12.664709999999999</c:v>
                </c:pt>
                <c:pt idx="36">
                  <c:v>-12.758388999999999</c:v>
                </c:pt>
                <c:pt idx="37">
                  <c:v>-12.855879</c:v>
                </c:pt>
                <c:pt idx="38">
                  <c:v>-12.978524999999999</c:v>
                </c:pt>
                <c:pt idx="39">
                  <c:v>-13.146436</c:v>
                </c:pt>
                <c:pt idx="40">
                  <c:v>-13.247090999999999</c:v>
                </c:pt>
                <c:pt idx="41">
                  <c:v>-13.342257</c:v>
                </c:pt>
                <c:pt idx="42">
                  <c:v>-13.466678</c:v>
                </c:pt>
                <c:pt idx="43">
                  <c:v>-13.571609</c:v>
                </c:pt>
                <c:pt idx="44">
                  <c:v>-13.516809</c:v>
                </c:pt>
                <c:pt idx="45">
                  <c:v>-13.367815</c:v>
                </c:pt>
                <c:pt idx="46">
                  <c:v>-13.153498000000001</c:v>
                </c:pt>
                <c:pt idx="47">
                  <c:v>-12.957350999999999</c:v>
                </c:pt>
                <c:pt idx="48">
                  <c:v>-12.735383000000001</c:v>
                </c:pt>
                <c:pt idx="49">
                  <c:v>-12.613723</c:v>
                </c:pt>
                <c:pt idx="50">
                  <c:v>-12.599021</c:v>
                </c:pt>
                <c:pt idx="51">
                  <c:v>-12.62501</c:v>
                </c:pt>
                <c:pt idx="52">
                  <c:v>-12.561563</c:v>
                </c:pt>
                <c:pt idx="53">
                  <c:v>-12.510339999999999</c:v>
                </c:pt>
                <c:pt idx="54">
                  <c:v>-12.426029</c:v>
                </c:pt>
                <c:pt idx="55">
                  <c:v>-12.441905</c:v>
                </c:pt>
                <c:pt idx="56">
                  <c:v>-12.516857999999999</c:v>
                </c:pt>
                <c:pt idx="57">
                  <c:v>-12.51834</c:v>
                </c:pt>
                <c:pt idx="58">
                  <c:v>-12.517756</c:v>
                </c:pt>
                <c:pt idx="59">
                  <c:v>-12.452578000000001</c:v>
                </c:pt>
                <c:pt idx="60">
                  <c:v>-12.391799000000001</c:v>
                </c:pt>
                <c:pt idx="61">
                  <c:v>-12.272157</c:v>
                </c:pt>
                <c:pt idx="62">
                  <c:v>-12.177151</c:v>
                </c:pt>
                <c:pt idx="63">
                  <c:v>-12.199123999999999</c:v>
                </c:pt>
                <c:pt idx="64">
                  <c:v>-12.294454999999999</c:v>
                </c:pt>
                <c:pt idx="65">
                  <c:v>-12.243233</c:v>
                </c:pt>
                <c:pt idx="66">
                  <c:v>-12.187977</c:v>
                </c:pt>
                <c:pt idx="67">
                  <c:v>-12.102838999999999</c:v>
                </c:pt>
                <c:pt idx="68">
                  <c:v>-11.99009</c:v>
                </c:pt>
                <c:pt idx="69">
                  <c:v>-11.877779</c:v>
                </c:pt>
                <c:pt idx="70">
                  <c:v>-11.789892999999999</c:v>
                </c:pt>
                <c:pt idx="71">
                  <c:v>-11.808033</c:v>
                </c:pt>
                <c:pt idx="72">
                  <c:v>-11.769451</c:v>
                </c:pt>
                <c:pt idx="73">
                  <c:v>-11.647551999999999</c:v>
                </c:pt>
                <c:pt idx="74">
                  <c:v>-11.587132</c:v>
                </c:pt>
                <c:pt idx="75">
                  <c:v>-11.43915</c:v>
                </c:pt>
                <c:pt idx="76">
                  <c:v>-11.318695999999999</c:v>
                </c:pt>
                <c:pt idx="77">
                  <c:v>-11.417702999999999</c:v>
                </c:pt>
                <c:pt idx="78">
                  <c:v>-11.43117</c:v>
                </c:pt>
                <c:pt idx="79">
                  <c:v>-11.363932999999999</c:v>
                </c:pt>
                <c:pt idx="80">
                  <c:v>-11.361414</c:v>
                </c:pt>
                <c:pt idx="81">
                  <c:v>-11.430856</c:v>
                </c:pt>
                <c:pt idx="82">
                  <c:v>-11.468819999999999</c:v>
                </c:pt>
                <c:pt idx="83">
                  <c:v>-11.479722000000001</c:v>
                </c:pt>
                <c:pt idx="84">
                  <c:v>-11.575746000000001</c:v>
                </c:pt>
                <c:pt idx="85">
                  <c:v>-11.735369</c:v>
                </c:pt>
                <c:pt idx="86">
                  <c:v>-11.719234</c:v>
                </c:pt>
                <c:pt idx="87">
                  <c:v>-11.722662</c:v>
                </c:pt>
                <c:pt idx="88">
                  <c:v>-11.899924</c:v>
                </c:pt>
                <c:pt idx="89">
                  <c:v>-12.139837999999999</c:v>
                </c:pt>
                <c:pt idx="90">
                  <c:v>-12.279623000000001</c:v>
                </c:pt>
                <c:pt idx="91">
                  <c:v>-12.315312</c:v>
                </c:pt>
                <c:pt idx="92">
                  <c:v>-12.338017000000001</c:v>
                </c:pt>
                <c:pt idx="93">
                  <c:v>-12.462707</c:v>
                </c:pt>
                <c:pt idx="94">
                  <c:v>-12.657752</c:v>
                </c:pt>
                <c:pt idx="95">
                  <c:v>-12.867922999999999</c:v>
                </c:pt>
                <c:pt idx="96">
                  <c:v>-12.948914</c:v>
                </c:pt>
                <c:pt idx="97">
                  <c:v>-13.058482</c:v>
                </c:pt>
                <c:pt idx="98">
                  <c:v>-13.158937</c:v>
                </c:pt>
                <c:pt idx="99">
                  <c:v>-13.164538</c:v>
                </c:pt>
                <c:pt idx="100">
                  <c:v>-13.183002</c:v>
                </c:pt>
                <c:pt idx="101">
                  <c:v>-13.476993999999999</c:v>
                </c:pt>
                <c:pt idx="102">
                  <c:v>-13.807726000000001</c:v>
                </c:pt>
                <c:pt idx="103">
                  <c:v>-13.893807000000001</c:v>
                </c:pt>
                <c:pt idx="104">
                  <c:v>-13.72667</c:v>
                </c:pt>
                <c:pt idx="105">
                  <c:v>-13.757212000000001</c:v>
                </c:pt>
                <c:pt idx="106">
                  <c:v>-13.948859000000001</c:v>
                </c:pt>
                <c:pt idx="107">
                  <c:v>-14.017896</c:v>
                </c:pt>
                <c:pt idx="108">
                  <c:v>-14.074026999999999</c:v>
                </c:pt>
                <c:pt idx="109">
                  <c:v>-14.200583</c:v>
                </c:pt>
                <c:pt idx="110">
                  <c:v>-14.373951</c:v>
                </c:pt>
                <c:pt idx="111">
                  <c:v>-14.386768999999999</c:v>
                </c:pt>
                <c:pt idx="112">
                  <c:v>-14.290262999999999</c:v>
                </c:pt>
                <c:pt idx="113">
                  <c:v>-14.214451</c:v>
                </c:pt>
                <c:pt idx="114">
                  <c:v>-14.276806000000001</c:v>
                </c:pt>
                <c:pt idx="115">
                  <c:v>-14.375278</c:v>
                </c:pt>
                <c:pt idx="116">
                  <c:v>-14.509982000000001</c:v>
                </c:pt>
                <c:pt idx="117">
                  <c:v>-14.590325999999999</c:v>
                </c:pt>
                <c:pt idx="118">
                  <c:v>-14.659724000000001</c:v>
                </c:pt>
                <c:pt idx="119">
                  <c:v>-14.814717999999999</c:v>
                </c:pt>
                <c:pt idx="120">
                  <c:v>-14.897484</c:v>
                </c:pt>
                <c:pt idx="121">
                  <c:v>-14.807548000000001</c:v>
                </c:pt>
                <c:pt idx="122">
                  <c:v>-14.85675</c:v>
                </c:pt>
                <c:pt idx="123">
                  <c:v>-15.167237999999999</c:v>
                </c:pt>
                <c:pt idx="124">
                  <c:v>-15.469733</c:v>
                </c:pt>
                <c:pt idx="125">
                  <c:v>-15.563115</c:v>
                </c:pt>
                <c:pt idx="126">
                  <c:v>-15.724494</c:v>
                </c:pt>
                <c:pt idx="127">
                  <c:v>-16.072330000000001</c:v>
                </c:pt>
                <c:pt idx="128">
                  <c:v>-16.465052</c:v>
                </c:pt>
                <c:pt idx="129">
                  <c:v>-16.718862999999999</c:v>
                </c:pt>
                <c:pt idx="130">
                  <c:v>-16.984299</c:v>
                </c:pt>
                <c:pt idx="131">
                  <c:v>-17.429290999999999</c:v>
                </c:pt>
                <c:pt idx="132">
                  <c:v>-17.921645999999999</c:v>
                </c:pt>
                <c:pt idx="133">
                  <c:v>-18.279968</c:v>
                </c:pt>
                <c:pt idx="134">
                  <c:v>-18.550640000000001</c:v>
                </c:pt>
                <c:pt idx="135">
                  <c:v>-18.848412</c:v>
                </c:pt>
                <c:pt idx="136">
                  <c:v>-19.178179</c:v>
                </c:pt>
                <c:pt idx="137">
                  <c:v>-19.414562</c:v>
                </c:pt>
                <c:pt idx="138">
                  <c:v>-19.480587</c:v>
                </c:pt>
                <c:pt idx="139">
                  <c:v>-19.565742</c:v>
                </c:pt>
                <c:pt idx="140">
                  <c:v>-19.676013999999999</c:v>
                </c:pt>
                <c:pt idx="141">
                  <c:v>-19.697566999999999</c:v>
                </c:pt>
                <c:pt idx="142">
                  <c:v>-19.543772000000001</c:v>
                </c:pt>
                <c:pt idx="143">
                  <c:v>-19.319766999999999</c:v>
                </c:pt>
                <c:pt idx="144">
                  <c:v>-19.129213</c:v>
                </c:pt>
                <c:pt idx="145">
                  <c:v>-18.884922</c:v>
                </c:pt>
                <c:pt idx="146">
                  <c:v>-18.424472999999999</c:v>
                </c:pt>
                <c:pt idx="147">
                  <c:v>-17.893346999999999</c:v>
                </c:pt>
                <c:pt idx="148">
                  <c:v>-17.465820000000001</c:v>
                </c:pt>
                <c:pt idx="149">
                  <c:v>-17.132010000000001</c:v>
                </c:pt>
                <c:pt idx="150">
                  <c:v>-16.743190999999999</c:v>
                </c:pt>
                <c:pt idx="151">
                  <c:v>-16.366551999999999</c:v>
                </c:pt>
                <c:pt idx="152">
                  <c:v>-16.031527000000001</c:v>
                </c:pt>
                <c:pt idx="153">
                  <c:v>-15.871578</c:v>
                </c:pt>
                <c:pt idx="154">
                  <c:v>-15.772468999999999</c:v>
                </c:pt>
                <c:pt idx="155">
                  <c:v>-15.712915000000001</c:v>
                </c:pt>
                <c:pt idx="156">
                  <c:v>-15.726702</c:v>
                </c:pt>
                <c:pt idx="157">
                  <c:v>-16.027450999999999</c:v>
                </c:pt>
                <c:pt idx="158">
                  <c:v>-16.461918000000001</c:v>
                </c:pt>
                <c:pt idx="159">
                  <c:v>-16.815169999999998</c:v>
                </c:pt>
                <c:pt idx="160">
                  <c:v>-17.133745000000001</c:v>
                </c:pt>
                <c:pt idx="161">
                  <c:v>-17.573080000000001</c:v>
                </c:pt>
                <c:pt idx="162">
                  <c:v>-18.109562</c:v>
                </c:pt>
                <c:pt idx="163">
                  <c:v>-18.518957</c:v>
                </c:pt>
                <c:pt idx="164">
                  <c:v>-18.900901999999999</c:v>
                </c:pt>
                <c:pt idx="165">
                  <c:v>-19.447405</c:v>
                </c:pt>
                <c:pt idx="166">
                  <c:v>-19.960854999999999</c:v>
                </c:pt>
                <c:pt idx="167">
                  <c:v>-20.252549999999999</c:v>
                </c:pt>
                <c:pt idx="168">
                  <c:v>-20.395427999999999</c:v>
                </c:pt>
                <c:pt idx="169">
                  <c:v>-20.573374000000001</c:v>
                </c:pt>
                <c:pt idx="170">
                  <c:v>-20.730243999999999</c:v>
                </c:pt>
                <c:pt idx="171">
                  <c:v>-20.856812999999999</c:v>
                </c:pt>
                <c:pt idx="172">
                  <c:v>-20.928975999999999</c:v>
                </c:pt>
                <c:pt idx="173">
                  <c:v>-21.017835999999999</c:v>
                </c:pt>
                <c:pt idx="174">
                  <c:v>-21.100172000000001</c:v>
                </c:pt>
                <c:pt idx="175">
                  <c:v>-21.147047000000001</c:v>
                </c:pt>
                <c:pt idx="176">
                  <c:v>-21.185392</c:v>
                </c:pt>
                <c:pt idx="177">
                  <c:v>-21.195989999999998</c:v>
                </c:pt>
                <c:pt idx="178">
                  <c:v>-21.209322</c:v>
                </c:pt>
                <c:pt idx="179">
                  <c:v>-21.266929999999999</c:v>
                </c:pt>
                <c:pt idx="180">
                  <c:v>-21.348027999999999</c:v>
                </c:pt>
                <c:pt idx="181">
                  <c:v>-21.37059</c:v>
                </c:pt>
                <c:pt idx="182">
                  <c:v>-21.371348999999999</c:v>
                </c:pt>
                <c:pt idx="183">
                  <c:v>-21.415769999999998</c:v>
                </c:pt>
                <c:pt idx="184">
                  <c:v>-21.440442999999998</c:v>
                </c:pt>
                <c:pt idx="185">
                  <c:v>-21.434591000000001</c:v>
                </c:pt>
                <c:pt idx="186">
                  <c:v>-21.474609000000001</c:v>
                </c:pt>
                <c:pt idx="187">
                  <c:v>-21.601120000000002</c:v>
                </c:pt>
                <c:pt idx="188">
                  <c:v>-21.717307999999999</c:v>
                </c:pt>
                <c:pt idx="189">
                  <c:v>-21.749281</c:v>
                </c:pt>
                <c:pt idx="190">
                  <c:v>-21.755939000000001</c:v>
                </c:pt>
                <c:pt idx="191">
                  <c:v>-21.822793999999998</c:v>
                </c:pt>
                <c:pt idx="192">
                  <c:v>-21.900300999999999</c:v>
                </c:pt>
                <c:pt idx="193">
                  <c:v>-21.968018000000001</c:v>
                </c:pt>
                <c:pt idx="194">
                  <c:v>-22.096249</c:v>
                </c:pt>
                <c:pt idx="195">
                  <c:v>-22.248386</c:v>
                </c:pt>
                <c:pt idx="196">
                  <c:v>-22.389011</c:v>
                </c:pt>
                <c:pt idx="197">
                  <c:v>-22.496034999999999</c:v>
                </c:pt>
                <c:pt idx="198">
                  <c:v>-22.541250000000002</c:v>
                </c:pt>
                <c:pt idx="199">
                  <c:v>-22.562290000000001</c:v>
                </c:pt>
                <c:pt idx="200">
                  <c:v>-22.577594999999999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9E8-46C6-8D57-3AF0D99D94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069888"/>
        <c:axId val="116071808"/>
      </c:scatterChart>
      <c:valAx>
        <c:axId val="116069888"/>
        <c:scaling>
          <c:orientation val="minMax"/>
          <c:max val="13"/>
          <c:min val="1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RF Frequency (GHz)</a:t>
                </a:r>
              </a:p>
            </c:rich>
          </c:tx>
          <c:layout>
            <c:manualLayout>
              <c:xMode val="edge"/>
              <c:yMode val="edge"/>
              <c:x val="0.386164102494996"/>
              <c:y val="0.9157174103237252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6071808"/>
        <c:crosses val="autoZero"/>
        <c:crossBetween val="midCat"/>
        <c:majorUnit val="1"/>
      </c:valAx>
      <c:valAx>
        <c:axId val="116071808"/>
        <c:scaling>
          <c:orientation val="minMax"/>
          <c:max val="-6"/>
          <c:min val="-3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6069888"/>
        <c:crosses val="autoZero"/>
        <c:crossBetween val="midCat"/>
        <c:majorUnit val="3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31515652940578542"/>
          <c:y val="0.45606918926800827"/>
          <c:w val="0.20378989579248014"/>
          <c:h val="0.33988225430154562"/>
        </c:manualLayout>
      </c:layout>
      <c:overlay val="0"/>
      <c:spPr>
        <a:solidFill>
          <a:schemeClr val="bg1"/>
        </a:solidFill>
      </c:spPr>
    </c:legend>
    <c:plotVisOnly val="1"/>
    <c:dispBlanksAs val="span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Relative IF Response (dB)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11"/>
          <c:w val="0.76542713682528862"/>
          <c:h val="0.70701370662000584"/>
        </c:manualLayout>
      </c:layout>
      <c:scatterChart>
        <c:scatterStyle val="smoothMarker"/>
        <c:varyColors val="0"/>
        <c:ser>
          <c:idx val="1"/>
          <c:order val="0"/>
          <c:tx>
            <c:v>12 GHz RF - Configuration A</c:v>
          </c:tx>
          <c:spPr>
            <a:ln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'IF Response'!$B$3:$B$103</c:f>
              <c:numCache>
                <c:formatCode>General</c:formatCode>
                <c:ptCount val="101"/>
                <c:pt idx="0">
                  <c:v>0.01</c:v>
                </c:pt>
                <c:pt idx="1">
                  <c:v>0.1099</c:v>
                </c:pt>
                <c:pt idx="2">
                  <c:v>0.20979999999999999</c:v>
                </c:pt>
                <c:pt idx="3">
                  <c:v>0.30969999999999998</c:v>
                </c:pt>
                <c:pt idx="4">
                  <c:v>0.40960000000000002</c:v>
                </c:pt>
                <c:pt idx="5">
                  <c:v>0.50949999999999995</c:v>
                </c:pt>
                <c:pt idx="6">
                  <c:v>0.60940000000000005</c:v>
                </c:pt>
                <c:pt idx="7">
                  <c:v>0.70930000000000004</c:v>
                </c:pt>
                <c:pt idx="8">
                  <c:v>0.80920000000000003</c:v>
                </c:pt>
                <c:pt idx="9">
                  <c:v>0.90910000000000002</c:v>
                </c:pt>
                <c:pt idx="10">
                  <c:v>1.0089999999999999</c:v>
                </c:pt>
                <c:pt idx="11">
                  <c:v>1.1089</c:v>
                </c:pt>
                <c:pt idx="12">
                  <c:v>1.2088000000000001</c:v>
                </c:pt>
                <c:pt idx="13">
                  <c:v>1.3087</c:v>
                </c:pt>
                <c:pt idx="14">
                  <c:v>1.4086000000000001</c:v>
                </c:pt>
                <c:pt idx="15">
                  <c:v>1.5085</c:v>
                </c:pt>
                <c:pt idx="16">
                  <c:v>1.6084000000000001</c:v>
                </c:pt>
                <c:pt idx="17">
                  <c:v>1.7082999999999999</c:v>
                </c:pt>
                <c:pt idx="18">
                  <c:v>1.8082</c:v>
                </c:pt>
                <c:pt idx="19">
                  <c:v>1.9080999999999999</c:v>
                </c:pt>
                <c:pt idx="20">
                  <c:v>2.008</c:v>
                </c:pt>
                <c:pt idx="21">
                  <c:v>2.1078999999999999</c:v>
                </c:pt>
                <c:pt idx="22">
                  <c:v>2.2078000000000002</c:v>
                </c:pt>
                <c:pt idx="23">
                  <c:v>2.3077000000000001</c:v>
                </c:pt>
                <c:pt idx="24">
                  <c:v>2.4076</c:v>
                </c:pt>
                <c:pt idx="25">
                  <c:v>2.5074999999999998</c:v>
                </c:pt>
                <c:pt idx="26">
                  <c:v>2.6074000000000002</c:v>
                </c:pt>
                <c:pt idx="27">
                  <c:v>2.7073</c:v>
                </c:pt>
                <c:pt idx="28">
                  <c:v>2.8071999999999999</c:v>
                </c:pt>
                <c:pt idx="29">
                  <c:v>2.9070999999999998</c:v>
                </c:pt>
                <c:pt idx="30">
                  <c:v>3.0070000000000001</c:v>
                </c:pt>
                <c:pt idx="31">
                  <c:v>3.1069</c:v>
                </c:pt>
                <c:pt idx="32">
                  <c:v>3.2067999999999999</c:v>
                </c:pt>
                <c:pt idx="33">
                  <c:v>3.3067000000000002</c:v>
                </c:pt>
                <c:pt idx="34">
                  <c:v>3.4066000000000001</c:v>
                </c:pt>
                <c:pt idx="35">
                  <c:v>3.5065</c:v>
                </c:pt>
                <c:pt idx="36">
                  <c:v>3.6063999999999998</c:v>
                </c:pt>
                <c:pt idx="37">
                  <c:v>3.7063000000000001</c:v>
                </c:pt>
                <c:pt idx="38">
                  <c:v>3.8062</c:v>
                </c:pt>
                <c:pt idx="39">
                  <c:v>3.9060999999999999</c:v>
                </c:pt>
                <c:pt idx="40">
                  <c:v>4.0060000000000002</c:v>
                </c:pt>
                <c:pt idx="41">
                  <c:v>4.1059000000000001</c:v>
                </c:pt>
                <c:pt idx="42">
                  <c:v>4.2058</c:v>
                </c:pt>
                <c:pt idx="43">
                  <c:v>4.3056999999999999</c:v>
                </c:pt>
                <c:pt idx="44">
                  <c:v>4.4055999999999997</c:v>
                </c:pt>
                <c:pt idx="45">
                  <c:v>4.5054999999999996</c:v>
                </c:pt>
                <c:pt idx="46">
                  <c:v>4.6054000000000004</c:v>
                </c:pt>
                <c:pt idx="47">
                  <c:v>4.7053000000000003</c:v>
                </c:pt>
                <c:pt idx="48">
                  <c:v>4.8052000000000001</c:v>
                </c:pt>
                <c:pt idx="49">
                  <c:v>4.9051</c:v>
                </c:pt>
                <c:pt idx="50">
                  <c:v>5.0049999999999999</c:v>
                </c:pt>
                <c:pt idx="51">
                  <c:v>5.1048999999999998</c:v>
                </c:pt>
                <c:pt idx="52">
                  <c:v>5.2047999999999996</c:v>
                </c:pt>
                <c:pt idx="53">
                  <c:v>5.3047000000000004</c:v>
                </c:pt>
                <c:pt idx="54">
                  <c:v>5.4046000000000003</c:v>
                </c:pt>
                <c:pt idx="55">
                  <c:v>5.5045000000000002</c:v>
                </c:pt>
                <c:pt idx="56">
                  <c:v>5.6044</c:v>
                </c:pt>
                <c:pt idx="57">
                  <c:v>5.7042999999999999</c:v>
                </c:pt>
                <c:pt idx="58">
                  <c:v>5.8041999999999998</c:v>
                </c:pt>
                <c:pt idx="59">
                  <c:v>5.9040999999999997</c:v>
                </c:pt>
                <c:pt idx="60">
                  <c:v>6.0039999999999996</c:v>
                </c:pt>
                <c:pt idx="61">
                  <c:v>6.1039000000000003</c:v>
                </c:pt>
                <c:pt idx="62">
                  <c:v>6.2038000000000002</c:v>
                </c:pt>
                <c:pt idx="63">
                  <c:v>6.3037000000000001</c:v>
                </c:pt>
                <c:pt idx="64">
                  <c:v>6.4036</c:v>
                </c:pt>
                <c:pt idx="65">
                  <c:v>6.5034999999999998</c:v>
                </c:pt>
                <c:pt idx="66">
                  <c:v>6.6033999999999997</c:v>
                </c:pt>
                <c:pt idx="67">
                  <c:v>6.7032999999999996</c:v>
                </c:pt>
                <c:pt idx="68">
                  <c:v>6.8032000000000004</c:v>
                </c:pt>
                <c:pt idx="69">
                  <c:v>6.9031000000000002</c:v>
                </c:pt>
                <c:pt idx="70">
                  <c:v>7.0030000000000001</c:v>
                </c:pt>
                <c:pt idx="71">
                  <c:v>7.1029</c:v>
                </c:pt>
                <c:pt idx="72">
                  <c:v>7.2027999999999999</c:v>
                </c:pt>
                <c:pt idx="73">
                  <c:v>7.3026999999999997</c:v>
                </c:pt>
                <c:pt idx="74">
                  <c:v>7.4025999999999996</c:v>
                </c:pt>
                <c:pt idx="75">
                  <c:v>7.5025000000000004</c:v>
                </c:pt>
                <c:pt idx="76">
                  <c:v>7.6024000000000003</c:v>
                </c:pt>
                <c:pt idx="77">
                  <c:v>7.7023000000000001</c:v>
                </c:pt>
                <c:pt idx="78">
                  <c:v>7.8022</c:v>
                </c:pt>
                <c:pt idx="79">
                  <c:v>7.9020999999999999</c:v>
                </c:pt>
                <c:pt idx="80">
                  <c:v>8.0020000000000007</c:v>
                </c:pt>
                <c:pt idx="81">
                  <c:v>8.1019000000000005</c:v>
                </c:pt>
                <c:pt idx="82">
                  <c:v>8.2018000000000004</c:v>
                </c:pt>
                <c:pt idx="83">
                  <c:v>8.3017000000000003</c:v>
                </c:pt>
                <c:pt idx="84">
                  <c:v>8.4016000000000002</c:v>
                </c:pt>
                <c:pt idx="85">
                  <c:v>8.5015000000000001</c:v>
                </c:pt>
                <c:pt idx="86">
                  <c:v>8.6013999999999999</c:v>
                </c:pt>
                <c:pt idx="87">
                  <c:v>8.7012999999999998</c:v>
                </c:pt>
                <c:pt idx="88">
                  <c:v>8.8011999999999997</c:v>
                </c:pt>
                <c:pt idx="89">
                  <c:v>8.9010999999999996</c:v>
                </c:pt>
                <c:pt idx="90">
                  <c:v>9.0009999999999994</c:v>
                </c:pt>
                <c:pt idx="91">
                  <c:v>9.1008999999999993</c:v>
                </c:pt>
                <c:pt idx="92">
                  <c:v>9.2007999999999992</c:v>
                </c:pt>
                <c:pt idx="93">
                  <c:v>9.3007000000000009</c:v>
                </c:pt>
                <c:pt idx="94">
                  <c:v>9.4006000000000007</c:v>
                </c:pt>
                <c:pt idx="95">
                  <c:v>9.5005000000000006</c:v>
                </c:pt>
                <c:pt idx="96">
                  <c:v>9.6004000000000005</c:v>
                </c:pt>
                <c:pt idx="97">
                  <c:v>9.7003000000000004</c:v>
                </c:pt>
                <c:pt idx="98">
                  <c:v>9.8002000000000002</c:v>
                </c:pt>
                <c:pt idx="99">
                  <c:v>9.9001000000000001</c:v>
                </c:pt>
                <c:pt idx="100">
                  <c:v>10</c:v>
                </c:pt>
              </c:numCache>
            </c:numRef>
          </c:xVal>
          <c:yVal>
            <c:numRef>
              <c:f>'IF Response'!$I$3:$I$103</c:f>
              <c:numCache>
                <c:formatCode>General</c:formatCode>
                <c:ptCount val="101"/>
                <c:pt idx="0">
                  <c:v>-15.312555600000001</c:v>
                </c:pt>
                <c:pt idx="1">
                  <c:v>-10.2668366</c:v>
                </c:pt>
                <c:pt idx="2">
                  <c:v>-3.9127366000000006</c:v>
                </c:pt>
                <c:pt idx="3">
                  <c:v>-2.212029600000001</c:v>
                </c:pt>
                <c:pt idx="4">
                  <c:v>-0.58802559999999993</c:v>
                </c:pt>
                <c:pt idx="5">
                  <c:v>-0.20652390000000054</c:v>
                </c:pt>
                <c:pt idx="6">
                  <c:v>-6.1521600000000731E-2</c:v>
                </c:pt>
                <c:pt idx="7">
                  <c:v>0</c:v>
                </c:pt>
                <c:pt idx="8">
                  <c:v>-4.2219199999999901E-2</c:v>
                </c:pt>
                <c:pt idx="9">
                  <c:v>-0.10182570000000091</c:v>
                </c:pt>
                <c:pt idx="10">
                  <c:v>-0.14846900000000041</c:v>
                </c:pt>
                <c:pt idx="11">
                  <c:v>-0.16900640000000067</c:v>
                </c:pt>
                <c:pt idx="12">
                  <c:v>-0.2745476</c:v>
                </c:pt>
                <c:pt idx="13">
                  <c:v>-0.37822820000000057</c:v>
                </c:pt>
                <c:pt idx="14">
                  <c:v>-0.48081360000000117</c:v>
                </c:pt>
                <c:pt idx="15">
                  <c:v>-0.50996560000000102</c:v>
                </c:pt>
                <c:pt idx="16">
                  <c:v>-0.56589160000000049</c:v>
                </c:pt>
                <c:pt idx="17">
                  <c:v>-0.59200460000000099</c:v>
                </c:pt>
                <c:pt idx="18">
                  <c:v>-0.67325760000000123</c:v>
                </c:pt>
                <c:pt idx="19">
                  <c:v>-0.75149060000000034</c:v>
                </c:pt>
                <c:pt idx="20">
                  <c:v>-0.88915159999999993</c:v>
                </c:pt>
                <c:pt idx="21">
                  <c:v>-0.99284960000000133</c:v>
                </c:pt>
                <c:pt idx="22">
                  <c:v>-1.1742116000000014</c:v>
                </c:pt>
                <c:pt idx="23">
                  <c:v>-1.395907600000001</c:v>
                </c:pt>
                <c:pt idx="24">
                  <c:v>-1.6439985999999998</c:v>
                </c:pt>
                <c:pt idx="25">
                  <c:v>-1.857292600000001</c:v>
                </c:pt>
                <c:pt idx="26">
                  <c:v>-2.0756946000000003</c:v>
                </c:pt>
                <c:pt idx="27">
                  <c:v>-2.2021666</c:v>
                </c:pt>
                <c:pt idx="28">
                  <c:v>-2.2568096000000004</c:v>
                </c:pt>
                <c:pt idx="29">
                  <c:v>-2.2040866000000001</c:v>
                </c:pt>
                <c:pt idx="30">
                  <c:v>-2.1985436000000007</c:v>
                </c:pt>
                <c:pt idx="31">
                  <c:v>-2.1679076000000013</c:v>
                </c:pt>
                <c:pt idx="32">
                  <c:v>-2.1173625999999999</c:v>
                </c:pt>
                <c:pt idx="33">
                  <c:v>-2.1101796000000004</c:v>
                </c:pt>
                <c:pt idx="34">
                  <c:v>-2.1135076000000002</c:v>
                </c:pt>
                <c:pt idx="35">
                  <c:v>-2.1485646000000003</c:v>
                </c:pt>
                <c:pt idx="36">
                  <c:v>-2.1528786000000011</c:v>
                </c:pt>
                <c:pt idx="37">
                  <c:v>-2.138148600000001</c:v>
                </c:pt>
                <c:pt idx="38">
                  <c:v>-2.1916666000000014</c:v>
                </c:pt>
                <c:pt idx="39">
                  <c:v>-2.2009836000000007</c:v>
                </c:pt>
                <c:pt idx="40">
                  <c:v>-2.2791736</c:v>
                </c:pt>
                <c:pt idx="41">
                  <c:v>-2.2015995999999998</c:v>
                </c:pt>
                <c:pt idx="42">
                  <c:v>-2.2670376000000001</c:v>
                </c:pt>
                <c:pt idx="43">
                  <c:v>-2.3094866000000014</c:v>
                </c:pt>
                <c:pt idx="44">
                  <c:v>-2.425009600000001</c:v>
                </c:pt>
                <c:pt idx="45">
                  <c:v>-2.3880486000000012</c:v>
                </c:pt>
                <c:pt idx="46">
                  <c:v>-2.5013246000000002</c:v>
                </c:pt>
                <c:pt idx="47">
                  <c:v>-2.6418026000000001</c:v>
                </c:pt>
                <c:pt idx="48">
                  <c:v>-2.8363236000000001</c:v>
                </c:pt>
                <c:pt idx="49">
                  <c:v>-2.9391086000000008</c:v>
                </c:pt>
                <c:pt idx="50">
                  <c:v>-3.0377176000000006</c:v>
                </c:pt>
                <c:pt idx="51">
                  <c:v>-3.3107515999999997</c:v>
                </c:pt>
                <c:pt idx="52">
                  <c:v>-3.4424416000000004</c:v>
                </c:pt>
                <c:pt idx="53">
                  <c:v>-3.5223686000000001</c:v>
                </c:pt>
                <c:pt idx="54">
                  <c:v>-3.4828706</c:v>
                </c:pt>
                <c:pt idx="55">
                  <c:v>-3.3984036</c:v>
                </c:pt>
                <c:pt idx="56">
                  <c:v>-3.3803505999999999</c:v>
                </c:pt>
                <c:pt idx="57">
                  <c:v>-3.2414166000000009</c:v>
                </c:pt>
                <c:pt idx="58">
                  <c:v>-3.1946486000000007</c:v>
                </c:pt>
                <c:pt idx="59">
                  <c:v>-3.0827766000000008</c:v>
                </c:pt>
                <c:pt idx="60">
                  <c:v>-3.0463486</c:v>
                </c:pt>
                <c:pt idx="61">
                  <c:v>-3.0571476000000004</c:v>
                </c:pt>
                <c:pt idx="62">
                  <c:v>-3.2327326000000003</c:v>
                </c:pt>
                <c:pt idx="63">
                  <c:v>-3.5284516000000004</c:v>
                </c:pt>
                <c:pt idx="64">
                  <c:v>-3.9764476000000002</c:v>
                </c:pt>
                <c:pt idx="65">
                  <c:v>-4.4611486000000014</c:v>
                </c:pt>
                <c:pt idx="66">
                  <c:v>-4.7540996</c:v>
                </c:pt>
                <c:pt idx="67">
                  <c:v>-5.0788746000000007</c:v>
                </c:pt>
                <c:pt idx="68">
                  <c:v>-5.1527036000000006</c:v>
                </c:pt>
                <c:pt idx="69">
                  <c:v>-5.2157885999999998</c:v>
                </c:pt>
                <c:pt idx="70">
                  <c:v>-5.0884066000000008</c:v>
                </c:pt>
                <c:pt idx="71">
                  <c:v>-5.0357516000000011</c:v>
                </c:pt>
                <c:pt idx="72">
                  <c:v>-5.1086466000000001</c:v>
                </c:pt>
                <c:pt idx="73">
                  <c:v>-5.1024376</c:v>
                </c:pt>
                <c:pt idx="74">
                  <c:v>-5.0888456000000009</c:v>
                </c:pt>
                <c:pt idx="75">
                  <c:v>-5.0062286</c:v>
                </c:pt>
                <c:pt idx="76">
                  <c:v>-5.1256246000000001</c:v>
                </c:pt>
                <c:pt idx="77">
                  <c:v>-5.1422266000000008</c:v>
                </c:pt>
                <c:pt idx="78">
                  <c:v>-5.1137506000000013</c:v>
                </c:pt>
                <c:pt idx="79">
                  <c:v>-5.0249246000000003</c:v>
                </c:pt>
                <c:pt idx="80">
                  <c:v>-5.1210166000000008</c:v>
                </c:pt>
                <c:pt idx="81">
                  <c:v>-5.2881326000000008</c:v>
                </c:pt>
                <c:pt idx="82">
                  <c:v>-5.4432836000000009</c:v>
                </c:pt>
                <c:pt idx="83">
                  <c:v>-5.5660325999999998</c:v>
                </c:pt>
                <c:pt idx="84">
                  <c:v>-5.7382176000000005</c:v>
                </c:pt>
                <c:pt idx="85">
                  <c:v>-5.8267965999999998</c:v>
                </c:pt>
                <c:pt idx="86">
                  <c:v>-5.8712046000000004</c:v>
                </c:pt>
                <c:pt idx="87">
                  <c:v>-5.9252456000000002</c:v>
                </c:pt>
                <c:pt idx="88">
                  <c:v>-6.1594626000000012</c:v>
                </c:pt>
                <c:pt idx="89">
                  <c:v>-6.3438146</c:v>
                </c:pt>
                <c:pt idx="90">
                  <c:v>-6.4978366000000012</c:v>
                </c:pt>
                <c:pt idx="91">
                  <c:v>-6.4548535999999999</c:v>
                </c:pt>
                <c:pt idx="92">
                  <c:v>-6.6555346000000011</c:v>
                </c:pt>
                <c:pt idx="93">
                  <c:v>-6.7078645999999988</c:v>
                </c:pt>
                <c:pt idx="94">
                  <c:v>-6.7388956000000011</c:v>
                </c:pt>
                <c:pt idx="95">
                  <c:v>-6.5505085999999988</c:v>
                </c:pt>
                <c:pt idx="96">
                  <c:v>-6.4751916000000005</c:v>
                </c:pt>
                <c:pt idx="97">
                  <c:v>-6.3180836000000014</c:v>
                </c:pt>
                <c:pt idx="98">
                  <c:v>-6.3321655999999997</c:v>
                </c:pt>
                <c:pt idx="99">
                  <c:v>-6.3800416000000002</c:v>
                </c:pt>
                <c:pt idx="100">
                  <c:v>-6.5590115999999998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A59-4324-8BCC-67FE79EEC80B}"/>
            </c:ext>
          </c:extLst>
        </c:ser>
        <c:ser>
          <c:idx val="0"/>
          <c:order val="1"/>
          <c:tx>
            <c:v>12 GHz RF - 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'IF Response'!$B$3:$B$103</c:f>
              <c:numCache>
                <c:formatCode>General</c:formatCode>
                <c:ptCount val="101"/>
                <c:pt idx="0">
                  <c:v>0.01</c:v>
                </c:pt>
                <c:pt idx="1">
                  <c:v>0.1099</c:v>
                </c:pt>
                <c:pt idx="2">
                  <c:v>0.20979999999999999</c:v>
                </c:pt>
                <c:pt idx="3">
                  <c:v>0.30969999999999998</c:v>
                </c:pt>
                <c:pt idx="4">
                  <c:v>0.40960000000000002</c:v>
                </c:pt>
                <c:pt idx="5">
                  <c:v>0.50949999999999995</c:v>
                </c:pt>
                <c:pt idx="6">
                  <c:v>0.60940000000000005</c:v>
                </c:pt>
                <c:pt idx="7">
                  <c:v>0.70930000000000004</c:v>
                </c:pt>
                <c:pt idx="8">
                  <c:v>0.80920000000000003</c:v>
                </c:pt>
                <c:pt idx="9">
                  <c:v>0.90910000000000002</c:v>
                </c:pt>
                <c:pt idx="10">
                  <c:v>1.0089999999999999</c:v>
                </c:pt>
                <c:pt idx="11">
                  <c:v>1.1089</c:v>
                </c:pt>
                <c:pt idx="12">
                  <c:v>1.2088000000000001</c:v>
                </c:pt>
                <c:pt idx="13">
                  <c:v>1.3087</c:v>
                </c:pt>
                <c:pt idx="14">
                  <c:v>1.4086000000000001</c:v>
                </c:pt>
                <c:pt idx="15">
                  <c:v>1.5085</c:v>
                </c:pt>
                <c:pt idx="16">
                  <c:v>1.6084000000000001</c:v>
                </c:pt>
                <c:pt idx="17">
                  <c:v>1.7082999999999999</c:v>
                </c:pt>
                <c:pt idx="18">
                  <c:v>1.8082</c:v>
                </c:pt>
                <c:pt idx="19">
                  <c:v>1.9080999999999999</c:v>
                </c:pt>
                <c:pt idx="20">
                  <c:v>2.008</c:v>
                </c:pt>
                <c:pt idx="21">
                  <c:v>2.1078999999999999</c:v>
                </c:pt>
                <c:pt idx="22">
                  <c:v>2.2078000000000002</c:v>
                </c:pt>
                <c:pt idx="23">
                  <c:v>2.3077000000000001</c:v>
                </c:pt>
                <c:pt idx="24">
                  <c:v>2.4076</c:v>
                </c:pt>
                <c:pt idx="25">
                  <c:v>2.5074999999999998</c:v>
                </c:pt>
                <c:pt idx="26">
                  <c:v>2.6074000000000002</c:v>
                </c:pt>
                <c:pt idx="27">
                  <c:v>2.7073</c:v>
                </c:pt>
                <c:pt idx="28">
                  <c:v>2.8071999999999999</c:v>
                </c:pt>
                <c:pt idx="29">
                  <c:v>2.9070999999999998</c:v>
                </c:pt>
                <c:pt idx="30">
                  <c:v>3.0070000000000001</c:v>
                </c:pt>
                <c:pt idx="31">
                  <c:v>3.1069</c:v>
                </c:pt>
                <c:pt idx="32">
                  <c:v>3.2067999999999999</c:v>
                </c:pt>
                <c:pt idx="33">
                  <c:v>3.3067000000000002</c:v>
                </c:pt>
                <c:pt idx="34">
                  <c:v>3.4066000000000001</c:v>
                </c:pt>
                <c:pt idx="35">
                  <c:v>3.5065</c:v>
                </c:pt>
                <c:pt idx="36">
                  <c:v>3.6063999999999998</c:v>
                </c:pt>
                <c:pt idx="37">
                  <c:v>3.7063000000000001</c:v>
                </c:pt>
                <c:pt idx="38">
                  <c:v>3.8062</c:v>
                </c:pt>
                <c:pt idx="39">
                  <c:v>3.9060999999999999</c:v>
                </c:pt>
                <c:pt idx="40">
                  <c:v>4.0060000000000002</c:v>
                </c:pt>
                <c:pt idx="41">
                  <c:v>4.1059000000000001</c:v>
                </c:pt>
                <c:pt idx="42">
                  <c:v>4.2058</c:v>
                </c:pt>
                <c:pt idx="43">
                  <c:v>4.3056999999999999</c:v>
                </c:pt>
                <c:pt idx="44">
                  <c:v>4.4055999999999997</c:v>
                </c:pt>
                <c:pt idx="45">
                  <c:v>4.5054999999999996</c:v>
                </c:pt>
                <c:pt idx="46">
                  <c:v>4.6054000000000004</c:v>
                </c:pt>
                <c:pt idx="47">
                  <c:v>4.7053000000000003</c:v>
                </c:pt>
                <c:pt idx="48">
                  <c:v>4.8052000000000001</c:v>
                </c:pt>
                <c:pt idx="49">
                  <c:v>4.9051</c:v>
                </c:pt>
                <c:pt idx="50">
                  <c:v>5.0049999999999999</c:v>
                </c:pt>
                <c:pt idx="51">
                  <c:v>5.1048999999999998</c:v>
                </c:pt>
                <c:pt idx="52">
                  <c:v>5.2047999999999996</c:v>
                </c:pt>
                <c:pt idx="53">
                  <c:v>5.3047000000000004</c:v>
                </c:pt>
                <c:pt idx="54">
                  <c:v>5.4046000000000003</c:v>
                </c:pt>
                <c:pt idx="55">
                  <c:v>5.5045000000000002</c:v>
                </c:pt>
                <c:pt idx="56">
                  <c:v>5.6044</c:v>
                </c:pt>
                <c:pt idx="57">
                  <c:v>5.7042999999999999</c:v>
                </c:pt>
                <c:pt idx="58">
                  <c:v>5.8041999999999998</c:v>
                </c:pt>
                <c:pt idx="59">
                  <c:v>5.9040999999999997</c:v>
                </c:pt>
                <c:pt idx="60">
                  <c:v>6.0039999999999996</c:v>
                </c:pt>
                <c:pt idx="61">
                  <c:v>6.1039000000000003</c:v>
                </c:pt>
                <c:pt idx="62">
                  <c:v>6.2038000000000002</c:v>
                </c:pt>
                <c:pt idx="63">
                  <c:v>6.3037000000000001</c:v>
                </c:pt>
                <c:pt idx="64">
                  <c:v>6.4036</c:v>
                </c:pt>
                <c:pt idx="65">
                  <c:v>6.5034999999999998</c:v>
                </c:pt>
                <c:pt idx="66">
                  <c:v>6.6033999999999997</c:v>
                </c:pt>
                <c:pt idx="67">
                  <c:v>6.7032999999999996</c:v>
                </c:pt>
                <c:pt idx="68">
                  <c:v>6.8032000000000004</c:v>
                </c:pt>
                <c:pt idx="69">
                  <c:v>6.9031000000000002</c:v>
                </c:pt>
                <c:pt idx="70">
                  <c:v>7.0030000000000001</c:v>
                </c:pt>
                <c:pt idx="71">
                  <c:v>7.1029</c:v>
                </c:pt>
                <c:pt idx="72">
                  <c:v>7.2027999999999999</c:v>
                </c:pt>
                <c:pt idx="73">
                  <c:v>7.3026999999999997</c:v>
                </c:pt>
                <c:pt idx="74">
                  <c:v>7.4025999999999996</c:v>
                </c:pt>
                <c:pt idx="75">
                  <c:v>7.5025000000000004</c:v>
                </c:pt>
                <c:pt idx="76">
                  <c:v>7.6024000000000003</c:v>
                </c:pt>
                <c:pt idx="77">
                  <c:v>7.7023000000000001</c:v>
                </c:pt>
                <c:pt idx="78">
                  <c:v>7.8022</c:v>
                </c:pt>
                <c:pt idx="79">
                  <c:v>7.9020999999999999</c:v>
                </c:pt>
                <c:pt idx="80">
                  <c:v>8.0020000000000007</c:v>
                </c:pt>
                <c:pt idx="81">
                  <c:v>8.1019000000000005</c:v>
                </c:pt>
                <c:pt idx="82">
                  <c:v>8.2018000000000004</c:v>
                </c:pt>
                <c:pt idx="83">
                  <c:v>8.3017000000000003</c:v>
                </c:pt>
                <c:pt idx="84">
                  <c:v>8.4016000000000002</c:v>
                </c:pt>
                <c:pt idx="85">
                  <c:v>8.5015000000000001</c:v>
                </c:pt>
                <c:pt idx="86">
                  <c:v>8.6013999999999999</c:v>
                </c:pt>
                <c:pt idx="87">
                  <c:v>8.7012999999999998</c:v>
                </c:pt>
                <c:pt idx="88">
                  <c:v>8.8011999999999997</c:v>
                </c:pt>
                <c:pt idx="89">
                  <c:v>8.9010999999999996</c:v>
                </c:pt>
                <c:pt idx="90">
                  <c:v>9.0009999999999994</c:v>
                </c:pt>
                <c:pt idx="91">
                  <c:v>9.1008999999999993</c:v>
                </c:pt>
                <c:pt idx="92">
                  <c:v>9.2007999999999992</c:v>
                </c:pt>
                <c:pt idx="93">
                  <c:v>9.3007000000000009</c:v>
                </c:pt>
                <c:pt idx="94">
                  <c:v>9.4006000000000007</c:v>
                </c:pt>
                <c:pt idx="95">
                  <c:v>9.5005000000000006</c:v>
                </c:pt>
                <c:pt idx="96">
                  <c:v>9.6004000000000005</c:v>
                </c:pt>
                <c:pt idx="97">
                  <c:v>9.7003000000000004</c:v>
                </c:pt>
                <c:pt idx="98">
                  <c:v>9.8002000000000002</c:v>
                </c:pt>
                <c:pt idx="99">
                  <c:v>9.9001000000000001</c:v>
                </c:pt>
                <c:pt idx="100">
                  <c:v>10</c:v>
                </c:pt>
              </c:numCache>
            </c:numRef>
          </c:xVal>
          <c:yVal>
            <c:numRef>
              <c:f>'IF Response'!$S$3:$S$103</c:f>
              <c:numCache>
                <c:formatCode>General</c:formatCode>
                <c:ptCount val="101"/>
                <c:pt idx="0">
                  <c:v>-15.3947786</c:v>
                </c:pt>
                <c:pt idx="1">
                  <c:v>-10.301310599999999</c:v>
                </c:pt>
                <c:pt idx="2">
                  <c:v>-3.911117599999999</c:v>
                </c:pt>
                <c:pt idx="3">
                  <c:v>-2.342949599999999</c:v>
                </c:pt>
                <c:pt idx="4">
                  <c:v>-0.69630259999999922</c:v>
                </c:pt>
                <c:pt idx="5">
                  <c:v>-0.27224350000000008</c:v>
                </c:pt>
                <c:pt idx="6">
                  <c:v>-8.2738899999998949E-2</c:v>
                </c:pt>
                <c:pt idx="7">
                  <c:v>0</c:v>
                </c:pt>
                <c:pt idx="8">
                  <c:v>-2.4417899999999548E-2</c:v>
                </c:pt>
                <c:pt idx="9">
                  <c:v>-8.4160799999999369E-2</c:v>
                </c:pt>
                <c:pt idx="10">
                  <c:v>-0.1524877999999994</c:v>
                </c:pt>
                <c:pt idx="11">
                  <c:v>-0.21698859999999875</c:v>
                </c:pt>
                <c:pt idx="12">
                  <c:v>-0.37898349999999859</c:v>
                </c:pt>
                <c:pt idx="13">
                  <c:v>-0.52923009999999948</c:v>
                </c:pt>
                <c:pt idx="14">
                  <c:v>-0.67664359999999846</c:v>
                </c:pt>
                <c:pt idx="15">
                  <c:v>-0.73475659999999898</c:v>
                </c:pt>
                <c:pt idx="16">
                  <c:v>-0.83550259999999987</c:v>
                </c:pt>
                <c:pt idx="17">
                  <c:v>-0.88145459999999964</c:v>
                </c:pt>
                <c:pt idx="18">
                  <c:v>-0.95493759999999916</c:v>
                </c:pt>
                <c:pt idx="19">
                  <c:v>-1.0017835999999996</c:v>
                </c:pt>
                <c:pt idx="20">
                  <c:v>-1.1187465999999997</c:v>
                </c:pt>
                <c:pt idx="21">
                  <c:v>-1.2071945999999993</c:v>
                </c:pt>
                <c:pt idx="22">
                  <c:v>-1.3218736</c:v>
                </c:pt>
                <c:pt idx="23">
                  <c:v>-1.4551315999999996</c:v>
                </c:pt>
                <c:pt idx="24">
                  <c:v>-1.581359599999999</c:v>
                </c:pt>
                <c:pt idx="25">
                  <c:v>-1.6937096</c:v>
                </c:pt>
                <c:pt idx="26">
                  <c:v>-1.7833895999999996</c:v>
                </c:pt>
                <c:pt idx="27">
                  <c:v>-1.7991125999999991</c:v>
                </c:pt>
                <c:pt idx="28">
                  <c:v>-1.7572465999999984</c:v>
                </c:pt>
                <c:pt idx="29">
                  <c:v>-1.6665535999999985</c:v>
                </c:pt>
                <c:pt idx="30">
                  <c:v>-1.6587435999999993</c:v>
                </c:pt>
                <c:pt idx="31">
                  <c:v>-1.6762955999999996</c:v>
                </c:pt>
                <c:pt idx="32">
                  <c:v>-1.6894345999999985</c:v>
                </c:pt>
                <c:pt idx="33">
                  <c:v>-1.7557466000000002</c:v>
                </c:pt>
                <c:pt idx="34">
                  <c:v>-1.8364685999999999</c:v>
                </c:pt>
                <c:pt idx="35">
                  <c:v>-1.9487695999999985</c:v>
                </c:pt>
                <c:pt idx="36">
                  <c:v>-2.0379385999999986</c:v>
                </c:pt>
                <c:pt idx="37">
                  <c:v>-2.0892685999999987</c:v>
                </c:pt>
                <c:pt idx="38">
                  <c:v>-2.1855045999999998</c:v>
                </c:pt>
                <c:pt idx="39">
                  <c:v>-2.2344755999999997</c:v>
                </c:pt>
                <c:pt idx="40">
                  <c:v>-2.3654155999999986</c:v>
                </c:pt>
                <c:pt idx="41">
                  <c:v>-2.3461935999999994</c:v>
                </c:pt>
                <c:pt idx="42">
                  <c:v>-2.4454975999999995</c:v>
                </c:pt>
                <c:pt idx="43">
                  <c:v>-2.5303505999999985</c:v>
                </c:pt>
                <c:pt idx="44">
                  <c:v>-2.6966875999999989</c:v>
                </c:pt>
                <c:pt idx="45">
                  <c:v>-2.717104599999999</c:v>
                </c:pt>
                <c:pt idx="46">
                  <c:v>-2.7862665999999994</c:v>
                </c:pt>
                <c:pt idx="47">
                  <c:v>-2.907991599999999</c:v>
                </c:pt>
                <c:pt idx="48">
                  <c:v>-3.0227366</c:v>
                </c:pt>
                <c:pt idx="49">
                  <c:v>-3.1425785999999984</c:v>
                </c:pt>
                <c:pt idx="50">
                  <c:v>-3.1768235999999987</c:v>
                </c:pt>
                <c:pt idx="51">
                  <c:v>-3.3393945999999985</c:v>
                </c:pt>
                <c:pt idx="52">
                  <c:v>-3.4048885999999996</c:v>
                </c:pt>
                <c:pt idx="53">
                  <c:v>-3.4243366000000002</c:v>
                </c:pt>
                <c:pt idx="54">
                  <c:v>-3.3883925999999995</c:v>
                </c:pt>
                <c:pt idx="55">
                  <c:v>-3.2665235999999993</c:v>
                </c:pt>
                <c:pt idx="56">
                  <c:v>-3.2314595999999991</c:v>
                </c:pt>
                <c:pt idx="57">
                  <c:v>-3.1600065999999991</c:v>
                </c:pt>
                <c:pt idx="58">
                  <c:v>-3.170858599999999</c:v>
                </c:pt>
                <c:pt idx="59">
                  <c:v>-3.1670255999999988</c:v>
                </c:pt>
                <c:pt idx="60">
                  <c:v>-3.2441915999999988</c:v>
                </c:pt>
                <c:pt idx="61">
                  <c:v>-3.3440875999999999</c:v>
                </c:pt>
                <c:pt idx="62">
                  <c:v>-3.5606875999999996</c:v>
                </c:pt>
                <c:pt idx="63">
                  <c:v>-3.7539455999999998</c:v>
                </c:pt>
                <c:pt idx="64">
                  <c:v>-3.9995575999999993</c:v>
                </c:pt>
                <c:pt idx="65">
                  <c:v>-4.2254436000000002</c:v>
                </c:pt>
                <c:pt idx="66">
                  <c:v>-4.4076715999999987</c:v>
                </c:pt>
                <c:pt idx="67">
                  <c:v>-4.6823495999999984</c:v>
                </c:pt>
                <c:pt idx="68">
                  <c:v>-4.7767425999999986</c:v>
                </c:pt>
                <c:pt idx="69">
                  <c:v>-4.9311165999999993</c:v>
                </c:pt>
                <c:pt idx="70">
                  <c:v>-4.9413985999999994</c:v>
                </c:pt>
                <c:pt idx="71">
                  <c:v>-5.1011085999999999</c:v>
                </c:pt>
                <c:pt idx="72">
                  <c:v>-5.2698165999999986</c:v>
                </c:pt>
                <c:pt idx="73">
                  <c:v>-5.3396846</c:v>
                </c:pt>
                <c:pt idx="74">
                  <c:v>-5.3104405999999997</c:v>
                </c:pt>
                <c:pt idx="75">
                  <c:v>-5.2985135999999997</c:v>
                </c:pt>
                <c:pt idx="76">
                  <c:v>-5.5011795999999986</c:v>
                </c:pt>
                <c:pt idx="77">
                  <c:v>-5.5759585999999999</c:v>
                </c:pt>
                <c:pt idx="78">
                  <c:v>-5.5771635999999987</c:v>
                </c:pt>
                <c:pt idx="79">
                  <c:v>-5.5435165999999985</c:v>
                </c:pt>
                <c:pt idx="80">
                  <c:v>-5.6962865999999988</c:v>
                </c:pt>
                <c:pt idx="81">
                  <c:v>-5.8787065999999992</c:v>
                </c:pt>
                <c:pt idx="82">
                  <c:v>-6.0309005999999989</c:v>
                </c:pt>
                <c:pt idx="83">
                  <c:v>-6.196008599999999</c:v>
                </c:pt>
                <c:pt idx="84">
                  <c:v>-6.3389025999999991</c:v>
                </c:pt>
                <c:pt idx="85">
                  <c:v>-6.3365725999999984</c:v>
                </c:pt>
                <c:pt idx="86">
                  <c:v>-6.2301995999999988</c:v>
                </c:pt>
                <c:pt idx="87">
                  <c:v>-6.1702045999999999</c:v>
                </c:pt>
                <c:pt idx="88">
                  <c:v>-6.2378456</c:v>
                </c:pt>
                <c:pt idx="89">
                  <c:v>-6.3265636000000001</c:v>
                </c:pt>
                <c:pt idx="90">
                  <c:v>-6.3431495999999985</c:v>
                </c:pt>
                <c:pt idx="91">
                  <c:v>-6.3315535999999994</c:v>
                </c:pt>
                <c:pt idx="92">
                  <c:v>-6.4957575999999992</c:v>
                </c:pt>
                <c:pt idx="93">
                  <c:v>-6.6370786000000006</c:v>
                </c:pt>
                <c:pt idx="94">
                  <c:v>-6.6932266000000009</c:v>
                </c:pt>
                <c:pt idx="95">
                  <c:v>-6.7006885999999977</c:v>
                </c:pt>
                <c:pt idx="96">
                  <c:v>-6.6852976000000002</c:v>
                </c:pt>
                <c:pt idx="97">
                  <c:v>-6.6205255999999988</c:v>
                </c:pt>
                <c:pt idx="98">
                  <c:v>-6.5465445999999989</c:v>
                </c:pt>
                <c:pt idx="99">
                  <c:v>-6.5324165999999995</c:v>
                </c:pt>
                <c:pt idx="100">
                  <c:v>-6.6143235999999987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A59-4324-8BCC-67FE79EEC8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134272"/>
        <c:axId val="116136192"/>
      </c:scatterChart>
      <c:valAx>
        <c:axId val="116134272"/>
        <c:scaling>
          <c:orientation val="minMax"/>
          <c:max val="5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IF Frequency  (GHz)</a:t>
                </a:r>
              </a:p>
            </c:rich>
          </c:tx>
          <c:layout>
            <c:manualLayout>
              <c:xMode val="edge"/>
              <c:yMode val="edge"/>
              <c:x val="0.37500692049321632"/>
              <c:y val="0.9110877806940799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6136192"/>
        <c:crosses val="autoZero"/>
        <c:crossBetween val="midCat"/>
        <c:majorUnit val="0.5"/>
      </c:valAx>
      <c:valAx>
        <c:axId val="116136192"/>
        <c:scaling>
          <c:orientation val="minMax"/>
          <c:max val="0"/>
          <c:min val="-1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6134272"/>
        <c:crosses val="autoZero"/>
        <c:crossBetween val="midCat"/>
        <c:majorUnit val="1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27415963329373244"/>
          <c:y val="0.68226778944298638"/>
          <c:w val="0.46321612880848689"/>
          <c:h val="0.11678033887734642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IF Return Loss (dB)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11"/>
          <c:w val="0.76542713682528862"/>
          <c:h val="0.70701370662000584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'IF Response'!$J$1</c:f>
              <c:strCache>
                <c:ptCount val="1"/>
                <c:pt idx="0">
                  <c:v>IF RL-LSLO Log Mag(dB)</c:v>
                </c:pt>
              </c:strCache>
            </c:strRef>
          </c:tx>
          <c:spPr>
            <a:ln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'IF Response'!$B$3:$B$103</c:f>
              <c:numCache>
                <c:formatCode>General</c:formatCode>
                <c:ptCount val="101"/>
                <c:pt idx="0">
                  <c:v>0.01</c:v>
                </c:pt>
                <c:pt idx="1">
                  <c:v>0.1099</c:v>
                </c:pt>
                <c:pt idx="2">
                  <c:v>0.20979999999999999</c:v>
                </c:pt>
                <c:pt idx="3">
                  <c:v>0.30969999999999998</c:v>
                </c:pt>
                <c:pt idx="4">
                  <c:v>0.40960000000000002</c:v>
                </c:pt>
                <c:pt idx="5">
                  <c:v>0.50949999999999995</c:v>
                </c:pt>
                <c:pt idx="6">
                  <c:v>0.60940000000000005</c:v>
                </c:pt>
                <c:pt idx="7">
                  <c:v>0.70930000000000004</c:v>
                </c:pt>
                <c:pt idx="8">
                  <c:v>0.80920000000000003</c:v>
                </c:pt>
                <c:pt idx="9">
                  <c:v>0.90910000000000002</c:v>
                </c:pt>
                <c:pt idx="10">
                  <c:v>1.0089999999999999</c:v>
                </c:pt>
                <c:pt idx="11">
                  <c:v>1.1089</c:v>
                </c:pt>
                <c:pt idx="12">
                  <c:v>1.2088000000000001</c:v>
                </c:pt>
                <c:pt idx="13">
                  <c:v>1.3087</c:v>
                </c:pt>
                <c:pt idx="14">
                  <c:v>1.4086000000000001</c:v>
                </c:pt>
                <c:pt idx="15">
                  <c:v>1.5085</c:v>
                </c:pt>
                <c:pt idx="16">
                  <c:v>1.6084000000000001</c:v>
                </c:pt>
                <c:pt idx="17">
                  <c:v>1.7082999999999999</c:v>
                </c:pt>
                <c:pt idx="18">
                  <c:v>1.8082</c:v>
                </c:pt>
                <c:pt idx="19">
                  <c:v>1.9080999999999999</c:v>
                </c:pt>
                <c:pt idx="20">
                  <c:v>2.008</c:v>
                </c:pt>
                <c:pt idx="21">
                  <c:v>2.1078999999999999</c:v>
                </c:pt>
                <c:pt idx="22">
                  <c:v>2.2078000000000002</c:v>
                </c:pt>
                <c:pt idx="23">
                  <c:v>2.3077000000000001</c:v>
                </c:pt>
                <c:pt idx="24">
                  <c:v>2.4076</c:v>
                </c:pt>
                <c:pt idx="25">
                  <c:v>2.5074999999999998</c:v>
                </c:pt>
                <c:pt idx="26">
                  <c:v>2.6074000000000002</c:v>
                </c:pt>
                <c:pt idx="27">
                  <c:v>2.7073</c:v>
                </c:pt>
                <c:pt idx="28">
                  <c:v>2.8071999999999999</c:v>
                </c:pt>
                <c:pt idx="29">
                  <c:v>2.9070999999999998</c:v>
                </c:pt>
                <c:pt idx="30">
                  <c:v>3.0070000000000001</c:v>
                </c:pt>
                <c:pt idx="31">
                  <c:v>3.1069</c:v>
                </c:pt>
                <c:pt idx="32">
                  <c:v>3.2067999999999999</c:v>
                </c:pt>
                <c:pt idx="33">
                  <c:v>3.3067000000000002</c:v>
                </c:pt>
                <c:pt idx="34">
                  <c:v>3.4066000000000001</c:v>
                </c:pt>
                <c:pt idx="35">
                  <c:v>3.5065</c:v>
                </c:pt>
                <c:pt idx="36">
                  <c:v>3.6063999999999998</c:v>
                </c:pt>
                <c:pt idx="37">
                  <c:v>3.7063000000000001</c:v>
                </c:pt>
                <c:pt idx="38">
                  <c:v>3.8062</c:v>
                </c:pt>
                <c:pt idx="39">
                  <c:v>3.9060999999999999</c:v>
                </c:pt>
                <c:pt idx="40">
                  <c:v>4.0060000000000002</c:v>
                </c:pt>
                <c:pt idx="41">
                  <c:v>4.1059000000000001</c:v>
                </c:pt>
                <c:pt idx="42">
                  <c:v>4.2058</c:v>
                </c:pt>
                <c:pt idx="43">
                  <c:v>4.3056999999999999</c:v>
                </c:pt>
                <c:pt idx="44">
                  <c:v>4.4055999999999997</c:v>
                </c:pt>
                <c:pt idx="45">
                  <c:v>4.5054999999999996</c:v>
                </c:pt>
                <c:pt idx="46">
                  <c:v>4.6054000000000004</c:v>
                </c:pt>
                <c:pt idx="47">
                  <c:v>4.7053000000000003</c:v>
                </c:pt>
                <c:pt idx="48">
                  <c:v>4.8052000000000001</c:v>
                </c:pt>
                <c:pt idx="49">
                  <c:v>4.9051</c:v>
                </c:pt>
                <c:pt idx="50">
                  <c:v>5.0049999999999999</c:v>
                </c:pt>
                <c:pt idx="51">
                  <c:v>5.1048999999999998</c:v>
                </c:pt>
                <c:pt idx="52">
                  <c:v>5.2047999999999996</c:v>
                </c:pt>
                <c:pt idx="53">
                  <c:v>5.3047000000000004</c:v>
                </c:pt>
                <c:pt idx="54">
                  <c:v>5.4046000000000003</c:v>
                </c:pt>
                <c:pt idx="55">
                  <c:v>5.5045000000000002</c:v>
                </c:pt>
                <c:pt idx="56">
                  <c:v>5.6044</c:v>
                </c:pt>
                <c:pt idx="57">
                  <c:v>5.7042999999999999</c:v>
                </c:pt>
                <c:pt idx="58">
                  <c:v>5.8041999999999998</c:v>
                </c:pt>
                <c:pt idx="59">
                  <c:v>5.9040999999999997</c:v>
                </c:pt>
                <c:pt idx="60">
                  <c:v>6.0039999999999996</c:v>
                </c:pt>
                <c:pt idx="61">
                  <c:v>6.1039000000000003</c:v>
                </c:pt>
                <c:pt idx="62">
                  <c:v>6.2038000000000002</c:v>
                </c:pt>
                <c:pt idx="63">
                  <c:v>6.3037000000000001</c:v>
                </c:pt>
                <c:pt idx="64">
                  <c:v>6.4036</c:v>
                </c:pt>
                <c:pt idx="65">
                  <c:v>6.5034999999999998</c:v>
                </c:pt>
                <c:pt idx="66">
                  <c:v>6.6033999999999997</c:v>
                </c:pt>
                <c:pt idx="67">
                  <c:v>6.7032999999999996</c:v>
                </c:pt>
                <c:pt idx="68">
                  <c:v>6.8032000000000004</c:v>
                </c:pt>
                <c:pt idx="69">
                  <c:v>6.9031000000000002</c:v>
                </c:pt>
                <c:pt idx="70">
                  <c:v>7.0030000000000001</c:v>
                </c:pt>
                <c:pt idx="71">
                  <c:v>7.1029</c:v>
                </c:pt>
                <c:pt idx="72">
                  <c:v>7.2027999999999999</c:v>
                </c:pt>
                <c:pt idx="73">
                  <c:v>7.3026999999999997</c:v>
                </c:pt>
                <c:pt idx="74">
                  <c:v>7.4025999999999996</c:v>
                </c:pt>
                <c:pt idx="75">
                  <c:v>7.5025000000000004</c:v>
                </c:pt>
                <c:pt idx="76">
                  <c:v>7.6024000000000003</c:v>
                </c:pt>
                <c:pt idx="77">
                  <c:v>7.7023000000000001</c:v>
                </c:pt>
                <c:pt idx="78">
                  <c:v>7.8022</c:v>
                </c:pt>
                <c:pt idx="79">
                  <c:v>7.9020999999999999</c:v>
                </c:pt>
                <c:pt idx="80">
                  <c:v>8.0020000000000007</c:v>
                </c:pt>
                <c:pt idx="81">
                  <c:v>8.1019000000000005</c:v>
                </c:pt>
                <c:pt idx="82">
                  <c:v>8.2018000000000004</c:v>
                </c:pt>
                <c:pt idx="83">
                  <c:v>8.3017000000000003</c:v>
                </c:pt>
                <c:pt idx="84">
                  <c:v>8.4016000000000002</c:v>
                </c:pt>
                <c:pt idx="85">
                  <c:v>8.5015000000000001</c:v>
                </c:pt>
                <c:pt idx="86">
                  <c:v>8.6013999999999999</c:v>
                </c:pt>
                <c:pt idx="87">
                  <c:v>8.7012999999999998</c:v>
                </c:pt>
                <c:pt idx="88">
                  <c:v>8.8011999999999997</c:v>
                </c:pt>
                <c:pt idx="89">
                  <c:v>8.9010999999999996</c:v>
                </c:pt>
                <c:pt idx="90">
                  <c:v>9.0009999999999994</c:v>
                </c:pt>
                <c:pt idx="91">
                  <c:v>9.1008999999999993</c:v>
                </c:pt>
                <c:pt idx="92">
                  <c:v>9.2007999999999992</c:v>
                </c:pt>
                <c:pt idx="93">
                  <c:v>9.3007000000000009</c:v>
                </c:pt>
                <c:pt idx="94">
                  <c:v>9.4006000000000007</c:v>
                </c:pt>
                <c:pt idx="95">
                  <c:v>9.5005000000000006</c:v>
                </c:pt>
                <c:pt idx="96">
                  <c:v>9.6004000000000005</c:v>
                </c:pt>
                <c:pt idx="97">
                  <c:v>9.7003000000000004</c:v>
                </c:pt>
                <c:pt idx="98">
                  <c:v>9.8002000000000002</c:v>
                </c:pt>
                <c:pt idx="99">
                  <c:v>9.9001000000000001</c:v>
                </c:pt>
                <c:pt idx="100">
                  <c:v>10</c:v>
                </c:pt>
              </c:numCache>
            </c:numRef>
          </c:xVal>
          <c:yVal>
            <c:numRef>
              <c:f>'IF Response'!$J$3:$J$103</c:f>
              <c:numCache>
                <c:formatCode>General</c:formatCode>
                <c:ptCount val="101"/>
                <c:pt idx="0">
                  <c:v>-1.316883</c:v>
                </c:pt>
                <c:pt idx="1">
                  <c:v>-8.4052361999999992</c:v>
                </c:pt>
                <c:pt idx="2">
                  <c:v>-12.8299</c:v>
                </c:pt>
                <c:pt idx="3">
                  <c:v>-15.50041</c:v>
                </c:pt>
                <c:pt idx="4">
                  <c:v>-12.374919999999999</c:v>
                </c:pt>
                <c:pt idx="5">
                  <c:v>-12.00041</c:v>
                </c:pt>
                <c:pt idx="6">
                  <c:v>-12.233302999999999</c:v>
                </c:pt>
                <c:pt idx="7">
                  <c:v>-12.620889</c:v>
                </c:pt>
                <c:pt idx="8">
                  <c:v>-12.985984999999999</c:v>
                </c:pt>
                <c:pt idx="9">
                  <c:v>-13.56921</c:v>
                </c:pt>
                <c:pt idx="10">
                  <c:v>-14.365128</c:v>
                </c:pt>
                <c:pt idx="11">
                  <c:v>-15.569464</c:v>
                </c:pt>
                <c:pt idx="12">
                  <c:v>-16.699529999999999</c:v>
                </c:pt>
                <c:pt idx="13">
                  <c:v>-18.209012999999999</c:v>
                </c:pt>
                <c:pt idx="14">
                  <c:v>-20.114924999999999</c:v>
                </c:pt>
                <c:pt idx="15">
                  <c:v>-22.753640999999998</c:v>
                </c:pt>
                <c:pt idx="16">
                  <c:v>-26.149941999999999</c:v>
                </c:pt>
                <c:pt idx="17">
                  <c:v>-29.877769000000001</c:v>
                </c:pt>
                <c:pt idx="18">
                  <c:v>-35.754401999999999</c:v>
                </c:pt>
                <c:pt idx="19">
                  <c:v>-43.396144999999997</c:v>
                </c:pt>
                <c:pt idx="20">
                  <c:v>-45.349387999999998</c:v>
                </c:pt>
                <c:pt idx="21">
                  <c:v>-41.015118000000001</c:v>
                </c:pt>
                <c:pt idx="22">
                  <c:v>-31.860931000000001</c:v>
                </c:pt>
                <c:pt idx="23">
                  <c:v>-26.237663000000001</c:v>
                </c:pt>
                <c:pt idx="24">
                  <c:v>-23.077508999999999</c:v>
                </c:pt>
                <c:pt idx="25">
                  <c:v>-20.784742000000001</c:v>
                </c:pt>
                <c:pt idx="26">
                  <c:v>-19.006406999999999</c:v>
                </c:pt>
                <c:pt idx="27">
                  <c:v>-17.786200000000001</c:v>
                </c:pt>
                <c:pt idx="28">
                  <c:v>-16.986491999999998</c:v>
                </c:pt>
                <c:pt idx="29">
                  <c:v>-16.491652999999999</c:v>
                </c:pt>
                <c:pt idx="30">
                  <c:v>-15.877276999999999</c:v>
                </c:pt>
                <c:pt idx="31">
                  <c:v>-15.780006999999999</c:v>
                </c:pt>
                <c:pt idx="32">
                  <c:v>-15.74484</c:v>
                </c:pt>
                <c:pt idx="33">
                  <c:v>-15.941834999999999</c:v>
                </c:pt>
                <c:pt idx="34">
                  <c:v>-15.887409</c:v>
                </c:pt>
                <c:pt idx="35">
                  <c:v>-16.031213999999999</c:v>
                </c:pt>
                <c:pt idx="36">
                  <c:v>-16.1343</c:v>
                </c:pt>
                <c:pt idx="37">
                  <c:v>-16.22784</c:v>
                </c:pt>
                <c:pt idx="38">
                  <c:v>-16.131388000000001</c:v>
                </c:pt>
                <c:pt idx="39">
                  <c:v>-16.299059</c:v>
                </c:pt>
                <c:pt idx="40">
                  <c:v>-16.299773999999999</c:v>
                </c:pt>
                <c:pt idx="41">
                  <c:v>-16.366952999999999</c:v>
                </c:pt>
                <c:pt idx="42">
                  <c:v>-16.195862000000002</c:v>
                </c:pt>
                <c:pt idx="43">
                  <c:v>-16.272279999999999</c:v>
                </c:pt>
                <c:pt idx="44">
                  <c:v>-16.250160000000001</c:v>
                </c:pt>
                <c:pt idx="45">
                  <c:v>-16.353662</c:v>
                </c:pt>
                <c:pt idx="46">
                  <c:v>-16.277360999999999</c:v>
                </c:pt>
                <c:pt idx="47">
                  <c:v>-16.261914999999998</c:v>
                </c:pt>
                <c:pt idx="48">
                  <c:v>-15.945332000000001</c:v>
                </c:pt>
                <c:pt idx="49">
                  <c:v>-15.609356999999999</c:v>
                </c:pt>
                <c:pt idx="50">
                  <c:v>-15.101756</c:v>
                </c:pt>
                <c:pt idx="51">
                  <c:v>-14.658897</c:v>
                </c:pt>
                <c:pt idx="52">
                  <c:v>-14.073549</c:v>
                </c:pt>
                <c:pt idx="53">
                  <c:v>-13.688420000000001</c:v>
                </c:pt>
                <c:pt idx="54">
                  <c:v>-13.346693</c:v>
                </c:pt>
                <c:pt idx="55">
                  <c:v>-13.281744</c:v>
                </c:pt>
                <c:pt idx="56">
                  <c:v>-13.207416</c:v>
                </c:pt>
                <c:pt idx="57">
                  <c:v>-13.258779000000001</c:v>
                </c:pt>
                <c:pt idx="58">
                  <c:v>-13.316948</c:v>
                </c:pt>
                <c:pt idx="59">
                  <c:v>-13.564171999999999</c:v>
                </c:pt>
                <c:pt idx="60">
                  <c:v>-13.916753999999999</c:v>
                </c:pt>
                <c:pt idx="61">
                  <c:v>-14.388239</c:v>
                </c:pt>
                <c:pt idx="62">
                  <c:v>-14.654377999999999</c:v>
                </c:pt>
                <c:pt idx="63">
                  <c:v>-14.739034</c:v>
                </c:pt>
                <c:pt idx="64">
                  <c:v>-14.55256</c:v>
                </c:pt>
                <c:pt idx="65">
                  <c:v>-14.401854999999999</c:v>
                </c:pt>
                <c:pt idx="66">
                  <c:v>-14.215055</c:v>
                </c:pt>
                <c:pt idx="67">
                  <c:v>-14.031715999999999</c:v>
                </c:pt>
                <c:pt idx="68">
                  <c:v>-13.775017</c:v>
                </c:pt>
                <c:pt idx="69">
                  <c:v>-13.520203</c:v>
                </c:pt>
                <c:pt idx="70">
                  <c:v>-13.276322</c:v>
                </c:pt>
                <c:pt idx="71">
                  <c:v>-13.0558</c:v>
                </c:pt>
                <c:pt idx="72">
                  <c:v>-12.894874</c:v>
                </c:pt>
                <c:pt idx="73">
                  <c:v>-12.819853999999999</c:v>
                </c:pt>
                <c:pt idx="74">
                  <c:v>-12.734418</c:v>
                </c:pt>
                <c:pt idx="75">
                  <c:v>-12.667785</c:v>
                </c:pt>
                <c:pt idx="76">
                  <c:v>-12.570888999999999</c:v>
                </c:pt>
                <c:pt idx="77">
                  <c:v>-12.631641999999999</c:v>
                </c:pt>
                <c:pt idx="78">
                  <c:v>-12.668421</c:v>
                </c:pt>
                <c:pt idx="79">
                  <c:v>-12.619546</c:v>
                </c:pt>
                <c:pt idx="80">
                  <c:v>-12.531103999999999</c:v>
                </c:pt>
                <c:pt idx="81">
                  <c:v>-12.551517</c:v>
                </c:pt>
                <c:pt idx="82">
                  <c:v>-12.651434</c:v>
                </c:pt>
                <c:pt idx="83">
                  <c:v>-12.742153</c:v>
                </c:pt>
                <c:pt idx="84">
                  <c:v>-12.772914</c:v>
                </c:pt>
                <c:pt idx="85">
                  <c:v>-12.930156</c:v>
                </c:pt>
                <c:pt idx="86">
                  <c:v>-13.117689</c:v>
                </c:pt>
                <c:pt idx="87">
                  <c:v>-13.388945</c:v>
                </c:pt>
                <c:pt idx="88">
                  <c:v>-13.501751000000001</c:v>
                </c:pt>
                <c:pt idx="89">
                  <c:v>-13.734306999999999</c:v>
                </c:pt>
                <c:pt idx="90">
                  <c:v>-13.899613</c:v>
                </c:pt>
                <c:pt idx="91">
                  <c:v>-14.184793000000001</c:v>
                </c:pt>
                <c:pt idx="92">
                  <c:v>-14.315808000000001</c:v>
                </c:pt>
                <c:pt idx="93">
                  <c:v>-14.690302000000001</c:v>
                </c:pt>
                <c:pt idx="94">
                  <c:v>-15.092116000000001</c:v>
                </c:pt>
                <c:pt idx="95">
                  <c:v>-15.757054</c:v>
                </c:pt>
                <c:pt idx="96">
                  <c:v>-16.49614</c:v>
                </c:pt>
                <c:pt idx="97">
                  <c:v>-17.684978000000001</c:v>
                </c:pt>
                <c:pt idx="98">
                  <c:v>-18.813697999999999</c:v>
                </c:pt>
                <c:pt idx="99">
                  <c:v>-20.288115000000001</c:v>
                </c:pt>
                <c:pt idx="100">
                  <c:v>-21.238092000000002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5EB-4A1E-A080-14B740E739BA}"/>
            </c:ext>
          </c:extLst>
        </c:ser>
        <c:ser>
          <c:idx val="0"/>
          <c:order val="1"/>
          <c:tx>
            <c:strRef>
              <c:f>'IF Response'!$T$1</c:f>
              <c:strCache>
                <c:ptCount val="1"/>
                <c:pt idx="0">
                  <c:v>IF RL-LSLO Log Mag(dB)</c:v>
                </c:pt>
              </c:strCache>
            </c:strRef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'IF Response'!$B$3:$B$103</c:f>
              <c:numCache>
                <c:formatCode>General</c:formatCode>
                <c:ptCount val="101"/>
                <c:pt idx="0">
                  <c:v>0.01</c:v>
                </c:pt>
                <c:pt idx="1">
                  <c:v>0.1099</c:v>
                </c:pt>
                <c:pt idx="2">
                  <c:v>0.20979999999999999</c:v>
                </c:pt>
                <c:pt idx="3">
                  <c:v>0.30969999999999998</c:v>
                </c:pt>
                <c:pt idx="4">
                  <c:v>0.40960000000000002</c:v>
                </c:pt>
                <c:pt idx="5">
                  <c:v>0.50949999999999995</c:v>
                </c:pt>
                <c:pt idx="6">
                  <c:v>0.60940000000000005</c:v>
                </c:pt>
                <c:pt idx="7">
                  <c:v>0.70930000000000004</c:v>
                </c:pt>
                <c:pt idx="8">
                  <c:v>0.80920000000000003</c:v>
                </c:pt>
                <c:pt idx="9">
                  <c:v>0.90910000000000002</c:v>
                </c:pt>
                <c:pt idx="10">
                  <c:v>1.0089999999999999</c:v>
                </c:pt>
                <c:pt idx="11">
                  <c:v>1.1089</c:v>
                </c:pt>
                <c:pt idx="12">
                  <c:v>1.2088000000000001</c:v>
                </c:pt>
                <c:pt idx="13">
                  <c:v>1.3087</c:v>
                </c:pt>
                <c:pt idx="14">
                  <c:v>1.4086000000000001</c:v>
                </c:pt>
                <c:pt idx="15">
                  <c:v>1.5085</c:v>
                </c:pt>
                <c:pt idx="16">
                  <c:v>1.6084000000000001</c:v>
                </c:pt>
                <c:pt idx="17">
                  <c:v>1.7082999999999999</c:v>
                </c:pt>
                <c:pt idx="18">
                  <c:v>1.8082</c:v>
                </c:pt>
                <c:pt idx="19">
                  <c:v>1.9080999999999999</c:v>
                </c:pt>
                <c:pt idx="20">
                  <c:v>2.008</c:v>
                </c:pt>
                <c:pt idx="21">
                  <c:v>2.1078999999999999</c:v>
                </c:pt>
                <c:pt idx="22">
                  <c:v>2.2078000000000002</c:v>
                </c:pt>
                <c:pt idx="23">
                  <c:v>2.3077000000000001</c:v>
                </c:pt>
                <c:pt idx="24">
                  <c:v>2.4076</c:v>
                </c:pt>
                <c:pt idx="25">
                  <c:v>2.5074999999999998</c:v>
                </c:pt>
                <c:pt idx="26">
                  <c:v>2.6074000000000002</c:v>
                </c:pt>
                <c:pt idx="27">
                  <c:v>2.7073</c:v>
                </c:pt>
                <c:pt idx="28">
                  <c:v>2.8071999999999999</c:v>
                </c:pt>
                <c:pt idx="29">
                  <c:v>2.9070999999999998</c:v>
                </c:pt>
                <c:pt idx="30">
                  <c:v>3.0070000000000001</c:v>
                </c:pt>
                <c:pt idx="31">
                  <c:v>3.1069</c:v>
                </c:pt>
                <c:pt idx="32">
                  <c:v>3.2067999999999999</c:v>
                </c:pt>
                <c:pt idx="33">
                  <c:v>3.3067000000000002</c:v>
                </c:pt>
                <c:pt idx="34">
                  <c:v>3.4066000000000001</c:v>
                </c:pt>
                <c:pt idx="35">
                  <c:v>3.5065</c:v>
                </c:pt>
                <c:pt idx="36">
                  <c:v>3.6063999999999998</c:v>
                </c:pt>
                <c:pt idx="37">
                  <c:v>3.7063000000000001</c:v>
                </c:pt>
                <c:pt idx="38">
                  <c:v>3.8062</c:v>
                </c:pt>
                <c:pt idx="39">
                  <c:v>3.9060999999999999</c:v>
                </c:pt>
                <c:pt idx="40">
                  <c:v>4.0060000000000002</c:v>
                </c:pt>
                <c:pt idx="41">
                  <c:v>4.1059000000000001</c:v>
                </c:pt>
                <c:pt idx="42">
                  <c:v>4.2058</c:v>
                </c:pt>
                <c:pt idx="43">
                  <c:v>4.3056999999999999</c:v>
                </c:pt>
                <c:pt idx="44">
                  <c:v>4.4055999999999997</c:v>
                </c:pt>
                <c:pt idx="45">
                  <c:v>4.5054999999999996</c:v>
                </c:pt>
                <c:pt idx="46">
                  <c:v>4.6054000000000004</c:v>
                </c:pt>
                <c:pt idx="47">
                  <c:v>4.7053000000000003</c:v>
                </c:pt>
                <c:pt idx="48">
                  <c:v>4.8052000000000001</c:v>
                </c:pt>
                <c:pt idx="49">
                  <c:v>4.9051</c:v>
                </c:pt>
                <c:pt idx="50">
                  <c:v>5.0049999999999999</c:v>
                </c:pt>
                <c:pt idx="51">
                  <c:v>5.1048999999999998</c:v>
                </c:pt>
                <c:pt idx="52">
                  <c:v>5.2047999999999996</c:v>
                </c:pt>
                <c:pt idx="53">
                  <c:v>5.3047000000000004</c:v>
                </c:pt>
                <c:pt idx="54">
                  <c:v>5.4046000000000003</c:v>
                </c:pt>
                <c:pt idx="55">
                  <c:v>5.5045000000000002</c:v>
                </c:pt>
                <c:pt idx="56">
                  <c:v>5.6044</c:v>
                </c:pt>
                <c:pt idx="57">
                  <c:v>5.7042999999999999</c:v>
                </c:pt>
                <c:pt idx="58">
                  <c:v>5.8041999999999998</c:v>
                </c:pt>
                <c:pt idx="59">
                  <c:v>5.9040999999999997</c:v>
                </c:pt>
                <c:pt idx="60">
                  <c:v>6.0039999999999996</c:v>
                </c:pt>
                <c:pt idx="61">
                  <c:v>6.1039000000000003</c:v>
                </c:pt>
                <c:pt idx="62">
                  <c:v>6.2038000000000002</c:v>
                </c:pt>
                <c:pt idx="63">
                  <c:v>6.3037000000000001</c:v>
                </c:pt>
                <c:pt idx="64">
                  <c:v>6.4036</c:v>
                </c:pt>
                <c:pt idx="65">
                  <c:v>6.5034999999999998</c:v>
                </c:pt>
                <c:pt idx="66">
                  <c:v>6.6033999999999997</c:v>
                </c:pt>
                <c:pt idx="67">
                  <c:v>6.7032999999999996</c:v>
                </c:pt>
                <c:pt idx="68">
                  <c:v>6.8032000000000004</c:v>
                </c:pt>
                <c:pt idx="69">
                  <c:v>6.9031000000000002</c:v>
                </c:pt>
                <c:pt idx="70">
                  <c:v>7.0030000000000001</c:v>
                </c:pt>
                <c:pt idx="71">
                  <c:v>7.1029</c:v>
                </c:pt>
                <c:pt idx="72">
                  <c:v>7.2027999999999999</c:v>
                </c:pt>
                <c:pt idx="73">
                  <c:v>7.3026999999999997</c:v>
                </c:pt>
                <c:pt idx="74">
                  <c:v>7.4025999999999996</c:v>
                </c:pt>
                <c:pt idx="75">
                  <c:v>7.5025000000000004</c:v>
                </c:pt>
                <c:pt idx="76">
                  <c:v>7.6024000000000003</c:v>
                </c:pt>
                <c:pt idx="77">
                  <c:v>7.7023000000000001</c:v>
                </c:pt>
                <c:pt idx="78">
                  <c:v>7.8022</c:v>
                </c:pt>
                <c:pt idx="79">
                  <c:v>7.9020999999999999</c:v>
                </c:pt>
                <c:pt idx="80">
                  <c:v>8.0020000000000007</c:v>
                </c:pt>
                <c:pt idx="81">
                  <c:v>8.1019000000000005</c:v>
                </c:pt>
                <c:pt idx="82">
                  <c:v>8.2018000000000004</c:v>
                </c:pt>
                <c:pt idx="83">
                  <c:v>8.3017000000000003</c:v>
                </c:pt>
                <c:pt idx="84">
                  <c:v>8.4016000000000002</c:v>
                </c:pt>
                <c:pt idx="85">
                  <c:v>8.5015000000000001</c:v>
                </c:pt>
                <c:pt idx="86">
                  <c:v>8.6013999999999999</c:v>
                </c:pt>
                <c:pt idx="87">
                  <c:v>8.7012999999999998</c:v>
                </c:pt>
                <c:pt idx="88">
                  <c:v>8.8011999999999997</c:v>
                </c:pt>
                <c:pt idx="89">
                  <c:v>8.9010999999999996</c:v>
                </c:pt>
                <c:pt idx="90">
                  <c:v>9.0009999999999994</c:v>
                </c:pt>
                <c:pt idx="91">
                  <c:v>9.1008999999999993</c:v>
                </c:pt>
                <c:pt idx="92">
                  <c:v>9.2007999999999992</c:v>
                </c:pt>
                <c:pt idx="93">
                  <c:v>9.3007000000000009</c:v>
                </c:pt>
                <c:pt idx="94">
                  <c:v>9.4006000000000007</c:v>
                </c:pt>
                <c:pt idx="95">
                  <c:v>9.5005000000000006</c:v>
                </c:pt>
                <c:pt idx="96">
                  <c:v>9.6004000000000005</c:v>
                </c:pt>
                <c:pt idx="97">
                  <c:v>9.7003000000000004</c:v>
                </c:pt>
                <c:pt idx="98">
                  <c:v>9.8002000000000002</c:v>
                </c:pt>
                <c:pt idx="99">
                  <c:v>9.9001000000000001</c:v>
                </c:pt>
                <c:pt idx="100">
                  <c:v>10</c:v>
                </c:pt>
              </c:numCache>
            </c:numRef>
          </c:xVal>
          <c:yVal>
            <c:numRef>
              <c:f>'IF Response'!$T$3:$T$103</c:f>
              <c:numCache>
                <c:formatCode>General</c:formatCode>
                <c:ptCount val="101"/>
                <c:pt idx="0">
                  <c:v>-1.3565201</c:v>
                </c:pt>
                <c:pt idx="1">
                  <c:v>-9.0301112999999997</c:v>
                </c:pt>
                <c:pt idx="2">
                  <c:v>-13.647536000000001</c:v>
                </c:pt>
                <c:pt idx="3">
                  <c:v>-16.573537999999999</c:v>
                </c:pt>
                <c:pt idx="4">
                  <c:v>-13.277568</c:v>
                </c:pt>
                <c:pt idx="5">
                  <c:v>-13.248507</c:v>
                </c:pt>
                <c:pt idx="6">
                  <c:v>-13.809473000000001</c:v>
                </c:pt>
                <c:pt idx="7">
                  <c:v>-14.427789000000001</c:v>
                </c:pt>
                <c:pt idx="8">
                  <c:v>-14.913587</c:v>
                </c:pt>
                <c:pt idx="9">
                  <c:v>-15.529719</c:v>
                </c:pt>
                <c:pt idx="10">
                  <c:v>-16.296879000000001</c:v>
                </c:pt>
                <c:pt idx="11">
                  <c:v>-17.260522999999999</c:v>
                </c:pt>
                <c:pt idx="12">
                  <c:v>-18.146362</c:v>
                </c:pt>
                <c:pt idx="13">
                  <c:v>-19.305662000000002</c:v>
                </c:pt>
                <c:pt idx="14">
                  <c:v>-20.782720999999999</c:v>
                </c:pt>
                <c:pt idx="15">
                  <c:v>-22.418861</c:v>
                </c:pt>
                <c:pt idx="16">
                  <c:v>-24.092333</c:v>
                </c:pt>
                <c:pt idx="17">
                  <c:v>-25.786358</c:v>
                </c:pt>
                <c:pt idx="18">
                  <c:v>-28.27487</c:v>
                </c:pt>
                <c:pt idx="19">
                  <c:v>-31.015753</c:v>
                </c:pt>
                <c:pt idx="20">
                  <c:v>-33.131607000000002</c:v>
                </c:pt>
                <c:pt idx="21">
                  <c:v>-32.866413000000001</c:v>
                </c:pt>
                <c:pt idx="22">
                  <c:v>-30.544236999999999</c:v>
                </c:pt>
                <c:pt idx="23">
                  <c:v>-27.256858999999999</c:v>
                </c:pt>
                <c:pt idx="24">
                  <c:v>-24.515364000000002</c:v>
                </c:pt>
                <c:pt idx="25">
                  <c:v>-22.216671000000002</c:v>
                </c:pt>
                <c:pt idx="26">
                  <c:v>-20.446470000000001</c:v>
                </c:pt>
                <c:pt idx="27">
                  <c:v>-19.194932999999999</c:v>
                </c:pt>
                <c:pt idx="28">
                  <c:v>-18.417795000000002</c:v>
                </c:pt>
                <c:pt idx="29">
                  <c:v>-17.947617999999999</c:v>
                </c:pt>
                <c:pt idx="30">
                  <c:v>-17.321753999999999</c:v>
                </c:pt>
                <c:pt idx="31">
                  <c:v>-17.265136999999999</c:v>
                </c:pt>
                <c:pt idx="32">
                  <c:v>-17.266378</c:v>
                </c:pt>
                <c:pt idx="33">
                  <c:v>-17.503269</c:v>
                </c:pt>
                <c:pt idx="34">
                  <c:v>-17.417117999999999</c:v>
                </c:pt>
                <c:pt idx="35">
                  <c:v>-17.524994</c:v>
                </c:pt>
                <c:pt idx="36">
                  <c:v>-17.552277</c:v>
                </c:pt>
                <c:pt idx="37">
                  <c:v>-17.533501000000001</c:v>
                </c:pt>
                <c:pt idx="38">
                  <c:v>-17.242789999999999</c:v>
                </c:pt>
                <c:pt idx="39">
                  <c:v>-17.302042</c:v>
                </c:pt>
                <c:pt idx="40">
                  <c:v>-17.143694</c:v>
                </c:pt>
                <c:pt idx="41">
                  <c:v>-17.110643</c:v>
                </c:pt>
                <c:pt idx="42">
                  <c:v>-16.738524999999999</c:v>
                </c:pt>
                <c:pt idx="43">
                  <c:v>-16.702406</c:v>
                </c:pt>
                <c:pt idx="44">
                  <c:v>-16.575800000000001</c:v>
                </c:pt>
                <c:pt idx="45">
                  <c:v>-16.650955</c:v>
                </c:pt>
                <c:pt idx="46">
                  <c:v>-16.451630000000002</c:v>
                </c:pt>
                <c:pt idx="47">
                  <c:v>-16.260456000000001</c:v>
                </c:pt>
                <c:pt idx="48">
                  <c:v>-15.753935</c:v>
                </c:pt>
                <c:pt idx="49">
                  <c:v>-15.285489</c:v>
                </c:pt>
                <c:pt idx="50">
                  <c:v>-14.806910999999999</c:v>
                </c:pt>
                <c:pt idx="51">
                  <c:v>-14.424401</c:v>
                </c:pt>
                <c:pt idx="52">
                  <c:v>-14.018319999999999</c:v>
                </c:pt>
                <c:pt idx="53">
                  <c:v>-13.806425000000001</c:v>
                </c:pt>
                <c:pt idx="54">
                  <c:v>-13.69369</c:v>
                </c:pt>
                <c:pt idx="55">
                  <c:v>-13.849957</c:v>
                </c:pt>
                <c:pt idx="56">
                  <c:v>-13.953003000000001</c:v>
                </c:pt>
                <c:pt idx="57">
                  <c:v>-14.175684</c:v>
                </c:pt>
                <c:pt idx="58">
                  <c:v>-14.277229999999999</c:v>
                </c:pt>
                <c:pt idx="59">
                  <c:v>-14.486262</c:v>
                </c:pt>
                <c:pt idx="60">
                  <c:v>-14.587189</c:v>
                </c:pt>
                <c:pt idx="61">
                  <c:v>-14.716844999999999</c:v>
                </c:pt>
                <c:pt idx="62">
                  <c:v>-14.633599</c:v>
                </c:pt>
                <c:pt idx="63">
                  <c:v>-14.500470999999999</c:v>
                </c:pt>
                <c:pt idx="64">
                  <c:v>-14.244776999999999</c:v>
                </c:pt>
                <c:pt idx="65">
                  <c:v>-14.114841</c:v>
                </c:pt>
                <c:pt idx="66">
                  <c:v>-14.017374999999999</c:v>
                </c:pt>
                <c:pt idx="67">
                  <c:v>-13.94037</c:v>
                </c:pt>
                <c:pt idx="68">
                  <c:v>-13.786567</c:v>
                </c:pt>
                <c:pt idx="69">
                  <c:v>-13.611466</c:v>
                </c:pt>
                <c:pt idx="70">
                  <c:v>-13.440322</c:v>
                </c:pt>
                <c:pt idx="71">
                  <c:v>-13.226825</c:v>
                </c:pt>
                <c:pt idx="72">
                  <c:v>-13.040274999999999</c:v>
                </c:pt>
                <c:pt idx="73">
                  <c:v>-12.933195</c:v>
                </c:pt>
                <c:pt idx="74">
                  <c:v>-12.890075</c:v>
                </c:pt>
                <c:pt idx="75">
                  <c:v>-12.879061999999999</c:v>
                </c:pt>
                <c:pt idx="76">
                  <c:v>-12.872009</c:v>
                </c:pt>
                <c:pt idx="77">
                  <c:v>-12.968285</c:v>
                </c:pt>
                <c:pt idx="78">
                  <c:v>-13.037058</c:v>
                </c:pt>
                <c:pt idx="79">
                  <c:v>-13.034867</c:v>
                </c:pt>
                <c:pt idx="80">
                  <c:v>-13.010659</c:v>
                </c:pt>
                <c:pt idx="81">
                  <c:v>-13.103673000000001</c:v>
                </c:pt>
                <c:pt idx="82">
                  <c:v>-13.303471999999999</c:v>
                </c:pt>
                <c:pt idx="83">
                  <c:v>-13.476134999999999</c:v>
                </c:pt>
                <c:pt idx="84">
                  <c:v>-13.660345</c:v>
                </c:pt>
                <c:pt idx="85">
                  <c:v>-13.926406999999999</c:v>
                </c:pt>
                <c:pt idx="86">
                  <c:v>-14.295857</c:v>
                </c:pt>
                <c:pt idx="87">
                  <c:v>-14.693128</c:v>
                </c:pt>
                <c:pt idx="88">
                  <c:v>-14.986487</c:v>
                </c:pt>
                <c:pt idx="89">
                  <c:v>-15.310737</c:v>
                </c:pt>
                <c:pt idx="90">
                  <c:v>-15.639217</c:v>
                </c:pt>
                <c:pt idx="91">
                  <c:v>-15.897415000000001</c:v>
                </c:pt>
                <c:pt idx="92">
                  <c:v>-16.090246</c:v>
                </c:pt>
                <c:pt idx="93">
                  <c:v>-16.360783000000001</c:v>
                </c:pt>
                <c:pt idx="94">
                  <c:v>-16.748497</c:v>
                </c:pt>
                <c:pt idx="95">
                  <c:v>-17.165028</c:v>
                </c:pt>
                <c:pt idx="96">
                  <c:v>-17.7883</c:v>
                </c:pt>
                <c:pt idx="97">
                  <c:v>-18.695536000000001</c:v>
                </c:pt>
                <c:pt idx="98">
                  <c:v>-19.723907000000001</c:v>
                </c:pt>
                <c:pt idx="99">
                  <c:v>-20.364491000000001</c:v>
                </c:pt>
                <c:pt idx="100">
                  <c:v>-20.656051999999999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5EB-4A1E-A080-14B740E739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263936"/>
        <c:axId val="116274304"/>
      </c:scatterChart>
      <c:valAx>
        <c:axId val="116263936"/>
        <c:scaling>
          <c:orientation val="minMax"/>
          <c:max val="10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IF Frequency  (GHz)</a:t>
                </a:r>
              </a:p>
            </c:rich>
          </c:tx>
          <c:layout>
            <c:manualLayout>
              <c:xMode val="edge"/>
              <c:yMode val="edge"/>
              <c:x val="0.37500692049321632"/>
              <c:y val="0.9110877806940799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6274304"/>
        <c:crosses val="autoZero"/>
        <c:crossBetween val="midCat"/>
        <c:majorUnit val="1"/>
      </c:valAx>
      <c:valAx>
        <c:axId val="116274304"/>
        <c:scaling>
          <c:orientation val="minMax"/>
          <c:max val="0"/>
          <c:min val="-3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6263936"/>
        <c:crosses val="autoZero"/>
        <c:crossBetween val="midCat"/>
        <c:majorUnit val="5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29477220188788289"/>
          <c:y val="0.69686548535507686"/>
          <c:w val="0.43024202728498628"/>
          <c:h val="0.10248790039315023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RF to IF Isolation (dB)</a:t>
            </a:r>
          </a:p>
        </c:rich>
      </c:tx>
      <c:layout>
        <c:manualLayout>
          <c:xMode val="edge"/>
          <c:yMode val="edge"/>
          <c:x val="0.36741163521661496"/>
          <c:y val="2.314814814814814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17"/>
          <c:w val="0.76542713682528862"/>
          <c:h val="0.70701370662000584"/>
        </c:manualLayout>
      </c:layout>
      <c:scatterChart>
        <c:scatterStyle val="smoothMarker"/>
        <c:varyColors val="0"/>
        <c:ser>
          <c:idx val="0"/>
          <c:order val="0"/>
          <c:tx>
            <c:v>Configuration A</c:v>
          </c:tx>
          <c:spPr>
            <a:ln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Isolations!$B$5:$B$205</c:f>
              <c:numCache>
                <c:formatCode>General</c:formatCode>
                <c:ptCount val="201"/>
                <c:pt idx="0">
                  <c:v>0.01</c:v>
                </c:pt>
                <c:pt idx="1">
                  <c:v>7.4950000000000003E-2</c:v>
                </c:pt>
                <c:pt idx="2">
                  <c:v>0.1399</c:v>
                </c:pt>
                <c:pt idx="3">
                  <c:v>0.20485</c:v>
                </c:pt>
                <c:pt idx="4">
                  <c:v>0.26979999999999998</c:v>
                </c:pt>
                <c:pt idx="5">
                  <c:v>0.33474999999999999</c:v>
                </c:pt>
                <c:pt idx="6">
                  <c:v>0.3997</c:v>
                </c:pt>
                <c:pt idx="7">
                  <c:v>0.46465000000000001</c:v>
                </c:pt>
                <c:pt idx="8">
                  <c:v>0.52959999999999996</c:v>
                </c:pt>
                <c:pt idx="9">
                  <c:v>0.59455000000000002</c:v>
                </c:pt>
                <c:pt idx="10">
                  <c:v>0.65949999999999998</c:v>
                </c:pt>
                <c:pt idx="11">
                  <c:v>0.72445000000000004</c:v>
                </c:pt>
                <c:pt idx="12">
                  <c:v>0.78939999999999999</c:v>
                </c:pt>
                <c:pt idx="13">
                  <c:v>0.85435000000000005</c:v>
                </c:pt>
                <c:pt idx="14">
                  <c:v>0.91930000000000001</c:v>
                </c:pt>
                <c:pt idx="15">
                  <c:v>0.98424999999999996</c:v>
                </c:pt>
                <c:pt idx="16">
                  <c:v>1.0491999999999999</c:v>
                </c:pt>
                <c:pt idx="17">
                  <c:v>1.11415</c:v>
                </c:pt>
                <c:pt idx="18">
                  <c:v>1.1791</c:v>
                </c:pt>
                <c:pt idx="19">
                  <c:v>1.2440500000000001</c:v>
                </c:pt>
                <c:pt idx="20">
                  <c:v>1.3089999999999999</c:v>
                </c:pt>
                <c:pt idx="21">
                  <c:v>1.37395</c:v>
                </c:pt>
                <c:pt idx="22">
                  <c:v>1.4389000000000001</c:v>
                </c:pt>
                <c:pt idx="23">
                  <c:v>1.5038499999999999</c:v>
                </c:pt>
                <c:pt idx="24">
                  <c:v>1.5688</c:v>
                </c:pt>
                <c:pt idx="25">
                  <c:v>1.63375</c:v>
                </c:pt>
                <c:pt idx="26">
                  <c:v>1.6987000000000001</c:v>
                </c:pt>
                <c:pt idx="27">
                  <c:v>1.7636499999999999</c:v>
                </c:pt>
                <c:pt idx="28">
                  <c:v>1.8286</c:v>
                </c:pt>
                <c:pt idx="29">
                  <c:v>1.8935500000000001</c:v>
                </c:pt>
                <c:pt idx="30">
                  <c:v>1.9584999999999999</c:v>
                </c:pt>
                <c:pt idx="31">
                  <c:v>2.02345</c:v>
                </c:pt>
                <c:pt idx="32">
                  <c:v>2.0884</c:v>
                </c:pt>
                <c:pt idx="33">
                  <c:v>2.1533500000000001</c:v>
                </c:pt>
                <c:pt idx="34">
                  <c:v>2.2183000000000002</c:v>
                </c:pt>
                <c:pt idx="35">
                  <c:v>2.2832499999999998</c:v>
                </c:pt>
                <c:pt idx="36">
                  <c:v>2.3481999999999998</c:v>
                </c:pt>
                <c:pt idx="37">
                  <c:v>2.4131499999999999</c:v>
                </c:pt>
                <c:pt idx="38">
                  <c:v>2.4781</c:v>
                </c:pt>
                <c:pt idx="39">
                  <c:v>2.54305</c:v>
                </c:pt>
                <c:pt idx="40">
                  <c:v>2.6080000000000001</c:v>
                </c:pt>
                <c:pt idx="41">
                  <c:v>2.6729500000000002</c:v>
                </c:pt>
                <c:pt idx="42">
                  <c:v>2.7378999999999998</c:v>
                </c:pt>
                <c:pt idx="43">
                  <c:v>2.8028499999999998</c:v>
                </c:pt>
                <c:pt idx="44">
                  <c:v>2.8677999999999999</c:v>
                </c:pt>
                <c:pt idx="45">
                  <c:v>2.93275</c:v>
                </c:pt>
                <c:pt idx="46">
                  <c:v>2.9977</c:v>
                </c:pt>
                <c:pt idx="47">
                  <c:v>3.0626500000000001</c:v>
                </c:pt>
                <c:pt idx="48">
                  <c:v>3.1276000000000002</c:v>
                </c:pt>
                <c:pt idx="49">
                  <c:v>3.1925500000000002</c:v>
                </c:pt>
                <c:pt idx="50">
                  <c:v>3.2574999999999998</c:v>
                </c:pt>
                <c:pt idx="51">
                  <c:v>3.3224499999999999</c:v>
                </c:pt>
                <c:pt idx="52">
                  <c:v>3.3874</c:v>
                </c:pt>
                <c:pt idx="53">
                  <c:v>3.45235</c:v>
                </c:pt>
                <c:pt idx="54">
                  <c:v>3.5173000000000001</c:v>
                </c:pt>
                <c:pt idx="55">
                  <c:v>3.5822500000000002</c:v>
                </c:pt>
                <c:pt idx="56">
                  <c:v>3.6472000000000002</c:v>
                </c:pt>
                <c:pt idx="57">
                  <c:v>3.7121499999999998</c:v>
                </c:pt>
                <c:pt idx="58">
                  <c:v>3.7770999999999999</c:v>
                </c:pt>
                <c:pt idx="59">
                  <c:v>3.84205</c:v>
                </c:pt>
                <c:pt idx="60">
                  <c:v>3.907</c:v>
                </c:pt>
                <c:pt idx="61">
                  <c:v>3.9719500000000001</c:v>
                </c:pt>
                <c:pt idx="62">
                  <c:v>4.0369000000000002</c:v>
                </c:pt>
                <c:pt idx="63">
                  <c:v>4.1018499999999998</c:v>
                </c:pt>
                <c:pt idx="64">
                  <c:v>4.1668000000000003</c:v>
                </c:pt>
                <c:pt idx="65">
                  <c:v>4.2317499999999999</c:v>
                </c:pt>
                <c:pt idx="66">
                  <c:v>4.2967000000000004</c:v>
                </c:pt>
                <c:pt idx="67">
                  <c:v>4.36165</c:v>
                </c:pt>
                <c:pt idx="68">
                  <c:v>4.4265999999999996</c:v>
                </c:pt>
                <c:pt idx="69">
                  <c:v>4.4915500000000002</c:v>
                </c:pt>
                <c:pt idx="70">
                  <c:v>4.5564999999999998</c:v>
                </c:pt>
                <c:pt idx="71">
                  <c:v>4.6214500000000003</c:v>
                </c:pt>
                <c:pt idx="72">
                  <c:v>4.6863999999999999</c:v>
                </c:pt>
                <c:pt idx="73">
                  <c:v>4.7513500000000004</c:v>
                </c:pt>
                <c:pt idx="74">
                  <c:v>4.8163</c:v>
                </c:pt>
                <c:pt idx="75">
                  <c:v>4.8812499999999996</c:v>
                </c:pt>
                <c:pt idx="76">
                  <c:v>4.9462000000000002</c:v>
                </c:pt>
                <c:pt idx="77">
                  <c:v>5.0111499999999998</c:v>
                </c:pt>
                <c:pt idx="78">
                  <c:v>5.0761000000000003</c:v>
                </c:pt>
                <c:pt idx="79">
                  <c:v>5.1410499999999999</c:v>
                </c:pt>
                <c:pt idx="80">
                  <c:v>5.2060000000000004</c:v>
                </c:pt>
                <c:pt idx="81">
                  <c:v>5.27095</c:v>
                </c:pt>
                <c:pt idx="82">
                  <c:v>5.3358999999999996</c:v>
                </c:pt>
                <c:pt idx="83">
                  <c:v>5.4008500000000002</c:v>
                </c:pt>
                <c:pt idx="84">
                  <c:v>5.4657999999999998</c:v>
                </c:pt>
                <c:pt idx="85">
                  <c:v>5.5307500000000003</c:v>
                </c:pt>
                <c:pt idx="86">
                  <c:v>5.5956999999999999</c:v>
                </c:pt>
                <c:pt idx="87">
                  <c:v>5.6606500000000004</c:v>
                </c:pt>
                <c:pt idx="88">
                  <c:v>5.7256</c:v>
                </c:pt>
                <c:pt idx="89">
                  <c:v>5.7905499999999996</c:v>
                </c:pt>
                <c:pt idx="90">
                  <c:v>5.8555000000000001</c:v>
                </c:pt>
                <c:pt idx="91">
                  <c:v>5.9204499999999998</c:v>
                </c:pt>
                <c:pt idx="92">
                  <c:v>5.9854000000000003</c:v>
                </c:pt>
                <c:pt idx="93">
                  <c:v>6.0503499999999999</c:v>
                </c:pt>
                <c:pt idx="94">
                  <c:v>6.1153000000000004</c:v>
                </c:pt>
                <c:pt idx="95">
                  <c:v>6.18025</c:v>
                </c:pt>
                <c:pt idx="96">
                  <c:v>6.2451999999999996</c:v>
                </c:pt>
                <c:pt idx="97">
                  <c:v>6.3101500000000001</c:v>
                </c:pt>
                <c:pt idx="98">
                  <c:v>6.3750999999999998</c:v>
                </c:pt>
                <c:pt idx="99">
                  <c:v>6.4400500000000003</c:v>
                </c:pt>
                <c:pt idx="100">
                  <c:v>6.5049999999999999</c:v>
                </c:pt>
                <c:pt idx="101">
                  <c:v>6.5699500000000004</c:v>
                </c:pt>
                <c:pt idx="102">
                  <c:v>6.6349</c:v>
                </c:pt>
                <c:pt idx="103">
                  <c:v>6.6998499999999996</c:v>
                </c:pt>
                <c:pt idx="104">
                  <c:v>6.7648000000000001</c:v>
                </c:pt>
                <c:pt idx="105">
                  <c:v>6.8297499999999998</c:v>
                </c:pt>
                <c:pt idx="106">
                  <c:v>6.8947000000000003</c:v>
                </c:pt>
                <c:pt idx="107">
                  <c:v>6.9596499999999999</c:v>
                </c:pt>
                <c:pt idx="108">
                  <c:v>7.0246000000000004</c:v>
                </c:pt>
                <c:pt idx="109">
                  <c:v>7.08955</c:v>
                </c:pt>
                <c:pt idx="110">
                  <c:v>7.1544999999999996</c:v>
                </c:pt>
                <c:pt idx="111">
                  <c:v>7.2194500000000001</c:v>
                </c:pt>
                <c:pt idx="112">
                  <c:v>7.2843999999999998</c:v>
                </c:pt>
                <c:pt idx="113">
                  <c:v>7.3493500000000003</c:v>
                </c:pt>
                <c:pt idx="114">
                  <c:v>7.4142999999999999</c:v>
                </c:pt>
                <c:pt idx="115">
                  <c:v>7.4792500000000004</c:v>
                </c:pt>
                <c:pt idx="116">
                  <c:v>7.5442</c:v>
                </c:pt>
                <c:pt idx="117">
                  <c:v>7.6091499999999996</c:v>
                </c:pt>
                <c:pt idx="118">
                  <c:v>7.6741000000000001</c:v>
                </c:pt>
                <c:pt idx="119">
                  <c:v>7.7390499999999998</c:v>
                </c:pt>
                <c:pt idx="120">
                  <c:v>7.8040000000000003</c:v>
                </c:pt>
                <c:pt idx="121">
                  <c:v>7.8689499999999999</c:v>
                </c:pt>
                <c:pt idx="122">
                  <c:v>7.9339000000000004</c:v>
                </c:pt>
                <c:pt idx="123">
                  <c:v>7.99885</c:v>
                </c:pt>
                <c:pt idx="124">
                  <c:v>8.0638000000000005</c:v>
                </c:pt>
                <c:pt idx="125">
                  <c:v>8.1287500000000001</c:v>
                </c:pt>
                <c:pt idx="126">
                  <c:v>8.1936999999999998</c:v>
                </c:pt>
                <c:pt idx="127">
                  <c:v>8.2586499999999994</c:v>
                </c:pt>
                <c:pt idx="128">
                  <c:v>8.3236000000000008</c:v>
                </c:pt>
                <c:pt idx="129">
                  <c:v>8.3885500000000004</c:v>
                </c:pt>
                <c:pt idx="130">
                  <c:v>8.4535</c:v>
                </c:pt>
                <c:pt idx="131">
                  <c:v>8.5184499999999996</c:v>
                </c:pt>
                <c:pt idx="132">
                  <c:v>8.5833999999999993</c:v>
                </c:pt>
                <c:pt idx="133">
                  <c:v>8.6483500000000006</c:v>
                </c:pt>
                <c:pt idx="134">
                  <c:v>8.7133000000000003</c:v>
                </c:pt>
                <c:pt idx="135">
                  <c:v>8.7782499999999999</c:v>
                </c:pt>
                <c:pt idx="136">
                  <c:v>8.8431999999999995</c:v>
                </c:pt>
                <c:pt idx="137">
                  <c:v>8.9081499999999991</c:v>
                </c:pt>
                <c:pt idx="138">
                  <c:v>8.9731000000000005</c:v>
                </c:pt>
                <c:pt idx="139">
                  <c:v>9.0380500000000001</c:v>
                </c:pt>
                <c:pt idx="140">
                  <c:v>9.1029999999999998</c:v>
                </c:pt>
                <c:pt idx="141">
                  <c:v>9.1679499999999994</c:v>
                </c:pt>
                <c:pt idx="142">
                  <c:v>9.2329000000000008</c:v>
                </c:pt>
                <c:pt idx="143">
                  <c:v>9.2978500000000004</c:v>
                </c:pt>
                <c:pt idx="144">
                  <c:v>9.3628</c:v>
                </c:pt>
                <c:pt idx="145">
                  <c:v>9.4277499999999996</c:v>
                </c:pt>
                <c:pt idx="146">
                  <c:v>9.4926999999999992</c:v>
                </c:pt>
                <c:pt idx="147">
                  <c:v>9.5576500000000006</c:v>
                </c:pt>
                <c:pt idx="148">
                  <c:v>9.6226000000000003</c:v>
                </c:pt>
                <c:pt idx="149">
                  <c:v>9.6875499999999999</c:v>
                </c:pt>
                <c:pt idx="150">
                  <c:v>9.7524999999999995</c:v>
                </c:pt>
                <c:pt idx="151">
                  <c:v>9.8174499999999991</c:v>
                </c:pt>
                <c:pt idx="152">
                  <c:v>9.8824000000000005</c:v>
                </c:pt>
                <c:pt idx="153">
                  <c:v>9.9473500000000001</c:v>
                </c:pt>
                <c:pt idx="154">
                  <c:v>10.0123</c:v>
                </c:pt>
                <c:pt idx="155">
                  <c:v>10.077249999999999</c:v>
                </c:pt>
                <c:pt idx="156">
                  <c:v>10.142200000000001</c:v>
                </c:pt>
                <c:pt idx="157">
                  <c:v>10.20715</c:v>
                </c:pt>
                <c:pt idx="158">
                  <c:v>10.2721</c:v>
                </c:pt>
                <c:pt idx="159">
                  <c:v>10.33705</c:v>
                </c:pt>
                <c:pt idx="160">
                  <c:v>10.401999999999999</c:v>
                </c:pt>
                <c:pt idx="161">
                  <c:v>10.466950000000001</c:v>
                </c:pt>
                <c:pt idx="162">
                  <c:v>10.5319</c:v>
                </c:pt>
                <c:pt idx="163">
                  <c:v>10.59685</c:v>
                </c:pt>
                <c:pt idx="164">
                  <c:v>10.661799999999999</c:v>
                </c:pt>
                <c:pt idx="165">
                  <c:v>10.726749999999999</c:v>
                </c:pt>
                <c:pt idx="166">
                  <c:v>10.791700000000001</c:v>
                </c:pt>
                <c:pt idx="167">
                  <c:v>10.85665</c:v>
                </c:pt>
                <c:pt idx="168">
                  <c:v>10.9216</c:v>
                </c:pt>
                <c:pt idx="169">
                  <c:v>10.986549999999999</c:v>
                </c:pt>
                <c:pt idx="170">
                  <c:v>11.051500000000001</c:v>
                </c:pt>
                <c:pt idx="171">
                  <c:v>11.11645</c:v>
                </c:pt>
                <c:pt idx="172">
                  <c:v>11.1814</c:v>
                </c:pt>
                <c:pt idx="173">
                  <c:v>11.24635</c:v>
                </c:pt>
                <c:pt idx="174">
                  <c:v>11.311299999999999</c:v>
                </c:pt>
                <c:pt idx="175">
                  <c:v>11.376250000000001</c:v>
                </c:pt>
                <c:pt idx="176">
                  <c:v>11.4412</c:v>
                </c:pt>
                <c:pt idx="177">
                  <c:v>11.50615</c:v>
                </c:pt>
                <c:pt idx="178">
                  <c:v>11.571099999999999</c:v>
                </c:pt>
                <c:pt idx="179">
                  <c:v>11.636049999999999</c:v>
                </c:pt>
                <c:pt idx="180">
                  <c:v>11.701000000000001</c:v>
                </c:pt>
                <c:pt idx="181">
                  <c:v>11.76595</c:v>
                </c:pt>
                <c:pt idx="182">
                  <c:v>11.8309</c:v>
                </c:pt>
                <c:pt idx="183">
                  <c:v>11.895849999999999</c:v>
                </c:pt>
                <c:pt idx="184">
                  <c:v>11.960800000000001</c:v>
                </c:pt>
                <c:pt idx="185">
                  <c:v>12.02575</c:v>
                </c:pt>
                <c:pt idx="186">
                  <c:v>12.0907</c:v>
                </c:pt>
                <c:pt idx="187">
                  <c:v>12.15565</c:v>
                </c:pt>
                <c:pt idx="188">
                  <c:v>12.220599999999999</c:v>
                </c:pt>
                <c:pt idx="189">
                  <c:v>12.285550000000001</c:v>
                </c:pt>
                <c:pt idx="190">
                  <c:v>12.3505</c:v>
                </c:pt>
                <c:pt idx="191">
                  <c:v>12.41545</c:v>
                </c:pt>
                <c:pt idx="192">
                  <c:v>12.480399999999999</c:v>
                </c:pt>
                <c:pt idx="193">
                  <c:v>12.545349999999999</c:v>
                </c:pt>
                <c:pt idx="194">
                  <c:v>12.610300000000001</c:v>
                </c:pt>
                <c:pt idx="195">
                  <c:v>12.67525</c:v>
                </c:pt>
                <c:pt idx="196">
                  <c:v>12.7402</c:v>
                </c:pt>
                <c:pt idx="197">
                  <c:v>12.805149999999999</c:v>
                </c:pt>
                <c:pt idx="198">
                  <c:v>12.870100000000001</c:v>
                </c:pt>
                <c:pt idx="199">
                  <c:v>12.93505</c:v>
                </c:pt>
                <c:pt idx="200">
                  <c:v>13</c:v>
                </c:pt>
              </c:numCache>
            </c:numRef>
          </c:xVal>
          <c:yVal>
            <c:numRef>
              <c:f>Isolations!$J$5:$J$205</c:f>
              <c:numCache>
                <c:formatCode>General</c:formatCode>
                <c:ptCount val="201"/>
                <c:pt idx="0">
                  <c:v>-64.876923000000005</c:v>
                </c:pt>
                <c:pt idx="1">
                  <c:v>-59.224373</c:v>
                </c:pt>
                <c:pt idx="2">
                  <c:v>-49.745277000000002</c:v>
                </c:pt>
                <c:pt idx="3">
                  <c:v>-43.498221999999998</c:v>
                </c:pt>
                <c:pt idx="4">
                  <c:v>-38.433033000000002</c:v>
                </c:pt>
                <c:pt idx="5">
                  <c:v>-33.602283</c:v>
                </c:pt>
                <c:pt idx="6">
                  <c:v>-30.934730999999999</c:v>
                </c:pt>
                <c:pt idx="7">
                  <c:v>-27.672813000000001</c:v>
                </c:pt>
                <c:pt idx="8">
                  <c:v>-27.977633000000001</c:v>
                </c:pt>
                <c:pt idx="9">
                  <c:v>-28.945834999999999</c:v>
                </c:pt>
                <c:pt idx="10">
                  <c:v>-29.697195000000001</c:v>
                </c:pt>
                <c:pt idx="11">
                  <c:v>-30.353159000000002</c:v>
                </c:pt>
                <c:pt idx="12">
                  <c:v>-30.818365</c:v>
                </c:pt>
                <c:pt idx="13">
                  <c:v>-31.015663</c:v>
                </c:pt>
                <c:pt idx="14">
                  <c:v>-31.691832999999999</c:v>
                </c:pt>
                <c:pt idx="15">
                  <c:v>-31.667009</c:v>
                </c:pt>
                <c:pt idx="16">
                  <c:v>-32.615788000000002</c:v>
                </c:pt>
                <c:pt idx="17">
                  <c:v>-33.019089000000001</c:v>
                </c:pt>
                <c:pt idx="18">
                  <c:v>-33.926063999999997</c:v>
                </c:pt>
                <c:pt idx="19">
                  <c:v>-34.100043999999997</c:v>
                </c:pt>
                <c:pt idx="20">
                  <c:v>-34.828769999999999</c:v>
                </c:pt>
                <c:pt idx="21">
                  <c:v>-35.241703000000001</c:v>
                </c:pt>
                <c:pt idx="22">
                  <c:v>-36.031368000000001</c:v>
                </c:pt>
                <c:pt idx="23">
                  <c:v>-36.482548000000001</c:v>
                </c:pt>
                <c:pt idx="24">
                  <c:v>-37.104649000000002</c:v>
                </c:pt>
                <c:pt idx="25">
                  <c:v>-37.551547999999997</c:v>
                </c:pt>
                <c:pt idx="26">
                  <c:v>-38.076450000000001</c:v>
                </c:pt>
                <c:pt idx="27">
                  <c:v>-38.439177999999998</c:v>
                </c:pt>
                <c:pt idx="28">
                  <c:v>-38.716392999999997</c:v>
                </c:pt>
                <c:pt idx="29">
                  <c:v>-38.871605000000002</c:v>
                </c:pt>
                <c:pt idx="30">
                  <c:v>-39.160263</c:v>
                </c:pt>
                <c:pt idx="31">
                  <c:v>-39.267113000000002</c:v>
                </c:pt>
                <c:pt idx="32">
                  <c:v>-39.394641999999997</c:v>
                </c:pt>
                <c:pt idx="33">
                  <c:v>-39.294837999999999</c:v>
                </c:pt>
                <c:pt idx="34">
                  <c:v>-39.391399</c:v>
                </c:pt>
                <c:pt idx="35">
                  <c:v>-39.350879999999997</c:v>
                </c:pt>
                <c:pt idx="36">
                  <c:v>-39.494663000000003</c:v>
                </c:pt>
                <c:pt idx="37">
                  <c:v>-39.485892999999997</c:v>
                </c:pt>
                <c:pt idx="38">
                  <c:v>-39.687156999999999</c:v>
                </c:pt>
                <c:pt idx="39">
                  <c:v>-39.754803000000003</c:v>
                </c:pt>
                <c:pt idx="40">
                  <c:v>-39.834601999999997</c:v>
                </c:pt>
                <c:pt idx="41">
                  <c:v>-39.796005000000001</c:v>
                </c:pt>
                <c:pt idx="42">
                  <c:v>-39.777183999999998</c:v>
                </c:pt>
                <c:pt idx="43">
                  <c:v>-39.720523999999997</c:v>
                </c:pt>
                <c:pt idx="44">
                  <c:v>-39.668320000000001</c:v>
                </c:pt>
                <c:pt idx="45">
                  <c:v>-39.599369000000003</c:v>
                </c:pt>
                <c:pt idx="46">
                  <c:v>-39.525173000000002</c:v>
                </c:pt>
                <c:pt idx="47">
                  <c:v>-39.440494999999999</c:v>
                </c:pt>
                <c:pt idx="48">
                  <c:v>-39.348362000000002</c:v>
                </c:pt>
                <c:pt idx="49">
                  <c:v>-39.089770999999999</c:v>
                </c:pt>
                <c:pt idx="50">
                  <c:v>-38.766724000000004</c:v>
                </c:pt>
                <c:pt idx="51">
                  <c:v>-38.469147</c:v>
                </c:pt>
                <c:pt idx="52">
                  <c:v>-38.389656000000002</c:v>
                </c:pt>
                <c:pt idx="53">
                  <c:v>-38.401352000000003</c:v>
                </c:pt>
                <c:pt idx="54">
                  <c:v>-38.349212999999999</c:v>
                </c:pt>
                <c:pt idx="55">
                  <c:v>-38.347583999999998</c:v>
                </c:pt>
                <c:pt idx="56">
                  <c:v>-38.278796999999997</c:v>
                </c:pt>
                <c:pt idx="57">
                  <c:v>-38.17136</c:v>
                </c:pt>
                <c:pt idx="58">
                  <c:v>-38.021450000000002</c:v>
                </c:pt>
                <c:pt idx="59">
                  <c:v>-37.971305999999998</c:v>
                </c:pt>
                <c:pt idx="60">
                  <c:v>-37.976097000000003</c:v>
                </c:pt>
                <c:pt idx="61">
                  <c:v>-38.147433999999997</c:v>
                </c:pt>
                <c:pt idx="62">
                  <c:v>-38.440742</c:v>
                </c:pt>
                <c:pt idx="63">
                  <c:v>-38.774590000000003</c:v>
                </c:pt>
                <c:pt idx="64">
                  <c:v>-39.126854000000002</c:v>
                </c:pt>
                <c:pt idx="65">
                  <c:v>-39.475056000000002</c:v>
                </c:pt>
                <c:pt idx="66">
                  <c:v>-39.910201999999998</c:v>
                </c:pt>
                <c:pt idx="67">
                  <c:v>-40.286873</c:v>
                </c:pt>
                <c:pt idx="68">
                  <c:v>-40.743343000000003</c:v>
                </c:pt>
                <c:pt idx="69">
                  <c:v>-41.081192000000001</c:v>
                </c:pt>
                <c:pt idx="70">
                  <c:v>-41.501674999999999</c:v>
                </c:pt>
                <c:pt idx="71">
                  <c:v>-41.798279000000001</c:v>
                </c:pt>
                <c:pt idx="72">
                  <c:v>-42.109180000000002</c:v>
                </c:pt>
                <c:pt idx="73">
                  <c:v>-42.280861000000002</c:v>
                </c:pt>
                <c:pt idx="74">
                  <c:v>-42.523212000000001</c:v>
                </c:pt>
                <c:pt idx="75">
                  <c:v>-42.622436999999998</c:v>
                </c:pt>
                <c:pt idx="76">
                  <c:v>-42.732227000000002</c:v>
                </c:pt>
                <c:pt idx="77">
                  <c:v>-42.716605999999999</c:v>
                </c:pt>
                <c:pt idx="78">
                  <c:v>-42.616047000000002</c:v>
                </c:pt>
                <c:pt idx="79">
                  <c:v>-42.528548999999998</c:v>
                </c:pt>
                <c:pt idx="80">
                  <c:v>-42.406512999999997</c:v>
                </c:pt>
                <c:pt idx="81">
                  <c:v>-42.459240000000001</c:v>
                </c:pt>
                <c:pt idx="82">
                  <c:v>-42.388976999999997</c:v>
                </c:pt>
                <c:pt idx="83">
                  <c:v>-42.499412999999997</c:v>
                </c:pt>
                <c:pt idx="84">
                  <c:v>-42.506354999999999</c:v>
                </c:pt>
                <c:pt idx="85">
                  <c:v>-42.693114999999999</c:v>
                </c:pt>
                <c:pt idx="86">
                  <c:v>-42.651778999999998</c:v>
                </c:pt>
                <c:pt idx="87">
                  <c:v>-42.811985</c:v>
                </c:pt>
                <c:pt idx="88">
                  <c:v>-42.847591000000001</c:v>
                </c:pt>
                <c:pt idx="89">
                  <c:v>-43.050570999999998</c:v>
                </c:pt>
                <c:pt idx="90">
                  <c:v>-43.211300000000001</c:v>
                </c:pt>
                <c:pt idx="91">
                  <c:v>-43.559277000000002</c:v>
                </c:pt>
                <c:pt idx="92">
                  <c:v>-44.073901999999997</c:v>
                </c:pt>
                <c:pt idx="93">
                  <c:v>-45.028182999999999</c:v>
                </c:pt>
                <c:pt idx="94">
                  <c:v>-46.298682999999997</c:v>
                </c:pt>
                <c:pt idx="95">
                  <c:v>-48.087077999999998</c:v>
                </c:pt>
                <c:pt idx="96">
                  <c:v>-49.240417000000001</c:v>
                </c:pt>
                <c:pt idx="97">
                  <c:v>-49.273232</c:v>
                </c:pt>
                <c:pt idx="98">
                  <c:v>-48.038665999999999</c:v>
                </c:pt>
                <c:pt idx="99">
                  <c:v>-46.284927000000003</c:v>
                </c:pt>
                <c:pt idx="100">
                  <c:v>-44.637413000000002</c:v>
                </c:pt>
                <c:pt idx="101">
                  <c:v>-43.218688999999998</c:v>
                </c:pt>
                <c:pt idx="102">
                  <c:v>-42.306922999999998</c:v>
                </c:pt>
                <c:pt idx="103">
                  <c:v>-41.602493000000003</c:v>
                </c:pt>
                <c:pt idx="104">
                  <c:v>-41.121150999999998</c:v>
                </c:pt>
                <c:pt idx="105">
                  <c:v>-40.639622000000003</c:v>
                </c:pt>
                <c:pt idx="106">
                  <c:v>-40.316811000000001</c:v>
                </c:pt>
                <c:pt idx="107">
                  <c:v>-39.981158999999998</c:v>
                </c:pt>
                <c:pt idx="108">
                  <c:v>-39.759028999999998</c:v>
                </c:pt>
                <c:pt idx="109">
                  <c:v>-39.613129000000001</c:v>
                </c:pt>
                <c:pt idx="110">
                  <c:v>-39.541392999999999</c:v>
                </c:pt>
                <c:pt idx="111">
                  <c:v>-39.485950000000003</c:v>
                </c:pt>
                <c:pt idx="112">
                  <c:v>-39.482998000000002</c:v>
                </c:pt>
                <c:pt idx="113">
                  <c:v>-39.609161</c:v>
                </c:pt>
                <c:pt idx="114">
                  <c:v>-39.685763999999999</c:v>
                </c:pt>
                <c:pt idx="115">
                  <c:v>-39.925697</c:v>
                </c:pt>
                <c:pt idx="116">
                  <c:v>-40.027121999999999</c:v>
                </c:pt>
                <c:pt idx="117">
                  <c:v>-40.321849999999998</c:v>
                </c:pt>
                <c:pt idx="118">
                  <c:v>-40.488194</c:v>
                </c:pt>
                <c:pt idx="119">
                  <c:v>-40.884365000000003</c:v>
                </c:pt>
                <c:pt idx="120">
                  <c:v>-41.170025000000003</c:v>
                </c:pt>
                <c:pt idx="121">
                  <c:v>-41.701411999999998</c:v>
                </c:pt>
                <c:pt idx="122">
                  <c:v>-42.156002000000001</c:v>
                </c:pt>
                <c:pt idx="123">
                  <c:v>-42.797896999999999</c:v>
                </c:pt>
                <c:pt idx="124">
                  <c:v>-43.514243999999998</c:v>
                </c:pt>
                <c:pt idx="125">
                  <c:v>-44.28669</c:v>
                </c:pt>
                <c:pt idx="126">
                  <c:v>-45.142918000000002</c:v>
                </c:pt>
                <c:pt idx="127">
                  <c:v>-45.879128000000001</c:v>
                </c:pt>
                <c:pt idx="128">
                  <c:v>-46.590305000000001</c:v>
                </c:pt>
                <c:pt idx="129">
                  <c:v>-46.944870000000002</c:v>
                </c:pt>
                <c:pt idx="130">
                  <c:v>-47.156329999999997</c:v>
                </c:pt>
                <c:pt idx="131">
                  <c:v>-47.091887999999997</c:v>
                </c:pt>
                <c:pt idx="132">
                  <c:v>-47.183697000000002</c:v>
                </c:pt>
                <c:pt idx="133">
                  <c:v>-47.033169000000001</c:v>
                </c:pt>
                <c:pt idx="134">
                  <c:v>-47.173565000000004</c:v>
                </c:pt>
                <c:pt idx="135">
                  <c:v>-46.968788000000004</c:v>
                </c:pt>
                <c:pt idx="136">
                  <c:v>-46.739860999999998</c:v>
                </c:pt>
                <c:pt idx="137">
                  <c:v>-46.091766</c:v>
                </c:pt>
                <c:pt idx="138">
                  <c:v>-45.604621999999999</c:v>
                </c:pt>
                <c:pt idx="139">
                  <c:v>-45.036110000000001</c:v>
                </c:pt>
                <c:pt idx="140">
                  <c:v>-44.434570000000001</c:v>
                </c:pt>
                <c:pt idx="141">
                  <c:v>-43.887016000000003</c:v>
                </c:pt>
                <c:pt idx="142">
                  <c:v>-43.347019000000003</c:v>
                </c:pt>
                <c:pt idx="143">
                  <c:v>-42.8078</c:v>
                </c:pt>
                <c:pt idx="144">
                  <c:v>-42.276169000000003</c:v>
                </c:pt>
                <c:pt idx="145">
                  <c:v>-41.845596</c:v>
                </c:pt>
                <c:pt idx="146">
                  <c:v>-41.376472</c:v>
                </c:pt>
                <c:pt idx="147">
                  <c:v>-40.847366000000001</c:v>
                </c:pt>
                <c:pt idx="148">
                  <c:v>-40.306660000000001</c:v>
                </c:pt>
                <c:pt idx="149">
                  <c:v>-39.763016</c:v>
                </c:pt>
                <c:pt idx="150">
                  <c:v>-39.203387999999997</c:v>
                </c:pt>
                <c:pt idx="151">
                  <c:v>-38.584949000000002</c:v>
                </c:pt>
                <c:pt idx="152">
                  <c:v>-38.037894999999999</c:v>
                </c:pt>
                <c:pt idx="153">
                  <c:v>-37.447204999999997</c:v>
                </c:pt>
                <c:pt idx="154">
                  <c:v>-36.940703999999997</c:v>
                </c:pt>
                <c:pt idx="155">
                  <c:v>-36.433773000000002</c:v>
                </c:pt>
                <c:pt idx="156">
                  <c:v>-35.992961999999999</c:v>
                </c:pt>
                <c:pt idx="157">
                  <c:v>-35.539188000000003</c:v>
                </c:pt>
                <c:pt idx="158">
                  <c:v>-35.135105000000003</c:v>
                </c:pt>
                <c:pt idx="159">
                  <c:v>-34.744495000000001</c:v>
                </c:pt>
                <c:pt idx="160">
                  <c:v>-34.386203999999999</c:v>
                </c:pt>
                <c:pt idx="161">
                  <c:v>-34.055370000000003</c:v>
                </c:pt>
                <c:pt idx="162">
                  <c:v>-33.743149000000003</c:v>
                </c:pt>
                <c:pt idx="163">
                  <c:v>-33.436729</c:v>
                </c:pt>
                <c:pt idx="164">
                  <c:v>-33.138187000000002</c:v>
                </c:pt>
                <c:pt idx="165">
                  <c:v>-32.842834000000003</c:v>
                </c:pt>
                <c:pt idx="166">
                  <c:v>-32.579715999999998</c:v>
                </c:pt>
                <c:pt idx="167">
                  <c:v>-32.321204999999999</c:v>
                </c:pt>
                <c:pt idx="168">
                  <c:v>-32.114811000000003</c:v>
                </c:pt>
                <c:pt idx="169">
                  <c:v>-31.956735999999999</c:v>
                </c:pt>
                <c:pt idx="170">
                  <c:v>-31.880520000000001</c:v>
                </c:pt>
                <c:pt idx="171">
                  <c:v>-31.873123</c:v>
                </c:pt>
                <c:pt idx="172">
                  <c:v>-31.938815999999999</c:v>
                </c:pt>
                <c:pt idx="173">
                  <c:v>-32.091591000000001</c:v>
                </c:pt>
                <c:pt idx="174">
                  <c:v>-32.337727000000001</c:v>
                </c:pt>
                <c:pt idx="175">
                  <c:v>-32.627712000000002</c:v>
                </c:pt>
                <c:pt idx="176">
                  <c:v>-33.020401</c:v>
                </c:pt>
                <c:pt idx="177">
                  <c:v>-33.427967000000002</c:v>
                </c:pt>
                <c:pt idx="178">
                  <c:v>-33.907302999999999</c:v>
                </c:pt>
                <c:pt idx="179">
                  <c:v>-34.341037999999998</c:v>
                </c:pt>
                <c:pt idx="180">
                  <c:v>-34.802826000000003</c:v>
                </c:pt>
                <c:pt idx="181">
                  <c:v>-35.196278</c:v>
                </c:pt>
                <c:pt idx="182">
                  <c:v>-35.611294000000001</c:v>
                </c:pt>
                <c:pt idx="183">
                  <c:v>-35.994953000000002</c:v>
                </c:pt>
                <c:pt idx="184">
                  <c:v>-36.397162999999999</c:v>
                </c:pt>
                <c:pt idx="185">
                  <c:v>-36.739235000000001</c:v>
                </c:pt>
                <c:pt idx="186">
                  <c:v>-37.083827999999997</c:v>
                </c:pt>
                <c:pt idx="187">
                  <c:v>-37.396427000000003</c:v>
                </c:pt>
                <c:pt idx="188">
                  <c:v>-37.705230999999998</c:v>
                </c:pt>
                <c:pt idx="189">
                  <c:v>-38.024090000000001</c:v>
                </c:pt>
                <c:pt idx="190">
                  <c:v>-38.377766000000001</c:v>
                </c:pt>
                <c:pt idx="191">
                  <c:v>-38.744469000000002</c:v>
                </c:pt>
                <c:pt idx="192">
                  <c:v>-39.085608999999998</c:v>
                </c:pt>
                <c:pt idx="193">
                  <c:v>-39.409115</c:v>
                </c:pt>
                <c:pt idx="194">
                  <c:v>-39.698334000000003</c:v>
                </c:pt>
                <c:pt idx="195">
                  <c:v>-39.992660999999998</c:v>
                </c:pt>
                <c:pt idx="196">
                  <c:v>-40.238297000000003</c:v>
                </c:pt>
                <c:pt idx="197">
                  <c:v>-40.470329</c:v>
                </c:pt>
                <c:pt idx="198">
                  <c:v>-40.635013999999998</c:v>
                </c:pt>
                <c:pt idx="199">
                  <c:v>-40.761547</c:v>
                </c:pt>
                <c:pt idx="200">
                  <c:v>-40.833530000000003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A5B-4868-A261-80BA70242FA2}"/>
            </c:ext>
          </c:extLst>
        </c:ser>
        <c:ser>
          <c:idx val="1"/>
          <c:order val="1"/>
          <c:tx>
            <c:v>Configuration B</c:v>
          </c:tx>
          <c:spPr>
            <a:ln>
              <a:solidFill>
                <a:prstClr val="black"/>
              </a:solidFill>
              <a:prstDash val="sysDash"/>
            </a:ln>
          </c:spPr>
          <c:marker>
            <c:symbol val="none"/>
          </c:marker>
          <c:xVal>
            <c:numRef>
              <c:f>Isolations!$L$5:$L$205</c:f>
              <c:numCache>
                <c:formatCode>General</c:formatCode>
                <c:ptCount val="201"/>
                <c:pt idx="0">
                  <c:v>0.01</c:v>
                </c:pt>
                <c:pt idx="1">
                  <c:v>7.4950000000000003E-2</c:v>
                </c:pt>
                <c:pt idx="2">
                  <c:v>0.1399</c:v>
                </c:pt>
                <c:pt idx="3">
                  <c:v>0.20485</c:v>
                </c:pt>
                <c:pt idx="4">
                  <c:v>0.26979999999999998</c:v>
                </c:pt>
                <c:pt idx="5">
                  <c:v>0.33474999999999999</c:v>
                </c:pt>
                <c:pt idx="6">
                  <c:v>0.3997</c:v>
                </c:pt>
                <c:pt idx="7">
                  <c:v>0.46465000000000001</c:v>
                </c:pt>
                <c:pt idx="8">
                  <c:v>0.52959999999999996</c:v>
                </c:pt>
                <c:pt idx="9">
                  <c:v>0.59455000000000002</c:v>
                </c:pt>
                <c:pt idx="10">
                  <c:v>0.65949999999999998</c:v>
                </c:pt>
                <c:pt idx="11">
                  <c:v>0.72445000000000004</c:v>
                </c:pt>
                <c:pt idx="12">
                  <c:v>0.78939999999999999</c:v>
                </c:pt>
                <c:pt idx="13">
                  <c:v>0.85435000000000005</c:v>
                </c:pt>
                <c:pt idx="14">
                  <c:v>0.91930000000000001</c:v>
                </c:pt>
                <c:pt idx="15">
                  <c:v>0.98424999999999996</c:v>
                </c:pt>
                <c:pt idx="16">
                  <c:v>1.0491999999999999</c:v>
                </c:pt>
                <c:pt idx="17">
                  <c:v>1.11415</c:v>
                </c:pt>
                <c:pt idx="18">
                  <c:v>1.1791</c:v>
                </c:pt>
                <c:pt idx="19">
                  <c:v>1.2440500000000001</c:v>
                </c:pt>
                <c:pt idx="20">
                  <c:v>1.3089999999999999</c:v>
                </c:pt>
                <c:pt idx="21">
                  <c:v>1.37395</c:v>
                </c:pt>
                <c:pt idx="22">
                  <c:v>1.4389000000000001</c:v>
                </c:pt>
                <c:pt idx="23">
                  <c:v>1.5038499999999999</c:v>
                </c:pt>
                <c:pt idx="24">
                  <c:v>1.5688</c:v>
                </c:pt>
                <c:pt idx="25">
                  <c:v>1.63375</c:v>
                </c:pt>
                <c:pt idx="26">
                  <c:v>1.6987000000000001</c:v>
                </c:pt>
                <c:pt idx="27">
                  <c:v>1.7636499999999999</c:v>
                </c:pt>
                <c:pt idx="28">
                  <c:v>1.8286</c:v>
                </c:pt>
                <c:pt idx="29">
                  <c:v>1.8935500000000001</c:v>
                </c:pt>
                <c:pt idx="30">
                  <c:v>1.9584999999999999</c:v>
                </c:pt>
                <c:pt idx="31">
                  <c:v>2.02345</c:v>
                </c:pt>
                <c:pt idx="32">
                  <c:v>2.0884</c:v>
                </c:pt>
                <c:pt idx="33">
                  <c:v>2.1533500000000001</c:v>
                </c:pt>
                <c:pt idx="34">
                  <c:v>2.2183000000000002</c:v>
                </c:pt>
                <c:pt idx="35">
                  <c:v>2.2832499999999998</c:v>
                </c:pt>
                <c:pt idx="36">
                  <c:v>2.3481999999999998</c:v>
                </c:pt>
                <c:pt idx="37">
                  <c:v>2.4131499999999999</c:v>
                </c:pt>
                <c:pt idx="38">
                  <c:v>2.4781</c:v>
                </c:pt>
                <c:pt idx="39">
                  <c:v>2.54305</c:v>
                </c:pt>
                <c:pt idx="40">
                  <c:v>2.6080000000000001</c:v>
                </c:pt>
                <c:pt idx="41">
                  <c:v>2.6729500000000002</c:v>
                </c:pt>
                <c:pt idx="42">
                  <c:v>2.7378999999999998</c:v>
                </c:pt>
                <c:pt idx="43">
                  <c:v>2.8028499999999998</c:v>
                </c:pt>
                <c:pt idx="44">
                  <c:v>2.8677999999999999</c:v>
                </c:pt>
                <c:pt idx="45">
                  <c:v>2.93275</c:v>
                </c:pt>
                <c:pt idx="46">
                  <c:v>2.9977</c:v>
                </c:pt>
                <c:pt idx="47">
                  <c:v>3.0626500000000001</c:v>
                </c:pt>
                <c:pt idx="48">
                  <c:v>3.1276000000000002</c:v>
                </c:pt>
                <c:pt idx="49">
                  <c:v>3.1925500000000002</c:v>
                </c:pt>
                <c:pt idx="50">
                  <c:v>3.2574999999999998</c:v>
                </c:pt>
                <c:pt idx="51">
                  <c:v>3.3224499999999999</c:v>
                </c:pt>
                <c:pt idx="52">
                  <c:v>3.3874</c:v>
                </c:pt>
                <c:pt idx="53">
                  <c:v>3.45235</c:v>
                </c:pt>
                <c:pt idx="54">
                  <c:v>3.5173000000000001</c:v>
                </c:pt>
                <c:pt idx="55">
                  <c:v>3.5822500000000002</c:v>
                </c:pt>
                <c:pt idx="56">
                  <c:v>3.6472000000000002</c:v>
                </c:pt>
                <c:pt idx="57">
                  <c:v>3.7121499999999998</c:v>
                </c:pt>
                <c:pt idx="58">
                  <c:v>3.7770999999999999</c:v>
                </c:pt>
                <c:pt idx="59">
                  <c:v>3.84205</c:v>
                </c:pt>
                <c:pt idx="60">
                  <c:v>3.907</c:v>
                </c:pt>
                <c:pt idx="61">
                  <c:v>3.9719500000000001</c:v>
                </c:pt>
                <c:pt idx="62">
                  <c:v>4.0369000000000002</c:v>
                </c:pt>
                <c:pt idx="63">
                  <c:v>4.1018499999999998</c:v>
                </c:pt>
                <c:pt idx="64">
                  <c:v>4.1668000000000003</c:v>
                </c:pt>
                <c:pt idx="65">
                  <c:v>4.2317499999999999</c:v>
                </c:pt>
                <c:pt idx="66">
                  <c:v>4.2967000000000004</c:v>
                </c:pt>
                <c:pt idx="67">
                  <c:v>4.36165</c:v>
                </c:pt>
                <c:pt idx="68">
                  <c:v>4.4265999999999996</c:v>
                </c:pt>
                <c:pt idx="69">
                  <c:v>4.4915500000000002</c:v>
                </c:pt>
                <c:pt idx="70">
                  <c:v>4.5564999999999998</c:v>
                </c:pt>
                <c:pt idx="71">
                  <c:v>4.6214500000000003</c:v>
                </c:pt>
                <c:pt idx="72">
                  <c:v>4.6863999999999999</c:v>
                </c:pt>
                <c:pt idx="73">
                  <c:v>4.7513500000000004</c:v>
                </c:pt>
                <c:pt idx="74">
                  <c:v>4.8163</c:v>
                </c:pt>
                <c:pt idx="75">
                  <c:v>4.8812499999999996</c:v>
                </c:pt>
                <c:pt idx="76">
                  <c:v>4.9462000000000002</c:v>
                </c:pt>
                <c:pt idx="77">
                  <c:v>5.0111499999999998</c:v>
                </c:pt>
                <c:pt idx="78">
                  <c:v>5.0761000000000003</c:v>
                </c:pt>
                <c:pt idx="79">
                  <c:v>5.1410499999999999</c:v>
                </c:pt>
                <c:pt idx="80">
                  <c:v>5.2060000000000004</c:v>
                </c:pt>
                <c:pt idx="81">
                  <c:v>5.27095</c:v>
                </c:pt>
                <c:pt idx="82">
                  <c:v>5.3358999999999996</c:v>
                </c:pt>
                <c:pt idx="83">
                  <c:v>5.4008500000000002</c:v>
                </c:pt>
                <c:pt idx="84">
                  <c:v>5.4657999999999998</c:v>
                </c:pt>
                <c:pt idx="85">
                  <c:v>5.5307500000000003</c:v>
                </c:pt>
                <c:pt idx="86">
                  <c:v>5.5956999999999999</c:v>
                </c:pt>
                <c:pt idx="87">
                  <c:v>5.6606500000000004</c:v>
                </c:pt>
                <c:pt idx="88">
                  <c:v>5.7256</c:v>
                </c:pt>
                <c:pt idx="89">
                  <c:v>5.7905499999999996</c:v>
                </c:pt>
                <c:pt idx="90">
                  <c:v>5.8555000000000001</c:v>
                </c:pt>
                <c:pt idx="91">
                  <c:v>5.9204499999999998</c:v>
                </c:pt>
                <c:pt idx="92">
                  <c:v>5.9854000000000003</c:v>
                </c:pt>
                <c:pt idx="93">
                  <c:v>6.0503499999999999</c:v>
                </c:pt>
                <c:pt idx="94">
                  <c:v>6.1153000000000004</c:v>
                </c:pt>
                <c:pt idx="95">
                  <c:v>6.18025</c:v>
                </c:pt>
                <c:pt idx="96">
                  <c:v>6.2451999999999996</c:v>
                </c:pt>
                <c:pt idx="97">
                  <c:v>6.3101500000000001</c:v>
                </c:pt>
                <c:pt idx="98">
                  <c:v>6.3750999999999998</c:v>
                </c:pt>
                <c:pt idx="99">
                  <c:v>6.4400500000000003</c:v>
                </c:pt>
                <c:pt idx="100">
                  <c:v>6.5049999999999999</c:v>
                </c:pt>
                <c:pt idx="101">
                  <c:v>6.5699500000000004</c:v>
                </c:pt>
                <c:pt idx="102">
                  <c:v>6.6349</c:v>
                </c:pt>
                <c:pt idx="103">
                  <c:v>6.6998499999999996</c:v>
                </c:pt>
                <c:pt idx="104">
                  <c:v>6.7648000000000001</c:v>
                </c:pt>
                <c:pt idx="105">
                  <c:v>6.8297499999999998</c:v>
                </c:pt>
                <c:pt idx="106">
                  <c:v>6.8947000000000003</c:v>
                </c:pt>
                <c:pt idx="107">
                  <c:v>6.9596499999999999</c:v>
                </c:pt>
                <c:pt idx="108">
                  <c:v>7.0246000000000004</c:v>
                </c:pt>
                <c:pt idx="109">
                  <c:v>7.08955</c:v>
                </c:pt>
                <c:pt idx="110">
                  <c:v>7.1544999999999996</c:v>
                </c:pt>
                <c:pt idx="111">
                  <c:v>7.2194500000000001</c:v>
                </c:pt>
                <c:pt idx="112">
                  <c:v>7.2843999999999998</c:v>
                </c:pt>
                <c:pt idx="113">
                  <c:v>7.3493500000000003</c:v>
                </c:pt>
                <c:pt idx="114">
                  <c:v>7.4142999999999999</c:v>
                </c:pt>
                <c:pt idx="115">
                  <c:v>7.4792500000000004</c:v>
                </c:pt>
                <c:pt idx="116">
                  <c:v>7.5442</c:v>
                </c:pt>
                <c:pt idx="117">
                  <c:v>7.6091499999999996</c:v>
                </c:pt>
                <c:pt idx="118">
                  <c:v>7.6741000000000001</c:v>
                </c:pt>
                <c:pt idx="119">
                  <c:v>7.7390499999999998</c:v>
                </c:pt>
                <c:pt idx="120">
                  <c:v>7.8040000000000003</c:v>
                </c:pt>
                <c:pt idx="121">
                  <c:v>7.8689499999999999</c:v>
                </c:pt>
                <c:pt idx="122">
                  <c:v>7.9339000000000004</c:v>
                </c:pt>
                <c:pt idx="123">
                  <c:v>7.99885</c:v>
                </c:pt>
                <c:pt idx="124">
                  <c:v>8.0638000000000005</c:v>
                </c:pt>
                <c:pt idx="125">
                  <c:v>8.1287500000000001</c:v>
                </c:pt>
                <c:pt idx="126">
                  <c:v>8.1936999999999998</c:v>
                </c:pt>
                <c:pt idx="127">
                  <c:v>8.2586499999999994</c:v>
                </c:pt>
                <c:pt idx="128">
                  <c:v>8.3236000000000008</c:v>
                </c:pt>
                <c:pt idx="129">
                  <c:v>8.3885500000000004</c:v>
                </c:pt>
                <c:pt idx="130">
                  <c:v>8.4535</c:v>
                </c:pt>
                <c:pt idx="131">
                  <c:v>8.5184499999999996</c:v>
                </c:pt>
                <c:pt idx="132">
                  <c:v>8.5833999999999993</c:v>
                </c:pt>
                <c:pt idx="133">
                  <c:v>8.6483500000000006</c:v>
                </c:pt>
                <c:pt idx="134">
                  <c:v>8.7133000000000003</c:v>
                </c:pt>
                <c:pt idx="135">
                  <c:v>8.7782499999999999</c:v>
                </c:pt>
                <c:pt idx="136">
                  <c:v>8.8431999999999995</c:v>
                </c:pt>
                <c:pt idx="137">
                  <c:v>8.9081499999999991</c:v>
                </c:pt>
                <c:pt idx="138">
                  <c:v>8.9731000000000005</c:v>
                </c:pt>
                <c:pt idx="139">
                  <c:v>9.0380500000000001</c:v>
                </c:pt>
                <c:pt idx="140">
                  <c:v>9.1029999999999998</c:v>
                </c:pt>
                <c:pt idx="141">
                  <c:v>9.1679499999999994</c:v>
                </c:pt>
                <c:pt idx="142">
                  <c:v>9.2329000000000008</c:v>
                </c:pt>
                <c:pt idx="143">
                  <c:v>9.2978500000000004</c:v>
                </c:pt>
                <c:pt idx="144">
                  <c:v>9.3628</c:v>
                </c:pt>
                <c:pt idx="145">
                  <c:v>9.4277499999999996</c:v>
                </c:pt>
                <c:pt idx="146">
                  <c:v>9.4926999999999992</c:v>
                </c:pt>
                <c:pt idx="147">
                  <c:v>9.5576500000000006</c:v>
                </c:pt>
                <c:pt idx="148">
                  <c:v>9.6226000000000003</c:v>
                </c:pt>
                <c:pt idx="149">
                  <c:v>9.6875499999999999</c:v>
                </c:pt>
                <c:pt idx="150">
                  <c:v>9.7524999999999995</c:v>
                </c:pt>
                <c:pt idx="151">
                  <c:v>9.8174499999999991</c:v>
                </c:pt>
                <c:pt idx="152">
                  <c:v>9.8824000000000005</c:v>
                </c:pt>
                <c:pt idx="153">
                  <c:v>9.9473500000000001</c:v>
                </c:pt>
                <c:pt idx="154">
                  <c:v>10.0123</c:v>
                </c:pt>
                <c:pt idx="155">
                  <c:v>10.077249999999999</c:v>
                </c:pt>
                <c:pt idx="156">
                  <c:v>10.142200000000001</c:v>
                </c:pt>
                <c:pt idx="157">
                  <c:v>10.20715</c:v>
                </c:pt>
                <c:pt idx="158">
                  <c:v>10.2721</c:v>
                </c:pt>
                <c:pt idx="159">
                  <c:v>10.33705</c:v>
                </c:pt>
                <c:pt idx="160">
                  <c:v>10.401999999999999</c:v>
                </c:pt>
                <c:pt idx="161">
                  <c:v>10.466950000000001</c:v>
                </c:pt>
                <c:pt idx="162">
                  <c:v>10.5319</c:v>
                </c:pt>
                <c:pt idx="163">
                  <c:v>10.59685</c:v>
                </c:pt>
                <c:pt idx="164">
                  <c:v>10.661799999999999</c:v>
                </c:pt>
                <c:pt idx="165">
                  <c:v>10.726749999999999</c:v>
                </c:pt>
                <c:pt idx="166">
                  <c:v>10.791700000000001</c:v>
                </c:pt>
                <c:pt idx="167">
                  <c:v>10.85665</c:v>
                </c:pt>
                <c:pt idx="168">
                  <c:v>10.9216</c:v>
                </c:pt>
                <c:pt idx="169">
                  <c:v>10.986549999999999</c:v>
                </c:pt>
                <c:pt idx="170">
                  <c:v>11.051500000000001</c:v>
                </c:pt>
                <c:pt idx="171">
                  <c:v>11.11645</c:v>
                </c:pt>
                <c:pt idx="172">
                  <c:v>11.1814</c:v>
                </c:pt>
                <c:pt idx="173">
                  <c:v>11.24635</c:v>
                </c:pt>
                <c:pt idx="174">
                  <c:v>11.311299999999999</c:v>
                </c:pt>
                <c:pt idx="175">
                  <c:v>11.376250000000001</c:v>
                </c:pt>
                <c:pt idx="176">
                  <c:v>11.4412</c:v>
                </c:pt>
                <c:pt idx="177">
                  <c:v>11.50615</c:v>
                </c:pt>
                <c:pt idx="178">
                  <c:v>11.571099999999999</c:v>
                </c:pt>
                <c:pt idx="179">
                  <c:v>11.636049999999999</c:v>
                </c:pt>
                <c:pt idx="180">
                  <c:v>11.701000000000001</c:v>
                </c:pt>
                <c:pt idx="181">
                  <c:v>11.76595</c:v>
                </c:pt>
                <c:pt idx="182">
                  <c:v>11.8309</c:v>
                </c:pt>
                <c:pt idx="183">
                  <c:v>11.895849999999999</c:v>
                </c:pt>
                <c:pt idx="184">
                  <c:v>11.960800000000001</c:v>
                </c:pt>
                <c:pt idx="185">
                  <c:v>12.02575</c:v>
                </c:pt>
                <c:pt idx="186">
                  <c:v>12.0907</c:v>
                </c:pt>
                <c:pt idx="187">
                  <c:v>12.15565</c:v>
                </c:pt>
                <c:pt idx="188">
                  <c:v>12.220599999999999</c:v>
                </c:pt>
                <c:pt idx="189">
                  <c:v>12.285550000000001</c:v>
                </c:pt>
                <c:pt idx="190">
                  <c:v>12.3505</c:v>
                </c:pt>
                <c:pt idx="191">
                  <c:v>12.41545</c:v>
                </c:pt>
                <c:pt idx="192">
                  <c:v>12.480399999999999</c:v>
                </c:pt>
                <c:pt idx="193">
                  <c:v>12.545349999999999</c:v>
                </c:pt>
                <c:pt idx="194">
                  <c:v>12.610300000000001</c:v>
                </c:pt>
                <c:pt idx="195">
                  <c:v>12.67525</c:v>
                </c:pt>
                <c:pt idx="196">
                  <c:v>12.7402</c:v>
                </c:pt>
                <c:pt idx="197">
                  <c:v>12.805149999999999</c:v>
                </c:pt>
                <c:pt idx="198">
                  <c:v>12.870100000000001</c:v>
                </c:pt>
                <c:pt idx="199">
                  <c:v>12.93505</c:v>
                </c:pt>
                <c:pt idx="200">
                  <c:v>13</c:v>
                </c:pt>
              </c:numCache>
            </c:numRef>
          </c:xVal>
          <c:yVal>
            <c:numRef>
              <c:f>Isolations!$T$5:$T$205</c:f>
              <c:numCache>
                <c:formatCode>General</c:formatCode>
                <c:ptCount val="201"/>
                <c:pt idx="0">
                  <c:v>-60.496341999999999</c:v>
                </c:pt>
                <c:pt idx="1">
                  <c:v>-59.167568000000003</c:v>
                </c:pt>
                <c:pt idx="2">
                  <c:v>-54.208080000000002</c:v>
                </c:pt>
                <c:pt idx="3">
                  <c:v>-49.840980999999999</c:v>
                </c:pt>
                <c:pt idx="4">
                  <c:v>-46.250275000000002</c:v>
                </c:pt>
                <c:pt idx="5">
                  <c:v>-42.413302999999999</c:v>
                </c:pt>
                <c:pt idx="6">
                  <c:v>-39.287987000000001</c:v>
                </c:pt>
                <c:pt idx="7">
                  <c:v>-35.113852999999999</c:v>
                </c:pt>
                <c:pt idx="8">
                  <c:v>-35.614379999999997</c:v>
                </c:pt>
                <c:pt idx="9">
                  <c:v>-36.447544000000001</c:v>
                </c:pt>
                <c:pt idx="10">
                  <c:v>-37.964046000000003</c:v>
                </c:pt>
                <c:pt idx="11">
                  <c:v>-38.659267</c:v>
                </c:pt>
                <c:pt idx="12">
                  <c:v>-39.934513000000003</c:v>
                </c:pt>
                <c:pt idx="13">
                  <c:v>-40.693469999999998</c:v>
                </c:pt>
                <c:pt idx="14">
                  <c:v>-41.861640999999999</c:v>
                </c:pt>
                <c:pt idx="15">
                  <c:v>-42.419361000000002</c:v>
                </c:pt>
                <c:pt idx="16">
                  <c:v>-43.425525999999998</c:v>
                </c:pt>
                <c:pt idx="17">
                  <c:v>-44.108367999999999</c:v>
                </c:pt>
                <c:pt idx="18">
                  <c:v>-44.833523</c:v>
                </c:pt>
                <c:pt idx="19">
                  <c:v>-45.165931999999998</c:v>
                </c:pt>
                <c:pt idx="20">
                  <c:v>-45.512034999999997</c:v>
                </c:pt>
                <c:pt idx="21">
                  <c:v>-45.854553000000003</c:v>
                </c:pt>
                <c:pt idx="22">
                  <c:v>-46.076748000000002</c:v>
                </c:pt>
                <c:pt idx="23">
                  <c:v>-46.365237999999998</c:v>
                </c:pt>
                <c:pt idx="24">
                  <c:v>-46.462715000000003</c:v>
                </c:pt>
                <c:pt idx="25">
                  <c:v>-46.836086000000002</c:v>
                </c:pt>
                <c:pt idx="26">
                  <c:v>-47.046256999999997</c:v>
                </c:pt>
                <c:pt idx="27">
                  <c:v>-47.269573000000001</c:v>
                </c:pt>
                <c:pt idx="28">
                  <c:v>-47.069465999999998</c:v>
                </c:pt>
                <c:pt idx="29">
                  <c:v>-47.056342999999998</c:v>
                </c:pt>
                <c:pt idx="30">
                  <c:v>-47.082473999999998</c:v>
                </c:pt>
                <c:pt idx="31">
                  <c:v>-47.353217999999998</c:v>
                </c:pt>
                <c:pt idx="32">
                  <c:v>-47.338028000000001</c:v>
                </c:pt>
                <c:pt idx="33">
                  <c:v>-47.410145</c:v>
                </c:pt>
                <c:pt idx="34">
                  <c:v>-47.34169</c:v>
                </c:pt>
                <c:pt idx="35">
                  <c:v>-47.429245000000002</c:v>
                </c:pt>
                <c:pt idx="36">
                  <c:v>-47.284885000000003</c:v>
                </c:pt>
                <c:pt idx="37">
                  <c:v>-47.261513000000001</c:v>
                </c:pt>
                <c:pt idx="38">
                  <c:v>-47.108123999999997</c:v>
                </c:pt>
                <c:pt idx="39">
                  <c:v>-47.017150999999998</c:v>
                </c:pt>
                <c:pt idx="40">
                  <c:v>-46.818877999999998</c:v>
                </c:pt>
                <c:pt idx="41">
                  <c:v>-46.778964999999999</c:v>
                </c:pt>
                <c:pt idx="42">
                  <c:v>-46.570067999999999</c:v>
                </c:pt>
                <c:pt idx="43">
                  <c:v>-46.552719000000003</c:v>
                </c:pt>
                <c:pt idx="44">
                  <c:v>-46.332808999999997</c:v>
                </c:pt>
                <c:pt idx="45">
                  <c:v>-46.120376999999998</c:v>
                </c:pt>
                <c:pt idx="46">
                  <c:v>-45.821457000000002</c:v>
                </c:pt>
                <c:pt idx="47">
                  <c:v>-45.539763999999998</c:v>
                </c:pt>
                <c:pt idx="48">
                  <c:v>-45.196762</c:v>
                </c:pt>
                <c:pt idx="49">
                  <c:v>-44.860573000000002</c:v>
                </c:pt>
                <c:pt idx="50">
                  <c:v>-44.610123000000002</c:v>
                </c:pt>
                <c:pt idx="51">
                  <c:v>-44.383823</c:v>
                </c:pt>
                <c:pt idx="52">
                  <c:v>-44.126274000000002</c:v>
                </c:pt>
                <c:pt idx="53">
                  <c:v>-43.878078000000002</c:v>
                </c:pt>
                <c:pt idx="54">
                  <c:v>-43.680728999999999</c:v>
                </c:pt>
                <c:pt idx="55">
                  <c:v>-43.504002</c:v>
                </c:pt>
                <c:pt idx="56">
                  <c:v>-43.420959000000003</c:v>
                </c:pt>
                <c:pt idx="57">
                  <c:v>-43.459389000000002</c:v>
                </c:pt>
                <c:pt idx="58">
                  <c:v>-43.468082000000003</c:v>
                </c:pt>
                <c:pt idx="59">
                  <c:v>-43.480392000000002</c:v>
                </c:pt>
                <c:pt idx="60">
                  <c:v>-43.546478</c:v>
                </c:pt>
                <c:pt idx="61">
                  <c:v>-43.563628999999999</c:v>
                </c:pt>
                <c:pt idx="62">
                  <c:v>-43.676651</c:v>
                </c:pt>
                <c:pt idx="63">
                  <c:v>-43.790314000000002</c:v>
                </c:pt>
                <c:pt idx="64">
                  <c:v>-43.914496999999997</c:v>
                </c:pt>
                <c:pt idx="65">
                  <c:v>-43.966411999999998</c:v>
                </c:pt>
                <c:pt idx="66">
                  <c:v>-44.048363000000002</c:v>
                </c:pt>
                <c:pt idx="67">
                  <c:v>-44.112206</c:v>
                </c:pt>
                <c:pt idx="68">
                  <c:v>-44.263213999999998</c:v>
                </c:pt>
                <c:pt idx="69">
                  <c:v>-44.407035999999998</c:v>
                </c:pt>
                <c:pt idx="70">
                  <c:v>-44.563327999999998</c:v>
                </c:pt>
                <c:pt idx="71">
                  <c:v>-44.602424999999997</c:v>
                </c:pt>
                <c:pt idx="72">
                  <c:v>-44.846283</c:v>
                </c:pt>
                <c:pt idx="73">
                  <c:v>-44.896335999999998</c:v>
                </c:pt>
                <c:pt idx="74">
                  <c:v>-45.040489000000001</c:v>
                </c:pt>
                <c:pt idx="75">
                  <c:v>-45.218628000000002</c:v>
                </c:pt>
                <c:pt idx="76">
                  <c:v>-45.430683000000002</c:v>
                </c:pt>
                <c:pt idx="77">
                  <c:v>-45.767837999999998</c:v>
                </c:pt>
                <c:pt idx="78">
                  <c:v>-46.169955999999999</c:v>
                </c:pt>
                <c:pt idx="79">
                  <c:v>-46.707828999999997</c:v>
                </c:pt>
                <c:pt idx="80">
                  <c:v>-47.043754999999997</c:v>
                </c:pt>
                <c:pt idx="81">
                  <c:v>-47.595894000000001</c:v>
                </c:pt>
                <c:pt idx="82">
                  <c:v>-48.002597999999999</c:v>
                </c:pt>
                <c:pt idx="83">
                  <c:v>-48.597118000000002</c:v>
                </c:pt>
                <c:pt idx="84">
                  <c:v>-48.946609000000002</c:v>
                </c:pt>
                <c:pt idx="85">
                  <c:v>-49.469189</c:v>
                </c:pt>
                <c:pt idx="86">
                  <c:v>-49.717185999999998</c:v>
                </c:pt>
                <c:pt idx="87">
                  <c:v>-49.934939999999997</c:v>
                </c:pt>
                <c:pt idx="88">
                  <c:v>-50.203662999999999</c:v>
                </c:pt>
                <c:pt idx="89">
                  <c:v>-50.366706999999998</c:v>
                </c:pt>
                <c:pt idx="90">
                  <c:v>-50.541046000000001</c:v>
                </c:pt>
                <c:pt idx="91">
                  <c:v>-50.392021</c:v>
                </c:pt>
                <c:pt idx="92">
                  <c:v>-50.203274</c:v>
                </c:pt>
                <c:pt idx="93">
                  <c:v>-49.373584999999999</c:v>
                </c:pt>
                <c:pt idx="94">
                  <c:v>-48.813518999999999</c:v>
                </c:pt>
                <c:pt idx="95">
                  <c:v>-47.652217999999998</c:v>
                </c:pt>
                <c:pt idx="96">
                  <c:v>-46.607784000000002</c:v>
                </c:pt>
                <c:pt idx="97">
                  <c:v>-45.417503000000004</c:v>
                </c:pt>
                <c:pt idx="98">
                  <c:v>-44.829791999999998</c:v>
                </c:pt>
                <c:pt idx="99">
                  <c:v>-44.453789</c:v>
                </c:pt>
                <c:pt idx="100">
                  <c:v>-44.345954999999996</c:v>
                </c:pt>
                <c:pt idx="101">
                  <c:v>-44.444107000000002</c:v>
                </c:pt>
                <c:pt idx="102">
                  <c:v>-44.520473000000003</c:v>
                </c:pt>
                <c:pt idx="103">
                  <c:v>-44.716270000000002</c:v>
                </c:pt>
                <c:pt idx="104">
                  <c:v>-44.820312999999999</c:v>
                </c:pt>
                <c:pt idx="105">
                  <c:v>-44.972118000000002</c:v>
                </c:pt>
                <c:pt idx="106">
                  <c:v>-44.939255000000003</c:v>
                </c:pt>
                <c:pt idx="107">
                  <c:v>-44.891193000000001</c:v>
                </c:pt>
                <c:pt idx="108">
                  <c:v>-44.732081999999998</c:v>
                </c:pt>
                <c:pt idx="109">
                  <c:v>-44.549328000000003</c:v>
                </c:pt>
                <c:pt idx="110">
                  <c:v>-44.365627000000003</c:v>
                </c:pt>
                <c:pt idx="111">
                  <c:v>-44.162125000000003</c:v>
                </c:pt>
                <c:pt idx="112">
                  <c:v>-43.908627000000003</c:v>
                </c:pt>
                <c:pt idx="113">
                  <c:v>-43.658504000000001</c:v>
                </c:pt>
                <c:pt idx="114">
                  <c:v>-43.558453</c:v>
                </c:pt>
                <c:pt idx="115">
                  <c:v>-43.338164999999996</c:v>
                </c:pt>
                <c:pt idx="116">
                  <c:v>-43.187278999999997</c:v>
                </c:pt>
                <c:pt idx="117">
                  <c:v>-42.917599000000003</c:v>
                </c:pt>
                <c:pt idx="118">
                  <c:v>-42.808083000000003</c:v>
                </c:pt>
                <c:pt idx="119">
                  <c:v>-42.630138000000002</c:v>
                </c:pt>
                <c:pt idx="120">
                  <c:v>-42.617092</c:v>
                </c:pt>
                <c:pt idx="121">
                  <c:v>-42.585529000000001</c:v>
                </c:pt>
                <c:pt idx="122">
                  <c:v>-42.632092</c:v>
                </c:pt>
                <c:pt idx="123">
                  <c:v>-42.702187000000002</c:v>
                </c:pt>
                <c:pt idx="124">
                  <c:v>-42.781742000000001</c:v>
                </c:pt>
                <c:pt idx="125">
                  <c:v>-42.954079</c:v>
                </c:pt>
                <c:pt idx="126">
                  <c:v>-43.208973</c:v>
                </c:pt>
                <c:pt idx="127">
                  <c:v>-43.647807999999998</c:v>
                </c:pt>
                <c:pt idx="128">
                  <c:v>-44.100929000000001</c:v>
                </c:pt>
                <c:pt idx="129">
                  <c:v>-44.582642</c:v>
                </c:pt>
                <c:pt idx="130">
                  <c:v>-45.220646000000002</c:v>
                </c:pt>
                <c:pt idx="131">
                  <c:v>-45.791739999999997</c:v>
                </c:pt>
                <c:pt idx="132">
                  <c:v>-46.192740999999998</c:v>
                </c:pt>
                <c:pt idx="133">
                  <c:v>-46.356673999999998</c:v>
                </c:pt>
                <c:pt idx="134">
                  <c:v>-46.487254999999998</c:v>
                </c:pt>
                <c:pt idx="135">
                  <c:v>-46.433365000000002</c:v>
                </c:pt>
                <c:pt idx="136">
                  <c:v>-46.365009000000001</c:v>
                </c:pt>
                <c:pt idx="137">
                  <c:v>-46.138061999999998</c:v>
                </c:pt>
                <c:pt idx="138">
                  <c:v>-45.993462000000001</c:v>
                </c:pt>
                <c:pt idx="139">
                  <c:v>-45.694800999999998</c:v>
                </c:pt>
                <c:pt idx="140">
                  <c:v>-45.463054999999997</c:v>
                </c:pt>
                <c:pt idx="141">
                  <c:v>-45.152023</c:v>
                </c:pt>
                <c:pt idx="142">
                  <c:v>-44.81073</c:v>
                </c:pt>
                <c:pt idx="143">
                  <c:v>-44.327030000000001</c:v>
                </c:pt>
                <c:pt idx="144">
                  <c:v>-43.716610000000003</c:v>
                </c:pt>
                <c:pt idx="145">
                  <c:v>-42.950851</c:v>
                </c:pt>
                <c:pt idx="146">
                  <c:v>-42.072440999999998</c:v>
                </c:pt>
                <c:pt idx="147">
                  <c:v>-41.223022</c:v>
                </c:pt>
                <c:pt idx="148">
                  <c:v>-40.356048999999999</c:v>
                </c:pt>
                <c:pt idx="149">
                  <c:v>-39.647247</c:v>
                </c:pt>
                <c:pt idx="150">
                  <c:v>-38.940857000000001</c:v>
                </c:pt>
                <c:pt idx="151">
                  <c:v>-38.442504999999997</c:v>
                </c:pt>
                <c:pt idx="152">
                  <c:v>-37.857486999999999</c:v>
                </c:pt>
                <c:pt idx="153">
                  <c:v>-37.500140999999999</c:v>
                </c:pt>
                <c:pt idx="154">
                  <c:v>-37.025696000000003</c:v>
                </c:pt>
                <c:pt idx="155">
                  <c:v>-36.759467999999998</c:v>
                </c:pt>
                <c:pt idx="156">
                  <c:v>-36.445273999999998</c:v>
                </c:pt>
                <c:pt idx="157">
                  <c:v>-36.209983999999999</c:v>
                </c:pt>
                <c:pt idx="158">
                  <c:v>-35.992362999999997</c:v>
                </c:pt>
                <c:pt idx="159">
                  <c:v>-35.783923999999999</c:v>
                </c:pt>
                <c:pt idx="160">
                  <c:v>-35.601002000000001</c:v>
                </c:pt>
                <c:pt idx="161">
                  <c:v>-35.297744999999999</c:v>
                </c:pt>
                <c:pt idx="162">
                  <c:v>-34.996136</c:v>
                </c:pt>
                <c:pt idx="163">
                  <c:v>-34.671047000000002</c:v>
                </c:pt>
                <c:pt idx="164">
                  <c:v>-34.340778</c:v>
                </c:pt>
                <c:pt idx="165">
                  <c:v>-34.014068999999999</c:v>
                </c:pt>
                <c:pt idx="166">
                  <c:v>-33.720847999999997</c:v>
                </c:pt>
                <c:pt idx="167">
                  <c:v>-33.467948999999997</c:v>
                </c:pt>
                <c:pt idx="168">
                  <c:v>-33.253731000000002</c:v>
                </c:pt>
                <c:pt idx="169">
                  <c:v>-33.080154</c:v>
                </c:pt>
                <c:pt idx="170">
                  <c:v>-32.991748999999999</c:v>
                </c:pt>
                <c:pt idx="171">
                  <c:v>-32.928741000000002</c:v>
                </c:pt>
                <c:pt idx="172">
                  <c:v>-33.017989999999998</c:v>
                </c:pt>
                <c:pt idx="173">
                  <c:v>-33.13702</c:v>
                </c:pt>
                <c:pt idx="174">
                  <c:v>-33.353076999999999</c:v>
                </c:pt>
                <c:pt idx="175">
                  <c:v>-33.591800999999997</c:v>
                </c:pt>
                <c:pt idx="176">
                  <c:v>-33.941448000000001</c:v>
                </c:pt>
                <c:pt idx="177">
                  <c:v>-34.294224</c:v>
                </c:pt>
                <c:pt idx="178">
                  <c:v>-34.665348000000002</c:v>
                </c:pt>
                <c:pt idx="179">
                  <c:v>-35.001637000000002</c:v>
                </c:pt>
                <c:pt idx="180">
                  <c:v>-35.348773999999999</c:v>
                </c:pt>
                <c:pt idx="181">
                  <c:v>-35.670878999999999</c:v>
                </c:pt>
                <c:pt idx="182">
                  <c:v>-36.015228</c:v>
                </c:pt>
                <c:pt idx="183">
                  <c:v>-36.323391000000001</c:v>
                </c:pt>
                <c:pt idx="184">
                  <c:v>-36.622211</c:v>
                </c:pt>
                <c:pt idx="185">
                  <c:v>-36.909644999999998</c:v>
                </c:pt>
                <c:pt idx="186">
                  <c:v>-37.165089000000002</c:v>
                </c:pt>
                <c:pt idx="187">
                  <c:v>-37.446528999999998</c:v>
                </c:pt>
                <c:pt idx="188">
                  <c:v>-37.711674000000002</c:v>
                </c:pt>
                <c:pt idx="189">
                  <c:v>-37.991318</c:v>
                </c:pt>
                <c:pt idx="190">
                  <c:v>-38.206890000000001</c:v>
                </c:pt>
                <c:pt idx="191">
                  <c:v>-38.439250999999999</c:v>
                </c:pt>
                <c:pt idx="192">
                  <c:v>-38.656647</c:v>
                </c:pt>
                <c:pt idx="193">
                  <c:v>-38.873004999999999</c:v>
                </c:pt>
                <c:pt idx="194">
                  <c:v>-39.104519000000003</c:v>
                </c:pt>
                <c:pt idx="195">
                  <c:v>-39.279274000000001</c:v>
                </c:pt>
                <c:pt idx="196">
                  <c:v>-39.509518</c:v>
                </c:pt>
                <c:pt idx="197">
                  <c:v>-39.734028000000002</c:v>
                </c:pt>
                <c:pt idx="198">
                  <c:v>-40.024135999999999</c:v>
                </c:pt>
                <c:pt idx="199">
                  <c:v>-40.212505</c:v>
                </c:pt>
                <c:pt idx="200">
                  <c:v>-40.284663999999999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A5B-4868-A261-80BA70242F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478720"/>
        <c:axId val="116480640"/>
      </c:scatterChart>
      <c:valAx>
        <c:axId val="116478720"/>
        <c:scaling>
          <c:orientation val="minMax"/>
          <c:max val="13"/>
          <c:min val="1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RF Frequency (GHz)</a:t>
                </a:r>
              </a:p>
            </c:rich>
          </c:tx>
          <c:layout>
            <c:manualLayout>
              <c:xMode val="edge"/>
              <c:yMode val="edge"/>
              <c:x val="0.39427125259124618"/>
              <c:y val="0.9110877806940799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6480640"/>
        <c:crosses val="autoZero"/>
        <c:crossBetween val="midCat"/>
        <c:majorUnit val="1"/>
      </c:valAx>
      <c:valAx>
        <c:axId val="116480640"/>
        <c:scaling>
          <c:orientation val="minMax"/>
          <c:max val="0"/>
          <c:min val="-6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6478720"/>
        <c:crosses val="autoZero"/>
        <c:crossBetween val="midCat"/>
        <c:majorUnit val="10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33546626477956637"/>
          <c:y val="0.13964676290463696"/>
          <c:w val="0.3122420040964235"/>
          <c:h val="0.10261808679179411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3xLO Harmonic to RF Isolation (dB)</a:t>
            </a:r>
          </a:p>
        </c:rich>
      </c:tx>
      <c:layout>
        <c:manualLayout>
          <c:xMode val="edge"/>
          <c:yMode val="edge"/>
          <c:x val="0.31037292771183889"/>
          <c:y val="1.8493949626694525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35"/>
          <c:w val="0.76542713682528862"/>
          <c:h val="0.70701370662000584"/>
        </c:manualLayout>
      </c:layout>
      <c:scatterChart>
        <c:scatterStyle val="smoothMarker"/>
        <c:varyColors val="0"/>
        <c:ser>
          <c:idx val="2"/>
          <c:order val="0"/>
          <c:tx>
            <c:v>Configuration A</c:v>
          </c:tx>
          <c:spPr>
            <a:ln>
              <a:solidFill>
                <a:prstClr val="black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49"/>
              <c:pt idx="0">
                <c:v>11.1</c:v>
              </c:pt>
              <c:pt idx="1">
                <c:v>11.327083333333</c:v>
              </c:pt>
              <c:pt idx="2">
                <c:v>11.554166666666999</c:v>
              </c:pt>
              <c:pt idx="3">
                <c:v>11.78125</c:v>
              </c:pt>
              <c:pt idx="4">
                <c:v>12.008333333333001</c:v>
              </c:pt>
              <c:pt idx="5">
                <c:v>12.235416666667</c:v>
              </c:pt>
              <c:pt idx="6">
                <c:v>12.4625</c:v>
              </c:pt>
              <c:pt idx="7">
                <c:v>12.689583333333001</c:v>
              </c:pt>
              <c:pt idx="8">
                <c:v>12.916666666667</c:v>
              </c:pt>
              <c:pt idx="9">
                <c:v>13.143750000000001</c:v>
              </c:pt>
              <c:pt idx="10">
                <c:v>13.370833333333</c:v>
              </c:pt>
              <c:pt idx="11">
                <c:v>13.597916666667</c:v>
              </c:pt>
              <c:pt idx="12">
                <c:v>13.824999999999999</c:v>
              </c:pt>
              <c:pt idx="13">
                <c:v>14.052083333333</c:v>
              </c:pt>
              <c:pt idx="14">
                <c:v>14.279166666666999</c:v>
              </c:pt>
              <c:pt idx="15">
                <c:v>14.50625</c:v>
              </c:pt>
              <c:pt idx="16">
                <c:v>14.733333333333</c:v>
              </c:pt>
              <c:pt idx="17">
                <c:v>14.960416666666999</c:v>
              </c:pt>
              <c:pt idx="18">
                <c:v>15.1875</c:v>
              </c:pt>
              <c:pt idx="19">
                <c:v>15.414583333333001</c:v>
              </c:pt>
              <c:pt idx="20">
                <c:v>15.641666666667</c:v>
              </c:pt>
              <c:pt idx="21">
                <c:v>15.86875</c:v>
              </c:pt>
              <c:pt idx="22">
                <c:v>16.095833333333001</c:v>
              </c:pt>
              <c:pt idx="23">
                <c:v>16.322916666666998</c:v>
              </c:pt>
              <c:pt idx="24">
                <c:v>16.55</c:v>
              </c:pt>
              <c:pt idx="25">
                <c:v>16.777083333333</c:v>
              </c:pt>
              <c:pt idx="26">
                <c:v>17.004166666667</c:v>
              </c:pt>
              <c:pt idx="27">
                <c:v>17.231249999999999</c:v>
              </c:pt>
              <c:pt idx="28">
                <c:v>17.458333333333002</c:v>
              </c:pt>
              <c:pt idx="29">
                <c:v>17.685416666666999</c:v>
              </c:pt>
              <c:pt idx="30">
                <c:v>17.912500000000001</c:v>
              </c:pt>
              <c:pt idx="31">
                <c:v>18.139583333333</c:v>
              </c:pt>
              <c:pt idx="32">
                <c:v>18.366666666667001</c:v>
              </c:pt>
              <c:pt idx="33">
                <c:v>18.59375</c:v>
              </c:pt>
              <c:pt idx="34">
                <c:v>18.820833333332999</c:v>
              </c:pt>
              <c:pt idx="35">
                <c:v>19.047916666667</c:v>
              </c:pt>
              <c:pt idx="36">
                <c:v>19.274999999999999</c:v>
              </c:pt>
              <c:pt idx="37">
                <c:v>19.502083333333001</c:v>
              </c:pt>
              <c:pt idx="38">
                <c:v>19.729166666666998</c:v>
              </c:pt>
              <c:pt idx="39">
                <c:v>19.956250000000001</c:v>
              </c:pt>
              <c:pt idx="40">
                <c:v>20.183333333333</c:v>
              </c:pt>
              <c:pt idx="41">
                <c:v>20.410416666667</c:v>
              </c:pt>
              <c:pt idx="42">
                <c:v>20.637499999999999</c:v>
              </c:pt>
              <c:pt idx="43">
                <c:v>20.864583333333002</c:v>
              </c:pt>
              <c:pt idx="44">
                <c:v>21.091666666666999</c:v>
              </c:pt>
              <c:pt idx="45">
                <c:v>21.318750000000001</c:v>
              </c:pt>
              <c:pt idx="46">
                <c:v>21.545833333333</c:v>
              </c:pt>
              <c:pt idx="47">
                <c:v>21.772916666667001</c:v>
              </c:pt>
              <c:pt idx="48">
                <c:v>22</c:v>
              </c:pt>
            </c:numLit>
          </c:xVal>
          <c:yVal>
            <c:numLit>
              <c:formatCode>General</c:formatCode>
              <c:ptCount val="49"/>
              <c:pt idx="0">
                <c:v>-67.565376000000001</c:v>
              </c:pt>
              <c:pt idx="1">
                <c:v>-66.835875999999999</c:v>
              </c:pt>
              <c:pt idx="2">
                <c:v>-65.854118</c:v>
              </c:pt>
              <c:pt idx="3">
                <c:v>-64.304878000000002</c:v>
              </c:pt>
              <c:pt idx="4">
                <c:v>-63.861046000000002</c:v>
              </c:pt>
              <c:pt idx="5">
                <c:v>-63.461441000000001</c:v>
              </c:pt>
              <c:pt idx="6">
                <c:v>-64.443222000000006</c:v>
              </c:pt>
              <c:pt idx="7">
                <c:v>-65.252212999999998</c:v>
              </c:pt>
              <c:pt idx="8">
                <c:v>-67.598213000000001</c:v>
              </c:pt>
              <c:pt idx="9">
                <c:v>-68.810531999999995</c:v>
              </c:pt>
              <c:pt idx="10">
                <c:v>-70.007407999999998</c:v>
              </c:pt>
              <c:pt idx="11">
                <c:v>-67.411118000000002</c:v>
              </c:pt>
              <c:pt idx="12">
                <c:v>-64.543960999999996</c:v>
              </c:pt>
              <c:pt idx="13">
                <c:v>-61.006962000000001</c:v>
              </c:pt>
              <c:pt idx="14">
                <c:v>-59.436607000000002</c:v>
              </c:pt>
              <c:pt idx="15">
                <c:v>-57.813282000000001</c:v>
              </c:pt>
              <c:pt idx="16">
                <c:v>-56.329605000000001</c:v>
              </c:pt>
              <c:pt idx="17">
                <c:v>-54.865524000000001</c:v>
              </c:pt>
              <c:pt idx="18">
                <c:v>-53.897033999999998</c:v>
              </c:pt>
              <c:pt idx="19">
                <c:v>-53.034973000000001</c:v>
              </c:pt>
              <c:pt idx="20">
                <c:v>-52.398701000000003</c:v>
              </c:pt>
              <c:pt idx="21">
                <c:v>-51.629795000000001</c:v>
              </c:pt>
              <c:pt idx="22">
                <c:v>-50.960299999999997</c:v>
              </c:pt>
              <c:pt idx="23">
                <c:v>-50.461101999999997</c:v>
              </c:pt>
              <c:pt idx="24">
                <c:v>-50.341911000000003</c:v>
              </c:pt>
              <c:pt idx="25">
                <c:v>-50.085144</c:v>
              </c:pt>
              <c:pt idx="26">
                <c:v>-50.140887999999997</c:v>
              </c:pt>
              <c:pt idx="27">
                <c:v>-50.055999999999997</c:v>
              </c:pt>
              <c:pt idx="28">
                <c:v>-50.375762999999999</c:v>
              </c:pt>
              <c:pt idx="29">
                <c:v>-50.250293999999997</c:v>
              </c:pt>
              <c:pt idx="30">
                <c:v>-50.282642000000003</c:v>
              </c:pt>
              <c:pt idx="31">
                <c:v>-50.302914000000001</c:v>
              </c:pt>
              <c:pt idx="32">
                <c:v>-50.519371</c:v>
              </c:pt>
              <c:pt idx="33">
                <c:v>-50.919846</c:v>
              </c:pt>
              <c:pt idx="34">
                <c:v>-51.332980999999997</c:v>
              </c:pt>
              <c:pt idx="35">
                <c:v>-51.995978999999998</c:v>
              </c:pt>
              <c:pt idx="36">
                <c:v>-52.403441999999998</c:v>
              </c:pt>
              <c:pt idx="37">
                <c:v>-52.872841000000001</c:v>
              </c:pt>
              <c:pt idx="38">
                <c:v>-53.076110999999997</c:v>
              </c:pt>
              <c:pt idx="39">
                <c:v>-53.314613000000001</c:v>
              </c:pt>
              <c:pt idx="40">
                <c:v>-53.312130000000003</c:v>
              </c:pt>
              <c:pt idx="41">
                <c:v>-53.213745000000003</c:v>
              </c:pt>
              <c:pt idx="42">
                <c:v>-52.846245000000003</c:v>
              </c:pt>
              <c:pt idx="43">
                <c:v>-52.326447000000002</c:v>
              </c:pt>
              <c:pt idx="44">
                <c:v>-51.974570999999997</c:v>
              </c:pt>
              <c:pt idx="45">
                <c:v>-51.613422</c:v>
              </c:pt>
              <c:pt idx="46">
                <c:v>-51.656543999999997</c:v>
              </c:pt>
              <c:pt idx="47">
                <c:v>-51.217784999999999</c:v>
              </c:pt>
              <c:pt idx="48">
                <c:v>-50.952655999999998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1B6A-4465-97EA-53C6AB8E1EB6}"/>
            </c:ext>
          </c:extLst>
        </c:ser>
        <c:ser>
          <c:idx val="0"/>
          <c:order val="1"/>
          <c:tx>
            <c:v>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Lit>
              <c:formatCode>General</c:formatCode>
              <c:ptCount val="49"/>
              <c:pt idx="0">
                <c:v>11.1</c:v>
              </c:pt>
              <c:pt idx="1">
                <c:v>11.327083333333</c:v>
              </c:pt>
              <c:pt idx="2">
                <c:v>11.554166666666999</c:v>
              </c:pt>
              <c:pt idx="3">
                <c:v>11.78125</c:v>
              </c:pt>
              <c:pt idx="4">
                <c:v>12.008333333333001</c:v>
              </c:pt>
              <c:pt idx="5">
                <c:v>12.235416666667</c:v>
              </c:pt>
              <c:pt idx="6">
                <c:v>12.4625</c:v>
              </c:pt>
              <c:pt idx="7">
                <c:v>12.689583333333001</c:v>
              </c:pt>
              <c:pt idx="8">
                <c:v>12.916666666667</c:v>
              </c:pt>
              <c:pt idx="9">
                <c:v>13.143750000000001</c:v>
              </c:pt>
              <c:pt idx="10">
                <c:v>13.370833333333</c:v>
              </c:pt>
              <c:pt idx="11">
                <c:v>13.597916666667</c:v>
              </c:pt>
              <c:pt idx="12">
                <c:v>13.824999999999999</c:v>
              </c:pt>
              <c:pt idx="13">
                <c:v>14.052083333333</c:v>
              </c:pt>
              <c:pt idx="14">
                <c:v>14.279166666666999</c:v>
              </c:pt>
              <c:pt idx="15">
                <c:v>14.50625</c:v>
              </c:pt>
              <c:pt idx="16">
                <c:v>14.733333333333</c:v>
              </c:pt>
              <c:pt idx="17">
                <c:v>14.960416666666999</c:v>
              </c:pt>
              <c:pt idx="18">
                <c:v>15.1875</c:v>
              </c:pt>
              <c:pt idx="19">
                <c:v>15.414583333333001</c:v>
              </c:pt>
              <c:pt idx="20">
                <c:v>15.641666666667</c:v>
              </c:pt>
              <c:pt idx="21">
                <c:v>15.86875</c:v>
              </c:pt>
              <c:pt idx="22">
                <c:v>16.095833333333001</c:v>
              </c:pt>
              <c:pt idx="23">
                <c:v>16.322916666666998</c:v>
              </c:pt>
              <c:pt idx="24">
                <c:v>16.55</c:v>
              </c:pt>
              <c:pt idx="25">
                <c:v>16.777083333333</c:v>
              </c:pt>
              <c:pt idx="26">
                <c:v>17.004166666667</c:v>
              </c:pt>
              <c:pt idx="27">
                <c:v>17.231249999999999</c:v>
              </c:pt>
              <c:pt idx="28">
                <c:v>17.458333333333002</c:v>
              </c:pt>
              <c:pt idx="29">
                <c:v>17.685416666666999</c:v>
              </c:pt>
              <c:pt idx="30">
                <c:v>17.912500000000001</c:v>
              </c:pt>
              <c:pt idx="31">
                <c:v>18.139583333333</c:v>
              </c:pt>
              <c:pt idx="32">
                <c:v>18.366666666667001</c:v>
              </c:pt>
              <c:pt idx="33">
                <c:v>18.59375</c:v>
              </c:pt>
              <c:pt idx="34">
                <c:v>18.820833333332999</c:v>
              </c:pt>
              <c:pt idx="35">
                <c:v>19.047916666667</c:v>
              </c:pt>
              <c:pt idx="36">
                <c:v>19.274999999999999</c:v>
              </c:pt>
              <c:pt idx="37">
                <c:v>19.502083333333001</c:v>
              </c:pt>
              <c:pt idx="38">
                <c:v>19.729166666666998</c:v>
              </c:pt>
              <c:pt idx="39">
                <c:v>19.956250000000001</c:v>
              </c:pt>
              <c:pt idx="40">
                <c:v>20.183333333333</c:v>
              </c:pt>
              <c:pt idx="41">
                <c:v>20.410416666667</c:v>
              </c:pt>
              <c:pt idx="42">
                <c:v>20.637499999999999</c:v>
              </c:pt>
              <c:pt idx="43">
                <c:v>20.864583333333002</c:v>
              </c:pt>
              <c:pt idx="44">
                <c:v>21.091666666666999</c:v>
              </c:pt>
              <c:pt idx="45">
                <c:v>21.318750000000001</c:v>
              </c:pt>
              <c:pt idx="46">
                <c:v>21.545833333333</c:v>
              </c:pt>
              <c:pt idx="47">
                <c:v>21.772916666667001</c:v>
              </c:pt>
              <c:pt idx="48">
                <c:v>22</c:v>
              </c:pt>
            </c:numLit>
          </c:xVal>
          <c:yVal>
            <c:numLit>
              <c:formatCode>General</c:formatCode>
              <c:ptCount val="49"/>
              <c:pt idx="0">
                <c:v>-66.813957000000002</c:v>
              </c:pt>
              <c:pt idx="1">
                <c:v>-63.347282</c:v>
              </c:pt>
              <c:pt idx="2">
                <c:v>-59.395511999999997</c:v>
              </c:pt>
              <c:pt idx="3">
                <c:v>-57.795009999999998</c:v>
              </c:pt>
              <c:pt idx="4">
                <c:v>-57.370220000000003</c:v>
              </c:pt>
              <c:pt idx="5">
                <c:v>-57.492393</c:v>
              </c:pt>
              <c:pt idx="6">
                <c:v>-56.387596000000002</c:v>
              </c:pt>
              <c:pt idx="7">
                <c:v>-55.618732000000001</c:v>
              </c:pt>
              <c:pt idx="8">
                <c:v>-54.655124999999998</c:v>
              </c:pt>
              <c:pt idx="9">
                <c:v>-53.898299999999999</c:v>
              </c:pt>
              <c:pt idx="10">
                <c:v>-53.512844000000001</c:v>
              </c:pt>
              <c:pt idx="11">
                <c:v>-52.891818999999998</c:v>
              </c:pt>
              <c:pt idx="12">
                <c:v>-52.212173</c:v>
              </c:pt>
              <c:pt idx="13">
                <c:v>-51.432555999999998</c:v>
              </c:pt>
              <c:pt idx="14">
                <c:v>-50.845207000000002</c:v>
              </c:pt>
              <c:pt idx="15">
                <c:v>-50.404162999999997</c:v>
              </c:pt>
              <c:pt idx="16">
                <c:v>-50.108806999999999</c:v>
              </c:pt>
              <c:pt idx="17">
                <c:v>-49.848605999999997</c:v>
              </c:pt>
              <c:pt idx="18">
                <c:v>-49.831726000000003</c:v>
              </c:pt>
              <c:pt idx="19">
                <c:v>-49.702357999999997</c:v>
              </c:pt>
              <c:pt idx="20">
                <c:v>-49.517158999999999</c:v>
              </c:pt>
              <c:pt idx="21">
                <c:v>-49.124415999999997</c:v>
              </c:pt>
              <c:pt idx="22">
                <c:v>-48.600731000000003</c:v>
              </c:pt>
              <c:pt idx="23">
                <c:v>-48.289433000000002</c:v>
              </c:pt>
              <c:pt idx="24">
                <c:v>-48.394202999999997</c:v>
              </c:pt>
              <c:pt idx="25">
                <c:v>-48.383259000000002</c:v>
              </c:pt>
              <c:pt idx="26">
                <c:v>-47.958064999999998</c:v>
              </c:pt>
              <c:pt idx="27">
                <c:v>-47.038955999999999</c:v>
              </c:pt>
              <c:pt idx="28">
                <c:v>-46.432507000000001</c:v>
              </c:pt>
              <c:pt idx="29">
                <c:v>-46.157646</c:v>
              </c:pt>
              <c:pt idx="30">
                <c:v>-45.907058999999997</c:v>
              </c:pt>
              <c:pt idx="31">
                <c:v>-45.495975000000001</c:v>
              </c:pt>
              <c:pt idx="32">
                <c:v>-45.293467999999997</c:v>
              </c:pt>
              <c:pt idx="33">
                <c:v>-45.454163000000001</c:v>
              </c:pt>
              <c:pt idx="34">
                <c:v>-46.200226000000001</c:v>
              </c:pt>
              <c:pt idx="35">
                <c:v>-47.012816999999998</c:v>
              </c:pt>
              <c:pt idx="36">
                <c:v>-47.785496000000002</c:v>
              </c:pt>
              <c:pt idx="37">
                <c:v>-47.976871000000003</c:v>
              </c:pt>
              <c:pt idx="38">
                <c:v>-48.264561</c:v>
              </c:pt>
              <c:pt idx="39">
                <c:v>-48.831454999999998</c:v>
              </c:pt>
              <c:pt idx="40">
                <c:v>-49.801743000000002</c:v>
              </c:pt>
              <c:pt idx="41">
                <c:v>-50.058757999999997</c:v>
              </c:pt>
              <c:pt idx="42">
                <c:v>-50.175217000000004</c:v>
              </c:pt>
              <c:pt idx="43">
                <c:v>-50.252029</c:v>
              </c:pt>
              <c:pt idx="44">
                <c:v>-50.968510000000002</c:v>
              </c:pt>
              <c:pt idx="45">
                <c:v>-51.267155000000002</c:v>
              </c:pt>
              <c:pt idx="46">
                <c:v>-51.15213</c:v>
              </c:pt>
              <c:pt idx="47">
                <c:v>-50.384574999999998</c:v>
              </c:pt>
              <c:pt idx="48">
                <c:v>-49.749564999999997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1B6A-4465-97EA-53C6AB8E1E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612480"/>
        <c:axId val="116622848"/>
      </c:scatterChart>
      <c:valAx>
        <c:axId val="116612480"/>
        <c:scaling>
          <c:orientation val="minMax"/>
          <c:max val="22"/>
          <c:min val="2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LO Output Frequency (GHz)</a:t>
                </a:r>
              </a:p>
            </c:rich>
          </c:tx>
          <c:layout>
            <c:manualLayout>
              <c:xMode val="edge"/>
              <c:yMode val="edge"/>
              <c:x val="0.35543054542387981"/>
              <c:y val="0.91571741032371123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6622848"/>
        <c:crosses val="autoZero"/>
        <c:crossBetween val="midCat"/>
        <c:majorUnit val="2"/>
      </c:valAx>
      <c:valAx>
        <c:axId val="116622848"/>
        <c:scaling>
          <c:orientation val="minMax"/>
          <c:max val="0"/>
          <c:min val="-9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6612480"/>
        <c:crosses val="autoZero"/>
        <c:crossBetween val="midCat"/>
        <c:majorUnit val="10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36557672977907241"/>
          <c:y val="0.66444262175561386"/>
          <c:w val="0.29035663797577083"/>
          <c:h val="0.13037122154034647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Relative IF Response (dB)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11"/>
          <c:w val="0.76542713682528862"/>
          <c:h val="0.70701370662000584"/>
        </c:manualLayout>
      </c:layout>
      <c:scatterChart>
        <c:scatterStyle val="smoothMarker"/>
        <c:varyColors val="0"/>
        <c:ser>
          <c:idx val="1"/>
          <c:order val="0"/>
          <c:tx>
            <c:v>2 GHz RF - Configuration A</c:v>
          </c:tx>
          <c:spPr>
            <a:ln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'IF Response'!$B$3:$B$103</c:f>
              <c:numCache>
                <c:formatCode>General</c:formatCode>
                <c:ptCount val="101"/>
                <c:pt idx="0">
                  <c:v>0.01</c:v>
                </c:pt>
                <c:pt idx="1">
                  <c:v>0.1099</c:v>
                </c:pt>
                <c:pt idx="2">
                  <c:v>0.20979999999999999</c:v>
                </c:pt>
                <c:pt idx="3">
                  <c:v>0.30969999999999998</c:v>
                </c:pt>
                <c:pt idx="4">
                  <c:v>0.40960000000000002</c:v>
                </c:pt>
                <c:pt idx="5">
                  <c:v>0.50949999999999995</c:v>
                </c:pt>
                <c:pt idx="6">
                  <c:v>0.60940000000000005</c:v>
                </c:pt>
                <c:pt idx="7">
                  <c:v>0.70930000000000004</c:v>
                </c:pt>
                <c:pt idx="8">
                  <c:v>0.80920000000000003</c:v>
                </c:pt>
                <c:pt idx="9">
                  <c:v>0.90910000000000002</c:v>
                </c:pt>
                <c:pt idx="10">
                  <c:v>1.0089999999999999</c:v>
                </c:pt>
                <c:pt idx="11">
                  <c:v>1.1089</c:v>
                </c:pt>
                <c:pt idx="12">
                  <c:v>1.2088000000000001</c:v>
                </c:pt>
                <c:pt idx="13">
                  <c:v>1.3087</c:v>
                </c:pt>
                <c:pt idx="14">
                  <c:v>1.4086000000000001</c:v>
                </c:pt>
                <c:pt idx="15">
                  <c:v>1.5085</c:v>
                </c:pt>
                <c:pt idx="16">
                  <c:v>1.6084000000000001</c:v>
                </c:pt>
                <c:pt idx="17">
                  <c:v>1.7082999999999999</c:v>
                </c:pt>
                <c:pt idx="18">
                  <c:v>1.8082</c:v>
                </c:pt>
                <c:pt idx="19">
                  <c:v>1.9080999999999999</c:v>
                </c:pt>
                <c:pt idx="20">
                  <c:v>2.008</c:v>
                </c:pt>
                <c:pt idx="21">
                  <c:v>2.1078999999999999</c:v>
                </c:pt>
                <c:pt idx="22">
                  <c:v>2.2078000000000002</c:v>
                </c:pt>
                <c:pt idx="23">
                  <c:v>2.3077000000000001</c:v>
                </c:pt>
                <c:pt idx="24">
                  <c:v>2.4076</c:v>
                </c:pt>
                <c:pt idx="25">
                  <c:v>2.5074999999999998</c:v>
                </c:pt>
                <c:pt idx="26">
                  <c:v>2.6074000000000002</c:v>
                </c:pt>
                <c:pt idx="27">
                  <c:v>2.7073</c:v>
                </c:pt>
                <c:pt idx="28">
                  <c:v>2.8071999999999999</c:v>
                </c:pt>
                <c:pt idx="29">
                  <c:v>2.9070999999999998</c:v>
                </c:pt>
                <c:pt idx="30">
                  <c:v>3.0070000000000001</c:v>
                </c:pt>
                <c:pt idx="31">
                  <c:v>3.1069</c:v>
                </c:pt>
                <c:pt idx="32">
                  <c:v>3.2067999999999999</c:v>
                </c:pt>
                <c:pt idx="33">
                  <c:v>3.3067000000000002</c:v>
                </c:pt>
                <c:pt idx="34">
                  <c:v>3.4066000000000001</c:v>
                </c:pt>
                <c:pt idx="35">
                  <c:v>3.5065</c:v>
                </c:pt>
                <c:pt idx="36">
                  <c:v>3.6063999999999998</c:v>
                </c:pt>
                <c:pt idx="37">
                  <c:v>3.7063000000000001</c:v>
                </c:pt>
                <c:pt idx="38">
                  <c:v>3.8062</c:v>
                </c:pt>
                <c:pt idx="39">
                  <c:v>3.9060999999999999</c:v>
                </c:pt>
                <c:pt idx="40">
                  <c:v>4.0060000000000002</c:v>
                </c:pt>
                <c:pt idx="41">
                  <c:v>4.1059000000000001</c:v>
                </c:pt>
                <c:pt idx="42">
                  <c:v>4.2058</c:v>
                </c:pt>
                <c:pt idx="43">
                  <c:v>4.3056999999999999</c:v>
                </c:pt>
                <c:pt idx="44">
                  <c:v>4.4055999999999997</c:v>
                </c:pt>
                <c:pt idx="45">
                  <c:v>4.5054999999999996</c:v>
                </c:pt>
                <c:pt idx="46">
                  <c:v>4.6054000000000004</c:v>
                </c:pt>
                <c:pt idx="47">
                  <c:v>4.7053000000000003</c:v>
                </c:pt>
                <c:pt idx="48">
                  <c:v>4.8052000000000001</c:v>
                </c:pt>
                <c:pt idx="49">
                  <c:v>4.9051</c:v>
                </c:pt>
                <c:pt idx="50">
                  <c:v>5.0049999999999999</c:v>
                </c:pt>
                <c:pt idx="51">
                  <c:v>5.1048999999999998</c:v>
                </c:pt>
                <c:pt idx="52">
                  <c:v>5.2047999999999996</c:v>
                </c:pt>
                <c:pt idx="53">
                  <c:v>5.3047000000000004</c:v>
                </c:pt>
                <c:pt idx="54">
                  <c:v>5.4046000000000003</c:v>
                </c:pt>
                <c:pt idx="55">
                  <c:v>5.5045000000000002</c:v>
                </c:pt>
                <c:pt idx="56">
                  <c:v>5.6044</c:v>
                </c:pt>
                <c:pt idx="57">
                  <c:v>5.7042999999999999</c:v>
                </c:pt>
                <c:pt idx="58">
                  <c:v>5.8041999999999998</c:v>
                </c:pt>
                <c:pt idx="59">
                  <c:v>5.9040999999999997</c:v>
                </c:pt>
                <c:pt idx="60">
                  <c:v>6.0039999999999996</c:v>
                </c:pt>
                <c:pt idx="61">
                  <c:v>6.1039000000000003</c:v>
                </c:pt>
                <c:pt idx="62">
                  <c:v>6.2038000000000002</c:v>
                </c:pt>
                <c:pt idx="63">
                  <c:v>6.3037000000000001</c:v>
                </c:pt>
                <c:pt idx="64">
                  <c:v>6.4036</c:v>
                </c:pt>
                <c:pt idx="65">
                  <c:v>6.5034999999999998</c:v>
                </c:pt>
                <c:pt idx="66">
                  <c:v>6.6033999999999997</c:v>
                </c:pt>
                <c:pt idx="67">
                  <c:v>6.7032999999999996</c:v>
                </c:pt>
                <c:pt idx="68">
                  <c:v>6.8032000000000004</c:v>
                </c:pt>
                <c:pt idx="69">
                  <c:v>6.9031000000000002</c:v>
                </c:pt>
                <c:pt idx="70">
                  <c:v>7.0030000000000001</c:v>
                </c:pt>
                <c:pt idx="71">
                  <c:v>7.1029</c:v>
                </c:pt>
                <c:pt idx="72">
                  <c:v>7.2027999999999999</c:v>
                </c:pt>
                <c:pt idx="73">
                  <c:v>7.3026999999999997</c:v>
                </c:pt>
                <c:pt idx="74">
                  <c:v>7.4025999999999996</c:v>
                </c:pt>
                <c:pt idx="75">
                  <c:v>7.5025000000000004</c:v>
                </c:pt>
                <c:pt idx="76">
                  <c:v>7.6024000000000003</c:v>
                </c:pt>
                <c:pt idx="77">
                  <c:v>7.7023000000000001</c:v>
                </c:pt>
                <c:pt idx="78">
                  <c:v>7.8022</c:v>
                </c:pt>
                <c:pt idx="79">
                  <c:v>7.9020999999999999</c:v>
                </c:pt>
                <c:pt idx="80">
                  <c:v>8.0020000000000007</c:v>
                </c:pt>
                <c:pt idx="81">
                  <c:v>8.1019000000000005</c:v>
                </c:pt>
                <c:pt idx="82">
                  <c:v>8.2018000000000004</c:v>
                </c:pt>
                <c:pt idx="83">
                  <c:v>8.3017000000000003</c:v>
                </c:pt>
                <c:pt idx="84">
                  <c:v>8.4016000000000002</c:v>
                </c:pt>
                <c:pt idx="85">
                  <c:v>8.5015000000000001</c:v>
                </c:pt>
                <c:pt idx="86">
                  <c:v>8.6013999999999999</c:v>
                </c:pt>
                <c:pt idx="87">
                  <c:v>8.7012999999999998</c:v>
                </c:pt>
                <c:pt idx="88">
                  <c:v>8.8011999999999997</c:v>
                </c:pt>
                <c:pt idx="89">
                  <c:v>8.9010999999999996</c:v>
                </c:pt>
                <c:pt idx="90">
                  <c:v>9.0009999999999994</c:v>
                </c:pt>
                <c:pt idx="91">
                  <c:v>9.1008999999999993</c:v>
                </c:pt>
                <c:pt idx="92">
                  <c:v>9.2007999999999992</c:v>
                </c:pt>
                <c:pt idx="93">
                  <c:v>9.3007000000000009</c:v>
                </c:pt>
                <c:pt idx="94">
                  <c:v>9.4006000000000007</c:v>
                </c:pt>
                <c:pt idx="95">
                  <c:v>9.5005000000000006</c:v>
                </c:pt>
                <c:pt idx="96">
                  <c:v>9.6004000000000005</c:v>
                </c:pt>
                <c:pt idx="97">
                  <c:v>9.7003000000000004</c:v>
                </c:pt>
                <c:pt idx="98">
                  <c:v>9.8002000000000002</c:v>
                </c:pt>
                <c:pt idx="99">
                  <c:v>9.9001000000000001</c:v>
                </c:pt>
                <c:pt idx="100">
                  <c:v>10</c:v>
                </c:pt>
              </c:numCache>
            </c:numRef>
          </c:xVal>
          <c:yVal>
            <c:numRef>
              <c:f>'IF Response'!$E$3:$E$103</c:f>
              <c:numCache>
                <c:formatCode>General</c:formatCode>
                <c:ptCount val="101"/>
                <c:pt idx="0">
                  <c:v>-15.035616000000001</c:v>
                </c:pt>
                <c:pt idx="1">
                  <c:v>-9.9499169999999992</c:v>
                </c:pt>
                <c:pt idx="2">
                  <c:v>-3.7699630000000006</c:v>
                </c:pt>
                <c:pt idx="3">
                  <c:v>-2.2337579999999999</c:v>
                </c:pt>
                <c:pt idx="4">
                  <c:v>-0.8000708000000003</c:v>
                </c:pt>
                <c:pt idx="5">
                  <c:v>-0.45320320000000081</c:v>
                </c:pt>
                <c:pt idx="6">
                  <c:v>-0.13523390000000113</c:v>
                </c:pt>
                <c:pt idx="7">
                  <c:v>-7.4193000000001064E-2</c:v>
                </c:pt>
                <c:pt idx="8">
                  <c:v>0</c:v>
                </c:pt>
                <c:pt idx="9">
                  <c:v>-5.6668300000000116E-2</c:v>
                </c:pt>
                <c:pt idx="10">
                  <c:v>-6.8230600000001473E-2</c:v>
                </c:pt>
                <c:pt idx="11">
                  <c:v>-0.10536480000000026</c:v>
                </c:pt>
                <c:pt idx="12">
                  <c:v>-8.5111600000001175E-2</c:v>
                </c:pt>
                <c:pt idx="13">
                  <c:v>-8.7891600000000736E-2</c:v>
                </c:pt>
                <c:pt idx="14">
                  <c:v>-0.10421370000000074</c:v>
                </c:pt>
                <c:pt idx="15">
                  <c:v>-0.26349540000000005</c:v>
                </c:pt>
                <c:pt idx="16">
                  <c:v>-0.31489089999999997</c:v>
                </c:pt>
                <c:pt idx="17">
                  <c:v>-0.46027180000000101</c:v>
                </c:pt>
                <c:pt idx="18">
                  <c:v>-0.46424680000000151</c:v>
                </c:pt>
                <c:pt idx="19">
                  <c:v>-0.59384060000000005</c:v>
                </c:pt>
                <c:pt idx="20">
                  <c:v>-0.66705040000000082</c:v>
                </c:pt>
                <c:pt idx="21">
                  <c:v>-0.71117400000000153</c:v>
                </c:pt>
                <c:pt idx="22">
                  <c:v>-0.79135420000000067</c:v>
                </c:pt>
                <c:pt idx="23">
                  <c:v>-0.77069660000000084</c:v>
                </c:pt>
                <c:pt idx="24">
                  <c:v>-0.82497690000000112</c:v>
                </c:pt>
                <c:pt idx="25">
                  <c:v>-0.81957150000000034</c:v>
                </c:pt>
                <c:pt idx="26">
                  <c:v>-0.89815900000000148</c:v>
                </c:pt>
                <c:pt idx="27">
                  <c:v>-1.0157557000000015</c:v>
                </c:pt>
                <c:pt idx="28">
                  <c:v>-1.1277322999999999</c:v>
                </c:pt>
                <c:pt idx="29">
                  <c:v>-1.2893333000000009</c:v>
                </c:pt>
                <c:pt idx="30">
                  <c:v>-1.3428440000000013</c:v>
                </c:pt>
                <c:pt idx="31">
                  <c:v>-1.4788246000000012</c:v>
                </c:pt>
                <c:pt idx="32">
                  <c:v>-1.5464362999999999</c:v>
                </c:pt>
                <c:pt idx="33">
                  <c:v>-1.7968450000000011</c:v>
                </c:pt>
                <c:pt idx="34">
                  <c:v>-1.840325</c:v>
                </c:pt>
                <c:pt idx="35">
                  <c:v>-1.8635530000000013</c:v>
                </c:pt>
                <c:pt idx="36">
                  <c:v>-1.7282580000000003</c:v>
                </c:pt>
                <c:pt idx="37">
                  <c:v>-1.6836175999999998</c:v>
                </c:pt>
                <c:pt idx="38">
                  <c:v>-1.6553726000000015</c:v>
                </c:pt>
                <c:pt idx="39">
                  <c:v>-1.6119947000000003</c:v>
                </c:pt>
                <c:pt idx="40">
                  <c:v>-1.6079597000000003</c:v>
                </c:pt>
                <c:pt idx="41">
                  <c:v>-1.5864964000000015</c:v>
                </c:pt>
                <c:pt idx="42">
                  <c:v>-1.6672697000000003</c:v>
                </c:pt>
                <c:pt idx="43">
                  <c:v>-1.8020840000000007</c:v>
                </c:pt>
                <c:pt idx="44">
                  <c:v>-1.9270969999999998</c:v>
                </c:pt>
                <c:pt idx="45">
                  <c:v>-2.0446980000000003</c:v>
                </c:pt>
                <c:pt idx="46">
                  <c:v>-2.1209509999999998</c:v>
                </c:pt>
                <c:pt idx="47">
                  <c:v>-2.2753760000000014</c:v>
                </c:pt>
                <c:pt idx="48">
                  <c:v>-2.4048660000000002</c:v>
                </c:pt>
                <c:pt idx="49">
                  <c:v>-2.5215700000000005</c:v>
                </c:pt>
                <c:pt idx="50">
                  <c:v>-2.5845099999999999</c:v>
                </c:pt>
                <c:pt idx="51">
                  <c:v>-2.6870830000000012</c:v>
                </c:pt>
                <c:pt idx="52">
                  <c:v>-2.8263030000000011</c:v>
                </c:pt>
                <c:pt idx="53">
                  <c:v>-2.9803709999999999</c:v>
                </c:pt>
                <c:pt idx="54">
                  <c:v>-3.0994790000000005</c:v>
                </c:pt>
                <c:pt idx="55">
                  <c:v>-3.1971870000000013</c:v>
                </c:pt>
                <c:pt idx="56">
                  <c:v>-3.3188460000000006</c:v>
                </c:pt>
                <c:pt idx="57">
                  <c:v>-3.4168669999999999</c:v>
                </c:pt>
                <c:pt idx="58">
                  <c:v>-3.5064730000000015</c:v>
                </c:pt>
                <c:pt idx="59">
                  <c:v>-3.5732580000000009</c:v>
                </c:pt>
                <c:pt idx="60">
                  <c:v>-3.681203</c:v>
                </c:pt>
                <c:pt idx="61">
                  <c:v>-3.7739850000000015</c:v>
                </c:pt>
                <c:pt idx="62">
                  <c:v>-3.8441380000000009</c:v>
                </c:pt>
                <c:pt idx="63">
                  <c:v>-3.9846890000000013</c:v>
                </c:pt>
                <c:pt idx="64">
                  <c:v>-4.1267010000000006</c:v>
                </c:pt>
                <c:pt idx="65">
                  <c:v>-4.2857190000000003</c:v>
                </c:pt>
                <c:pt idx="66">
                  <c:v>-4.3094619999999999</c:v>
                </c:pt>
                <c:pt idx="67">
                  <c:v>-4.3066320000000005</c:v>
                </c:pt>
                <c:pt idx="68">
                  <c:v>-4.268415000000001</c:v>
                </c:pt>
                <c:pt idx="69">
                  <c:v>-4.2683090000000004</c:v>
                </c:pt>
                <c:pt idx="70">
                  <c:v>-4.2742430000000002</c:v>
                </c:pt>
                <c:pt idx="71">
                  <c:v>-4.3003230000000006</c:v>
                </c:pt>
                <c:pt idx="72">
                  <c:v>-4.3156470000000002</c:v>
                </c:pt>
                <c:pt idx="73">
                  <c:v>-4.3332050000000013</c:v>
                </c:pt>
                <c:pt idx="74">
                  <c:v>-4.3067480000000007</c:v>
                </c:pt>
                <c:pt idx="75">
                  <c:v>-4.2962610000000012</c:v>
                </c:pt>
                <c:pt idx="76">
                  <c:v>-4.279439</c:v>
                </c:pt>
                <c:pt idx="77">
                  <c:v>-4.2887950000000004</c:v>
                </c:pt>
                <c:pt idx="78">
                  <c:v>-4.2680160000000011</c:v>
                </c:pt>
                <c:pt idx="79">
                  <c:v>-4.2433930000000011</c:v>
                </c:pt>
                <c:pt idx="80">
                  <c:v>-4.2084489999999999</c:v>
                </c:pt>
                <c:pt idx="81">
                  <c:v>-4.1808800000000002</c:v>
                </c:pt>
                <c:pt idx="82">
                  <c:v>-4.1705850000000009</c:v>
                </c:pt>
                <c:pt idx="83">
                  <c:v>-4.1433119999999999</c:v>
                </c:pt>
                <c:pt idx="84">
                  <c:v>-4.1273430000000015</c:v>
                </c:pt>
                <c:pt idx="85">
                  <c:v>-4.1380800000000004</c:v>
                </c:pt>
                <c:pt idx="86">
                  <c:v>-4.1907680000000003</c:v>
                </c:pt>
                <c:pt idx="87">
                  <c:v>-4.2743340000000014</c:v>
                </c:pt>
                <c:pt idx="88">
                  <c:v>-4.3533430000000006</c:v>
                </c:pt>
                <c:pt idx="89">
                  <c:v>-4.5191400000000002</c:v>
                </c:pt>
                <c:pt idx="90">
                  <c:v>-4.7535720000000001</c:v>
                </c:pt>
                <c:pt idx="91">
                  <c:v>-4.9768710000000009</c:v>
                </c:pt>
                <c:pt idx="92">
                  <c:v>-5.1928270000000012</c:v>
                </c:pt>
                <c:pt idx="93">
                  <c:v>-5.3534959999999998</c:v>
                </c:pt>
                <c:pt idx="94">
                  <c:v>-5.537331</c:v>
                </c:pt>
                <c:pt idx="95">
                  <c:v>-5.6286890000000014</c:v>
                </c:pt>
                <c:pt idx="96">
                  <c:v>-5.6760640000000002</c:v>
                </c:pt>
                <c:pt idx="97">
                  <c:v>-5.6692470000000004</c:v>
                </c:pt>
                <c:pt idx="98">
                  <c:v>-5.6760200000000012</c:v>
                </c:pt>
                <c:pt idx="99">
                  <c:v>-5.6939130000000002</c:v>
                </c:pt>
                <c:pt idx="100">
                  <c:v>-5.7175190000000011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708-4173-93F1-A72A21A9D472}"/>
            </c:ext>
          </c:extLst>
        </c:ser>
        <c:ser>
          <c:idx val="0"/>
          <c:order val="1"/>
          <c:tx>
            <c:v>2 GHz RF - 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'IF Response'!$B$3:$B$103</c:f>
              <c:numCache>
                <c:formatCode>General</c:formatCode>
                <c:ptCount val="101"/>
                <c:pt idx="0">
                  <c:v>0.01</c:v>
                </c:pt>
                <c:pt idx="1">
                  <c:v>0.1099</c:v>
                </c:pt>
                <c:pt idx="2">
                  <c:v>0.20979999999999999</c:v>
                </c:pt>
                <c:pt idx="3">
                  <c:v>0.30969999999999998</c:v>
                </c:pt>
                <c:pt idx="4">
                  <c:v>0.40960000000000002</c:v>
                </c:pt>
                <c:pt idx="5">
                  <c:v>0.50949999999999995</c:v>
                </c:pt>
                <c:pt idx="6">
                  <c:v>0.60940000000000005</c:v>
                </c:pt>
                <c:pt idx="7">
                  <c:v>0.70930000000000004</c:v>
                </c:pt>
                <c:pt idx="8">
                  <c:v>0.80920000000000003</c:v>
                </c:pt>
                <c:pt idx="9">
                  <c:v>0.90910000000000002</c:v>
                </c:pt>
                <c:pt idx="10">
                  <c:v>1.0089999999999999</c:v>
                </c:pt>
                <c:pt idx="11">
                  <c:v>1.1089</c:v>
                </c:pt>
                <c:pt idx="12">
                  <c:v>1.2088000000000001</c:v>
                </c:pt>
                <c:pt idx="13">
                  <c:v>1.3087</c:v>
                </c:pt>
                <c:pt idx="14">
                  <c:v>1.4086000000000001</c:v>
                </c:pt>
                <c:pt idx="15">
                  <c:v>1.5085</c:v>
                </c:pt>
                <c:pt idx="16">
                  <c:v>1.6084000000000001</c:v>
                </c:pt>
                <c:pt idx="17">
                  <c:v>1.7082999999999999</c:v>
                </c:pt>
                <c:pt idx="18">
                  <c:v>1.8082</c:v>
                </c:pt>
                <c:pt idx="19">
                  <c:v>1.9080999999999999</c:v>
                </c:pt>
                <c:pt idx="20">
                  <c:v>2.008</c:v>
                </c:pt>
                <c:pt idx="21">
                  <c:v>2.1078999999999999</c:v>
                </c:pt>
                <c:pt idx="22">
                  <c:v>2.2078000000000002</c:v>
                </c:pt>
                <c:pt idx="23">
                  <c:v>2.3077000000000001</c:v>
                </c:pt>
                <c:pt idx="24">
                  <c:v>2.4076</c:v>
                </c:pt>
                <c:pt idx="25">
                  <c:v>2.5074999999999998</c:v>
                </c:pt>
                <c:pt idx="26">
                  <c:v>2.6074000000000002</c:v>
                </c:pt>
                <c:pt idx="27">
                  <c:v>2.7073</c:v>
                </c:pt>
                <c:pt idx="28">
                  <c:v>2.8071999999999999</c:v>
                </c:pt>
                <c:pt idx="29">
                  <c:v>2.9070999999999998</c:v>
                </c:pt>
                <c:pt idx="30">
                  <c:v>3.0070000000000001</c:v>
                </c:pt>
                <c:pt idx="31">
                  <c:v>3.1069</c:v>
                </c:pt>
                <c:pt idx="32">
                  <c:v>3.2067999999999999</c:v>
                </c:pt>
                <c:pt idx="33">
                  <c:v>3.3067000000000002</c:v>
                </c:pt>
                <c:pt idx="34">
                  <c:v>3.4066000000000001</c:v>
                </c:pt>
                <c:pt idx="35">
                  <c:v>3.5065</c:v>
                </c:pt>
                <c:pt idx="36">
                  <c:v>3.6063999999999998</c:v>
                </c:pt>
                <c:pt idx="37">
                  <c:v>3.7063000000000001</c:v>
                </c:pt>
                <c:pt idx="38">
                  <c:v>3.8062</c:v>
                </c:pt>
                <c:pt idx="39">
                  <c:v>3.9060999999999999</c:v>
                </c:pt>
                <c:pt idx="40">
                  <c:v>4.0060000000000002</c:v>
                </c:pt>
                <c:pt idx="41">
                  <c:v>4.1059000000000001</c:v>
                </c:pt>
                <c:pt idx="42">
                  <c:v>4.2058</c:v>
                </c:pt>
                <c:pt idx="43">
                  <c:v>4.3056999999999999</c:v>
                </c:pt>
                <c:pt idx="44">
                  <c:v>4.4055999999999997</c:v>
                </c:pt>
                <c:pt idx="45">
                  <c:v>4.5054999999999996</c:v>
                </c:pt>
                <c:pt idx="46">
                  <c:v>4.6054000000000004</c:v>
                </c:pt>
                <c:pt idx="47">
                  <c:v>4.7053000000000003</c:v>
                </c:pt>
                <c:pt idx="48">
                  <c:v>4.8052000000000001</c:v>
                </c:pt>
                <c:pt idx="49">
                  <c:v>4.9051</c:v>
                </c:pt>
                <c:pt idx="50">
                  <c:v>5.0049999999999999</c:v>
                </c:pt>
                <c:pt idx="51">
                  <c:v>5.1048999999999998</c:v>
                </c:pt>
                <c:pt idx="52">
                  <c:v>5.2047999999999996</c:v>
                </c:pt>
                <c:pt idx="53">
                  <c:v>5.3047000000000004</c:v>
                </c:pt>
                <c:pt idx="54">
                  <c:v>5.4046000000000003</c:v>
                </c:pt>
                <c:pt idx="55">
                  <c:v>5.5045000000000002</c:v>
                </c:pt>
                <c:pt idx="56">
                  <c:v>5.6044</c:v>
                </c:pt>
                <c:pt idx="57">
                  <c:v>5.7042999999999999</c:v>
                </c:pt>
                <c:pt idx="58">
                  <c:v>5.8041999999999998</c:v>
                </c:pt>
                <c:pt idx="59">
                  <c:v>5.9040999999999997</c:v>
                </c:pt>
                <c:pt idx="60">
                  <c:v>6.0039999999999996</c:v>
                </c:pt>
                <c:pt idx="61">
                  <c:v>6.1039000000000003</c:v>
                </c:pt>
                <c:pt idx="62">
                  <c:v>6.2038000000000002</c:v>
                </c:pt>
                <c:pt idx="63">
                  <c:v>6.3037000000000001</c:v>
                </c:pt>
                <c:pt idx="64">
                  <c:v>6.4036</c:v>
                </c:pt>
                <c:pt idx="65">
                  <c:v>6.5034999999999998</c:v>
                </c:pt>
                <c:pt idx="66">
                  <c:v>6.6033999999999997</c:v>
                </c:pt>
                <c:pt idx="67">
                  <c:v>6.7032999999999996</c:v>
                </c:pt>
                <c:pt idx="68">
                  <c:v>6.8032000000000004</c:v>
                </c:pt>
                <c:pt idx="69">
                  <c:v>6.9031000000000002</c:v>
                </c:pt>
                <c:pt idx="70">
                  <c:v>7.0030000000000001</c:v>
                </c:pt>
                <c:pt idx="71">
                  <c:v>7.1029</c:v>
                </c:pt>
                <c:pt idx="72">
                  <c:v>7.2027999999999999</c:v>
                </c:pt>
                <c:pt idx="73">
                  <c:v>7.3026999999999997</c:v>
                </c:pt>
                <c:pt idx="74">
                  <c:v>7.4025999999999996</c:v>
                </c:pt>
                <c:pt idx="75">
                  <c:v>7.5025000000000004</c:v>
                </c:pt>
                <c:pt idx="76">
                  <c:v>7.6024000000000003</c:v>
                </c:pt>
                <c:pt idx="77">
                  <c:v>7.7023000000000001</c:v>
                </c:pt>
                <c:pt idx="78">
                  <c:v>7.8022</c:v>
                </c:pt>
                <c:pt idx="79">
                  <c:v>7.9020999999999999</c:v>
                </c:pt>
                <c:pt idx="80">
                  <c:v>8.0020000000000007</c:v>
                </c:pt>
                <c:pt idx="81">
                  <c:v>8.1019000000000005</c:v>
                </c:pt>
                <c:pt idx="82">
                  <c:v>8.2018000000000004</c:v>
                </c:pt>
                <c:pt idx="83">
                  <c:v>8.3017000000000003</c:v>
                </c:pt>
                <c:pt idx="84">
                  <c:v>8.4016000000000002</c:v>
                </c:pt>
                <c:pt idx="85">
                  <c:v>8.5015000000000001</c:v>
                </c:pt>
                <c:pt idx="86">
                  <c:v>8.6013999999999999</c:v>
                </c:pt>
                <c:pt idx="87">
                  <c:v>8.7012999999999998</c:v>
                </c:pt>
                <c:pt idx="88">
                  <c:v>8.8011999999999997</c:v>
                </c:pt>
                <c:pt idx="89">
                  <c:v>8.9010999999999996</c:v>
                </c:pt>
                <c:pt idx="90">
                  <c:v>9.0009999999999994</c:v>
                </c:pt>
                <c:pt idx="91">
                  <c:v>9.1008999999999993</c:v>
                </c:pt>
                <c:pt idx="92">
                  <c:v>9.2007999999999992</c:v>
                </c:pt>
                <c:pt idx="93">
                  <c:v>9.3007000000000009</c:v>
                </c:pt>
                <c:pt idx="94">
                  <c:v>9.4006000000000007</c:v>
                </c:pt>
                <c:pt idx="95">
                  <c:v>9.5005000000000006</c:v>
                </c:pt>
                <c:pt idx="96">
                  <c:v>9.6004000000000005</c:v>
                </c:pt>
                <c:pt idx="97">
                  <c:v>9.7003000000000004</c:v>
                </c:pt>
                <c:pt idx="98">
                  <c:v>9.8002000000000002</c:v>
                </c:pt>
                <c:pt idx="99">
                  <c:v>9.9001000000000001</c:v>
                </c:pt>
                <c:pt idx="100">
                  <c:v>10</c:v>
                </c:pt>
              </c:numCache>
            </c:numRef>
          </c:xVal>
          <c:yVal>
            <c:numRef>
              <c:f>'IF Response'!$O$3:$O$103</c:f>
              <c:numCache>
                <c:formatCode>General</c:formatCode>
                <c:ptCount val="101"/>
                <c:pt idx="0">
                  <c:v>-14.592213699999999</c:v>
                </c:pt>
                <c:pt idx="1">
                  <c:v>-9.5996257000000007</c:v>
                </c:pt>
                <c:pt idx="2">
                  <c:v>-3.4912387000000003</c:v>
                </c:pt>
                <c:pt idx="3">
                  <c:v>-1.9375347000000005</c:v>
                </c:pt>
                <c:pt idx="4">
                  <c:v>-0.51440619999999981</c:v>
                </c:pt>
                <c:pt idx="5">
                  <c:v>-0.26963040000000049</c:v>
                </c:pt>
                <c:pt idx="6">
                  <c:v>-3.7871300000000829E-2</c:v>
                </c:pt>
                <c:pt idx="7">
                  <c:v>-5.2312800000001047E-2</c:v>
                </c:pt>
                <c:pt idx="8">
                  <c:v>0</c:v>
                </c:pt>
                <c:pt idx="9">
                  <c:v>-9.8297999999999774E-2</c:v>
                </c:pt>
                <c:pt idx="10">
                  <c:v>-0.13166329999999959</c:v>
                </c:pt>
                <c:pt idx="11">
                  <c:v>-0.1647501000000009</c:v>
                </c:pt>
                <c:pt idx="12">
                  <c:v>-0.14864730000000037</c:v>
                </c:pt>
                <c:pt idx="13">
                  <c:v>-0.14888660000000087</c:v>
                </c:pt>
                <c:pt idx="14">
                  <c:v>-0.17408080000000048</c:v>
                </c:pt>
                <c:pt idx="15">
                  <c:v>-0.3343973000000009</c:v>
                </c:pt>
                <c:pt idx="16">
                  <c:v>-0.39255810000000047</c:v>
                </c:pt>
                <c:pt idx="17">
                  <c:v>-0.50404540000000075</c:v>
                </c:pt>
                <c:pt idx="18">
                  <c:v>-0.43782039999999967</c:v>
                </c:pt>
                <c:pt idx="19">
                  <c:v>-0.43905250000000073</c:v>
                </c:pt>
                <c:pt idx="20">
                  <c:v>-0.38289160000000066</c:v>
                </c:pt>
                <c:pt idx="21">
                  <c:v>-0.35494989999999937</c:v>
                </c:pt>
                <c:pt idx="22">
                  <c:v>-0.40111249999999998</c:v>
                </c:pt>
                <c:pt idx="23">
                  <c:v>-0.39350980000000035</c:v>
                </c:pt>
                <c:pt idx="24">
                  <c:v>-0.43984790000000018</c:v>
                </c:pt>
                <c:pt idx="25">
                  <c:v>-0.40706150000000108</c:v>
                </c:pt>
                <c:pt idx="26">
                  <c:v>-0.46849440000000087</c:v>
                </c:pt>
                <c:pt idx="27">
                  <c:v>-0.49373530000000088</c:v>
                </c:pt>
                <c:pt idx="28">
                  <c:v>-0.5995702000000005</c:v>
                </c:pt>
                <c:pt idx="29">
                  <c:v>-0.69427010000000067</c:v>
                </c:pt>
                <c:pt idx="30">
                  <c:v>-0.77877170000000007</c:v>
                </c:pt>
                <c:pt idx="31">
                  <c:v>-0.83820970000000017</c:v>
                </c:pt>
                <c:pt idx="32">
                  <c:v>-0.85958669999999948</c:v>
                </c:pt>
                <c:pt idx="33">
                  <c:v>-1.0135836999999999</c:v>
                </c:pt>
                <c:pt idx="34">
                  <c:v>-1.0297277000000005</c:v>
                </c:pt>
                <c:pt idx="35">
                  <c:v>-1.0687127000000007</c:v>
                </c:pt>
                <c:pt idx="36">
                  <c:v>-1.0424386999999999</c:v>
                </c:pt>
                <c:pt idx="37">
                  <c:v>-1.1459396999999996</c:v>
                </c:pt>
                <c:pt idx="38">
                  <c:v>-1.2338526999999999</c:v>
                </c:pt>
                <c:pt idx="39">
                  <c:v>-1.2776847</c:v>
                </c:pt>
                <c:pt idx="40">
                  <c:v>-1.306056700000001</c:v>
                </c:pt>
                <c:pt idx="41">
                  <c:v>-1.3132397000000005</c:v>
                </c:pt>
                <c:pt idx="42">
                  <c:v>-1.3857207000000002</c:v>
                </c:pt>
                <c:pt idx="43">
                  <c:v>-1.4327927000000003</c:v>
                </c:pt>
                <c:pt idx="44">
                  <c:v>-1.4879476999999994</c:v>
                </c:pt>
                <c:pt idx="45">
                  <c:v>-1.4882007000000002</c:v>
                </c:pt>
                <c:pt idx="46">
                  <c:v>-1.5218257000000008</c:v>
                </c:pt>
                <c:pt idx="47">
                  <c:v>-1.5896606999999996</c:v>
                </c:pt>
                <c:pt idx="48">
                  <c:v>-1.7151116999999996</c:v>
                </c:pt>
                <c:pt idx="49">
                  <c:v>-1.8595017000000009</c:v>
                </c:pt>
                <c:pt idx="50">
                  <c:v>-1.9917397000000001</c:v>
                </c:pt>
                <c:pt idx="51">
                  <c:v>-2.1560737000000003</c:v>
                </c:pt>
                <c:pt idx="52">
                  <c:v>-2.3221387</c:v>
                </c:pt>
                <c:pt idx="53">
                  <c:v>-2.5263176999999999</c:v>
                </c:pt>
                <c:pt idx="54">
                  <c:v>-2.6546087000000007</c:v>
                </c:pt>
                <c:pt idx="55">
                  <c:v>-2.7642277000000011</c:v>
                </c:pt>
                <c:pt idx="56">
                  <c:v>-2.8644756999999998</c:v>
                </c:pt>
                <c:pt idx="57">
                  <c:v>-2.9625937000000011</c:v>
                </c:pt>
                <c:pt idx="58">
                  <c:v>-3.0554757000000006</c:v>
                </c:pt>
                <c:pt idx="59">
                  <c:v>-3.1279567000000004</c:v>
                </c:pt>
                <c:pt idx="60">
                  <c:v>-3.2280767000000008</c:v>
                </c:pt>
                <c:pt idx="61">
                  <c:v>-3.2898496999999995</c:v>
                </c:pt>
                <c:pt idx="62">
                  <c:v>-3.3365086999999995</c:v>
                </c:pt>
                <c:pt idx="63">
                  <c:v>-3.4351836999999996</c:v>
                </c:pt>
                <c:pt idx="64">
                  <c:v>-3.5546427000000005</c:v>
                </c:pt>
                <c:pt idx="65">
                  <c:v>-3.6721237000000002</c:v>
                </c:pt>
                <c:pt idx="66">
                  <c:v>-3.6836836999999996</c:v>
                </c:pt>
                <c:pt idx="67">
                  <c:v>-3.6845406999999994</c:v>
                </c:pt>
                <c:pt idx="68">
                  <c:v>-3.6597757000000009</c:v>
                </c:pt>
                <c:pt idx="69">
                  <c:v>-3.6629467000000009</c:v>
                </c:pt>
                <c:pt idx="70">
                  <c:v>-3.6407536999999994</c:v>
                </c:pt>
                <c:pt idx="71">
                  <c:v>-3.6397086999999999</c:v>
                </c:pt>
                <c:pt idx="72">
                  <c:v>-3.6174347000000004</c:v>
                </c:pt>
                <c:pt idx="73">
                  <c:v>-3.6491857000000003</c:v>
                </c:pt>
                <c:pt idx="74">
                  <c:v>-3.6550826999999995</c:v>
                </c:pt>
                <c:pt idx="75">
                  <c:v>-3.7424686999999999</c:v>
                </c:pt>
                <c:pt idx="76">
                  <c:v>-3.8595337000000001</c:v>
                </c:pt>
                <c:pt idx="77">
                  <c:v>-4.0673946999999995</c:v>
                </c:pt>
                <c:pt idx="78">
                  <c:v>-4.2595527000000004</c:v>
                </c:pt>
                <c:pt idx="79">
                  <c:v>-4.4170897</c:v>
                </c:pt>
                <c:pt idx="80">
                  <c:v>-4.5151707000000005</c:v>
                </c:pt>
                <c:pt idx="81">
                  <c:v>-4.5881536999999994</c:v>
                </c:pt>
                <c:pt idx="82">
                  <c:v>-4.6446506999999997</c:v>
                </c:pt>
                <c:pt idx="83">
                  <c:v>-4.6529927000000004</c:v>
                </c:pt>
                <c:pt idx="84">
                  <c:v>-4.6386836999999996</c:v>
                </c:pt>
                <c:pt idx="85">
                  <c:v>-4.644145700000001</c:v>
                </c:pt>
                <c:pt idx="86">
                  <c:v>-4.6525046999999997</c:v>
                </c:pt>
                <c:pt idx="87">
                  <c:v>-4.6719857000000005</c:v>
                </c:pt>
                <c:pt idx="88">
                  <c:v>-4.6316157000000011</c:v>
                </c:pt>
                <c:pt idx="89">
                  <c:v>-4.6459527000000005</c:v>
                </c:pt>
                <c:pt idx="90">
                  <c:v>-4.6672756999999994</c:v>
                </c:pt>
                <c:pt idx="91">
                  <c:v>-4.7282937</c:v>
                </c:pt>
                <c:pt idx="92">
                  <c:v>-4.8079177000000008</c:v>
                </c:pt>
                <c:pt idx="93">
                  <c:v>-4.8945067000000009</c:v>
                </c:pt>
                <c:pt idx="94">
                  <c:v>-5.0121607000000008</c:v>
                </c:pt>
                <c:pt idx="95">
                  <c:v>-5.1200156999999997</c:v>
                </c:pt>
                <c:pt idx="96">
                  <c:v>-5.2216927000000002</c:v>
                </c:pt>
                <c:pt idx="97">
                  <c:v>-5.2682637000000003</c:v>
                </c:pt>
                <c:pt idx="98">
                  <c:v>-5.3086786999999998</c:v>
                </c:pt>
                <c:pt idx="99">
                  <c:v>-5.3652987000000003</c:v>
                </c:pt>
                <c:pt idx="100">
                  <c:v>-5.431552700000001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708-4173-93F1-A72A21A9D4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14656"/>
        <c:axId val="111429120"/>
      </c:scatterChart>
      <c:valAx>
        <c:axId val="111414656"/>
        <c:scaling>
          <c:orientation val="minMax"/>
          <c:max val="5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IF Frequency  (GHz)</a:t>
                </a:r>
              </a:p>
            </c:rich>
          </c:tx>
          <c:layout>
            <c:manualLayout>
              <c:xMode val="edge"/>
              <c:yMode val="edge"/>
              <c:x val="0.37500692049321632"/>
              <c:y val="0.9110877806940799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1429120"/>
        <c:crosses val="autoZero"/>
        <c:crossBetween val="midCat"/>
        <c:majorUnit val="0.5"/>
      </c:valAx>
      <c:valAx>
        <c:axId val="111429120"/>
        <c:scaling>
          <c:orientation val="minMax"/>
          <c:max val="0"/>
          <c:min val="-1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1414656"/>
        <c:crosses val="autoZero"/>
        <c:crossBetween val="midCat"/>
        <c:majorUnit val="1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27138049451601515"/>
          <c:y val="0.68226778944298638"/>
          <c:w val="0.41874990836501075"/>
          <c:h val="0.11678033887734642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3xLO Harmonic to IF Isolation (dB)</a:t>
            </a:r>
          </a:p>
        </c:rich>
      </c:tx>
      <c:layout>
        <c:manualLayout>
          <c:xMode val="edge"/>
          <c:yMode val="edge"/>
          <c:x val="0.3103763743334006"/>
          <c:y val="1.8518605808924015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42"/>
          <c:w val="0.76542713682528862"/>
          <c:h val="0.70701370662000584"/>
        </c:manualLayout>
      </c:layout>
      <c:scatterChart>
        <c:scatterStyle val="smoothMarker"/>
        <c:varyColors val="0"/>
        <c:ser>
          <c:idx val="2"/>
          <c:order val="0"/>
          <c:tx>
            <c:v>Configuration A</c:v>
          </c:tx>
          <c:spPr>
            <a:ln>
              <a:solidFill>
                <a:prstClr val="black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49"/>
              <c:pt idx="0">
                <c:v>11.1</c:v>
              </c:pt>
              <c:pt idx="1">
                <c:v>11.327083333333</c:v>
              </c:pt>
              <c:pt idx="2">
                <c:v>11.554166666666999</c:v>
              </c:pt>
              <c:pt idx="3">
                <c:v>11.78125</c:v>
              </c:pt>
              <c:pt idx="4">
                <c:v>12.008333333333001</c:v>
              </c:pt>
              <c:pt idx="5">
                <c:v>12.235416666667</c:v>
              </c:pt>
              <c:pt idx="6">
                <c:v>12.4625</c:v>
              </c:pt>
              <c:pt idx="7">
                <c:v>12.689583333333001</c:v>
              </c:pt>
              <c:pt idx="8">
                <c:v>12.916666666667</c:v>
              </c:pt>
              <c:pt idx="9">
                <c:v>13.143750000000001</c:v>
              </c:pt>
              <c:pt idx="10">
                <c:v>13.370833333333</c:v>
              </c:pt>
              <c:pt idx="11">
                <c:v>13.597916666667</c:v>
              </c:pt>
              <c:pt idx="12">
                <c:v>13.824999999999999</c:v>
              </c:pt>
              <c:pt idx="13">
                <c:v>14.052083333333</c:v>
              </c:pt>
              <c:pt idx="14">
                <c:v>14.279166666666999</c:v>
              </c:pt>
              <c:pt idx="15">
                <c:v>14.50625</c:v>
              </c:pt>
              <c:pt idx="16">
                <c:v>14.733333333333</c:v>
              </c:pt>
              <c:pt idx="17">
                <c:v>14.960416666666999</c:v>
              </c:pt>
              <c:pt idx="18">
                <c:v>15.1875</c:v>
              </c:pt>
              <c:pt idx="19">
                <c:v>15.414583333333001</c:v>
              </c:pt>
              <c:pt idx="20">
                <c:v>15.641666666667</c:v>
              </c:pt>
              <c:pt idx="21">
                <c:v>15.86875</c:v>
              </c:pt>
              <c:pt idx="22">
                <c:v>16.095833333333001</c:v>
              </c:pt>
              <c:pt idx="23">
                <c:v>16.322916666666998</c:v>
              </c:pt>
              <c:pt idx="24">
                <c:v>16.55</c:v>
              </c:pt>
              <c:pt idx="25">
                <c:v>16.777083333333</c:v>
              </c:pt>
              <c:pt idx="26">
                <c:v>17.004166666667</c:v>
              </c:pt>
              <c:pt idx="27">
                <c:v>17.231249999999999</c:v>
              </c:pt>
              <c:pt idx="28">
                <c:v>17.458333333333002</c:v>
              </c:pt>
              <c:pt idx="29">
                <c:v>17.685416666666999</c:v>
              </c:pt>
              <c:pt idx="30">
                <c:v>17.912500000000001</c:v>
              </c:pt>
              <c:pt idx="31">
                <c:v>18.139583333333</c:v>
              </c:pt>
              <c:pt idx="32">
                <c:v>18.366666666667001</c:v>
              </c:pt>
              <c:pt idx="33">
                <c:v>18.59375</c:v>
              </c:pt>
              <c:pt idx="34">
                <c:v>18.820833333332999</c:v>
              </c:pt>
              <c:pt idx="35">
                <c:v>19.047916666667</c:v>
              </c:pt>
              <c:pt idx="36">
                <c:v>19.274999999999999</c:v>
              </c:pt>
              <c:pt idx="37">
                <c:v>19.502083333333001</c:v>
              </c:pt>
              <c:pt idx="38">
                <c:v>19.729166666666998</c:v>
              </c:pt>
              <c:pt idx="39">
                <c:v>19.956250000000001</c:v>
              </c:pt>
              <c:pt idx="40">
                <c:v>20.183333333333</c:v>
              </c:pt>
              <c:pt idx="41">
                <c:v>20.410416666667</c:v>
              </c:pt>
              <c:pt idx="42">
                <c:v>20.637499999999999</c:v>
              </c:pt>
              <c:pt idx="43">
                <c:v>20.864583333333002</c:v>
              </c:pt>
              <c:pt idx="44">
                <c:v>21.091666666666999</c:v>
              </c:pt>
              <c:pt idx="45">
                <c:v>21.318750000000001</c:v>
              </c:pt>
              <c:pt idx="46">
                <c:v>21.545833333333</c:v>
              </c:pt>
              <c:pt idx="47">
                <c:v>21.772916666667001</c:v>
              </c:pt>
              <c:pt idx="48">
                <c:v>22</c:v>
              </c:pt>
            </c:numLit>
          </c:xVal>
          <c:yVal>
            <c:numLit>
              <c:formatCode>General</c:formatCode>
              <c:ptCount val="49"/>
              <c:pt idx="0">
                <c:v>-52.766643999999999</c:v>
              </c:pt>
              <c:pt idx="1">
                <c:v>-55.183086000000003</c:v>
              </c:pt>
              <c:pt idx="2">
                <c:v>-60.747703999999999</c:v>
              </c:pt>
              <c:pt idx="3">
                <c:v>-64.043907000000004</c:v>
              </c:pt>
              <c:pt idx="4">
                <c:v>-62.983787999999997</c:v>
              </c:pt>
              <c:pt idx="5">
                <c:v>-57.442534999999999</c:v>
              </c:pt>
              <c:pt idx="6">
                <c:v>-52.698523999999999</c:v>
              </c:pt>
              <c:pt idx="7">
                <c:v>-49.751469</c:v>
              </c:pt>
              <c:pt idx="8">
                <c:v>-47.750351000000002</c:v>
              </c:pt>
              <c:pt idx="9">
                <c:v>-46.055732999999996</c:v>
              </c:pt>
              <c:pt idx="10">
                <c:v>-44.899757000000001</c:v>
              </c:pt>
              <c:pt idx="11">
                <c:v>-43.937179999999998</c:v>
              </c:pt>
              <c:pt idx="12">
                <c:v>-43.455227000000001</c:v>
              </c:pt>
              <c:pt idx="13">
                <c:v>-42.961533000000003</c:v>
              </c:pt>
              <c:pt idx="14">
                <c:v>-42.813910999999997</c:v>
              </c:pt>
              <c:pt idx="15">
                <c:v>-43.058993999999998</c:v>
              </c:pt>
              <c:pt idx="16">
                <c:v>-43.486469</c:v>
              </c:pt>
              <c:pt idx="17">
                <c:v>-44.186039000000001</c:v>
              </c:pt>
              <c:pt idx="18">
                <c:v>-44.705711000000001</c:v>
              </c:pt>
              <c:pt idx="19">
                <c:v>-45.753796000000001</c:v>
              </c:pt>
              <c:pt idx="20">
                <c:v>-46.936461999999999</c:v>
              </c:pt>
              <c:pt idx="21">
                <c:v>-47.813923000000003</c:v>
              </c:pt>
              <c:pt idx="22">
                <c:v>-47.370261999999997</c:v>
              </c:pt>
              <c:pt idx="23">
                <c:v>-45.650393999999999</c:v>
              </c:pt>
              <c:pt idx="24">
                <c:v>-43.275672999999998</c:v>
              </c:pt>
              <c:pt idx="25">
                <c:v>-41.038165999999997</c:v>
              </c:pt>
              <c:pt idx="26">
                <c:v>-39.933444999999999</c:v>
              </c:pt>
              <c:pt idx="27">
                <c:v>-39.291859000000002</c:v>
              </c:pt>
              <c:pt idx="28">
                <c:v>-39.515957</c:v>
              </c:pt>
              <c:pt idx="29">
                <c:v>-38.867142000000001</c:v>
              </c:pt>
              <c:pt idx="30">
                <c:v>-38.861125999999999</c:v>
              </c:pt>
              <c:pt idx="31">
                <c:v>-39.202713000000003</c:v>
              </c:pt>
              <c:pt idx="32">
                <c:v>-39.902439000000001</c:v>
              </c:pt>
              <c:pt idx="33">
                <c:v>-40.604267</c:v>
              </c:pt>
              <c:pt idx="34">
                <c:v>-41.296306999999999</c:v>
              </c:pt>
              <c:pt idx="35">
                <c:v>-42.424824000000001</c:v>
              </c:pt>
              <c:pt idx="36">
                <c:v>-43.506236999999999</c:v>
              </c:pt>
              <c:pt idx="37">
                <c:v>-44.381591999999998</c:v>
              </c:pt>
              <c:pt idx="38">
                <c:v>-45.424103000000002</c:v>
              </c:pt>
              <c:pt idx="39">
                <c:v>-46.432330999999998</c:v>
              </c:pt>
              <c:pt idx="40">
                <c:v>-47.583266999999999</c:v>
              </c:pt>
              <c:pt idx="41">
                <c:v>-48.693278999999997</c:v>
              </c:pt>
              <c:pt idx="42">
                <c:v>-49.487366000000002</c:v>
              </c:pt>
              <c:pt idx="43">
                <c:v>-49.864753999999998</c:v>
              </c:pt>
              <c:pt idx="44">
                <c:v>-49.864303999999997</c:v>
              </c:pt>
              <c:pt idx="45">
                <c:v>-49.950806</c:v>
              </c:pt>
              <c:pt idx="46">
                <c:v>-52.951748000000002</c:v>
              </c:pt>
              <c:pt idx="47">
                <c:v>-54.389544999999998</c:v>
              </c:pt>
              <c:pt idx="48">
                <c:v>-55.772320000000001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EFE7-4505-9A74-95B92529372F}"/>
            </c:ext>
          </c:extLst>
        </c:ser>
        <c:ser>
          <c:idx val="0"/>
          <c:order val="1"/>
          <c:tx>
            <c:v>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Lit>
              <c:formatCode>General</c:formatCode>
              <c:ptCount val="49"/>
              <c:pt idx="0">
                <c:v>11.1</c:v>
              </c:pt>
              <c:pt idx="1">
                <c:v>11.327083333333</c:v>
              </c:pt>
              <c:pt idx="2">
                <c:v>11.554166666666999</c:v>
              </c:pt>
              <c:pt idx="3">
                <c:v>11.78125</c:v>
              </c:pt>
              <c:pt idx="4">
                <c:v>12.008333333333001</c:v>
              </c:pt>
              <c:pt idx="5">
                <c:v>12.235416666667</c:v>
              </c:pt>
              <c:pt idx="6">
                <c:v>12.4625</c:v>
              </c:pt>
              <c:pt idx="7">
                <c:v>12.689583333333001</c:v>
              </c:pt>
              <c:pt idx="8">
                <c:v>12.916666666667</c:v>
              </c:pt>
              <c:pt idx="9">
                <c:v>13.143750000000001</c:v>
              </c:pt>
              <c:pt idx="10">
                <c:v>13.370833333333</c:v>
              </c:pt>
              <c:pt idx="11">
                <c:v>13.597916666667</c:v>
              </c:pt>
              <c:pt idx="12">
                <c:v>13.824999999999999</c:v>
              </c:pt>
              <c:pt idx="13">
                <c:v>14.052083333333</c:v>
              </c:pt>
              <c:pt idx="14">
                <c:v>14.279166666666999</c:v>
              </c:pt>
              <c:pt idx="15">
                <c:v>14.50625</c:v>
              </c:pt>
              <c:pt idx="16">
                <c:v>14.733333333333</c:v>
              </c:pt>
              <c:pt idx="17">
                <c:v>14.960416666666999</c:v>
              </c:pt>
              <c:pt idx="18">
                <c:v>15.1875</c:v>
              </c:pt>
              <c:pt idx="19">
                <c:v>15.414583333333001</c:v>
              </c:pt>
              <c:pt idx="20">
                <c:v>15.641666666667</c:v>
              </c:pt>
              <c:pt idx="21">
                <c:v>15.86875</c:v>
              </c:pt>
              <c:pt idx="22">
                <c:v>16.095833333333001</c:v>
              </c:pt>
              <c:pt idx="23">
                <c:v>16.322916666666998</c:v>
              </c:pt>
              <c:pt idx="24">
                <c:v>16.55</c:v>
              </c:pt>
              <c:pt idx="25">
                <c:v>16.777083333333</c:v>
              </c:pt>
              <c:pt idx="26">
                <c:v>17.004166666667</c:v>
              </c:pt>
              <c:pt idx="27">
                <c:v>17.231249999999999</c:v>
              </c:pt>
              <c:pt idx="28">
                <c:v>17.458333333333002</c:v>
              </c:pt>
              <c:pt idx="29">
                <c:v>17.685416666666999</c:v>
              </c:pt>
              <c:pt idx="30">
                <c:v>17.912500000000001</c:v>
              </c:pt>
              <c:pt idx="31">
                <c:v>18.139583333333</c:v>
              </c:pt>
              <c:pt idx="32">
                <c:v>18.366666666667001</c:v>
              </c:pt>
              <c:pt idx="33">
                <c:v>18.59375</c:v>
              </c:pt>
              <c:pt idx="34">
                <c:v>18.820833333332999</c:v>
              </c:pt>
              <c:pt idx="35">
                <c:v>19.047916666667</c:v>
              </c:pt>
              <c:pt idx="36">
                <c:v>19.274999999999999</c:v>
              </c:pt>
              <c:pt idx="37">
                <c:v>19.502083333333001</c:v>
              </c:pt>
              <c:pt idx="38">
                <c:v>19.729166666666998</c:v>
              </c:pt>
              <c:pt idx="39">
                <c:v>19.956250000000001</c:v>
              </c:pt>
              <c:pt idx="40">
                <c:v>20.183333333333</c:v>
              </c:pt>
              <c:pt idx="41">
                <c:v>20.410416666667</c:v>
              </c:pt>
              <c:pt idx="42">
                <c:v>20.637499999999999</c:v>
              </c:pt>
              <c:pt idx="43">
                <c:v>20.864583333333002</c:v>
              </c:pt>
              <c:pt idx="44">
                <c:v>21.091666666666999</c:v>
              </c:pt>
              <c:pt idx="45">
                <c:v>21.318750000000001</c:v>
              </c:pt>
              <c:pt idx="46">
                <c:v>21.545833333333</c:v>
              </c:pt>
              <c:pt idx="47">
                <c:v>21.772916666667001</c:v>
              </c:pt>
              <c:pt idx="48">
                <c:v>22</c:v>
              </c:pt>
            </c:numLit>
          </c:xVal>
          <c:yVal>
            <c:numLit>
              <c:formatCode>General</c:formatCode>
              <c:ptCount val="49"/>
              <c:pt idx="0">
                <c:v>-58.380310000000001</c:v>
              </c:pt>
              <c:pt idx="1">
                <c:v>-58.233153999999999</c:v>
              </c:pt>
              <c:pt idx="2">
                <c:v>-58.088763999999998</c:v>
              </c:pt>
              <c:pt idx="3">
                <c:v>-57.903202</c:v>
              </c:pt>
              <c:pt idx="4">
                <c:v>-58.052661999999998</c:v>
              </c:pt>
              <c:pt idx="5">
                <c:v>-57.93985</c:v>
              </c:pt>
              <c:pt idx="6">
                <c:v>-57.835014000000001</c:v>
              </c:pt>
              <c:pt idx="7">
                <c:v>-57.591361999999997</c:v>
              </c:pt>
              <c:pt idx="8">
                <c:v>-56.722900000000003</c:v>
              </c:pt>
              <c:pt idx="9">
                <c:v>-56.570469000000003</c:v>
              </c:pt>
              <c:pt idx="10">
                <c:v>-55.524841000000002</c:v>
              </c:pt>
              <c:pt idx="11">
                <c:v>-54.840538000000002</c:v>
              </c:pt>
              <c:pt idx="12">
                <c:v>-52.617519000000001</c:v>
              </c:pt>
              <c:pt idx="13">
                <c:v>-50.540694999999999</c:v>
              </c:pt>
              <c:pt idx="14">
                <c:v>-48.422328999999998</c:v>
              </c:pt>
              <c:pt idx="15">
                <c:v>-47.551696999999997</c:v>
              </c:pt>
              <c:pt idx="16">
                <c:v>-45.958159999999999</c:v>
              </c:pt>
              <c:pt idx="17">
                <c:v>-44.900706999999997</c:v>
              </c:pt>
              <c:pt idx="18">
                <c:v>-42.792254999999997</c:v>
              </c:pt>
              <c:pt idx="19">
                <c:v>-41.729621999999999</c:v>
              </c:pt>
              <c:pt idx="20">
                <c:v>-40.550052999999998</c:v>
              </c:pt>
              <c:pt idx="21">
                <c:v>-39.784306000000001</c:v>
              </c:pt>
              <c:pt idx="22">
                <c:v>-39.102218999999998</c:v>
              </c:pt>
              <c:pt idx="23">
                <c:v>-38.480946000000003</c:v>
              </c:pt>
              <c:pt idx="24">
                <c:v>-37.810310000000001</c:v>
              </c:pt>
              <c:pt idx="25">
                <c:v>-37.359673000000001</c:v>
              </c:pt>
              <c:pt idx="26">
                <c:v>-36.697696999999998</c:v>
              </c:pt>
              <c:pt idx="27">
                <c:v>-36.477969999999999</c:v>
              </c:pt>
              <c:pt idx="28">
                <c:v>-36.209625000000003</c:v>
              </c:pt>
              <c:pt idx="29">
                <c:v>-36.670085999999998</c:v>
              </c:pt>
              <c:pt idx="30">
                <c:v>-36.932034000000002</c:v>
              </c:pt>
              <c:pt idx="31">
                <c:v>-37.095950999999999</c:v>
              </c:pt>
              <c:pt idx="32">
                <c:v>-37.029654999999998</c:v>
              </c:pt>
              <c:pt idx="33">
                <c:v>-37.379398000000002</c:v>
              </c:pt>
              <c:pt idx="34">
                <c:v>-37.705368</c:v>
              </c:pt>
              <c:pt idx="35">
                <c:v>-37.989975000000001</c:v>
              </c:pt>
              <c:pt idx="36">
                <c:v>-38.154738999999999</c:v>
              </c:pt>
              <c:pt idx="37">
                <c:v>-38.920245999999999</c:v>
              </c:pt>
              <c:pt idx="38">
                <c:v>-39.488948999999998</c:v>
              </c:pt>
              <c:pt idx="39">
                <c:v>-40.205387000000002</c:v>
              </c:pt>
              <c:pt idx="40">
                <c:v>-40.498730000000002</c:v>
              </c:pt>
              <c:pt idx="41">
                <c:v>-40.873927999999999</c:v>
              </c:pt>
              <c:pt idx="42">
                <c:v>-41.263412000000002</c:v>
              </c:pt>
              <c:pt idx="43">
                <c:v>-42.056094999999999</c:v>
              </c:pt>
              <c:pt idx="44">
                <c:v>-42.119624999999999</c:v>
              </c:pt>
              <c:pt idx="45">
                <c:v>-41.891646999999999</c:v>
              </c:pt>
              <c:pt idx="46">
                <c:v>-41.052405999999998</c:v>
              </c:pt>
              <c:pt idx="47">
                <c:v>-40.766525000000001</c:v>
              </c:pt>
              <c:pt idx="48">
                <c:v>-40.489910000000002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EFE7-4505-9A74-95B9252937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672768"/>
        <c:axId val="116679040"/>
      </c:scatterChart>
      <c:valAx>
        <c:axId val="116672768"/>
        <c:scaling>
          <c:orientation val="minMax"/>
          <c:max val="22"/>
          <c:min val="2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LO Output Frequency (GHz)</a:t>
                </a:r>
              </a:p>
            </c:rich>
          </c:tx>
          <c:layout>
            <c:manualLayout>
              <c:xMode val="edge"/>
              <c:yMode val="edge"/>
              <c:x val="0.34433212758199339"/>
              <c:y val="0.9110877806940799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6679040"/>
        <c:crosses val="autoZero"/>
        <c:crossBetween val="midCat"/>
        <c:majorUnit val="2"/>
      </c:valAx>
      <c:valAx>
        <c:axId val="116679040"/>
        <c:scaling>
          <c:orientation val="minMax"/>
          <c:max val="0"/>
          <c:min val="-9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6672768"/>
        <c:crosses val="autoZero"/>
        <c:crossBetween val="midCat"/>
        <c:majorUnit val="10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36834860293856186"/>
          <c:y val="0.6644948943898098"/>
          <c:w val="0.28757600170857273"/>
          <c:h val="0.13031902360868949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2xLO Harmonic to RF Isolation (dB)</a:t>
            </a:r>
          </a:p>
        </c:rich>
      </c:tx>
      <c:layout>
        <c:manualLayout>
          <c:xMode val="edge"/>
          <c:yMode val="edge"/>
          <c:x val="0.31037729951250048"/>
          <c:y val="1.8518605808924015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42"/>
          <c:w val="0.76542713682528862"/>
          <c:h val="0.70701370662000584"/>
        </c:manualLayout>
      </c:layout>
      <c:scatterChart>
        <c:scatterStyle val="smoothMarker"/>
        <c:varyColors val="0"/>
        <c:ser>
          <c:idx val="0"/>
          <c:order val="0"/>
          <c:tx>
            <c:v>Configuration A</c:v>
          </c:tx>
          <c:spPr>
            <a:ln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49"/>
              <c:pt idx="0">
                <c:v>7.4</c:v>
              </c:pt>
              <c:pt idx="1">
                <c:v>7.7041666666667004</c:v>
              </c:pt>
              <c:pt idx="2">
                <c:v>8.0083333333332991</c:v>
              </c:pt>
              <c:pt idx="3">
                <c:v>8.3125</c:v>
              </c:pt>
              <c:pt idx="4">
                <c:v>8.6166666666667009</c:v>
              </c:pt>
              <c:pt idx="5">
                <c:v>8.9208333333332988</c:v>
              </c:pt>
              <c:pt idx="6">
                <c:v>9.2249999999999996</c:v>
              </c:pt>
              <c:pt idx="7">
                <c:v>9.5291666666667005</c:v>
              </c:pt>
              <c:pt idx="8">
                <c:v>9.8333333333333002</c:v>
              </c:pt>
              <c:pt idx="9">
                <c:v>10.137499999999999</c:v>
              </c:pt>
              <c:pt idx="10">
                <c:v>10.441666666667</c:v>
              </c:pt>
              <c:pt idx="11">
                <c:v>10.745833333333</c:v>
              </c:pt>
              <c:pt idx="12">
                <c:v>11.05</c:v>
              </c:pt>
              <c:pt idx="13">
                <c:v>11.354166666667</c:v>
              </c:pt>
              <c:pt idx="14">
                <c:v>11.658333333333001</c:v>
              </c:pt>
              <c:pt idx="15">
                <c:v>11.9625</c:v>
              </c:pt>
              <c:pt idx="16">
                <c:v>12.266666666667</c:v>
              </c:pt>
              <c:pt idx="17">
                <c:v>12.570833333333001</c:v>
              </c:pt>
              <c:pt idx="18">
                <c:v>12.875</c:v>
              </c:pt>
              <c:pt idx="19">
                <c:v>13.179166666666999</c:v>
              </c:pt>
              <c:pt idx="20">
                <c:v>13.483333333333</c:v>
              </c:pt>
              <c:pt idx="21">
                <c:v>13.7875</c:v>
              </c:pt>
              <c:pt idx="22">
                <c:v>14.091666666666999</c:v>
              </c:pt>
              <c:pt idx="23">
                <c:v>14.395833333333</c:v>
              </c:pt>
              <c:pt idx="24">
                <c:v>14.7</c:v>
              </c:pt>
              <c:pt idx="25">
                <c:v>15.004166666667</c:v>
              </c:pt>
              <c:pt idx="26">
                <c:v>15.308333333333</c:v>
              </c:pt>
              <c:pt idx="27">
                <c:v>15.612500000000001</c:v>
              </c:pt>
              <c:pt idx="28">
                <c:v>15.916666666667</c:v>
              </c:pt>
              <c:pt idx="29">
                <c:v>16.220833333333001</c:v>
              </c:pt>
              <c:pt idx="30">
                <c:v>16.524999999999999</c:v>
              </c:pt>
              <c:pt idx="31">
                <c:v>16.829166666667</c:v>
              </c:pt>
              <c:pt idx="32">
                <c:v>17.133333333332999</c:v>
              </c:pt>
              <c:pt idx="33">
                <c:v>17.4375</c:v>
              </c:pt>
              <c:pt idx="34">
                <c:v>17.741666666667001</c:v>
              </c:pt>
              <c:pt idx="35">
                <c:v>18.045833333333</c:v>
              </c:pt>
              <c:pt idx="36">
                <c:v>18.350000000000001</c:v>
              </c:pt>
              <c:pt idx="37">
                <c:v>18.654166666666999</c:v>
              </c:pt>
              <c:pt idx="38">
                <c:v>18.958333333333002</c:v>
              </c:pt>
              <c:pt idx="39">
                <c:v>19.262499999999999</c:v>
              </c:pt>
              <c:pt idx="40">
                <c:v>19.566666666667</c:v>
              </c:pt>
              <c:pt idx="41">
                <c:v>19.870833333333</c:v>
              </c:pt>
              <c:pt idx="42">
                <c:v>20.175000000000001</c:v>
              </c:pt>
              <c:pt idx="43">
                <c:v>20.479166666666998</c:v>
              </c:pt>
              <c:pt idx="44">
                <c:v>20.783333333333001</c:v>
              </c:pt>
              <c:pt idx="45">
                <c:v>21.087499999999999</c:v>
              </c:pt>
              <c:pt idx="46">
                <c:v>21.391666666667</c:v>
              </c:pt>
              <c:pt idx="47">
                <c:v>21.695833333332999</c:v>
              </c:pt>
              <c:pt idx="48">
                <c:v>22</c:v>
              </c:pt>
            </c:numLit>
          </c:xVal>
          <c:yVal>
            <c:numLit>
              <c:formatCode>General</c:formatCode>
              <c:ptCount val="49"/>
              <c:pt idx="0">
                <c:v>-51.443511999999998</c:v>
              </c:pt>
              <c:pt idx="1">
                <c:v>-53.622073999999998</c:v>
              </c:pt>
              <c:pt idx="2">
                <c:v>-62.60125</c:v>
              </c:pt>
              <c:pt idx="3">
                <c:v>-65.048843000000005</c:v>
              </c:pt>
              <c:pt idx="4">
                <c:v>-64.192672999999999</c:v>
              </c:pt>
              <c:pt idx="5">
                <c:v>-55.380248999999999</c:v>
              </c:pt>
              <c:pt idx="6">
                <c:v>-51.977378999999999</c:v>
              </c:pt>
              <c:pt idx="7">
                <c:v>-50.206164999999999</c:v>
              </c:pt>
              <c:pt idx="8">
                <c:v>-49.965893000000001</c:v>
              </c:pt>
              <c:pt idx="9">
                <c:v>-49.592449000000002</c:v>
              </c:pt>
              <c:pt idx="10">
                <c:v>-49.601714999999999</c:v>
              </c:pt>
              <c:pt idx="11">
                <c:v>-48.155106000000004</c:v>
              </c:pt>
              <c:pt idx="12">
                <c:v>-45.875529999999998</c:v>
              </c:pt>
              <c:pt idx="13">
                <c:v>-43.809685000000002</c:v>
              </c:pt>
              <c:pt idx="14">
                <c:v>-42.873427999999997</c:v>
              </c:pt>
              <c:pt idx="15">
                <c:v>-42.902531000000003</c:v>
              </c:pt>
              <c:pt idx="16">
                <c:v>-43.475417999999998</c:v>
              </c:pt>
              <c:pt idx="17">
                <c:v>-44.139816000000003</c:v>
              </c:pt>
              <c:pt idx="18">
                <c:v>-45.081263999999997</c:v>
              </c:pt>
              <c:pt idx="19">
                <c:v>-45.571114000000001</c:v>
              </c:pt>
              <c:pt idx="20">
                <c:v>-46.048774999999999</c:v>
              </c:pt>
              <c:pt idx="21">
                <c:v>-46.451706000000001</c:v>
              </c:pt>
              <c:pt idx="22">
                <c:v>-46.858974000000003</c:v>
              </c:pt>
              <c:pt idx="23">
                <c:v>-47.348396000000001</c:v>
              </c:pt>
              <c:pt idx="24">
                <c:v>-47.907665000000001</c:v>
              </c:pt>
              <c:pt idx="25">
                <c:v>-48.845466999999999</c:v>
              </c:pt>
              <c:pt idx="26">
                <c:v>-49.766902999999999</c:v>
              </c:pt>
              <c:pt idx="27">
                <c:v>-51.121243</c:v>
              </c:pt>
              <c:pt idx="28">
                <c:v>-52.662556000000002</c:v>
              </c:pt>
              <c:pt idx="29">
                <c:v>-54.577091000000003</c:v>
              </c:pt>
              <c:pt idx="30">
                <c:v>-56.2836</c:v>
              </c:pt>
              <c:pt idx="31">
                <c:v>-58.095683999999999</c:v>
              </c:pt>
              <c:pt idx="32">
                <c:v>-61.096828000000002</c:v>
              </c:pt>
              <c:pt idx="33">
                <c:v>-66.314544999999995</c:v>
              </c:pt>
              <c:pt idx="34">
                <c:v>-67.438927000000007</c:v>
              </c:pt>
              <c:pt idx="35">
                <c:v>-65.296477999999993</c:v>
              </c:pt>
              <c:pt idx="36">
                <c:v>-59.477882000000001</c:v>
              </c:pt>
              <c:pt idx="37">
                <c:v>-56.382286000000001</c:v>
              </c:pt>
              <c:pt idx="38">
                <c:v>-54.598720999999998</c:v>
              </c:pt>
              <c:pt idx="39">
                <c:v>-53.459342999999997</c:v>
              </c:pt>
              <c:pt idx="40">
                <c:v>-52.546405999999998</c:v>
              </c:pt>
              <c:pt idx="41">
                <c:v>-51.484344</c:v>
              </c:pt>
              <c:pt idx="42">
                <c:v>-50.269011999999996</c:v>
              </c:pt>
              <c:pt idx="43">
                <c:v>-49.086292</c:v>
              </c:pt>
              <c:pt idx="44">
                <c:v>-47.904083</c:v>
              </c:pt>
              <c:pt idx="45">
                <c:v>-46.994053000000001</c:v>
              </c:pt>
              <c:pt idx="46">
                <c:v>-46.772162999999999</c:v>
              </c:pt>
              <c:pt idx="47">
                <c:v>-46.862456999999999</c:v>
              </c:pt>
              <c:pt idx="48">
                <c:v>-47.083812999999999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A30F-4F9B-8787-5390F1C4EBBE}"/>
            </c:ext>
          </c:extLst>
        </c:ser>
        <c:ser>
          <c:idx val="1"/>
          <c:order val="1"/>
          <c:tx>
            <c:v>Configuration B</c:v>
          </c:tx>
          <c:spPr>
            <a:ln cap="sq">
              <a:solidFill>
                <a:prstClr val="black"/>
              </a:solidFill>
              <a:prstDash val="sysDash"/>
              <a:round/>
            </a:ln>
          </c:spPr>
          <c:marker>
            <c:symbol val="none"/>
          </c:marker>
          <c:xVal>
            <c:numLit>
              <c:formatCode>General</c:formatCode>
              <c:ptCount val="49"/>
              <c:pt idx="0">
                <c:v>7.4</c:v>
              </c:pt>
              <c:pt idx="1">
                <c:v>7.7041666666667004</c:v>
              </c:pt>
              <c:pt idx="2">
                <c:v>8.0083333333332991</c:v>
              </c:pt>
              <c:pt idx="3">
                <c:v>8.3125</c:v>
              </c:pt>
              <c:pt idx="4">
                <c:v>8.6166666666667009</c:v>
              </c:pt>
              <c:pt idx="5">
                <c:v>8.9208333333332988</c:v>
              </c:pt>
              <c:pt idx="6">
                <c:v>9.2249999999999996</c:v>
              </c:pt>
              <c:pt idx="7">
                <c:v>9.5291666666667005</c:v>
              </c:pt>
              <c:pt idx="8">
                <c:v>9.8333333333333002</c:v>
              </c:pt>
              <c:pt idx="9">
                <c:v>10.137499999999999</c:v>
              </c:pt>
              <c:pt idx="10">
                <c:v>10.441666666667</c:v>
              </c:pt>
              <c:pt idx="11">
                <c:v>10.745833333333</c:v>
              </c:pt>
              <c:pt idx="12">
                <c:v>11.05</c:v>
              </c:pt>
              <c:pt idx="13">
                <c:v>11.354166666667</c:v>
              </c:pt>
              <c:pt idx="14">
                <c:v>11.658333333333001</c:v>
              </c:pt>
              <c:pt idx="15">
                <c:v>11.9625</c:v>
              </c:pt>
              <c:pt idx="16">
                <c:v>12.266666666667</c:v>
              </c:pt>
              <c:pt idx="17">
                <c:v>12.570833333333001</c:v>
              </c:pt>
              <c:pt idx="18">
                <c:v>12.875</c:v>
              </c:pt>
              <c:pt idx="19">
                <c:v>13.179166666666999</c:v>
              </c:pt>
              <c:pt idx="20">
                <c:v>13.483333333333</c:v>
              </c:pt>
              <c:pt idx="21">
                <c:v>13.7875</c:v>
              </c:pt>
              <c:pt idx="22">
                <c:v>14.091666666666999</c:v>
              </c:pt>
              <c:pt idx="23">
                <c:v>14.395833333333</c:v>
              </c:pt>
              <c:pt idx="24">
                <c:v>14.7</c:v>
              </c:pt>
              <c:pt idx="25">
                <c:v>15.004166666667</c:v>
              </c:pt>
              <c:pt idx="26">
                <c:v>15.308333333333</c:v>
              </c:pt>
              <c:pt idx="27">
                <c:v>15.612500000000001</c:v>
              </c:pt>
              <c:pt idx="28">
                <c:v>15.916666666667</c:v>
              </c:pt>
              <c:pt idx="29">
                <c:v>16.220833333333001</c:v>
              </c:pt>
              <c:pt idx="30">
                <c:v>16.524999999999999</c:v>
              </c:pt>
              <c:pt idx="31">
                <c:v>16.829166666667</c:v>
              </c:pt>
              <c:pt idx="32">
                <c:v>17.133333333332999</c:v>
              </c:pt>
              <c:pt idx="33">
                <c:v>17.4375</c:v>
              </c:pt>
              <c:pt idx="34">
                <c:v>17.741666666667001</c:v>
              </c:pt>
              <c:pt idx="35">
                <c:v>18.045833333333</c:v>
              </c:pt>
              <c:pt idx="36">
                <c:v>18.350000000000001</c:v>
              </c:pt>
              <c:pt idx="37">
                <c:v>18.654166666666999</c:v>
              </c:pt>
              <c:pt idx="38">
                <c:v>18.958333333333002</c:v>
              </c:pt>
              <c:pt idx="39">
                <c:v>19.262499999999999</c:v>
              </c:pt>
              <c:pt idx="40">
                <c:v>19.566666666667</c:v>
              </c:pt>
              <c:pt idx="41">
                <c:v>19.870833333333</c:v>
              </c:pt>
              <c:pt idx="42">
                <c:v>20.175000000000001</c:v>
              </c:pt>
              <c:pt idx="43">
                <c:v>20.479166666666998</c:v>
              </c:pt>
              <c:pt idx="44">
                <c:v>20.783333333333001</c:v>
              </c:pt>
              <c:pt idx="45">
                <c:v>21.087499999999999</c:v>
              </c:pt>
              <c:pt idx="46">
                <c:v>21.391666666667</c:v>
              </c:pt>
              <c:pt idx="47">
                <c:v>21.695833333332999</c:v>
              </c:pt>
              <c:pt idx="48">
                <c:v>22</c:v>
              </c:pt>
            </c:numLit>
          </c:xVal>
          <c:yVal>
            <c:numLit>
              <c:formatCode>General</c:formatCode>
              <c:ptCount val="49"/>
              <c:pt idx="0">
                <c:v>-31.269020000000001</c:v>
              </c:pt>
              <c:pt idx="1">
                <c:v>-30.796168999999999</c:v>
              </c:pt>
              <c:pt idx="2">
                <c:v>-30.098427000000001</c:v>
              </c:pt>
              <c:pt idx="3">
                <c:v>-29.451439000000001</c:v>
              </c:pt>
              <c:pt idx="4">
                <c:v>-28.989142999999999</c:v>
              </c:pt>
              <c:pt idx="5">
                <c:v>-28.586936999999999</c:v>
              </c:pt>
              <c:pt idx="6">
                <c:v>-28.011762999999998</c:v>
              </c:pt>
              <c:pt idx="7">
                <c:v>-27.634577</c:v>
              </c:pt>
              <c:pt idx="8">
                <c:v>-27.114236999999999</c:v>
              </c:pt>
              <c:pt idx="9">
                <c:v>-26.837433000000001</c:v>
              </c:pt>
              <c:pt idx="10">
                <c:v>-26.381202999999999</c:v>
              </c:pt>
              <c:pt idx="11">
                <c:v>-26.262791</c:v>
              </c:pt>
              <c:pt idx="12">
                <c:v>-26.086075000000001</c:v>
              </c:pt>
              <c:pt idx="13">
                <c:v>-26.071622999999999</c:v>
              </c:pt>
              <c:pt idx="14">
                <c:v>-25.989778999999999</c:v>
              </c:pt>
              <c:pt idx="15">
                <c:v>-26.121199000000001</c:v>
              </c:pt>
              <c:pt idx="16">
                <c:v>-26.113385999999998</c:v>
              </c:pt>
              <c:pt idx="17">
                <c:v>-26.147587000000001</c:v>
              </c:pt>
              <c:pt idx="18">
                <c:v>-26.210455</c:v>
              </c:pt>
              <c:pt idx="19">
                <c:v>-26.414943999999998</c:v>
              </c:pt>
              <c:pt idx="20">
                <c:v>-26.631015999999999</c:v>
              </c:pt>
              <c:pt idx="21">
                <c:v>-26.809666</c:v>
              </c:pt>
              <c:pt idx="22">
                <c:v>-26.968592000000001</c:v>
              </c:pt>
              <c:pt idx="23">
                <c:v>-27.214285</c:v>
              </c:pt>
              <c:pt idx="24">
                <c:v>-27.403822000000002</c:v>
              </c:pt>
              <c:pt idx="25">
                <c:v>-27.634186</c:v>
              </c:pt>
              <c:pt idx="26">
                <c:v>-27.662158999999999</c:v>
              </c:pt>
              <c:pt idx="27">
                <c:v>-27.624707999999998</c:v>
              </c:pt>
              <c:pt idx="28">
                <c:v>-27.454875999999999</c:v>
              </c:pt>
              <c:pt idx="29">
                <c:v>-27.312052000000001</c:v>
              </c:pt>
              <c:pt idx="30">
                <c:v>-27.365486000000001</c:v>
              </c:pt>
              <c:pt idx="31">
                <c:v>-27.468836</c:v>
              </c:pt>
              <c:pt idx="32">
                <c:v>-27.882850999999999</c:v>
              </c:pt>
              <c:pt idx="33">
                <c:v>-28.029833</c:v>
              </c:pt>
              <c:pt idx="34">
                <c:v>-28.302923</c:v>
              </c:pt>
              <c:pt idx="35">
                <c:v>-28.236878999999998</c:v>
              </c:pt>
              <c:pt idx="36">
                <c:v>-28.161476</c:v>
              </c:pt>
              <c:pt idx="37">
                <c:v>-28.110043999999998</c:v>
              </c:pt>
              <c:pt idx="38">
                <c:v>-28.278172000000001</c:v>
              </c:pt>
              <c:pt idx="39">
                <c:v>-28.642365000000002</c:v>
              </c:pt>
              <c:pt idx="40">
                <c:v>-28.897124999999999</c:v>
              </c:pt>
              <c:pt idx="41">
                <c:v>-29.182234000000001</c:v>
              </c:pt>
              <c:pt idx="42">
                <c:v>-29.469056999999999</c:v>
              </c:pt>
              <c:pt idx="43">
                <c:v>-29.796514999999999</c:v>
              </c:pt>
              <c:pt idx="44">
                <c:v>-29.918413000000001</c:v>
              </c:pt>
              <c:pt idx="45">
                <c:v>-30.002507999999999</c:v>
              </c:pt>
              <c:pt idx="46">
                <c:v>-30.347345000000001</c:v>
              </c:pt>
              <c:pt idx="47">
                <c:v>-30.983898</c:v>
              </c:pt>
              <c:pt idx="48">
                <c:v>-31.513898999999999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A30F-4F9B-8787-5390F1C4EB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019776"/>
        <c:axId val="117021696"/>
      </c:scatterChart>
      <c:valAx>
        <c:axId val="117019776"/>
        <c:scaling>
          <c:orientation val="minMax"/>
          <c:max val="22"/>
          <c:min val="2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LO Output Frequency (GHz)</a:t>
                </a:r>
              </a:p>
            </c:rich>
          </c:tx>
          <c:layout>
            <c:manualLayout>
              <c:xMode val="edge"/>
              <c:yMode val="edge"/>
              <c:x val="0.35543054542387981"/>
              <c:y val="0.91571741032371146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7021696"/>
        <c:crosses val="autoZero"/>
        <c:crossBetween val="midCat"/>
        <c:majorUnit val="2"/>
      </c:valAx>
      <c:valAx>
        <c:axId val="117021696"/>
        <c:scaling>
          <c:orientation val="minMax"/>
          <c:max val="0"/>
          <c:min val="-9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7019776"/>
        <c:crosses val="autoZero"/>
        <c:crossBetween val="midCat"/>
        <c:majorUnit val="10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36834033284088591"/>
          <c:y val="0.66907225138524351"/>
          <c:w val="0.28205468044122006"/>
          <c:h val="0.12113808690580344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2xLO Harmonic to IF Isolation (dB)</a:t>
            </a:r>
          </a:p>
        </c:rich>
      </c:tx>
      <c:layout>
        <c:manualLayout>
          <c:xMode val="edge"/>
          <c:yMode val="edge"/>
          <c:x val="0.31583117939195771"/>
          <c:y val="1.8493949626694525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49"/>
          <c:w val="0.76542713682528862"/>
          <c:h val="0.70701370662000584"/>
        </c:manualLayout>
      </c:layout>
      <c:scatterChart>
        <c:scatterStyle val="smoothMarker"/>
        <c:varyColors val="0"/>
        <c:ser>
          <c:idx val="1"/>
          <c:order val="0"/>
          <c:tx>
            <c:v>Configuration A</c:v>
          </c:tx>
          <c:spPr>
            <a:ln cap="sq">
              <a:solidFill>
                <a:prstClr val="black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49"/>
              <c:pt idx="0">
                <c:v>7.4</c:v>
              </c:pt>
              <c:pt idx="1">
                <c:v>7.7041666666667004</c:v>
              </c:pt>
              <c:pt idx="2">
                <c:v>8.0083333333332991</c:v>
              </c:pt>
              <c:pt idx="3">
                <c:v>8.3125</c:v>
              </c:pt>
              <c:pt idx="4">
                <c:v>8.6166666666667009</c:v>
              </c:pt>
              <c:pt idx="5">
                <c:v>8.9208333333332988</c:v>
              </c:pt>
              <c:pt idx="6">
                <c:v>9.2249999999999996</c:v>
              </c:pt>
              <c:pt idx="7">
                <c:v>9.5291666666667005</c:v>
              </c:pt>
              <c:pt idx="8">
                <c:v>9.8333333333333002</c:v>
              </c:pt>
              <c:pt idx="9">
                <c:v>10.137499999999999</c:v>
              </c:pt>
              <c:pt idx="10">
                <c:v>10.441666666667</c:v>
              </c:pt>
              <c:pt idx="11">
                <c:v>10.745833333333</c:v>
              </c:pt>
              <c:pt idx="12">
                <c:v>11.05</c:v>
              </c:pt>
              <c:pt idx="13">
                <c:v>11.354166666667</c:v>
              </c:pt>
              <c:pt idx="14">
                <c:v>11.658333333333001</c:v>
              </c:pt>
              <c:pt idx="15">
                <c:v>11.9625</c:v>
              </c:pt>
              <c:pt idx="16">
                <c:v>12.266666666667</c:v>
              </c:pt>
              <c:pt idx="17">
                <c:v>12.570833333333001</c:v>
              </c:pt>
              <c:pt idx="18">
                <c:v>12.875</c:v>
              </c:pt>
              <c:pt idx="19">
                <c:v>13.179166666666999</c:v>
              </c:pt>
              <c:pt idx="20">
                <c:v>13.483333333333</c:v>
              </c:pt>
              <c:pt idx="21">
                <c:v>13.7875</c:v>
              </c:pt>
              <c:pt idx="22">
                <c:v>14.091666666666999</c:v>
              </c:pt>
              <c:pt idx="23">
                <c:v>14.395833333333</c:v>
              </c:pt>
              <c:pt idx="24">
                <c:v>14.7</c:v>
              </c:pt>
              <c:pt idx="25">
                <c:v>15.004166666667</c:v>
              </c:pt>
              <c:pt idx="26">
                <c:v>15.308333333333</c:v>
              </c:pt>
              <c:pt idx="27">
                <c:v>15.612500000000001</c:v>
              </c:pt>
              <c:pt idx="28">
                <c:v>15.916666666667</c:v>
              </c:pt>
              <c:pt idx="29">
                <c:v>16.220833333333001</c:v>
              </c:pt>
              <c:pt idx="30">
                <c:v>16.524999999999999</c:v>
              </c:pt>
              <c:pt idx="31">
                <c:v>16.829166666667</c:v>
              </c:pt>
              <c:pt idx="32">
                <c:v>17.133333333332999</c:v>
              </c:pt>
              <c:pt idx="33">
                <c:v>17.4375</c:v>
              </c:pt>
              <c:pt idx="34">
                <c:v>17.741666666667001</c:v>
              </c:pt>
              <c:pt idx="35">
                <c:v>18.045833333333</c:v>
              </c:pt>
              <c:pt idx="36">
                <c:v>18.350000000000001</c:v>
              </c:pt>
              <c:pt idx="37">
                <c:v>18.654166666666999</c:v>
              </c:pt>
              <c:pt idx="38">
                <c:v>18.958333333333002</c:v>
              </c:pt>
              <c:pt idx="39">
                <c:v>19.262499999999999</c:v>
              </c:pt>
              <c:pt idx="40">
                <c:v>19.566666666667</c:v>
              </c:pt>
              <c:pt idx="41">
                <c:v>19.870833333333</c:v>
              </c:pt>
              <c:pt idx="42">
                <c:v>20.175000000000001</c:v>
              </c:pt>
              <c:pt idx="43">
                <c:v>20.479166666666998</c:v>
              </c:pt>
              <c:pt idx="44">
                <c:v>20.783333333333001</c:v>
              </c:pt>
              <c:pt idx="45">
                <c:v>21.087499999999999</c:v>
              </c:pt>
              <c:pt idx="46">
                <c:v>21.391666666667</c:v>
              </c:pt>
              <c:pt idx="47">
                <c:v>21.695833333332999</c:v>
              </c:pt>
              <c:pt idx="48">
                <c:v>22</c:v>
              </c:pt>
            </c:numLit>
          </c:xVal>
          <c:yVal>
            <c:numLit>
              <c:formatCode>General</c:formatCode>
              <c:ptCount val="49"/>
              <c:pt idx="0">
                <c:v>-56.831592999999998</c:v>
              </c:pt>
              <c:pt idx="1">
                <c:v>-55.494114000000003</c:v>
              </c:pt>
              <c:pt idx="2">
                <c:v>-53.996699999999997</c:v>
              </c:pt>
              <c:pt idx="3">
                <c:v>-52.782001000000001</c:v>
              </c:pt>
              <c:pt idx="4">
                <c:v>-52.782944000000001</c:v>
              </c:pt>
              <c:pt idx="5">
                <c:v>-52.611927000000001</c:v>
              </c:pt>
              <c:pt idx="6">
                <c:v>-53.040599999999998</c:v>
              </c:pt>
              <c:pt idx="7">
                <c:v>-53.147587000000001</c:v>
              </c:pt>
              <c:pt idx="8">
                <c:v>-53.715747999999998</c:v>
              </c:pt>
              <c:pt idx="9">
                <c:v>-55.201430999999999</c:v>
              </c:pt>
              <c:pt idx="10">
                <c:v>-56.393520000000002</c:v>
              </c:pt>
              <c:pt idx="11">
                <c:v>-57.861590999999997</c:v>
              </c:pt>
              <c:pt idx="12">
                <c:v>-60.214882000000003</c:v>
              </c:pt>
              <c:pt idx="13">
                <c:v>-64.684509000000006</c:v>
              </c:pt>
              <c:pt idx="14">
                <c:v>-68.448211999999998</c:v>
              </c:pt>
              <c:pt idx="15">
                <c:v>-67.445250999999999</c:v>
              </c:pt>
              <c:pt idx="16">
                <c:v>-62.621166000000002</c:v>
              </c:pt>
              <c:pt idx="17">
                <c:v>-57.381622</c:v>
              </c:pt>
              <c:pt idx="18">
                <c:v>-54.436478000000001</c:v>
              </c:pt>
              <c:pt idx="19">
                <c:v>-52.396610000000003</c:v>
              </c:pt>
              <c:pt idx="20">
                <c:v>-50.817203999999997</c:v>
              </c:pt>
              <c:pt idx="21">
                <c:v>-49.653500000000001</c:v>
              </c:pt>
              <c:pt idx="22">
                <c:v>-49.312958000000002</c:v>
              </c:pt>
              <c:pt idx="23">
                <c:v>-49.058501999999997</c:v>
              </c:pt>
              <c:pt idx="24">
                <c:v>-48.838946999999997</c:v>
              </c:pt>
              <c:pt idx="25">
                <c:v>-48.423378</c:v>
              </c:pt>
              <c:pt idx="26">
                <c:v>-48.303356000000001</c:v>
              </c:pt>
              <c:pt idx="27">
                <c:v>-47.753914000000002</c:v>
              </c:pt>
              <c:pt idx="28">
                <c:v>-47.614345999999998</c:v>
              </c:pt>
              <c:pt idx="29">
                <c:v>-47.188648000000001</c:v>
              </c:pt>
              <c:pt idx="30">
                <c:v>-47.327697999999998</c:v>
              </c:pt>
              <c:pt idx="31">
                <c:v>-47.517273000000003</c:v>
              </c:pt>
              <c:pt idx="32">
                <c:v>-47.724136000000001</c:v>
              </c:pt>
              <c:pt idx="33">
                <c:v>-49.171120000000002</c:v>
              </c:pt>
              <c:pt idx="34">
                <c:v>-50.353698999999999</c:v>
              </c:pt>
              <c:pt idx="35">
                <c:v>-51.202002999999998</c:v>
              </c:pt>
              <c:pt idx="36">
                <c:v>-50.971989000000001</c:v>
              </c:pt>
              <c:pt idx="37">
                <c:v>-50.512439999999998</c:v>
              </c:pt>
              <c:pt idx="38">
                <c:v>-50.397095</c:v>
              </c:pt>
              <c:pt idx="39">
                <c:v>-50.316738000000001</c:v>
              </c:pt>
              <c:pt idx="40">
                <c:v>-50.249172000000002</c:v>
              </c:pt>
              <c:pt idx="41">
                <c:v>-50.288505999999998</c:v>
              </c:pt>
              <c:pt idx="42">
                <c:v>-50.379463000000001</c:v>
              </c:pt>
              <c:pt idx="43">
                <c:v>-50.597782000000002</c:v>
              </c:pt>
              <c:pt idx="44">
                <c:v>-51.172131</c:v>
              </c:pt>
              <c:pt idx="45">
                <c:v>-51.079574999999998</c:v>
              </c:pt>
              <c:pt idx="46">
                <c:v>-51.031979</c:v>
              </c:pt>
              <c:pt idx="47">
                <c:v>-50.386738000000001</c:v>
              </c:pt>
              <c:pt idx="48">
                <c:v>-50.306975999999999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4033-435D-8A8D-AA57406360E9}"/>
            </c:ext>
          </c:extLst>
        </c:ser>
        <c:ser>
          <c:idx val="0"/>
          <c:order val="1"/>
          <c:tx>
            <c:v>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Lit>
              <c:formatCode>General</c:formatCode>
              <c:ptCount val="49"/>
              <c:pt idx="0">
                <c:v>7.4</c:v>
              </c:pt>
              <c:pt idx="1">
                <c:v>7.7041666666667004</c:v>
              </c:pt>
              <c:pt idx="2">
                <c:v>8.0083333333332991</c:v>
              </c:pt>
              <c:pt idx="3">
                <c:v>8.3125</c:v>
              </c:pt>
              <c:pt idx="4">
                <c:v>8.6166666666667009</c:v>
              </c:pt>
              <c:pt idx="5">
                <c:v>8.9208333333332988</c:v>
              </c:pt>
              <c:pt idx="6">
                <c:v>9.2249999999999996</c:v>
              </c:pt>
              <c:pt idx="7">
                <c:v>9.5291666666667005</c:v>
              </c:pt>
              <c:pt idx="8">
                <c:v>9.8333333333333002</c:v>
              </c:pt>
              <c:pt idx="9">
                <c:v>10.137499999999999</c:v>
              </c:pt>
              <c:pt idx="10">
                <c:v>10.441666666667</c:v>
              </c:pt>
              <c:pt idx="11">
                <c:v>10.745833333333</c:v>
              </c:pt>
              <c:pt idx="12">
                <c:v>11.05</c:v>
              </c:pt>
              <c:pt idx="13">
                <c:v>11.354166666667</c:v>
              </c:pt>
              <c:pt idx="14">
                <c:v>11.658333333333001</c:v>
              </c:pt>
              <c:pt idx="15">
                <c:v>11.9625</c:v>
              </c:pt>
              <c:pt idx="16">
                <c:v>12.266666666667</c:v>
              </c:pt>
              <c:pt idx="17">
                <c:v>12.570833333333001</c:v>
              </c:pt>
              <c:pt idx="18">
                <c:v>12.875</c:v>
              </c:pt>
              <c:pt idx="19">
                <c:v>13.179166666666999</c:v>
              </c:pt>
              <c:pt idx="20">
                <c:v>13.483333333333</c:v>
              </c:pt>
              <c:pt idx="21">
                <c:v>13.7875</c:v>
              </c:pt>
              <c:pt idx="22">
                <c:v>14.091666666666999</c:v>
              </c:pt>
              <c:pt idx="23">
                <c:v>14.395833333333</c:v>
              </c:pt>
              <c:pt idx="24">
                <c:v>14.7</c:v>
              </c:pt>
              <c:pt idx="25">
                <c:v>15.004166666667</c:v>
              </c:pt>
              <c:pt idx="26">
                <c:v>15.308333333333</c:v>
              </c:pt>
              <c:pt idx="27">
                <c:v>15.612500000000001</c:v>
              </c:pt>
              <c:pt idx="28">
                <c:v>15.916666666667</c:v>
              </c:pt>
              <c:pt idx="29">
                <c:v>16.220833333333001</c:v>
              </c:pt>
              <c:pt idx="30">
                <c:v>16.524999999999999</c:v>
              </c:pt>
              <c:pt idx="31">
                <c:v>16.829166666667</c:v>
              </c:pt>
              <c:pt idx="32">
                <c:v>17.133333333332999</c:v>
              </c:pt>
              <c:pt idx="33">
                <c:v>17.4375</c:v>
              </c:pt>
              <c:pt idx="34">
                <c:v>17.741666666667001</c:v>
              </c:pt>
              <c:pt idx="35">
                <c:v>18.045833333333</c:v>
              </c:pt>
              <c:pt idx="36">
                <c:v>18.350000000000001</c:v>
              </c:pt>
              <c:pt idx="37">
                <c:v>18.654166666666999</c:v>
              </c:pt>
              <c:pt idx="38">
                <c:v>18.958333333333002</c:v>
              </c:pt>
              <c:pt idx="39">
                <c:v>19.262499999999999</c:v>
              </c:pt>
              <c:pt idx="40">
                <c:v>19.566666666667</c:v>
              </c:pt>
              <c:pt idx="41">
                <c:v>19.870833333333</c:v>
              </c:pt>
              <c:pt idx="42">
                <c:v>20.175000000000001</c:v>
              </c:pt>
              <c:pt idx="43">
                <c:v>20.479166666666998</c:v>
              </c:pt>
              <c:pt idx="44">
                <c:v>20.783333333333001</c:v>
              </c:pt>
              <c:pt idx="45">
                <c:v>21.087499999999999</c:v>
              </c:pt>
              <c:pt idx="46">
                <c:v>21.391666666667</c:v>
              </c:pt>
              <c:pt idx="47">
                <c:v>21.695833333332999</c:v>
              </c:pt>
              <c:pt idx="48">
                <c:v>22</c:v>
              </c:pt>
            </c:numLit>
          </c:xVal>
          <c:yVal>
            <c:numLit>
              <c:formatCode>General</c:formatCode>
              <c:ptCount val="49"/>
              <c:pt idx="0">
                <c:v>-49.571506999999997</c:v>
              </c:pt>
              <c:pt idx="1">
                <c:v>-49.096901000000003</c:v>
              </c:pt>
              <c:pt idx="2">
                <c:v>-48.470058000000002</c:v>
              </c:pt>
              <c:pt idx="3">
                <c:v>-48.132347000000003</c:v>
              </c:pt>
              <c:pt idx="4">
                <c:v>-47.690055999999998</c:v>
              </c:pt>
              <c:pt idx="5">
                <c:v>-47.510058999999998</c:v>
              </c:pt>
              <c:pt idx="6">
                <c:v>-47.446064</c:v>
              </c:pt>
              <c:pt idx="7">
                <c:v>-48.085625</c:v>
              </c:pt>
              <c:pt idx="8">
                <c:v>-48.812508000000001</c:v>
              </c:pt>
              <c:pt idx="9">
                <c:v>-49.975791999999998</c:v>
              </c:pt>
              <c:pt idx="10">
                <c:v>-51.343941000000001</c:v>
              </c:pt>
              <c:pt idx="11">
                <c:v>-53.338073999999999</c:v>
              </c:pt>
              <c:pt idx="12">
                <c:v>-56.165725999999999</c:v>
              </c:pt>
              <c:pt idx="13">
                <c:v>-59.331257000000001</c:v>
              </c:pt>
              <c:pt idx="14">
                <c:v>-61.074986000000003</c:v>
              </c:pt>
              <c:pt idx="15">
                <c:v>-60.498641999999997</c:v>
              </c:pt>
              <c:pt idx="16">
                <c:v>-57.801853000000001</c:v>
              </c:pt>
              <c:pt idx="17">
                <c:v>-55.131926999999997</c:v>
              </c:pt>
              <c:pt idx="18">
                <c:v>-53.097220999999998</c:v>
              </c:pt>
              <c:pt idx="19">
                <c:v>-51.666794000000003</c:v>
              </c:pt>
              <c:pt idx="20">
                <c:v>-50.73518</c:v>
              </c:pt>
              <c:pt idx="21">
                <c:v>-50.225624000000003</c:v>
              </c:pt>
              <c:pt idx="22">
                <c:v>-50.142220000000002</c:v>
              </c:pt>
              <c:pt idx="23">
                <c:v>-50.317554000000001</c:v>
              </c:pt>
              <c:pt idx="24">
                <c:v>-50.573078000000002</c:v>
              </c:pt>
              <c:pt idx="25">
                <c:v>-51.109192</c:v>
              </c:pt>
              <c:pt idx="26">
                <c:v>-52.016894999999998</c:v>
              </c:pt>
              <c:pt idx="27">
                <c:v>-53.272758000000003</c:v>
              </c:pt>
              <c:pt idx="28">
                <c:v>-57.386291999999997</c:v>
              </c:pt>
              <c:pt idx="29">
                <c:v>-60.017769000000001</c:v>
              </c:pt>
              <c:pt idx="30">
                <c:v>-59.436878</c:v>
              </c:pt>
              <c:pt idx="31">
                <c:v>-54.613151999999999</c:v>
              </c:pt>
              <c:pt idx="32">
                <c:v>-50.938003999999999</c:v>
              </c:pt>
              <c:pt idx="33">
                <c:v>-48.484870999999998</c:v>
              </c:pt>
              <c:pt idx="34">
                <c:v>-46.057502999999997</c:v>
              </c:pt>
              <c:pt idx="35">
                <c:v>-43.187294000000001</c:v>
              </c:pt>
              <c:pt idx="36">
                <c:v>-41.920001999999997</c:v>
              </c:pt>
              <c:pt idx="37">
                <c:v>-41.785125999999998</c:v>
              </c:pt>
              <c:pt idx="38">
                <c:v>-42.049007000000003</c:v>
              </c:pt>
              <c:pt idx="39">
                <c:v>-42.461803000000003</c:v>
              </c:pt>
              <c:pt idx="40">
                <c:v>-42.954085999999997</c:v>
              </c:pt>
              <c:pt idx="41">
                <c:v>-43.530743000000001</c:v>
              </c:pt>
              <c:pt idx="42">
                <c:v>-44.063637</c:v>
              </c:pt>
              <c:pt idx="43">
                <c:v>-44.501888000000001</c:v>
              </c:pt>
              <c:pt idx="44">
                <c:v>-45.245398999999999</c:v>
              </c:pt>
              <c:pt idx="45">
                <c:v>-46.130997000000001</c:v>
              </c:pt>
              <c:pt idx="46">
                <c:v>-47.443824999999997</c:v>
              </c:pt>
              <c:pt idx="47">
                <c:v>-48.061442999999997</c:v>
              </c:pt>
              <c:pt idx="48">
                <c:v>-48.413196999999997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4033-435D-8A8D-AA57406360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830208"/>
        <c:axId val="116832128"/>
      </c:scatterChart>
      <c:valAx>
        <c:axId val="116830208"/>
        <c:scaling>
          <c:orientation val="minMax"/>
          <c:max val="22"/>
          <c:min val="2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LO Output Frequency (GHz)</a:t>
                </a:r>
              </a:p>
            </c:rich>
          </c:tx>
          <c:layout>
            <c:manualLayout>
              <c:xMode val="edge"/>
              <c:yMode val="edge"/>
              <c:x val="0.34433212758199339"/>
              <c:y val="0.9110877806940799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6832128"/>
        <c:crosses val="autoZero"/>
        <c:crossBetween val="midCat"/>
        <c:majorUnit val="2"/>
      </c:valAx>
      <c:valAx>
        <c:axId val="116832128"/>
        <c:scaling>
          <c:orientation val="minMax"/>
          <c:max val="0"/>
          <c:min val="-9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6830208"/>
        <c:crosses val="autoZero"/>
        <c:crossBetween val="midCat"/>
        <c:majorUnit val="10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36835274784175986"/>
          <c:y val="0.67370188101487316"/>
          <c:w val="0.28480546114993138"/>
          <c:h val="0.11187882764654418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Odd LO Harmonic to RF Isolation (dB)</a:t>
            </a:r>
          </a:p>
        </c:rich>
      </c:tx>
      <c:layout>
        <c:manualLayout>
          <c:xMode val="edge"/>
          <c:yMode val="edge"/>
          <c:x val="0.31037292771183889"/>
          <c:y val="1.8493949626694525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35"/>
          <c:w val="0.76542713682528862"/>
          <c:h val="0.70701370662000584"/>
        </c:manualLayout>
      </c:layout>
      <c:scatterChart>
        <c:scatterStyle val="smoothMarker"/>
        <c:varyColors val="0"/>
        <c:ser>
          <c:idx val="2"/>
          <c:order val="0"/>
          <c:tx>
            <c:v>3xLO Configuration A</c:v>
          </c:tx>
          <c:spPr>
            <a:ln>
              <a:solidFill>
                <a:prstClr val="black"/>
              </a:solidFill>
              <a:prstDash val="solid"/>
            </a:ln>
          </c:spPr>
          <c:marker>
            <c:symbol val="none"/>
          </c:marker>
          <c:xVal>
            <c:numRef>
              <c:f>'LO Harm-A'!$L$3:$L$51</c:f>
              <c:numCache>
                <c:formatCode>0.00</c:formatCode>
                <c:ptCount val="49"/>
                <c:pt idx="0">
                  <c:v>3</c:v>
                </c:pt>
                <c:pt idx="1">
                  <c:v>3.2083333333333002</c:v>
                </c:pt>
                <c:pt idx="2">
                  <c:v>3.4166666666666998</c:v>
                </c:pt>
                <c:pt idx="3">
                  <c:v>3.625</c:v>
                </c:pt>
                <c:pt idx="4">
                  <c:v>3.8333333333333002</c:v>
                </c:pt>
                <c:pt idx="5">
                  <c:v>4.0416666666666998</c:v>
                </c:pt>
                <c:pt idx="6">
                  <c:v>4.25</c:v>
                </c:pt>
                <c:pt idx="7">
                  <c:v>4.4583333333332993</c:v>
                </c:pt>
                <c:pt idx="8">
                  <c:v>4.6666666666667007</c:v>
                </c:pt>
                <c:pt idx="9">
                  <c:v>4.875</c:v>
                </c:pt>
                <c:pt idx="10">
                  <c:v>5.0833333333332993</c:v>
                </c:pt>
                <c:pt idx="11">
                  <c:v>5.2916666666667007</c:v>
                </c:pt>
                <c:pt idx="12">
                  <c:v>5.5</c:v>
                </c:pt>
                <c:pt idx="13">
                  <c:v>5.7083333333332993</c:v>
                </c:pt>
                <c:pt idx="14">
                  <c:v>5.9166666666667007</c:v>
                </c:pt>
                <c:pt idx="15">
                  <c:v>6.125</c:v>
                </c:pt>
                <c:pt idx="16">
                  <c:v>6.3333333333332993</c:v>
                </c:pt>
                <c:pt idx="17">
                  <c:v>6.5416666666667007</c:v>
                </c:pt>
                <c:pt idx="18">
                  <c:v>6.75</c:v>
                </c:pt>
                <c:pt idx="19">
                  <c:v>6.9583333333332993</c:v>
                </c:pt>
                <c:pt idx="20">
                  <c:v>7.1666666666667007</c:v>
                </c:pt>
                <c:pt idx="21">
                  <c:v>7.375</c:v>
                </c:pt>
                <c:pt idx="22">
                  <c:v>7.5833333333332993</c:v>
                </c:pt>
                <c:pt idx="23">
                  <c:v>7.7916666666667007</c:v>
                </c:pt>
                <c:pt idx="24">
                  <c:v>8</c:v>
                </c:pt>
                <c:pt idx="25">
                  <c:v>8.2083333333333002</c:v>
                </c:pt>
                <c:pt idx="26">
                  <c:v>8.4166666666666998</c:v>
                </c:pt>
                <c:pt idx="27">
                  <c:v>8.625</c:v>
                </c:pt>
                <c:pt idx="28">
                  <c:v>8.8333333333333002</c:v>
                </c:pt>
                <c:pt idx="29">
                  <c:v>9.0416666666666998</c:v>
                </c:pt>
                <c:pt idx="30">
                  <c:v>9.25</c:v>
                </c:pt>
                <c:pt idx="31">
                  <c:v>9.4583333333333002</c:v>
                </c:pt>
                <c:pt idx="32">
                  <c:v>9.6666666666666998</c:v>
                </c:pt>
                <c:pt idx="33">
                  <c:v>9.875</c:v>
                </c:pt>
                <c:pt idx="34">
                  <c:v>10.083333333333</c:v>
                </c:pt>
                <c:pt idx="35">
                  <c:v>10.291666666667</c:v>
                </c:pt>
                <c:pt idx="36">
                  <c:v>10.5</c:v>
                </c:pt>
                <c:pt idx="37">
                  <c:v>10.708333333333</c:v>
                </c:pt>
                <c:pt idx="38">
                  <c:v>10.916666666667</c:v>
                </c:pt>
                <c:pt idx="39">
                  <c:v>11.125</c:v>
                </c:pt>
                <c:pt idx="40">
                  <c:v>11.333333333333</c:v>
                </c:pt>
                <c:pt idx="41">
                  <c:v>11.541666666667</c:v>
                </c:pt>
                <c:pt idx="42">
                  <c:v>11.75</c:v>
                </c:pt>
                <c:pt idx="43">
                  <c:v>11.958333333333</c:v>
                </c:pt>
                <c:pt idx="44">
                  <c:v>12.166666666667</c:v>
                </c:pt>
                <c:pt idx="45">
                  <c:v>12.375</c:v>
                </c:pt>
                <c:pt idx="46">
                  <c:v>12.583333333333</c:v>
                </c:pt>
                <c:pt idx="47">
                  <c:v>12.791666666667</c:v>
                </c:pt>
                <c:pt idx="48">
                  <c:v>13</c:v>
                </c:pt>
              </c:numCache>
            </c:numRef>
          </c:xVal>
          <c:yVal>
            <c:numRef>
              <c:f>'LO Harm-A'!$N$3:$N$51</c:f>
              <c:numCache>
                <c:formatCode>0.00</c:formatCode>
                <c:ptCount val="49"/>
                <c:pt idx="0">
                  <c:v>-40.823410000000003</c:v>
                </c:pt>
                <c:pt idx="1">
                  <c:v>-41.104320999999999</c:v>
                </c:pt>
                <c:pt idx="2">
                  <c:v>-41.825232999999997</c:v>
                </c:pt>
                <c:pt idx="3">
                  <c:v>-42.410750999999998</c:v>
                </c:pt>
                <c:pt idx="4">
                  <c:v>-43.685443999999997</c:v>
                </c:pt>
                <c:pt idx="5">
                  <c:v>-44.706505</c:v>
                </c:pt>
                <c:pt idx="6">
                  <c:v>-46.010283999999999</c:v>
                </c:pt>
                <c:pt idx="7">
                  <c:v>-46.517699999999998</c:v>
                </c:pt>
                <c:pt idx="8">
                  <c:v>-46.377571000000003</c:v>
                </c:pt>
                <c:pt idx="9">
                  <c:v>-45.565230999999997</c:v>
                </c:pt>
                <c:pt idx="10">
                  <c:v>-44.642817999999998</c:v>
                </c:pt>
                <c:pt idx="11">
                  <c:v>-44.701340000000002</c:v>
                </c:pt>
                <c:pt idx="12">
                  <c:v>-45.091427000000003</c:v>
                </c:pt>
                <c:pt idx="13">
                  <c:v>-45.807388000000003</c:v>
                </c:pt>
                <c:pt idx="14">
                  <c:v>-46.289127000000001</c:v>
                </c:pt>
                <c:pt idx="15">
                  <c:v>-47.104370000000003</c:v>
                </c:pt>
                <c:pt idx="16">
                  <c:v>-47.881058000000003</c:v>
                </c:pt>
                <c:pt idx="17">
                  <c:v>-48.504925</c:v>
                </c:pt>
                <c:pt idx="18">
                  <c:v>-48.714320999999998</c:v>
                </c:pt>
                <c:pt idx="19">
                  <c:v>-49.049914999999999</c:v>
                </c:pt>
                <c:pt idx="20">
                  <c:v>-48.862006999999998</c:v>
                </c:pt>
                <c:pt idx="21">
                  <c:v>-48.902839999999998</c:v>
                </c:pt>
                <c:pt idx="22">
                  <c:v>-48.387290999999998</c:v>
                </c:pt>
                <c:pt idx="23">
                  <c:v>-48.249008000000003</c:v>
                </c:pt>
                <c:pt idx="24">
                  <c:v>-47.693446999999999</c:v>
                </c:pt>
                <c:pt idx="25">
                  <c:v>-47.19659</c:v>
                </c:pt>
                <c:pt idx="26">
                  <c:v>-46.699406000000003</c:v>
                </c:pt>
                <c:pt idx="27">
                  <c:v>-46.057364999999997</c:v>
                </c:pt>
                <c:pt idx="28">
                  <c:v>-45.870246999999999</c:v>
                </c:pt>
                <c:pt idx="29">
                  <c:v>-45.554442999999999</c:v>
                </c:pt>
                <c:pt idx="30">
                  <c:v>-45.767963000000002</c:v>
                </c:pt>
                <c:pt idx="31">
                  <c:v>-45.020065000000002</c:v>
                </c:pt>
                <c:pt idx="32">
                  <c:v>-44.41048</c:v>
                </c:pt>
                <c:pt idx="33">
                  <c:v>-43.537925999999999</c:v>
                </c:pt>
                <c:pt idx="34">
                  <c:v>-43.309649999999998</c:v>
                </c:pt>
                <c:pt idx="35">
                  <c:v>-42.825684000000003</c:v>
                </c:pt>
                <c:pt idx="36">
                  <c:v>-42.069431000000002</c:v>
                </c:pt>
                <c:pt idx="37">
                  <c:v>-41.212749000000002</c:v>
                </c:pt>
                <c:pt idx="38">
                  <c:v>-40.413451999999999</c:v>
                </c:pt>
                <c:pt idx="39">
                  <c:v>-39.754531999999998</c:v>
                </c:pt>
                <c:pt idx="40">
                  <c:v>-39.148631999999999</c:v>
                </c:pt>
                <c:pt idx="41">
                  <c:v>-38.578254999999999</c:v>
                </c:pt>
                <c:pt idx="42">
                  <c:v>-38.193893000000003</c:v>
                </c:pt>
                <c:pt idx="43">
                  <c:v>-37.799804999999999</c:v>
                </c:pt>
                <c:pt idx="44">
                  <c:v>-37.559620000000002</c:v>
                </c:pt>
                <c:pt idx="45">
                  <c:v>-37.179214000000002</c:v>
                </c:pt>
                <c:pt idx="46">
                  <c:v>-36.875629000000004</c:v>
                </c:pt>
                <c:pt idx="47">
                  <c:v>-36.513053999999997</c:v>
                </c:pt>
                <c:pt idx="48">
                  <c:v>-36.293593999999999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451-4F67-B69D-B92F1ACDEE80}"/>
            </c:ext>
          </c:extLst>
        </c:ser>
        <c:ser>
          <c:idx val="0"/>
          <c:order val="1"/>
          <c:tx>
            <c:v>3xLO 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'LO Harm-B'!$L$3:$L$51</c:f>
              <c:numCache>
                <c:formatCode>0.00</c:formatCode>
                <c:ptCount val="49"/>
                <c:pt idx="0">
                  <c:v>3</c:v>
                </c:pt>
                <c:pt idx="1">
                  <c:v>3.2083333333333002</c:v>
                </c:pt>
                <c:pt idx="2">
                  <c:v>3.4166666666666998</c:v>
                </c:pt>
                <c:pt idx="3">
                  <c:v>3.625</c:v>
                </c:pt>
                <c:pt idx="4">
                  <c:v>3.8333333333333002</c:v>
                </c:pt>
                <c:pt idx="5">
                  <c:v>4.0416666666666998</c:v>
                </c:pt>
                <c:pt idx="6">
                  <c:v>4.25</c:v>
                </c:pt>
                <c:pt idx="7">
                  <c:v>4.4583333333332993</c:v>
                </c:pt>
                <c:pt idx="8">
                  <c:v>4.6666666666667007</c:v>
                </c:pt>
                <c:pt idx="9">
                  <c:v>4.875</c:v>
                </c:pt>
                <c:pt idx="10">
                  <c:v>5.0833333333332993</c:v>
                </c:pt>
                <c:pt idx="11">
                  <c:v>5.2916666666667007</c:v>
                </c:pt>
                <c:pt idx="12">
                  <c:v>5.5</c:v>
                </c:pt>
                <c:pt idx="13">
                  <c:v>5.7083333333332993</c:v>
                </c:pt>
                <c:pt idx="14">
                  <c:v>5.9166666666667007</c:v>
                </c:pt>
                <c:pt idx="15">
                  <c:v>6.125</c:v>
                </c:pt>
                <c:pt idx="16">
                  <c:v>6.3333333333332993</c:v>
                </c:pt>
                <c:pt idx="17">
                  <c:v>6.5416666666667007</c:v>
                </c:pt>
                <c:pt idx="18">
                  <c:v>6.75</c:v>
                </c:pt>
                <c:pt idx="19">
                  <c:v>6.9583333333332993</c:v>
                </c:pt>
                <c:pt idx="20">
                  <c:v>7.1666666666667007</c:v>
                </c:pt>
                <c:pt idx="21">
                  <c:v>7.375</c:v>
                </c:pt>
                <c:pt idx="22">
                  <c:v>7.5833333333332993</c:v>
                </c:pt>
                <c:pt idx="23">
                  <c:v>7.7916666666667007</c:v>
                </c:pt>
                <c:pt idx="24">
                  <c:v>8</c:v>
                </c:pt>
                <c:pt idx="25">
                  <c:v>8.2083333333333002</c:v>
                </c:pt>
                <c:pt idx="26">
                  <c:v>8.4166666666666998</c:v>
                </c:pt>
                <c:pt idx="27">
                  <c:v>8.625</c:v>
                </c:pt>
                <c:pt idx="28">
                  <c:v>8.8333333333333002</c:v>
                </c:pt>
                <c:pt idx="29">
                  <c:v>9.0416666666666998</c:v>
                </c:pt>
                <c:pt idx="30">
                  <c:v>9.25</c:v>
                </c:pt>
                <c:pt idx="31">
                  <c:v>9.4583333333333002</c:v>
                </c:pt>
                <c:pt idx="32">
                  <c:v>9.6666666666666998</c:v>
                </c:pt>
                <c:pt idx="33">
                  <c:v>9.875</c:v>
                </c:pt>
                <c:pt idx="34">
                  <c:v>10.083333333333</c:v>
                </c:pt>
                <c:pt idx="35">
                  <c:v>10.291666666667</c:v>
                </c:pt>
                <c:pt idx="36">
                  <c:v>10.5</c:v>
                </c:pt>
                <c:pt idx="37">
                  <c:v>10.708333333333</c:v>
                </c:pt>
                <c:pt idx="38">
                  <c:v>10.916666666667</c:v>
                </c:pt>
                <c:pt idx="39">
                  <c:v>11.125</c:v>
                </c:pt>
                <c:pt idx="40">
                  <c:v>11.333333333333</c:v>
                </c:pt>
                <c:pt idx="41">
                  <c:v>11.541666666667</c:v>
                </c:pt>
                <c:pt idx="42">
                  <c:v>11.75</c:v>
                </c:pt>
                <c:pt idx="43">
                  <c:v>11.958333333333</c:v>
                </c:pt>
                <c:pt idx="44">
                  <c:v>12.166666666667</c:v>
                </c:pt>
                <c:pt idx="45">
                  <c:v>12.375</c:v>
                </c:pt>
                <c:pt idx="46">
                  <c:v>12.583333333333</c:v>
                </c:pt>
                <c:pt idx="47">
                  <c:v>12.791666666667</c:v>
                </c:pt>
                <c:pt idx="48">
                  <c:v>13</c:v>
                </c:pt>
              </c:numCache>
            </c:numRef>
          </c:xVal>
          <c:yVal>
            <c:numRef>
              <c:f>'LO Harm-B'!$N$3:$N$51</c:f>
              <c:numCache>
                <c:formatCode>0.00</c:formatCode>
                <c:ptCount val="49"/>
                <c:pt idx="0">
                  <c:v>-43.209277999999998</c:v>
                </c:pt>
                <c:pt idx="1">
                  <c:v>-43.216861999999999</c:v>
                </c:pt>
                <c:pt idx="2">
                  <c:v>-43.572201</c:v>
                </c:pt>
                <c:pt idx="3">
                  <c:v>-44.509441000000002</c:v>
                </c:pt>
                <c:pt idx="4">
                  <c:v>-46.083987999999998</c:v>
                </c:pt>
                <c:pt idx="5">
                  <c:v>-46.832526999999999</c:v>
                </c:pt>
                <c:pt idx="6">
                  <c:v>-46.108730000000001</c:v>
                </c:pt>
                <c:pt idx="7">
                  <c:v>-44.129570000000001</c:v>
                </c:pt>
                <c:pt idx="8">
                  <c:v>-42.606892000000002</c:v>
                </c:pt>
                <c:pt idx="9">
                  <c:v>-41.963963</c:v>
                </c:pt>
                <c:pt idx="10">
                  <c:v>-42.103191000000002</c:v>
                </c:pt>
                <c:pt idx="11">
                  <c:v>-42.703228000000003</c:v>
                </c:pt>
                <c:pt idx="12">
                  <c:v>-43.395363000000003</c:v>
                </c:pt>
                <c:pt idx="13">
                  <c:v>-44.09742</c:v>
                </c:pt>
                <c:pt idx="14">
                  <c:v>-44.855716999999999</c:v>
                </c:pt>
                <c:pt idx="15">
                  <c:v>-45.780524999999997</c:v>
                </c:pt>
                <c:pt idx="16">
                  <c:v>-46.748837000000002</c:v>
                </c:pt>
                <c:pt idx="17">
                  <c:v>-47.269782999999997</c:v>
                </c:pt>
                <c:pt idx="18">
                  <c:v>-47.566395</c:v>
                </c:pt>
                <c:pt idx="19">
                  <c:v>-48.002021999999997</c:v>
                </c:pt>
                <c:pt idx="20">
                  <c:v>-48.462119999999999</c:v>
                </c:pt>
                <c:pt idx="21">
                  <c:v>-49.213833000000001</c:v>
                </c:pt>
                <c:pt idx="22">
                  <c:v>-49.496848999999997</c:v>
                </c:pt>
                <c:pt idx="23">
                  <c:v>-49.799666999999999</c:v>
                </c:pt>
                <c:pt idx="24">
                  <c:v>-49.937572000000003</c:v>
                </c:pt>
                <c:pt idx="25">
                  <c:v>-49.862563999999999</c:v>
                </c:pt>
                <c:pt idx="26">
                  <c:v>-49.466545000000004</c:v>
                </c:pt>
                <c:pt idx="27">
                  <c:v>-48.509749999999997</c:v>
                </c:pt>
                <c:pt idx="28">
                  <c:v>-47.723934</c:v>
                </c:pt>
                <c:pt idx="29">
                  <c:v>-46.726723</c:v>
                </c:pt>
                <c:pt idx="30">
                  <c:v>-45.855263000000001</c:v>
                </c:pt>
                <c:pt idx="31">
                  <c:v>-44.197662000000001</c:v>
                </c:pt>
                <c:pt idx="32">
                  <c:v>-42.757240000000003</c:v>
                </c:pt>
                <c:pt idx="33">
                  <c:v>-41.506076999999998</c:v>
                </c:pt>
                <c:pt idx="34">
                  <c:v>-41.087966999999999</c:v>
                </c:pt>
                <c:pt idx="35">
                  <c:v>-40.77478</c:v>
                </c:pt>
                <c:pt idx="36">
                  <c:v>-40.397300999999999</c:v>
                </c:pt>
                <c:pt idx="37">
                  <c:v>-40.022297000000002</c:v>
                </c:pt>
                <c:pt idx="38">
                  <c:v>-39.467846000000002</c:v>
                </c:pt>
                <c:pt idx="39">
                  <c:v>-38.839438999999999</c:v>
                </c:pt>
                <c:pt idx="40">
                  <c:v>-38.087612</c:v>
                </c:pt>
                <c:pt idx="41">
                  <c:v>-37.467613</c:v>
                </c:pt>
                <c:pt idx="42">
                  <c:v>-36.956871</c:v>
                </c:pt>
                <c:pt idx="43">
                  <c:v>-36.532291000000001</c:v>
                </c:pt>
                <c:pt idx="44">
                  <c:v>-36.215302000000001</c:v>
                </c:pt>
                <c:pt idx="45">
                  <c:v>-35.955967000000001</c:v>
                </c:pt>
                <c:pt idx="46">
                  <c:v>-35.823166000000001</c:v>
                </c:pt>
                <c:pt idx="47">
                  <c:v>-35.697018</c:v>
                </c:pt>
                <c:pt idx="48">
                  <c:v>-35.603816999999999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451-4F67-B69D-B92F1ACDEE80}"/>
            </c:ext>
          </c:extLst>
        </c:ser>
        <c:ser>
          <c:idx val="1"/>
          <c:order val="2"/>
          <c:tx>
            <c:v>5xLO Configuration A</c:v>
          </c:tx>
          <c:spPr>
            <a:ln cmpd="dbl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'LO Harm-A'!$T$3:$T$51</c:f>
              <c:numCache>
                <c:formatCode>0.00</c:formatCode>
                <c:ptCount val="49"/>
                <c:pt idx="0">
                  <c:v>5</c:v>
                </c:pt>
                <c:pt idx="1">
                  <c:v>5.1666666666667007</c:v>
                </c:pt>
                <c:pt idx="2">
                  <c:v>5.3333333333332993</c:v>
                </c:pt>
                <c:pt idx="3">
                  <c:v>5.5</c:v>
                </c:pt>
                <c:pt idx="4">
                  <c:v>5.6666666666667007</c:v>
                </c:pt>
                <c:pt idx="5">
                  <c:v>5.8333333333332993</c:v>
                </c:pt>
                <c:pt idx="6">
                  <c:v>6</c:v>
                </c:pt>
                <c:pt idx="7">
                  <c:v>6.1666666666667007</c:v>
                </c:pt>
                <c:pt idx="8">
                  <c:v>6.3333333333332993</c:v>
                </c:pt>
                <c:pt idx="9">
                  <c:v>6.5</c:v>
                </c:pt>
                <c:pt idx="10">
                  <c:v>6.6666666666667007</c:v>
                </c:pt>
                <c:pt idx="11">
                  <c:v>6.8333333333332993</c:v>
                </c:pt>
                <c:pt idx="12">
                  <c:v>7</c:v>
                </c:pt>
                <c:pt idx="13">
                  <c:v>7.1666666666667007</c:v>
                </c:pt>
                <c:pt idx="14">
                  <c:v>7.3333333333332993</c:v>
                </c:pt>
                <c:pt idx="15">
                  <c:v>7.5</c:v>
                </c:pt>
                <c:pt idx="16">
                  <c:v>7.6666666666667007</c:v>
                </c:pt>
                <c:pt idx="17">
                  <c:v>7.8333333333332993</c:v>
                </c:pt>
                <c:pt idx="18">
                  <c:v>8</c:v>
                </c:pt>
                <c:pt idx="19">
                  <c:v>8.1666666666666998</c:v>
                </c:pt>
                <c:pt idx="20">
                  <c:v>8.3333333333333002</c:v>
                </c:pt>
                <c:pt idx="21">
                  <c:v>8.5</c:v>
                </c:pt>
                <c:pt idx="22">
                  <c:v>8.6666666666666998</c:v>
                </c:pt>
                <c:pt idx="23">
                  <c:v>8.8333333333333002</c:v>
                </c:pt>
                <c:pt idx="24">
                  <c:v>9</c:v>
                </c:pt>
                <c:pt idx="25">
                  <c:v>9.1666666666666998</c:v>
                </c:pt>
                <c:pt idx="26">
                  <c:v>9.3333333333333002</c:v>
                </c:pt>
                <c:pt idx="27">
                  <c:v>9.5</c:v>
                </c:pt>
                <c:pt idx="28">
                  <c:v>9.6666666666666998</c:v>
                </c:pt>
                <c:pt idx="29">
                  <c:v>9.8333333333333002</c:v>
                </c:pt>
                <c:pt idx="30">
                  <c:v>10</c:v>
                </c:pt>
                <c:pt idx="31">
                  <c:v>10.166666666667</c:v>
                </c:pt>
                <c:pt idx="32">
                  <c:v>10.333333333333</c:v>
                </c:pt>
                <c:pt idx="33">
                  <c:v>10.5</c:v>
                </c:pt>
                <c:pt idx="34">
                  <c:v>10.666666666667</c:v>
                </c:pt>
                <c:pt idx="35">
                  <c:v>10.833333333333</c:v>
                </c:pt>
                <c:pt idx="36">
                  <c:v>11</c:v>
                </c:pt>
                <c:pt idx="37">
                  <c:v>11.166666666667</c:v>
                </c:pt>
                <c:pt idx="38">
                  <c:v>11.333333333333</c:v>
                </c:pt>
                <c:pt idx="39">
                  <c:v>11.5</c:v>
                </c:pt>
                <c:pt idx="40">
                  <c:v>11.666666666667</c:v>
                </c:pt>
                <c:pt idx="41">
                  <c:v>11.833333333333</c:v>
                </c:pt>
                <c:pt idx="42">
                  <c:v>12</c:v>
                </c:pt>
                <c:pt idx="43">
                  <c:v>12.166666666667</c:v>
                </c:pt>
                <c:pt idx="44">
                  <c:v>12.333333333333</c:v>
                </c:pt>
                <c:pt idx="45">
                  <c:v>12.5</c:v>
                </c:pt>
                <c:pt idx="46">
                  <c:v>12.666666666667</c:v>
                </c:pt>
                <c:pt idx="47">
                  <c:v>12.833333333333</c:v>
                </c:pt>
                <c:pt idx="48">
                  <c:v>13</c:v>
                </c:pt>
              </c:numCache>
            </c:numRef>
          </c:xVal>
          <c:yVal>
            <c:numRef>
              <c:f>'LO Harm-A'!$V$3:$V$51</c:f>
              <c:numCache>
                <c:formatCode>0.00</c:formatCode>
                <c:ptCount val="49"/>
                <c:pt idx="0">
                  <c:v>-52.952213</c:v>
                </c:pt>
                <c:pt idx="1">
                  <c:v>-52.708218000000002</c:v>
                </c:pt>
                <c:pt idx="2">
                  <c:v>-53.067410000000002</c:v>
                </c:pt>
                <c:pt idx="3">
                  <c:v>-53.495781000000001</c:v>
                </c:pt>
                <c:pt idx="4">
                  <c:v>-54.274681000000001</c:v>
                </c:pt>
                <c:pt idx="5">
                  <c:v>-54.593769000000002</c:v>
                </c:pt>
                <c:pt idx="6">
                  <c:v>-54.950454999999998</c:v>
                </c:pt>
                <c:pt idx="7">
                  <c:v>-54.981411000000001</c:v>
                </c:pt>
                <c:pt idx="8">
                  <c:v>-54.400599999999997</c:v>
                </c:pt>
                <c:pt idx="9">
                  <c:v>-54.144806000000003</c:v>
                </c:pt>
                <c:pt idx="10">
                  <c:v>-53.847935</c:v>
                </c:pt>
                <c:pt idx="11">
                  <c:v>-54.306888999999998</c:v>
                </c:pt>
                <c:pt idx="12">
                  <c:v>-54.549854000000003</c:v>
                </c:pt>
                <c:pt idx="13">
                  <c:v>-55.076735999999997</c:v>
                </c:pt>
                <c:pt idx="14">
                  <c:v>-56.372909999999997</c:v>
                </c:pt>
                <c:pt idx="15">
                  <c:v>-58.012104000000001</c:v>
                </c:pt>
                <c:pt idx="16">
                  <c:v>-61.149101000000002</c:v>
                </c:pt>
                <c:pt idx="17">
                  <c:v>-66.721664000000004</c:v>
                </c:pt>
                <c:pt idx="18">
                  <c:v>-70.083343999999997</c:v>
                </c:pt>
                <c:pt idx="19">
                  <c:v>-71.915801999999999</c:v>
                </c:pt>
                <c:pt idx="20">
                  <c:v>-68.523726999999994</c:v>
                </c:pt>
                <c:pt idx="21">
                  <c:v>-65.68486</c:v>
                </c:pt>
                <c:pt idx="22">
                  <c:v>-61.861472999999997</c:v>
                </c:pt>
                <c:pt idx="23">
                  <c:v>-60.311194999999998</c:v>
                </c:pt>
                <c:pt idx="24">
                  <c:v>-60.144019999999998</c:v>
                </c:pt>
                <c:pt idx="25">
                  <c:v>-61.142944</c:v>
                </c:pt>
                <c:pt idx="26">
                  <c:v>-61.000388999999998</c:v>
                </c:pt>
                <c:pt idx="27">
                  <c:v>-61.222121999999999</c:v>
                </c:pt>
                <c:pt idx="28">
                  <c:v>-60.308647000000001</c:v>
                </c:pt>
                <c:pt idx="29">
                  <c:v>-60.147457000000003</c:v>
                </c:pt>
                <c:pt idx="30">
                  <c:v>-59.887580999999997</c:v>
                </c:pt>
                <c:pt idx="31">
                  <c:v>-59.358275999999996</c:v>
                </c:pt>
                <c:pt idx="32">
                  <c:v>-58.842976</c:v>
                </c:pt>
                <c:pt idx="33">
                  <c:v>-57.948627000000002</c:v>
                </c:pt>
                <c:pt idx="34">
                  <c:v>-57.645294</c:v>
                </c:pt>
                <c:pt idx="35">
                  <c:v>-57.373131000000001</c:v>
                </c:pt>
                <c:pt idx="36">
                  <c:v>-57.213669000000003</c:v>
                </c:pt>
                <c:pt idx="37">
                  <c:v>-57.069873999999999</c:v>
                </c:pt>
                <c:pt idx="38">
                  <c:v>-56.706398</c:v>
                </c:pt>
                <c:pt idx="39">
                  <c:v>-57.028602999999997</c:v>
                </c:pt>
                <c:pt idx="40">
                  <c:v>-58.073566</c:v>
                </c:pt>
                <c:pt idx="41">
                  <c:v>-58.662559999999999</c:v>
                </c:pt>
                <c:pt idx="42">
                  <c:v>-59.297168999999997</c:v>
                </c:pt>
                <c:pt idx="43">
                  <c:v>-59.644359999999999</c:v>
                </c:pt>
                <c:pt idx="44">
                  <c:v>-61.398296000000002</c:v>
                </c:pt>
                <c:pt idx="45">
                  <c:v>-63.371524999999998</c:v>
                </c:pt>
                <c:pt idx="46">
                  <c:v>-66.937775000000002</c:v>
                </c:pt>
                <c:pt idx="47">
                  <c:v>-70.911201000000005</c:v>
                </c:pt>
                <c:pt idx="48">
                  <c:v>-73.881789999999995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451-4F67-B69D-B92F1ACDEE80}"/>
            </c:ext>
          </c:extLst>
        </c:ser>
        <c:ser>
          <c:idx val="3"/>
          <c:order val="3"/>
          <c:tx>
            <c:v>5xLO Configuration B</c:v>
          </c:tx>
          <c:spPr>
            <a:ln cmpd="dbl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'LO Harm-B'!$T$3:$T$51</c:f>
              <c:numCache>
                <c:formatCode>0.00</c:formatCode>
                <c:ptCount val="49"/>
                <c:pt idx="0">
                  <c:v>5</c:v>
                </c:pt>
                <c:pt idx="1">
                  <c:v>5.1666666666667007</c:v>
                </c:pt>
                <c:pt idx="2">
                  <c:v>5.3333333333332993</c:v>
                </c:pt>
                <c:pt idx="3">
                  <c:v>5.5</c:v>
                </c:pt>
                <c:pt idx="4">
                  <c:v>5.6666666666667007</c:v>
                </c:pt>
                <c:pt idx="5">
                  <c:v>5.8333333333332993</c:v>
                </c:pt>
                <c:pt idx="6">
                  <c:v>6</c:v>
                </c:pt>
                <c:pt idx="7">
                  <c:v>6.1666666666667007</c:v>
                </c:pt>
                <c:pt idx="8">
                  <c:v>6.3333333333332993</c:v>
                </c:pt>
                <c:pt idx="9">
                  <c:v>6.5</c:v>
                </c:pt>
                <c:pt idx="10">
                  <c:v>6.6666666666667007</c:v>
                </c:pt>
                <c:pt idx="11">
                  <c:v>6.8333333333332993</c:v>
                </c:pt>
                <c:pt idx="12">
                  <c:v>7</c:v>
                </c:pt>
                <c:pt idx="13">
                  <c:v>7.1666666666667007</c:v>
                </c:pt>
                <c:pt idx="14">
                  <c:v>7.3333333333332993</c:v>
                </c:pt>
                <c:pt idx="15">
                  <c:v>7.5</c:v>
                </c:pt>
                <c:pt idx="16">
                  <c:v>7.6666666666667007</c:v>
                </c:pt>
                <c:pt idx="17">
                  <c:v>7.8333333333332993</c:v>
                </c:pt>
                <c:pt idx="18">
                  <c:v>8</c:v>
                </c:pt>
                <c:pt idx="19">
                  <c:v>8.1666666666666998</c:v>
                </c:pt>
                <c:pt idx="20">
                  <c:v>8.3333333333333002</c:v>
                </c:pt>
                <c:pt idx="21">
                  <c:v>8.5</c:v>
                </c:pt>
                <c:pt idx="22">
                  <c:v>8.6666666666666998</c:v>
                </c:pt>
                <c:pt idx="23">
                  <c:v>8.8333333333333002</c:v>
                </c:pt>
                <c:pt idx="24">
                  <c:v>9</c:v>
                </c:pt>
                <c:pt idx="25">
                  <c:v>9.1666666666666998</c:v>
                </c:pt>
                <c:pt idx="26">
                  <c:v>9.3333333333333002</c:v>
                </c:pt>
                <c:pt idx="27">
                  <c:v>9.5</c:v>
                </c:pt>
                <c:pt idx="28">
                  <c:v>9.6666666666666998</c:v>
                </c:pt>
                <c:pt idx="29">
                  <c:v>9.8333333333333002</c:v>
                </c:pt>
                <c:pt idx="30">
                  <c:v>10</c:v>
                </c:pt>
                <c:pt idx="31">
                  <c:v>10.166666666667</c:v>
                </c:pt>
                <c:pt idx="32">
                  <c:v>10.333333333333</c:v>
                </c:pt>
                <c:pt idx="33">
                  <c:v>10.5</c:v>
                </c:pt>
                <c:pt idx="34">
                  <c:v>10.666666666667</c:v>
                </c:pt>
                <c:pt idx="35">
                  <c:v>10.833333333333</c:v>
                </c:pt>
                <c:pt idx="36">
                  <c:v>11</c:v>
                </c:pt>
                <c:pt idx="37">
                  <c:v>11.166666666667</c:v>
                </c:pt>
                <c:pt idx="38">
                  <c:v>11.333333333333</c:v>
                </c:pt>
                <c:pt idx="39">
                  <c:v>11.5</c:v>
                </c:pt>
                <c:pt idx="40">
                  <c:v>11.666666666667</c:v>
                </c:pt>
                <c:pt idx="41">
                  <c:v>11.833333333333</c:v>
                </c:pt>
                <c:pt idx="42">
                  <c:v>12</c:v>
                </c:pt>
                <c:pt idx="43">
                  <c:v>12.166666666667</c:v>
                </c:pt>
                <c:pt idx="44">
                  <c:v>12.333333333333</c:v>
                </c:pt>
                <c:pt idx="45">
                  <c:v>12.5</c:v>
                </c:pt>
                <c:pt idx="46">
                  <c:v>12.666666666667</c:v>
                </c:pt>
                <c:pt idx="47">
                  <c:v>12.833333333333</c:v>
                </c:pt>
                <c:pt idx="48">
                  <c:v>13</c:v>
                </c:pt>
              </c:numCache>
            </c:numRef>
          </c:xVal>
          <c:yVal>
            <c:numRef>
              <c:f>'LO Harm-B'!$V$3:$V$51</c:f>
              <c:numCache>
                <c:formatCode>0.00</c:formatCode>
                <c:ptCount val="49"/>
                <c:pt idx="0">
                  <c:v>-49.819682999999998</c:v>
                </c:pt>
                <c:pt idx="1">
                  <c:v>-49.923824000000003</c:v>
                </c:pt>
                <c:pt idx="2">
                  <c:v>-50.623840000000001</c:v>
                </c:pt>
                <c:pt idx="3">
                  <c:v>-50.475963999999998</c:v>
                </c:pt>
                <c:pt idx="4">
                  <c:v>-52.064594</c:v>
                </c:pt>
                <c:pt idx="5">
                  <c:v>-52.629401999999999</c:v>
                </c:pt>
                <c:pt idx="6">
                  <c:v>-55.168610000000001</c:v>
                </c:pt>
                <c:pt idx="7">
                  <c:v>-56.070788999999998</c:v>
                </c:pt>
                <c:pt idx="8">
                  <c:v>-57.194724999999998</c:v>
                </c:pt>
                <c:pt idx="9">
                  <c:v>-57.335583</c:v>
                </c:pt>
                <c:pt idx="10">
                  <c:v>-58.230643999999998</c:v>
                </c:pt>
                <c:pt idx="11">
                  <c:v>-58.606502999999996</c:v>
                </c:pt>
                <c:pt idx="12">
                  <c:v>-59.630634000000001</c:v>
                </c:pt>
                <c:pt idx="13">
                  <c:v>-57.082000999999998</c:v>
                </c:pt>
                <c:pt idx="14">
                  <c:v>-55.843552000000003</c:v>
                </c:pt>
                <c:pt idx="15">
                  <c:v>-53.597206</c:v>
                </c:pt>
                <c:pt idx="16">
                  <c:v>-53.216537000000002</c:v>
                </c:pt>
                <c:pt idx="17">
                  <c:v>-52.476104999999997</c:v>
                </c:pt>
                <c:pt idx="18">
                  <c:v>-52.557437999999998</c:v>
                </c:pt>
                <c:pt idx="19">
                  <c:v>-53.592644</c:v>
                </c:pt>
                <c:pt idx="20">
                  <c:v>-54.560791000000002</c:v>
                </c:pt>
                <c:pt idx="21">
                  <c:v>-54.609676</c:v>
                </c:pt>
                <c:pt idx="22">
                  <c:v>-54.563740000000003</c:v>
                </c:pt>
                <c:pt idx="23">
                  <c:v>-54.540923999999997</c:v>
                </c:pt>
                <c:pt idx="24">
                  <c:v>-54.942360000000001</c:v>
                </c:pt>
                <c:pt idx="25">
                  <c:v>-55.164997</c:v>
                </c:pt>
                <c:pt idx="26">
                  <c:v>-55.264805000000003</c:v>
                </c:pt>
                <c:pt idx="27">
                  <c:v>-55.260826000000002</c:v>
                </c:pt>
                <c:pt idx="28">
                  <c:v>-55.419787999999997</c:v>
                </c:pt>
                <c:pt idx="29">
                  <c:v>-55.296810000000001</c:v>
                </c:pt>
                <c:pt idx="30">
                  <c:v>-55.653422999999997</c:v>
                </c:pt>
                <c:pt idx="31">
                  <c:v>-55.369976000000001</c:v>
                </c:pt>
                <c:pt idx="32">
                  <c:v>-55.410598999999998</c:v>
                </c:pt>
                <c:pt idx="33">
                  <c:v>-55.088932</c:v>
                </c:pt>
                <c:pt idx="34">
                  <c:v>-55.089516000000003</c:v>
                </c:pt>
                <c:pt idx="35">
                  <c:v>-55.343966999999999</c:v>
                </c:pt>
                <c:pt idx="36">
                  <c:v>-55.203808000000002</c:v>
                </c:pt>
                <c:pt idx="37">
                  <c:v>-55.553646000000001</c:v>
                </c:pt>
                <c:pt idx="38">
                  <c:v>-55.456676000000002</c:v>
                </c:pt>
                <c:pt idx="39">
                  <c:v>-56.286613000000003</c:v>
                </c:pt>
                <c:pt idx="40">
                  <c:v>-56.87294</c:v>
                </c:pt>
                <c:pt idx="41">
                  <c:v>-57.801811000000001</c:v>
                </c:pt>
                <c:pt idx="42">
                  <c:v>-58.500729</c:v>
                </c:pt>
                <c:pt idx="43">
                  <c:v>-59.327030000000001</c:v>
                </c:pt>
                <c:pt idx="44">
                  <c:v>-60.859240999999997</c:v>
                </c:pt>
                <c:pt idx="45">
                  <c:v>-62.726570000000002</c:v>
                </c:pt>
                <c:pt idx="46">
                  <c:v>-65.522780999999995</c:v>
                </c:pt>
                <c:pt idx="47">
                  <c:v>-67.755736999999996</c:v>
                </c:pt>
                <c:pt idx="48">
                  <c:v>-69.178055000000001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451-4F67-B69D-B92F1ACDEE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900224"/>
        <c:axId val="116902144"/>
      </c:scatterChart>
      <c:valAx>
        <c:axId val="116900224"/>
        <c:scaling>
          <c:orientation val="minMax"/>
          <c:max val="13"/>
          <c:min val="1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LO Output Frequency (GHz)</a:t>
                </a:r>
              </a:p>
            </c:rich>
          </c:tx>
          <c:layout>
            <c:manualLayout>
              <c:xMode val="edge"/>
              <c:yMode val="edge"/>
              <c:x val="0.35543054542387981"/>
              <c:y val="0.91571741032371123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6902144"/>
        <c:crosses val="autoZero"/>
        <c:crossBetween val="midCat"/>
        <c:majorUnit val="1"/>
      </c:valAx>
      <c:valAx>
        <c:axId val="116902144"/>
        <c:scaling>
          <c:orientation val="minMax"/>
          <c:max val="0"/>
          <c:min val="-9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6900224"/>
        <c:crosses val="autoZero"/>
        <c:crossBetween val="midCat"/>
        <c:majorUnit val="10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b"/>
      <c:layout>
        <c:manualLayout>
          <c:xMode val="edge"/>
          <c:yMode val="edge"/>
          <c:x val="0.1348354373486696"/>
          <c:y val="0.1108132837561971"/>
          <c:w val="0.74697213657994499"/>
          <c:h val="0.13809493962955591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Odd LO Harmonic to IF Isolation (dB)</a:t>
            </a:r>
          </a:p>
        </c:rich>
      </c:tx>
      <c:layout>
        <c:manualLayout>
          <c:xMode val="edge"/>
          <c:yMode val="edge"/>
          <c:x val="0.3103763743334006"/>
          <c:y val="1.8518605808924015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42"/>
          <c:w val="0.76542713682528862"/>
          <c:h val="0.70701370662000584"/>
        </c:manualLayout>
      </c:layout>
      <c:scatterChart>
        <c:scatterStyle val="smoothMarker"/>
        <c:varyColors val="0"/>
        <c:ser>
          <c:idx val="2"/>
          <c:order val="0"/>
          <c:tx>
            <c:v>3xLO Configuration A</c:v>
          </c:tx>
          <c:spPr>
            <a:ln>
              <a:solidFill>
                <a:prstClr val="black"/>
              </a:solidFill>
              <a:prstDash val="solid"/>
            </a:ln>
          </c:spPr>
          <c:marker>
            <c:symbol val="none"/>
          </c:marker>
          <c:xVal>
            <c:numRef>
              <c:f>'LO Harm-A'!$L$3:$L$51</c:f>
              <c:numCache>
                <c:formatCode>0.00</c:formatCode>
                <c:ptCount val="49"/>
                <c:pt idx="0">
                  <c:v>3</c:v>
                </c:pt>
                <c:pt idx="1">
                  <c:v>3.2083333333333002</c:v>
                </c:pt>
                <c:pt idx="2">
                  <c:v>3.4166666666666998</c:v>
                </c:pt>
                <c:pt idx="3">
                  <c:v>3.625</c:v>
                </c:pt>
                <c:pt idx="4">
                  <c:v>3.8333333333333002</c:v>
                </c:pt>
                <c:pt idx="5">
                  <c:v>4.0416666666666998</c:v>
                </c:pt>
                <c:pt idx="6">
                  <c:v>4.25</c:v>
                </c:pt>
                <c:pt idx="7">
                  <c:v>4.4583333333332993</c:v>
                </c:pt>
                <c:pt idx="8">
                  <c:v>4.6666666666667007</c:v>
                </c:pt>
                <c:pt idx="9">
                  <c:v>4.875</c:v>
                </c:pt>
                <c:pt idx="10">
                  <c:v>5.0833333333332993</c:v>
                </c:pt>
                <c:pt idx="11">
                  <c:v>5.2916666666667007</c:v>
                </c:pt>
                <c:pt idx="12">
                  <c:v>5.5</c:v>
                </c:pt>
                <c:pt idx="13">
                  <c:v>5.7083333333332993</c:v>
                </c:pt>
                <c:pt idx="14">
                  <c:v>5.9166666666667007</c:v>
                </c:pt>
                <c:pt idx="15">
                  <c:v>6.125</c:v>
                </c:pt>
                <c:pt idx="16">
                  <c:v>6.3333333333332993</c:v>
                </c:pt>
                <c:pt idx="17">
                  <c:v>6.5416666666667007</c:v>
                </c:pt>
                <c:pt idx="18">
                  <c:v>6.75</c:v>
                </c:pt>
                <c:pt idx="19">
                  <c:v>6.9583333333332993</c:v>
                </c:pt>
                <c:pt idx="20">
                  <c:v>7.1666666666667007</c:v>
                </c:pt>
                <c:pt idx="21">
                  <c:v>7.375</c:v>
                </c:pt>
                <c:pt idx="22">
                  <c:v>7.5833333333332993</c:v>
                </c:pt>
                <c:pt idx="23">
                  <c:v>7.7916666666667007</c:v>
                </c:pt>
                <c:pt idx="24">
                  <c:v>8</c:v>
                </c:pt>
                <c:pt idx="25">
                  <c:v>8.2083333333333002</c:v>
                </c:pt>
                <c:pt idx="26">
                  <c:v>8.4166666666666998</c:v>
                </c:pt>
                <c:pt idx="27">
                  <c:v>8.625</c:v>
                </c:pt>
                <c:pt idx="28">
                  <c:v>8.8333333333333002</c:v>
                </c:pt>
                <c:pt idx="29">
                  <c:v>9.0416666666666998</c:v>
                </c:pt>
                <c:pt idx="30">
                  <c:v>9.25</c:v>
                </c:pt>
                <c:pt idx="31">
                  <c:v>9.4583333333333002</c:v>
                </c:pt>
                <c:pt idx="32">
                  <c:v>9.6666666666666998</c:v>
                </c:pt>
                <c:pt idx="33">
                  <c:v>9.875</c:v>
                </c:pt>
                <c:pt idx="34">
                  <c:v>10.083333333333</c:v>
                </c:pt>
                <c:pt idx="35">
                  <c:v>10.291666666667</c:v>
                </c:pt>
                <c:pt idx="36">
                  <c:v>10.5</c:v>
                </c:pt>
                <c:pt idx="37">
                  <c:v>10.708333333333</c:v>
                </c:pt>
                <c:pt idx="38">
                  <c:v>10.916666666667</c:v>
                </c:pt>
                <c:pt idx="39">
                  <c:v>11.125</c:v>
                </c:pt>
                <c:pt idx="40">
                  <c:v>11.333333333333</c:v>
                </c:pt>
                <c:pt idx="41">
                  <c:v>11.541666666667</c:v>
                </c:pt>
                <c:pt idx="42">
                  <c:v>11.75</c:v>
                </c:pt>
                <c:pt idx="43">
                  <c:v>11.958333333333</c:v>
                </c:pt>
                <c:pt idx="44">
                  <c:v>12.166666666667</c:v>
                </c:pt>
                <c:pt idx="45">
                  <c:v>12.375</c:v>
                </c:pt>
                <c:pt idx="46">
                  <c:v>12.583333333333</c:v>
                </c:pt>
                <c:pt idx="47">
                  <c:v>12.791666666667</c:v>
                </c:pt>
                <c:pt idx="48">
                  <c:v>13</c:v>
                </c:pt>
              </c:numCache>
            </c:numRef>
          </c:xVal>
          <c:yVal>
            <c:numRef>
              <c:f>'LO Harm-A'!$M$3:$M$51</c:f>
              <c:numCache>
                <c:formatCode>0.00</c:formatCode>
                <c:ptCount val="49"/>
                <c:pt idx="0">
                  <c:v>-50.838383</c:v>
                </c:pt>
                <c:pt idx="1">
                  <c:v>-52.161220999999998</c:v>
                </c:pt>
                <c:pt idx="2">
                  <c:v>-54.051712000000002</c:v>
                </c:pt>
                <c:pt idx="3">
                  <c:v>-56.259594</c:v>
                </c:pt>
                <c:pt idx="4">
                  <c:v>-58.679974000000001</c:v>
                </c:pt>
                <c:pt idx="5">
                  <c:v>-61.284069000000002</c:v>
                </c:pt>
                <c:pt idx="6">
                  <c:v>-63.947189000000002</c:v>
                </c:pt>
                <c:pt idx="7">
                  <c:v>-66.427306999999999</c:v>
                </c:pt>
                <c:pt idx="8">
                  <c:v>-67.562423999999993</c:v>
                </c:pt>
                <c:pt idx="9">
                  <c:v>-66.814148000000003</c:v>
                </c:pt>
                <c:pt idx="10">
                  <c:v>-64.707183999999998</c:v>
                </c:pt>
                <c:pt idx="11">
                  <c:v>-62.498207000000001</c:v>
                </c:pt>
                <c:pt idx="12">
                  <c:v>-60.254997000000003</c:v>
                </c:pt>
                <c:pt idx="13">
                  <c:v>-57.961368999999998</c:v>
                </c:pt>
                <c:pt idx="14">
                  <c:v>-55.699244999999998</c:v>
                </c:pt>
                <c:pt idx="15">
                  <c:v>-53.730933999999998</c:v>
                </c:pt>
                <c:pt idx="16">
                  <c:v>-52.609462999999998</c:v>
                </c:pt>
                <c:pt idx="17">
                  <c:v>-52.220123000000001</c:v>
                </c:pt>
                <c:pt idx="18">
                  <c:v>-52.364651000000002</c:v>
                </c:pt>
                <c:pt idx="19">
                  <c:v>-52.273788000000003</c:v>
                </c:pt>
                <c:pt idx="20">
                  <c:v>-51.923824000000003</c:v>
                </c:pt>
                <c:pt idx="21">
                  <c:v>-51.502453000000003</c:v>
                </c:pt>
                <c:pt idx="22">
                  <c:v>-51.106678000000002</c:v>
                </c:pt>
                <c:pt idx="23">
                  <c:v>-50.701168000000003</c:v>
                </c:pt>
                <c:pt idx="24">
                  <c:v>-50.244453</c:v>
                </c:pt>
                <c:pt idx="25">
                  <c:v>-49.859386000000001</c:v>
                </c:pt>
                <c:pt idx="26">
                  <c:v>-49.667659999999998</c:v>
                </c:pt>
                <c:pt idx="27">
                  <c:v>-49.569930999999997</c:v>
                </c:pt>
                <c:pt idx="28">
                  <c:v>-49.514118000000003</c:v>
                </c:pt>
                <c:pt idx="29">
                  <c:v>-49.293422999999997</c:v>
                </c:pt>
                <c:pt idx="30">
                  <c:v>-48.967384000000003</c:v>
                </c:pt>
                <c:pt idx="31">
                  <c:v>-48.452652</c:v>
                </c:pt>
                <c:pt idx="32">
                  <c:v>-48.158130999999997</c:v>
                </c:pt>
                <c:pt idx="33">
                  <c:v>-48.062305000000002</c:v>
                </c:pt>
                <c:pt idx="34">
                  <c:v>-48.199824999999997</c:v>
                </c:pt>
                <c:pt idx="35">
                  <c:v>-48.429259999999999</c:v>
                </c:pt>
                <c:pt idx="36">
                  <c:v>-48.555599000000001</c:v>
                </c:pt>
                <c:pt idx="37">
                  <c:v>-48.747447999999999</c:v>
                </c:pt>
                <c:pt idx="38">
                  <c:v>-48.995621</c:v>
                </c:pt>
                <c:pt idx="39">
                  <c:v>-49.435279999999999</c:v>
                </c:pt>
                <c:pt idx="40">
                  <c:v>-49.942534999999999</c:v>
                </c:pt>
                <c:pt idx="41">
                  <c:v>-50.290264000000001</c:v>
                </c:pt>
                <c:pt idx="42">
                  <c:v>-50.586478999999997</c:v>
                </c:pt>
                <c:pt idx="43">
                  <c:v>-50.591208999999999</c:v>
                </c:pt>
                <c:pt idx="44">
                  <c:v>-50.626883999999997</c:v>
                </c:pt>
                <c:pt idx="45">
                  <c:v>-50.656834000000003</c:v>
                </c:pt>
                <c:pt idx="46">
                  <c:v>-50.906466999999999</c:v>
                </c:pt>
                <c:pt idx="47">
                  <c:v>-50.866321999999997</c:v>
                </c:pt>
                <c:pt idx="48">
                  <c:v>-50.747664999999998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722-4470-AB96-51543D770530}"/>
            </c:ext>
          </c:extLst>
        </c:ser>
        <c:ser>
          <c:idx val="0"/>
          <c:order val="1"/>
          <c:tx>
            <c:v>3xLO 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'LO Harm-B'!$L$3:$L$51</c:f>
              <c:numCache>
                <c:formatCode>0.00</c:formatCode>
                <c:ptCount val="49"/>
                <c:pt idx="0">
                  <c:v>3</c:v>
                </c:pt>
                <c:pt idx="1">
                  <c:v>3.2083333333333002</c:v>
                </c:pt>
                <c:pt idx="2">
                  <c:v>3.4166666666666998</c:v>
                </c:pt>
                <c:pt idx="3">
                  <c:v>3.625</c:v>
                </c:pt>
                <c:pt idx="4">
                  <c:v>3.8333333333333002</c:v>
                </c:pt>
                <c:pt idx="5">
                  <c:v>4.0416666666666998</c:v>
                </c:pt>
                <c:pt idx="6">
                  <c:v>4.25</c:v>
                </c:pt>
                <c:pt idx="7">
                  <c:v>4.4583333333332993</c:v>
                </c:pt>
                <c:pt idx="8">
                  <c:v>4.6666666666667007</c:v>
                </c:pt>
                <c:pt idx="9">
                  <c:v>4.875</c:v>
                </c:pt>
                <c:pt idx="10">
                  <c:v>5.0833333333332993</c:v>
                </c:pt>
                <c:pt idx="11">
                  <c:v>5.2916666666667007</c:v>
                </c:pt>
                <c:pt idx="12">
                  <c:v>5.5</c:v>
                </c:pt>
                <c:pt idx="13">
                  <c:v>5.7083333333332993</c:v>
                </c:pt>
                <c:pt idx="14">
                  <c:v>5.9166666666667007</c:v>
                </c:pt>
                <c:pt idx="15">
                  <c:v>6.125</c:v>
                </c:pt>
                <c:pt idx="16">
                  <c:v>6.3333333333332993</c:v>
                </c:pt>
                <c:pt idx="17">
                  <c:v>6.5416666666667007</c:v>
                </c:pt>
                <c:pt idx="18">
                  <c:v>6.75</c:v>
                </c:pt>
                <c:pt idx="19">
                  <c:v>6.9583333333332993</c:v>
                </c:pt>
                <c:pt idx="20">
                  <c:v>7.1666666666667007</c:v>
                </c:pt>
                <c:pt idx="21">
                  <c:v>7.375</c:v>
                </c:pt>
                <c:pt idx="22">
                  <c:v>7.5833333333332993</c:v>
                </c:pt>
                <c:pt idx="23">
                  <c:v>7.7916666666667007</c:v>
                </c:pt>
                <c:pt idx="24">
                  <c:v>8</c:v>
                </c:pt>
                <c:pt idx="25">
                  <c:v>8.2083333333333002</c:v>
                </c:pt>
                <c:pt idx="26">
                  <c:v>8.4166666666666998</c:v>
                </c:pt>
                <c:pt idx="27">
                  <c:v>8.625</c:v>
                </c:pt>
                <c:pt idx="28">
                  <c:v>8.8333333333333002</c:v>
                </c:pt>
                <c:pt idx="29">
                  <c:v>9.0416666666666998</c:v>
                </c:pt>
                <c:pt idx="30">
                  <c:v>9.25</c:v>
                </c:pt>
                <c:pt idx="31">
                  <c:v>9.4583333333333002</c:v>
                </c:pt>
                <c:pt idx="32">
                  <c:v>9.6666666666666998</c:v>
                </c:pt>
                <c:pt idx="33">
                  <c:v>9.875</c:v>
                </c:pt>
                <c:pt idx="34">
                  <c:v>10.083333333333</c:v>
                </c:pt>
                <c:pt idx="35">
                  <c:v>10.291666666667</c:v>
                </c:pt>
                <c:pt idx="36">
                  <c:v>10.5</c:v>
                </c:pt>
                <c:pt idx="37">
                  <c:v>10.708333333333</c:v>
                </c:pt>
                <c:pt idx="38">
                  <c:v>10.916666666667</c:v>
                </c:pt>
                <c:pt idx="39">
                  <c:v>11.125</c:v>
                </c:pt>
                <c:pt idx="40">
                  <c:v>11.333333333333</c:v>
                </c:pt>
                <c:pt idx="41">
                  <c:v>11.541666666667</c:v>
                </c:pt>
                <c:pt idx="42">
                  <c:v>11.75</c:v>
                </c:pt>
                <c:pt idx="43">
                  <c:v>11.958333333333</c:v>
                </c:pt>
                <c:pt idx="44">
                  <c:v>12.166666666667</c:v>
                </c:pt>
                <c:pt idx="45">
                  <c:v>12.375</c:v>
                </c:pt>
                <c:pt idx="46">
                  <c:v>12.583333333333</c:v>
                </c:pt>
                <c:pt idx="47">
                  <c:v>12.791666666667</c:v>
                </c:pt>
                <c:pt idx="48">
                  <c:v>13</c:v>
                </c:pt>
              </c:numCache>
            </c:numRef>
          </c:xVal>
          <c:yVal>
            <c:numRef>
              <c:f>'LO Harm-B'!$M$3:$M$51</c:f>
              <c:numCache>
                <c:formatCode>0.00</c:formatCode>
                <c:ptCount val="49"/>
                <c:pt idx="0">
                  <c:v>-41.225231000000001</c:v>
                </c:pt>
                <c:pt idx="1">
                  <c:v>-42.024174000000002</c:v>
                </c:pt>
                <c:pt idx="2">
                  <c:v>-43.101256999999997</c:v>
                </c:pt>
                <c:pt idx="3">
                  <c:v>-44.018120000000003</c:v>
                </c:pt>
                <c:pt idx="4">
                  <c:v>-44.942898</c:v>
                </c:pt>
                <c:pt idx="5">
                  <c:v>-45.975658000000003</c:v>
                </c:pt>
                <c:pt idx="6">
                  <c:v>-46.971187999999998</c:v>
                </c:pt>
                <c:pt idx="7">
                  <c:v>-47.711047999999998</c:v>
                </c:pt>
                <c:pt idx="8">
                  <c:v>-48.069595</c:v>
                </c:pt>
                <c:pt idx="9">
                  <c:v>-48.073559000000003</c:v>
                </c:pt>
                <c:pt idx="10">
                  <c:v>-47.826110999999997</c:v>
                </c:pt>
                <c:pt idx="11">
                  <c:v>-47.483974000000003</c:v>
                </c:pt>
                <c:pt idx="12">
                  <c:v>-47.244681999999997</c:v>
                </c:pt>
                <c:pt idx="13">
                  <c:v>-47.192455000000002</c:v>
                </c:pt>
                <c:pt idx="14">
                  <c:v>-47.044792000000001</c:v>
                </c:pt>
                <c:pt idx="15">
                  <c:v>-47.279308</c:v>
                </c:pt>
                <c:pt idx="16">
                  <c:v>-48.372131000000003</c:v>
                </c:pt>
                <c:pt idx="17">
                  <c:v>-50.038853000000003</c:v>
                </c:pt>
                <c:pt idx="18">
                  <c:v>-51.613582999999998</c:v>
                </c:pt>
                <c:pt idx="19">
                  <c:v>-52.283543000000002</c:v>
                </c:pt>
                <c:pt idx="20">
                  <c:v>-52.349308000000001</c:v>
                </c:pt>
                <c:pt idx="21">
                  <c:v>-52.002204999999996</c:v>
                </c:pt>
                <c:pt idx="22">
                  <c:v>-51.685619000000003</c:v>
                </c:pt>
                <c:pt idx="23">
                  <c:v>-51.731915000000001</c:v>
                </c:pt>
                <c:pt idx="24">
                  <c:v>-51.804848</c:v>
                </c:pt>
                <c:pt idx="25">
                  <c:v>-52.115943999999999</c:v>
                </c:pt>
                <c:pt idx="26">
                  <c:v>-52.376246999999999</c:v>
                </c:pt>
                <c:pt idx="27">
                  <c:v>-52.818218000000002</c:v>
                </c:pt>
                <c:pt idx="28">
                  <c:v>-53.001170999999999</c:v>
                </c:pt>
                <c:pt idx="29">
                  <c:v>-53.172522999999998</c:v>
                </c:pt>
                <c:pt idx="30">
                  <c:v>-53.383254999999998</c:v>
                </c:pt>
                <c:pt idx="31">
                  <c:v>-53.886471</c:v>
                </c:pt>
                <c:pt idx="32">
                  <c:v>-54.350104999999999</c:v>
                </c:pt>
                <c:pt idx="33">
                  <c:v>-55.332614999999997</c:v>
                </c:pt>
                <c:pt idx="34">
                  <c:v>-56.172699000000001</c:v>
                </c:pt>
                <c:pt idx="35">
                  <c:v>-56.435654</c:v>
                </c:pt>
                <c:pt idx="36">
                  <c:v>-56.181435</c:v>
                </c:pt>
                <c:pt idx="37">
                  <c:v>-55.450564999999997</c:v>
                </c:pt>
                <c:pt idx="38">
                  <c:v>-54.918697000000002</c:v>
                </c:pt>
                <c:pt idx="39">
                  <c:v>-54.233822000000004</c:v>
                </c:pt>
                <c:pt idx="40">
                  <c:v>-53.823993999999999</c:v>
                </c:pt>
                <c:pt idx="41">
                  <c:v>-54.020386000000002</c:v>
                </c:pt>
                <c:pt idx="42">
                  <c:v>-54.662125000000003</c:v>
                </c:pt>
                <c:pt idx="43">
                  <c:v>-55.756045999999998</c:v>
                </c:pt>
                <c:pt idx="44">
                  <c:v>-56.675812000000001</c:v>
                </c:pt>
                <c:pt idx="45">
                  <c:v>-57.436829000000003</c:v>
                </c:pt>
                <c:pt idx="46">
                  <c:v>-57.364753999999998</c:v>
                </c:pt>
                <c:pt idx="47">
                  <c:v>-57.448967000000003</c:v>
                </c:pt>
                <c:pt idx="48">
                  <c:v>-57.292605999999999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722-4470-AB96-51543D770530}"/>
            </c:ext>
          </c:extLst>
        </c:ser>
        <c:ser>
          <c:idx val="1"/>
          <c:order val="2"/>
          <c:tx>
            <c:v>5xLO Configuration A</c:v>
          </c:tx>
          <c:spPr>
            <a:ln cmpd="dbl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'LO Harm-A'!$T$3:$T$51</c:f>
              <c:numCache>
                <c:formatCode>0.00</c:formatCode>
                <c:ptCount val="49"/>
                <c:pt idx="0">
                  <c:v>5</c:v>
                </c:pt>
                <c:pt idx="1">
                  <c:v>5.1666666666667007</c:v>
                </c:pt>
                <c:pt idx="2">
                  <c:v>5.3333333333332993</c:v>
                </c:pt>
                <c:pt idx="3">
                  <c:v>5.5</c:v>
                </c:pt>
                <c:pt idx="4">
                  <c:v>5.6666666666667007</c:v>
                </c:pt>
                <c:pt idx="5">
                  <c:v>5.8333333333332993</c:v>
                </c:pt>
                <c:pt idx="6">
                  <c:v>6</c:v>
                </c:pt>
                <c:pt idx="7">
                  <c:v>6.1666666666667007</c:v>
                </c:pt>
                <c:pt idx="8">
                  <c:v>6.3333333333332993</c:v>
                </c:pt>
                <c:pt idx="9">
                  <c:v>6.5</c:v>
                </c:pt>
                <c:pt idx="10">
                  <c:v>6.6666666666667007</c:v>
                </c:pt>
                <c:pt idx="11">
                  <c:v>6.8333333333332993</c:v>
                </c:pt>
                <c:pt idx="12">
                  <c:v>7</c:v>
                </c:pt>
                <c:pt idx="13">
                  <c:v>7.1666666666667007</c:v>
                </c:pt>
                <c:pt idx="14">
                  <c:v>7.3333333333332993</c:v>
                </c:pt>
                <c:pt idx="15">
                  <c:v>7.5</c:v>
                </c:pt>
                <c:pt idx="16">
                  <c:v>7.6666666666667007</c:v>
                </c:pt>
                <c:pt idx="17">
                  <c:v>7.8333333333332993</c:v>
                </c:pt>
                <c:pt idx="18">
                  <c:v>8</c:v>
                </c:pt>
                <c:pt idx="19">
                  <c:v>8.1666666666666998</c:v>
                </c:pt>
                <c:pt idx="20">
                  <c:v>8.3333333333333002</c:v>
                </c:pt>
                <c:pt idx="21">
                  <c:v>8.5</c:v>
                </c:pt>
                <c:pt idx="22">
                  <c:v>8.6666666666666998</c:v>
                </c:pt>
                <c:pt idx="23">
                  <c:v>8.8333333333333002</c:v>
                </c:pt>
                <c:pt idx="24">
                  <c:v>9</c:v>
                </c:pt>
                <c:pt idx="25">
                  <c:v>9.1666666666666998</c:v>
                </c:pt>
                <c:pt idx="26">
                  <c:v>9.3333333333333002</c:v>
                </c:pt>
                <c:pt idx="27">
                  <c:v>9.5</c:v>
                </c:pt>
                <c:pt idx="28">
                  <c:v>9.6666666666666998</c:v>
                </c:pt>
                <c:pt idx="29">
                  <c:v>9.8333333333333002</c:v>
                </c:pt>
                <c:pt idx="30">
                  <c:v>10</c:v>
                </c:pt>
                <c:pt idx="31">
                  <c:v>10.166666666667</c:v>
                </c:pt>
                <c:pt idx="32">
                  <c:v>10.333333333333</c:v>
                </c:pt>
                <c:pt idx="33">
                  <c:v>10.5</c:v>
                </c:pt>
                <c:pt idx="34">
                  <c:v>10.666666666667</c:v>
                </c:pt>
                <c:pt idx="35">
                  <c:v>10.833333333333</c:v>
                </c:pt>
                <c:pt idx="36">
                  <c:v>11</c:v>
                </c:pt>
                <c:pt idx="37">
                  <c:v>11.166666666667</c:v>
                </c:pt>
                <c:pt idx="38">
                  <c:v>11.333333333333</c:v>
                </c:pt>
                <c:pt idx="39">
                  <c:v>11.5</c:v>
                </c:pt>
                <c:pt idx="40">
                  <c:v>11.666666666667</c:v>
                </c:pt>
                <c:pt idx="41">
                  <c:v>11.833333333333</c:v>
                </c:pt>
                <c:pt idx="42">
                  <c:v>12</c:v>
                </c:pt>
                <c:pt idx="43">
                  <c:v>12.166666666667</c:v>
                </c:pt>
                <c:pt idx="44">
                  <c:v>12.333333333333</c:v>
                </c:pt>
                <c:pt idx="45">
                  <c:v>12.5</c:v>
                </c:pt>
                <c:pt idx="46">
                  <c:v>12.666666666667</c:v>
                </c:pt>
                <c:pt idx="47">
                  <c:v>12.833333333333</c:v>
                </c:pt>
                <c:pt idx="48">
                  <c:v>13</c:v>
                </c:pt>
              </c:numCache>
            </c:numRef>
          </c:xVal>
          <c:yVal>
            <c:numRef>
              <c:f>'LO Harm-A'!$U$3:$U$51</c:f>
              <c:numCache>
                <c:formatCode>0.00</c:formatCode>
                <c:ptCount val="49"/>
                <c:pt idx="0">
                  <c:v>-62.934780000000003</c:v>
                </c:pt>
                <c:pt idx="1">
                  <c:v>-62.181721000000003</c:v>
                </c:pt>
                <c:pt idx="2">
                  <c:v>-61.787562999999999</c:v>
                </c:pt>
                <c:pt idx="3">
                  <c:v>-62.965572000000002</c:v>
                </c:pt>
                <c:pt idx="4">
                  <c:v>-62.185909000000002</c:v>
                </c:pt>
                <c:pt idx="5">
                  <c:v>-60.850192999999997</c:v>
                </c:pt>
                <c:pt idx="6">
                  <c:v>-59.350310999999998</c:v>
                </c:pt>
                <c:pt idx="7">
                  <c:v>-58.185226</c:v>
                </c:pt>
                <c:pt idx="8">
                  <c:v>-57.204559000000003</c:v>
                </c:pt>
                <c:pt idx="9">
                  <c:v>-57.034374</c:v>
                </c:pt>
                <c:pt idx="10">
                  <c:v>-57.319023000000001</c:v>
                </c:pt>
                <c:pt idx="11">
                  <c:v>-57.598053</c:v>
                </c:pt>
                <c:pt idx="12">
                  <c:v>-57.759734999999999</c:v>
                </c:pt>
                <c:pt idx="13">
                  <c:v>-57.874744</c:v>
                </c:pt>
                <c:pt idx="14">
                  <c:v>-58.033797999999997</c:v>
                </c:pt>
                <c:pt idx="15">
                  <c:v>-58.276423999999999</c:v>
                </c:pt>
                <c:pt idx="16">
                  <c:v>-58.450203000000002</c:v>
                </c:pt>
                <c:pt idx="17">
                  <c:v>-58.593184999999998</c:v>
                </c:pt>
                <c:pt idx="18">
                  <c:v>-58.701400999999997</c:v>
                </c:pt>
                <c:pt idx="19">
                  <c:v>-58.946067999999997</c:v>
                </c:pt>
                <c:pt idx="20">
                  <c:v>-59.408081000000003</c:v>
                </c:pt>
                <c:pt idx="21">
                  <c:v>-60.322186000000002</c:v>
                </c:pt>
                <c:pt idx="22">
                  <c:v>-61.423065000000001</c:v>
                </c:pt>
                <c:pt idx="23">
                  <c:v>-62.996051999999999</c:v>
                </c:pt>
                <c:pt idx="24">
                  <c:v>-64.351723000000007</c:v>
                </c:pt>
                <c:pt idx="25">
                  <c:v>-65.430481</c:v>
                </c:pt>
                <c:pt idx="26">
                  <c:v>-66.376723999999996</c:v>
                </c:pt>
                <c:pt idx="27">
                  <c:v>-66.560822000000002</c:v>
                </c:pt>
                <c:pt idx="28">
                  <c:v>-66.558716000000004</c:v>
                </c:pt>
                <c:pt idx="29">
                  <c:v>-66.303512999999995</c:v>
                </c:pt>
                <c:pt idx="30">
                  <c:v>-66.168296999999995</c:v>
                </c:pt>
                <c:pt idx="31">
                  <c:v>-66.769515999999996</c:v>
                </c:pt>
                <c:pt idx="32">
                  <c:v>-66.605414999999994</c:v>
                </c:pt>
                <c:pt idx="33">
                  <c:v>-66.793662999999995</c:v>
                </c:pt>
                <c:pt idx="34">
                  <c:v>-66.559432999999999</c:v>
                </c:pt>
                <c:pt idx="35">
                  <c:v>-66.465575999999999</c:v>
                </c:pt>
                <c:pt idx="36">
                  <c:v>-66.224288999999999</c:v>
                </c:pt>
                <c:pt idx="37">
                  <c:v>-65.727180000000004</c:v>
                </c:pt>
                <c:pt idx="38">
                  <c:v>-65.646782000000002</c:v>
                </c:pt>
                <c:pt idx="39">
                  <c:v>-65.720214999999996</c:v>
                </c:pt>
                <c:pt idx="40">
                  <c:v>-66.233695999999995</c:v>
                </c:pt>
                <c:pt idx="41">
                  <c:v>-66.374222000000003</c:v>
                </c:pt>
                <c:pt idx="42">
                  <c:v>-66.443343999999996</c:v>
                </c:pt>
                <c:pt idx="43">
                  <c:v>-66.055199000000002</c:v>
                </c:pt>
                <c:pt idx="44">
                  <c:v>-65.460136000000006</c:v>
                </c:pt>
                <c:pt idx="45">
                  <c:v>-64.738913999999994</c:v>
                </c:pt>
                <c:pt idx="46">
                  <c:v>-64.043899999999994</c:v>
                </c:pt>
                <c:pt idx="47">
                  <c:v>-63.852955000000001</c:v>
                </c:pt>
                <c:pt idx="48">
                  <c:v>-63.788395000000001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722-4470-AB96-51543D770530}"/>
            </c:ext>
          </c:extLst>
        </c:ser>
        <c:ser>
          <c:idx val="3"/>
          <c:order val="3"/>
          <c:tx>
            <c:v>5xLO Configuration B</c:v>
          </c:tx>
          <c:spPr>
            <a:ln cmpd="dbl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'LO Harm-B'!$T$3:$T$51</c:f>
              <c:numCache>
                <c:formatCode>0.00</c:formatCode>
                <c:ptCount val="49"/>
                <c:pt idx="0">
                  <c:v>5</c:v>
                </c:pt>
                <c:pt idx="1">
                  <c:v>5.1666666666667007</c:v>
                </c:pt>
                <c:pt idx="2">
                  <c:v>5.3333333333332993</c:v>
                </c:pt>
                <c:pt idx="3">
                  <c:v>5.5</c:v>
                </c:pt>
                <c:pt idx="4">
                  <c:v>5.6666666666667007</c:v>
                </c:pt>
                <c:pt idx="5">
                  <c:v>5.8333333333332993</c:v>
                </c:pt>
                <c:pt idx="6">
                  <c:v>6</c:v>
                </c:pt>
                <c:pt idx="7">
                  <c:v>6.1666666666667007</c:v>
                </c:pt>
                <c:pt idx="8">
                  <c:v>6.3333333333332993</c:v>
                </c:pt>
                <c:pt idx="9">
                  <c:v>6.5</c:v>
                </c:pt>
                <c:pt idx="10">
                  <c:v>6.6666666666667007</c:v>
                </c:pt>
                <c:pt idx="11">
                  <c:v>6.8333333333332993</c:v>
                </c:pt>
                <c:pt idx="12">
                  <c:v>7</c:v>
                </c:pt>
                <c:pt idx="13">
                  <c:v>7.1666666666667007</c:v>
                </c:pt>
                <c:pt idx="14">
                  <c:v>7.3333333333332993</c:v>
                </c:pt>
                <c:pt idx="15">
                  <c:v>7.5</c:v>
                </c:pt>
                <c:pt idx="16">
                  <c:v>7.6666666666667007</c:v>
                </c:pt>
                <c:pt idx="17">
                  <c:v>7.8333333333332993</c:v>
                </c:pt>
                <c:pt idx="18">
                  <c:v>8</c:v>
                </c:pt>
                <c:pt idx="19">
                  <c:v>8.1666666666666998</c:v>
                </c:pt>
                <c:pt idx="20">
                  <c:v>8.3333333333333002</c:v>
                </c:pt>
                <c:pt idx="21">
                  <c:v>8.5</c:v>
                </c:pt>
                <c:pt idx="22">
                  <c:v>8.6666666666666998</c:v>
                </c:pt>
                <c:pt idx="23">
                  <c:v>8.8333333333333002</c:v>
                </c:pt>
                <c:pt idx="24">
                  <c:v>9</c:v>
                </c:pt>
                <c:pt idx="25">
                  <c:v>9.1666666666666998</c:v>
                </c:pt>
                <c:pt idx="26">
                  <c:v>9.3333333333333002</c:v>
                </c:pt>
                <c:pt idx="27">
                  <c:v>9.5</c:v>
                </c:pt>
                <c:pt idx="28">
                  <c:v>9.6666666666666998</c:v>
                </c:pt>
                <c:pt idx="29">
                  <c:v>9.8333333333333002</c:v>
                </c:pt>
                <c:pt idx="30">
                  <c:v>10</c:v>
                </c:pt>
                <c:pt idx="31">
                  <c:v>10.166666666667</c:v>
                </c:pt>
                <c:pt idx="32">
                  <c:v>10.333333333333</c:v>
                </c:pt>
                <c:pt idx="33">
                  <c:v>10.5</c:v>
                </c:pt>
                <c:pt idx="34">
                  <c:v>10.666666666667</c:v>
                </c:pt>
                <c:pt idx="35">
                  <c:v>10.833333333333</c:v>
                </c:pt>
                <c:pt idx="36">
                  <c:v>11</c:v>
                </c:pt>
                <c:pt idx="37">
                  <c:v>11.166666666667</c:v>
                </c:pt>
                <c:pt idx="38">
                  <c:v>11.333333333333</c:v>
                </c:pt>
                <c:pt idx="39">
                  <c:v>11.5</c:v>
                </c:pt>
                <c:pt idx="40">
                  <c:v>11.666666666667</c:v>
                </c:pt>
                <c:pt idx="41">
                  <c:v>11.833333333333</c:v>
                </c:pt>
                <c:pt idx="42">
                  <c:v>12</c:v>
                </c:pt>
                <c:pt idx="43">
                  <c:v>12.166666666667</c:v>
                </c:pt>
                <c:pt idx="44">
                  <c:v>12.333333333333</c:v>
                </c:pt>
                <c:pt idx="45">
                  <c:v>12.5</c:v>
                </c:pt>
                <c:pt idx="46">
                  <c:v>12.666666666667</c:v>
                </c:pt>
                <c:pt idx="47">
                  <c:v>12.833333333333</c:v>
                </c:pt>
                <c:pt idx="48">
                  <c:v>13</c:v>
                </c:pt>
              </c:numCache>
            </c:numRef>
          </c:xVal>
          <c:yVal>
            <c:numRef>
              <c:f>'LO Harm-B'!$U$3:$U$51</c:f>
              <c:numCache>
                <c:formatCode>0.00</c:formatCode>
                <c:ptCount val="49"/>
                <c:pt idx="0">
                  <c:v>-46.567993000000001</c:v>
                </c:pt>
                <c:pt idx="1">
                  <c:v>-46.952522000000002</c:v>
                </c:pt>
                <c:pt idx="2">
                  <c:v>-47.458697999999998</c:v>
                </c:pt>
                <c:pt idx="3">
                  <c:v>-47.927258000000002</c:v>
                </c:pt>
                <c:pt idx="4">
                  <c:v>-48.069668</c:v>
                </c:pt>
                <c:pt idx="5">
                  <c:v>-48.156193000000002</c:v>
                </c:pt>
                <c:pt idx="6">
                  <c:v>-48.006748000000002</c:v>
                </c:pt>
                <c:pt idx="7">
                  <c:v>-48.132893000000003</c:v>
                </c:pt>
                <c:pt idx="8">
                  <c:v>-48.54871</c:v>
                </c:pt>
                <c:pt idx="9">
                  <c:v>-49.104838999999998</c:v>
                </c:pt>
                <c:pt idx="10">
                  <c:v>-49.514099000000002</c:v>
                </c:pt>
                <c:pt idx="11">
                  <c:v>-49.482491000000003</c:v>
                </c:pt>
                <c:pt idx="12">
                  <c:v>-49.466644000000002</c:v>
                </c:pt>
                <c:pt idx="13">
                  <c:v>-49.367649</c:v>
                </c:pt>
                <c:pt idx="14">
                  <c:v>-49.476661999999997</c:v>
                </c:pt>
                <c:pt idx="15">
                  <c:v>-49.678618999999998</c:v>
                </c:pt>
                <c:pt idx="16">
                  <c:v>-50.061290999999997</c:v>
                </c:pt>
                <c:pt idx="17">
                  <c:v>-50.546931999999998</c:v>
                </c:pt>
                <c:pt idx="18">
                  <c:v>-51.095688000000003</c:v>
                </c:pt>
                <c:pt idx="19">
                  <c:v>-51.835853999999998</c:v>
                </c:pt>
                <c:pt idx="20">
                  <c:v>-52.547817000000002</c:v>
                </c:pt>
                <c:pt idx="21">
                  <c:v>-53.270713999999998</c:v>
                </c:pt>
                <c:pt idx="22">
                  <c:v>-53.704574999999998</c:v>
                </c:pt>
                <c:pt idx="23">
                  <c:v>-54.011642000000002</c:v>
                </c:pt>
                <c:pt idx="24">
                  <c:v>-54.354850999999996</c:v>
                </c:pt>
                <c:pt idx="25">
                  <c:v>-54.596755999999999</c:v>
                </c:pt>
                <c:pt idx="26">
                  <c:v>-54.826050000000002</c:v>
                </c:pt>
                <c:pt idx="27">
                  <c:v>-54.864372000000003</c:v>
                </c:pt>
                <c:pt idx="28">
                  <c:v>-54.897925999999998</c:v>
                </c:pt>
                <c:pt idx="29">
                  <c:v>-55.100867999999998</c:v>
                </c:pt>
                <c:pt idx="30">
                  <c:v>-54.907215000000001</c:v>
                </c:pt>
                <c:pt idx="31">
                  <c:v>-54.898392000000001</c:v>
                </c:pt>
                <c:pt idx="32">
                  <c:v>-54.605742999999997</c:v>
                </c:pt>
                <c:pt idx="33">
                  <c:v>-54.784785999999997</c:v>
                </c:pt>
                <c:pt idx="34">
                  <c:v>-54.867798000000001</c:v>
                </c:pt>
                <c:pt idx="35">
                  <c:v>-54.854228999999997</c:v>
                </c:pt>
                <c:pt idx="36">
                  <c:v>-54.852179999999997</c:v>
                </c:pt>
                <c:pt idx="37">
                  <c:v>-54.865467000000002</c:v>
                </c:pt>
                <c:pt idx="38">
                  <c:v>-55.147117999999999</c:v>
                </c:pt>
                <c:pt idx="39">
                  <c:v>-55.388821</c:v>
                </c:pt>
                <c:pt idx="40">
                  <c:v>-55.692512999999998</c:v>
                </c:pt>
                <c:pt idx="41">
                  <c:v>-55.794314999999997</c:v>
                </c:pt>
                <c:pt idx="42">
                  <c:v>-56.049953000000002</c:v>
                </c:pt>
                <c:pt idx="43">
                  <c:v>-56.383831000000001</c:v>
                </c:pt>
                <c:pt idx="44">
                  <c:v>-56.578606000000001</c:v>
                </c:pt>
                <c:pt idx="45">
                  <c:v>-56.815739000000001</c:v>
                </c:pt>
                <c:pt idx="46">
                  <c:v>-56.705207999999999</c:v>
                </c:pt>
                <c:pt idx="47">
                  <c:v>-57.113953000000002</c:v>
                </c:pt>
                <c:pt idx="48">
                  <c:v>-57.243808999999999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722-4470-AB96-51543D7705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166272"/>
        <c:axId val="118168192"/>
      </c:scatterChart>
      <c:valAx>
        <c:axId val="118166272"/>
        <c:scaling>
          <c:orientation val="minMax"/>
          <c:max val="13"/>
          <c:min val="1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LO Output Frequency (GHz)</a:t>
                </a:r>
              </a:p>
            </c:rich>
          </c:tx>
          <c:layout>
            <c:manualLayout>
              <c:xMode val="edge"/>
              <c:yMode val="edge"/>
              <c:x val="0.34433212758199339"/>
              <c:y val="0.9110877806940799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8168192"/>
        <c:crosses val="autoZero"/>
        <c:crossBetween val="midCat"/>
        <c:majorUnit val="1"/>
      </c:valAx>
      <c:valAx>
        <c:axId val="118168192"/>
        <c:scaling>
          <c:orientation val="minMax"/>
          <c:max val="0"/>
          <c:min val="-9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8166272"/>
        <c:crosses val="autoZero"/>
        <c:crossBetween val="midCat"/>
        <c:majorUnit val="10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b"/>
      <c:layout>
        <c:manualLayout>
          <c:xMode val="edge"/>
          <c:yMode val="edge"/>
          <c:x val="0.17622857368372585"/>
          <c:y val="0.12467701953922425"/>
          <c:w val="0.6977420522758756"/>
          <c:h val="0.13809493962955591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Even LO Harmonic to RF Isolation (dB)</a:t>
            </a:r>
          </a:p>
        </c:rich>
      </c:tx>
      <c:layout>
        <c:manualLayout>
          <c:xMode val="edge"/>
          <c:yMode val="edge"/>
          <c:x val="0.31037729951250048"/>
          <c:y val="1.8518605808924015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42"/>
          <c:w val="0.76542713682528862"/>
          <c:h val="0.70701370662000584"/>
        </c:manualLayout>
      </c:layout>
      <c:scatterChart>
        <c:scatterStyle val="smoothMarker"/>
        <c:varyColors val="0"/>
        <c:ser>
          <c:idx val="0"/>
          <c:order val="0"/>
          <c:tx>
            <c:v>2xLO Configuration A</c:v>
          </c:tx>
          <c:spPr>
            <a:ln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'LO Harm-A'!$H$3:$H$51</c:f>
              <c:numCache>
                <c:formatCode>0.00</c:formatCode>
                <c:ptCount val="49"/>
                <c:pt idx="0">
                  <c:v>2</c:v>
                </c:pt>
                <c:pt idx="1">
                  <c:v>2.2291666666666998</c:v>
                </c:pt>
                <c:pt idx="2">
                  <c:v>2.4583333333333002</c:v>
                </c:pt>
                <c:pt idx="3">
                  <c:v>2.6875</c:v>
                </c:pt>
                <c:pt idx="4">
                  <c:v>2.9166666666666998</c:v>
                </c:pt>
                <c:pt idx="5">
                  <c:v>3.1458333333333002</c:v>
                </c:pt>
                <c:pt idx="6">
                  <c:v>3.375</c:v>
                </c:pt>
                <c:pt idx="7">
                  <c:v>3.6041666666666998</c:v>
                </c:pt>
                <c:pt idx="8">
                  <c:v>3.8333333333333002</c:v>
                </c:pt>
                <c:pt idx="9">
                  <c:v>4.0625</c:v>
                </c:pt>
                <c:pt idx="10">
                  <c:v>4.2916666666666998</c:v>
                </c:pt>
                <c:pt idx="11">
                  <c:v>4.5208333333332993</c:v>
                </c:pt>
                <c:pt idx="12">
                  <c:v>4.75</c:v>
                </c:pt>
                <c:pt idx="13">
                  <c:v>4.9791666666667007</c:v>
                </c:pt>
                <c:pt idx="14">
                  <c:v>5.2083333333332993</c:v>
                </c:pt>
                <c:pt idx="15">
                  <c:v>5.4375</c:v>
                </c:pt>
                <c:pt idx="16">
                  <c:v>5.6666666666667007</c:v>
                </c:pt>
                <c:pt idx="17">
                  <c:v>5.8958333333332993</c:v>
                </c:pt>
                <c:pt idx="18">
                  <c:v>6.125</c:v>
                </c:pt>
                <c:pt idx="19">
                  <c:v>6.3541666666667007</c:v>
                </c:pt>
                <c:pt idx="20">
                  <c:v>6.5833333333332993</c:v>
                </c:pt>
                <c:pt idx="21">
                  <c:v>6.8125</c:v>
                </c:pt>
                <c:pt idx="22">
                  <c:v>7.0416666666667007</c:v>
                </c:pt>
                <c:pt idx="23">
                  <c:v>7.2708333333332993</c:v>
                </c:pt>
                <c:pt idx="24">
                  <c:v>7.5</c:v>
                </c:pt>
                <c:pt idx="25">
                  <c:v>7.7291666666667007</c:v>
                </c:pt>
                <c:pt idx="26">
                  <c:v>7.9583333333332993</c:v>
                </c:pt>
                <c:pt idx="27">
                  <c:v>8.1875</c:v>
                </c:pt>
                <c:pt idx="28">
                  <c:v>8.4166666666666998</c:v>
                </c:pt>
                <c:pt idx="29">
                  <c:v>8.6458333333333002</c:v>
                </c:pt>
                <c:pt idx="30">
                  <c:v>8.875</c:v>
                </c:pt>
                <c:pt idx="31">
                  <c:v>9.1041666666666998</c:v>
                </c:pt>
                <c:pt idx="32">
                  <c:v>9.3333333333333002</c:v>
                </c:pt>
                <c:pt idx="33">
                  <c:v>9.5625</c:v>
                </c:pt>
                <c:pt idx="34">
                  <c:v>9.7916666666666998</c:v>
                </c:pt>
                <c:pt idx="35">
                  <c:v>10.020833333333</c:v>
                </c:pt>
                <c:pt idx="36">
                  <c:v>10.25</c:v>
                </c:pt>
                <c:pt idx="37">
                  <c:v>10.479166666667</c:v>
                </c:pt>
                <c:pt idx="38">
                  <c:v>10.708333333333</c:v>
                </c:pt>
                <c:pt idx="39">
                  <c:v>10.9375</c:v>
                </c:pt>
                <c:pt idx="40">
                  <c:v>11.166666666667</c:v>
                </c:pt>
                <c:pt idx="41">
                  <c:v>11.395833333333</c:v>
                </c:pt>
                <c:pt idx="42">
                  <c:v>11.625</c:v>
                </c:pt>
                <c:pt idx="43">
                  <c:v>11.854166666667</c:v>
                </c:pt>
                <c:pt idx="44">
                  <c:v>12.083333333333</c:v>
                </c:pt>
                <c:pt idx="45">
                  <c:v>12.3125</c:v>
                </c:pt>
                <c:pt idx="46">
                  <c:v>12.541666666667</c:v>
                </c:pt>
                <c:pt idx="47">
                  <c:v>12.770833333333</c:v>
                </c:pt>
                <c:pt idx="48">
                  <c:v>13</c:v>
                </c:pt>
              </c:numCache>
            </c:numRef>
          </c:xVal>
          <c:yVal>
            <c:numRef>
              <c:f>'LO Harm-A'!$J$3:$J$51</c:f>
              <c:numCache>
                <c:formatCode>0.00</c:formatCode>
                <c:ptCount val="49"/>
                <c:pt idx="0">
                  <c:v>-49.210735</c:v>
                </c:pt>
                <c:pt idx="1">
                  <c:v>-45.827435000000001</c:v>
                </c:pt>
                <c:pt idx="2">
                  <c:v>-42.398819000000003</c:v>
                </c:pt>
                <c:pt idx="3">
                  <c:v>-41.920516999999997</c:v>
                </c:pt>
                <c:pt idx="4">
                  <c:v>-42.045845</c:v>
                </c:pt>
                <c:pt idx="5">
                  <c:v>-42.360298</c:v>
                </c:pt>
                <c:pt idx="6">
                  <c:v>-42.985649000000002</c:v>
                </c:pt>
                <c:pt idx="7">
                  <c:v>-43.433605</c:v>
                </c:pt>
                <c:pt idx="8">
                  <c:v>-43.942104</c:v>
                </c:pt>
                <c:pt idx="9">
                  <c:v>-44.485743999999997</c:v>
                </c:pt>
                <c:pt idx="10">
                  <c:v>-45.331532000000003</c:v>
                </c:pt>
                <c:pt idx="11">
                  <c:v>-46.402209999999997</c:v>
                </c:pt>
                <c:pt idx="12">
                  <c:v>-47.327564000000002</c:v>
                </c:pt>
                <c:pt idx="13">
                  <c:v>-48.524085999999997</c:v>
                </c:pt>
                <c:pt idx="14">
                  <c:v>-49.833213999999998</c:v>
                </c:pt>
                <c:pt idx="15">
                  <c:v>-51.888420000000004</c:v>
                </c:pt>
                <c:pt idx="16">
                  <c:v>-53.850467999999999</c:v>
                </c:pt>
                <c:pt idx="17">
                  <c:v>-54.720505000000003</c:v>
                </c:pt>
                <c:pt idx="18">
                  <c:v>-54.066116000000001</c:v>
                </c:pt>
                <c:pt idx="19">
                  <c:v>-51.570281999999999</c:v>
                </c:pt>
                <c:pt idx="20">
                  <c:v>-49.488669999999999</c:v>
                </c:pt>
                <c:pt idx="21">
                  <c:v>-47.553801999999997</c:v>
                </c:pt>
                <c:pt idx="22">
                  <c:v>-46.680667999999997</c:v>
                </c:pt>
                <c:pt idx="23">
                  <c:v>-45.861221</c:v>
                </c:pt>
                <c:pt idx="24">
                  <c:v>-45.162815000000002</c:v>
                </c:pt>
                <c:pt idx="25">
                  <c:v>-44.790379000000001</c:v>
                </c:pt>
                <c:pt idx="26">
                  <c:v>-44.228484999999999</c:v>
                </c:pt>
                <c:pt idx="27">
                  <c:v>-43.971184000000001</c:v>
                </c:pt>
                <c:pt idx="28">
                  <c:v>-43.677455999999999</c:v>
                </c:pt>
                <c:pt idx="29">
                  <c:v>-43.329543999999999</c:v>
                </c:pt>
                <c:pt idx="30">
                  <c:v>-42.919665999999999</c:v>
                </c:pt>
                <c:pt idx="31">
                  <c:v>-42.486297999999998</c:v>
                </c:pt>
                <c:pt idx="32">
                  <c:v>-42.271099</c:v>
                </c:pt>
                <c:pt idx="33">
                  <c:v>-42.113579000000001</c:v>
                </c:pt>
                <c:pt idx="34">
                  <c:v>-41.992313000000003</c:v>
                </c:pt>
                <c:pt idx="35">
                  <c:v>-41.746361</c:v>
                </c:pt>
                <c:pt idx="36">
                  <c:v>-41.766177999999996</c:v>
                </c:pt>
                <c:pt idx="37">
                  <c:v>-41.854008</c:v>
                </c:pt>
                <c:pt idx="38">
                  <c:v>-42.288811000000003</c:v>
                </c:pt>
                <c:pt idx="39">
                  <c:v>-42.735686999999999</c:v>
                </c:pt>
                <c:pt idx="40">
                  <c:v>-43.493416000000003</c:v>
                </c:pt>
                <c:pt idx="41">
                  <c:v>-44.391029000000003</c:v>
                </c:pt>
                <c:pt idx="42">
                  <c:v>-45.098320000000001</c:v>
                </c:pt>
                <c:pt idx="43">
                  <c:v>-45.472892999999999</c:v>
                </c:pt>
                <c:pt idx="44">
                  <c:v>-45.446503</c:v>
                </c:pt>
                <c:pt idx="45">
                  <c:v>-45.522906999999996</c:v>
                </c:pt>
                <c:pt idx="46">
                  <c:v>-46.110714000000002</c:v>
                </c:pt>
                <c:pt idx="47">
                  <c:v>-46.899569999999997</c:v>
                </c:pt>
                <c:pt idx="48">
                  <c:v>-47.503135999999998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27F-48EA-B59D-020C9A3AD408}"/>
            </c:ext>
          </c:extLst>
        </c:ser>
        <c:ser>
          <c:idx val="1"/>
          <c:order val="1"/>
          <c:tx>
            <c:v>2xLO Configuration B</c:v>
          </c:tx>
          <c:spPr>
            <a:ln cap="sq">
              <a:solidFill>
                <a:prstClr val="black"/>
              </a:solidFill>
              <a:prstDash val="sysDash"/>
              <a:round/>
            </a:ln>
          </c:spPr>
          <c:marker>
            <c:symbol val="none"/>
          </c:marker>
          <c:xVal>
            <c:numRef>
              <c:f>'LO Harm-B'!$H$3:$H$51</c:f>
              <c:numCache>
                <c:formatCode>0.00</c:formatCode>
                <c:ptCount val="49"/>
                <c:pt idx="0">
                  <c:v>2</c:v>
                </c:pt>
                <c:pt idx="1">
                  <c:v>2.2291666666666998</c:v>
                </c:pt>
                <c:pt idx="2">
                  <c:v>2.4583333333333002</c:v>
                </c:pt>
                <c:pt idx="3">
                  <c:v>2.6875</c:v>
                </c:pt>
                <c:pt idx="4">
                  <c:v>2.9166666666666998</c:v>
                </c:pt>
                <c:pt idx="5">
                  <c:v>3.1458333333333002</c:v>
                </c:pt>
                <c:pt idx="6">
                  <c:v>3.375</c:v>
                </c:pt>
                <c:pt idx="7">
                  <c:v>3.6041666666666998</c:v>
                </c:pt>
                <c:pt idx="8">
                  <c:v>3.8333333333333002</c:v>
                </c:pt>
                <c:pt idx="9">
                  <c:v>4.0625</c:v>
                </c:pt>
                <c:pt idx="10">
                  <c:v>4.2916666666666998</c:v>
                </c:pt>
                <c:pt idx="11">
                  <c:v>4.5208333333332993</c:v>
                </c:pt>
                <c:pt idx="12">
                  <c:v>4.75</c:v>
                </c:pt>
                <c:pt idx="13">
                  <c:v>4.9791666666667007</c:v>
                </c:pt>
                <c:pt idx="14">
                  <c:v>5.2083333333332993</c:v>
                </c:pt>
                <c:pt idx="15">
                  <c:v>5.4375</c:v>
                </c:pt>
                <c:pt idx="16">
                  <c:v>5.6666666666667007</c:v>
                </c:pt>
                <c:pt idx="17">
                  <c:v>5.8958333333332993</c:v>
                </c:pt>
                <c:pt idx="18">
                  <c:v>6.125</c:v>
                </c:pt>
                <c:pt idx="19">
                  <c:v>6.3541666666667007</c:v>
                </c:pt>
                <c:pt idx="20">
                  <c:v>6.5833333333332993</c:v>
                </c:pt>
                <c:pt idx="21">
                  <c:v>6.8125</c:v>
                </c:pt>
                <c:pt idx="22">
                  <c:v>7.0416666666667007</c:v>
                </c:pt>
                <c:pt idx="23">
                  <c:v>7.2708333333332993</c:v>
                </c:pt>
                <c:pt idx="24">
                  <c:v>7.5</c:v>
                </c:pt>
                <c:pt idx="25">
                  <c:v>7.7291666666667007</c:v>
                </c:pt>
                <c:pt idx="26">
                  <c:v>7.9583333333332993</c:v>
                </c:pt>
                <c:pt idx="27">
                  <c:v>8.1875</c:v>
                </c:pt>
                <c:pt idx="28">
                  <c:v>8.4166666666666998</c:v>
                </c:pt>
                <c:pt idx="29">
                  <c:v>8.6458333333333002</c:v>
                </c:pt>
                <c:pt idx="30">
                  <c:v>8.875</c:v>
                </c:pt>
                <c:pt idx="31">
                  <c:v>9.1041666666666998</c:v>
                </c:pt>
                <c:pt idx="32">
                  <c:v>9.3333333333333002</c:v>
                </c:pt>
                <c:pt idx="33">
                  <c:v>9.5625</c:v>
                </c:pt>
                <c:pt idx="34">
                  <c:v>9.7916666666666998</c:v>
                </c:pt>
                <c:pt idx="35">
                  <c:v>10.020833333333</c:v>
                </c:pt>
                <c:pt idx="36">
                  <c:v>10.25</c:v>
                </c:pt>
                <c:pt idx="37">
                  <c:v>10.479166666667</c:v>
                </c:pt>
                <c:pt idx="38">
                  <c:v>10.708333333333</c:v>
                </c:pt>
                <c:pt idx="39">
                  <c:v>10.9375</c:v>
                </c:pt>
                <c:pt idx="40">
                  <c:v>11.166666666667</c:v>
                </c:pt>
                <c:pt idx="41">
                  <c:v>11.395833333333</c:v>
                </c:pt>
                <c:pt idx="42">
                  <c:v>11.625</c:v>
                </c:pt>
                <c:pt idx="43">
                  <c:v>11.854166666667</c:v>
                </c:pt>
                <c:pt idx="44">
                  <c:v>12.083333333333</c:v>
                </c:pt>
                <c:pt idx="45">
                  <c:v>12.3125</c:v>
                </c:pt>
                <c:pt idx="46">
                  <c:v>12.541666666667</c:v>
                </c:pt>
                <c:pt idx="47">
                  <c:v>12.770833333333</c:v>
                </c:pt>
                <c:pt idx="48">
                  <c:v>13</c:v>
                </c:pt>
              </c:numCache>
            </c:numRef>
          </c:xVal>
          <c:yVal>
            <c:numRef>
              <c:f>'LO Harm-B'!$J$3:$J$51</c:f>
              <c:numCache>
                <c:formatCode>0.00</c:formatCode>
                <c:ptCount val="49"/>
                <c:pt idx="0">
                  <c:v>-47.812781999999999</c:v>
                </c:pt>
                <c:pt idx="1">
                  <c:v>-48.818080999999999</c:v>
                </c:pt>
                <c:pt idx="2">
                  <c:v>-50.471469999999997</c:v>
                </c:pt>
                <c:pt idx="3">
                  <c:v>-51.984183999999999</c:v>
                </c:pt>
                <c:pt idx="4">
                  <c:v>-53.588721999999997</c:v>
                </c:pt>
                <c:pt idx="5">
                  <c:v>-54.867443000000002</c:v>
                </c:pt>
                <c:pt idx="6">
                  <c:v>-56.199492999999997</c:v>
                </c:pt>
                <c:pt idx="7">
                  <c:v>-56.767356999999997</c:v>
                </c:pt>
                <c:pt idx="8">
                  <c:v>-56.611603000000002</c:v>
                </c:pt>
                <c:pt idx="9">
                  <c:v>-55.903683000000001</c:v>
                </c:pt>
                <c:pt idx="10">
                  <c:v>-55.286380999999999</c:v>
                </c:pt>
                <c:pt idx="11">
                  <c:v>-55.028221000000002</c:v>
                </c:pt>
                <c:pt idx="12">
                  <c:v>-54.980038</c:v>
                </c:pt>
                <c:pt idx="13">
                  <c:v>-54.886218999999997</c:v>
                </c:pt>
                <c:pt idx="14">
                  <c:v>-54.774341999999997</c:v>
                </c:pt>
                <c:pt idx="15">
                  <c:v>-53.971530999999999</c:v>
                </c:pt>
                <c:pt idx="16">
                  <c:v>-52.5229</c:v>
                </c:pt>
                <c:pt idx="17">
                  <c:v>-50.729950000000002</c:v>
                </c:pt>
                <c:pt idx="18">
                  <c:v>-49.516392000000003</c:v>
                </c:pt>
                <c:pt idx="19">
                  <c:v>-48.504123999999997</c:v>
                </c:pt>
                <c:pt idx="20">
                  <c:v>-47.401229999999998</c:v>
                </c:pt>
                <c:pt idx="21">
                  <c:v>-45.746090000000002</c:v>
                </c:pt>
                <c:pt idx="22">
                  <c:v>-44.184921000000003</c:v>
                </c:pt>
                <c:pt idx="23">
                  <c:v>-42.801003000000001</c:v>
                </c:pt>
                <c:pt idx="24">
                  <c:v>-42.007644999999997</c:v>
                </c:pt>
                <c:pt idx="25">
                  <c:v>-41.786811999999998</c:v>
                </c:pt>
                <c:pt idx="26">
                  <c:v>-41.753056000000001</c:v>
                </c:pt>
                <c:pt idx="27">
                  <c:v>-41.742713999999999</c:v>
                </c:pt>
                <c:pt idx="28">
                  <c:v>-41.480029999999999</c:v>
                </c:pt>
                <c:pt idx="29">
                  <c:v>-41.350619999999999</c:v>
                </c:pt>
                <c:pt idx="30">
                  <c:v>-41.310352000000002</c:v>
                </c:pt>
                <c:pt idx="31">
                  <c:v>-41.444426999999997</c:v>
                </c:pt>
                <c:pt idx="32">
                  <c:v>-41.660857999999998</c:v>
                </c:pt>
                <c:pt idx="33">
                  <c:v>-41.640663000000004</c:v>
                </c:pt>
                <c:pt idx="34">
                  <c:v>-41.582965999999999</c:v>
                </c:pt>
                <c:pt idx="35">
                  <c:v>-41.411498999999999</c:v>
                </c:pt>
                <c:pt idx="36">
                  <c:v>-41.522568</c:v>
                </c:pt>
                <c:pt idx="37">
                  <c:v>-41.653708999999999</c:v>
                </c:pt>
                <c:pt idx="38">
                  <c:v>-41.957256000000001</c:v>
                </c:pt>
                <c:pt idx="39">
                  <c:v>-42.400283999999999</c:v>
                </c:pt>
                <c:pt idx="40">
                  <c:v>-42.940246999999999</c:v>
                </c:pt>
                <c:pt idx="41">
                  <c:v>-43.453777000000002</c:v>
                </c:pt>
                <c:pt idx="42">
                  <c:v>-43.422955000000002</c:v>
                </c:pt>
                <c:pt idx="43">
                  <c:v>-43.090538000000002</c:v>
                </c:pt>
                <c:pt idx="44">
                  <c:v>-42.426845999999998</c:v>
                </c:pt>
                <c:pt idx="45">
                  <c:v>-41.865036000000003</c:v>
                </c:pt>
                <c:pt idx="46">
                  <c:v>-41.440677999999998</c:v>
                </c:pt>
                <c:pt idx="47">
                  <c:v>-41.377204999999996</c:v>
                </c:pt>
                <c:pt idx="48">
                  <c:v>-41.457667999999998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27F-48EA-B59D-020C9A3AD408}"/>
            </c:ext>
          </c:extLst>
        </c:ser>
        <c:ser>
          <c:idx val="2"/>
          <c:order val="2"/>
          <c:tx>
            <c:v>4xLO Configuration A</c:v>
          </c:tx>
          <c:spPr>
            <a:ln cmpd="dbl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'LO Harm-A'!$P$3:$P$51</c:f>
              <c:numCache>
                <c:formatCode>0.00</c:formatCode>
                <c:ptCount val="49"/>
                <c:pt idx="0">
                  <c:v>4</c:v>
                </c:pt>
                <c:pt idx="1">
                  <c:v>4.1875</c:v>
                </c:pt>
                <c:pt idx="2">
                  <c:v>4.375</c:v>
                </c:pt>
                <c:pt idx="3">
                  <c:v>4.5625</c:v>
                </c:pt>
                <c:pt idx="4">
                  <c:v>4.75</c:v>
                </c:pt>
                <c:pt idx="5">
                  <c:v>4.9375</c:v>
                </c:pt>
                <c:pt idx="6">
                  <c:v>5.125</c:v>
                </c:pt>
                <c:pt idx="7">
                  <c:v>5.3125</c:v>
                </c:pt>
                <c:pt idx="8">
                  <c:v>5.5</c:v>
                </c:pt>
                <c:pt idx="9">
                  <c:v>5.6875</c:v>
                </c:pt>
                <c:pt idx="10">
                  <c:v>5.875</c:v>
                </c:pt>
                <c:pt idx="11">
                  <c:v>6.0625</c:v>
                </c:pt>
                <c:pt idx="12">
                  <c:v>6.25</c:v>
                </c:pt>
                <c:pt idx="13">
                  <c:v>6.4375</c:v>
                </c:pt>
                <c:pt idx="14">
                  <c:v>6.625</c:v>
                </c:pt>
                <c:pt idx="15">
                  <c:v>6.8125</c:v>
                </c:pt>
                <c:pt idx="16">
                  <c:v>7</c:v>
                </c:pt>
                <c:pt idx="17">
                  <c:v>7.1875</c:v>
                </c:pt>
                <c:pt idx="18">
                  <c:v>7.375</c:v>
                </c:pt>
                <c:pt idx="19">
                  <c:v>7.5625</c:v>
                </c:pt>
                <c:pt idx="20">
                  <c:v>7.75</c:v>
                </c:pt>
                <c:pt idx="21">
                  <c:v>7.9375</c:v>
                </c:pt>
                <c:pt idx="22">
                  <c:v>8.125</c:v>
                </c:pt>
                <c:pt idx="23">
                  <c:v>8.3125</c:v>
                </c:pt>
                <c:pt idx="24">
                  <c:v>8.5</c:v>
                </c:pt>
                <c:pt idx="25">
                  <c:v>8.6875</c:v>
                </c:pt>
                <c:pt idx="26">
                  <c:v>8.875</c:v>
                </c:pt>
                <c:pt idx="27">
                  <c:v>9.0625</c:v>
                </c:pt>
                <c:pt idx="28">
                  <c:v>9.25</c:v>
                </c:pt>
                <c:pt idx="29">
                  <c:v>9.4375</c:v>
                </c:pt>
                <c:pt idx="30">
                  <c:v>9.625</c:v>
                </c:pt>
                <c:pt idx="31">
                  <c:v>9.8125</c:v>
                </c:pt>
                <c:pt idx="32">
                  <c:v>10</c:v>
                </c:pt>
                <c:pt idx="33">
                  <c:v>10.1875</c:v>
                </c:pt>
                <c:pt idx="34">
                  <c:v>10.375</c:v>
                </c:pt>
                <c:pt idx="35">
                  <c:v>10.5625</c:v>
                </c:pt>
                <c:pt idx="36">
                  <c:v>10.75</c:v>
                </c:pt>
                <c:pt idx="37">
                  <c:v>10.9375</c:v>
                </c:pt>
                <c:pt idx="38">
                  <c:v>11.125</c:v>
                </c:pt>
                <c:pt idx="39">
                  <c:v>11.3125</c:v>
                </c:pt>
                <c:pt idx="40">
                  <c:v>11.5</c:v>
                </c:pt>
                <c:pt idx="41">
                  <c:v>11.6875</c:v>
                </c:pt>
                <c:pt idx="42">
                  <c:v>11.875</c:v>
                </c:pt>
                <c:pt idx="43">
                  <c:v>12.0625</c:v>
                </c:pt>
                <c:pt idx="44">
                  <c:v>12.25</c:v>
                </c:pt>
                <c:pt idx="45">
                  <c:v>12.4375</c:v>
                </c:pt>
                <c:pt idx="46">
                  <c:v>12.625</c:v>
                </c:pt>
                <c:pt idx="47">
                  <c:v>12.8125</c:v>
                </c:pt>
                <c:pt idx="48">
                  <c:v>13</c:v>
                </c:pt>
              </c:numCache>
            </c:numRef>
          </c:xVal>
          <c:yVal>
            <c:numRef>
              <c:f>'LO Harm-A'!$R$3:$R$51</c:f>
              <c:numCache>
                <c:formatCode>0.00</c:formatCode>
                <c:ptCount val="49"/>
                <c:pt idx="0">
                  <c:v>-63.525269000000002</c:v>
                </c:pt>
                <c:pt idx="1">
                  <c:v>-61.688994999999998</c:v>
                </c:pt>
                <c:pt idx="2">
                  <c:v>-59.044910000000002</c:v>
                </c:pt>
                <c:pt idx="3">
                  <c:v>-56.963164999999996</c:v>
                </c:pt>
                <c:pt idx="4">
                  <c:v>-55.017753999999996</c:v>
                </c:pt>
                <c:pt idx="5">
                  <c:v>-53.472023</c:v>
                </c:pt>
                <c:pt idx="6">
                  <c:v>-52.595706999999997</c:v>
                </c:pt>
                <c:pt idx="7">
                  <c:v>-52.192138999999997</c:v>
                </c:pt>
                <c:pt idx="8">
                  <c:v>-52.315136000000003</c:v>
                </c:pt>
                <c:pt idx="9">
                  <c:v>-52.570610000000002</c:v>
                </c:pt>
                <c:pt idx="10">
                  <c:v>-52.973511000000002</c:v>
                </c:pt>
                <c:pt idx="11">
                  <c:v>-53.556831000000003</c:v>
                </c:pt>
                <c:pt idx="12">
                  <c:v>-53.985576999999999</c:v>
                </c:pt>
                <c:pt idx="13">
                  <c:v>-54.372951999999998</c:v>
                </c:pt>
                <c:pt idx="14">
                  <c:v>-54.445278000000002</c:v>
                </c:pt>
                <c:pt idx="15">
                  <c:v>-54.881252000000003</c:v>
                </c:pt>
                <c:pt idx="16">
                  <c:v>-54.974449</c:v>
                </c:pt>
                <c:pt idx="17">
                  <c:v>-55.145575999999998</c:v>
                </c:pt>
                <c:pt idx="18">
                  <c:v>-55.063011000000003</c:v>
                </c:pt>
                <c:pt idx="19">
                  <c:v>-55.761584999999997</c:v>
                </c:pt>
                <c:pt idx="20">
                  <c:v>-56.453892000000003</c:v>
                </c:pt>
                <c:pt idx="21">
                  <c:v>-58.167865999999997</c:v>
                </c:pt>
                <c:pt idx="22">
                  <c:v>-60.104804999999999</c:v>
                </c:pt>
                <c:pt idx="23">
                  <c:v>-61.598582999999998</c:v>
                </c:pt>
                <c:pt idx="24">
                  <c:v>-61.491504999999997</c:v>
                </c:pt>
                <c:pt idx="25">
                  <c:v>-62.198157999999999</c:v>
                </c:pt>
                <c:pt idx="26">
                  <c:v>-64.515961000000004</c:v>
                </c:pt>
                <c:pt idx="27">
                  <c:v>-66.823600999999996</c:v>
                </c:pt>
                <c:pt idx="28">
                  <c:v>-66.634995000000004</c:v>
                </c:pt>
                <c:pt idx="29">
                  <c:v>-67.024673000000007</c:v>
                </c:pt>
                <c:pt idx="30">
                  <c:v>-67.591804999999994</c:v>
                </c:pt>
                <c:pt idx="31">
                  <c:v>-68.382271000000003</c:v>
                </c:pt>
                <c:pt idx="32">
                  <c:v>-66.377548000000004</c:v>
                </c:pt>
                <c:pt idx="33">
                  <c:v>-64.453361999999998</c:v>
                </c:pt>
                <c:pt idx="34">
                  <c:v>-63.565804</c:v>
                </c:pt>
                <c:pt idx="35">
                  <c:v>-62.248783000000003</c:v>
                </c:pt>
                <c:pt idx="36">
                  <c:v>-60.545501999999999</c:v>
                </c:pt>
                <c:pt idx="37">
                  <c:v>-58.505096000000002</c:v>
                </c:pt>
                <c:pt idx="38">
                  <c:v>-57.81015</c:v>
                </c:pt>
                <c:pt idx="39">
                  <c:v>-57.535834999999999</c:v>
                </c:pt>
                <c:pt idx="40">
                  <c:v>-57.078232</c:v>
                </c:pt>
                <c:pt idx="41">
                  <c:v>-56.735664</c:v>
                </c:pt>
                <c:pt idx="42">
                  <c:v>-56.948483000000003</c:v>
                </c:pt>
                <c:pt idx="43">
                  <c:v>-57.316428999999999</c:v>
                </c:pt>
                <c:pt idx="44">
                  <c:v>-57.713554000000002</c:v>
                </c:pt>
                <c:pt idx="45">
                  <c:v>-57.303370999999999</c:v>
                </c:pt>
                <c:pt idx="46">
                  <c:v>-56.674945999999998</c:v>
                </c:pt>
                <c:pt idx="47">
                  <c:v>-56.057040999999998</c:v>
                </c:pt>
                <c:pt idx="48">
                  <c:v>-55.876109999999997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27F-48EA-B59D-020C9A3AD408}"/>
            </c:ext>
          </c:extLst>
        </c:ser>
        <c:ser>
          <c:idx val="3"/>
          <c:order val="3"/>
          <c:tx>
            <c:v>4xLO Configuration B</c:v>
          </c:tx>
          <c:spPr>
            <a:ln cmpd="dbl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'LO Harm-B'!$P$3:$P$51</c:f>
              <c:numCache>
                <c:formatCode>0.00</c:formatCode>
                <c:ptCount val="49"/>
                <c:pt idx="0">
                  <c:v>4</c:v>
                </c:pt>
                <c:pt idx="1">
                  <c:v>4.1875</c:v>
                </c:pt>
                <c:pt idx="2">
                  <c:v>4.375</c:v>
                </c:pt>
                <c:pt idx="3">
                  <c:v>4.5625</c:v>
                </c:pt>
                <c:pt idx="4">
                  <c:v>4.75</c:v>
                </c:pt>
                <c:pt idx="5">
                  <c:v>4.9375</c:v>
                </c:pt>
                <c:pt idx="6">
                  <c:v>5.125</c:v>
                </c:pt>
                <c:pt idx="7">
                  <c:v>5.3125</c:v>
                </c:pt>
                <c:pt idx="8">
                  <c:v>5.5</c:v>
                </c:pt>
                <c:pt idx="9">
                  <c:v>5.6875</c:v>
                </c:pt>
                <c:pt idx="10">
                  <c:v>5.875</c:v>
                </c:pt>
                <c:pt idx="11">
                  <c:v>6.0625</c:v>
                </c:pt>
                <c:pt idx="12">
                  <c:v>6.25</c:v>
                </c:pt>
                <c:pt idx="13">
                  <c:v>6.4375</c:v>
                </c:pt>
                <c:pt idx="14">
                  <c:v>6.625</c:v>
                </c:pt>
                <c:pt idx="15">
                  <c:v>6.8125</c:v>
                </c:pt>
                <c:pt idx="16">
                  <c:v>7</c:v>
                </c:pt>
                <c:pt idx="17">
                  <c:v>7.1875</c:v>
                </c:pt>
                <c:pt idx="18">
                  <c:v>7.375</c:v>
                </c:pt>
                <c:pt idx="19">
                  <c:v>7.5625</c:v>
                </c:pt>
                <c:pt idx="20">
                  <c:v>7.75</c:v>
                </c:pt>
                <c:pt idx="21">
                  <c:v>7.9375</c:v>
                </c:pt>
                <c:pt idx="22">
                  <c:v>8.125</c:v>
                </c:pt>
                <c:pt idx="23">
                  <c:v>8.3125</c:v>
                </c:pt>
                <c:pt idx="24">
                  <c:v>8.5</c:v>
                </c:pt>
                <c:pt idx="25">
                  <c:v>8.6875</c:v>
                </c:pt>
                <c:pt idx="26">
                  <c:v>8.875</c:v>
                </c:pt>
                <c:pt idx="27">
                  <c:v>9.0625</c:v>
                </c:pt>
                <c:pt idx="28">
                  <c:v>9.25</c:v>
                </c:pt>
                <c:pt idx="29">
                  <c:v>9.4375</c:v>
                </c:pt>
                <c:pt idx="30">
                  <c:v>9.625</c:v>
                </c:pt>
                <c:pt idx="31">
                  <c:v>9.8125</c:v>
                </c:pt>
                <c:pt idx="32">
                  <c:v>10</c:v>
                </c:pt>
                <c:pt idx="33">
                  <c:v>10.1875</c:v>
                </c:pt>
                <c:pt idx="34">
                  <c:v>10.375</c:v>
                </c:pt>
                <c:pt idx="35">
                  <c:v>10.5625</c:v>
                </c:pt>
                <c:pt idx="36">
                  <c:v>10.75</c:v>
                </c:pt>
                <c:pt idx="37">
                  <c:v>10.9375</c:v>
                </c:pt>
                <c:pt idx="38">
                  <c:v>11.125</c:v>
                </c:pt>
                <c:pt idx="39">
                  <c:v>11.3125</c:v>
                </c:pt>
                <c:pt idx="40">
                  <c:v>11.5</c:v>
                </c:pt>
                <c:pt idx="41">
                  <c:v>11.6875</c:v>
                </c:pt>
                <c:pt idx="42">
                  <c:v>11.875</c:v>
                </c:pt>
                <c:pt idx="43">
                  <c:v>12.0625</c:v>
                </c:pt>
                <c:pt idx="44">
                  <c:v>12.25</c:v>
                </c:pt>
                <c:pt idx="45">
                  <c:v>12.4375</c:v>
                </c:pt>
                <c:pt idx="46">
                  <c:v>12.625</c:v>
                </c:pt>
                <c:pt idx="47">
                  <c:v>12.8125</c:v>
                </c:pt>
                <c:pt idx="48">
                  <c:v>13</c:v>
                </c:pt>
              </c:numCache>
            </c:numRef>
          </c:xVal>
          <c:yVal>
            <c:numRef>
              <c:f>'LO Harm-B'!$R$3:$R$51</c:f>
              <c:numCache>
                <c:formatCode>0.00</c:formatCode>
                <c:ptCount val="49"/>
                <c:pt idx="0">
                  <c:v>-69.661720000000003</c:v>
                </c:pt>
                <c:pt idx="1">
                  <c:v>-66.736182999999997</c:v>
                </c:pt>
                <c:pt idx="2">
                  <c:v>-64.003699999999995</c:v>
                </c:pt>
                <c:pt idx="3">
                  <c:v>-63.305019000000001</c:v>
                </c:pt>
                <c:pt idx="4">
                  <c:v>-62.443108000000002</c:v>
                </c:pt>
                <c:pt idx="5">
                  <c:v>-60.652923999999999</c:v>
                </c:pt>
                <c:pt idx="6">
                  <c:v>-59.109524</c:v>
                </c:pt>
                <c:pt idx="7">
                  <c:v>-58.495868999999999</c:v>
                </c:pt>
                <c:pt idx="8">
                  <c:v>-58.403579999999998</c:v>
                </c:pt>
                <c:pt idx="9">
                  <c:v>-58.653778000000003</c:v>
                </c:pt>
                <c:pt idx="10">
                  <c:v>-58.118133999999998</c:v>
                </c:pt>
                <c:pt idx="11">
                  <c:v>-58.037109000000001</c:v>
                </c:pt>
                <c:pt idx="12">
                  <c:v>-57.544701000000003</c:v>
                </c:pt>
                <c:pt idx="13">
                  <c:v>-57.913040000000002</c:v>
                </c:pt>
                <c:pt idx="14">
                  <c:v>-58.374695000000003</c:v>
                </c:pt>
                <c:pt idx="15">
                  <c:v>-59.928455</c:v>
                </c:pt>
                <c:pt idx="16">
                  <c:v>-61.310122999999997</c:v>
                </c:pt>
                <c:pt idx="17">
                  <c:v>-62.138126</c:v>
                </c:pt>
                <c:pt idx="18">
                  <c:v>-61.883308</c:v>
                </c:pt>
                <c:pt idx="19">
                  <c:v>-62.862662999999998</c:v>
                </c:pt>
                <c:pt idx="20">
                  <c:v>-64.452079999999995</c:v>
                </c:pt>
                <c:pt idx="21">
                  <c:v>-68.765213000000003</c:v>
                </c:pt>
                <c:pt idx="22">
                  <c:v>-69.642005999999995</c:v>
                </c:pt>
                <c:pt idx="23">
                  <c:v>-69.365325999999996</c:v>
                </c:pt>
                <c:pt idx="24">
                  <c:v>-66.187659999999994</c:v>
                </c:pt>
                <c:pt idx="25">
                  <c:v>-64.339438999999999</c:v>
                </c:pt>
                <c:pt idx="26">
                  <c:v>-62.717491000000003</c:v>
                </c:pt>
                <c:pt idx="27">
                  <c:v>-61.594836999999998</c:v>
                </c:pt>
                <c:pt idx="28">
                  <c:v>-61.013657000000002</c:v>
                </c:pt>
                <c:pt idx="29">
                  <c:v>-60.947761999999997</c:v>
                </c:pt>
                <c:pt idx="30">
                  <c:v>-60.646552999999997</c:v>
                </c:pt>
                <c:pt idx="31">
                  <c:v>-60.344124000000001</c:v>
                </c:pt>
                <c:pt idx="32">
                  <c:v>-60.467742999999999</c:v>
                </c:pt>
                <c:pt idx="33">
                  <c:v>-60.932262000000001</c:v>
                </c:pt>
                <c:pt idx="34">
                  <c:v>-61.433281000000001</c:v>
                </c:pt>
                <c:pt idx="35">
                  <c:v>-60.938889000000003</c:v>
                </c:pt>
                <c:pt idx="36">
                  <c:v>-59.397025999999997</c:v>
                </c:pt>
                <c:pt idx="37">
                  <c:v>-58.496105</c:v>
                </c:pt>
                <c:pt idx="38">
                  <c:v>-58.238334999999999</c:v>
                </c:pt>
                <c:pt idx="39">
                  <c:v>-58.430515</c:v>
                </c:pt>
                <c:pt idx="40">
                  <c:v>-58.515338999999997</c:v>
                </c:pt>
                <c:pt idx="41">
                  <c:v>-58.945858000000001</c:v>
                </c:pt>
                <c:pt idx="42">
                  <c:v>-60.083134000000001</c:v>
                </c:pt>
                <c:pt idx="43">
                  <c:v>-60.459999000000003</c:v>
                </c:pt>
                <c:pt idx="44">
                  <c:v>-60.502853000000002</c:v>
                </c:pt>
                <c:pt idx="45">
                  <c:v>-59.307198</c:v>
                </c:pt>
                <c:pt idx="46">
                  <c:v>-60.480133000000002</c:v>
                </c:pt>
                <c:pt idx="47">
                  <c:v>-63.625492000000001</c:v>
                </c:pt>
                <c:pt idx="48">
                  <c:v>-67.561096000000006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27F-48EA-B59D-020C9A3AD4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244480"/>
        <c:axId val="118246400"/>
      </c:scatterChart>
      <c:valAx>
        <c:axId val="118244480"/>
        <c:scaling>
          <c:orientation val="minMax"/>
          <c:max val="13"/>
          <c:min val="1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LO Output Frequency (GHz)</a:t>
                </a:r>
              </a:p>
            </c:rich>
          </c:tx>
          <c:layout>
            <c:manualLayout>
              <c:xMode val="edge"/>
              <c:yMode val="edge"/>
              <c:x val="0.33323970683694748"/>
              <c:y val="0.91106241058792869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8246400"/>
        <c:crosses val="autoZero"/>
        <c:crossBetween val="midCat"/>
        <c:majorUnit val="1"/>
      </c:valAx>
      <c:valAx>
        <c:axId val="118246400"/>
        <c:scaling>
          <c:orientation val="minMax"/>
          <c:max val="0"/>
          <c:min val="-9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8244480"/>
        <c:crosses val="autoZero"/>
        <c:crossBetween val="midCat"/>
        <c:majorUnit val="10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b"/>
      <c:layout>
        <c:manualLayout>
          <c:xMode val="edge"/>
          <c:yMode val="edge"/>
          <c:x val="0.1339478946875981"/>
          <c:y val="0.12470217264508597"/>
          <c:w val="0.7487473997897991"/>
          <c:h val="0.13809493962955591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Even LO Harmonic to IF Isolation (dB)</a:t>
            </a:r>
          </a:p>
        </c:rich>
      </c:tx>
      <c:layout>
        <c:manualLayout>
          <c:xMode val="edge"/>
          <c:yMode val="edge"/>
          <c:x val="0.31583117939195771"/>
          <c:y val="1.8493949626694525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49"/>
          <c:w val="0.76542713682528862"/>
          <c:h val="0.70701370662000584"/>
        </c:manualLayout>
      </c:layout>
      <c:scatterChart>
        <c:scatterStyle val="smoothMarker"/>
        <c:varyColors val="0"/>
        <c:ser>
          <c:idx val="1"/>
          <c:order val="0"/>
          <c:tx>
            <c:v>2xLO Configuration A</c:v>
          </c:tx>
          <c:spPr>
            <a:ln cap="sq">
              <a:solidFill>
                <a:prstClr val="black"/>
              </a:solidFill>
              <a:prstDash val="solid"/>
            </a:ln>
          </c:spPr>
          <c:marker>
            <c:symbol val="none"/>
          </c:marker>
          <c:xVal>
            <c:numRef>
              <c:f>'LO Harm-A'!$H$3:$H$51</c:f>
              <c:numCache>
                <c:formatCode>0.00</c:formatCode>
                <c:ptCount val="49"/>
                <c:pt idx="0">
                  <c:v>2</c:v>
                </c:pt>
                <c:pt idx="1">
                  <c:v>2.2291666666666998</c:v>
                </c:pt>
                <c:pt idx="2">
                  <c:v>2.4583333333333002</c:v>
                </c:pt>
                <c:pt idx="3">
                  <c:v>2.6875</c:v>
                </c:pt>
                <c:pt idx="4">
                  <c:v>2.9166666666666998</c:v>
                </c:pt>
                <c:pt idx="5">
                  <c:v>3.1458333333333002</c:v>
                </c:pt>
                <c:pt idx="6">
                  <c:v>3.375</c:v>
                </c:pt>
                <c:pt idx="7">
                  <c:v>3.6041666666666998</c:v>
                </c:pt>
                <c:pt idx="8">
                  <c:v>3.8333333333333002</c:v>
                </c:pt>
                <c:pt idx="9">
                  <c:v>4.0625</c:v>
                </c:pt>
                <c:pt idx="10">
                  <c:v>4.2916666666666998</c:v>
                </c:pt>
                <c:pt idx="11">
                  <c:v>4.5208333333332993</c:v>
                </c:pt>
                <c:pt idx="12">
                  <c:v>4.75</c:v>
                </c:pt>
                <c:pt idx="13">
                  <c:v>4.9791666666667007</c:v>
                </c:pt>
                <c:pt idx="14">
                  <c:v>5.2083333333332993</c:v>
                </c:pt>
                <c:pt idx="15">
                  <c:v>5.4375</c:v>
                </c:pt>
                <c:pt idx="16">
                  <c:v>5.6666666666667007</c:v>
                </c:pt>
                <c:pt idx="17">
                  <c:v>5.8958333333332993</c:v>
                </c:pt>
                <c:pt idx="18">
                  <c:v>6.125</c:v>
                </c:pt>
                <c:pt idx="19">
                  <c:v>6.3541666666667007</c:v>
                </c:pt>
                <c:pt idx="20">
                  <c:v>6.5833333333332993</c:v>
                </c:pt>
                <c:pt idx="21">
                  <c:v>6.8125</c:v>
                </c:pt>
                <c:pt idx="22">
                  <c:v>7.0416666666667007</c:v>
                </c:pt>
                <c:pt idx="23">
                  <c:v>7.2708333333332993</c:v>
                </c:pt>
                <c:pt idx="24">
                  <c:v>7.5</c:v>
                </c:pt>
                <c:pt idx="25">
                  <c:v>7.7291666666667007</c:v>
                </c:pt>
                <c:pt idx="26">
                  <c:v>7.9583333333332993</c:v>
                </c:pt>
                <c:pt idx="27">
                  <c:v>8.1875</c:v>
                </c:pt>
                <c:pt idx="28">
                  <c:v>8.4166666666666998</c:v>
                </c:pt>
                <c:pt idx="29">
                  <c:v>8.6458333333333002</c:v>
                </c:pt>
                <c:pt idx="30">
                  <c:v>8.875</c:v>
                </c:pt>
                <c:pt idx="31">
                  <c:v>9.1041666666666998</c:v>
                </c:pt>
                <c:pt idx="32">
                  <c:v>9.3333333333333002</c:v>
                </c:pt>
                <c:pt idx="33">
                  <c:v>9.5625</c:v>
                </c:pt>
                <c:pt idx="34">
                  <c:v>9.7916666666666998</c:v>
                </c:pt>
                <c:pt idx="35">
                  <c:v>10.020833333333</c:v>
                </c:pt>
                <c:pt idx="36">
                  <c:v>10.25</c:v>
                </c:pt>
                <c:pt idx="37">
                  <c:v>10.479166666667</c:v>
                </c:pt>
                <c:pt idx="38">
                  <c:v>10.708333333333</c:v>
                </c:pt>
                <c:pt idx="39">
                  <c:v>10.9375</c:v>
                </c:pt>
                <c:pt idx="40">
                  <c:v>11.166666666667</c:v>
                </c:pt>
                <c:pt idx="41">
                  <c:v>11.395833333333</c:v>
                </c:pt>
                <c:pt idx="42">
                  <c:v>11.625</c:v>
                </c:pt>
                <c:pt idx="43">
                  <c:v>11.854166666667</c:v>
                </c:pt>
                <c:pt idx="44">
                  <c:v>12.083333333333</c:v>
                </c:pt>
                <c:pt idx="45">
                  <c:v>12.3125</c:v>
                </c:pt>
                <c:pt idx="46">
                  <c:v>12.541666666667</c:v>
                </c:pt>
                <c:pt idx="47">
                  <c:v>12.770833333333</c:v>
                </c:pt>
                <c:pt idx="48">
                  <c:v>13</c:v>
                </c:pt>
              </c:numCache>
            </c:numRef>
          </c:xVal>
          <c:yVal>
            <c:numRef>
              <c:f>'LO Harm-A'!$I$3:$I$51</c:f>
              <c:numCache>
                <c:formatCode>0.00</c:formatCode>
                <c:ptCount val="49"/>
                <c:pt idx="0">
                  <c:v>-41.580620000000003</c:v>
                </c:pt>
                <c:pt idx="1">
                  <c:v>-42.505336999999997</c:v>
                </c:pt>
                <c:pt idx="2">
                  <c:v>-44.118855000000003</c:v>
                </c:pt>
                <c:pt idx="3">
                  <c:v>-46.189968</c:v>
                </c:pt>
                <c:pt idx="4">
                  <c:v>-48.129547000000002</c:v>
                </c:pt>
                <c:pt idx="5">
                  <c:v>-49.019683999999998</c:v>
                </c:pt>
                <c:pt idx="6">
                  <c:v>-48.971485000000001</c:v>
                </c:pt>
                <c:pt idx="7">
                  <c:v>-48.351092999999999</c:v>
                </c:pt>
                <c:pt idx="8">
                  <c:v>-47.851219</c:v>
                </c:pt>
                <c:pt idx="9">
                  <c:v>-47.281303000000001</c:v>
                </c:pt>
                <c:pt idx="10">
                  <c:v>-47.097102999999997</c:v>
                </c:pt>
                <c:pt idx="11">
                  <c:v>-46.817000999999998</c:v>
                </c:pt>
                <c:pt idx="12">
                  <c:v>-46.430816999999998</c:v>
                </c:pt>
                <c:pt idx="13">
                  <c:v>-45.680058000000002</c:v>
                </c:pt>
                <c:pt idx="14">
                  <c:v>-45.112602000000003</c:v>
                </c:pt>
                <c:pt idx="15">
                  <c:v>-44.683715999999997</c:v>
                </c:pt>
                <c:pt idx="16">
                  <c:v>-44.382553000000001</c:v>
                </c:pt>
                <c:pt idx="17">
                  <c:v>-44.252155000000002</c:v>
                </c:pt>
                <c:pt idx="18">
                  <c:v>-44.150002000000001</c:v>
                </c:pt>
                <c:pt idx="19">
                  <c:v>-44.184863999999997</c:v>
                </c:pt>
                <c:pt idx="20">
                  <c:v>-44.109710999999997</c:v>
                </c:pt>
                <c:pt idx="21">
                  <c:v>-44.135010000000001</c:v>
                </c:pt>
                <c:pt idx="22">
                  <c:v>-44.050106</c:v>
                </c:pt>
                <c:pt idx="23">
                  <c:v>-44.083754999999996</c:v>
                </c:pt>
                <c:pt idx="24">
                  <c:v>-44.041106999999997</c:v>
                </c:pt>
                <c:pt idx="25">
                  <c:v>-43.999305999999997</c:v>
                </c:pt>
                <c:pt idx="26">
                  <c:v>-43.845706999999997</c:v>
                </c:pt>
                <c:pt idx="27">
                  <c:v>-43.699863000000001</c:v>
                </c:pt>
                <c:pt idx="28">
                  <c:v>-43.506816999999998</c:v>
                </c:pt>
                <c:pt idx="29">
                  <c:v>-43.378695999999998</c:v>
                </c:pt>
                <c:pt idx="30">
                  <c:v>-43.229519000000003</c:v>
                </c:pt>
                <c:pt idx="31">
                  <c:v>-43.102595999999998</c:v>
                </c:pt>
                <c:pt idx="32">
                  <c:v>-42.999412999999997</c:v>
                </c:pt>
                <c:pt idx="33">
                  <c:v>-42.976287999999997</c:v>
                </c:pt>
                <c:pt idx="34">
                  <c:v>-43.061062</c:v>
                </c:pt>
                <c:pt idx="35">
                  <c:v>-43.108581999999998</c:v>
                </c:pt>
                <c:pt idx="36">
                  <c:v>-43.205745999999998</c:v>
                </c:pt>
                <c:pt idx="37">
                  <c:v>-43.276653000000003</c:v>
                </c:pt>
                <c:pt idx="38">
                  <c:v>-43.416786000000002</c:v>
                </c:pt>
                <c:pt idx="39">
                  <c:v>-43.518622999999998</c:v>
                </c:pt>
                <c:pt idx="40">
                  <c:v>-43.447040999999999</c:v>
                </c:pt>
                <c:pt idx="41">
                  <c:v>-43.209910999999998</c:v>
                </c:pt>
                <c:pt idx="42">
                  <c:v>-42.630512000000003</c:v>
                </c:pt>
                <c:pt idx="43">
                  <c:v>-42.101818000000002</c:v>
                </c:pt>
                <c:pt idx="44">
                  <c:v>-41.556033999999997</c:v>
                </c:pt>
                <c:pt idx="45">
                  <c:v>-41.223343</c:v>
                </c:pt>
                <c:pt idx="46">
                  <c:v>-41.084927</c:v>
                </c:pt>
                <c:pt idx="47">
                  <c:v>-41.400536000000002</c:v>
                </c:pt>
                <c:pt idx="48">
                  <c:v>-41.825634000000001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05F-4E3D-8DFC-4F8A42BC49A4}"/>
            </c:ext>
          </c:extLst>
        </c:ser>
        <c:ser>
          <c:idx val="0"/>
          <c:order val="1"/>
          <c:tx>
            <c:v>2xLO 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'LO Harm-B'!$H$3:$H$51</c:f>
              <c:numCache>
                <c:formatCode>0.00</c:formatCode>
                <c:ptCount val="49"/>
                <c:pt idx="0">
                  <c:v>2</c:v>
                </c:pt>
                <c:pt idx="1">
                  <c:v>2.2291666666666998</c:v>
                </c:pt>
                <c:pt idx="2">
                  <c:v>2.4583333333333002</c:v>
                </c:pt>
                <c:pt idx="3">
                  <c:v>2.6875</c:v>
                </c:pt>
                <c:pt idx="4">
                  <c:v>2.9166666666666998</c:v>
                </c:pt>
                <c:pt idx="5">
                  <c:v>3.1458333333333002</c:v>
                </c:pt>
                <c:pt idx="6">
                  <c:v>3.375</c:v>
                </c:pt>
                <c:pt idx="7">
                  <c:v>3.6041666666666998</c:v>
                </c:pt>
                <c:pt idx="8">
                  <c:v>3.8333333333333002</c:v>
                </c:pt>
                <c:pt idx="9">
                  <c:v>4.0625</c:v>
                </c:pt>
                <c:pt idx="10">
                  <c:v>4.2916666666666998</c:v>
                </c:pt>
                <c:pt idx="11">
                  <c:v>4.5208333333332993</c:v>
                </c:pt>
                <c:pt idx="12">
                  <c:v>4.75</c:v>
                </c:pt>
                <c:pt idx="13">
                  <c:v>4.9791666666667007</c:v>
                </c:pt>
                <c:pt idx="14">
                  <c:v>5.2083333333332993</c:v>
                </c:pt>
                <c:pt idx="15">
                  <c:v>5.4375</c:v>
                </c:pt>
                <c:pt idx="16">
                  <c:v>5.6666666666667007</c:v>
                </c:pt>
                <c:pt idx="17">
                  <c:v>5.8958333333332993</c:v>
                </c:pt>
                <c:pt idx="18">
                  <c:v>6.125</c:v>
                </c:pt>
                <c:pt idx="19">
                  <c:v>6.3541666666667007</c:v>
                </c:pt>
                <c:pt idx="20">
                  <c:v>6.5833333333332993</c:v>
                </c:pt>
                <c:pt idx="21">
                  <c:v>6.8125</c:v>
                </c:pt>
                <c:pt idx="22">
                  <c:v>7.0416666666667007</c:v>
                </c:pt>
                <c:pt idx="23">
                  <c:v>7.2708333333332993</c:v>
                </c:pt>
                <c:pt idx="24">
                  <c:v>7.5</c:v>
                </c:pt>
                <c:pt idx="25">
                  <c:v>7.7291666666667007</c:v>
                </c:pt>
                <c:pt idx="26">
                  <c:v>7.9583333333332993</c:v>
                </c:pt>
                <c:pt idx="27">
                  <c:v>8.1875</c:v>
                </c:pt>
                <c:pt idx="28">
                  <c:v>8.4166666666666998</c:v>
                </c:pt>
                <c:pt idx="29">
                  <c:v>8.6458333333333002</c:v>
                </c:pt>
                <c:pt idx="30">
                  <c:v>8.875</c:v>
                </c:pt>
                <c:pt idx="31">
                  <c:v>9.1041666666666998</c:v>
                </c:pt>
                <c:pt idx="32">
                  <c:v>9.3333333333333002</c:v>
                </c:pt>
                <c:pt idx="33">
                  <c:v>9.5625</c:v>
                </c:pt>
                <c:pt idx="34">
                  <c:v>9.7916666666666998</c:v>
                </c:pt>
                <c:pt idx="35">
                  <c:v>10.020833333333</c:v>
                </c:pt>
                <c:pt idx="36">
                  <c:v>10.25</c:v>
                </c:pt>
                <c:pt idx="37">
                  <c:v>10.479166666667</c:v>
                </c:pt>
                <c:pt idx="38">
                  <c:v>10.708333333333</c:v>
                </c:pt>
                <c:pt idx="39">
                  <c:v>10.9375</c:v>
                </c:pt>
                <c:pt idx="40">
                  <c:v>11.166666666667</c:v>
                </c:pt>
                <c:pt idx="41">
                  <c:v>11.395833333333</c:v>
                </c:pt>
                <c:pt idx="42">
                  <c:v>11.625</c:v>
                </c:pt>
                <c:pt idx="43">
                  <c:v>11.854166666667</c:v>
                </c:pt>
                <c:pt idx="44">
                  <c:v>12.083333333333</c:v>
                </c:pt>
                <c:pt idx="45">
                  <c:v>12.3125</c:v>
                </c:pt>
                <c:pt idx="46">
                  <c:v>12.541666666667</c:v>
                </c:pt>
                <c:pt idx="47">
                  <c:v>12.770833333333</c:v>
                </c:pt>
                <c:pt idx="48">
                  <c:v>13</c:v>
                </c:pt>
              </c:numCache>
            </c:numRef>
          </c:xVal>
          <c:yVal>
            <c:numRef>
              <c:f>'LO Harm-B'!$I$3:$I$51</c:f>
              <c:numCache>
                <c:formatCode>0.00</c:formatCode>
                <c:ptCount val="49"/>
                <c:pt idx="0">
                  <c:v>-52.519748999999997</c:v>
                </c:pt>
                <c:pt idx="1">
                  <c:v>-53.541012000000002</c:v>
                </c:pt>
                <c:pt idx="2">
                  <c:v>-54.549301</c:v>
                </c:pt>
                <c:pt idx="3">
                  <c:v>-54.342559999999999</c:v>
                </c:pt>
                <c:pt idx="4">
                  <c:v>-53.380229999999997</c:v>
                </c:pt>
                <c:pt idx="5">
                  <c:v>-52.128925000000002</c:v>
                </c:pt>
                <c:pt idx="6">
                  <c:v>-51.465167999999998</c:v>
                </c:pt>
                <c:pt idx="7">
                  <c:v>-51.091071999999997</c:v>
                </c:pt>
                <c:pt idx="8">
                  <c:v>-51.098553000000003</c:v>
                </c:pt>
                <c:pt idx="9">
                  <c:v>-51.344116</c:v>
                </c:pt>
                <c:pt idx="10">
                  <c:v>-51.600349000000001</c:v>
                </c:pt>
                <c:pt idx="11">
                  <c:v>-51.467616999999997</c:v>
                </c:pt>
                <c:pt idx="12">
                  <c:v>-50.769333000000003</c:v>
                </c:pt>
                <c:pt idx="13">
                  <c:v>-50.007835</c:v>
                </c:pt>
                <c:pt idx="14">
                  <c:v>-49.304580999999999</c:v>
                </c:pt>
                <c:pt idx="15">
                  <c:v>-48.745255</c:v>
                </c:pt>
                <c:pt idx="16">
                  <c:v>-48.143096999999997</c:v>
                </c:pt>
                <c:pt idx="17">
                  <c:v>-47.693356000000001</c:v>
                </c:pt>
                <c:pt idx="18">
                  <c:v>-47.287163</c:v>
                </c:pt>
                <c:pt idx="19">
                  <c:v>-46.882027000000001</c:v>
                </c:pt>
                <c:pt idx="20">
                  <c:v>-46.412261999999998</c:v>
                </c:pt>
                <c:pt idx="21">
                  <c:v>-45.764301000000003</c:v>
                </c:pt>
                <c:pt idx="22">
                  <c:v>-45.120685999999999</c:v>
                </c:pt>
                <c:pt idx="23">
                  <c:v>-44.624912000000002</c:v>
                </c:pt>
                <c:pt idx="24">
                  <c:v>-44.355910999999999</c:v>
                </c:pt>
                <c:pt idx="25">
                  <c:v>-44.347197999999999</c:v>
                </c:pt>
                <c:pt idx="26">
                  <c:v>-44.254638999999997</c:v>
                </c:pt>
                <c:pt idx="27">
                  <c:v>-44.149158</c:v>
                </c:pt>
                <c:pt idx="28">
                  <c:v>-43.938969</c:v>
                </c:pt>
                <c:pt idx="29">
                  <c:v>-43.955067</c:v>
                </c:pt>
                <c:pt idx="30">
                  <c:v>-44.215263</c:v>
                </c:pt>
                <c:pt idx="31">
                  <c:v>-44.745361000000003</c:v>
                </c:pt>
                <c:pt idx="32">
                  <c:v>-45.276108000000001</c:v>
                </c:pt>
                <c:pt idx="33">
                  <c:v>-45.839703</c:v>
                </c:pt>
                <c:pt idx="34">
                  <c:v>-46.41375</c:v>
                </c:pt>
                <c:pt idx="35">
                  <c:v>-46.719161999999997</c:v>
                </c:pt>
                <c:pt idx="36">
                  <c:v>-47.080772000000003</c:v>
                </c:pt>
                <c:pt idx="37">
                  <c:v>-47.469158</c:v>
                </c:pt>
                <c:pt idx="38">
                  <c:v>-48.463839999999998</c:v>
                </c:pt>
                <c:pt idx="39">
                  <c:v>-49.791060999999999</c:v>
                </c:pt>
                <c:pt idx="40">
                  <c:v>-50.408954999999999</c:v>
                </c:pt>
                <c:pt idx="41">
                  <c:v>-50.069716999999997</c:v>
                </c:pt>
                <c:pt idx="42">
                  <c:v>-48.655239000000002</c:v>
                </c:pt>
                <c:pt idx="43">
                  <c:v>-47.597805000000001</c:v>
                </c:pt>
                <c:pt idx="44">
                  <c:v>-47.115662</c:v>
                </c:pt>
                <c:pt idx="45">
                  <c:v>-47.177055000000003</c:v>
                </c:pt>
                <c:pt idx="46">
                  <c:v>-47.462986000000001</c:v>
                </c:pt>
                <c:pt idx="47">
                  <c:v>-47.720309999999998</c:v>
                </c:pt>
                <c:pt idx="48">
                  <c:v>-47.915432000000003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05F-4E3D-8DFC-4F8A42BC49A4}"/>
            </c:ext>
          </c:extLst>
        </c:ser>
        <c:ser>
          <c:idx val="2"/>
          <c:order val="2"/>
          <c:tx>
            <c:v>4xLO Configuration A</c:v>
          </c:tx>
          <c:spPr>
            <a:ln cmpd="dbl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'LO Harm-A'!$P$3:$P$51</c:f>
              <c:numCache>
                <c:formatCode>0.00</c:formatCode>
                <c:ptCount val="49"/>
                <c:pt idx="0">
                  <c:v>4</c:v>
                </c:pt>
                <c:pt idx="1">
                  <c:v>4.1875</c:v>
                </c:pt>
                <c:pt idx="2">
                  <c:v>4.375</c:v>
                </c:pt>
                <c:pt idx="3">
                  <c:v>4.5625</c:v>
                </c:pt>
                <c:pt idx="4">
                  <c:v>4.75</c:v>
                </c:pt>
                <c:pt idx="5">
                  <c:v>4.9375</c:v>
                </c:pt>
                <c:pt idx="6">
                  <c:v>5.125</c:v>
                </c:pt>
                <c:pt idx="7">
                  <c:v>5.3125</c:v>
                </c:pt>
                <c:pt idx="8">
                  <c:v>5.5</c:v>
                </c:pt>
                <c:pt idx="9">
                  <c:v>5.6875</c:v>
                </c:pt>
                <c:pt idx="10">
                  <c:v>5.875</c:v>
                </c:pt>
                <c:pt idx="11">
                  <c:v>6.0625</c:v>
                </c:pt>
                <c:pt idx="12">
                  <c:v>6.25</c:v>
                </c:pt>
                <c:pt idx="13">
                  <c:v>6.4375</c:v>
                </c:pt>
                <c:pt idx="14">
                  <c:v>6.625</c:v>
                </c:pt>
                <c:pt idx="15">
                  <c:v>6.8125</c:v>
                </c:pt>
                <c:pt idx="16">
                  <c:v>7</c:v>
                </c:pt>
                <c:pt idx="17">
                  <c:v>7.1875</c:v>
                </c:pt>
                <c:pt idx="18">
                  <c:v>7.375</c:v>
                </c:pt>
                <c:pt idx="19">
                  <c:v>7.5625</c:v>
                </c:pt>
                <c:pt idx="20">
                  <c:v>7.75</c:v>
                </c:pt>
                <c:pt idx="21">
                  <c:v>7.9375</c:v>
                </c:pt>
                <c:pt idx="22">
                  <c:v>8.125</c:v>
                </c:pt>
                <c:pt idx="23">
                  <c:v>8.3125</c:v>
                </c:pt>
                <c:pt idx="24">
                  <c:v>8.5</c:v>
                </c:pt>
                <c:pt idx="25">
                  <c:v>8.6875</c:v>
                </c:pt>
                <c:pt idx="26">
                  <c:v>8.875</c:v>
                </c:pt>
                <c:pt idx="27">
                  <c:v>9.0625</c:v>
                </c:pt>
                <c:pt idx="28">
                  <c:v>9.25</c:v>
                </c:pt>
                <c:pt idx="29">
                  <c:v>9.4375</c:v>
                </c:pt>
                <c:pt idx="30">
                  <c:v>9.625</c:v>
                </c:pt>
                <c:pt idx="31">
                  <c:v>9.8125</c:v>
                </c:pt>
                <c:pt idx="32">
                  <c:v>10</c:v>
                </c:pt>
                <c:pt idx="33">
                  <c:v>10.1875</c:v>
                </c:pt>
                <c:pt idx="34">
                  <c:v>10.375</c:v>
                </c:pt>
                <c:pt idx="35">
                  <c:v>10.5625</c:v>
                </c:pt>
                <c:pt idx="36">
                  <c:v>10.75</c:v>
                </c:pt>
                <c:pt idx="37">
                  <c:v>10.9375</c:v>
                </c:pt>
                <c:pt idx="38">
                  <c:v>11.125</c:v>
                </c:pt>
                <c:pt idx="39">
                  <c:v>11.3125</c:v>
                </c:pt>
                <c:pt idx="40">
                  <c:v>11.5</c:v>
                </c:pt>
                <c:pt idx="41">
                  <c:v>11.6875</c:v>
                </c:pt>
                <c:pt idx="42">
                  <c:v>11.875</c:v>
                </c:pt>
                <c:pt idx="43">
                  <c:v>12.0625</c:v>
                </c:pt>
                <c:pt idx="44">
                  <c:v>12.25</c:v>
                </c:pt>
                <c:pt idx="45">
                  <c:v>12.4375</c:v>
                </c:pt>
                <c:pt idx="46">
                  <c:v>12.625</c:v>
                </c:pt>
                <c:pt idx="47">
                  <c:v>12.8125</c:v>
                </c:pt>
                <c:pt idx="48">
                  <c:v>13</c:v>
                </c:pt>
              </c:numCache>
            </c:numRef>
          </c:xVal>
          <c:yVal>
            <c:numRef>
              <c:f>'LO Harm-A'!$Q$3:$Q$51</c:f>
              <c:numCache>
                <c:formatCode>0.00</c:formatCode>
                <c:ptCount val="49"/>
                <c:pt idx="0">
                  <c:v>-46.198600999999996</c:v>
                </c:pt>
                <c:pt idx="1">
                  <c:v>-45.887206999999997</c:v>
                </c:pt>
                <c:pt idx="2">
                  <c:v>-45.409087999999997</c:v>
                </c:pt>
                <c:pt idx="3">
                  <c:v>-44.956252999999997</c:v>
                </c:pt>
                <c:pt idx="4">
                  <c:v>-44.405338</c:v>
                </c:pt>
                <c:pt idx="5">
                  <c:v>-43.962387</c:v>
                </c:pt>
                <c:pt idx="6">
                  <c:v>-43.621158999999999</c:v>
                </c:pt>
                <c:pt idx="7">
                  <c:v>-43.448757000000001</c:v>
                </c:pt>
                <c:pt idx="8">
                  <c:v>-43.268245999999998</c:v>
                </c:pt>
                <c:pt idx="9">
                  <c:v>-43.189422999999998</c:v>
                </c:pt>
                <c:pt idx="10">
                  <c:v>-43.221015999999999</c:v>
                </c:pt>
                <c:pt idx="11">
                  <c:v>-43.442546999999998</c:v>
                </c:pt>
                <c:pt idx="12">
                  <c:v>-43.834544999999999</c:v>
                </c:pt>
                <c:pt idx="13">
                  <c:v>-44.364047999999997</c:v>
                </c:pt>
                <c:pt idx="14">
                  <c:v>-45.053260999999999</c:v>
                </c:pt>
                <c:pt idx="15">
                  <c:v>-45.772906999999996</c:v>
                </c:pt>
                <c:pt idx="16">
                  <c:v>-46.552132</c:v>
                </c:pt>
                <c:pt idx="17">
                  <c:v>-47.167605999999999</c:v>
                </c:pt>
                <c:pt idx="18">
                  <c:v>-47.795765000000003</c:v>
                </c:pt>
                <c:pt idx="19">
                  <c:v>-48.423084000000003</c:v>
                </c:pt>
                <c:pt idx="20">
                  <c:v>-49.137680000000003</c:v>
                </c:pt>
                <c:pt idx="21">
                  <c:v>-49.831600000000002</c:v>
                </c:pt>
                <c:pt idx="22">
                  <c:v>-50.774127999999997</c:v>
                </c:pt>
                <c:pt idx="23">
                  <c:v>-52.101219</c:v>
                </c:pt>
                <c:pt idx="24">
                  <c:v>-53.116450999999998</c:v>
                </c:pt>
                <c:pt idx="25">
                  <c:v>-53.373894</c:v>
                </c:pt>
                <c:pt idx="26">
                  <c:v>-53.023536999999997</c:v>
                </c:pt>
                <c:pt idx="27">
                  <c:v>-52.954619999999998</c:v>
                </c:pt>
                <c:pt idx="28">
                  <c:v>-53.216293</c:v>
                </c:pt>
                <c:pt idx="29">
                  <c:v>-53.335957000000001</c:v>
                </c:pt>
                <c:pt idx="30">
                  <c:v>-53.316085999999999</c:v>
                </c:pt>
                <c:pt idx="31">
                  <c:v>-53.329998000000003</c:v>
                </c:pt>
                <c:pt idx="32">
                  <c:v>-53.510475</c:v>
                </c:pt>
                <c:pt idx="33">
                  <c:v>-53.686264000000001</c:v>
                </c:pt>
                <c:pt idx="34">
                  <c:v>-53.802292000000001</c:v>
                </c:pt>
                <c:pt idx="35">
                  <c:v>-53.941105</c:v>
                </c:pt>
                <c:pt idx="36">
                  <c:v>-53.996383999999999</c:v>
                </c:pt>
                <c:pt idx="37">
                  <c:v>-54.007305000000002</c:v>
                </c:pt>
                <c:pt idx="38">
                  <c:v>-54.095756999999999</c:v>
                </c:pt>
                <c:pt idx="39">
                  <c:v>-54.005054000000001</c:v>
                </c:pt>
                <c:pt idx="40">
                  <c:v>-53.778449999999999</c:v>
                </c:pt>
                <c:pt idx="41">
                  <c:v>-53.440474999999999</c:v>
                </c:pt>
                <c:pt idx="42">
                  <c:v>-53.376975999999999</c:v>
                </c:pt>
                <c:pt idx="43">
                  <c:v>-53.447108999999998</c:v>
                </c:pt>
                <c:pt idx="44">
                  <c:v>-53.508087000000003</c:v>
                </c:pt>
                <c:pt idx="45">
                  <c:v>-53.599159</c:v>
                </c:pt>
                <c:pt idx="46">
                  <c:v>-54.562854999999999</c:v>
                </c:pt>
                <c:pt idx="47">
                  <c:v>-55.589686999999998</c:v>
                </c:pt>
                <c:pt idx="48">
                  <c:v>-56.518917000000002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05F-4E3D-8DFC-4F8A42BC49A4}"/>
            </c:ext>
          </c:extLst>
        </c:ser>
        <c:ser>
          <c:idx val="3"/>
          <c:order val="3"/>
          <c:tx>
            <c:v>4xLO Configuration B</c:v>
          </c:tx>
          <c:spPr>
            <a:ln cmpd="dbl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'LO Harm-B'!$P$3:$P$51</c:f>
              <c:numCache>
                <c:formatCode>0.00</c:formatCode>
                <c:ptCount val="49"/>
                <c:pt idx="0">
                  <c:v>4</c:v>
                </c:pt>
                <c:pt idx="1">
                  <c:v>4.1875</c:v>
                </c:pt>
                <c:pt idx="2">
                  <c:v>4.375</c:v>
                </c:pt>
                <c:pt idx="3">
                  <c:v>4.5625</c:v>
                </c:pt>
                <c:pt idx="4">
                  <c:v>4.75</c:v>
                </c:pt>
                <c:pt idx="5">
                  <c:v>4.9375</c:v>
                </c:pt>
                <c:pt idx="6">
                  <c:v>5.125</c:v>
                </c:pt>
                <c:pt idx="7">
                  <c:v>5.3125</c:v>
                </c:pt>
                <c:pt idx="8">
                  <c:v>5.5</c:v>
                </c:pt>
                <c:pt idx="9">
                  <c:v>5.6875</c:v>
                </c:pt>
                <c:pt idx="10">
                  <c:v>5.875</c:v>
                </c:pt>
                <c:pt idx="11">
                  <c:v>6.0625</c:v>
                </c:pt>
                <c:pt idx="12">
                  <c:v>6.25</c:v>
                </c:pt>
                <c:pt idx="13">
                  <c:v>6.4375</c:v>
                </c:pt>
                <c:pt idx="14">
                  <c:v>6.625</c:v>
                </c:pt>
                <c:pt idx="15">
                  <c:v>6.8125</c:v>
                </c:pt>
                <c:pt idx="16">
                  <c:v>7</c:v>
                </c:pt>
                <c:pt idx="17">
                  <c:v>7.1875</c:v>
                </c:pt>
                <c:pt idx="18">
                  <c:v>7.375</c:v>
                </c:pt>
                <c:pt idx="19">
                  <c:v>7.5625</c:v>
                </c:pt>
                <c:pt idx="20">
                  <c:v>7.75</c:v>
                </c:pt>
                <c:pt idx="21">
                  <c:v>7.9375</c:v>
                </c:pt>
                <c:pt idx="22">
                  <c:v>8.125</c:v>
                </c:pt>
                <c:pt idx="23">
                  <c:v>8.3125</c:v>
                </c:pt>
                <c:pt idx="24">
                  <c:v>8.5</c:v>
                </c:pt>
                <c:pt idx="25">
                  <c:v>8.6875</c:v>
                </c:pt>
                <c:pt idx="26">
                  <c:v>8.875</c:v>
                </c:pt>
                <c:pt idx="27">
                  <c:v>9.0625</c:v>
                </c:pt>
                <c:pt idx="28">
                  <c:v>9.25</c:v>
                </c:pt>
                <c:pt idx="29">
                  <c:v>9.4375</c:v>
                </c:pt>
                <c:pt idx="30">
                  <c:v>9.625</c:v>
                </c:pt>
                <c:pt idx="31">
                  <c:v>9.8125</c:v>
                </c:pt>
                <c:pt idx="32">
                  <c:v>10</c:v>
                </c:pt>
                <c:pt idx="33">
                  <c:v>10.1875</c:v>
                </c:pt>
                <c:pt idx="34">
                  <c:v>10.375</c:v>
                </c:pt>
                <c:pt idx="35">
                  <c:v>10.5625</c:v>
                </c:pt>
                <c:pt idx="36">
                  <c:v>10.75</c:v>
                </c:pt>
                <c:pt idx="37">
                  <c:v>10.9375</c:v>
                </c:pt>
                <c:pt idx="38">
                  <c:v>11.125</c:v>
                </c:pt>
                <c:pt idx="39">
                  <c:v>11.3125</c:v>
                </c:pt>
                <c:pt idx="40">
                  <c:v>11.5</c:v>
                </c:pt>
                <c:pt idx="41">
                  <c:v>11.6875</c:v>
                </c:pt>
                <c:pt idx="42">
                  <c:v>11.875</c:v>
                </c:pt>
                <c:pt idx="43">
                  <c:v>12.0625</c:v>
                </c:pt>
                <c:pt idx="44">
                  <c:v>12.25</c:v>
                </c:pt>
                <c:pt idx="45">
                  <c:v>12.4375</c:v>
                </c:pt>
                <c:pt idx="46">
                  <c:v>12.625</c:v>
                </c:pt>
                <c:pt idx="47">
                  <c:v>12.8125</c:v>
                </c:pt>
                <c:pt idx="48">
                  <c:v>13</c:v>
                </c:pt>
              </c:numCache>
            </c:numRef>
          </c:xVal>
          <c:yVal>
            <c:numRef>
              <c:f>'LO Harm-B'!$R$3:$R$51</c:f>
              <c:numCache>
                <c:formatCode>0.00</c:formatCode>
                <c:ptCount val="49"/>
                <c:pt idx="0">
                  <c:v>-69.661720000000003</c:v>
                </c:pt>
                <c:pt idx="1">
                  <c:v>-66.736182999999997</c:v>
                </c:pt>
                <c:pt idx="2">
                  <c:v>-64.003699999999995</c:v>
                </c:pt>
                <c:pt idx="3">
                  <c:v>-63.305019000000001</c:v>
                </c:pt>
                <c:pt idx="4">
                  <c:v>-62.443108000000002</c:v>
                </c:pt>
                <c:pt idx="5">
                  <c:v>-60.652923999999999</c:v>
                </c:pt>
                <c:pt idx="6">
                  <c:v>-59.109524</c:v>
                </c:pt>
                <c:pt idx="7">
                  <c:v>-58.495868999999999</c:v>
                </c:pt>
                <c:pt idx="8">
                  <c:v>-58.403579999999998</c:v>
                </c:pt>
                <c:pt idx="9">
                  <c:v>-58.653778000000003</c:v>
                </c:pt>
                <c:pt idx="10">
                  <c:v>-58.118133999999998</c:v>
                </c:pt>
                <c:pt idx="11">
                  <c:v>-58.037109000000001</c:v>
                </c:pt>
                <c:pt idx="12">
                  <c:v>-57.544701000000003</c:v>
                </c:pt>
                <c:pt idx="13">
                  <c:v>-57.913040000000002</c:v>
                </c:pt>
                <c:pt idx="14">
                  <c:v>-58.374695000000003</c:v>
                </c:pt>
                <c:pt idx="15">
                  <c:v>-59.928455</c:v>
                </c:pt>
                <c:pt idx="16">
                  <c:v>-61.310122999999997</c:v>
                </c:pt>
                <c:pt idx="17">
                  <c:v>-62.138126</c:v>
                </c:pt>
                <c:pt idx="18">
                  <c:v>-61.883308</c:v>
                </c:pt>
                <c:pt idx="19">
                  <c:v>-62.862662999999998</c:v>
                </c:pt>
                <c:pt idx="20">
                  <c:v>-64.452079999999995</c:v>
                </c:pt>
                <c:pt idx="21">
                  <c:v>-68.765213000000003</c:v>
                </c:pt>
                <c:pt idx="22">
                  <c:v>-69.642005999999995</c:v>
                </c:pt>
                <c:pt idx="23">
                  <c:v>-69.365325999999996</c:v>
                </c:pt>
                <c:pt idx="24">
                  <c:v>-66.187659999999994</c:v>
                </c:pt>
                <c:pt idx="25">
                  <c:v>-64.339438999999999</c:v>
                </c:pt>
                <c:pt idx="26">
                  <c:v>-62.717491000000003</c:v>
                </c:pt>
                <c:pt idx="27">
                  <c:v>-61.594836999999998</c:v>
                </c:pt>
                <c:pt idx="28">
                  <c:v>-61.013657000000002</c:v>
                </c:pt>
                <c:pt idx="29">
                  <c:v>-60.947761999999997</c:v>
                </c:pt>
                <c:pt idx="30">
                  <c:v>-60.646552999999997</c:v>
                </c:pt>
                <c:pt idx="31">
                  <c:v>-60.344124000000001</c:v>
                </c:pt>
                <c:pt idx="32">
                  <c:v>-60.467742999999999</c:v>
                </c:pt>
                <c:pt idx="33">
                  <c:v>-60.932262000000001</c:v>
                </c:pt>
                <c:pt idx="34">
                  <c:v>-61.433281000000001</c:v>
                </c:pt>
                <c:pt idx="35">
                  <c:v>-60.938889000000003</c:v>
                </c:pt>
                <c:pt idx="36">
                  <c:v>-59.397025999999997</c:v>
                </c:pt>
                <c:pt idx="37">
                  <c:v>-58.496105</c:v>
                </c:pt>
                <c:pt idx="38">
                  <c:v>-58.238334999999999</c:v>
                </c:pt>
                <c:pt idx="39">
                  <c:v>-58.430515</c:v>
                </c:pt>
                <c:pt idx="40">
                  <c:v>-58.515338999999997</c:v>
                </c:pt>
                <c:pt idx="41">
                  <c:v>-58.945858000000001</c:v>
                </c:pt>
                <c:pt idx="42">
                  <c:v>-60.083134000000001</c:v>
                </c:pt>
                <c:pt idx="43">
                  <c:v>-60.459999000000003</c:v>
                </c:pt>
                <c:pt idx="44">
                  <c:v>-60.502853000000002</c:v>
                </c:pt>
                <c:pt idx="45">
                  <c:v>-59.307198</c:v>
                </c:pt>
                <c:pt idx="46">
                  <c:v>-60.480133000000002</c:v>
                </c:pt>
                <c:pt idx="47">
                  <c:v>-63.625492000000001</c:v>
                </c:pt>
                <c:pt idx="48">
                  <c:v>-67.561096000000006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05F-4E3D-8DFC-4F8A42BC49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666752"/>
        <c:axId val="118668672"/>
      </c:scatterChart>
      <c:valAx>
        <c:axId val="118666752"/>
        <c:scaling>
          <c:orientation val="minMax"/>
          <c:max val="13"/>
          <c:min val="1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LO Output Frequency (GHz)</a:t>
                </a:r>
              </a:p>
            </c:rich>
          </c:tx>
          <c:layout>
            <c:manualLayout>
              <c:xMode val="edge"/>
              <c:yMode val="edge"/>
              <c:x val="0.34433212758199339"/>
              <c:y val="0.9110877806940799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8668672"/>
        <c:crosses val="autoZero"/>
        <c:crossBetween val="midCat"/>
        <c:majorUnit val="1"/>
      </c:valAx>
      <c:valAx>
        <c:axId val="118668672"/>
        <c:scaling>
          <c:orientation val="minMax"/>
          <c:max val="0"/>
          <c:min val="-9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8666752"/>
        <c:crosses val="autoZero"/>
        <c:crossBetween val="midCat"/>
        <c:majorUnit val="10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b"/>
      <c:layout>
        <c:manualLayout>
          <c:xMode val="edge"/>
          <c:yMode val="edge"/>
          <c:x val="0.13446912724896842"/>
          <c:y val="0.12007254301545633"/>
          <c:w val="0.75049804455203106"/>
          <c:h val="0.13809493962955591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Configuration A Input IP3 vs LO Power: Sine Wave LO (dBm)</a:t>
            </a:r>
          </a:p>
        </c:rich>
      </c:tx>
      <c:layout>
        <c:manualLayout>
          <c:xMode val="edge"/>
          <c:yMode val="edge"/>
          <c:x val="0.15650840954312159"/>
          <c:y val="1.388888888888888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3241825485176878"/>
          <c:y val="0.10223377077865267"/>
          <c:w val="0.76542713682528862"/>
          <c:h val="0.71145826771653542"/>
        </c:manualLayout>
      </c:layout>
      <c:scatterChart>
        <c:scatterStyle val="smoothMarker"/>
        <c:varyColors val="0"/>
        <c:ser>
          <c:idx val="1"/>
          <c:order val="1"/>
          <c:tx>
            <c:strRef>
              <c:f>'IP3'!$M$2</c:f>
              <c:strCache>
                <c:ptCount val="1"/>
                <c:pt idx="0">
                  <c:v>+20dBm</c:v>
                </c:pt>
              </c:strCache>
            </c:strRef>
          </c:tx>
          <c:spPr>
            <a:ln cmpd="sng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'IP3'!$L$5:$L$103</c:f>
              <c:numCache>
                <c:formatCode>General</c:formatCode>
                <c:ptCount val="99"/>
                <c:pt idx="0">
                  <c:v>1</c:v>
                </c:pt>
                <c:pt idx="1">
                  <c:v>1.1224489795918</c:v>
                </c:pt>
                <c:pt idx="2">
                  <c:v>1.2448979591837002</c:v>
                </c:pt>
                <c:pt idx="3">
                  <c:v>1.3673469387755</c:v>
                </c:pt>
                <c:pt idx="4">
                  <c:v>1.4897959183673</c:v>
                </c:pt>
                <c:pt idx="5">
                  <c:v>1.6122448979591999</c:v>
                </c:pt>
                <c:pt idx="6">
                  <c:v>1.7346938775510001</c:v>
                </c:pt>
                <c:pt idx="7">
                  <c:v>1.8571428571429001</c:v>
                </c:pt>
                <c:pt idx="8">
                  <c:v>1.9795918367347001</c:v>
                </c:pt>
                <c:pt idx="9">
                  <c:v>2.1020408163264999</c:v>
                </c:pt>
                <c:pt idx="10">
                  <c:v>2.2244897959183998</c:v>
                </c:pt>
                <c:pt idx="11">
                  <c:v>2.3469387755101998</c:v>
                </c:pt>
                <c:pt idx="12">
                  <c:v>2.4693877551020003</c:v>
                </c:pt>
                <c:pt idx="13">
                  <c:v>2.5918367346939002</c:v>
                </c:pt>
                <c:pt idx="14">
                  <c:v>2.7142857142856998</c:v>
                </c:pt>
                <c:pt idx="15">
                  <c:v>2.8367346938776001</c:v>
                </c:pt>
                <c:pt idx="16">
                  <c:v>2.9591836734694001</c:v>
                </c:pt>
                <c:pt idx="17">
                  <c:v>3.0816326530612002</c:v>
                </c:pt>
                <c:pt idx="18">
                  <c:v>3.2040816326531001</c:v>
                </c:pt>
                <c:pt idx="19">
                  <c:v>3.3265306122449001</c:v>
                </c:pt>
                <c:pt idx="20">
                  <c:v>3.4489795918367001</c:v>
                </c:pt>
                <c:pt idx="21">
                  <c:v>3.5714285714286</c:v>
                </c:pt>
                <c:pt idx="22">
                  <c:v>3.6938775510204001</c:v>
                </c:pt>
                <c:pt idx="23">
                  <c:v>3.8163265306121996</c:v>
                </c:pt>
                <c:pt idx="24">
                  <c:v>3.9387755102041</c:v>
                </c:pt>
                <c:pt idx="25">
                  <c:v>4.0612244897959</c:v>
                </c:pt>
                <c:pt idx="26">
                  <c:v>4.1836734693878004</c:v>
                </c:pt>
                <c:pt idx="27">
                  <c:v>4.3061224489796004</c:v>
                </c:pt>
                <c:pt idx="28">
                  <c:v>4.4285714285713995</c:v>
                </c:pt>
                <c:pt idx="29">
                  <c:v>4.5510204081632999</c:v>
                </c:pt>
                <c:pt idx="30">
                  <c:v>4.6734693877550999</c:v>
                </c:pt>
                <c:pt idx="31">
                  <c:v>4.7959183673468999</c:v>
                </c:pt>
                <c:pt idx="32">
                  <c:v>4.9183673469388003</c:v>
                </c:pt>
                <c:pt idx="33">
                  <c:v>5.0408163265305994</c:v>
                </c:pt>
                <c:pt idx="34">
                  <c:v>5.1632653061224003</c:v>
                </c:pt>
                <c:pt idx="35">
                  <c:v>5.2857142857142998</c:v>
                </c:pt>
                <c:pt idx="36">
                  <c:v>5.4081632653060998</c:v>
                </c:pt>
                <c:pt idx="37">
                  <c:v>5.5306122448980002</c:v>
                </c:pt>
                <c:pt idx="38">
                  <c:v>5.6530612244898002</c:v>
                </c:pt>
                <c:pt idx="39">
                  <c:v>5.7755102040816002</c:v>
                </c:pt>
                <c:pt idx="40">
                  <c:v>5.8979591836734997</c:v>
                </c:pt>
                <c:pt idx="41">
                  <c:v>6.0204081632652997</c:v>
                </c:pt>
                <c:pt idx="42">
                  <c:v>6.1428571428570997</c:v>
                </c:pt>
                <c:pt idx="43">
                  <c:v>6.2653061224490001</c:v>
                </c:pt>
                <c:pt idx="44">
                  <c:v>6.3877551020408001</c:v>
                </c:pt>
                <c:pt idx="45">
                  <c:v>6.5102040816326996</c:v>
                </c:pt>
                <c:pt idx="46">
                  <c:v>6.6326530612244996</c:v>
                </c:pt>
                <c:pt idx="47">
                  <c:v>6.7551020408163005</c:v>
                </c:pt>
                <c:pt idx="48">
                  <c:v>6.8775510204082</c:v>
                </c:pt>
                <c:pt idx="49">
                  <c:v>7</c:v>
                </c:pt>
                <c:pt idx="50">
                  <c:v>7.1224489795918</c:v>
                </c:pt>
                <c:pt idx="51">
                  <c:v>7.2448979591836995</c:v>
                </c:pt>
                <c:pt idx="52">
                  <c:v>7.3673469387755004</c:v>
                </c:pt>
                <c:pt idx="53">
                  <c:v>7.4897959183673004</c:v>
                </c:pt>
                <c:pt idx="54">
                  <c:v>7.6122448979591999</c:v>
                </c:pt>
                <c:pt idx="55">
                  <c:v>7.7346938775509999</c:v>
                </c:pt>
                <c:pt idx="56">
                  <c:v>7.8571428571429003</c:v>
                </c:pt>
                <c:pt idx="57">
                  <c:v>7.9795918367347003</c:v>
                </c:pt>
                <c:pt idx="58">
                  <c:v>8.1020408163265003</c:v>
                </c:pt>
                <c:pt idx="59">
                  <c:v>8.2244897959183998</c:v>
                </c:pt>
                <c:pt idx="60">
                  <c:v>8.3469387755101998</c:v>
                </c:pt>
                <c:pt idx="61">
                  <c:v>8.4693877551019998</c:v>
                </c:pt>
                <c:pt idx="62">
                  <c:v>8.5918367346938993</c:v>
                </c:pt>
                <c:pt idx="63">
                  <c:v>8.7142857142856993</c:v>
                </c:pt>
                <c:pt idx="64">
                  <c:v>8.8367346938776006</c:v>
                </c:pt>
                <c:pt idx="65">
                  <c:v>8.9591836734694006</c:v>
                </c:pt>
                <c:pt idx="66">
                  <c:v>9.0816326530611988</c:v>
                </c:pt>
                <c:pt idx="67">
                  <c:v>9.2040816326530983</c:v>
                </c:pt>
                <c:pt idx="68">
                  <c:v>9.3265306122449001</c:v>
                </c:pt>
                <c:pt idx="69">
                  <c:v>9.4489795918367001</c:v>
                </c:pt>
                <c:pt idx="70">
                  <c:v>9.5714285714285996</c:v>
                </c:pt>
                <c:pt idx="71">
                  <c:v>9.6938775510203996</c:v>
                </c:pt>
                <c:pt idx="72">
                  <c:v>9.8163265306121996</c:v>
                </c:pt>
                <c:pt idx="73">
                  <c:v>9.9387755102040991</c:v>
                </c:pt>
                <c:pt idx="74">
                  <c:v>10.061224489796</c:v>
                </c:pt>
                <c:pt idx="75">
                  <c:v>10.183673469388001</c:v>
                </c:pt>
                <c:pt idx="76">
                  <c:v>10.30612244898</c:v>
                </c:pt>
                <c:pt idx="77">
                  <c:v>10.428571428570999</c:v>
                </c:pt>
                <c:pt idx="78">
                  <c:v>10.551020408163</c:v>
                </c:pt>
                <c:pt idx="79">
                  <c:v>10.673469387754999</c:v>
                </c:pt>
                <c:pt idx="80">
                  <c:v>10.795918367346999</c:v>
                </c:pt>
                <c:pt idx="81">
                  <c:v>10.918367346938998</c:v>
                </c:pt>
                <c:pt idx="82">
                  <c:v>11.040816326531001</c:v>
                </c:pt>
                <c:pt idx="83">
                  <c:v>11.163265306122</c:v>
                </c:pt>
                <c:pt idx="84">
                  <c:v>11.285714285714</c:v>
                </c:pt>
                <c:pt idx="85">
                  <c:v>11.408163265305999</c:v>
                </c:pt>
                <c:pt idx="86">
                  <c:v>11.530612244898</c:v>
                </c:pt>
                <c:pt idx="87">
                  <c:v>11.653061224489999</c:v>
                </c:pt>
                <c:pt idx="88">
                  <c:v>11.775510204082</c:v>
                </c:pt>
                <c:pt idx="89">
                  <c:v>11.897959183673001</c:v>
                </c:pt>
                <c:pt idx="90">
                  <c:v>12.020408163265</c:v>
                </c:pt>
                <c:pt idx="91">
                  <c:v>12.142857142857</c:v>
                </c:pt>
                <c:pt idx="92">
                  <c:v>12.265306122448999</c:v>
                </c:pt>
                <c:pt idx="93">
                  <c:v>12.387755102041</c:v>
                </c:pt>
                <c:pt idx="94">
                  <c:v>12.510204081632999</c:v>
                </c:pt>
                <c:pt idx="95">
                  <c:v>12.632653061224001</c:v>
                </c:pt>
                <c:pt idx="96">
                  <c:v>12.755102040816</c:v>
                </c:pt>
                <c:pt idx="97">
                  <c:v>12.877551020408001</c:v>
                </c:pt>
                <c:pt idx="98">
                  <c:v>13</c:v>
                </c:pt>
              </c:numCache>
            </c:numRef>
          </c:xVal>
          <c:yVal>
            <c:numRef>
              <c:f>'IP3'!$M$5:$M$103</c:f>
              <c:numCache>
                <c:formatCode>General</c:formatCode>
                <c:ptCount val="99"/>
                <c:pt idx="0">
                  <c:v>28.861906000000001</c:v>
                </c:pt>
                <c:pt idx="1">
                  <c:v>27.638311000000002</c:v>
                </c:pt>
                <c:pt idx="2">
                  <c:v>26.854420000000001</c:v>
                </c:pt>
                <c:pt idx="3">
                  <c:v>25.966799000000002</c:v>
                </c:pt>
                <c:pt idx="4">
                  <c:v>25.632107000000001</c:v>
                </c:pt>
                <c:pt idx="5">
                  <c:v>25.530381999999999</c:v>
                </c:pt>
                <c:pt idx="6">
                  <c:v>25.65851</c:v>
                </c:pt>
                <c:pt idx="7">
                  <c:v>25.746618000000002</c:v>
                </c:pt>
                <c:pt idx="8">
                  <c:v>25.090292000000002</c:v>
                </c:pt>
                <c:pt idx="9">
                  <c:v>24.644680000000001</c:v>
                </c:pt>
                <c:pt idx="10">
                  <c:v>24.283884</c:v>
                </c:pt>
                <c:pt idx="11">
                  <c:v>24.694088000000001</c:v>
                </c:pt>
                <c:pt idx="12">
                  <c:v>24.937446999999999</c:v>
                </c:pt>
                <c:pt idx="13">
                  <c:v>24.690404999999998</c:v>
                </c:pt>
                <c:pt idx="14">
                  <c:v>24.050591000000001</c:v>
                </c:pt>
                <c:pt idx="15">
                  <c:v>24.447098</c:v>
                </c:pt>
                <c:pt idx="16">
                  <c:v>25.214317000000001</c:v>
                </c:pt>
                <c:pt idx="17">
                  <c:v>25.189889999999998</c:v>
                </c:pt>
                <c:pt idx="18">
                  <c:v>24.775238000000002</c:v>
                </c:pt>
                <c:pt idx="19">
                  <c:v>24.803574000000001</c:v>
                </c:pt>
                <c:pt idx="20">
                  <c:v>25.37875</c:v>
                </c:pt>
                <c:pt idx="21">
                  <c:v>25.900421000000001</c:v>
                </c:pt>
                <c:pt idx="22">
                  <c:v>25.880886</c:v>
                </c:pt>
                <c:pt idx="23">
                  <c:v>25.761420999999999</c:v>
                </c:pt>
                <c:pt idx="24">
                  <c:v>26.255155999999999</c:v>
                </c:pt>
                <c:pt idx="25">
                  <c:v>26.641603</c:v>
                </c:pt>
                <c:pt idx="26">
                  <c:v>27.062356999999999</c:v>
                </c:pt>
                <c:pt idx="27">
                  <c:v>26.431571999999999</c:v>
                </c:pt>
                <c:pt idx="28">
                  <c:v>26.024156999999999</c:v>
                </c:pt>
                <c:pt idx="29">
                  <c:v>25.359634</c:v>
                </c:pt>
                <c:pt idx="30">
                  <c:v>24.954044</c:v>
                </c:pt>
                <c:pt idx="31">
                  <c:v>24.86422</c:v>
                </c:pt>
                <c:pt idx="32">
                  <c:v>25.37171</c:v>
                </c:pt>
                <c:pt idx="33">
                  <c:v>25.916844999999999</c:v>
                </c:pt>
                <c:pt idx="34">
                  <c:v>26.348337000000001</c:v>
                </c:pt>
                <c:pt idx="35">
                  <c:v>26.802932999999999</c:v>
                </c:pt>
                <c:pt idx="36">
                  <c:v>27.639603000000001</c:v>
                </c:pt>
                <c:pt idx="37">
                  <c:v>28.127502</c:v>
                </c:pt>
                <c:pt idx="38">
                  <c:v>28.979728999999999</c:v>
                </c:pt>
                <c:pt idx="39">
                  <c:v>29.565041000000001</c:v>
                </c:pt>
                <c:pt idx="40">
                  <c:v>30.199503</c:v>
                </c:pt>
                <c:pt idx="41">
                  <c:v>29.727003</c:v>
                </c:pt>
                <c:pt idx="42">
                  <c:v>29.205328000000002</c:v>
                </c:pt>
                <c:pt idx="43">
                  <c:v>28.752704999999999</c:v>
                </c:pt>
                <c:pt idx="44">
                  <c:v>28.392161999999999</c:v>
                </c:pt>
                <c:pt idx="45">
                  <c:v>27.960953</c:v>
                </c:pt>
                <c:pt idx="46">
                  <c:v>27.655177999999999</c:v>
                </c:pt>
                <c:pt idx="47">
                  <c:v>27.884029000000002</c:v>
                </c:pt>
                <c:pt idx="48">
                  <c:v>28.369219000000001</c:v>
                </c:pt>
                <c:pt idx="49">
                  <c:v>28.973828999999999</c:v>
                </c:pt>
                <c:pt idx="50">
                  <c:v>29.051103999999999</c:v>
                </c:pt>
                <c:pt idx="51">
                  <c:v>28.835228000000001</c:v>
                </c:pt>
                <c:pt idx="52">
                  <c:v>28.536234</c:v>
                </c:pt>
                <c:pt idx="53">
                  <c:v>28.500406000000002</c:v>
                </c:pt>
                <c:pt idx="54">
                  <c:v>28.241743</c:v>
                </c:pt>
                <c:pt idx="55">
                  <c:v>28.061043000000002</c:v>
                </c:pt>
                <c:pt idx="56">
                  <c:v>28.407990999999999</c:v>
                </c:pt>
                <c:pt idx="57">
                  <c:v>28.941867999999999</c:v>
                </c:pt>
                <c:pt idx="58">
                  <c:v>29.172861000000001</c:v>
                </c:pt>
                <c:pt idx="59">
                  <c:v>28.790434000000001</c:v>
                </c:pt>
                <c:pt idx="60">
                  <c:v>29.201111000000001</c:v>
                </c:pt>
                <c:pt idx="61">
                  <c:v>28.888324999999998</c:v>
                </c:pt>
                <c:pt idx="62">
                  <c:v>28.815491000000002</c:v>
                </c:pt>
                <c:pt idx="63">
                  <c:v>27.834444000000001</c:v>
                </c:pt>
                <c:pt idx="64">
                  <c:v>28.194431000000002</c:v>
                </c:pt>
                <c:pt idx="65">
                  <c:v>28.27947</c:v>
                </c:pt>
                <c:pt idx="66">
                  <c:v>28.729305</c:v>
                </c:pt>
                <c:pt idx="67">
                  <c:v>28.633472000000001</c:v>
                </c:pt>
                <c:pt idx="68">
                  <c:v>28.443541</c:v>
                </c:pt>
                <c:pt idx="69">
                  <c:v>27.73358</c:v>
                </c:pt>
                <c:pt idx="70">
                  <c:v>27.129545</c:v>
                </c:pt>
                <c:pt idx="71">
                  <c:v>26.705815999999999</c:v>
                </c:pt>
                <c:pt idx="72">
                  <c:v>26.697569000000001</c:v>
                </c:pt>
                <c:pt idx="73">
                  <c:v>26.730644000000002</c:v>
                </c:pt>
                <c:pt idx="74">
                  <c:v>26.935176999999999</c:v>
                </c:pt>
                <c:pt idx="75">
                  <c:v>27.031178000000001</c:v>
                </c:pt>
                <c:pt idx="76">
                  <c:v>27.001663000000001</c:v>
                </c:pt>
                <c:pt idx="77">
                  <c:v>26.888226</c:v>
                </c:pt>
                <c:pt idx="78">
                  <c:v>27.132847000000002</c:v>
                </c:pt>
                <c:pt idx="79">
                  <c:v>27.529522</c:v>
                </c:pt>
                <c:pt idx="80">
                  <c:v>27.620621</c:v>
                </c:pt>
                <c:pt idx="81">
                  <c:v>27.792444</c:v>
                </c:pt>
                <c:pt idx="82">
                  <c:v>27.820012999999999</c:v>
                </c:pt>
                <c:pt idx="83">
                  <c:v>28.2516</c:v>
                </c:pt>
                <c:pt idx="84">
                  <c:v>28.232132</c:v>
                </c:pt>
                <c:pt idx="85">
                  <c:v>28.242557999999999</c:v>
                </c:pt>
                <c:pt idx="86">
                  <c:v>28.351595</c:v>
                </c:pt>
                <c:pt idx="87">
                  <c:v>28.585395999999999</c:v>
                </c:pt>
                <c:pt idx="88">
                  <c:v>28.531597000000001</c:v>
                </c:pt>
                <c:pt idx="89">
                  <c:v>28.525711000000001</c:v>
                </c:pt>
                <c:pt idx="90">
                  <c:v>28.309168</c:v>
                </c:pt>
                <c:pt idx="91">
                  <c:v>28.443086999999998</c:v>
                </c:pt>
                <c:pt idx="92">
                  <c:v>28.383312</c:v>
                </c:pt>
                <c:pt idx="93">
                  <c:v>28.469763</c:v>
                </c:pt>
                <c:pt idx="94">
                  <c:v>28.238726</c:v>
                </c:pt>
                <c:pt idx="95">
                  <c:v>27.946902999999999</c:v>
                </c:pt>
                <c:pt idx="96">
                  <c:v>27.578092999999999</c:v>
                </c:pt>
                <c:pt idx="97">
                  <c:v>27.624639999999999</c:v>
                </c:pt>
                <c:pt idx="98">
                  <c:v>27.648464000000001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9DA-48F5-BFF9-8B5962EAC0B3}"/>
            </c:ext>
          </c:extLst>
        </c:ser>
        <c:ser>
          <c:idx val="2"/>
          <c:order val="2"/>
          <c:tx>
            <c:strRef>
              <c:f>'IP3'!$P$2</c:f>
              <c:strCache>
                <c:ptCount val="1"/>
                <c:pt idx="0">
                  <c:v>+18dBm</c:v>
                </c:pt>
              </c:strCache>
            </c:strRef>
          </c:tx>
          <c:spPr>
            <a:ln cmpd="dbl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'IP3'!$O$5:$O$103</c:f>
              <c:numCache>
                <c:formatCode>General</c:formatCode>
                <c:ptCount val="99"/>
                <c:pt idx="0">
                  <c:v>1</c:v>
                </c:pt>
                <c:pt idx="1">
                  <c:v>1.1224489795918</c:v>
                </c:pt>
                <c:pt idx="2">
                  <c:v>1.2448979591837002</c:v>
                </c:pt>
                <c:pt idx="3">
                  <c:v>1.3673469387755</c:v>
                </c:pt>
                <c:pt idx="4">
                  <c:v>1.4897959183673</c:v>
                </c:pt>
                <c:pt idx="5">
                  <c:v>1.6122448979591999</c:v>
                </c:pt>
                <c:pt idx="6">
                  <c:v>1.7346938775510001</c:v>
                </c:pt>
                <c:pt idx="7">
                  <c:v>1.8571428571429001</c:v>
                </c:pt>
                <c:pt idx="8">
                  <c:v>1.9795918367347001</c:v>
                </c:pt>
                <c:pt idx="9">
                  <c:v>2.1020408163264999</c:v>
                </c:pt>
                <c:pt idx="10">
                  <c:v>2.2244897959183998</c:v>
                </c:pt>
                <c:pt idx="11">
                  <c:v>2.3469387755101998</c:v>
                </c:pt>
                <c:pt idx="12">
                  <c:v>2.4693877551020003</c:v>
                </c:pt>
                <c:pt idx="13">
                  <c:v>2.5918367346939002</c:v>
                </c:pt>
                <c:pt idx="14">
                  <c:v>2.7142857142856998</c:v>
                </c:pt>
                <c:pt idx="15">
                  <c:v>2.8367346938776001</c:v>
                </c:pt>
                <c:pt idx="16">
                  <c:v>2.9591836734694001</c:v>
                </c:pt>
                <c:pt idx="17">
                  <c:v>3.0816326530612002</c:v>
                </c:pt>
                <c:pt idx="18">
                  <c:v>3.2040816326531001</c:v>
                </c:pt>
                <c:pt idx="19">
                  <c:v>3.3265306122449001</c:v>
                </c:pt>
                <c:pt idx="20">
                  <c:v>3.4489795918367001</c:v>
                </c:pt>
                <c:pt idx="21">
                  <c:v>3.5714285714286</c:v>
                </c:pt>
                <c:pt idx="22">
                  <c:v>3.6938775510204001</c:v>
                </c:pt>
                <c:pt idx="23">
                  <c:v>3.8163265306121996</c:v>
                </c:pt>
                <c:pt idx="24">
                  <c:v>3.9387755102041</c:v>
                </c:pt>
                <c:pt idx="25">
                  <c:v>4.0612244897959</c:v>
                </c:pt>
                <c:pt idx="26">
                  <c:v>4.1836734693878004</c:v>
                </c:pt>
                <c:pt idx="27">
                  <c:v>4.3061224489796004</c:v>
                </c:pt>
                <c:pt idx="28">
                  <c:v>4.4285714285713995</c:v>
                </c:pt>
                <c:pt idx="29">
                  <c:v>4.5510204081632999</c:v>
                </c:pt>
                <c:pt idx="30">
                  <c:v>4.6734693877550999</c:v>
                </c:pt>
                <c:pt idx="31">
                  <c:v>4.7959183673468999</c:v>
                </c:pt>
                <c:pt idx="32">
                  <c:v>4.9183673469388003</c:v>
                </c:pt>
                <c:pt idx="33">
                  <c:v>5.0408163265305994</c:v>
                </c:pt>
                <c:pt idx="34">
                  <c:v>5.1632653061224003</c:v>
                </c:pt>
                <c:pt idx="35">
                  <c:v>5.2857142857142998</c:v>
                </c:pt>
                <c:pt idx="36">
                  <c:v>5.4081632653060998</c:v>
                </c:pt>
                <c:pt idx="37">
                  <c:v>5.5306122448980002</c:v>
                </c:pt>
                <c:pt idx="38">
                  <c:v>5.6530612244898002</c:v>
                </c:pt>
                <c:pt idx="39">
                  <c:v>5.7755102040816002</c:v>
                </c:pt>
                <c:pt idx="40">
                  <c:v>5.8979591836734997</c:v>
                </c:pt>
                <c:pt idx="41">
                  <c:v>6.0204081632652997</c:v>
                </c:pt>
                <c:pt idx="42">
                  <c:v>6.1428571428570997</c:v>
                </c:pt>
                <c:pt idx="43">
                  <c:v>6.2653061224490001</c:v>
                </c:pt>
                <c:pt idx="44">
                  <c:v>6.3877551020408001</c:v>
                </c:pt>
                <c:pt idx="45">
                  <c:v>6.5102040816326996</c:v>
                </c:pt>
                <c:pt idx="46">
                  <c:v>6.6326530612244996</c:v>
                </c:pt>
                <c:pt idx="47">
                  <c:v>6.7551020408163005</c:v>
                </c:pt>
                <c:pt idx="48">
                  <c:v>6.8775510204082</c:v>
                </c:pt>
                <c:pt idx="49">
                  <c:v>7</c:v>
                </c:pt>
                <c:pt idx="50">
                  <c:v>7.1224489795918</c:v>
                </c:pt>
                <c:pt idx="51">
                  <c:v>7.2448979591836995</c:v>
                </c:pt>
                <c:pt idx="52">
                  <c:v>7.3673469387755004</c:v>
                </c:pt>
                <c:pt idx="53">
                  <c:v>7.4897959183673004</c:v>
                </c:pt>
                <c:pt idx="54">
                  <c:v>7.6122448979591999</c:v>
                </c:pt>
                <c:pt idx="55">
                  <c:v>7.7346938775509999</c:v>
                </c:pt>
                <c:pt idx="56">
                  <c:v>7.8571428571429003</c:v>
                </c:pt>
                <c:pt idx="57">
                  <c:v>7.9795918367347003</c:v>
                </c:pt>
                <c:pt idx="58">
                  <c:v>8.1020408163265003</c:v>
                </c:pt>
                <c:pt idx="59">
                  <c:v>8.2244897959183998</c:v>
                </c:pt>
                <c:pt idx="60">
                  <c:v>8.3469387755101998</c:v>
                </c:pt>
                <c:pt idx="61">
                  <c:v>8.4693877551019998</c:v>
                </c:pt>
                <c:pt idx="62">
                  <c:v>8.5918367346938993</c:v>
                </c:pt>
                <c:pt idx="63">
                  <c:v>8.7142857142856993</c:v>
                </c:pt>
                <c:pt idx="64">
                  <c:v>8.8367346938776006</c:v>
                </c:pt>
                <c:pt idx="65">
                  <c:v>8.9591836734694006</c:v>
                </c:pt>
                <c:pt idx="66">
                  <c:v>9.0816326530611988</c:v>
                </c:pt>
                <c:pt idx="67">
                  <c:v>9.2040816326530983</c:v>
                </c:pt>
                <c:pt idx="68">
                  <c:v>9.3265306122449001</c:v>
                </c:pt>
                <c:pt idx="69">
                  <c:v>9.4489795918367001</c:v>
                </c:pt>
                <c:pt idx="70">
                  <c:v>9.5714285714285996</c:v>
                </c:pt>
                <c:pt idx="71">
                  <c:v>9.6938775510203996</c:v>
                </c:pt>
                <c:pt idx="72">
                  <c:v>9.8163265306121996</c:v>
                </c:pt>
                <c:pt idx="73">
                  <c:v>9.9387755102040991</c:v>
                </c:pt>
                <c:pt idx="74">
                  <c:v>10.061224489796</c:v>
                </c:pt>
                <c:pt idx="75">
                  <c:v>10.183673469388001</c:v>
                </c:pt>
                <c:pt idx="76">
                  <c:v>10.30612244898</c:v>
                </c:pt>
                <c:pt idx="77">
                  <c:v>10.428571428570999</c:v>
                </c:pt>
                <c:pt idx="78">
                  <c:v>10.551020408163</c:v>
                </c:pt>
                <c:pt idx="79">
                  <c:v>10.673469387754999</c:v>
                </c:pt>
                <c:pt idx="80">
                  <c:v>10.795918367346999</c:v>
                </c:pt>
                <c:pt idx="81">
                  <c:v>10.918367346938998</c:v>
                </c:pt>
                <c:pt idx="82">
                  <c:v>11.040816326531001</c:v>
                </c:pt>
                <c:pt idx="83">
                  <c:v>11.163265306122</c:v>
                </c:pt>
                <c:pt idx="84">
                  <c:v>11.285714285714</c:v>
                </c:pt>
                <c:pt idx="85">
                  <c:v>11.408163265305999</c:v>
                </c:pt>
                <c:pt idx="86">
                  <c:v>11.530612244898</c:v>
                </c:pt>
                <c:pt idx="87">
                  <c:v>11.653061224489999</c:v>
                </c:pt>
                <c:pt idx="88">
                  <c:v>11.775510204082</c:v>
                </c:pt>
                <c:pt idx="89">
                  <c:v>11.897959183673001</c:v>
                </c:pt>
                <c:pt idx="90">
                  <c:v>12.020408163265</c:v>
                </c:pt>
                <c:pt idx="91">
                  <c:v>12.142857142857</c:v>
                </c:pt>
                <c:pt idx="92">
                  <c:v>12.265306122448999</c:v>
                </c:pt>
                <c:pt idx="93">
                  <c:v>12.387755102041</c:v>
                </c:pt>
                <c:pt idx="94">
                  <c:v>12.510204081632999</c:v>
                </c:pt>
                <c:pt idx="95">
                  <c:v>12.632653061224001</c:v>
                </c:pt>
                <c:pt idx="96">
                  <c:v>12.755102040816</c:v>
                </c:pt>
                <c:pt idx="97">
                  <c:v>12.877551020408001</c:v>
                </c:pt>
                <c:pt idx="98">
                  <c:v>13</c:v>
                </c:pt>
              </c:numCache>
            </c:numRef>
          </c:xVal>
          <c:yVal>
            <c:numRef>
              <c:f>'IP3'!$P$5:$P$103</c:f>
              <c:numCache>
                <c:formatCode>General</c:formatCode>
                <c:ptCount val="99"/>
                <c:pt idx="0">
                  <c:v>29.647188</c:v>
                </c:pt>
                <c:pt idx="1">
                  <c:v>27.668914999999998</c:v>
                </c:pt>
                <c:pt idx="2">
                  <c:v>25.941046</c:v>
                </c:pt>
                <c:pt idx="3">
                  <c:v>24.800471999999999</c:v>
                </c:pt>
                <c:pt idx="4">
                  <c:v>24.628267000000001</c:v>
                </c:pt>
                <c:pt idx="5">
                  <c:v>24.456382999999999</c:v>
                </c:pt>
                <c:pt idx="6">
                  <c:v>24.503708</c:v>
                </c:pt>
                <c:pt idx="7">
                  <c:v>24.315494999999999</c:v>
                </c:pt>
                <c:pt idx="8">
                  <c:v>23.813835000000001</c:v>
                </c:pt>
                <c:pt idx="9">
                  <c:v>23.298577999999999</c:v>
                </c:pt>
                <c:pt idx="10">
                  <c:v>22.711487000000002</c:v>
                </c:pt>
                <c:pt idx="11">
                  <c:v>22.868190999999999</c:v>
                </c:pt>
                <c:pt idx="12">
                  <c:v>22.998387999999998</c:v>
                </c:pt>
                <c:pt idx="13">
                  <c:v>23.148147999999999</c:v>
                </c:pt>
                <c:pt idx="14">
                  <c:v>22.548663999999999</c:v>
                </c:pt>
                <c:pt idx="15">
                  <c:v>22.999603</c:v>
                </c:pt>
                <c:pt idx="16">
                  <c:v>23.644584999999999</c:v>
                </c:pt>
                <c:pt idx="17">
                  <c:v>23.999231000000002</c:v>
                </c:pt>
                <c:pt idx="18">
                  <c:v>24.063759000000001</c:v>
                </c:pt>
                <c:pt idx="19">
                  <c:v>24.222225000000002</c:v>
                </c:pt>
                <c:pt idx="20">
                  <c:v>24.484362000000001</c:v>
                </c:pt>
                <c:pt idx="21">
                  <c:v>24.434709999999999</c:v>
                </c:pt>
                <c:pt idx="22">
                  <c:v>23.788401</c:v>
                </c:pt>
                <c:pt idx="23">
                  <c:v>23.312376</c:v>
                </c:pt>
                <c:pt idx="24">
                  <c:v>23.733104999999998</c:v>
                </c:pt>
                <c:pt idx="25">
                  <c:v>24.289290999999999</c:v>
                </c:pt>
                <c:pt idx="26">
                  <c:v>25.078814999999999</c:v>
                </c:pt>
                <c:pt idx="27">
                  <c:v>24.771799000000001</c:v>
                </c:pt>
                <c:pt idx="28">
                  <c:v>24.258649999999999</c:v>
                </c:pt>
                <c:pt idx="29">
                  <c:v>23.362870999999998</c:v>
                </c:pt>
                <c:pt idx="30">
                  <c:v>22.662707999999999</c:v>
                </c:pt>
                <c:pt idx="31">
                  <c:v>22.829487</c:v>
                </c:pt>
                <c:pt idx="32">
                  <c:v>23.541891</c:v>
                </c:pt>
                <c:pt idx="33">
                  <c:v>24.479258000000002</c:v>
                </c:pt>
                <c:pt idx="34">
                  <c:v>24.888642999999998</c:v>
                </c:pt>
                <c:pt idx="35">
                  <c:v>25.405543999999999</c:v>
                </c:pt>
                <c:pt idx="36">
                  <c:v>26.143256999999998</c:v>
                </c:pt>
                <c:pt idx="37">
                  <c:v>26.535102999999999</c:v>
                </c:pt>
                <c:pt idx="38">
                  <c:v>26.928467000000001</c:v>
                </c:pt>
                <c:pt idx="39">
                  <c:v>27.398806</c:v>
                </c:pt>
                <c:pt idx="40">
                  <c:v>28.031766999999999</c:v>
                </c:pt>
                <c:pt idx="41">
                  <c:v>28.002746999999999</c:v>
                </c:pt>
                <c:pt idx="42">
                  <c:v>27.709911000000002</c:v>
                </c:pt>
                <c:pt idx="43">
                  <c:v>27.628551000000002</c:v>
                </c:pt>
                <c:pt idx="44">
                  <c:v>27.365753000000002</c:v>
                </c:pt>
                <c:pt idx="45">
                  <c:v>27.077439999999999</c:v>
                </c:pt>
                <c:pt idx="46">
                  <c:v>26.842206999999998</c:v>
                </c:pt>
                <c:pt idx="47">
                  <c:v>27.276657</c:v>
                </c:pt>
                <c:pt idx="48">
                  <c:v>27.289891999999998</c:v>
                </c:pt>
                <c:pt idx="49">
                  <c:v>27.797657000000001</c:v>
                </c:pt>
                <c:pt idx="50">
                  <c:v>27.504099</c:v>
                </c:pt>
                <c:pt idx="51">
                  <c:v>27.260563000000001</c:v>
                </c:pt>
                <c:pt idx="52">
                  <c:v>26.739031000000001</c:v>
                </c:pt>
                <c:pt idx="53">
                  <c:v>26.835621</c:v>
                </c:pt>
                <c:pt idx="54">
                  <c:v>26.921824999999998</c:v>
                </c:pt>
                <c:pt idx="55">
                  <c:v>26.733457999999999</c:v>
                </c:pt>
                <c:pt idx="56">
                  <c:v>26.959240000000001</c:v>
                </c:pt>
                <c:pt idx="57">
                  <c:v>27.484438000000001</c:v>
                </c:pt>
                <c:pt idx="58">
                  <c:v>27.804784999999999</c:v>
                </c:pt>
                <c:pt idx="59">
                  <c:v>27.311474</c:v>
                </c:pt>
                <c:pt idx="60">
                  <c:v>26.876010999999998</c:v>
                </c:pt>
                <c:pt idx="61">
                  <c:v>26.190033</c:v>
                </c:pt>
                <c:pt idx="62">
                  <c:v>25.869841000000001</c:v>
                </c:pt>
                <c:pt idx="63">
                  <c:v>25.256119000000002</c:v>
                </c:pt>
                <c:pt idx="64">
                  <c:v>25.38748</c:v>
                </c:pt>
                <c:pt idx="65">
                  <c:v>25.544304</c:v>
                </c:pt>
                <c:pt idx="66">
                  <c:v>26.006762999999999</c:v>
                </c:pt>
                <c:pt idx="67">
                  <c:v>25.886389000000001</c:v>
                </c:pt>
                <c:pt idx="68">
                  <c:v>25.723780000000001</c:v>
                </c:pt>
                <c:pt idx="69">
                  <c:v>25.018162</c:v>
                </c:pt>
                <c:pt idx="70">
                  <c:v>24.73893</c:v>
                </c:pt>
                <c:pt idx="71">
                  <c:v>24.399815</c:v>
                </c:pt>
                <c:pt idx="72">
                  <c:v>24.750263</c:v>
                </c:pt>
                <c:pt idx="73">
                  <c:v>25.058022999999999</c:v>
                </c:pt>
                <c:pt idx="74">
                  <c:v>25.725352999999998</c:v>
                </c:pt>
                <c:pt idx="75">
                  <c:v>26.244648000000002</c:v>
                </c:pt>
                <c:pt idx="76">
                  <c:v>26.621893</c:v>
                </c:pt>
                <c:pt idx="77">
                  <c:v>26.691064999999998</c:v>
                </c:pt>
                <c:pt idx="78">
                  <c:v>26.836684999999999</c:v>
                </c:pt>
                <c:pt idx="79">
                  <c:v>27.139672999999998</c:v>
                </c:pt>
                <c:pt idx="80">
                  <c:v>27.320442</c:v>
                </c:pt>
                <c:pt idx="81">
                  <c:v>27.624040999999998</c:v>
                </c:pt>
                <c:pt idx="82">
                  <c:v>27.540319</c:v>
                </c:pt>
                <c:pt idx="83">
                  <c:v>27.479441000000001</c:v>
                </c:pt>
                <c:pt idx="84">
                  <c:v>26.810600000000001</c:v>
                </c:pt>
                <c:pt idx="85">
                  <c:v>26.494651999999999</c:v>
                </c:pt>
                <c:pt idx="86">
                  <c:v>26.614606999999999</c:v>
                </c:pt>
                <c:pt idx="87">
                  <c:v>26.652626000000001</c:v>
                </c:pt>
                <c:pt idx="88">
                  <c:v>26.284200999999999</c:v>
                </c:pt>
                <c:pt idx="89">
                  <c:v>25.897364</c:v>
                </c:pt>
                <c:pt idx="90">
                  <c:v>25.482771</c:v>
                </c:pt>
                <c:pt idx="91">
                  <c:v>25.621758</c:v>
                </c:pt>
                <c:pt idx="92">
                  <c:v>25.217338999999999</c:v>
                </c:pt>
                <c:pt idx="93">
                  <c:v>25.218796000000001</c:v>
                </c:pt>
                <c:pt idx="94">
                  <c:v>24.774284000000002</c:v>
                </c:pt>
                <c:pt idx="95">
                  <c:v>24.695592999999999</c:v>
                </c:pt>
                <c:pt idx="96">
                  <c:v>24.342264</c:v>
                </c:pt>
                <c:pt idx="97">
                  <c:v>24.325506000000001</c:v>
                </c:pt>
                <c:pt idx="98">
                  <c:v>24.163209999999999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9DA-48F5-BFF9-8B5962EAC0B3}"/>
            </c:ext>
          </c:extLst>
        </c:ser>
        <c:ser>
          <c:idx val="3"/>
          <c:order val="3"/>
          <c:tx>
            <c:strRef>
              <c:f>'IP3'!$S$2</c:f>
              <c:strCache>
                <c:ptCount val="1"/>
                <c:pt idx="0">
                  <c:v>+16dBm</c:v>
                </c:pt>
              </c:strCache>
            </c:strRef>
          </c:tx>
          <c:spPr>
            <a:ln cmpd="sng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'IP3'!$R$5:$R$103</c:f>
              <c:numCache>
                <c:formatCode>General</c:formatCode>
                <c:ptCount val="99"/>
                <c:pt idx="0">
                  <c:v>1</c:v>
                </c:pt>
                <c:pt idx="1">
                  <c:v>1.1224489795918</c:v>
                </c:pt>
                <c:pt idx="2">
                  <c:v>1.2448979591837002</c:v>
                </c:pt>
                <c:pt idx="3">
                  <c:v>1.3673469387755</c:v>
                </c:pt>
                <c:pt idx="4">
                  <c:v>1.4897959183673</c:v>
                </c:pt>
                <c:pt idx="5">
                  <c:v>1.6122448979591999</c:v>
                </c:pt>
                <c:pt idx="6">
                  <c:v>1.7346938775510001</c:v>
                </c:pt>
                <c:pt idx="7">
                  <c:v>1.8571428571429001</c:v>
                </c:pt>
                <c:pt idx="8">
                  <c:v>1.9795918367347001</c:v>
                </c:pt>
                <c:pt idx="9">
                  <c:v>2.1020408163264999</c:v>
                </c:pt>
                <c:pt idx="10">
                  <c:v>2.2244897959183998</c:v>
                </c:pt>
                <c:pt idx="11">
                  <c:v>2.3469387755101998</c:v>
                </c:pt>
                <c:pt idx="12">
                  <c:v>2.4693877551020003</c:v>
                </c:pt>
                <c:pt idx="13">
                  <c:v>2.5918367346939002</c:v>
                </c:pt>
                <c:pt idx="14">
                  <c:v>2.7142857142856998</c:v>
                </c:pt>
                <c:pt idx="15">
                  <c:v>2.8367346938776001</c:v>
                </c:pt>
                <c:pt idx="16">
                  <c:v>2.9591836734694001</c:v>
                </c:pt>
                <c:pt idx="17">
                  <c:v>3.0816326530612002</c:v>
                </c:pt>
                <c:pt idx="18">
                  <c:v>3.2040816326531001</c:v>
                </c:pt>
                <c:pt idx="19">
                  <c:v>3.3265306122449001</c:v>
                </c:pt>
                <c:pt idx="20">
                  <c:v>3.4489795918367001</c:v>
                </c:pt>
                <c:pt idx="21">
                  <c:v>3.5714285714286</c:v>
                </c:pt>
                <c:pt idx="22">
                  <c:v>3.6938775510204001</c:v>
                </c:pt>
                <c:pt idx="23">
                  <c:v>3.8163265306121996</c:v>
                </c:pt>
                <c:pt idx="24">
                  <c:v>3.9387755102041</c:v>
                </c:pt>
                <c:pt idx="25">
                  <c:v>4.0612244897959</c:v>
                </c:pt>
                <c:pt idx="26">
                  <c:v>4.1836734693878004</c:v>
                </c:pt>
                <c:pt idx="27">
                  <c:v>4.3061224489796004</c:v>
                </c:pt>
                <c:pt idx="28">
                  <c:v>4.4285714285713995</c:v>
                </c:pt>
                <c:pt idx="29">
                  <c:v>4.5510204081632999</c:v>
                </c:pt>
                <c:pt idx="30">
                  <c:v>4.6734693877550999</c:v>
                </c:pt>
                <c:pt idx="31">
                  <c:v>4.7959183673468999</c:v>
                </c:pt>
                <c:pt idx="32">
                  <c:v>4.9183673469388003</c:v>
                </c:pt>
                <c:pt idx="33">
                  <c:v>5.0408163265305994</c:v>
                </c:pt>
                <c:pt idx="34">
                  <c:v>5.1632653061224003</c:v>
                </c:pt>
                <c:pt idx="35">
                  <c:v>5.2857142857142998</c:v>
                </c:pt>
                <c:pt idx="36">
                  <c:v>5.4081632653060998</c:v>
                </c:pt>
                <c:pt idx="37">
                  <c:v>5.5306122448980002</c:v>
                </c:pt>
                <c:pt idx="38">
                  <c:v>5.6530612244898002</c:v>
                </c:pt>
                <c:pt idx="39">
                  <c:v>5.7755102040816002</c:v>
                </c:pt>
                <c:pt idx="40">
                  <c:v>5.8979591836734997</c:v>
                </c:pt>
                <c:pt idx="41">
                  <c:v>6.0204081632652997</c:v>
                </c:pt>
                <c:pt idx="42">
                  <c:v>6.1428571428570997</c:v>
                </c:pt>
                <c:pt idx="43">
                  <c:v>6.2653061224490001</c:v>
                </c:pt>
                <c:pt idx="44">
                  <c:v>6.3877551020408001</c:v>
                </c:pt>
                <c:pt idx="45">
                  <c:v>6.5102040816326996</c:v>
                </c:pt>
                <c:pt idx="46">
                  <c:v>6.6326530612244996</c:v>
                </c:pt>
                <c:pt idx="47">
                  <c:v>6.7551020408163005</c:v>
                </c:pt>
                <c:pt idx="48">
                  <c:v>6.8775510204082</c:v>
                </c:pt>
                <c:pt idx="49">
                  <c:v>7</c:v>
                </c:pt>
                <c:pt idx="50">
                  <c:v>7.1224489795918</c:v>
                </c:pt>
                <c:pt idx="51">
                  <c:v>7.2448979591836995</c:v>
                </c:pt>
                <c:pt idx="52">
                  <c:v>7.3673469387755004</c:v>
                </c:pt>
                <c:pt idx="53">
                  <c:v>7.4897959183673004</c:v>
                </c:pt>
                <c:pt idx="54">
                  <c:v>7.6122448979591999</c:v>
                </c:pt>
                <c:pt idx="55">
                  <c:v>7.7346938775509999</c:v>
                </c:pt>
                <c:pt idx="56">
                  <c:v>7.8571428571429003</c:v>
                </c:pt>
                <c:pt idx="57">
                  <c:v>7.9795918367347003</c:v>
                </c:pt>
                <c:pt idx="58">
                  <c:v>8.1020408163265003</c:v>
                </c:pt>
                <c:pt idx="59">
                  <c:v>8.2244897959183998</c:v>
                </c:pt>
                <c:pt idx="60">
                  <c:v>8.3469387755101998</c:v>
                </c:pt>
                <c:pt idx="61">
                  <c:v>8.4693877551019998</c:v>
                </c:pt>
                <c:pt idx="62">
                  <c:v>8.5918367346938993</c:v>
                </c:pt>
                <c:pt idx="63">
                  <c:v>8.7142857142856993</c:v>
                </c:pt>
                <c:pt idx="64">
                  <c:v>8.8367346938776006</c:v>
                </c:pt>
                <c:pt idx="65">
                  <c:v>8.9591836734694006</c:v>
                </c:pt>
                <c:pt idx="66">
                  <c:v>9.0816326530611988</c:v>
                </c:pt>
                <c:pt idx="67">
                  <c:v>9.2040816326530983</c:v>
                </c:pt>
                <c:pt idx="68">
                  <c:v>9.3265306122449001</c:v>
                </c:pt>
                <c:pt idx="69">
                  <c:v>9.4489795918367001</c:v>
                </c:pt>
                <c:pt idx="70">
                  <c:v>9.5714285714285996</c:v>
                </c:pt>
                <c:pt idx="71">
                  <c:v>9.6938775510203996</c:v>
                </c:pt>
                <c:pt idx="72">
                  <c:v>9.8163265306121996</c:v>
                </c:pt>
                <c:pt idx="73">
                  <c:v>9.9387755102040991</c:v>
                </c:pt>
                <c:pt idx="74">
                  <c:v>10.061224489796</c:v>
                </c:pt>
                <c:pt idx="75">
                  <c:v>10.183673469388001</c:v>
                </c:pt>
                <c:pt idx="76">
                  <c:v>10.30612244898</c:v>
                </c:pt>
                <c:pt idx="77">
                  <c:v>10.428571428570999</c:v>
                </c:pt>
                <c:pt idx="78">
                  <c:v>10.551020408163</c:v>
                </c:pt>
                <c:pt idx="79">
                  <c:v>10.673469387754999</c:v>
                </c:pt>
                <c:pt idx="80">
                  <c:v>10.795918367346999</c:v>
                </c:pt>
                <c:pt idx="81">
                  <c:v>10.918367346938998</c:v>
                </c:pt>
                <c:pt idx="82">
                  <c:v>11.040816326531001</c:v>
                </c:pt>
                <c:pt idx="83">
                  <c:v>11.163265306122</c:v>
                </c:pt>
                <c:pt idx="84">
                  <c:v>11.285714285714</c:v>
                </c:pt>
                <c:pt idx="85">
                  <c:v>11.408163265305999</c:v>
                </c:pt>
                <c:pt idx="86">
                  <c:v>11.530612244898</c:v>
                </c:pt>
                <c:pt idx="87">
                  <c:v>11.653061224489999</c:v>
                </c:pt>
                <c:pt idx="88">
                  <c:v>11.775510204082</c:v>
                </c:pt>
                <c:pt idx="89">
                  <c:v>11.897959183673001</c:v>
                </c:pt>
                <c:pt idx="90">
                  <c:v>12.020408163265</c:v>
                </c:pt>
                <c:pt idx="91">
                  <c:v>12.142857142857</c:v>
                </c:pt>
                <c:pt idx="92">
                  <c:v>12.265306122448999</c:v>
                </c:pt>
                <c:pt idx="93">
                  <c:v>12.387755102041</c:v>
                </c:pt>
                <c:pt idx="94">
                  <c:v>12.510204081632999</c:v>
                </c:pt>
                <c:pt idx="95">
                  <c:v>12.632653061224001</c:v>
                </c:pt>
                <c:pt idx="96">
                  <c:v>12.755102040816</c:v>
                </c:pt>
                <c:pt idx="97">
                  <c:v>12.877551020408001</c:v>
                </c:pt>
                <c:pt idx="98">
                  <c:v>13</c:v>
                </c:pt>
              </c:numCache>
            </c:numRef>
          </c:xVal>
          <c:yVal>
            <c:numRef>
              <c:f>'IP3'!$S$5:$S$103</c:f>
              <c:numCache>
                <c:formatCode>General</c:formatCode>
                <c:ptCount val="99"/>
                <c:pt idx="0">
                  <c:v>25.515408000000001</c:v>
                </c:pt>
                <c:pt idx="1">
                  <c:v>25.665482000000001</c:v>
                </c:pt>
                <c:pt idx="2">
                  <c:v>25.580801000000001</c:v>
                </c:pt>
                <c:pt idx="3">
                  <c:v>24.283287000000001</c:v>
                </c:pt>
                <c:pt idx="4">
                  <c:v>23.756567</c:v>
                </c:pt>
                <c:pt idx="5">
                  <c:v>23.402896999999999</c:v>
                </c:pt>
                <c:pt idx="6">
                  <c:v>23.128457999999998</c:v>
                </c:pt>
                <c:pt idx="7">
                  <c:v>22.775625000000002</c:v>
                </c:pt>
                <c:pt idx="8">
                  <c:v>22.351513000000001</c:v>
                </c:pt>
                <c:pt idx="9">
                  <c:v>21.759235</c:v>
                </c:pt>
                <c:pt idx="10">
                  <c:v>21.009920000000001</c:v>
                </c:pt>
                <c:pt idx="11">
                  <c:v>20.974976000000002</c:v>
                </c:pt>
                <c:pt idx="12">
                  <c:v>21.181540999999999</c:v>
                </c:pt>
                <c:pt idx="13">
                  <c:v>21.815584000000001</c:v>
                </c:pt>
                <c:pt idx="14">
                  <c:v>21.53265</c:v>
                </c:pt>
                <c:pt idx="15">
                  <c:v>21.987784999999999</c:v>
                </c:pt>
                <c:pt idx="16">
                  <c:v>22.229503999999999</c:v>
                </c:pt>
                <c:pt idx="17">
                  <c:v>22.635542000000001</c:v>
                </c:pt>
                <c:pt idx="18">
                  <c:v>22.731034999999999</c:v>
                </c:pt>
                <c:pt idx="19">
                  <c:v>22.880998999999999</c:v>
                </c:pt>
                <c:pt idx="20">
                  <c:v>22.950510000000001</c:v>
                </c:pt>
                <c:pt idx="21">
                  <c:v>22.628561000000001</c:v>
                </c:pt>
                <c:pt idx="22">
                  <c:v>22.025848</c:v>
                </c:pt>
                <c:pt idx="23">
                  <c:v>21.476027999999999</c:v>
                </c:pt>
                <c:pt idx="24">
                  <c:v>21.881594</c:v>
                </c:pt>
                <c:pt idx="25">
                  <c:v>22.289639999999999</c:v>
                </c:pt>
                <c:pt idx="26">
                  <c:v>23.090546</c:v>
                </c:pt>
                <c:pt idx="27">
                  <c:v>22.73263</c:v>
                </c:pt>
                <c:pt idx="28">
                  <c:v>22.200438999999999</c:v>
                </c:pt>
                <c:pt idx="29">
                  <c:v>21.305606999999998</c:v>
                </c:pt>
                <c:pt idx="30">
                  <c:v>20.734480000000001</c:v>
                </c:pt>
                <c:pt idx="31">
                  <c:v>20.978748</c:v>
                </c:pt>
                <c:pt idx="32">
                  <c:v>21.886859999999999</c:v>
                </c:pt>
                <c:pt idx="33">
                  <c:v>22.865151999999998</c:v>
                </c:pt>
                <c:pt idx="34">
                  <c:v>23.39817</c:v>
                </c:pt>
                <c:pt idx="35">
                  <c:v>23.917840999999999</c:v>
                </c:pt>
                <c:pt idx="36">
                  <c:v>24.580566000000001</c:v>
                </c:pt>
                <c:pt idx="37">
                  <c:v>24.918866999999999</c:v>
                </c:pt>
                <c:pt idx="38">
                  <c:v>25.045356999999999</c:v>
                </c:pt>
                <c:pt idx="39">
                  <c:v>25.416755999999999</c:v>
                </c:pt>
                <c:pt idx="40">
                  <c:v>25.788540000000001</c:v>
                </c:pt>
                <c:pt idx="41">
                  <c:v>26.279985</c:v>
                </c:pt>
                <c:pt idx="42">
                  <c:v>26.712769000000002</c:v>
                </c:pt>
                <c:pt idx="43">
                  <c:v>26.694344999999998</c:v>
                </c:pt>
                <c:pt idx="44">
                  <c:v>26.117809000000001</c:v>
                </c:pt>
                <c:pt idx="45">
                  <c:v>25.644072999999999</c:v>
                </c:pt>
                <c:pt idx="46">
                  <c:v>25.943284999999999</c:v>
                </c:pt>
                <c:pt idx="47">
                  <c:v>25.994968</c:v>
                </c:pt>
                <c:pt idx="48">
                  <c:v>25.689228</c:v>
                </c:pt>
                <c:pt idx="49">
                  <c:v>25.52976</c:v>
                </c:pt>
                <c:pt idx="50">
                  <c:v>25.448651999999999</c:v>
                </c:pt>
                <c:pt idx="51">
                  <c:v>25.184660000000001</c:v>
                </c:pt>
                <c:pt idx="52">
                  <c:v>24.918278000000001</c:v>
                </c:pt>
                <c:pt idx="53">
                  <c:v>25.176507999999998</c:v>
                </c:pt>
                <c:pt idx="54">
                  <c:v>25.286932</c:v>
                </c:pt>
                <c:pt idx="55">
                  <c:v>25.015723999999999</c:v>
                </c:pt>
                <c:pt idx="56">
                  <c:v>24.844809999999999</c:v>
                </c:pt>
                <c:pt idx="57">
                  <c:v>25.061855000000001</c:v>
                </c:pt>
                <c:pt idx="58">
                  <c:v>25.409275000000001</c:v>
                </c:pt>
                <c:pt idx="59">
                  <c:v>24.923542000000001</c:v>
                </c:pt>
                <c:pt idx="60">
                  <c:v>24.614038000000001</c:v>
                </c:pt>
                <c:pt idx="61">
                  <c:v>23.784416</c:v>
                </c:pt>
                <c:pt idx="62">
                  <c:v>23.523126999999999</c:v>
                </c:pt>
                <c:pt idx="63">
                  <c:v>22.972045999999999</c:v>
                </c:pt>
                <c:pt idx="64">
                  <c:v>22.957932</c:v>
                </c:pt>
                <c:pt idx="65">
                  <c:v>22.796803000000001</c:v>
                </c:pt>
                <c:pt idx="66">
                  <c:v>22.920017000000001</c:v>
                </c:pt>
                <c:pt idx="67">
                  <c:v>22.738489000000001</c:v>
                </c:pt>
                <c:pt idx="68">
                  <c:v>22.840827999999998</c:v>
                </c:pt>
                <c:pt idx="69">
                  <c:v>22.424137000000002</c:v>
                </c:pt>
                <c:pt idx="70">
                  <c:v>22.447533</c:v>
                </c:pt>
                <c:pt idx="71">
                  <c:v>22.424913</c:v>
                </c:pt>
                <c:pt idx="72">
                  <c:v>23.216379</c:v>
                </c:pt>
                <c:pt idx="73">
                  <c:v>23.714993</c:v>
                </c:pt>
                <c:pt idx="74">
                  <c:v>24.407803000000001</c:v>
                </c:pt>
                <c:pt idx="75">
                  <c:v>24.526347999999999</c:v>
                </c:pt>
                <c:pt idx="76">
                  <c:v>24.922825</c:v>
                </c:pt>
                <c:pt idx="77">
                  <c:v>24.840630000000001</c:v>
                </c:pt>
                <c:pt idx="78">
                  <c:v>24.826927000000001</c:v>
                </c:pt>
                <c:pt idx="79">
                  <c:v>24.997979999999998</c:v>
                </c:pt>
                <c:pt idx="80">
                  <c:v>25.258462999999999</c:v>
                </c:pt>
                <c:pt idx="81">
                  <c:v>25.689568999999999</c:v>
                </c:pt>
                <c:pt idx="82">
                  <c:v>25.211276999999999</c:v>
                </c:pt>
                <c:pt idx="83">
                  <c:v>24.729213999999999</c:v>
                </c:pt>
                <c:pt idx="84">
                  <c:v>23.900648</c:v>
                </c:pt>
                <c:pt idx="85">
                  <c:v>23.592457</c:v>
                </c:pt>
                <c:pt idx="86">
                  <c:v>23.228209</c:v>
                </c:pt>
                <c:pt idx="87">
                  <c:v>22.874753999999999</c:v>
                </c:pt>
                <c:pt idx="88">
                  <c:v>22.259771000000001</c:v>
                </c:pt>
                <c:pt idx="89">
                  <c:v>22.258825000000002</c:v>
                </c:pt>
                <c:pt idx="90">
                  <c:v>22.162559999999999</c:v>
                </c:pt>
                <c:pt idx="91">
                  <c:v>22.521341</c:v>
                </c:pt>
                <c:pt idx="92">
                  <c:v>22.191148999999999</c:v>
                </c:pt>
                <c:pt idx="93">
                  <c:v>22.318089000000001</c:v>
                </c:pt>
                <c:pt idx="94">
                  <c:v>22.361605000000001</c:v>
                </c:pt>
                <c:pt idx="95">
                  <c:v>22.497496000000002</c:v>
                </c:pt>
                <c:pt idx="96">
                  <c:v>22.432245000000002</c:v>
                </c:pt>
                <c:pt idx="97">
                  <c:v>22.467493000000001</c:v>
                </c:pt>
                <c:pt idx="98">
                  <c:v>22.626804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9DA-48F5-BFF9-8B5962EAC0B3}"/>
            </c:ext>
          </c:extLst>
        </c:ser>
        <c:ser>
          <c:idx val="4"/>
          <c:order val="4"/>
          <c:tx>
            <c:strRef>
              <c:f>'IP3'!$V$2</c:f>
              <c:strCache>
                <c:ptCount val="1"/>
                <c:pt idx="0">
                  <c:v>+14dBm</c:v>
                </c:pt>
              </c:strCache>
            </c:strRef>
          </c:tx>
          <c:spPr>
            <a:ln cmpd="dbl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'IP3'!$U$5:$U$103</c:f>
              <c:numCache>
                <c:formatCode>General</c:formatCode>
                <c:ptCount val="99"/>
                <c:pt idx="0">
                  <c:v>1</c:v>
                </c:pt>
                <c:pt idx="1">
                  <c:v>1.1224489795918</c:v>
                </c:pt>
                <c:pt idx="2">
                  <c:v>1.2448979591837002</c:v>
                </c:pt>
                <c:pt idx="3">
                  <c:v>1.3673469387755</c:v>
                </c:pt>
                <c:pt idx="4">
                  <c:v>1.4897959183673</c:v>
                </c:pt>
                <c:pt idx="5">
                  <c:v>1.6122448979591999</c:v>
                </c:pt>
                <c:pt idx="6">
                  <c:v>1.7346938775510001</c:v>
                </c:pt>
                <c:pt idx="7">
                  <c:v>1.8571428571429001</c:v>
                </c:pt>
                <c:pt idx="8">
                  <c:v>1.9795918367347001</c:v>
                </c:pt>
                <c:pt idx="9">
                  <c:v>2.1020408163264999</c:v>
                </c:pt>
                <c:pt idx="10">
                  <c:v>2.2244897959183998</c:v>
                </c:pt>
                <c:pt idx="11">
                  <c:v>2.3469387755101998</c:v>
                </c:pt>
                <c:pt idx="12">
                  <c:v>2.4693877551020003</c:v>
                </c:pt>
                <c:pt idx="13">
                  <c:v>2.5918367346939002</c:v>
                </c:pt>
                <c:pt idx="14">
                  <c:v>2.7142857142856998</c:v>
                </c:pt>
                <c:pt idx="15">
                  <c:v>2.8367346938776001</c:v>
                </c:pt>
                <c:pt idx="16">
                  <c:v>2.9591836734694001</c:v>
                </c:pt>
                <c:pt idx="17">
                  <c:v>3.0816326530612002</c:v>
                </c:pt>
                <c:pt idx="18">
                  <c:v>3.2040816326531001</c:v>
                </c:pt>
                <c:pt idx="19">
                  <c:v>3.3265306122449001</c:v>
                </c:pt>
                <c:pt idx="20">
                  <c:v>3.4489795918367001</c:v>
                </c:pt>
                <c:pt idx="21">
                  <c:v>3.5714285714286</c:v>
                </c:pt>
                <c:pt idx="22">
                  <c:v>3.6938775510204001</c:v>
                </c:pt>
                <c:pt idx="23">
                  <c:v>3.8163265306121996</c:v>
                </c:pt>
                <c:pt idx="24">
                  <c:v>3.9387755102041</c:v>
                </c:pt>
                <c:pt idx="25">
                  <c:v>4.0612244897959</c:v>
                </c:pt>
                <c:pt idx="26">
                  <c:v>4.1836734693878004</c:v>
                </c:pt>
                <c:pt idx="27">
                  <c:v>4.3061224489796004</c:v>
                </c:pt>
                <c:pt idx="28">
                  <c:v>4.4285714285713995</c:v>
                </c:pt>
                <c:pt idx="29">
                  <c:v>4.5510204081632999</c:v>
                </c:pt>
                <c:pt idx="30">
                  <c:v>4.6734693877550999</c:v>
                </c:pt>
                <c:pt idx="31">
                  <c:v>4.7959183673468999</c:v>
                </c:pt>
                <c:pt idx="32">
                  <c:v>4.9183673469388003</c:v>
                </c:pt>
                <c:pt idx="33">
                  <c:v>5.0408163265305994</c:v>
                </c:pt>
                <c:pt idx="34">
                  <c:v>5.1632653061224003</c:v>
                </c:pt>
                <c:pt idx="35">
                  <c:v>5.2857142857142998</c:v>
                </c:pt>
                <c:pt idx="36">
                  <c:v>5.4081632653060998</c:v>
                </c:pt>
                <c:pt idx="37">
                  <c:v>5.5306122448980002</c:v>
                </c:pt>
                <c:pt idx="38">
                  <c:v>5.6530612244898002</c:v>
                </c:pt>
                <c:pt idx="39">
                  <c:v>5.7755102040816002</c:v>
                </c:pt>
                <c:pt idx="40">
                  <c:v>5.8979591836734997</c:v>
                </c:pt>
                <c:pt idx="41">
                  <c:v>6.0204081632652997</c:v>
                </c:pt>
                <c:pt idx="42">
                  <c:v>6.1428571428570997</c:v>
                </c:pt>
                <c:pt idx="43">
                  <c:v>6.2653061224490001</c:v>
                </c:pt>
                <c:pt idx="44">
                  <c:v>6.3877551020408001</c:v>
                </c:pt>
                <c:pt idx="45">
                  <c:v>6.5102040816326996</c:v>
                </c:pt>
                <c:pt idx="46">
                  <c:v>6.6326530612244996</c:v>
                </c:pt>
                <c:pt idx="47">
                  <c:v>6.7551020408163005</c:v>
                </c:pt>
                <c:pt idx="48">
                  <c:v>6.8775510204082</c:v>
                </c:pt>
                <c:pt idx="49">
                  <c:v>7</c:v>
                </c:pt>
                <c:pt idx="50">
                  <c:v>7.1224489795918</c:v>
                </c:pt>
                <c:pt idx="51">
                  <c:v>7.2448979591836995</c:v>
                </c:pt>
                <c:pt idx="52">
                  <c:v>7.3673469387755004</c:v>
                </c:pt>
                <c:pt idx="53">
                  <c:v>7.4897959183673004</c:v>
                </c:pt>
                <c:pt idx="54">
                  <c:v>7.6122448979591999</c:v>
                </c:pt>
                <c:pt idx="55">
                  <c:v>7.7346938775509999</c:v>
                </c:pt>
                <c:pt idx="56">
                  <c:v>7.8571428571429003</c:v>
                </c:pt>
                <c:pt idx="57">
                  <c:v>7.9795918367347003</c:v>
                </c:pt>
                <c:pt idx="58">
                  <c:v>8.1020408163265003</c:v>
                </c:pt>
                <c:pt idx="59">
                  <c:v>8.2244897959183998</c:v>
                </c:pt>
                <c:pt idx="60">
                  <c:v>8.3469387755101998</c:v>
                </c:pt>
                <c:pt idx="61">
                  <c:v>8.4693877551019998</c:v>
                </c:pt>
                <c:pt idx="62">
                  <c:v>8.5918367346938993</c:v>
                </c:pt>
                <c:pt idx="63">
                  <c:v>8.7142857142856993</c:v>
                </c:pt>
                <c:pt idx="64">
                  <c:v>8.8367346938776006</c:v>
                </c:pt>
                <c:pt idx="65">
                  <c:v>8.9591836734694006</c:v>
                </c:pt>
                <c:pt idx="66">
                  <c:v>9.0816326530611988</c:v>
                </c:pt>
                <c:pt idx="67">
                  <c:v>9.2040816326530983</c:v>
                </c:pt>
                <c:pt idx="68">
                  <c:v>9.3265306122449001</c:v>
                </c:pt>
                <c:pt idx="69">
                  <c:v>9.4489795918367001</c:v>
                </c:pt>
                <c:pt idx="70">
                  <c:v>9.5714285714285996</c:v>
                </c:pt>
                <c:pt idx="71">
                  <c:v>9.6938775510203996</c:v>
                </c:pt>
                <c:pt idx="72">
                  <c:v>9.8163265306121996</c:v>
                </c:pt>
                <c:pt idx="73">
                  <c:v>9.9387755102040991</c:v>
                </c:pt>
                <c:pt idx="74">
                  <c:v>10.061224489796</c:v>
                </c:pt>
                <c:pt idx="75">
                  <c:v>10.183673469388001</c:v>
                </c:pt>
                <c:pt idx="76">
                  <c:v>10.30612244898</c:v>
                </c:pt>
                <c:pt idx="77">
                  <c:v>10.428571428570999</c:v>
                </c:pt>
                <c:pt idx="78">
                  <c:v>10.551020408163</c:v>
                </c:pt>
                <c:pt idx="79">
                  <c:v>10.673469387754999</c:v>
                </c:pt>
                <c:pt idx="80">
                  <c:v>10.795918367346999</c:v>
                </c:pt>
                <c:pt idx="81">
                  <c:v>10.918367346938998</c:v>
                </c:pt>
                <c:pt idx="82">
                  <c:v>11.040816326531001</c:v>
                </c:pt>
                <c:pt idx="83">
                  <c:v>11.163265306122</c:v>
                </c:pt>
                <c:pt idx="84">
                  <c:v>11.285714285714</c:v>
                </c:pt>
                <c:pt idx="85">
                  <c:v>11.408163265305999</c:v>
                </c:pt>
                <c:pt idx="86">
                  <c:v>11.530612244898</c:v>
                </c:pt>
                <c:pt idx="87">
                  <c:v>11.653061224489999</c:v>
                </c:pt>
                <c:pt idx="88">
                  <c:v>11.775510204082</c:v>
                </c:pt>
                <c:pt idx="89">
                  <c:v>11.897959183673001</c:v>
                </c:pt>
                <c:pt idx="90">
                  <c:v>12.020408163265</c:v>
                </c:pt>
                <c:pt idx="91">
                  <c:v>12.142857142857</c:v>
                </c:pt>
                <c:pt idx="92">
                  <c:v>12.265306122448999</c:v>
                </c:pt>
                <c:pt idx="93">
                  <c:v>12.387755102041</c:v>
                </c:pt>
                <c:pt idx="94">
                  <c:v>12.510204081632999</c:v>
                </c:pt>
                <c:pt idx="95">
                  <c:v>12.632653061224001</c:v>
                </c:pt>
                <c:pt idx="96">
                  <c:v>12.755102040816</c:v>
                </c:pt>
                <c:pt idx="97">
                  <c:v>12.877551020408001</c:v>
                </c:pt>
                <c:pt idx="98">
                  <c:v>13</c:v>
                </c:pt>
              </c:numCache>
            </c:numRef>
          </c:xVal>
          <c:yVal>
            <c:numRef>
              <c:f>'IP3'!$V$5:$V$103</c:f>
              <c:numCache>
                <c:formatCode>General</c:formatCode>
                <c:ptCount val="99"/>
                <c:pt idx="0">
                  <c:v>27.150656000000001</c:v>
                </c:pt>
                <c:pt idx="1">
                  <c:v>26.499887000000001</c:v>
                </c:pt>
                <c:pt idx="2">
                  <c:v>26.165330999999998</c:v>
                </c:pt>
                <c:pt idx="3">
                  <c:v>22.835974</c:v>
                </c:pt>
                <c:pt idx="4">
                  <c:v>23.027479</c:v>
                </c:pt>
                <c:pt idx="5">
                  <c:v>22.907910999999999</c:v>
                </c:pt>
                <c:pt idx="6">
                  <c:v>22.428267999999999</c:v>
                </c:pt>
                <c:pt idx="7">
                  <c:v>21.895621999999999</c:v>
                </c:pt>
                <c:pt idx="8">
                  <c:v>21.128720999999999</c:v>
                </c:pt>
                <c:pt idx="9">
                  <c:v>20.356703</c:v>
                </c:pt>
                <c:pt idx="10">
                  <c:v>19.412724999999998</c:v>
                </c:pt>
                <c:pt idx="11">
                  <c:v>19.115524000000001</c:v>
                </c:pt>
                <c:pt idx="12">
                  <c:v>19.680188999999999</c:v>
                </c:pt>
                <c:pt idx="13">
                  <c:v>20.358233999999999</c:v>
                </c:pt>
                <c:pt idx="14">
                  <c:v>20.298538000000001</c:v>
                </c:pt>
                <c:pt idx="15">
                  <c:v>20.189568000000001</c:v>
                </c:pt>
                <c:pt idx="16">
                  <c:v>20.249510000000001</c:v>
                </c:pt>
                <c:pt idx="17">
                  <c:v>20.827423</c:v>
                </c:pt>
                <c:pt idx="18">
                  <c:v>20.964676000000001</c:v>
                </c:pt>
                <c:pt idx="19">
                  <c:v>21.045528000000001</c:v>
                </c:pt>
                <c:pt idx="20">
                  <c:v>20.739622000000001</c:v>
                </c:pt>
                <c:pt idx="21">
                  <c:v>20.486111000000001</c:v>
                </c:pt>
                <c:pt idx="22">
                  <c:v>20.253439</c:v>
                </c:pt>
                <c:pt idx="23">
                  <c:v>19.909407000000002</c:v>
                </c:pt>
                <c:pt idx="24">
                  <c:v>20.185103999999999</c:v>
                </c:pt>
                <c:pt idx="25">
                  <c:v>20.375337999999999</c:v>
                </c:pt>
                <c:pt idx="26">
                  <c:v>20.943636000000001</c:v>
                </c:pt>
                <c:pt idx="27">
                  <c:v>20.765917000000002</c:v>
                </c:pt>
                <c:pt idx="28">
                  <c:v>20.469926999999998</c:v>
                </c:pt>
                <c:pt idx="29">
                  <c:v>19.960045000000001</c:v>
                </c:pt>
                <c:pt idx="30">
                  <c:v>19.419525</c:v>
                </c:pt>
                <c:pt idx="31">
                  <c:v>19.444770999999999</c:v>
                </c:pt>
                <c:pt idx="32">
                  <c:v>20.005172999999999</c:v>
                </c:pt>
                <c:pt idx="33">
                  <c:v>21.043289000000001</c:v>
                </c:pt>
                <c:pt idx="34">
                  <c:v>22.065280999999999</c:v>
                </c:pt>
                <c:pt idx="35">
                  <c:v>22.641220000000001</c:v>
                </c:pt>
                <c:pt idx="36">
                  <c:v>22.919176</c:v>
                </c:pt>
                <c:pt idx="37">
                  <c:v>22.696428000000001</c:v>
                </c:pt>
                <c:pt idx="38">
                  <c:v>22.762692999999999</c:v>
                </c:pt>
                <c:pt idx="39">
                  <c:v>23.064751000000001</c:v>
                </c:pt>
                <c:pt idx="40">
                  <c:v>23.350731</c:v>
                </c:pt>
                <c:pt idx="41">
                  <c:v>23.995982999999999</c:v>
                </c:pt>
                <c:pt idx="42">
                  <c:v>24.218105000000001</c:v>
                </c:pt>
                <c:pt idx="43">
                  <c:v>24.026969999999999</c:v>
                </c:pt>
                <c:pt idx="44">
                  <c:v>23.449387000000002</c:v>
                </c:pt>
                <c:pt idx="45">
                  <c:v>23.583722999999999</c:v>
                </c:pt>
                <c:pt idx="46">
                  <c:v>24.202649999999998</c:v>
                </c:pt>
                <c:pt idx="47">
                  <c:v>24.448608</c:v>
                </c:pt>
                <c:pt idx="48">
                  <c:v>23.652861000000001</c:v>
                </c:pt>
                <c:pt idx="49">
                  <c:v>23.03397</c:v>
                </c:pt>
                <c:pt idx="50">
                  <c:v>22.336351000000001</c:v>
                </c:pt>
                <c:pt idx="51">
                  <c:v>22.208985999999999</c:v>
                </c:pt>
                <c:pt idx="52">
                  <c:v>21.956482000000001</c:v>
                </c:pt>
                <c:pt idx="53">
                  <c:v>22.085063999999999</c:v>
                </c:pt>
                <c:pt idx="54">
                  <c:v>21.921275999999999</c:v>
                </c:pt>
                <c:pt idx="55">
                  <c:v>21.692865000000001</c:v>
                </c:pt>
                <c:pt idx="56">
                  <c:v>21.526909</c:v>
                </c:pt>
                <c:pt idx="57">
                  <c:v>21.948511</c:v>
                </c:pt>
                <c:pt idx="58">
                  <c:v>22.128008000000001</c:v>
                </c:pt>
                <c:pt idx="59">
                  <c:v>21.843861</c:v>
                </c:pt>
                <c:pt idx="60">
                  <c:v>21.682465000000001</c:v>
                </c:pt>
                <c:pt idx="61">
                  <c:v>21.291719000000001</c:v>
                </c:pt>
                <c:pt idx="62">
                  <c:v>21.121549999999999</c:v>
                </c:pt>
                <c:pt idx="63">
                  <c:v>20.568913999999999</c:v>
                </c:pt>
                <c:pt idx="64">
                  <c:v>20.472441</c:v>
                </c:pt>
                <c:pt idx="65">
                  <c:v>20.059830000000002</c:v>
                </c:pt>
                <c:pt idx="66">
                  <c:v>19.669834000000002</c:v>
                </c:pt>
                <c:pt idx="67">
                  <c:v>19.002399</c:v>
                </c:pt>
                <c:pt idx="68">
                  <c:v>18.982796</c:v>
                </c:pt>
                <c:pt idx="69">
                  <c:v>18.304192</c:v>
                </c:pt>
                <c:pt idx="70">
                  <c:v>18.186105999999999</c:v>
                </c:pt>
                <c:pt idx="71">
                  <c:v>17.562275</c:v>
                </c:pt>
                <c:pt idx="72">
                  <c:v>17.861291999999999</c:v>
                </c:pt>
                <c:pt idx="73">
                  <c:v>17.787882</c:v>
                </c:pt>
                <c:pt idx="74">
                  <c:v>18.50808</c:v>
                </c:pt>
                <c:pt idx="75">
                  <c:v>19.203206999999999</c:v>
                </c:pt>
                <c:pt idx="76">
                  <c:v>20.411975999999999</c:v>
                </c:pt>
                <c:pt idx="77">
                  <c:v>21.040638000000001</c:v>
                </c:pt>
                <c:pt idx="78">
                  <c:v>21.76277</c:v>
                </c:pt>
                <c:pt idx="79">
                  <c:v>22.470427000000001</c:v>
                </c:pt>
                <c:pt idx="80">
                  <c:v>22.752507999999999</c:v>
                </c:pt>
                <c:pt idx="81">
                  <c:v>22.780701000000001</c:v>
                </c:pt>
                <c:pt idx="82">
                  <c:v>21.855715</c:v>
                </c:pt>
                <c:pt idx="83">
                  <c:v>21.490756999999999</c:v>
                </c:pt>
                <c:pt idx="84">
                  <c:v>20.594707</c:v>
                </c:pt>
                <c:pt idx="85">
                  <c:v>19.976330000000001</c:v>
                </c:pt>
                <c:pt idx="86">
                  <c:v>18.669277000000001</c:v>
                </c:pt>
                <c:pt idx="87">
                  <c:v>18.078050999999999</c:v>
                </c:pt>
                <c:pt idx="88">
                  <c:v>17.121587999999999</c:v>
                </c:pt>
                <c:pt idx="89">
                  <c:v>17.113226000000001</c:v>
                </c:pt>
                <c:pt idx="90">
                  <c:v>16.364407</c:v>
                </c:pt>
                <c:pt idx="91">
                  <c:v>16.600923999999999</c:v>
                </c:pt>
                <c:pt idx="92">
                  <c:v>16.121117000000002</c:v>
                </c:pt>
                <c:pt idx="93">
                  <c:v>16.137739</c:v>
                </c:pt>
                <c:pt idx="94">
                  <c:v>16.819050000000001</c:v>
                </c:pt>
                <c:pt idx="95">
                  <c:v>17.148910999999998</c:v>
                </c:pt>
                <c:pt idx="96">
                  <c:v>17.873159000000001</c:v>
                </c:pt>
                <c:pt idx="97">
                  <c:v>16.547653</c:v>
                </c:pt>
                <c:pt idx="98">
                  <c:v>15.881133999999999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9DA-48F5-BFF9-8B5962EAC0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626496"/>
        <c:axId val="11165734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'IP3'!$J$2</c15:sqref>
                        </c15:formulaRef>
                      </c:ext>
                    </c:extLst>
                    <c:strCache>
                      <c:ptCount val="1"/>
                      <c:pt idx="0">
                        <c:v>+24dBm</c:v>
                      </c:pt>
                    </c:strCache>
                  </c:strRef>
                </c:tx>
                <c:spPr>
                  <a:ln>
                    <a:solidFill>
                      <a:schemeClr val="tx1"/>
                    </a:solidFill>
                    <a:prstDash val="solid"/>
                  </a:ln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'IP3'!$I$5:$I$103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1</c:v>
                      </c:pt>
                      <c:pt idx="1">
                        <c:v>1.1224489795918</c:v>
                      </c:pt>
                      <c:pt idx="2">
                        <c:v>1.2448979591837002</c:v>
                      </c:pt>
                      <c:pt idx="3">
                        <c:v>1.3673469387755</c:v>
                      </c:pt>
                      <c:pt idx="4">
                        <c:v>1.4897959183673</c:v>
                      </c:pt>
                      <c:pt idx="5">
                        <c:v>1.6122448979591999</c:v>
                      </c:pt>
                      <c:pt idx="6">
                        <c:v>1.7346938775510001</c:v>
                      </c:pt>
                      <c:pt idx="7">
                        <c:v>1.8571428571429001</c:v>
                      </c:pt>
                      <c:pt idx="8">
                        <c:v>1.9795918367347001</c:v>
                      </c:pt>
                      <c:pt idx="9">
                        <c:v>2.1020408163264999</c:v>
                      </c:pt>
                      <c:pt idx="10">
                        <c:v>2.2244897959183998</c:v>
                      </c:pt>
                      <c:pt idx="11">
                        <c:v>2.3469387755101998</c:v>
                      </c:pt>
                      <c:pt idx="12">
                        <c:v>2.4693877551020003</c:v>
                      </c:pt>
                      <c:pt idx="13">
                        <c:v>2.5918367346939002</c:v>
                      </c:pt>
                      <c:pt idx="14">
                        <c:v>2.7142857142856998</c:v>
                      </c:pt>
                      <c:pt idx="15">
                        <c:v>2.8367346938776001</c:v>
                      </c:pt>
                      <c:pt idx="16">
                        <c:v>2.9591836734694001</c:v>
                      </c:pt>
                      <c:pt idx="17">
                        <c:v>3.0816326530612002</c:v>
                      </c:pt>
                      <c:pt idx="18">
                        <c:v>3.2040816326531001</c:v>
                      </c:pt>
                      <c:pt idx="19">
                        <c:v>3.3265306122449001</c:v>
                      </c:pt>
                      <c:pt idx="20">
                        <c:v>3.4489795918367001</c:v>
                      </c:pt>
                      <c:pt idx="21">
                        <c:v>3.5714285714286</c:v>
                      </c:pt>
                      <c:pt idx="22">
                        <c:v>3.6938775510204001</c:v>
                      </c:pt>
                      <c:pt idx="23">
                        <c:v>3.8163265306121996</c:v>
                      </c:pt>
                      <c:pt idx="24">
                        <c:v>3.9387755102041</c:v>
                      </c:pt>
                      <c:pt idx="25">
                        <c:v>4.0612244897959</c:v>
                      </c:pt>
                      <c:pt idx="26">
                        <c:v>4.1836734693878004</c:v>
                      </c:pt>
                      <c:pt idx="27">
                        <c:v>4.3061224489796004</c:v>
                      </c:pt>
                      <c:pt idx="28">
                        <c:v>4.4285714285713995</c:v>
                      </c:pt>
                      <c:pt idx="29">
                        <c:v>4.5510204081632999</c:v>
                      </c:pt>
                      <c:pt idx="30">
                        <c:v>4.6734693877550999</c:v>
                      </c:pt>
                      <c:pt idx="31">
                        <c:v>4.7959183673468999</c:v>
                      </c:pt>
                      <c:pt idx="32">
                        <c:v>4.9183673469388003</c:v>
                      </c:pt>
                      <c:pt idx="33">
                        <c:v>5.0408163265305994</c:v>
                      </c:pt>
                      <c:pt idx="34">
                        <c:v>5.1632653061224003</c:v>
                      </c:pt>
                      <c:pt idx="35">
                        <c:v>5.2857142857142998</c:v>
                      </c:pt>
                      <c:pt idx="36">
                        <c:v>5.4081632653060998</c:v>
                      </c:pt>
                      <c:pt idx="37">
                        <c:v>5.5306122448980002</c:v>
                      </c:pt>
                      <c:pt idx="38">
                        <c:v>5.6530612244898002</c:v>
                      </c:pt>
                      <c:pt idx="39">
                        <c:v>5.7755102040816002</c:v>
                      </c:pt>
                      <c:pt idx="40">
                        <c:v>5.8979591836734997</c:v>
                      </c:pt>
                      <c:pt idx="41">
                        <c:v>6.0204081632652997</c:v>
                      </c:pt>
                      <c:pt idx="42">
                        <c:v>6.1428571428570997</c:v>
                      </c:pt>
                      <c:pt idx="43">
                        <c:v>6.2653061224490001</c:v>
                      </c:pt>
                      <c:pt idx="44">
                        <c:v>6.3877551020408001</c:v>
                      </c:pt>
                      <c:pt idx="45">
                        <c:v>6.5102040816326996</c:v>
                      </c:pt>
                      <c:pt idx="46">
                        <c:v>6.6326530612244996</c:v>
                      </c:pt>
                      <c:pt idx="47">
                        <c:v>6.7551020408163005</c:v>
                      </c:pt>
                      <c:pt idx="48">
                        <c:v>6.8775510204082</c:v>
                      </c:pt>
                      <c:pt idx="49">
                        <c:v>7</c:v>
                      </c:pt>
                      <c:pt idx="50">
                        <c:v>7.1224489795918</c:v>
                      </c:pt>
                      <c:pt idx="51">
                        <c:v>7.2448979591836995</c:v>
                      </c:pt>
                      <c:pt idx="52">
                        <c:v>7.3673469387755004</c:v>
                      </c:pt>
                      <c:pt idx="53">
                        <c:v>7.4897959183673004</c:v>
                      </c:pt>
                      <c:pt idx="54">
                        <c:v>7.6122448979591999</c:v>
                      </c:pt>
                      <c:pt idx="55">
                        <c:v>7.7346938775509999</c:v>
                      </c:pt>
                      <c:pt idx="56">
                        <c:v>7.8571428571429003</c:v>
                      </c:pt>
                      <c:pt idx="57">
                        <c:v>7.9795918367347003</c:v>
                      </c:pt>
                      <c:pt idx="58">
                        <c:v>8.1020408163265003</c:v>
                      </c:pt>
                      <c:pt idx="59">
                        <c:v>8.2244897959183998</c:v>
                      </c:pt>
                      <c:pt idx="60">
                        <c:v>8.3469387755101998</c:v>
                      </c:pt>
                      <c:pt idx="61">
                        <c:v>8.4693877551019998</c:v>
                      </c:pt>
                      <c:pt idx="62">
                        <c:v>8.5918367346938993</c:v>
                      </c:pt>
                      <c:pt idx="63">
                        <c:v>8.7142857142856993</c:v>
                      </c:pt>
                      <c:pt idx="64">
                        <c:v>8.8367346938776006</c:v>
                      </c:pt>
                      <c:pt idx="65">
                        <c:v>8.9591836734694006</c:v>
                      </c:pt>
                      <c:pt idx="66">
                        <c:v>9.0816326530611988</c:v>
                      </c:pt>
                      <c:pt idx="67">
                        <c:v>9.2040816326530983</c:v>
                      </c:pt>
                      <c:pt idx="68">
                        <c:v>9.3265306122449001</c:v>
                      </c:pt>
                      <c:pt idx="69">
                        <c:v>9.4489795918367001</c:v>
                      </c:pt>
                      <c:pt idx="70">
                        <c:v>9.5714285714285996</c:v>
                      </c:pt>
                      <c:pt idx="71">
                        <c:v>9.6938775510203996</c:v>
                      </c:pt>
                      <c:pt idx="72">
                        <c:v>9.8163265306121996</c:v>
                      </c:pt>
                      <c:pt idx="73">
                        <c:v>9.9387755102040991</c:v>
                      </c:pt>
                      <c:pt idx="74">
                        <c:v>10.061224489796</c:v>
                      </c:pt>
                      <c:pt idx="75">
                        <c:v>10.183673469388001</c:v>
                      </c:pt>
                      <c:pt idx="76">
                        <c:v>10.30612244898</c:v>
                      </c:pt>
                      <c:pt idx="77">
                        <c:v>10.428571428570999</c:v>
                      </c:pt>
                      <c:pt idx="78">
                        <c:v>10.551020408163</c:v>
                      </c:pt>
                      <c:pt idx="79">
                        <c:v>10.673469387754999</c:v>
                      </c:pt>
                      <c:pt idx="80">
                        <c:v>10.795918367346999</c:v>
                      </c:pt>
                      <c:pt idx="81">
                        <c:v>10.918367346938998</c:v>
                      </c:pt>
                      <c:pt idx="82">
                        <c:v>11.040816326531001</c:v>
                      </c:pt>
                      <c:pt idx="83">
                        <c:v>11.163265306122</c:v>
                      </c:pt>
                      <c:pt idx="84">
                        <c:v>11.285714285714</c:v>
                      </c:pt>
                      <c:pt idx="85">
                        <c:v>11.408163265305999</c:v>
                      </c:pt>
                      <c:pt idx="86">
                        <c:v>11.530612244898</c:v>
                      </c:pt>
                      <c:pt idx="87">
                        <c:v>11.653061224489999</c:v>
                      </c:pt>
                      <c:pt idx="88">
                        <c:v>11.775510204082</c:v>
                      </c:pt>
                      <c:pt idx="89">
                        <c:v>11.897959183673001</c:v>
                      </c:pt>
                      <c:pt idx="90">
                        <c:v>12.020408163265</c:v>
                      </c:pt>
                      <c:pt idx="91">
                        <c:v>12.142857142857</c:v>
                      </c:pt>
                      <c:pt idx="92">
                        <c:v>12.265306122448999</c:v>
                      </c:pt>
                      <c:pt idx="93">
                        <c:v>12.387755102041</c:v>
                      </c:pt>
                      <c:pt idx="94">
                        <c:v>12.510204081632999</c:v>
                      </c:pt>
                      <c:pt idx="95">
                        <c:v>12.632653061224001</c:v>
                      </c:pt>
                      <c:pt idx="96">
                        <c:v>12.755102040816</c:v>
                      </c:pt>
                      <c:pt idx="97">
                        <c:v>12.877551020408001</c:v>
                      </c:pt>
                      <c:pt idx="98">
                        <c:v>13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'IP3'!$J$5:$J$103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28.645289999999999</c:v>
                      </c:pt>
                      <c:pt idx="1">
                        <c:v>27.567820000000001</c:v>
                      </c:pt>
                      <c:pt idx="2">
                        <c:v>26.784271</c:v>
                      </c:pt>
                      <c:pt idx="3">
                        <c:v>25.983006</c:v>
                      </c:pt>
                      <c:pt idx="4">
                        <c:v>25.555271000000001</c:v>
                      </c:pt>
                      <c:pt idx="5">
                        <c:v>25.588847999999999</c:v>
                      </c:pt>
                      <c:pt idx="6">
                        <c:v>25.742699000000002</c:v>
                      </c:pt>
                      <c:pt idx="7">
                        <c:v>25.942374999999998</c:v>
                      </c:pt>
                      <c:pt idx="8">
                        <c:v>25.304639999999999</c:v>
                      </c:pt>
                      <c:pt idx="9">
                        <c:v>24.760114999999999</c:v>
                      </c:pt>
                      <c:pt idx="10">
                        <c:v>24.309253999999999</c:v>
                      </c:pt>
                      <c:pt idx="11">
                        <c:v>24.598246</c:v>
                      </c:pt>
                      <c:pt idx="12">
                        <c:v>24.784958</c:v>
                      </c:pt>
                      <c:pt idx="13">
                        <c:v>24.543465000000001</c:v>
                      </c:pt>
                      <c:pt idx="14">
                        <c:v>23.960073000000001</c:v>
                      </c:pt>
                      <c:pt idx="15">
                        <c:v>24.381696999999999</c:v>
                      </c:pt>
                      <c:pt idx="16">
                        <c:v>25.101310999999999</c:v>
                      </c:pt>
                      <c:pt idx="17">
                        <c:v>25.061989000000001</c:v>
                      </c:pt>
                      <c:pt idx="18">
                        <c:v>24.715508</c:v>
                      </c:pt>
                      <c:pt idx="19">
                        <c:v>24.815788000000001</c:v>
                      </c:pt>
                      <c:pt idx="20">
                        <c:v>25.380127000000002</c:v>
                      </c:pt>
                      <c:pt idx="21">
                        <c:v>25.855953</c:v>
                      </c:pt>
                      <c:pt idx="22">
                        <c:v>25.766071</c:v>
                      </c:pt>
                      <c:pt idx="23">
                        <c:v>25.644549999999999</c:v>
                      </c:pt>
                      <c:pt idx="24">
                        <c:v>26.040602</c:v>
                      </c:pt>
                      <c:pt idx="25">
                        <c:v>26.482583999999999</c:v>
                      </c:pt>
                      <c:pt idx="26">
                        <c:v>26.968184999999998</c:v>
                      </c:pt>
                      <c:pt idx="27">
                        <c:v>26.432161000000001</c:v>
                      </c:pt>
                      <c:pt idx="28">
                        <c:v>26.038239999999998</c:v>
                      </c:pt>
                      <c:pt idx="29">
                        <c:v>25.334689999999998</c:v>
                      </c:pt>
                      <c:pt idx="30">
                        <c:v>24.979609</c:v>
                      </c:pt>
                      <c:pt idx="31">
                        <c:v>24.902584000000001</c:v>
                      </c:pt>
                      <c:pt idx="32">
                        <c:v>25.376363999999999</c:v>
                      </c:pt>
                      <c:pt idx="33">
                        <c:v>25.908162999999998</c:v>
                      </c:pt>
                      <c:pt idx="34">
                        <c:v>26.320093</c:v>
                      </c:pt>
                      <c:pt idx="35">
                        <c:v>26.839562999999998</c:v>
                      </c:pt>
                      <c:pt idx="36">
                        <c:v>27.655356999999999</c:v>
                      </c:pt>
                      <c:pt idx="37">
                        <c:v>28.079706000000002</c:v>
                      </c:pt>
                      <c:pt idx="38">
                        <c:v>28.844239999999999</c:v>
                      </c:pt>
                      <c:pt idx="39">
                        <c:v>29.410882999999998</c:v>
                      </c:pt>
                      <c:pt idx="40">
                        <c:v>29.946301999999999</c:v>
                      </c:pt>
                      <c:pt idx="41">
                        <c:v>29.446486</c:v>
                      </c:pt>
                      <c:pt idx="42">
                        <c:v>28.962523000000001</c:v>
                      </c:pt>
                      <c:pt idx="43">
                        <c:v>28.72831</c:v>
                      </c:pt>
                      <c:pt idx="44">
                        <c:v>28.451532</c:v>
                      </c:pt>
                      <c:pt idx="45">
                        <c:v>27.953417000000002</c:v>
                      </c:pt>
                      <c:pt idx="46">
                        <c:v>27.501774000000001</c:v>
                      </c:pt>
                      <c:pt idx="47">
                        <c:v>27.723960999999999</c:v>
                      </c:pt>
                      <c:pt idx="48">
                        <c:v>28.084541000000002</c:v>
                      </c:pt>
                      <c:pt idx="49">
                        <c:v>28.751881000000001</c:v>
                      </c:pt>
                      <c:pt idx="50">
                        <c:v>28.921372999999999</c:v>
                      </c:pt>
                      <c:pt idx="51">
                        <c:v>28.888292</c:v>
                      </c:pt>
                      <c:pt idx="52">
                        <c:v>28.606833999999999</c:v>
                      </c:pt>
                      <c:pt idx="53">
                        <c:v>28.441578</c:v>
                      </c:pt>
                      <c:pt idx="54">
                        <c:v>28.197277</c:v>
                      </c:pt>
                      <c:pt idx="55">
                        <c:v>28.047716000000001</c:v>
                      </c:pt>
                      <c:pt idx="56">
                        <c:v>28.496137999999998</c:v>
                      </c:pt>
                      <c:pt idx="57">
                        <c:v>29.113934</c:v>
                      </c:pt>
                      <c:pt idx="58">
                        <c:v>29.525986</c:v>
                      </c:pt>
                      <c:pt idx="59">
                        <c:v>29.012926</c:v>
                      </c:pt>
                      <c:pt idx="60">
                        <c:v>29.274221000000001</c:v>
                      </c:pt>
                      <c:pt idx="61">
                        <c:v>28.919257999999999</c:v>
                      </c:pt>
                      <c:pt idx="62">
                        <c:v>28.871649000000001</c:v>
                      </c:pt>
                      <c:pt idx="63">
                        <c:v>27.951809000000001</c:v>
                      </c:pt>
                      <c:pt idx="64">
                        <c:v>28.198532</c:v>
                      </c:pt>
                      <c:pt idx="65">
                        <c:v>28.304537</c:v>
                      </c:pt>
                      <c:pt idx="66">
                        <c:v>28.825852999999999</c:v>
                      </c:pt>
                      <c:pt idx="67">
                        <c:v>28.585844000000002</c:v>
                      </c:pt>
                      <c:pt idx="68">
                        <c:v>28.332097999999998</c:v>
                      </c:pt>
                      <c:pt idx="69">
                        <c:v>27.577891999999999</c:v>
                      </c:pt>
                      <c:pt idx="70">
                        <c:v>26.896940000000001</c:v>
                      </c:pt>
                      <c:pt idx="71">
                        <c:v>26.601635000000002</c:v>
                      </c:pt>
                      <c:pt idx="72">
                        <c:v>26.607953999999999</c:v>
                      </c:pt>
                      <c:pt idx="73">
                        <c:v>26.666886999999999</c:v>
                      </c:pt>
                      <c:pt idx="74">
                        <c:v>26.848951</c:v>
                      </c:pt>
                      <c:pt idx="75">
                        <c:v>27.010836000000001</c:v>
                      </c:pt>
                      <c:pt idx="76">
                        <c:v>27.109916999999999</c:v>
                      </c:pt>
                      <c:pt idx="77">
                        <c:v>26.936737000000001</c:v>
                      </c:pt>
                      <c:pt idx="78">
                        <c:v>27.02459</c:v>
                      </c:pt>
                      <c:pt idx="79">
                        <c:v>27.393412000000001</c:v>
                      </c:pt>
                      <c:pt idx="80">
                        <c:v>27.676245000000002</c:v>
                      </c:pt>
                      <c:pt idx="81">
                        <c:v>27.960616999999999</c:v>
                      </c:pt>
                      <c:pt idx="82">
                        <c:v>28.000080000000001</c:v>
                      </c:pt>
                      <c:pt idx="83">
                        <c:v>28.358315999999999</c:v>
                      </c:pt>
                      <c:pt idx="84">
                        <c:v>28.239622000000001</c:v>
                      </c:pt>
                      <c:pt idx="85">
                        <c:v>28.401835999999999</c:v>
                      </c:pt>
                      <c:pt idx="86">
                        <c:v>28.524137</c:v>
                      </c:pt>
                      <c:pt idx="87">
                        <c:v>28.826359</c:v>
                      </c:pt>
                      <c:pt idx="88">
                        <c:v>28.747993000000001</c:v>
                      </c:pt>
                      <c:pt idx="89">
                        <c:v>28.753643</c:v>
                      </c:pt>
                      <c:pt idx="90">
                        <c:v>28.411263000000002</c:v>
                      </c:pt>
                      <c:pt idx="91">
                        <c:v>28.368880999999998</c:v>
                      </c:pt>
                      <c:pt idx="92">
                        <c:v>28.229395</c:v>
                      </c:pt>
                      <c:pt idx="93">
                        <c:v>28.331841000000001</c:v>
                      </c:pt>
                      <c:pt idx="94">
                        <c:v>28.256405000000001</c:v>
                      </c:pt>
                      <c:pt idx="95">
                        <c:v>28.064762000000002</c:v>
                      </c:pt>
                      <c:pt idx="96">
                        <c:v>27.837812</c:v>
                      </c:pt>
                      <c:pt idx="97">
                        <c:v>27.728539000000001</c:v>
                      </c:pt>
                      <c:pt idx="98">
                        <c:v>27.557224000000001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89DA-48F5-BFF9-8B5962EAC0B3}"/>
                  </c:ext>
                </c:extLst>
              </c15:ser>
            </c15:filteredScatterSeries>
          </c:ext>
        </c:extLst>
      </c:scatterChart>
      <c:valAx>
        <c:axId val="111626496"/>
        <c:scaling>
          <c:orientation val="minMax"/>
          <c:max val="12"/>
          <c:min val="1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RF Frequency (GHz)</a:t>
                </a:r>
              </a:p>
            </c:rich>
          </c:tx>
          <c:layout>
            <c:manualLayout>
              <c:xMode val="edge"/>
              <c:yMode val="edge"/>
              <c:x val="0.39724459709066495"/>
              <c:y val="0.915717410323726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1657344"/>
        <c:crosses val="autoZero"/>
        <c:crossBetween val="midCat"/>
        <c:majorUnit val="1"/>
      </c:valAx>
      <c:valAx>
        <c:axId val="111657344"/>
        <c:scaling>
          <c:orientation val="minMax"/>
          <c:max val="40"/>
          <c:min val="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1626496"/>
        <c:crosses val="autoZero"/>
        <c:crossBetween val="midCat"/>
        <c:majorUnit val="5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34149212860118988"/>
          <c:y val="0.51679133858267712"/>
          <c:w val="0.19794049417910148"/>
          <c:h val="0.28432669874599009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  <c:userShapes r:id="rId1"/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t" anchorCtr="1"/>
          <a:lstStyle/>
          <a:p>
            <a:pPr algn="ctr">
              <a:defRPr/>
            </a:pPr>
            <a:r>
              <a:rPr lang="en-US" sz="1000" baseline="0"/>
              <a:t>Configuration B Input IP3 vs LO Power: Sine Wave LO (dBm)</a:t>
            </a:r>
          </a:p>
        </c:rich>
      </c:tx>
      <c:layout>
        <c:manualLayout>
          <c:xMode val="edge"/>
          <c:yMode val="edge"/>
          <c:x val="0.15982558178930142"/>
          <c:y val="1.388904562825412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3797019047729378"/>
          <c:y val="0.10485746573344999"/>
          <c:w val="0.76542713682528862"/>
          <c:h val="0.70701377311549418"/>
        </c:manualLayout>
      </c:layout>
      <c:scatterChart>
        <c:scatterStyle val="smoothMarker"/>
        <c:varyColors val="0"/>
        <c:ser>
          <c:idx val="1"/>
          <c:order val="1"/>
          <c:tx>
            <c:strRef>
              <c:f>'IP3'!$AJ$2</c:f>
              <c:strCache>
                <c:ptCount val="1"/>
                <c:pt idx="0">
                  <c:v>+20dBm</c:v>
                </c:pt>
              </c:strCache>
            </c:strRef>
          </c:tx>
          <c:spPr>
            <a:ln cmpd="sng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'IP3'!$AI$5:$AI$103</c:f>
              <c:numCache>
                <c:formatCode>General</c:formatCode>
                <c:ptCount val="99"/>
                <c:pt idx="0">
                  <c:v>1</c:v>
                </c:pt>
                <c:pt idx="1">
                  <c:v>1.1224489795918</c:v>
                </c:pt>
                <c:pt idx="2">
                  <c:v>1.2448979591837002</c:v>
                </c:pt>
                <c:pt idx="3">
                  <c:v>1.3673469387755</c:v>
                </c:pt>
                <c:pt idx="4">
                  <c:v>1.4897959183673</c:v>
                </c:pt>
                <c:pt idx="5">
                  <c:v>1.6122448979591999</c:v>
                </c:pt>
                <c:pt idx="6">
                  <c:v>1.7346938775510001</c:v>
                </c:pt>
                <c:pt idx="7">
                  <c:v>1.8571428571429001</c:v>
                </c:pt>
                <c:pt idx="8">
                  <c:v>1.9795918367347001</c:v>
                </c:pt>
                <c:pt idx="9">
                  <c:v>2.1020408163264999</c:v>
                </c:pt>
                <c:pt idx="10">
                  <c:v>2.2244897959183998</c:v>
                </c:pt>
                <c:pt idx="11">
                  <c:v>2.3469387755101998</c:v>
                </c:pt>
                <c:pt idx="12">
                  <c:v>2.4693877551020003</c:v>
                </c:pt>
                <c:pt idx="13">
                  <c:v>2.5918367346939002</c:v>
                </c:pt>
                <c:pt idx="14">
                  <c:v>2.7142857142856998</c:v>
                </c:pt>
                <c:pt idx="15">
                  <c:v>2.8367346938776001</c:v>
                </c:pt>
                <c:pt idx="16">
                  <c:v>2.9591836734694001</c:v>
                </c:pt>
                <c:pt idx="17">
                  <c:v>3.0816326530612002</c:v>
                </c:pt>
                <c:pt idx="18">
                  <c:v>3.2040816326531001</c:v>
                </c:pt>
                <c:pt idx="19">
                  <c:v>3.3265306122449001</c:v>
                </c:pt>
                <c:pt idx="20">
                  <c:v>3.4489795918367001</c:v>
                </c:pt>
                <c:pt idx="21">
                  <c:v>3.5714285714286</c:v>
                </c:pt>
                <c:pt idx="22">
                  <c:v>3.6938775510204001</c:v>
                </c:pt>
                <c:pt idx="23">
                  <c:v>3.8163265306121996</c:v>
                </c:pt>
                <c:pt idx="24">
                  <c:v>3.9387755102041</c:v>
                </c:pt>
                <c:pt idx="25">
                  <c:v>4.0612244897959</c:v>
                </c:pt>
                <c:pt idx="26">
                  <c:v>4.1836734693878004</c:v>
                </c:pt>
                <c:pt idx="27">
                  <c:v>4.3061224489796004</c:v>
                </c:pt>
                <c:pt idx="28">
                  <c:v>4.4285714285713995</c:v>
                </c:pt>
                <c:pt idx="29">
                  <c:v>4.5510204081632999</c:v>
                </c:pt>
                <c:pt idx="30">
                  <c:v>4.6734693877550999</c:v>
                </c:pt>
                <c:pt idx="31">
                  <c:v>4.7959183673468999</c:v>
                </c:pt>
                <c:pt idx="32">
                  <c:v>4.9183673469388003</c:v>
                </c:pt>
                <c:pt idx="33">
                  <c:v>5.0408163265305994</c:v>
                </c:pt>
                <c:pt idx="34">
                  <c:v>5.1632653061224003</c:v>
                </c:pt>
                <c:pt idx="35">
                  <c:v>5.2857142857142998</c:v>
                </c:pt>
                <c:pt idx="36">
                  <c:v>5.4081632653060998</c:v>
                </c:pt>
                <c:pt idx="37">
                  <c:v>5.5306122448980002</c:v>
                </c:pt>
                <c:pt idx="38">
                  <c:v>5.6530612244898002</c:v>
                </c:pt>
                <c:pt idx="39">
                  <c:v>5.7755102040816002</c:v>
                </c:pt>
                <c:pt idx="40">
                  <c:v>5.8979591836734997</c:v>
                </c:pt>
                <c:pt idx="41">
                  <c:v>6.0204081632652997</c:v>
                </c:pt>
                <c:pt idx="42">
                  <c:v>6.1428571428570997</c:v>
                </c:pt>
                <c:pt idx="43">
                  <c:v>6.2653061224490001</c:v>
                </c:pt>
                <c:pt idx="44">
                  <c:v>6.3877551020408001</c:v>
                </c:pt>
                <c:pt idx="45">
                  <c:v>6.5102040816326996</c:v>
                </c:pt>
                <c:pt idx="46">
                  <c:v>6.6326530612244996</c:v>
                </c:pt>
                <c:pt idx="47">
                  <c:v>6.7551020408163005</c:v>
                </c:pt>
                <c:pt idx="48">
                  <c:v>6.8775510204082</c:v>
                </c:pt>
                <c:pt idx="49">
                  <c:v>7</c:v>
                </c:pt>
                <c:pt idx="50">
                  <c:v>7.1224489795918</c:v>
                </c:pt>
                <c:pt idx="51">
                  <c:v>7.2448979591836995</c:v>
                </c:pt>
                <c:pt idx="52">
                  <c:v>7.3673469387755004</c:v>
                </c:pt>
                <c:pt idx="53">
                  <c:v>7.4897959183673004</c:v>
                </c:pt>
                <c:pt idx="54">
                  <c:v>7.6122448979591999</c:v>
                </c:pt>
                <c:pt idx="55">
                  <c:v>7.7346938775509999</c:v>
                </c:pt>
                <c:pt idx="56">
                  <c:v>7.8571428571429003</c:v>
                </c:pt>
                <c:pt idx="57">
                  <c:v>7.9795918367347003</c:v>
                </c:pt>
                <c:pt idx="58">
                  <c:v>8.1020408163265003</c:v>
                </c:pt>
                <c:pt idx="59">
                  <c:v>8.2244897959183998</c:v>
                </c:pt>
                <c:pt idx="60">
                  <c:v>8.3469387755101998</c:v>
                </c:pt>
                <c:pt idx="61">
                  <c:v>8.4693877551019998</c:v>
                </c:pt>
                <c:pt idx="62">
                  <c:v>8.5918367346938993</c:v>
                </c:pt>
                <c:pt idx="63">
                  <c:v>8.7142857142856993</c:v>
                </c:pt>
                <c:pt idx="64">
                  <c:v>8.8367346938776006</c:v>
                </c:pt>
                <c:pt idx="65">
                  <c:v>8.9591836734694006</c:v>
                </c:pt>
                <c:pt idx="66">
                  <c:v>9.0816326530611988</c:v>
                </c:pt>
                <c:pt idx="67">
                  <c:v>9.2040816326530983</c:v>
                </c:pt>
                <c:pt idx="68">
                  <c:v>9.3265306122449001</c:v>
                </c:pt>
                <c:pt idx="69">
                  <c:v>9.4489795918367001</c:v>
                </c:pt>
                <c:pt idx="70">
                  <c:v>9.5714285714285996</c:v>
                </c:pt>
                <c:pt idx="71">
                  <c:v>9.6938775510203996</c:v>
                </c:pt>
                <c:pt idx="72">
                  <c:v>9.8163265306121996</c:v>
                </c:pt>
                <c:pt idx="73">
                  <c:v>9.9387755102040991</c:v>
                </c:pt>
                <c:pt idx="74">
                  <c:v>10.061224489796</c:v>
                </c:pt>
                <c:pt idx="75">
                  <c:v>10.183673469388001</c:v>
                </c:pt>
                <c:pt idx="76">
                  <c:v>10.30612244898</c:v>
                </c:pt>
                <c:pt idx="77">
                  <c:v>10.428571428570999</c:v>
                </c:pt>
                <c:pt idx="78">
                  <c:v>10.551020408163</c:v>
                </c:pt>
                <c:pt idx="79">
                  <c:v>10.673469387754999</c:v>
                </c:pt>
                <c:pt idx="80">
                  <c:v>10.795918367346999</c:v>
                </c:pt>
                <c:pt idx="81">
                  <c:v>10.918367346938998</c:v>
                </c:pt>
                <c:pt idx="82">
                  <c:v>11.040816326531001</c:v>
                </c:pt>
                <c:pt idx="83">
                  <c:v>11.163265306122</c:v>
                </c:pt>
                <c:pt idx="84">
                  <c:v>11.285714285714</c:v>
                </c:pt>
                <c:pt idx="85">
                  <c:v>11.408163265305999</c:v>
                </c:pt>
                <c:pt idx="86">
                  <c:v>11.530612244898</c:v>
                </c:pt>
                <c:pt idx="87">
                  <c:v>11.653061224489999</c:v>
                </c:pt>
                <c:pt idx="88">
                  <c:v>11.775510204082</c:v>
                </c:pt>
                <c:pt idx="89">
                  <c:v>11.897959183673001</c:v>
                </c:pt>
                <c:pt idx="90">
                  <c:v>12.020408163265</c:v>
                </c:pt>
                <c:pt idx="91">
                  <c:v>12.142857142857</c:v>
                </c:pt>
                <c:pt idx="92">
                  <c:v>12.265306122448999</c:v>
                </c:pt>
                <c:pt idx="93">
                  <c:v>12.387755102041</c:v>
                </c:pt>
                <c:pt idx="94">
                  <c:v>12.510204081632999</c:v>
                </c:pt>
                <c:pt idx="95">
                  <c:v>12.632653061224001</c:v>
                </c:pt>
                <c:pt idx="96">
                  <c:v>12.755102040816</c:v>
                </c:pt>
                <c:pt idx="97">
                  <c:v>12.877551020408001</c:v>
                </c:pt>
                <c:pt idx="98">
                  <c:v>13</c:v>
                </c:pt>
              </c:numCache>
            </c:numRef>
          </c:xVal>
          <c:yVal>
            <c:numRef>
              <c:f>'IP3'!$AJ$5:$AJ$103</c:f>
              <c:numCache>
                <c:formatCode>General</c:formatCode>
                <c:ptCount val="99"/>
                <c:pt idx="0">
                  <c:v>31.532398000000001</c:v>
                </c:pt>
                <c:pt idx="1">
                  <c:v>30.416423999999999</c:v>
                </c:pt>
                <c:pt idx="2">
                  <c:v>29.638002</c:v>
                </c:pt>
                <c:pt idx="3">
                  <c:v>30.096343999999998</c:v>
                </c:pt>
                <c:pt idx="4">
                  <c:v>31.034212</c:v>
                </c:pt>
                <c:pt idx="5">
                  <c:v>31.336099999999998</c:v>
                </c:pt>
                <c:pt idx="6">
                  <c:v>30.89039</c:v>
                </c:pt>
                <c:pt idx="7">
                  <c:v>29.821114999999999</c:v>
                </c:pt>
                <c:pt idx="8">
                  <c:v>28.574541</c:v>
                </c:pt>
                <c:pt idx="9">
                  <c:v>28.383213000000001</c:v>
                </c:pt>
                <c:pt idx="10">
                  <c:v>28.478909000000002</c:v>
                </c:pt>
                <c:pt idx="11">
                  <c:v>29.042507000000001</c:v>
                </c:pt>
                <c:pt idx="12">
                  <c:v>28.365580000000001</c:v>
                </c:pt>
                <c:pt idx="13">
                  <c:v>28.516024000000002</c:v>
                </c:pt>
                <c:pt idx="14">
                  <c:v>28.574366000000001</c:v>
                </c:pt>
                <c:pt idx="15">
                  <c:v>28.879961000000002</c:v>
                </c:pt>
                <c:pt idx="16">
                  <c:v>27.833492</c:v>
                </c:pt>
                <c:pt idx="17">
                  <c:v>26.282719</c:v>
                </c:pt>
                <c:pt idx="18">
                  <c:v>24.713685999999999</c:v>
                </c:pt>
                <c:pt idx="19">
                  <c:v>24.712050999999999</c:v>
                </c:pt>
                <c:pt idx="20">
                  <c:v>25.374455999999999</c:v>
                </c:pt>
                <c:pt idx="21">
                  <c:v>26.237953000000001</c:v>
                </c:pt>
                <c:pt idx="22">
                  <c:v>26.324397999999999</c:v>
                </c:pt>
                <c:pt idx="23">
                  <c:v>26.64537</c:v>
                </c:pt>
                <c:pt idx="24">
                  <c:v>27.002753999999999</c:v>
                </c:pt>
                <c:pt idx="25">
                  <c:v>26.805665999999999</c:v>
                </c:pt>
                <c:pt idx="26">
                  <c:v>26.434750000000001</c:v>
                </c:pt>
                <c:pt idx="27">
                  <c:v>26.053232000000001</c:v>
                </c:pt>
                <c:pt idx="28">
                  <c:v>26.430772999999999</c:v>
                </c:pt>
                <c:pt idx="29">
                  <c:v>26.949648</c:v>
                </c:pt>
                <c:pt idx="30">
                  <c:v>28.052033999999999</c:v>
                </c:pt>
                <c:pt idx="31">
                  <c:v>29.256029000000002</c:v>
                </c:pt>
                <c:pt idx="32">
                  <c:v>29.956275999999999</c:v>
                </c:pt>
                <c:pt idx="33">
                  <c:v>30.612615999999999</c:v>
                </c:pt>
                <c:pt idx="34">
                  <c:v>31.427199999999999</c:v>
                </c:pt>
                <c:pt idx="35">
                  <c:v>32.179046999999997</c:v>
                </c:pt>
                <c:pt idx="36">
                  <c:v>31.575409000000001</c:v>
                </c:pt>
                <c:pt idx="37">
                  <c:v>29.523865000000001</c:v>
                </c:pt>
                <c:pt idx="38">
                  <c:v>27.731762</c:v>
                </c:pt>
                <c:pt idx="39">
                  <c:v>27.756975000000001</c:v>
                </c:pt>
                <c:pt idx="40">
                  <c:v>28.086908000000001</c:v>
                </c:pt>
                <c:pt idx="41">
                  <c:v>28.536221999999999</c:v>
                </c:pt>
                <c:pt idx="42">
                  <c:v>28.498830999999999</c:v>
                </c:pt>
                <c:pt idx="43">
                  <c:v>29.09112</c:v>
                </c:pt>
                <c:pt idx="44">
                  <c:v>29.151201</c:v>
                </c:pt>
                <c:pt idx="45">
                  <c:v>28.653984000000001</c:v>
                </c:pt>
                <c:pt idx="46">
                  <c:v>28.253349</c:v>
                </c:pt>
                <c:pt idx="47">
                  <c:v>28.640605999999998</c:v>
                </c:pt>
                <c:pt idx="48">
                  <c:v>28.788502000000001</c:v>
                </c:pt>
                <c:pt idx="49">
                  <c:v>29.287545999999999</c:v>
                </c:pt>
                <c:pt idx="50">
                  <c:v>28.931681000000001</c:v>
                </c:pt>
                <c:pt idx="51">
                  <c:v>28.855475999999999</c:v>
                </c:pt>
                <c:pt idx="52">
                  <c:v>28.510543999999999</c:v>
                </c:pt>
                <c:pt idx="53">
                  <c:v>29.002649000000002</c:v>
                </c:pt>
                <c:pt idx="54">
                  <c:v>29.069959999999998</c:v>
                </c:pt>
                <c:pt idx="55">
                  <c:v>28.822855000000001</c:v>
                </c:pt>
                <c:pt idx="56">
                  <c:v>28.761972</c:v>
                </c:pt>
                <c:pt idx="57">
                  <c:v>29.833019</c:v>
                </c:pt>
                <c:pt idx="58">
                  <c:v>30.401388000000001</c:v>
                </c:pt>
                <c:pt idx="59">
                  <c:v>30.233170999999999</c:v>
                </c:pt>
                <c:pt idx="60">
                  <c:v>29.665831000000001</c:v>
                </c:pt>
                <c:pt idx="61">
                  <c:v>29.543531000000002</c:v>
                </c:pt>
                <c:pt idx="62">
                  <c:v>29.928213</c:v>
                </c:pt>
                <c:pt idx="63">
                  <c:v>30.267856999999999</c:v>
                </c:pt>
                <c:pt idx="64">
                  <c:v>30.321929999999998</c:v>
                </c:pt>
                <c:pt idx="65">
                  <c:v>29.909267</c:v>
                </c:pt>
                <c:pt idx="66">
                  <c:v>29.187525000000001</c:v>
                </c:pt>
                <c:pt idx="67">
                  <c:v>28.811502000000001</c:v>
                </c:pt>
                <c:pt idx="68">
                  <c:v>28.649398999999999</c:v>
                </c:pt>
                <c:pt idx="69">
                  <c:v>28.248563999999998</c:v>
                </c:pt>
                <c:pt idx="70">
                  <c:v>27.693093999999999</c:v>
                </c:pt>
                <c:pt idx="71">
                  <c:v>27.129580000000001</c:v>
                </c:pt>
                <c:pt idx="72">
                  <c:v>26.799807000000001</c:v>
                </c:pt>
                <c:pt idx="73">
                  <c:v>26.534908000000001</c:v>
                </c:pt>
                <c:pt idx="74">
                  <c:v>26.424789000000001</c:v>
                </c:pt>
                <c:pt idx="75">
                  <c:v>26.964983</c:v>
                </c:pt>
                <c:pt idx="76">
                  <c:v>27.783048999999998</c:v>
                </c:pt>
                <c:pt idx="77">
                  <c:v>28.445145</c:v>
                </c:pt>
                <c:pt idx="78">
                  <c:v>28.638110999999999</c:v>
                </c:pt>
                <c:pt idx="79">
                  <c:v>28.662268000000001</c:v>
                </c:pt>
                <c:pt idx="80">
                  <c:v>28.533026</c:v>
                </c:pt>
                <c:pt idx="81">
                  <c:v>28.346214</c:v>
                </c:pt>
                <c:pt idx="82">
                  <c:v>28.093306999999999</c:v>
                </c:pt>
                <c:pt idx="83">
                  <c:v>27.953199000000001</c:v>
                </c:pt>
                <c:pt idx="84">
                  <c:v>27.663446</c:v>
                </c:pt>
                <c:pt idx="85">
                  <c:v>27.471941000000001</c:v>
                </c:pt>
                <c:pt idx="86">
                  <c:v>27.540866999999999</c:v>
                </c:pt>
                <c:pt idx="87">
                  <c:v>27.851982</c:v>
                </c:pt>
                <c:pt idx="88">
                  <c:v>27.996763000000001</c:v>
                </c:pt>
                <c:pt idx="89">
                  <c:v>28.049634999999999</c:v>
                </c:pt>
                <c:pt idx="90">
                  <c:v>28.024114999999998</c:v>
                </c:pt>
                <c:pt idx="91">
                  <c:v>28.224246999999998</c:v>
                </c:pt>
                <c:pt idx="92">
                  <c:v>28.432362000000001</c:v>
                </c:pt>
                <c:pt idx="93">
                  <c:v>28.804511999999999</c:v>
                </c:pt>
                <c:pt idx="94">
                  <c:v>28.985513999999998</c:v>
                </c:pt>
                <c:pt idx="95">
                  <c:v>28.840532</c:v>
                </c:pt>
                <c:pt idx="96">
                  <c:v>28.393153999999999</c:v>
                </c:pt>
                <c:pt idx="97">
                  <c:v>28.205257</c:v>
                </c:pt>
                <c:pt idx="98">
                  <c:v>28.200883999999999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C44-4FCF-B507-FB2C7832E510}"/>
            </c:ext>
          </c:extLst>
        </c:ser>
        <c:ser>
          <c:idx val="2"/>
          <c:order val="2"/>
          <c:tx>
            <c:strRef>
              <c:f>'IP3'!$AM$2</c:f>
              <c:strCache>
                <c:ptCount val="1"/>
                <c:pt idx="0">
                  <c:v>+18dBm</c:v>
                </c:pt>
              </c:strCache>
            </c:strRef>
          </c:tx>
          <c:spPr>
            <a:ln cmpd="dbl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'IP3'!$AL$5:$AL$103</c:f>
              <c:numCache>
                <c:formatCode>General</c:formatCode>
                <c:ptCount val="99"/>
                <c:pt idx="0">
                  <c:v>1</c:v>
                </c:pt>
                <c:pt idx="1">
                  <c:v>1.1224489795918</c:v>
                </c:pt>
                <c:pt idx="2">
                  <c:v>1.2448979591837002</c:v>
                </c:pt>
                <c:pt idx="3">
                  <c:v>1.3673469387755</c:v>
                </c:pt>
                <c:pt idx="4">
                  <c:v>1.4897959183673</c:v>
                </c:pt>
                <c:pt idx="5">
                  <c:v>1.6122448979591999</c:v>
                </c:pt>
                <c:pt idx="6">
                  <c:v>1.7346938775510001</c:v>
                </c:pt>
                <c:pt idx="7">
                  <c:v>1.8571428571429001</c:v>
                </c:pt>
                <c:pt idx="8">
                  <c:v>1.9795918367347001</c:v>
                </c:pt>
                <c:pt idx="9">
                  <c:v>2.1020408163264999</c:v>
                </c:pt>
                <c:pt idx="10">
                  <c:v>2.2244897959183998</c:v>
                </c:pt>
                <c:pt idx="11">
                  <c:v>2.3469387755101998</c:v>
                </c:pt>
                <c:pt idx="12">
                  <c:v>2.4693877551020003</c:v>
                </c:pt>
                <c:pt idx="13">
                  <c:v>2.5918367346939002</c:v>
                </c:pt>
                <c:pt idx="14">
                  <c:v>2.7142857142856998</c:v>
                </c:pt>
                <c:pt idx="15">
                  <c:v>2.8367346938776001</c:v>
                </c:pt>
                <c:pt idx="16">
                  <c:v>2.9591836734694001</c:v>
                </c:pt>
                <c:pt idx="17">
                  <c:v>3.0816326530612002</c:v>
                </c:pt>
                <c:pt idx="18">
                  <c:v>3.2040816326531001</c:v>
                </c:pt>
                <c:pt idx="19">
                  <c:v>3.3265306122449001</c:v>
                </c:pt>
                <c:pt idx="20">
                  <c:v>3.4489795918367001</c:v>
                </c:pt>
                <c:pt idx="21">
                  <c:v>3.5714285714286</c:v>
                </c:pt>
                <c:pt idx="22">
                  <c:v>3.6938775510204001</c:v>
                </c:pt>
                <c:pt idx="23">
                  <c:v>3.8163265306121996</c:v>
                </c:pt>
                <c:pt idx="24">
                  <c:v>3.9387755102041</c:v>
                </c:pt>
                <c:pt idx="25">
                  <c:v>4.0612244897959</c:v>
                </c:pt>
                <c:pt idx="26">
                  <c:v>4.1836734693878004</c:v>
                </c:pt>
                <c:pt idx="27">
                  <c:v>4.3061224489796004</c:v>
                </c:pt>
                <c:pt idx="28">
                  <c:v>4.4285714285713995</c:v>
                </c:pt>
                <c:pt idx="29">
                  <c:v>4.5510204081632999</c:v>
                </c:pt>
                <c:pt idx="30">
                  <c:v>4.6734693877550999</c:v>
                </c:pt>
                <c:pt idx="31">
                  <c:v>4.7959183673468999</c:v>
                </c:pt>
                <c:pt idx="32">
                  <c:v>4.9183673469388003</c:v>
                </c:pt>
                <c:pt idx="33">
                  <c:v>5.0408163265305994</c:v>
                </c:pt>
                <c:pt idx="34">
                  <c:v>5.1632653061224003</c:v>
                </c:pt>
                <c:pt idx="35">
                  <c:v>5.2857142857142998</c:v>
                </c:pt>
                <c:pt idx="36">
                  <c:v>5.4081632653060998</c:v>
                </c:pt>
                <c:pt idx="37">
                  <c:v>5.5306122448980002</c:v>
                </c:pt>
                <c:pt idx="38">
                  <c:v>5.6530612244898002</c:v>
                </c:pt>
                <c:pt idx="39">
                  <c:v>5.7755102040816002</c:v>
                </c:pt>
                <c:pt idx="40">
                  <c:v>5.8979591836734997</c:v>
                </c:pt>
                <c:pt idx="41">
                  <c:v>6.0204081632652997</c:v>
                </c:pt>
                <c:pt idx="42">
                  <c:v>6.1428571428570997</c:v>
                </c:pt>
                <c:pt idx="43">
                  <c:v>6.2653061224490001</c:v>
                </c:pt>
                <c:pt idx="44">
                  <c:v>6.3877551020408001</c:v>
                </c:pt>
                <c:pt idx="45">
                  <c:v>6.5102040816326996</c:v>
                </c:pt>
                <c:pt idx="46">
                  <c:v>6.6326530612244996</c:v>
                </c:pt>
                <c:pt idx="47">
                  <c:v>6.7551020408163005</c:v>
                </c:pt>
                <c:pt idx="48">
                  <c:v>6.8775510204082</c:v>
                </c:pt>
                <c:pt idx="49">
                  <c:v>7</c:v>
                </c:pt>
                <c:pt idx="50">
                  <c:v>7.1224489795918</c:v>
                </c:pt>
                <c:pt idx="51">
                  <c:v>7.2448979591836995</c:v>
                </c:pt>
                <c:pt idx="52">
                  <c:v>7.3673469387755004</c:v>
                </c:pt>
                <c:pt idx="53">
                  <c:v>7.4897959183673004</c:v>
                </c:pt>
                <c:pt idx="54">
                  <c:v>7.6122448979591999</c:v>
                </c:pt>
                <c:pt idx="55">
                  <c:v>7.7346938775509999</c:v>
                </c:pt>
                <c:pt idx="56">
                  <c:v>7.8571428571429003</c:v>
                </c:pt>
                <c:pt idx="57">
                  <c:v>7.9795918367347003</c:v>
                </c:pt>
                <c:pt idx="58">
                  <c:v>8.1020408163265003</c:v>
                </c:pt>
                <c:pt idx="59">
                  <c:v>8.2244897959183998</c:v>
                </c:pt>
                <c:pt idx="60">
                  <c:v>8.3469387755101998</c:v>
                </c:pt>
                <c:pt idx="61">
                  <c:v>8.4693877551019998</c:v>
                </c:pt>
                <c:pt idx="62">
                  <c:v>8.5918367346938993</c:v>
                </c:pt>
                <c:pt idx="63">
                  <c:v>8.7142857142856993</c:v>
                </c:pt>
                <c:pt idx="64">
                  <c:v>8.8367346938776006</c:v>
                </c:pt>
                <c:pt idx="65">
                  <c:v>8.9591836734694006</c:v>
                </c:pt>
                <c:pt idx="66">
                  <c:v>9.0816326530611988</c:v>
                </c:pt>
                <c:pt idx="67">
                  <c:v>9.2040816326530983</c:v>
                </c:pt>
                <c:pt idx="68">
                  <c:v>9.3265306122449001</c:v>
                </c:pt>
                <c:pt idx="69">
                  <c:v>9.4489795918367001</c:v>
                </c:pt>
                <c:pt idx="70">
                  <c:v>9.5714285714285996</c:v>
                </c:pt>
                <c:pt idx="71">
                  <c:v>9.6938775510203996</c:v>
                </c:pt>
                <c:pt idx="72">
                  <c:v>9.8163265306121996</c:v>
                </c:pt>
                <c:pt idx="73">
                  <c:v>9.9387755102040991</c:v>
                </c:pt>
                <c:pt idx="74">
                  <c:v>10.061224489796</c:v>
                </c:pt>
                <c:pt idx="75">
                  <c:v>10.183673469388001</c:v>
                </c:pt>
                <c:pt idx="76">
                  <c:v>10.30612244898</c:v>
                </c:pt>
                <c:pt idx="77">
                  <c:v>10.428571428570999</c:v>
                </c:pt>
                <c:pt idx="78">
                  <c:v>10.551020408163</c:v>
                </c:pt>
                <c:pt idx="79">
                  <c:v>10.673469387754999</c:v>
                </c:pt>
                <c:pt idx="80">
                  <c:v>10.795918367346999</c:v>
                </c:pt>
                <c:pt idx="81">
                  <c:v>10.918367346938998</c:v>
                </c:pt>
                <c:pt idx="82">
                  <c:v>11.040816326531001</c:v>
                </c:pt>
                <c:pt idx="83">
                  <c:v>11.163265306122</c:v>
                </c:pt>
                <c:pt idx="84">
                  <c:v>11.285714285714</c:v>
                </c:pt>
                <c:pt idx="85">
                  <c:v>11.408163265305999</c:v>
                </c:pt>
                <c:pt idx="86">
                  <c:v>11.530612244898</c:v>
                </c:pt>
                <c:pt idx="87">
                  <c:v>11.653061224489999</c:v>
                </c:pt>
                <c:pt idx="88">
                  <c:v>11.775510204082</c:v>
                </c:pt>
                <c:pt idx="89">
                  <c:v>11.897959183673001</c:v>
                </c:pt>
                <c:pt idx="90">
                  <c:v>12.020408163265</c:v>
                </c:pt>
                <c:pt idx="91">
                  <c:v>12.142857142857</c:v>
                </c:pt>
                <c:pt idx="92">
                  <c:v>12.265306122448999</c:v>
                </c:pt>
                <c:pt idx="93">
                  <c:v>12.387755102041</c:v>
                </c:pt>
                <c:pt idx="94">
                  <c:v>12.510204081632999</c:v>
                </c:pt>
                <c:pt idx="95">
                  <c:v>12.632653061224001</c:v>
                </c:pt>
                <c:pt idx="96">
                  <c:v>12.755102040816</c:v>
                </c:pt>
                <c:pt idx="97">
                  <c:v>12.877551020408001</c:v>
                </c:pt>
                <c:pt idx="98">
                  <c:v>13</c:v>
                </c:pt>
              </c:numCache>
            </c:numRef>
          </c:xVal>
          <c:yVal>
            <c:numRef>
              <c:f>'IP3'!$AM$5:$AM$103</c:f>
              <c:numCache>
                <c:formatCode>General</c:formatCode>
                <c:ptCount val="99"/>
                <c:pt idx="0">
                  <c:v>30.539511000000001</c:v>
                </c:pt>
                <c:pt idx="1">
                  <c:v>29.585868999999999</c:v>
                </c:pt>
                <c:pt idx="2">
                  <c:v>29.534493999999999</c:v>
                </c:pt>
                <c:pt idx="3">
                  <c:v>30.472156999999999</c:v>
                </c:pt>
                <c:pt idx="4">
                  <c:v>30.845103999999999</c:v>
                </c:pt>
                <c:pt idx="5">
                  <c:v>31.268325999999998</c:v>
                </c:pt>
                <c:pt idx="6">
                  <c:v>31.438164</c:v>
                </c:pt>
                <c:pt idx="7">
                  <c:v>30.739635</c:v>
                </c:pt>
                <c:pt idx="8">
                  <c:v>28.870740999999999</c:v>
                </c:pt>
                <c:pt idx="9">
                  <c:v>27.347180999999999</c:v>
                </c:pt>
                <c:pt idx="10">
                  <c:v>27.589881999999999</c:v>
                </c:pt>
                <c:pt idx="11">
                  <c:v>27.667227</c:v>
                </c:pt>
                <c:pt idx="12">
                  <c:v>27.028751</c:v>
                </c:pt>
                <c:pt idx="13">
                  <c:v>26.694846999999999</c:v>
                </c:pt>
                <c:pt idx="14">
                  <c:v>26.751712999999999</c:v>
                </c:pt>
                <c:pt idx="15">
                  <c:v>26.356895000000002</c:v>
                </c:pt>
                <c:pt idx="16">
                  <c:v>25.442944000000001</c:v>
                </c:pt>
                <c:pt idx="17">
                  <c:v>23.977160000000001</c:v>
                </c:pt>
                <c:pt idx="18">
                  <c:v>22.880994999999999</c:v>
                </c:pt>
                <c:pt idx="19">
                  <c:v>23.148713999999998</c:v>
                </c:pt>
                <c:pt idx="20">
                  <c:v>24.185407999999999</c:v>
                </c:pt>
                <c:pt idx="21">
                  <c:v>25.475173999999999</c:v>
                </c:pt>
                <c:pt idx="22">
                  <c:v>25.492767000000001</c:v>
                </c:pt>
                <c:pt idx="23">
                  <c:v>25.376486</c:v>
                </c:pt>
                <c:pt idx="24">
                  <c:v>25.438707000000001</c:v>
                </c:pt>
                <c:pt idx="25">
                  <c:v>25.414618000000001</c:v>
                </c:pt>
                <c:pt idx="26">
                  <c:v>25.647652000000001</c:v>
                </c:pt>
                <c:pt idx="27">
                  <c:v>25.835681999999998</c:v>
                </c:pt>
                <c:pt idx="28">
                  <c:v>26.200299999999999</c:v>
                </c:pt>
                <c:pt idx="29">
                  <c:v>26.887544999999999</c:v>
                </c:pt>
                <c:pt idx="30">
                  <c:v>27.529675000000001</c:v>
                </c:pt>
                <c:pt idx="31">
                  <c:v>28.230713000000002</c:v>
                </c:pt>
                <c:pt idx="32">
                  <c:v>28.221883999999999</c:v>
                </c:pt>
                <c:pt idx="33">
                  <c:v>28.670636999999999</c:v>
                </c:pt>
                <c:pt idx="34">
                  <c:v>28.430655000000002</c:v>
                </c:pt>
                <c:pt idx="35">
                  <c:v>28.710194000000001</c:v>
                </c:pt>
                <c:pt idx="36">
                  <c:v>28.000886999999999</c:v>
                </c:pt>
                <c:pt idx="37">
                  <c:v>27.450061999999999</c:v>
                </c:pt>
                <c:pt idx="38">
                  <c:v>26.405042999999999</c:v>
                </c:pt>
                <c:pt idx="39">
                  <c:v>26.506615</c:v>
                </c:pt>
                <c:pt idx="40">
                  <c:v>26.701813000000001</c:v>
                </c:pt>
                <c:pt idx="41">
                  <c:v>27.047466</c:v>
                </c:pt>
                <c:pt idx="42">
                  <c:v>27.067225000000001</c:v>
                </c:pt>
                <c:pt idx="43">
                  <c:v>27.621780000000001</c:v>
                </c:pt>
                <c:pt idx="44">
                  <c:v>27.478349999999999</c:v>
                </c:pt>
                <c:pt idx="45">
                  <c:v>26.874092000000001</c:v>
                </c:pt>
                <c:pt idx="46">
                  <c:v>26.602678000000001</c:v>
                </c:pt>
                <c:pt idx="47">
                  <c:v>27.045680999999998</c:v>
                </c:pt>
                <c:pt idx="48">
                  <c:v>27.157222999999998</c:v>
                </c:pt>
                <c:pt idx="49">
                  <c:v>27.304157</c:v>
                </c:pt>
                <c:pt idx="50">
                  <c:v>27.213573</c:v>
                </c:pt>
                <c:pt idx="51">
                  <c:v>27.391918</c:v>
                </c:pt>
                <c:pt idx="52">
                  <c:v>27.294585999999999</c:v>
                </c:pt>
                <c:pt idx="53">
                  <c:v>27.415468000000001</c:v>
                </c:pt>
                <c:pt idx="54">
                  <c:v>27.593277</c:v>
                </c:pt>
                <c:pt idx="55">
                  <c:v>27.564738999999999</c:v>
                </c:pt>
                <c:pt idx="56">
                  <c:v>27.707951000000001</c:v>
                </c:pt>
                <c:pt idx="57">
                  <c:v>28.356000999999999</c:v>
                </c:pt>
                <c:pt idx="58">
                  <c:v>28.639624000000001</c:v>
                </c:pt>
                <c:pt idx="59">
                  <c:v>28.453949000000001</c:v>
                </c:pt>
                <c:pt idx="60">
                  <c:v>28.060289000000001</c:v>
                </c:pt>
                <c:pt idx="61">
                  <c:v>28.012539</c:v>
                </c:pt>
                <c:pt idx="62">
                  <c:v>28.313528000000002</c:v>
                </c:pt>
                <c:pt idx="63">
                  <c:v>28.275181</c:v>
                </c:pt>
                <c:pt idx="64">
                  <c:v>28.536097000000002</c:v>
                </c:pt>
                <c:pt idx="65">
                  <c:v>28.19735</c:v>
                </c:pt>
                <c:pt idx="66">
                  <c:v>27.784880000000001</c:v>
                </c:pt>
                <c:pt idx="67">
                  <c:v>27.081123000000002</c:v>
                </c:pt>
                <c:pt idx="68">
                  <c:v>26.992647000000002</c:v>
                </c:pt>
                <c:pt idx="69">
                  <c:v>26.915125</c:v>
                </c:pt>
                <c:pt idx="70">
                  <c:v>26.610849000000002</c:v>
                </c:pt>
                <c:pt idx="71">
                  <c:v>26.201550000000001</c:v>
                </c:pt>
                <c:pt idx="72">
                  <c:v>25.959807999999999</c:v>
                </c:pt>
                <c:pt idx="73">
                  <c:v>25.761790999999999</c:v>
                </c:pt>
                <c:pt idx="74">
                  <c:v>25.678042999999999</c:v>
                </c:pt>
                <c:pt idx="75">
                  <c:v>25.963294999999999</c:v>
                </c:pt>
                <c:pt idx="76">
                  <c:v>26.843418</c:v>
                </c:pt>
                <c:pt idx="77">
                  <c:v>27.399139000000002</c:v>
                </c:pt>
                <c:pt idx="78">
                  <c:v>27.493373999999999</c:v>
                </c:pt>
                <c:pt idx="79">
                  <c:v>27.232856999999999</c:v>
                </c:pt>
                <c:pt idx="80">
                  <c:v>26.940617</c:v>
                </c:pt>
                <c:pt idx="81">
                  <c:v>26.812338</c:v>
                </c:pt>
                <c:pt idx="82">
                  <c:v>26.575659000000002</c:v>
                </c:pt>
                <c:pt idx="83">
                  <c:v>26.491015999999998</c:v>
                </c:pt>
                <c:pt idx="84">
                  <c:v>26.448153999999999</c:v>
                </c:pt>
                <c:pt idx="85">
                  <c:v>26.752811000000001</c:v>
                </c:pt>
                <c:pt idx="86">
                  <c:v>27.109537</c:v>
                </c:pt>
                <c:pt idx="87">
                  <c:v>27.206804000000002</c:v>
                </c:pt>
                <c:pt idx="88">
                  <c:v>26.921137000000002</c:v>
                </c:pt>
                <c:pt idx="89">
                  <c:v>26.691025</c:v>
                </c:pt>
                <c:pt idx="90">
                  <c:v>26.117049999999999</c:v>
                </c:pt>
                <c:pt idx="91">
                  <c:v>26.448219000000002</c:v>
                </c:pt>
                <c:pt idx="92">
                  <c:v>26.237646000000002</c:v>
                </c:pt>
                <c:pt idx="93">
                  <c:v>26.748259999999998</c:v>
                </c:pt>
                <c:pt idx="94">
                  <c:v>26.309080000000002</c:v>
                </c:pt>
                <c:pt idx="95">
                  <c:v>26.435184</c:v>
                </c:pt>
                <c:pt idx="96">
                  <c:v>25.715375999999999</c:v>
                </c:pt>
                <c:pt idx="97">
                  <c:v>25.667358</c:v>
                </c:pt>
                <c:pt idx="98">
                  <c:v>25.41658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C44-4FCF-B507-FB2C7832E510}"/>
            </c:ext>
          </c:extLst>
        </c:ser>
        <c:ser>
          <c:idx val="3"/>
          <c:order val="3"/>
          <c:tx>
            <c:strRef>
              <c:f>'IP3'!$AP$2</c:f>
              <c:strCache>
                <c:ptCount val="1"/>
                <c:pt idx="0">
                  <c:v>+16dBm</c:v>
                </c:pt>
              </c:strCache>
            </c:strRef>
          </c:tx>
          <c:spPr>
            <a:ln cmpd="sng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'IP3'!$AO$5:$AO$103</c:f>
              <c:numCache>
                <c:formatCode>General</c:formatCode>
                <c:ptCount val="99"/>
                <c:pt idx="0">
                  <c:v>1</c:v>
                </c:pt>
                <c:pt idx="1">
                  <c:v>1.1224489795918</c:v>
                </c:pt>
                <c:pt idx="2">
                  <c:v>1.2448979591837002</c:v>
                </c:pt>
                <c:pt idx="3">
                  <c:v>1.3673469387755</c:v>
                </c:pt>
                <c:pt idx="4">
                  <c:v>1.4897959183673</c:v>
                </c:pt>
                <c:pt idx="5">
                  <c:v>1.6122448979591999</c:v>
                </c:pt>
                <c:pt idx="6">
                  <c:v>1.7346938775510001</c:v>
                </c:pt>
                <c:pt idx="7">
                  <c:v>1.8571428571429001</c:v>
                </c:pt>
                <c:pt idx="8">
                  <c:v>1.9795918367347001</c:v>
                </c:pt>
                <c:pt idx="9">
                  <c:v>2.1020408163264999</c:v>
                </c:pt>
                <c:pt idx="10">
                  <c:v>2.2244897959183998</c:v>
                </c:pt>
                <c:pt idx="11">
                  <c:v>2.3469387755101998</c:v>
                </c:pt>
                <c:pt idx="12">
                  <c:v>2.4693877551020003</c:v>
                </c:pt>
                <c:pt idx="13">
                  <c:v>2.5918367346939002</c:v>
                </c:pt>
                <c:pt idx="14">
                  <c:v>2.7142857142856998</c:v>
                </c:pt>
                <c:pt idx="15">
                  <c:v>2.8367346938776001</c:v>
                </c:pt>
                <c:pt idx="16">
                  <c:v>2.9591836734694001</c:v>
                </c:pt>
                <c:pt idx="17">
                  <c:v>3.0816326530612002</c:v>
                </c:pt>
                <c:pt idx="18">
                  <c:v>3.2040816326531001</c:v>
                </c:pt>
                <c:pt idx="19">
                  <c:v>3.3265306122449001</c:v>
                </c:pt>
                <c:pt idx="20">
                  <c:v>3.4489795918367001</c:v>
                </c:pt>
                <c:pt idx="21">
                  <c:v>3.5714285714286</c:v>
                </c:pt>
                <c:pt idx="22">
                  <c:v>3.6938775510204001</c:v>
                </c:pt>
                <c:pt idx="23">
                  <c:v>3.8163265306121996</c:v>
                </c:pt>
                <c:pt idx="24">
                  <c:v>3.9387755102041</c:v>
                </c:pt>
                <c:pt idx="25">
                  <c:v>4.0612244897959</c:v>
                </c:pt>
                <c:pt idx="26">
                  <c:v>4.1836734693878004</c:v>
                </c:pt>
                <c:pt idx="27">
                  <c:v>4.3061224489796004</c:v>
                </c:pt>
                <c:pt idx="28">
                  <c:v>4.4285714285713995</c:v>
                </c:pt>
                <c:pt idx="29">
                  <c:v>4.5510204081632999</c:v>
                </c:pt>
                <c:pt idx="30">
                  <c:v>4.6734693877550999</c:v>
                </c:pt>
                <c:pt idx="31">
                  <c:v>4.7959183673468999</c:v>
                </c:pt>
                <c:pt idx="32">
                  <c:v>4.9183673469388003</c:v>
                </c:pt>
                <c:pt idx="33">
                  <c:v>5.0408163265305994</c:v>
                </c:pt>
                <c:pt idx="34">
                  <c:v>5.1632653061224003</c:v>
                </c:pt>
                <c:pt idx="35">
                  <c:v>5.2857142857142998</c:v>
                </c:pt>
                <c:pt idx="36">
                  <c:v>5.4081632653060998</c:v>
                </c:pt>
                <c:pt idx="37">
                  <c:v>5.5306122448980002</c:v>
                </c:pt>
                <c:pt idx="38">
                  <c:v>5.6530612244898002</c:v>
                </c:pt>
                <c:pt idx="39">
                  <c:v>5.7755102040816002</c:v>
                </c:pt>
                <c:pt idx="40">
                  <c:v>5.8979591836734997</c:v>
                </c:pt>
                <c:pt idx="41">
                  <c:v>6.0204081632652997</c:v>
                </c:pt>
                <c:pt idx="42">
                  <c:v>6.1428571428570997</c:v>
                </c:pt>
                <c:pt idx="43">
                  <c:v>6.2653061224490001</c:v>
                </c:pt>
                <c:pt idx="44">
                  <c:v>6.3877551020408001</c:v>
                </c:pt>
                <c:pt idx="45">
                  <c:v>6.5102040816326996</c:v>
                </c:pt>
                <c:pt idx="46">
                  <c:v>6.6326530612244996</c:v>
                </c:pt>
                <c:pt idx="47">
                  <c:v>6.7551020408163005</c:v>
                </c:pt>
                <c:pt idx="48">
                  <c:v>6.8775510204082</c:v>
                </c:pt>
                <c:pt idx="49">
                  <c:v>7</c:v>
                </c:pt>
                <c:pt idx="50">
                  <c:v>7.1224489795918</c:v>
                </c:pt>
                <c:pt idx="51">
                  <c:v>7.2448979591836995</c:v>
                </c:pt>
                <c:pt idx="52">
                  <c:v>7.3673469387755004</c:v>
                </c:pt>
                <c:pt idx="53">
                  <c:v>7.4897959183673004</c:v>
                </c:pt>
                <c:pt idx="54">
                  <c:v>7.6122448979591999</c:v>
                </c:pt>
                <c:pt idx="55">
                  <c:v>7.7346938775509999</c:v>
                </c:pt>
                <c:pt idx="56">
                  <c:v>7.8571428571429003</c:v>
                </c:pt>
                <c:pt idx="57">
                  <c:v>7.9795918367347003</c:v>
                </c:pt>
                <c:pt idx="58">
                  <c:v>8.1020408163265003</c:v>
                </c:pt>
                <c:pt idx="59">
                  <c:v>8.2244897959183998</c:v>
                </c:pt>
                <c:pt idx="60">
                  <c:v>8.3469387755101998</c:v>
                </c:pt>
                <c:pt idx="61">
                  <c:v>8.4693877551019998</c:v>
                </c:pt>
                <c:pt idx="62">
                  <c:v>8.5918367346938993</c:v>
                </c:pt>
                <c:pt idx="63">
                  <c:v>8.7142857142856993</c:v>
                </c:pt>
                <c:pt idx="64">
                  <c:v>8.8367346938776006</c:v>
                </c:pt>
                <c:pt idx="65">
                  <c:v>8.9591836734694006</c:v>
                </c:pt>
                <c:pt idx="66">
                  <c:v>9.0816326530611988</c:v>
                </c:pt>
                <c:pt idx="67">
                  <c:v>9.2040816326530983</c:v>
                </c:pt>
                <c:pt idx="68">
                  <c:v>9.3265306122449001</c:v>
                </c:pt>
                <c:pt idx="69">
                  <c:v>9.4489795918367001</c:v>
                </c:pt>
                <c:pt idx="70">
                  <c:v>9.5714285714285996</c:v>
                </c:pt>
                <c:pt idx="71">
                  <c:v>9.6938775510203996</c:v>
                </c:pt>
                <c:pt idx="72">
                  <c:v>9.8163265306121996</c:v>
                </c:pt>
                <c:pt idx="73">
                  <c:v>9.9387755102040991</c:v>
                </c:pt>
                <c:pt idx="74">
                  <c:v>10.061224489796</c:v>
                </c:pt>
                <c:pt idx="75">
                  <c:v>10.183673469388001</c:v>
                </c:pt>
                <c:pt idx="76">
                  <c:v>10.30612244898</c:v>
                </c:pt>
                <c:pt idx="77">
                  <c:v>10.428571428570999</c:v>
                </c:pt>
                <c:pt idx="78">
                  <c:v>10.551020408163</c:v>
                </c:pt>
                <c:pt idx="79">
                  <c:v>10.673469387754999</c:v>
                </c:pt>
                <c:pt idx="80">
                  <c:v>10.795918367346999</c:v>
                </c:pt>
                <c:pt idx="81">
                  <c:v>10.918367346938998</c:v>
                </c:pt>
                <c:pt idx="82">
                  <c:v>11.040816326531001</c:v>
                </c:pt>
                <c:pt idx="83">
                  <c:v>11.163265306122</c:v>
                </c:pt>
                <c:pt idx="84">
                  <c:v>11.285714285714</c:v>
                </c:pt>
                <c:pt idx="85">
                  <c:v>11.408163265305999</c:v>
                </c:pt>
                <c:pt idx="86">
                  <c:v>11.530612244898</c:v>
                </c:pt>
                <c:pt idx="87">
                  <c:v>11.653061224489999</c:v>
                </c:pt>
                <c:pt idx="88">
                  <c:v>11.775510204082</c:v>
                </c:pt>
                <c:pt idx="89">
                  <c:v>11.897959183673001</c:v>
                </c:pt>
                <c:pt idx="90">
                  <c:v>12.020408163265</c:v>
                </c:pt>
                <c:pt idx="91">
                  <c:v>12.142857142857</c:v>
                </c:pt>
                <c:pt idx="92">
                  <c:v>12.265306122448999</c:v>
                </c:pt>
                <c:pt idx="93">
                  <c:v>12.387755102041</c:v>
                </c:pt>
                <c:pt idx="94">
                  <c:v>12.510204081632999</c:v>
                </c:pt>
                <c:pt idx="95">
                  <c:v>12.632653061224001</c:v>
                </c:pt>
                <c:pt idx="96">
                  <c:v>12.755102040816</c:v>
                </c:pt>
                <c:pt idx="97">
                  <c:v>12.877551020408001</c:v>
                </c:pt>
                <c:pt idx="98">
                  <c:v>13</c:v>
                </c:pt>
              </c:numCache>
            </c:numRef>
          </c:xVal>
          <c:yVal>
            <c:numRef>
              <c:f>'IP3'!$AP$5:$AP$103</c:f>
              <c:numCache>
                <c:formatCode>General</c:formatCode>
                <c:ptCount val="99"/>
                <c:pt idx="0">
                  <c:v>30.950876000000001</c:v>
                </c:pt>
                <c:pt idx="1">
                  <c:v>30.086718000000001</c:v>
                </c:pt>
                <c:pt idx="2">
                  <c:v>30.334799</c:v>
                </c:pt>
                <c:pt idx="3">
                  <c:v>29.892931000000001</c:v>
                </c:pt>
                <c:pt idx="4">
                  <c:v>30.369475999999999</c:v>
                </c:pt>
                <c:pt idx="5">
                  <c:v>31.614723000000001</c:v>
                </c:pt>
                <c:pt idx="6">
                  <c:v>32.935074</c:v>
                </c:pt>
                <c:pt idx="7">
                  <c:v>31.959962999999998</c:v>
                </c:pt>
                <c:pt idx="8">
                  <c:v>29.462391</c:v>
                </c:pt>
                <c:pt idx="9">
                  <c:v>28.459720999999998</c:v>
                </c:pt>
                <c:pt idx="10">
                  <c:v>28.129978000000001</c:v>
                </c:pt>
                <c:pt idx="11">
                  <c:v>27.268145000000001</c:v>
                </c:pt>
                <c:pt idx="12">
                  <c:v>25.391088</c:v>
                </c:pt>
                <c:pt idx="13">
                  <c:v>25.054659000000001</c:v>
                </c:pt>
                <c:pt idx="14">
                  <c:v>24.459724000000001</c:v>
                </c:pt>
                <c:pt idx="15">
                  <c:v>24.245453000000001</c:v>
                </c:pt>
                <c:pt idx="16">
                  <c:v>23.571999000000002</c:v>
                </c:pt>
                <c:pt idx="17">
                  <c:v>22.564571000000001</c:v>
                </c:pt>
                <c:pt idx="18">
                  <c:v>21.460896999999999</c:v>
                </c:pt>
                <c:pt idx="19">
                  <c:v>21.475774999999999</c:v>
                </c:pt>
                <c:pt idx="20">
                  <c:v>22.909351000000001</c:v>
                </c:pt>
                <c:pt idx="21">
                  <c:v>24.608315999999999</c:v>
                </c:pt>
                <c:pt idx="22">
                  <c:v>24.94191</c:v>
                </c:pt>
                <c:pt idx="23">
                  <c:v>24.921032</c:v>
                </c:pt>
                <c:pt idx="24">
                  <c:v>25.094536000000002</c:v>
                </c:pt>
                <c:pt idx="25">
                  <c:v>25.776126999999999</c:v>
                </c:pt>
                <c:pt idx="26">
                  <c:v>26.615784000000001</c:v>
                </c:pt>
                <c:pt idx="27">
                  <c:v>27.431215000000002</c:v>
                </c:pt>
                <c:pt idx="28">
                  <c:v>27.544857</c:v>
                </c:pt>
                <c:pt idx="29">
                  <c:v>27.378668000000001</c:v>
                </c:pt>
                <c:pt idx="30">
                  <c:v>26.747364000000001</c:v>
                </c:pt>
                <c:pt idx="31">
                  <c:v>26.813101</c:v>
                </c:pt>
                <c:pt idx="32">
                  <c:v>26.867632</c:v>
                </c:pt>
                <c:pt idx="33">
                  <c:v>26.854185000000001</c:v>
                </c:pt>
                <c:pt idx="34">
                  <c:v>25.969712999999999</c:v>
                </c:pt>
                <c:pt idx="35">
                  <c:v>25.744748999999999</c:v>
                </c:pt>
                <c:pt idx="36">
                  <c:v>25.333729000000002</c:v>
                </c:pt>
                <c:pt idx="37">
                  <c:v>25.307133</c:v>
                </c:pt>
                <c:pt idx="38">
                  <c:v>24.554724</c:v>
                </c:pt>
                <c:pt idx="39">
                  <c:v>24.857299999999999</c:v>
                </c:pt>
                <c:pt idx="40">
                  <c:v>25.003810999999999</c:v>
                </c:pt>
                <c:pt idx="41">
                  <c:v>25.179023999999998</c:v>
                </c:pt>
                <c:pt idx="42">
                  <c:v>24.960732</c:v>
                </c:pt>
                <c:pt idx="43">
                  <c:v>25.288550999999998</c:v>
                </c:pt>
                <c:pt idx="44">
                  <c:v>25.011734000000001</c:v>
                </c:pt>
                <c:pt idx="45">
                  <c:v>24.842279000000001</c:v>
                </c:pt>
                <c:pt idx="46">
                  <c:v>25.101353</c:v>
                </c:pt>
                <c:pt idx="47">
                  <c:v>25.930944</c:v>
                </c:pt>
                <c:pt idx="48">
                  <c:v>25.866869000000001</c:v>
                </c:pt>
                <c:pt idx="49">
                  <c:v>25.637246999999999</c:v>
                </c:pt>
                <c:pt idx="50">
                  <c:v>25.279198000000001</c:v>
                </c:pt>
                <c:pt idx="51">
                  <c:v>25.396536000000001</c:v>
                </c:pt>
                <c:pt idx="52">
                  <c:v>25.066123999999999</c:v>
                </c:pt>
                <c:pt idx="53">
                  <c:v>25.067739</c:v>
                </c:pt>
                <c:pt idx="54">
                  <c:v>25.178267999999999</c:v>
                </c:pt>
                <c:pt idx="55">
                  <c:v>25.518736000000001</c:v>
                </c:pt>
                <c:pt idx="56">
                  <c:v>25.690778999999999</c:v>
                </c:pt>
                <c:pt idx="57">
                  <c:v>26.326443000000001</c:v>
                </c:pt>
                <c:pt idx="58">
                  <c:v>26.689453</c:v>
                </c:pt>
                <c:pt idx="59">
                  <c:v>26.717554</c:v>
                </c:pt>
                <c:pt idx="60">
                  <c:v>26.469694</c:v>
                </c:pt>
                <c:pt idx="61">
                  <c:v>26.377393999999999</c:v>
                </c:pt>
                <c:pt idx="62">
                  <c:v>26.780977</c:v>
                </c:pt>
                <c:pt idx="63">
                  <c:v>26.86525</c:v>
                </c:pt>
                <c:pt idx="64">
                  <c:v>26.847771000000002</c:v>
                </c:pt>
                <c:pt idx="65">
                  <c:v>26.215513000000001</c:v>
                </c:pt>
                <c:pt idx="66">
                  <c:v>25.609455000000001</c:v>
                </c:pt>
                <c:pt idx="67">
                  <c:v>25.00074</c:v>
                </c:pt>
                <c:pt idx="68">
                  <c:v>25.055009999999999</c:v>
                </c:pt>
                <c:pt idx="69">
                  <c:v>25.078505</c:v>
                </c:pt>
                <c:pt idx="70">
                  <c:v>25.171444000000001</c:v>
                </c:pt>
                <c:pt idx="71">
                  <c:v>24.945958999999998</c:v>
                </c:pt>
                <c:pt idx="72">
                  <c:v>25.333075000000001</c:v>
                </c:pt>
                <c:pt idx="73">
                  <c:v>25.259347999999999</c:v>
                </c:pt>
                <c:pt idx="74">
                  <c:v>25.261042</c:v>
                </c:pt>
                <c:pt idx="75">
                  <c:v>25.014375999999999</c:v>
                </c:pt>
                <c:pt idx="76">
                  <c:v>25.370460999999999</c:v>
                </c:pt>
                <c:pt idx="77">
                  <c:v>25.219933999999999</c:v>
                </c:pt>
                <c:pt idx="78">
                  <c:v>25.003046000000001</c:v>
                </c:pt>
                <c:pt idx="79">
                  <c:v>24.75543</c:v>
                </c:pt>
                <c:pt idx="80">
                  <c:v>24.923943000000001</c:v>
                </c:pt>
                <c:pt idx="81">
                  <c:v>24.824287000000002</c:v>
                </c:pt>
                <c:pt idx="82">
                  <c:v>24.266354</c:v>
                </c:pt>
                <c:pt idx="83">
                  <c:v>23.772638000000001</c:v>
                </c:pt>
                <c:pt idx="84">
                  <c:v>23.455839000000001</c:v>
                </c:pt>
                <c:pt idx="85">
                  <c:v>23.227383</c:v>
                </c:pt>
                <c:pt idx="86">
                  <c:v>22.698677</c:v>
                </c:pt>
                <c:pt idx="87">
                  <c:v>22.323248</c:v>
                </c:pt>
                <c:pt idx="88">
                  <c:v>21.791644999999999</c:v>
                </c:pt>
                <c:pt idx="89">
                  <c:v>21.833110999999999</c:v>
                </c:pt>
                <c:pt idx="90">
                  <c:v>21.053795000000001</c:v>
                </c:pt>
                <c:pt idx="91">
                  <c:v>21.796057000000001</c:v>
                </c:pt>
                <c:pt idx="92">
                  <c:v>21.337049</c:v>
                </c:pt>
                <c:pt idx="93">
                  <c:v>21.670767000000001</c:v>
                </c:pt>
                <c:pt idx="94">
                  <c:v>20.632935</c:v>
                </c:pt>
                <c:pt idx="95">
                  <c:v>21.170504000000001</c:v>
                </c:pt>
                <c:pt idx="96">
                  <c:v>20.782885</c:v>
                </c:pt>
                <c:pt idx="97">
                  <c:v>20.815287000000001</c:v>
                </c:pt>
                <c:pt idx="98">
                  <c:v>20.132201999999999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C44-4FCF-B507-FB2C7832E510}"/>
            </c:ext>
          </c:extLst>
        </c:ser>
        <c:ser>
          <c:idx val="4"/>
          <c:order val="4"/>
          <c:tx>
            <c:strRef>
              <c:f>'IP3'!$AS$2</c:f>
              <c:strCache>
                <c:ptCount val="1"/>
                <c:pt idx="0">
                  <c:v>+14dBm</c:v>
                </c:pt>
              </c:strCache>
            </c:strRef>
          </c:tx>
          <c:spPr>
            <a:ln cmpd="dbl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'IP3'!$AR$5:$AR$103</c:f>
              <c:numCache>
                <c:formatCode>General</c:formatCode>
                <c:ptCount val="99"/>
                <c:pt idx="0">
                  <c:v>1</c:v>
                </c:pt>
                <c:pt idx="1">
                  <c:v>1.1224489795918</c:v>
                </c:pt>
                <c:pt idx="2">
                  <c:v>1.2448979591837002</c:v>
                </c:pt>
                <c:pt idx="3">
                  <c:v>1.3673469387755</c:v>
                </c:pt>
                <c:pt idx="4">
                  <c:v>1.4897959183673</c:v>
                </c:pt>
                <c:pt idx="5">
                  <c:v>1.6122448979591999</c:v>
                </c:pt>
                <c:pt idx="6">
                  <c:v>1.7346938775510001</c:v>
                </c:pt>
                <c:pt idx="7">
                  <c:v>1.8571428571429001</c:v>
                </c:pt>
                <c:pt idx="8">
                  <c:v>1.9795918367347001</c:v>
                </c:pt>
                <c:pt idx="9">
                  <c:v>2.1020408163264999</c:v>
                </c:pt>
                <c:pt idx="10">
                  <c:v>2.2244897959183998</c:v>
                </c:pt>
                <c:pt idx="11">
                  <c:v>2.3469387755101998</c:v>
                </c:pt>
                <c:pt idx="12">
                  <c:v>2.4693877551020003</c:v>
                </c:pt>
                <c:pt idx="13">
                  <c:v>2.5918367346939002</c:v>
                </c:pt>
                <c:pt idx="14">
                  <c:v>2.7142857142856998</c:v>
                </c:pt>
                <c:pt idx="15">
                  <c:v>2.8367346938776001</c:v>
                </c:pt>
                <c:pt idx="16">
                  <c:v>2.9591836734694001</c:v>
                </c:pt>
                <c:pt idx="17">
                  <c:v>3.0816326530612002</c:v>
                </c:pt>
                <c:pt idx="18">
                  <c:v>3.2040816326531001</c:v>
                </c:pt>
                <c:pt idx="19">
                  <c:v>3.3265306122449001</c:v>
                </c:pt>
                <c:pt idx="20">
                  <c:v>3.4489795918367001</c:v>
                </c:pt>
                <c:pt idx="21">
                  <c:v>3.5714285714286</c:v>
                </c:pt>
                <c:pt idx="22">
                  <c:v>3.6938775510204001</c:v>
                </c:pt>
                <c:pt idx="23">
                  <c:v>3.8163265306121996</c:v>
                </c:pt>
                <c:pt idx="24">
                  <c:v>3.9387755102041</c:v>
                </c:pt>
                <c:pt idx="25">
                  <c:v>4.0612244897959</c:v>
                </c:pt>
                <c:pt idx="26">
                  <c:v>4.1836734693878004</c:v>
                </c:pt>
                <c:pt idx="27">
                  <c:v>4.3061224489796004</c:v>
                </c:pt>
                <c:pt idx="28">
                  <c:v>4.4285714285713995</c:v>
                </c:pt>
                <c:pt idx="29">
                  <c:v>4.5510204081632999</c:v>
                </c:pt>
                <c:pt idx="30">
                  <c:v>4.6734693877550999</c:v>
                </c:pt>
                <c:pt idx="31">
                  <c:v>4.7959183673468999</c:v>
                </c:pt>
                <c:pt idx="32">
                  <c:v>4.9183673469388003</c:v>
                </c:pt>
                <c:pt idx="33">
                  <c:v>5.0408163265305994</c:v>
                </c:pt>
                <c:pt idx="34">
                  <c:v>5.1632653061224003</c:v>
                </c:pt>
                <c:pt idx="35">
                  <c:v>5.2857142857142998</c:v>
                </c:pt>
                <c:pt idx="36">
                  <c:v>5.4081632653060998</c:v>
                </c:pt>
                <c:pt idx="37">
                  <c:v>5.5306122448980002</c:v>
                </c:pt>
                <c:pt idx="38">
                  <c:v>5.6530612244898002</c:v>
                </c:pt>
                <c:pt idx="39">
                  <c:v>5.7755102040816002</c:v>
                </c:pt>
                <c:pt idx="40">
                  <c:v>5.8979591836734997</c:v>
                </c:pt>
                <c:pt idx="41">
                  <c:v>6.0204081632652997</c:v>
                </c:pt>
                <c:pt idx="42">
                  <c:v>6.1428571428570997</c:v>
                </c:pt>
                <c:pt idx="43">
                  <c:v>6.2653061224490001</c:v>
                </c:pt>
                <c:pt idx="44">
                  <c:v>6.3877551020408001</c:v>
                </c:pt>
                <c:pt idx="45">
                  <c:v>6.5102040816326996</c:v>
                </c:pt>
                <c:pt idx="46">
                  <c:v>6.6326530612244996</c:v>
                </c:pt>
                <c:pt idx="47">
                  <c:v>6.7551020408163005</c:v>
                </c:pt>
                <c:pt idx="48">
                  <c:v>6.8775510204082</c:v>
                </c:pt>
                <c:pt idx="49">
                  <c:v>7</c:v>
                </c:pt>
                <c:pt idx="50">
                  <c:v>7.1224489795918</c:v>
                </c:pt>
                <c:pt idx="51">
                  <c:v>7.2448979591836995</c:v>
                </c:pt>
                <c:pt idx="52">
                  <c:v>7.3673469387755004</c:v>
                </c:pt>
                <c:pt idx="53">
                  <c:v>7.4897959183673004</c:v>
                </c:pt>
                <c:pt idx="54">
                  <c:v>7.6122448979591999</c:v>
                </c:pt>
                <c:pt idx="55">
                  <c:v>7.7346938775509999</c:v>
                </c:pt>
                <c:pt idx="56">
                  <c:v>7.8571428571429003</c:v>
                </c:pt>
                <c:pt idx="57">
                  <c:v>7.9795918367347003</c:v>
                </c:pt>
                <c:pt idx="58">
                  <c:v>8.1020408163265003</c:v>
                </c:pt>
                <c:pt idx="59">
                  <c:v>8.2244897959183998</c:v>
                </c:pt>
                <c:pt idx="60">
                  <c:v>8.3469387755101998</c:v>
                </c:pt>
                <c:pt idx="61">
                  <c:v>8.4693877551019998</c:v>
                </c:pt>
                <c:pt idx="62">
                  <c:v>8.5918367346938993</c:v>
                </c:pt>
                <c:pt idx="63">
                  <c:v>8.7142857142856993</c:v>
                </c:pt>
                <c:pt idx="64">
                  <c:v>8.8367346938776006</c:v>
                </c:pt>
                <c:pt idx="65">
                  <c:v>8.9591836734694006</c:v>
                </c:pt>
                <c:pt idx="66">
                  <c:v>9.0816326530611988</c:v>
                </c:pt>
                <c:pt idx="67">
                  <c:v>9.2040816326530983</c:v>
                </c:pt>
                <c:pt idx="68">
                  <c:v>9.3265306122449001</c:v>
                </c:pt>
                <c:pt idx="69">
                  <c:v>9.4489795918367001</c:v>
                </c:pt>
                <c:pt idx="70">
                  <c:v>9.5714285714285996</c:v>
                </c:pt>
                <c:pt idx="71">
                  <c:v>9.6938775510203996</c:v>
                </c:pt>
                <c:pt idx="72">
                  <c:v>9.8163265306121996</c:v>
                </c:pt>
                <c:pt idx="73">
                  <c:v>9.9387755102040991</c:v>
                </c:pt>
                <c:pt idx="74">
                  <c:v>10.061224489796</c:v>
                </c:pt>
                <c:pt idx="75">
                  <c:v>10.183673469388001</c:v>
                </c:pt>
                <c:pt idx="76">
                  <c:v>10.30612244898</c:v>
                </c:pt>
                <c:pt idx="77">
                  <c:v>10.428571428570999</c:v>
                </c:pt>
                <c:pt idx="78">
                  <c:v>10.551020408163</c:v>
                </c:pt>
                <c:pt idx="79">
                  <c:v>10.673469387754999</c:v>
                </c:pt>
                <c:pt idx="80">
                  <c:v>10.795918367346999</c:v>
                </c:pt>
                <c:pt idx="81">
                  <c:v>10.918367346938998</c:v>
                </c:pt>
                <c:pt idx="82">
                  <c:v>11.040816326531001</c:v>
                </c:pt>
                <c:pt idx="83">
                  <c:v>11.163265306122</c:v>
                </c:pt>
                <c:pt idx="84">
                  <c:v>11.285714285714</c:v>
                </c:pt>
                <c:pt idx="85">
                  <c:v>11.408163265305999</c:v>
                </c:pt>
                <c:pt idx="86">
                  <c:v>11.530612244898</c:v>
                </c:pt>
                <c:pt idx="87">
                  <c:v>11.653061224489999</c:v>
                </c:pt>
                <c:pt idx="88">
                  <c:v>11.775510204082</c:v>
                </c:pt>
                <c:pt idx="89">
                  <c:v>11.897959183673001</c:v>
                </c:pt>
                <c:pt idx="90">
                  <c:v>12.020408163265</c:v>
                </c:pt>
                <c:pt idx="91">
                  <c:v>12.142857142857</c:v>
                </c:pt>
                <c:pt idx="92">
                  <c:v>12.265306122448999</c:v>
                </c:pt>
                <c:pt idx="93">
                  <c:v>12.387755102041</c:v>
                </c:pt>
                <c:pt idx="94">
                  <c:v>12.510204081632999</c:v>
                </c:pt>
                <c:pt idx="95">
                  <c:v>12.632653061224001</c:v>
                </c:pt>
                <c:pt idx="96">
                  <c:v>12.755102040816</c:v>
                </c:pt>
                <c:pt idx="97">
                  <c:v>12.877551020408001</c:v>
                </c:pt>
                <c:pt idx="98">
                  <c:v>13</c:v>
                </c:pt>
              </c:numCache>
            </c:numRef>
          </c:xVal>
          <c:yVal>
            <c:numRef>
              <c:f>'IP3'!$AS$5:$AS$103</c:f>
              <c:numCache>
                <c:formatCode>General</c:formatCode>
                <c:ptCount val="99"/>
                <c:pt idx="0">
                  <c:v>28.211905999999999</c:v>
                </c:pt>
                <c:pt idx="1">
                  <c:v>29.955359000000001</c:v>
                </c:pt>
                <c:pt idx="2">
                  <c:v>30.244206999999999</c:v>
                </c:pt>
                <c:pt idx="3">
                  <c:v>29.778858</c:v>
                </c:pt>
                <c:pt idx="4">
                  <c:v>28.54928</c:v>
                </c:pt>
                <c:pt idx="5">
                  <c:v>30.082906999999999</c:v>
                </c:pt>
                <c:pt idx="6">
                  <c:v>30.175747000000001</c:v>
                </c:pt>
                <c:pt idx="7">
                  <c:v>30.409178000000001</c:v>
                </c:pt>
                <c:pt idx="8">
                  <c:v>29.163724999999999</c:v>
                </c:pt>
                <c:pt idx="9">
                  <c:v>27.224886000000001</c:v>
                </c:pt>
                <c:pt idx="10">
                  <c:v>24.998915</c:v>
                </c:pt>
                <c:pt idx="11">
                  <c:v>22.773264000000001</c:v>
                </c:pt>
                <c:pt idx="12">
                  <c:v>22.492296</c:v>
                </c:pt>
                <c:pt idx="13">
                  <c:v>23.073710999999999</c:v>
                </c:pt>
                <c:pt idx="14">
                  <c:v>23.328014</c:v>
                </c:pt>
                <c:pt idx="15">
                  <c:v>23.223887999999999</c:v>
                </c:pt>
                <c:pt idx="16">
                  <c:v>23.197946999999999</c:v>
                </c:pt>
                <c:pt idx="17">
                  <c:v>22.603144</c:v>
                </c:pt>
                <c:pt idx="18">
                  <c:v>21.252188</c:v>
                </c:pt>
                <c:pt idx="19">
                  <c:v>19.999914</c:v>
                </c:pt>
                <c:pt idx="20">
                  <c:v>20.614367000000001</c:v>
                </c:pt>
                <c:pt idx="21">
                  <c:v>22.79965</c:v>
                </c:pt>
                <c:pt idx="22">
                  <c:v>24.943254</c:v>
                </c:pt>
                <c:pt idx="23">
                  <c:v>27.056681000000001</c:v>
                </c:pt>
                <c:pt idx="24">
                  <c:v>28.693860999999998</c:v>
                </c:pt>
                <c:pt idx="25">
                  <c:v>28.642202000000001</c:v>
                </c:pt>
                <c:pt idx="26">
                  <c:v>27.758675</c:v>
                </c:pt>
                <c:pt idx="27">
                  <c:v>27.242840000000001</c:v>
                </c:pt>
                <c:pt idx="28">
                  <c:v>27.647921</c:v>
                </c:pt>
                <c:pt idx="29">
                  <c:v>27.502886</c:v>
                </c:pt>
                <c:pt idx="30">
                  <c:v>26.906662000000001</c:v>
                </c:pt>
                <c:pt idx="31">
                  <c:v>26.724363</c:v>
                </c:pt>
                <c:pt idx="32">
                  <c:v>26.945374000000001</c:v>
                </c:pt>
                <c:pt idx="33">
                  <c:v>26.285291999999998</c:v>
                </c:pt>
                <c:pt idx="34">
                  <c:v>24.592220000000001</c:v>
                </c:pt>
                <c:pt idx="35">
                  <c:v>23.449026</c:v>
                </c:pt>
                <c:pt idx="36">
                  <c:v>22.705978000000002</c:v>
                </c:pt>
                <c:pt idx="37">
                  <c:v>22.504591000000001</c:v>
                </c:pt>
                <c:pt idx="38">
                  <c:v>22.134737000000001</c:v>
                </c:pt>
                <c:pt idx="39">
                  <c:v>22.374737</c:v>
                </c:pt>
                <c:pt idx="40">
                  <c:v>22.660919</c:v>
                </c:pt>
                <c:pt idx="41">
                  <c:v>22.835326999999999</c:v>
                </c:pt>
                <c:pt idx="42">
                  <c:v>22.602602000000001</c:v>
                </c:pt>
                <c:pt idx="43">
                  <c:v>22.768716999999999</c:v>
                </c:pt>
                <c:pt idx="44">
                  <c:v>22.773734999999999</c:v>
                </c:pt>
                <c:pt idx="45">
                  <c:v>23.161574999999999</c:v>
                </c:pt>
                <c:pt idx="46">
                  <c:v>23.492827999999999</c:v>
                </c:pt>
                <c:pt idx="47">
                  <c:v>23.748919000000001</c:v>
                </c:pt>
                <c:pt idx="48">
                  <c:v>22.938393000000001</c:v>
                </c:pt>
                <c:pt idx="49">
                  <c:v>22.356981000000001</c:v>
                </c:pt>
                <c:pt idx="50">
                  <c:v>21.747209999999999</c:v>
                </c:pt>
                <c:pt idx="51">
                  <c:v>21.766362999999998</c:v>
                </c:pt>
                <c:pt idx="52">
                  <c:v>21.477326999999999</c:v>
                </c:pt>
                <c:pt idx="53">
                  <c:v>21.724471999999999</c:v>
                </c:pt>
                <c:pt idx="54">
                  <c:v>21.995069999999998</c:v>
                </c:pt>
                <c:pt idx="55">
                  <c:v>22.489977</c:v>
                </c:pt>
                <c:pt idx="56">
                  <c:v>22.600232999999999</c:v>
                </c:pt>
                <c:pt idx="57">
                  <c:v>23.278578</c:v>
                </c:pt>
                <c:pt idx="58">
                  <c:v>23.378205999999999</c:v>
                </c:pt>
                <c:pt idx="59">
                  <c:v>23.451768999999999</c:v>
                </c:pt>
                <c:pt idx="60">
                  <c:v>23.402263999999999</c:v>
                </c:pt>
                <c:pt idx="61">
                  <c:v>23.313295</c:v>
                </c:pt>
                <c:pt idx="62">
                  <c:v>23.158449000000001</c:v>
                </c:pt>
                <c:pt idx="63">
                  <c:v>22.443037</c:v>
                </c:pt>
                <c:pt idx="64">
                  <c:v>21.993628999999999</c:v>
                </c:pt>
                <c:pt idx="65">
                  <c:v>21.262442</c:v>
                </c:pt>
                <c:pt idx="66">
                  <c:v>20.645992</c:v>
                </c:pt>
                <c:pt idx="67">
                  <c:v>19.909727</c:v>
                </c:pt>
                <c:pt idx="68">
                  <c:v>20.014790000000001</c:v>
                </c:pt>
                <c:pt idx="69">
                  <c:v>20.065591999999999</c:v>
                </c:pt>
                <c:pt idx="70">
                  <c:v>20.729980000000001</c:v>
                </c:pt>
                <c:pt idx="71">
                  <c:v>21.192464999999999</c:v>
                </c:pt>
                <c:pt idx="72">
                  <c:v>22.188845000000001</c:v>
                </c:pt>
                <c:pt idx="73">
                  <c:v>22.243122</c:v>
                </c:pt>
                <c:pt idx="74">
                  <c:v>22.223777999999999</c:v>
                </c:pt>
                <c:pt idx="75">
                  <c:v>21.792828</c:v>
                </c:pt>
                <c:pt idx="76">
                  <c:v>22.136641000000001</c:v>
                </c:pt>
                <c:pt idx="77">
                  <c:v>21.924391</c:v>
                </c:pt>
                <c:pt idx="78">
                  <c:v>21.883348000000002</c:v>
                </c:pt>
                <c:pt idx="79">
                  <c:v>21.463297000000001</c:v>
                </c:pt>
                <c:pt idx="80">
                  <c:v>21.179511999999999</c:v>
                </c:pt>
                <c:pt idx="81">
                  <c:v>20.638452999999998</c:v>
                </c:pt>
                <c:pt idx="82">
                  <c:v>19.482299999999999</c:v>
                </c:pt>
                <c:pt idx="83">
                  <c:v>18.521107000000001</c:v>
                </c:pt>
                <c:pt idx="84">
                  <c:v>17.468831999999999</c:v>
                </c:pt>
                <c:pt idx="85">
                  <c:v>16.768232000000001</c:v>
                </c:pt>
                <c:pt idx="86">
                  <c:v>16.147169000000002</c:v>
                </c:pt>
                <c:pt idx="87">
                  <c:v>15.915563000000001</c:v>
                </c:pt>
                <c:pt idx="88">
                  <c:v>17.462143000000001</c:v>
                </c:pt>
                <c:pt idx="89">
                  <c:v>17.427091999999998</c:v>
                </c:pt>
                <c:pt idx="90">
                  <c:v>15.665120999999999</c:v>
                </c:pt>
                <c:pt idx="91">
                  <c:v>14.756118000000001</c:v>
                </c:pt>
                <c:pt idx="92">
                  <c:v>14.397966</c:v>
                </c:pt>
                <c:pt idx="93">
                  <c:v>16.228785999999999</c:v>
                </c:pt>
                <c:pt idx="94">
                  <c:v>13.431832999999999</c:v>
                </c:pt>
                <c:pt idx="95">
                  <c:v>14.753735000000001</c:v>
                </c:pt>
                <c:pt idx="96">
                  <c:v>12.072979999999999</c:v>
                </c:pt>
                <c:pt idx="97">
                  <c:v>11.802073</c:v>
                </c:pt>
                <c:pt idx="98">
                  <c:v>8.4478349999999995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C44-4FCF-B507-FB2C7832E5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626496"/>
        <c:axId val="11165734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'IP3'!$AG$2</c15:sqref>
                        </c15:formulaRef>
                      </c:ext>
                    </c:extLst>
                    <c:strCache>
                      <c:ptCount val="1"/>
                      <c:pt idx="0">
                        <c:v>+24dBm</c:v>
                      </c:pt>
                    </c:strCache>
                  </c:strRef>
                </c:tx>
                <c:spPr>
                  <a:ln cmpd="sng">
                    <a:solidFill>
                      <a:schemeClr val="tx1"/>
                    </a:solidFill>
                  </a:ln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'IP3'!$AF$5:$AF$103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1</c:v>
                      </c:pt>
                      <c:pt idx="1">
                        <c:v>1.1224489795918</c:v>
                      </c:pt>
                      <c:pt idx="2">
                        <c:v>1.2448979591837002</c:v>
                      </c:pt>
                      <c:pt idx="3">
                        <c:v>1.3673469387755</c:v>
                      </c:pt>
                      <c:pt idx="4">
                        <c:v>1.4897959183673</c:v>
                      </c:pt>
                      <c:pt idx="5">
                        <c:v>1.6122448979591999</c:v>
                      </c:pt>
                      <c:pt idx="6">
                        <c:v>1.7346938775510001</c:v>
                      </c:pt>
                      <c:pt idx="7">
                        <c:v>1.8571428571429001</c:v>
                      </c:pt>
                      <c:pt idx="8">
                        <c:v>1.9795918367347001</c:v>
                      </c:pt>
                      <c:pt idx="9">
                        <c:v>2.1020408163264999</c:v>
                      </c:pt>
                      <c:pt idx="10">
                        <c:v>2.2244897959183998</c:v>
                      </c:pt>
                      <c:pt idx="11">
                        <c:v>2.3469387755101998</c:v>
                      </c:pt>
                      <c:pt idx="12">
                        <c:v>2.4693877551020003</c:v>
                      </c:pt>
                      <c:pt idx="13">
                        <c:v>2.5918367346939002</c:v>
                      </c:pt>
                      <c:pt idx="14">
                        <c:v>2.7142857142856998</c:v>
                      </c:pt>
                      <c:pt idx="15">
                        <c:v>2.8367346938776001</c:v>
                      </c:pt>
                      <c:pt idx="16">
                        <c:v>2.9591836734694001</c:v>
                      </c:pt>
                      <c:pt idx="17">
                        <c:v>3.0816326530612002</c:v>
                      </c:pt>
                      <c:pt idx="18">
                        <c:v>3.2040816326531001</c:v>
                      </c:pt>
                      <c:pt idx="19">
                        <c:v>3.3265306122449001</c:v>
                      </c:pt>
                      <c:pt idx="20">
                        <c:v>3.4489795918367001</c:v>
                      </c:pt>
                      <c:pt idx="21">
                        <c:v>3.5714285714286</c:v>
                      </c:pt>
                      <c:pt idx="22">
                        <c:v>3.6938775510204001</c:v>
                      </c:pt>
                      <c:pt idx="23">
                        <c:v>3.8163265306121996</c:v>
                      </c:pt>
                      <c:pt idx="24">
                        <c:v>3.9387755102041</c:v>
                      </c:pt>
                      <c:pt idx="25">
                        <c:v>4.0612244897959</c:v>
                      </c:pt>
                      <c:pt idx="26">
                        <c:v>4.1836734693878004</c:v>
                      </c:pt>
                      <c:pt idx="27">
                        <c:v>4.3061224489796004</c:v>
                      </c:pt>
                      <c:pt idx="28">
                        <c:v>4.4285714285713995</c:v>
                      </c:pt>
                      <c:pt idx="29">
                        <c:v>4.5510204081632999</c:v>
                      </c:pt>
                      <c:pt idx="30">
                        <c:v>4.6734693877550999</c:v>
                      </c:pt>
                      <c:pt idx="31">
                        <c:v>4.7959183673468999</c:v>
                      </c:pt>
                      <c:pt idx="32">
                        <c:v>4.9183673469388003</c:v>
                      </c:pt>
                      <c:pt idx="33">
                        <c:v>5.0408163265305994</c:v>
                      </c:pt>
                      <c:pt idx="34">
                        <c:v>5.1632653061224003</c:v>
                      </c:pt>
                      <c:pt idx="35">
                        <c:v>5.2857142857142998</c:v>
                      </c:pt>
                      <c:pt idx="36">
                        <c:v>5.4081632653060998</c:v>
                      </c:pt>
                      <c:pt idx="37">
                        <c:v>5.5306122448980002</c:v>
                      </c:pt>
                      <c:pt idx="38">
                        <c:v>5.6530612244898002</c:v>
                      </c:pt>
                      <c:pt idx="39">
                        <c:v>5.7755102040816002</c:v>
                      </c:pt>
                      <c:pt idx="40">
                        <c:v>5.8979591836734997</c:v>
                      </c:pt>
                      <c:pt idx="41">
                        <c:v>6.0204081632652997</c:v>
                      </c:pt>
                      <c:pt idx="42">
                        <c:v>6.1428571428570997</c:v>
                      </c:pt>
                      <c:pt idx="43">
                        <c:v>6.2653061224490001</c:v>
                      </c:pt>
                      <c:pt idx="44">
                        <c:v>6.3877551020408001</c:v>
                      </c:pt>
                      <c:pt idx="45">
                        <c:v>6.5102040816326996</c:v>
                      </c:pt>
                      <c:pt idx="46">
                        <c:v>6.6326530612244996</c:v>
                      </c:pt>
                      <c:pt idx="47">
                        <c:v>6.7551020408163005</c:v>
                      </c:pt>
                      <c:pt idx="48">
                        <c:v>6.8775510204082</c:v>
                      </c:pt>
                      <c:pt idx="49">
                        <c:v>7</c:v>
                      </c:pt>
                      <c:pt idx="50">
                        <c:v>7.1224489795918</c:v>
                      </c:pt>
                      <c:pt idx="51">
                        <c:v>7.2448979591836995</c:v>
                      </c:pt>
                      <c:pt idx="52">
                        <c:v>7.3673469387755004</c:v>
                      </c:pt>
                      <c:pt idx="53">
                        <c:v>7.4897959183673004</c:v>
                      </c:pt>
                      <c:pt idx="54">
                        <c:v>7.6122448979591999</c:v>
                      </c:pt>
                      <c:pt idx="55">
                        <c:v>7.7346938775509999</c:v>
                      </c:pt>
                      <c:pt idx="56">
                        <c:v>7.8571428571429003</c:v>
                      </c:pt>
                      <c:pt idx="57">
                        <c:v>7.9795918367347003</c:v>
                      </c:pt>
                      <c:pt idx="58">
                        <c:v>8.1020408163265003</c:v>
                      </c:pt>
                      <c:pt idx="59">
                        <c:v>8.2244897959183998</c:v>
                      </c:pt>
                      <c:pt idx="60">
                        <c:v>8.3469387755101998</c:v>
                      </c:pt>
                      <c:pt idx="61">
                        <c:v>8.4693877551019998</c:v>
                      </c:pt>
                      <c:pt idx="62">
                        <c:v>8.5918367346938993</c:v>
                      </c:pt>
                      <c:pt idx="63">
                        <c:v>8.7142857142856993</c:v>
                      </c:pt>
                      <c:pt idx="64">
                        <c:v>8.8367346938776006</c:v>
                      </c:pt>
                      <c:pt idx="65">
                        <c:v>8.9591836734694006</c:v>
                      </c:pt>
                      <c:pt idx="66">
                        <c:v>9.0816326530611988</c:v>
                      </c:pt>
                      <c:pt idx="67">
                        <c:v>9.2040816326530983</c:v>
                      </c:pt>
                      <c:pt idx="68">
                        <c:v>9.3265306122449001</c:v>
                      </c:pt>
                      <c:pt idx="69">
                        <c:v>9.4489795918367001</c:v>
                      </c:pt>
                      <c:pt idx="70">
                        <c:v>9.5714285714285996</c:v>
                      </c:pt>
                      <c:pt idx="71">
                        <c:v>9.6938775510203996</c:v>
                      </c:pt>
                      <c:pt idx="72">
                        <c:v>9.8163265306121996</c:v>
                      </c:pt>
                      <c:pt idx="73">
                        <c:v>9.9387755102040991</c:v>
                      </c:pt>
                      <c:pt idx="74">
                        <c:v>10.061224489796</c:v>
                      </c:pt>
                      <c:pt idx="75">
                        <c:v>10.183673469388001</c:v>
                      </c:pt>
                      <c:pt idx="76">
                        <c:v>10.30612244898</c:v>
                      </c:pt>
                      <c:pt idx="77">
                        <c:v>10.428571428570999</c:v>
                      </c:pt>
                      <c:pt idx="78">
                        <c:v>10.551020408163</c:v>
                      </c:pt>
                      <c:pt idx="79">
                        <c:v>10.673469387754999</c:v>
                      </c:pt>
                      <c:pt idx="80">
                        <c:v>10.795918367346999</c:v>
                      </c:pt>
                      <c:pt idx="81">
                        <c:v>10.918367346938998</c:v>
                      </c:pt>
                      <c:pt idx="82">
                        <c:v>11.040816326531001</c:v>
                      </c:pt>
                      <c:pt idx="83">
                        <c:v>11.163265306122</c:v>
                      </c:pt>
                      <c:pt idx="84">
                        <c:v>11.285714285714</c:v>
                      </c:pt>
                      <c:pt idx="85">
                        <c:v>11.408163265305999</c:v>
                      </c:pt>
                      <c:pt idx="86">
                        <c:v>11.530612244898</c:v>
                      </c:pt>
                      <c:pt idx="87">
                        <c:v>11.653061224489999</c:v>
                      </c:pt>
                      <c:pt idx="88">
                        <c:v>11.775510204082</c:v>
                      </c:pt>
                      <c:pt idx="89">
                        <c:v>11.897959183673001</c:v>
                      </c:pt>
                      <c:pt idx="90">
                        <c:v>12.020408163265</c:v>
                      </c:pt>
                      <c:pt idx="91">
                        <c:v>12.142857142857</c:v>
                      </c:pt>
                      <c:pt idx="92">
                        <c:v>12.265306122448999</c:v>
                      </c:pt>
                      <c:pt idx="93">
                        <c:v>12.387755102041</c:v>
                      </c:pt>
                      <c:pt idx="94">
                        <c:v>12.510204081632999</c:v>
                      </c:pt>
                      <c:pt idx="95">
                        <c:v>12.632653061224001</c:v>
                      </c:pt>
                      <c:pt idx="96">
                        <c:v>12.755102040816</c:v>
                      </c:pt>
                      <c:pt idx="97">
                        <c:v>12.877551020408001</c:v>
                      </c:pt>
                      <c:pt idx="98">
                        <c:v>13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'IP3'!$AG$5:$AG$103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28.645289999999999</c:v>
                      </c:pt>
                      <c:pt idx="1">
                        <c:v>27.567820000000001</c:v>
                      </c:pt>
                      <c:pt idx="2">
                        <c:v>26.784271</c:v>
                      </c:pt>
                      <c:pt idx="3">
                        <c:v>25.983006</c:v>
                      </c:pt>
                      <c:pt idx="4">
                        <c:v>25.555271000000001</c:v>
                      </c:pt>
                      <c:pt idx="5">
                        <c:v>25.588847999999999</c:v>
                      </c:pt>
                      <c:pt idx="6">
                        <c:v>25.742699000000002</c:v>
                      </c:pt>
                      <c:pt idx="7">
                        <c:v>25.942374999999998</c:v>
                      </c:pt>
                      <c:pt idx="8">
                        <c:v>25.304639999999999</c:v>
                      </c:pt>
                      <c:pt idx="9">
                        <c:v>24.760114999999999</c:v>
                      </c:pt>
                      <c:pt idx="10">
                        <c:v>24.309253999999999</c:v>
                      </c:pt>
                      <c:pt idx="11">
                        <c:v>24.598246</c:v>
                      </c:pt>
                      <c:pt idx="12">
                        <c:v>24.784958</c:v>
                      </c:pt>
                      <c:pt idx="13">
                        <c:v>24.543465000000001</c:v>
                      </c:pt>
                      <c:pt idx="14">
                        <c:v>23.960073000000001</c:v>
                      </c:pt>
                      <c:pt idx="15">
                        <c:v>24.381696999999999</c:v>
                      </c:pt>
                      <c:pt idx="16">
                        <c:v>25.101310999999999</c:v>
                      </c:pt>
                      <c:pt idx="17">
                        <c:v>25.061989000000001</c:v>
                      </c:pt>
                      <c:pt idx="18">
                        <c:v>24.715508</c:v>
                      </c:pt>
                      <c:pt idx="19">
                        <c:v>24.815788000000001</c:v>
                      </c:pt>
                      <c:pt idx="20">
                        <c:v>25.380127000000002</c:v>
                      </c:pt>
                      <c:pt idx="21">
                        <c:v>25.855953</c:v>
                      </c:pt>
                      <c:pt idx="22">
                        <c:v>25.766071</c:v>
                      </c:pt>
                      <c:pt idx="23">
                        <c:v>25.644549999999999</c:v>
                      </c:pt>
                      <c:pt idx="24">
                        <c:v>26.040602</c:v>
                      </c:pt>
                      <c:pt idx="25">
                        <c:v>26.482583999999999</c:v>
                      </c:pt>
                      <c:pt idx="26">
                        <c:v>26.968184999999998</c:v>
                      </c:pt>
                      <c:pt idx="27">
                        <c:v>26.432161000000001</c:v>
                      </c:pt>
                      <c:pt idx="28">
                        <c:v>26.038239999999998</c:v>
                      </c:pt>
                      <c:pt idx="29">
                        <c:v>25.334689999999998</c:v>
                      </c:pt>
                      <c:pt idx="30">
                        <c:v>24.979609</c:v>
                      </c:pt>
                      <c:pt idx="31">
                        <c:v>24.902584000000001</c:v>
                      </c:pt>
                      <c:pt idx="32">
                        <c:v>25.376363999999999</c:v>
                      </c:pt>
                      <c:pt idx="33">
                        <c:v>25.908162999999998</c:v>
                      </c:pt>
                      <c:pt idx="34">
                        <c:v>26.320093</c:v>
                      </c:pt>
                      <c:pt idx="35">
                        <c:v>26.839562999999998</c:v>
                      </c:pt>
                      <c:pt idx="36">
                        <c:v>27.655356999999999</c:v>
                      </c:pt>
                      <c:pt idx="37">
                        <c:v>28.079706000000002</c:v>
                      </c:pt>
                      <c:pt idx="38">
                        <c:v>28.844239999999999</c:v>
                      </c:pt>
                      <c:pt idx="39">
                        <c:v>29.410882999999998</c:v>
                      </c:pt>
                      <c:pt idx="40">
                        <c:v>29.946301999999999</c:v>
                      </c:pt>
                      <c:pt idx="41">
                        <c:v>29.446486</c:v>
                      </c:pt>
                      <c:pt idx="42">
                        <c:v>28.962523000000001</c:v>
                      </c:pt>
                      <c:pt idx="43">
                        <c:v>28.72831</c:v>
                      </c:pt>
                      <c:pt idx="44">
                        <c:v>28.451532</c:v>
                      </c:pt>
                      <c:pt idx="45">
                        <c:v>27.953417000000002</c:v>
                      </c:pt>
                      <c:pt idx="46">
                        <c:v>27.501774000000001</c:v>
                      </c:pt>
                      <c:pt idx="47">
                        <c:v>27.723960999999999</c:v>
                      </c:pt>
                      <c:pt idx="48">
                        <c:v>28.084541000000002</c:v>
                      </c:pt>
                      <c:pt idx="49">
                        <c:v>28.751881000000001</c:v>
                      </c:pt>
                      <c:pt idx="50">
                        <c:v>28.921372999999999</c:v>
                      </c:pt>
                      <c:pt idx="51">
                        <c:v>28.888292</c:v>
                      </c:pt>
                      <c:pt idx="52">
                        <c:v>28.606833999999999</c:v>
                      </c:pt>
                      <c:pt idx="53">
                        <c:v>28.441578</c:v>
                      </c:pt>
                      <c:pt idx="54">
                        <c:v>28.197277</c:v>
                      </c:pt>
                      <c:pt idx="55">
                        <c:v>28.047716000000001</c:v>
                      </c:pt>
                      <c:pt idx="56">
                        <c:v>28.496137999999998</c:v>
                      </c:pt>
                      <c:pt idx="57">
                        <c:v>29.113934</c:v>
                      </c:pt>
                      <c:pt idx="58">
                        <c:v>29.525986</c:v>
                      </c:pt>
                      <c:pt idx="59">
                        <c:v>29.012926</c:v>
                      </c:pt>
                      <c:pt idx="60">
                        <c:v>29.274221000000001</c:v>
                      </c:pt>
                      <c:pt idx="61">
                        <c:v>28.919257999999999</c:v>
                      </c:pt>
                      <c:pt idx="62">
                        <c:v>28.871649000000001</c:v>
                      </c:pt>
                      <c:pt idx="63">
                        <c:v>27.951809000000001</c:v>
                      </c:pt>
                      <c:pt idx="64">
                        <c:v>28.198532</c:v>
                      </c:pt>
                      <c:pt idx="65">
                        <c:v>28.304537</c:v>
                      </c:pt>
                      <c:pt idx="66">
                        <c:v>28.825852999999999</c:v>
                      </c:pt>
                      <c:pt idx="67">
                        <c:v>28.585844000000002</c:v>
                      </c:pt>
                      <c:pt idx="68">
                        <c:v>28.332097999999998</c:v>
                      </c:pt>
                      <c:pt idx="69">
                        <c:v>27.577891999999999</c:v>
                      </c:pt>
                      <c:pt idx="70">
                        <c:v>26.896940000000001</c:v>
                      </c:pt>
                      <c:pt idx="71">
                        <c:v>26.601635000000002</c:v>
                      </c:pt>
                      <c:pt idx="72">
                        <c:v>26.607953999999999</c:v>
                      </c:pt>
                      <c:pt idx="73">
                        <c:v>26.666886999999999</c:v>
                      </c:pt>
                      <c:pt idx="74">
                        <c:v>26.848951</c:v>
                      </c:pt>
                      <c:pt idx="75">
                        <c:v>27.010836000000001</c:v>
                      </c:pt>
                      <c:pt idx="76">
                        <c:v>27.109916999999999</c:v>
                      </c:pt>
                      <c:pt idx="77">
                        <c:v>26.936737000000001</c:v>
                      </c:pt>
                      <c:pt idx="78">
                        <c:v>27.02459</c:v>
                      </c:pt>
                      <c:pt idx="79">
                        <c:v>27.393412000000001</c:v>
                      </c:pt>
                      <c:pt idx="80">
                        <c:v>27.676245000000002</c:v>
                      </c:pt>
                      <c:pt idx="81">
                        <c:v>27.960616999999999</c:v>
                      </c:pt>
                      <c:pt idx="82">
                        <c:v>28.000080000000001</c:v>
                      </c:pt>
                      <c:pt idx="83">
                        <c:v>28.358315999999999</c:v>
                      </c:pt>
                      <c:pt idx="84">
                        <c:v>28.239622000000001</c:v>
                      </c:pt>
                      <c:pt idx="85">
                        <c:v>28.401835999999999</c:v>
                      </c:pt>
                      <c:pt idx="86">
                        <c:v>28.524137</c:v>
                      </c:pt>
                      <c:pt idx="87">
                        <c:v>28.826359</c:v>
                      </c:pt>
                      <c:pt idx="88">
                        <c:v>28.747993000000001</c:v>
                      </c:pt>
                      <c:pt idx="89">
                        <c:v>28.753643</c:v>
                      </c:pt>
                      <c:pt idx="90">
                        <c:v>28.411263000000002</c:v>
                      </c:pt>
                      <c:pt idx="91">
                        <c:v>28.368880999999998</c:v>
                      </c:pt>
                      <c:pt idx="92">
                        <c:v>28.229395</c:v>
                      </c:pt>
                      <c:pt idx="93">
                        <c:v>28.331841000000001</c:v>
                      </c:pt>
                      <c:pt idx="94">
                        <c:v>28.256405000000001</c:v>
                      </c:pt>
                      <c:pt idx="95">
                        <c:v>28.064762000000002</c:v>
                      </c:pt>
                      <c:pt idx="96">
                        <c:v>27.837812</c:v>
                      </c:pt>
                      <c:pt idx="97">
                        <c:v>27.728539000000001</c:v>
                      </c:pt>
                      <c:pt idx="98">
                        <c:v>27.557224000000001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BC44-4FCF-B507-FB2C7832E510}"/>
                  </c:ext>
                </c:extLst>
              </c15:ser>
            </c15:filteredScatterSeries>
          </c:ext>
        </c:extLst>
      </c:scatterChart>
      <c:valAx>
        <c:axId val="111626496"/>
        <c:scaling>
          <c:orientation val="minMax"/>
          <c:max val="12"/>
          <c:min val="1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RF Frequency (GHz)</a:t>
                </a:r>
              </a:p>
            </c:rich>
          </c:tx>
          <c:layout>
            <c:manualLayout>
              <c:xMode val="edge"/>
              <c:yMode val="edge"/>
              <c:x val="0.39724459709066495"/>
              <c:y val="0.915717410323726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1657344"/>
        <c:crosses val="autoZero"/>
        <c:crossBetween val="midCat"/>
        <c:majorUnit val="1"/>
      </c:valAx>
      <c:valAx>
        <c:axId val="111657344"/>
        <c:scaling>
          <c:orientation val="minMax"/>
          <c:max val="40"/>
          <c:min val="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1626496"/>
        <c:crosses val="autoZero"/>
        <c:crossBetween val="midCat"/>
        <c:majorUnit val="5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30540454703527731"/>
          <c:y val="0.51216170895304758"/>
          <c:w val="0.19794049417910148"/>
          <c:h val="0.28432669874599009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  <c:userShapes r:id="rId1"/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Configuration A Output IP3 vs LO Power: Sine Wave LO (dBm)</a:t>
            </a:r>
          </a:p>
        </c:rich>
      </c:tx>
      <c:layout>
        <c:manualLayout>
          <c:xMode val="edge"/>
          <c:yMode val="edge"/>
          <c:x val="0.15095647391759659"/>
          <c:y val="1.388888888888888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28703900629"/>
          <c:y val="9.7847769028871392E-2"/>
          <c:w val="0.76542713682528862"/>
          <c:h val="0.72577610090405353"/>
        </c:manualLayout>
      </c:layout>
      <c:scatterChart>
        <c:scatterStyle val="smoothMarker"/>
        <c:varyColors val="0"/>
        <c:ser>
          <c:idx val="1"/>
          <c:order val="1"/>
          <c:tx>
            <c:strRef>
              <c:f>'IP3'!$M$2</c:f>
              <c:strCache>
                <c:ptCount val="1"/>
                <c:pt idx="0">
                  <c:v>+20dBm</c:v>
                </c:pt>
              </c:strCache>
            </c:strRef>
          </c:tx>
          <c:spPr>
            <a:ln cmpd="sng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'IP3'!$L$5:$L$103</c:f>
              <c:numCache>
                <c:formatCode>General</c:formatCode>
                <c:ptCount val="99"/>
                <c:pt idx="0">
                  <c:v>1</c:v>
                </c:pt>
                <c:pt idx="1">
                  <c:v>1.1224489795918</c:v>
                </c:pt>
                <c:pt idx="2">
                  <c:v>1.2448979591837002</c:v>
                </c:pt>
                <c:pt idx="3">
                  <c:v>1.3673469387755</c:v>
                </c:pt>
                <c:pt idx="4">
                  <c:v>1.4897959183673</c:v>
                </c:pt>
                <c:pt idx="5">
                  <c:v>1.6122448979591999</c:v>
                </c:pt>
                <c:pt idx="6">
                  <c:v>1.7346938775510001</c:v>
                </c:pt>
                <c:pt idx="7">
                  <c:v>1.8571428571429001</c:v>
                </c:pt>
                <c:pt idx="8">
                  <c:v>1.9795918367347001</c:v>
                </c:pt>
                <c:pt idx="9">
                  <c:v>2.1020408163264999</c:v>
                </c:pt>
                <c:pt idx="10">
                  <c:v>2.2244897959183998</c:v>
                </c:pt>
                <c:pt idx="11">
                  <c:v>2.3469387755101998</c:v>
                </c:pt>
                <c:pt idx="12">
                  <c:v>2.4693877551020003</c:v>
                </c:pt>
                <c:pt idx="13">
                  <c:v>2.5918367346939002</c:v>
                </c:pt>
                <c:pt idx="14">
                  <c:v>2.7142857142856998</c:v>
                </c:pt>
                <c:pt idx="15">
                  <c:v>2.8367346938776001</c:v>
                </c:pt>
                <c:pt idx="16">
                  <c:v>2.9591836734694001</c:v>
                </c:pt>
                <c:pt idx="17">
                  <c:v>3.0816326530612002</c:v>
                </c:pt>
                <c:pt idx="18">
                  <c:v>3.2040816326531001</c:v>
                </c:pt>
                <c:pt idx="19">
                  <c:v>3.3265306122449001</c:v>
                </c:pt>
                <c:pt idx="20">
                  <c:v>3.4489795918367001</c:v>
                </c:pt>
                <c:pt idx="21">
                  <c:v>3.5714285714286</c:v>
                </c:pt>
                <c:pt idx="22">
                  <c:v>3.6938775510204001</c:v>
                </c:pt>
                <c:pt idx="23">
                  <c:v>3.8163265306121996</c:v>
                </c:pt>
                <c:pt idx="24">
                  <c:v>3.9387755102041</c:v>
                </c:pt>
                <c:pt idx="25">
                  <c:v>4.0612244897959</c:v>
                </c:pt>
                <c:pt idx="26">
                  <c:v>4.1836734693878004</c:v>
                </c:pt>
                <c:pt idx="27">
                  <c:v>4.3061224489796004</c:v>
                </c:pt>
                <c:pt idx="28">
                  <c:v>4.4285714285713995</c:v>
                </c:pt>
                <c:pt idx="29">
                  <c:v>4.5510204081632999</c:v>
                </c:pt>
                <c:pt idx="30">
                  <c:v>4.6734693877550999</c:v>
                </c:pt>
                <c:pt idx="31">
                  <c:v>4.7959183673468999</c:v>
                </c:pt>
                <c:pt idx="32">
                  <c:v>4.9183673469388003</c:v>
                </c:pt>
                <c:pt idx="33">
                  <c:v>5.0408163265305994</c:v>
                </c:pt>
                <c:pt idx="34">
                  <c:v>5.1632653061224003</c:v>
                </c:pt>
                <c:pt idx="35">
                  <c:v>5.2857142857142998</c:v>
                </c:pt>
                <c:pt idx="36">
                  <c:v>5.4081632653060998</c:v>
                </c:pt>
                <c:pt idx="37">
                  <c:v>5.5306122448980002</c:v>
                </c:pt>
                <c:pt idx="38">
                  <c:v>5.6530612244898002</c:v>
                </c:pt>
                <c:pt idx="39">
                  <c:v>5.7755102040816002</c:v>
                </c:pt>
                <c:pt idx="40">
                  <c:v>5.8979591836734997</c:v>
                </c:pt>
                <c:pt idx="41">
                  <c:v>6.0204081632652997</c:v>
                </c:pt>
                <c:pt idx="42">
                  <c:v>6.1428571428570997</c:v>
                </c:pt>
                <c:pt idx="43">
                  <c:v>6.2653061224490001</c:v>
                </c:pt>
                <c:pt idx="44">
                  <c:v>6.3877551020408001</c:v>
                </c:pt>
                <c:pt idx="45">
                  <c:v>6.5102040816326996</c:v>
                </c:pt>
                <c:pt idx="46">
                  <c:v>6.6326530612244996</c:v>
                </c:pt>
                <c:pt idx="47">
                  <c:v>6.7551020408163005</c:v>
                </c:pt>
                <c:pt idx="48">
                  <c:v>6.8775510204082</c:v>
                </c:pt>
                <c:pt idx="49">
                  <c:v>7</c:v>
                </c:pt>
                <c:pt idx="50">
                  <c:v>7.1224489795918</c:v>
                </c:pt>
                <c:pt idx="51">
                  <c:v>7.2448979591836995</c:v>
                </c:pt>
                <c:pt idx="52">
                  <c:v>7.3673469387755004</c:v>
                </c:pt>
                <c:pt idx="53">
                  <c:v>7.4897959183673004</c:v>
                </c:pt>
                <c:pt idx="54">
                  <c:v>7.6122448979591999</c:v>
                </c:pt>
                <c:pt idx="55">
                  <c:v>7.7346938775509999</c:v>
                </c:pt>
                <c:pt idx="56">
                  <c:v>7.8571428571429003</c:v>
                </c:pt>
                <c:pt idx="57">
                  <c:v>7.9795918367347003</c:v>
                </c:pt>
                <c:pt idx="58">
                  <c:v>8.1020408163265003</c:v>
                </c:pt>
                <c:pt idx="59">
                  <c:v>8.2244897959183998</c:v>
                </c:pt>
                <c:pt idx="60">
                  <c:v>8.3469387755101998</c:v>
                </c:pt>
                <c:pt idx="61">
                  <c:v>8.4693877551019998</c:v>
                </c:pt>
                <c:pt idx="62">
                  <c:v>8.5918367346938993</c:v>
                </c:pt>
                <c:pt idx="63">
                  <c:v>8.7142857142856993</c:v>
                </c:pt>
                <c:pt idx="64">
                  <c:v>8.8367346938776006</c:v>
                </c:pt>
                <c:pt idx="65">
                  <c:v>8.9591836734694006</c:v>
                </c:pt>
                <c:pt idx="66">
                  <c:v>9.0816326530611988</c:v>
                </c:pt>
                <c:pt idx="67">
                  <c:v>9.2040816326530983</c:v>
                </c:pt>
                <c:pt idx="68">
                  <c:v>9.3265306122449001</c:v>
                </c:pt>
                <c:pt idx="69">
                  <c:v>9.4489795918367001</c:v>
                </c:pt>
                <c:pt idx="70">
                  <c:v>9.5714285714285996</c:v>
                </c:pt>
                <c:pt idx="71">
                  <c:v>9.6938775510203996</c:v>
                </c:pt>
                <c:pt idx="72">
                  <c:v>9.8163265306121996</c:v>
                </c:pt>
                <c:pt idx="73">
                  <c:v>9.9387755102040991</c:v>
                </c:pt>
                <c:pt idx="74">
                  <c:v>10.061224489796</c:v>
                </c:pt>
                <c:pt idx="75">
                  <c:v>10.183673469388001</c:v>
                </c:pt>
                <c:pt idx="76">
                  <c:v>10.30612244898</c:v>
                </c:pt>
                <c:pt idx="77">
                  <c:v>10.428571428570999</c:v>
                </c:pt>
                <c:pt idx="78">
                  <c:v>10.551020408163</c:v>
                </c:pt>
                <c:pt idx="79">
                  <c:v>10.673469387754999</c:v>
                </c:pt>
                <c:pt idx="80">
                  <c:v>10.795918367346999</c:v>
                </c:pt>
                <c:pt idx="81">
                  <c:v>10.918367346938998</c:v>
                </c:pt>
                <c:pt idx="82">
                  <c:v>11.040816326531001</c:v>
                </c:pt>
                <c:pt idx="83">
                  <c:v>11.163265306122</c:v>
                </c:pt>
                <c:pt idx="84">
                  <c:v>11.285714285714</c:v>
                </c:pt>
                <c:pt idx="85">
                  <c:v>11.408163265305999</c:v>
                </c:pt>
                <c:pt idx="86">
                  <c:v>11.530612244898</c:v>
                </c:pt>
                <c:pt idx="87">
                  <c:v>11.653061224489999</c:v>
                </c:pt>
                <c:pt idx="88">
                  <c:v>11.775510204082</c:v>
                </c:pt>
                <c:pt idx="89">
                  <c:v>11.897959183673001</c:v>
                </c:pt>
                <c:pt idx="90">
                  <c:v>12.020408163265</c:v>
                </c:pt>
                <c:pt idx="91">
                  <c:v>12.142857142857</c:v>
                </c:pt>
                <c:pt idx="92">
                  <c:v>12.265306122448999</c:v>
                </c:pt>
                <c:pt idx="93">
                  <c:v>12.387755102041</c:v>
                </c:pt>
                <c:pt idx="94">
                  <c:v>12.510204081632999</c:v>
                </c:pt>
                <c:pt idx="95">
                  <c:v>12.632653061224001</c:v>
                </c:pt>
                <c:pt idx="96">
                  <c:v>12.755102040816</c:v>
                </c:pt>
                <c:pt idx="97">
                  <c:v>12.877551020408001</c:v>
                </c:pt>
                <c:pt idx="98">
                  <c:v>13</c:v>
                </c:pt>
              </c:numCache>
            </c:numRef>
          </c:xVal>
          <c:yVal>
            <c:numRef>
              <c:f>'IP3'!$N$5:$N$103</c:f>
              <c:numCache>
                <c:formatCode>General</c:formatCode>
                <c:ptCount val="99"/>
                <c:pt idx="0">
                  <c:v>17.820181000000002</c:v>
                </c:pt>
                <c:pt idx="1">
                  <c:v>17.306263000000001</c:v>
                </c:pt>
                <c:pt idx="2">
                  <c:v>17.130116999999998</c:v>
                </c:pt>
                <c:pt idx="3">
                  <c:v>16.513712000000002</c:v>
                </c:pt>
                <c:pt idx="4">
                  <c:v>16.580998999999998</c:v>
                </c:pt>
                <c:pt idx="5">
                  <c:v>16.837111</c:v>
                </c:pt>
                <c:pt idx="6">
                  <c:v>17.152618</c:v>
                </c:pt>
                <c:pt idx="7">
                  <c:v>17.304472000000001</c:v>
                </c:pt>
                <c:pt idx="8">
                  <c:v>16.823253999999999</c:v>
                </c:pt>
                <c:pt idx="9">
                  <c:v>16.39603</c:v>
                </c:pt>
                <c:pt idx="10">
                  <c:v>16.012056000000001</c:v>
                </c:pt>
                <c:pt idx="11">
                  <c:v>16.536944999999999</c:v>
                </c:pt>
                <c:pt idx="12">
                  <c:v>16.921064000000001</c:v>
                </c:pt>
                <c:pt idx="13">
                  <c:v>16.618065000000001</c:v>
                </c:pt>
                <c:pt idx="14">
                  <c:v>15.958586</c:v>
                </c:pt>
                <c:pt idx="15">
                  <c:v>16.358340999999999</c:v>
                </c:pt>
                <c:pt idx="16">
                  <c:v>17.149356999999998</c:v>
                </c:pt>
                <c:pt idx="17">
                  <c:v>17.002414999999999</c:v>
                </c:pt>
                <c:pt idx="18">
                  <c:v>16.542843000000001</c:v>
                </c:pt>
                <c:pt idx="19">
                  <c:v>16.535672999999999</c:v>
                </c:pt>
                <c:pt idx="20">
                  <c:v>17.029688</c:v>
                </c:pt>
                <c:pt idx="21">
                  <c:v>17.532843</c:v>
                </c:pt>
                <c:pt idx="22">
                  <c:v>17.476198</c:v>
                </c:pt>
                <c:pt idx="23">
                  <c:v>17.316755000000001</c:v>
                </c:pt>
                <c:pt idx="24">
                  <c:v>17.741765999999998</c:v>
                </c:pt>
                <c:pt idx="25">
                  <c:v>18.225477000000001</c:v>
                </c:pt>
                <c:pt idx="26">
                  <c:v>18.69895</c:v>
                </c:pt>
                <c:pt idx="27">
                  <c:v>18.045780000000001</c:v>
                </c:pt>
                <c:pt idx="28">
                  <c:v>17.571217000000001</c:v>
                </c:pt>
                <c:pt idx="29">
                  <c:v>16.985969999999998</c:v>
                </c:pt>
                <c:pt idx="30">
                  <c:v>16.659519</c:v>
                </c:pt>
                <c:pt idx="31">
                  <c:v>16.535233000000002</c:v>
                </c:pt>
                <c:pt idx="32">
                  <c:v>17.133368999999998</c:v>
                </c:pt>
                <c:pt idx="33">
                  <c:v>17.772154</c:v>
                </c:pt>
                <c:pt idx="34">
                  <c:v>18.312071</c:v>
                </c:pt>
                <c:pt idx="35">
                  <c:v>18.678923000000001</c:v>
                </c:pt>
                <c:pt idx="36">
                  <c:v>19.504155999999998</c:v>
                </c:pt>
                <c:pt idx="37">
                  <c:v>20.023810999999998</c:v>
                </c:pt>
                <c:pt idx="38">
                  <c:v>20.822939000000002</c:v>
                </c:pt>
                <c:pt idx="39">
                  <c:v>21.400525999999999</c:v>
                </c:pt>
                <c:pt idx="40">
                  <c:v>22.106752</c:v>
                </c:pt>
                <c:pt idx="41">
                  <c:v>21.806273999999998</c:v>
                </c:pt>
                <c:pt idx="42">
                  <c:v>21.331641999999999</c:v>
                </c:pt>
                <c:pt idx="43">
                  <c:v>20.899381999999999</c:v>
                </c:pt>
                <c:pt idx="44">
                  <c:v>20.591646000000001</c:v>
                </c:pt>
                <c:pt idx="45">
                  <c:v>20.183758000000001</c:v>
                </c:pt>
                <c:pt idx="46">
                  <c:v>19.845634</c:v>
                </c:pt>
                <c:pt idx="47">
                  <c:v>20.011510999999999</c:v>
                </c:pt>
                <c:pt idx="48">
                  <c:v>20.415472000000001</c:v>
                </c:pt>
                <c:pt idx="49">
                  <c:v>20.952072000000001</c:v>
                </c:pt>
                <c:pt idx="50">
                  <c:v>21.037609</c:v>
                </c:pt>
                <c:pt idx="51">
                  <c:v>20.823416000000002</c:v>
                </c:pt>
                <c:pt idx="52">
                  <c:v>20.442769999999999</c:v>
                </c:pt>
                <c:pt idx="53">
                  <c:v>20.350715999999998</c:v>
                </c:pt>
                <c:pt idx="54">
                  <c:v>20.158251</c:v>
                </c:pt>
                <c:pt idx="55">
                  <c:v>19.990107999999999</c:v>
                </c:pt>
                <c:pt idx="56">
                  <c:v>20.121404999999999</c:v>
                </c:pt>
                <c:pt idx="57">
                  <c:v>20.525122</c:v>
                </c:pt>
                <c:pt idx="58">
                  <c:v>20.770614999999999</c:v>
                </c:pt>
                <c:pt idx="59">
                  <c:v>20.392873999999999</c:v>
                </c:pt>
                <c:pt idx="60">
                  <c:v>20.627275000000001</c:v>
                </c:pt>
                <c:pt idx="61">
                  <c:v>20.304918000000001</c:v>
                </c:pt>
                <c:pt idx="62">
                  <c:v>20.302209999999999</c:v>
                </c:pt>
                <c:pt idx="63">
                  <c:v>19.322230999999999</c:v>
                </c:pt>
                <c:pt idx="64">
                  <c:v>19.541886999999999</c:v>
                </c:pt>
                <c:pt idx="65">
                  <c:v>19.672616999999999</c:v>
                </c:pt>
                <c:pt idx="66">
                  <c:v>20.260534</c:v>
                </c:pt>
                <c:pt idx="67">
                  <c:v>20.131968000000001</c:v>
                </c:pt>
                <c:pt idx="68">
                  <c:v>19.828941</c:v>
                </c:pt>
                <c:pt idx="69">
                  <c:v>19.085705000000001</c:v>
                </c:pt>
                <c:pt idx="70">
                  <c:v>18.501695999999999</c:v>
                </c:pt>
                <c:pt idx="71">
                  <c:v>17.982187</c:v>
                </c:pt>
                <c:pt idx="72">
                  <c:v>17.87011</c:v>
                </c:pt>
                <c:pt idx="73">
                  <c:v>17.961410999999998</c:v>
                </c:pt>
                <c:pt idx="74">
                  <c:v>18.224287</c:v>
                </c:pt>
                <c:pt idx="75">
                  <c:v>18.270765000000001</c:v>
                </c:pt>
                <c:pt idx="76">
                  <c:v>18.154147999999999</c:v>
                </c:pt>
                <c:pt idx="77">
                  <c:v>18.089651</c:v>
                </c:pt>
                <c:pt idx="78">
                  <c:v>18.369118</c:v>
                </c:pt>
                <c:pt idx="79">
                  <c:v>18.741529</c:v>
                </c:pt>
                <c:pt idx="80">
                  <c:v>18.810179000000002</c:v>
                </c:pt>
                <c:pt idx="81">
                  <c:v>18.984829000000001</c:v>
                </c:pt>
                <c:pt idx="82">
                  <c:v>18.981511999999999</c:v>
                </c:pt>
                <c:pt idx="83">
                  <c:v>19.286584999999999</c:v>
                </c:pt>
                <c:pt idx="84">
                  <c:v>19.247855999999999</c:v>
                </c:pt>
                <c:pt idx="85">
                  <c:v>19.220670999999999</c:v>
                </c:pt>
                <c:pt idx="86">
                  <c:v>19.221381999999998</c:v>
                </c:pt>
                <c:pt idx="87">
                  <c:v>19.264841000000001</c:v>
                </c:pt>
                <c:pt idx="88">
                  <c:v>19.137792999999999</c:v>
                </c:pt>
                <c:pt idx="89">
                  <c:v>19.052206000000002</c:v>
                </c:pt>
                <c:pt idx="90">
                  <c:v>18.725365</c:v>
                </c:pt>
                <c:pt idx="91">
                  <c:v>18.722000000000001</c:v>
                </c:pt>
                <c:pt idx="92">
                  <c:v>18.589941</c:v>
                </c:pt>
                <c:pt idx="93">
                  <c:v>18.568203</c:v>
                </c:pt>
                <c:pt idx="94">
                  <c:v>18.017316999999998</c:v>
                </c:pt>
                <c:pt idx="95">
                  <c:v>17.55414</c:v>
                </c:pt>
                <c:pt idx="96">
                  <c:v>17.101679000000001</c:v>
                </c:pt>
                <c:pt idx="97">
                  <c:v>17.093712</c:v>
                </c:pt>
                <c:pt idx="98">
                  <c:v>16.958479000000001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8D3-46DB-8728-589B19E1958A}"/>
            </c:ext>
          </c:extLst>
        </c:ser>
        <c:ser>
          <c:idx val="2"/>
          <c:order val="2"/>
          <c:tx>
            <c:strRef>
              <c:f>'IP3'!$P$2</c:f>
              <c:strCache>
                <c:ptCount val="1"/>
                <c:pt idx="0">
                  <c:v>+18dBm</c:v>
                </c:pt>
              </c:strCache>
            </c:strRef>
          </c:tx>
          <c:spPr>
            <a:ln cmpd="dbl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'IP3'!$O$5:$O$103</c:f>
              <c:numCache>
                <c:formatCode>General</c:formatCode>
                <c:ptCount val="99"/>
                <c:pt idx="0">
                  <c:v>1</c:v>
                </c:pt>
                <c:pt idx="1">
                  <c:v>1.1224489795918</c:v>
                </c:pt>
                <c:pt idx="2">
                  <c:v>1.2448979591837002</c:v>
                </c:pt>
                <c:pt idx="3">
                  <c:v>1.3673469387755</c:v>
                </c:pt>
                <c:pt idx="4">
                  <c:v>1.4897959183673</c:v>
                </c:pt>
                <c:pt idx="5">
                  <c:v>1.6122448979591999</c:v>
                </c:pt>
                <c:pt idx="6">
                  <c:v>1.7346938775510001</c:v>
                </c:pt>
                <c:pt idx="7">
                  <c:v>1.8571428571429001</c:v>
                </c:pt>
                <c:pt idx="8">
                  <c:v>1.9795918367347001</c:v>
                </c:pt>
                <c:pt idx="9">
                  <c:v>2.1020408163264999</c:v>
                </c:pt>
                <c:pt idx="10">
                  <c:v>2.2244897959183998</c:v>
                </c:pt>
                <c:pt idx="11">
                  <c:v>2.3469387755101998</c:v>
                </c:pt>
                <c:pt idx="12">
                  <c:v>2.4693877551020003</c:v>
                </c:pt>
                <c:pt idx="13">
                  <c:v>2.5918367346939002</c:v>
                </c:pt>
                <c:pt idx="14">
                  <c:v>2.7142857142856998</c:v>
                </c:pt>
                <c:pt idx="15">
                  <c:v>2.8367346938776001</c:v>
                </c:pt>
                <c:pt idx="16">
                  <c:v>2.9591836734694001</c:v>
                </c:pt>
                <c:pt idx="17">
                  <c:v>3.0816326530612002</c:v>
                </c:pt>
                <c:pt idx="18">
                  <c:v>3.2040816326531001</c:v>
                </c:pt>
                <c:pt idx="19">
                  <c:v>3.3265306122449001</c:v>
                </c:pt>
                <c:pt idx="20">
                  <c:v>3.4489795918367001</c:v>
                </c:pt>
                <c:pt idx="21">
                  <c:v>3.5714285714286</c:v>
                </c:pt>
                <c:pt idx="22">
                  <c:v>3.6938775510204001</c:v>
                </c:pt>
                <c:pt idx="23">
                  <c:v>3.8163265306121996</c:v>
                </c:pt>
                <c:pt idx="24">
                  <c:v>3.9387755102041</c:v>
                </c:pt>
                <c:pt idx="25">
                  <c:v>4.0612244897959</c:v>
                </c:pt>
                <c:pt idx="26">
                  <c:v>4.1836734693878004</c:v>
                </c:pt>
                <c:pt idx="27">
                  <c:v>4.3061224489796004</c:v>
                </c:pt>
                <c:pt idx="28">
                  <c:v>4.4285714285713995</c:v>
                </c:pt>
                <c:pt idx="29">
                  <c:v>4.5510204081632999</c:v>
                </c:pt>
                <c:pt idx="30">
                  <c:v>4.6734693877550999</c:v>
                </c:pt>
                <c:pt idx="31">
                  <c:v>4.7959183673468999</c:v>
                </c:pt>
                <c:pt idx="32">
                  <c:v>4.9183673469388003</c:v>
                </c:pt>
                <c:pt idx="33">
                  <c:v>5.0408163265305994</c:v>
                </c:pt>
                <c:pt idx="34">
                  <c:v>5.1632653061224003</c:v>
                </c:pt>
                <c:pt idx="35">
                  <c:v>5.2857142857142998</c:v>
                </c:pt>
                <c:pt idx="36">
                  <c:v>5.4081632653060998</c:v>
                </c:pt>
                <c:pt idx="37">
                  <c:v>5.5306122448980002</c:v>
                </c:pt>
                <c:pt idx="38">
                  <c:v>5.6530612244898002</c:v>
                </c:pt>
                <c:pt idx="39">
                  <c:v>5.7755102040816002</c:v>
                </c:pt>
                <c:pt idx="40">
                  <c:v>5.8979591836734997</c:v>
                </c:pt>
                <c:pt idx="41">
                  <c:v>6.0204081632652997</c:v>
                </c:pt>
                <c:pt idx="42">
                  <c:v>6.1428571428570997</c:v>
                </c:pt>
                <c:pt idx="43">
                  <c:v>6.2653061224490001</c:v>
                </c:pt>
                <c:pt idx="44">
                  <c:v>6.3877551020408001</c:v>
                </c:pt>
                <c:pt idx="45">
                  <c:v>6.5102040816326996</c:v>
                </c:pt>
                <c:pt idx="46">
                  <c:v>6.6326530612244996</c:v>
                </c:pt>
                <c:pt idx="47">
                  <c:v>6.7551020408163005</c:v>
                </c:pt>
                <c:pt idx="48">
                  <c:v>6.8775510204082</c:v>
                </c:pt>
                <c:pt idx="49">
                  <c:v>7</c:v>
                </c:pt>
                <c:pt idx="50">
                  <c:v>7.1224489795918</c:v>
                </c:pt>
                <c:pt idx="51">
                  <c:v>7.2448979591836995</c:v>
                </c:pt>
                <c:pt idx="52">
                  <c:v>7.3673469387755004</c:v>
                </c:pt>
                <c:pt idx="53">
                  <c:v>7.4897959183673004</c:v>
                </c:pt>
                <c:pt idx="54">
                  <c:v>7.6122448979591999</c:v>
                </c:pt>
                <c:pt idx="55">
                  <c:v>7.7346938775509999</c:v>
                </c:pt>
                <c:pt idx="56">
                  <c:v>7.8571428571429003</c:v>
                </c:pt>
                <c:pt idx="57">
                  <c:v>7.9795918367347003</c:v>
                </c:pt>
                <c:pt idx="58">
                  <c:v>8.1020408163265003</c:v>
                </c:pt>
                <c:pt idx="59">
                  <c:v>8.2244897959183998</c:v>
                </c:pt>
                <c:pt idx="60">
                  <c:v>8.3469387755101998</c:v>
                </c:pt>
                <c:pt idx="61">
                  <c:v>8.4693877551019998</c:v>
                </c:pt>
                <c:pt idx="62">
                  <c:v>8.5918367346938993</c:v>
                </c:pt>
                <c:pt idx="63">
                  <c:v>8.7142857142856993</c:v>
                </c:pt>
                <c:pt idx="64">
                  <c:v>8.8367346938776006</c:v>
                </c:pt>
                <c:pt idx="65">
                  <c:v>8.9591836734694006</c:v>
                </c:pt>
                <c:pt idx="66">
                  <c:v>9.0816326530611988</c:v>
                </c:pt>
                <c:pt idx="67">
                  <c:v>9.2040816326530983</c:v>
                </c:pt>
                <c:pt idx="68">
                  <c:v>9.3265306122449001</c:v>
                </c:pt>
                <c:pt idx="69">
                  <c:v>9.4489795918367001</c:v>
                </c:pt>
                <c:pt idx="70">
                  <c:v>9.5714285714285996</c:v>
                </c:pt>
                <c:pt idx="71">
                  <c:v>9.6938775510203996</c:v>
                </c:pt>
                <c:pt idx="72">
                  <c:v>9.8163265306121996</c:v>
                </c:pt>
                <c:pt idx="73">
                  <c:v>9.9387755102040991</c:v>
                </c:pt>
                <c:pt idx="74">
                  <c:v>10.061224489796</c:v>
                </c:pt>
                <c:pt idx="75">
                  <c:v>10.183673469388001</c:v>
                </c:pt>
                <c:pt idx="76">
                  <c:v>10.30612244898</c:v>
                </c:pt>
                <c:pt idx="77">
                  <c:v>10.428571428570999</c:v>
                </c:pt>
                <c:pt idx="78">
                  <c:v>10.551020408163</c:v>
                </c:pt>
                <c:pt idx="79">
                  <c:v>10.673469387754999</c:v>
                </c:pt>
                <c:pt idx="80">
                  <c:v>10.795918367346999</c:v>
                </c:pt>
                <c:pt idx="81">
                  <c:v>10.918367346938998</c:v>
                </c:pt>
                <c:pt idx="82">
                  <c:v>11.040816326531001</c:v>
                </c:pt>
                <c:pt idx="83">
                  <c:v>11.163265306122</c:v>
                </c:pt>
                <c:pt idx="84">
                  <c:v>11.285714285714</c:v>
                </c:pt>
                <c:pt idx="85">
                  <c:v>11.408163265305999</c:v>
                </c:pt>
                <c:pt idx="86">
                  <c:v>11.530612244898</c:v>
                </c:pt>
                <c:pt idx="87">
                  <c:v>11.653061224489999</c:v>
                </c:pt>
                <c:pt idx="88">
                  <c:v>11.775510204082</c:v>
                </c:pt>
                <c:pt idx="89">
                  <c:v>11.897959183673001</c:v>
                </c:pt>
                <c:pt idx="90">
                  <c:v>12.020408163265</c:v>
                </c:pt>
                <c:pt idx="91">
                  <c:v>12.142857142857</c:v>
                </c:pt>
                <c:pt idx="92">
                  <c:v>12.265306122448999</c:v>
                </c:pt>
                <c:pt idx="93">
                  <c:v>12.387755102041</c:v>
                </c:pt>
                <c:pt idx="94">
                  <c:v>12.510204081632999</c:v>
                </c:pt>
                <c:pt idx="95">
                  <c:v>12.632653061224001</c:v>
                </c:pt>
                <c:pt idx="96">
                  <c:v>12.755102040816</c:v>
                </c:pt>
                <c:pt idx="97">
                  <c:v>12.877551020408001</c:v>
                </c:pt>
                <c:pt idx="98">
                  <c:v>13</c:v>
                </c:pt>
              </c:numCache>
            </c:numRef>
          </c:xVal>
          <c:yVal>
            <c:numRef>
              <c:f>'IP3'!$Q$5:$Q$103</c:f>
              <c:numCache>
                <c:formatCode>General</c:formatCode>
                <c:ptCount val="99"/>
                <c:pt idx="0">
                  <c:v>18.313842999999999</c:v>
                </c:pt>
                <c:pt idx="1">
                  <c:v>17.061852999999999</c:v>
                </c:pt>
                <c:pt idx="2">
                  <c:v>15.988433000000001</c:v>
                </c:pt>
                <c:pt idx="3">
                  <c:v>15.135797</c:v>
                </c:pt>
                <c:pt idx="4">
                  <c:v>15.391870000000001</c:v>
                </c:pt>
                <c:pt idx="5">
                  <c:v>15.55358</c:v>
                </c:pt>
                <c:pt idx="6">
                  <c:v>15.764549000000001</c:v>
                </c:pt>
                <c:pt idx="7">
                  <c:v>15.636785</c:v>
                </c:pt>
                <c:pt idx="8">
                  <c:v>15.333660999999999</c:v>
                </c:pt>
                <c:pt idx="9">
                  <c:v>14.861905</c:v>
                </c:pt>
                <c:pt idx="10">
                  <c:v>14.26972</c:v>
                </c:pt>
                <c:pt idx="11">
                  <c:v>14.568726</c:v>
                </c:pt>
                <c:pt idx="12">
                  <c:v>14.851186999999999</c:v>
                </c:pt>
                <c:pt idx="13">
                  <c:v>14.939033999999999</c:v>
                </c:pt>
                <c:pt idx="14">
                  <c:v>14.316165</c:v>
                </c:pt>
                <c:pt idx="15">
                  <c:v>14.771960999999999</c:v>
                </c:pt>
                <c:pt idx="16">
                  <c:v>15.454012000000001</c:v>
                </c:pt>
                <c:pt idx="17">
                  <c:v>15.670207</c:v>
                </c:pt>
                <c:pt idx="18">
                  <c:v>15.675784</c:v>
                </c:pt>
                <c:pt idx="19">
                  <c:v>15.775821000000001</c:v>
                </c:pt>
                <c:pt idx="20">
                  <c:v>15.939662999999999</c:v>
                </c:pt>
                <c:pt idx="21">
                  <c:v>15.858013</c:v>
                </c:pt>
                <c:pt idx="22">
                  <c:v>15.164682000000001</c:v>
                </c:pt>
                <c:pt idx="23">
                  <c:v>14.644155</c:v>
                </c:pt>
                <c:pt idx="24">
                  <c:v>15.000915000000001</c:v>
                </c:pt>
                <c:pt idx="25">
                  <c:v>15.670814999999999</c:v>
                </c:pt>
                <c:pt idx="26">
                  <c:v>16.507861999999999</c:v>
                </c:pt>
                <c:pt idx="27">
                  <c:v>16.154748999999999</c:v>
                </c:pt>
                <c:pt idx="28">
                  <c:v>15.554181</c:v>
                </c:pt>
                <c:pt idx="29">
                  <c:v>14.730974</c:v>
                </c:pt>
                <c:pt idx="30">
                  <c:v>14.104929</c:v>
                </c:pt>
                <c:pt idx="31">
                  <c:v>14.238728999999999</c:v>
                </c:pt>
                <c:pt idx="32">
                  <c:v>15.070360000000001</c:v>
                </c:pt>
                <c:pt idx="33">
                  <c:v>16.126469</c:v>
                </c:pt>
                <c:pt idx="34">
                  <c:v>16.641462000000001</c:v>
                </c:pt>
                <c:pt idx="35">
                  <c:v>17.073340999999999</c:v>
                </c:pt>
                <c:pt idx="36">
                  <c:v>17.821580999999998</c:v>
                </c:pt>
                <c:pt idx="37">
                  <c:v>18.268446000000001</c:v>
                </c:pt>
                <c:pt idx="38">
                  <c:v>18.622140999999999</c:v>
                </c:pt>
                <c:pt idx="39">
                  <c:v>19.116564</c:v>
                </c:pt>
                <c:pt idx="40">
                  <c:v>19.861107000000001</c:v>
                </c:pt>
                <c:pt idx="41">
                  <c:v>20.001511000000001</c:v>
                </c:pt>
                <c:pt idx="42">
                  <c:v>19.726071999999998</c:v>
                </c:pt>
                <c:pt idx="43">
                  <c:v>19.656502</c:v>
                </c:pt>
                <c:pt idx="44">
                  <c:v>19.442146000000001</c:v>
                </c:pt>
                <c:pt idx="45">
                  <c:v>19.157851999999998</c:v>
                </c:pt>
                <c:pt idx="46">
                  <c:v>18.871082000000001</c:v>
                </c:pt>
                <c:pt idx="47">
                  <c:v>19.267530000000001</c:v>
                </c:pt>
                <c:pt idx="48">
                  <c:v>19.211452000000001</c:v>
                </c:pt>
                <c:pt idx="49">
                  <c:v>19.643063000000001</c:v>
                </c:pt>
                <c:pt idx="50">
                  <c:v>19.356107999999999</c:v>
                </c:pt>
                <c:pt idx="51">
                  <c:v>19.143991</c:v>
                </c:pt>
                <c:pt idx="52">
                  <c:v>18.539463000000001</c:v>
                </c:pt>
                <c:pt idx="53">
                  <c:v>18.553170999999999</c:v>
                </c:pt>
                <c:pt idx="54">
                  <c:v>18.692817999999999</c:v>
                </c:pt>
                <c:pt idx="55">
                  <c:v>18.530747999999999</c:v>
                </c:pt>
                <c:pt idx="56">
                  <c:v>18.533384000000002</c:v>
                </c:pt>
                <c:pt idx="57">
                  <c:v>18.912443</c:v>
                </c:pt>
                <c:pt idx="58">
                  <c:v>19.245961999999999</c:v>
                </c:pt>
                <c:pt idx="59">
                  <c:v>18.764406000000001</c:v>
                </c:pt>
                <c:pt idx="60">
                  <c:v>18.141332999999999</c:v>
                </c:pt>
                <c:pt idx="61">
                  <c:v>17.437065</c:v>
                </c:pt>
                <c:pt idx="62">
                  <c:v>17.192603999999999</c:v>
                </c:pt>
                <c:pt idx="63">
                  <c:v>16.576294000000001</c:v>
                </c:pt>
                <c:pt idx="64">
                  <c:v>16.544872000000002</c:v>
                </c:pt>
                <c:pt idx="65">
                  <c:v>16.729520999999998</c:v>
                </c:pt>
                <c:pt idx="66">
                  <c:v>17.341090999999999</c:v>
                </c:pt>
                <c:pt idx="67">
                  <c:v>17.193352000000001</c:v>
                </c:pt>
                <c:pt idx="68">
                  <c:v>16.912217999999999</c:v>
                </c:pt>
                <c:pt idx="69">
                  <c:v>16.170120000000001</c:v>
                </c:pt>
                <c:pt idx="70">
                  <c:v>15.930168999999999</c:v>
                </c:pt>
                <c:pt idx="71">
                  <c:v>15.511841</c:v>
                </c:pt>
                <c:pt idx="72">
                  <c:v>15.762888999999999</c:v>
                </c:pt>
                <c:pt idx="73">
                  <c:v>16.151014</c:v>
                </c:pt>
                <c:pt idx="74">
                  <c:v>16.900894000000001</c:v>
                </c:pt>
                <c:pt idx="75">
                  <c:v>17.386845000000001</c:v>
                </c:pt>
                <c:pt idx="76">
                  <c:v>17.672111999999998</c:v>
                </c:pt>
                <c:pt idx="77">
                  <c:v>17.802068999999999</c:v>
                </c:pt>
                <c:pt idx="78">
                  <c:v>17.990921</c:v>
                </c:pt>
                <c:pt idx="79">
                  <c:v>18.257719000000002</c:v>
                </c:pt>
                <c:pt idx="80">
                  <c:v>18.384449</c:v>
                </c:pt>
                <c:pt idx="81">
                  <c:v>18.677301</c:v>
                </c:pt>
                <c:pt idx="82">
                  <c:v>18.548487000000002</c:v>
                </c:pt>
                <c:pt idx="83">
                  <c:v>18.340292000000002</c:v>
                </c:pt>
                <c:pt idx="84">
                  <c:v>17.618824</c:v>
                </c:pt>
                <c:pt idx="85">
                  <c:v>17.237279999999998</c:v>
                </c:pt>
                <c:pt idx="86">
                  <c:v>17.212543</c:v>
                </c:pt>
                <c:pt idx="87">
                  <c:v>17.031466000000002</c:v>
                </c:pt>
                <c:pt idx="88">
                  <c:v>16.572769000000001</c:v>
                </c:pt>
                <c:pt idx="89">
                  <c:v>16.121684999999999</c:v>
                </c:pt>
                <c:pt idx="90">
                  <c:v>15.576537999999999</c:v>
                </c:pt>
                <c:pt idx="91">
                  <c:v>15.565987</c:v>
                </c:pt>
                <c:pt idx="92">
                  <c:v>15.072309000000001</c:v>
                </c:pt>
                <c:pt idx="93">
                  <c:v>14.985192</c:v>
                </c:pt>
                <c:pt idx="94">
                  <c:v>14.206636</c:v>
                </c:pt>
                <c:pt idx="95">
                  <c:v>13.954276</c:v>
                </c:pt>
                <c:pt idx="96">
                  <c:v>13.493639999999999</c:v>
                </c:pt>
                <c:pt idx="97">
                  <c:v>13.398265</c:v>
                </c:pt>
                <c:pt idx="98">
                  <c:v>13.034565000000001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98D3-46DB-8728-589B19E1958A}"/>
            </c:ext>
          </c:extLst>
        </c:ser>
        <c:ser>
          <c:idx val="3"/>
          <c:order val="3"/>
          <c:tx>
            <c:strRef>
              <c:f>'IP3'!$S$2</c:f>
              <c:strCache>
                <c:ptCount val="1"/>
                <c:pt idx="0">
                  <c:v>+16dBm</c:v>
                </c:pt>
              </c:strCache>
            </c:strRef>
          </c:tx>
          <c:spPr>
            <a:ln cmpd="sng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'IP3'!$R$5:$R$103</c:f>
              <c:numCache>
                <c:formatCode>General</c:formatCode>
                <c:ptCount val="99"/>
                <c:pt idx="0">
                  <c:v>1</c:v>
                </c:pt>
                <c:pt idx="1">
                  <c:v>1.1224489795918</c:v>
                </c:pt>
                <c:pt idx="2">
                  <c:v>1.2448979591837002</c:v>
                </c:pt>
                <c:pt idx="3">
                  <c:v>1.3673469387755</c:v>
                </c:pt>
                <c:pt idx="4">
                  <c:v>1.4897959183673</c:v>
                </c:pt>
                <c:pt idx="5">
                  <c:v>1.6122448979591999</c:v>
                </c:pt>
                <c:pt idx="6">
                  <c:v>1.7346938775510001</c:v>
                </c:pt>
                <c:pt idx="7">
                  <c:v>1.8571428571429001</c:v>
                </c:pt>
                <c:pt idx="8">
                  <c:v>1.9795918367347001</c:v>
                </c:pt>
                <c:pt idx="9">
                  <c:v>2.1020408163264999</c:v>
                </c:pt>
                <c:pt idx="10">
                  <c:v>2.2244897959183998</c:v>
                </c:pt>
                <c:pt idx="11">
                  <c:v>2.3469387755101998</c:v>
                </c:pt>
                <c:pt idx="12">
                  <c:v>2.4693877551020003</c:v>
                </c:pt>
                <c:pt idx="13">
                  <c:v>2.5918367346939002</c:v>
                </c:pt>
                <c:pt idx="14">
                  <c:v>2.7142857142856998</c:v>
                </c:pt>
                <c:pt idx="15">
                  <c:v>2.8367346938776001</c:v>
                </c:pt>
                <c:pt idx="16">
                  <c:v>2.9591836734694001</c:v>
                </c:pt>
                <c:pt idx="17">
                  <c:v>3.0816326530612002</c:v>
                </c:pt>
                <c:pt idx="18">
                  <c:v>3.2040816326531001</c:v>
                </c:pt>
                <c:pt idx="19">
                  <c:v>3.3265306122449001</c:v>
                </c:pt>
                <c:pt idx="20">
                  <c:v>3.4489795918367001</c:v>
                </c:pt>
                <c:pt idx="21">
                  <c:v>3.5714285714286</c:v>
                </c:pt>
                <c:pt idx="22">
                  <c:v>3.6938775510204001</c:v>
                </c:pt>
                <c:pt idx="23">
                  <c:v>3.8163265306121996</c:v>
                </c:pt>
                <c:pt idx="24">
                  <c:v>3.9387755102041</c:v>
                </c:pt>
                <c:pt idx="25">
                  <c:v>4.0612244897959</c:v>
                </c:pt>
                <c:pt idx="26">
                  <c:v>4.1836734693878004</c:v>
                </c:pt>
                <c:pt idx="27">
                  <c:v>4.3061224489796004</c:v>
                </c:pt>
                <c:pt idx="28">
                  <c:v>4.4285714285713995</c:v>
                </c:pt>
                <c:pt idx="29">
                  <c:v>4.5510204081632999</c:v>
                </c:pt>
                <c:pt idx="30">
                  <c:v>4.6734693877550999</c:v>
                </c:pt>
                <c:pt idx="31">
                  <c:v>4.7959183673468999</c:v>
                </c:pt>
                <c:pt idx="32">
                  <c:v>4.9183673469388003</c:v>
                </c:pt>
                <c:pt idx="33">
                  <c:v>5.0408163265305994</c:v>
                </c:pt>
                <c:pt idx="34">
                  <c:v>5.1632653061224003</c:v>
                </c:pt>
                <c:pt idx="35">
                  <c:v>5.2857142857142998</c:v>
                </c:pt>
                <c:pt idx="36">
                  <c:v>5.4081632653060998</c:v>
                </c:pt>
                <c:pt idx="37">
                  <c:v>5.5306122448980002</c:v>
                </c:pt>
                <c:pt idx="38">
                  <c:v>5.6530612244898002</c:v>
                </c:pt>
                <c:pt idx="39">
                  <c:v>5.7755102040816002</c:v>
                </c:pt>
                <c:pt idx="40">
                  <c:v>5.8979591836734997</c:v>
                </c:pt>
                <c:pt idx="41">
                  <c:v>6.0204081632652997</c:v>
                </c:pt>
                <c:pt idx="42">
                  <c:v>6.1428571428570997</c:v>
                </c:pt>
                <c:pt idx="43">
                  <c:v>6.2653061224490001</c:v>
                </c:pt>
                <c:pt idx="44">
                  <c:v>6.3877551020408001</c:v>
                </c:pt>
                <c:pt idx="45">
                  <c:v>6.5102040816326996</c:v>
                </c:pt>
                <c:pt idx="46">
                  <c:v>6.6326530612244996</c:v>
                </c:pt>
                <c:pt idx="47">
                  <c:v>6.7551020408163005</c:v>
                </c:pt>
                <c:pt idx="48">
                  <c:v>6.8775510204082</c:v>
                </c:pt>
                <c:pt idx="49">
                  <c:v>7</c:v>
                </c:pt>
                <c:pt idx="50">
                  <c:v>7.1224489795918</c:v>
                </c:pt>
                <c:pt idx="51">
                  <c:v>7.2448979591836995</c:v>
                </c:pt>
                <c:pt idx="52">
                  <c:v>7.3673469387755004</c:v>
                </c:pt>
                <c:pt idx="53">
                  <c:v>7.4897959183673004</c:v>
                </c:pt>
                <c:pt idx="54">
                  <c:v>7.6122448979591999</c:v>
                </c:pt>
                <c:pt idx="55">
                  <c:v>7.7346938775509999</c:v>
                </c:pt>
                <c:pt idx="56">
                  <c:v>7.8571428571429003</c:v>
                </c:pt>
                <c:pt idx="57">
                  <c:v>7.9795918367347003</c:v>
                </c:pt>
                <c:pt idx="58">
                  <c:v>8.1020408163265003</c:v>
                </c:pt>
                <c:pt idx="59">
                  <c:v>8.2244897959183998</c:v>
                </c:pt>
                <c:pt idx="60">
                  <c:v>8.3469387755101998</c:v>
                </c:pt>
                <c:pt idx="61">
                  <c:v>8.4693877551019998</c:v>
                </c:pt>
                <c:pt idx="62">
                  <c:v>8.5918367346938993</c:v>
                </c:pt>
                <c:pt idx="63">
                  <c:v>8.7142857142856993</c:v>
                </c:pt>
                <c:pt idx="64">
                  <c:v>8.8367346938776006</c:v>
                </c:pt>
                <c:pt idx="65">
                  <c:v>8.9591836734694006</c:v>
                </c:pt>
                <c:pt idx="66">
                  <c:v>9.0816326530611988</c:v>
                </c:pt>
                <c:pt idx="67">
                  <c:v>9.2040816326530983</c:v>
                </c:pt>
                <c:pt idx="68">
                  <c:v>9.3265306122449001</c:v>
                </c:pt>
                <c:pt idx="69">
                  <c:v>9.4489795918367001</c:v>
                </c:pt>
                <c:pt idx="70">
                  <c:v>9.5714285714285996</c:v>
                </c:pt>
                <c:pt idx="71">
                  <c:v>9.6938775510203996</c:v>
                </c:pt>
                <c:pt idx="72">
                  <c:v>9.8163265306121996</c:v>
                </c:pt>
                <c:pt idx="73">
                  <c:v>9.9387755102040991</c:v>
                </c:pt>
                <c:pt idx="74">
                  <c:v>10.061224489796</c:v>
                </c:pt>
                <c:pt idx="75">
                  <c:v>10.183673469388001</c:v>
                </c:pt>
                <c:pt idx="76">
                  <c:v>10.30612244898</c:v>
                </c:pt>
                <c:pt idx="77">
                  <c:v>10.428571428570999</c:v>
                </c:pt>
                <c:pt idx="78">
                  <c:v>10.551020408163</c:v>
                </c:pt>
                <c:pt idx="79">
                  <c:v>10.673469387754999</c:v>
                </c:pt>
                <c:pt idx="80">
                  <c:v>10.795918367346999</c:v>
                </c:pt>
                <c:pt idx="81">
                  <c:v>10.918367346938998</c:v>
                </c:pt>
                <c:pt idx="82">
                  <c:v>11.040816326531001</c:v>
                </c:pt>
                <c:pt idx="83">
                  <c:v>11.163265306122</c:v>
                </c:pt>
                <c:pt idx="84">
                  <c:v>11.285714285714</c:v>
                </c:pt>
                <c:pt idx="85">
                  <c:v>11.408163265305999</c:v>
                </c:pt>
                <c:pt idx="86">
                  <c:v>11.530612244898</c:v>
                </c:pt>
                <c:pt idx="87">
                  <c:v>11.653061224489999</c:v>
                </c:pt>
                <c:pt idx="88">
                  <c:v>11.775510204082</c:v>
                </c:pt>
                <c:pt idx="89">
                  <c:v>11.897959183673001</c:v>
                </c:pt>
                <c:pt idx="90">
                  <c:v>12.020408163265</c:v>
                </c:pt>
                <c:pt idx="91">
                  <c:v>12.142857142857</c:v>
                </c:pt>
                <c:pt idx="92">
                  <c:v>12.265306122448999</c:v>
                </c:pt>
                <c:pt idx="93">
                  <c:v>12.387755102041</c:v>
                </c:pt>
                <c:pt idx="94">
                  <c:v>12.510204081632999</c:v>
                </c:pt>
                <c:pt idx="95">
                  <c:v>12.632653061224001</c:v>
                </c:pt>
                <c:pt idx="96">
                  <c:v>12.755102040816</c:v>
                </c:pt>
                <c:pt idx="97">
                  <c:v>12.877551020408001</c:v>
                </c:pt>
                <c:pt idx="98">
                  <c:v>13</c:v>
                </c:pt>
              </c:numCache>
            </c:numRef>
          </c:xVal>
          <c:yVal>
            <c:numRef>
              <c:f>'IP3'!$T$5:$T$103</c:f>
              <c:numCache>
                <c:formatCode>General</c:formatCode>
                <c:ptCount val="99"/>
                <c:pt idx="0">
                  <c:v>13.612703</c:v>
                </c:pt>
                <c:pt idx="1">
                  <c:v>14.539327999999999</c:v>
                </c:pt>
                <c:pt idx="2">
                  <c:v>15.212939</c:v>
                </c:pt>
                <c:pt idx="3">
                  <c:v>14.211631000000001</c:v>
                </c:pt>
                <c:pt idx="4">
                  <c:v>14.171061999999999</c:v>
                </c:pt>
                <c:pt idx="5">
                  <c:v>14.146065999999999</c:v>
                </c:pt>
                <c:pt idx="6">
                  <c:v>14.031758999999999</c:v>
                </c:pt>
                <c:pt idx="7">
                  <c:v>13.752902000000001</c:v>
                </c:pt>
                <c:pt idx="8">
                  <c:v>13.558078</c:v>
                </c:pt>
                <c:pt idx="9">
                  <c:v>13.040309000000001</c:v>
                </c:pt>
                <c:pt idx="10">
                  <c:v>12.291516</c:v>
                </c:pt>
                <c:pt idx="11">
                  <c:v>12.427076</c:v>
                </c:pt>
                <c:pt idx="12">
                  <c:v>12.790559999999999</c:v>
                </c:pt>
                <c:pt idx="13">
                  <c:v>13.348722</c:v>
                </c:pt>
                <c:pt idx="14">
                  <c:v>13.025653</c:v>
                </c:pt>
                <c:pt idx="15">
                  <c:v>13.481633</c:v>
                </c:pt>
                <c:pt idx="16">
                  <c:v>13.770858</c:v>
                </c:pt>
                <c:pt idx="17">
                  <c:v>13.997984000000001</c:v>
                </c:pt>
                <c:pt idx="18">
                  <c:v>14.016617</c:v>
                </c:pt>
                <c:pt idx="19">
                  <c:v>14.082734</c:v>
                </c:pt>
                <c:pt idx="20">
                  <c:v>14.05653</c:v>
                </c:pt>
                <c:pt idx="21">
                  <c:v>13.707530999999999</c:v>
                </c:pt>
                <c:pt idx="22">
                  <c:v>13.070441000000001</c:v>
                </c:pt>
                <c:pt idx="23">
                  <c:v>12.473986</c:v>
                </c:pt>
                <c:pt idx="24">
                  <c:v>12.817728000000001</c:v>
                </c:pt>
                <c:pt idx="25">
                  <c:v>13.348558000000001</c:v>
                </c:pt>
                <c:pt idx="26">
                  <c:v>14.179584999999999</c:v>
                </c:pt>
                <c:pt idx="27">
                  <c:v>13.732540999999999</c:v>
                </c:pt>
                <c:pt idx="28">
                  <c:v>13.085122999999999</c:v>
                </c:pt>
                <c:pt idx="29">
                  <c:v>12.267545</c:v>
                </c:pt>
                <c:pt idx="30">
                  <c:v>11.78021</c:v>
                </c:pt>
                <c:pt idx="31">
                  <c:v>12.001730999999999</c:v>
                </c:pt>
                <c:pt idx="32">
                  <c:v>13.069806</c:v>
                </c:pt>
                <c:pt idx="33">
                  <c:v>14.197004</c:v>
                </c:pt>
                <c:pt idx="34">
                  <c:v>14.825241999999999</c:v>
                </c:pt>
                <c:pt idx="35">
                  <c:v>15.262567000000001</c:v>
                </c:pt>
                <c:pt idx="36">
                  <c:v>15.972409000000001</c:v>
                </c:pt>
                <c:pt idx="37">
                  <c:v>16.408718</c:v>
                </c:pt>
                <c:pt idx="38">
                  <c:v>16.515429999999999</c:v>
                </c:pt>
                <c:pt idx="39">
                  <c:v>16.947233000000001</c:v>
                </c:pt>
                <c:pt idx="40">
                  <c:v>17.473807999999998</c:v>
                </c:pt>
                <c:pt idx="41">
                  <c:v>18.13035</c:v>
                </c:pt>
                <c:pt idx="42">
                  <c:v>18.540832999999999</c:v>
                </c:pt>
                <c:pt idx="43">
                  <c:v>18.529019999999999</c:v>
                </c:pt>
                <c:pt idx="44">
                  <c:v>17.994710999999999</c:v>
                </c:pt>
                <c:pt idx="45">
                  <c:v>17.500225</c:v>
                </c:pt>
                <c:pt idx="46">
                  <c:v>17.716775999999999</c:v>
                </c:pt>
                <c:pt idx="47">
                  <c:v>17.754196</c:v>
                </c:pt>
                <c:pt idx="48">
                  <c:v>17.387516000000002</c:v>
                </c:pt>
                <c:pt idx="49">
                  <c:v>17.141220000000001</c:v>
                </c:pt>
                <c:pt idx="50">
                  <c:v>17.063586999999998</c:v>
                </c:pt>
                <c:pt idx="51">
                  <c:v>16.865738</c:v>
                </c:pt>
                <c:pt idx="52">
                  <c:v>16.514178999999999</c:v>
                </c:pt>
                <c:pt idx="53">
                  <c:v>16.664259000000001</c:v>
                </c:pt>
                <c:pt idx="54">
                  <c:v>16.820747000000001</c:v>
                </c:pt>
                <c:pt idx="55">
                  <c:v>16.598078000000001</c:v>
                </c:pt>
                <c:pt idx="56">
                  <c:v>16.191782</c:v>
                </c:pt>
                <c:pt idx="57">
                  <c:v>16.242045999999998</c:v>
                </c:pt>
                <c:pt idx="58">
                  <c:v>16.603221999999999</c:v>
                </c:pt>
                <c:pt idx="59">
                  <c:v>16.138421999999998</c:v>
                </c:pt>
                <c:pt idx="60">
                  <c:v>15.630649</c:v>
                </c:pt>
                <c:pt idx="61">
                  <c:v>14.76558</c:v>
                </c:pt>
                <c:pt idx="62">
                  <c:v>14.587037</c:v>
                </c:pt>
                <c:pt idx="63">
                  <c:v>14.021013999999999</c:v>
                </c:pt>
                <c:pt idx="64">
                  <c:v>13.813306000000001</c:v>
                </c:pt>
                <c:pt idx="65">
                  <c:v>13.650665</c:v>
                </c:pt>
                <c:pt idx="66">
                  <c:v>13.938404999999999</c:v>
                </c:pt>
                <c:pt idx="67">
                  <c:v>13.724441000000001</c:v>
                </c:pt>
                <c:pt idx="68">
                  <c:v>13.698270000000001</c:v>
                </c:pt>
                <c:pt idx="69">
                  <c:v>13.231119</c:v>
                </c:pt>
                <c:pt idx="70">
                  <c:v>13.328476999999999</c:v>
                </c:pt>
                <c:pt idx="71">
                  <c:v>13.231528000000001</c:v>
                </c:pt>
                <c:pt idx="72">
                  <c:v>13.913121</c:v>
                </c:pt>
                <c:pt idx="73">
                  <c:v>14.494426000000001</c:v>
                </c:pt>
                <c:pt idx="74">
                  <c:v>15.304451</c:v>
                </c:pt>
                <c:pt idx="75">
                  <c:v>15.413221</c:v>
                </c:pt>
                <c:pt idx="76">
                  <c:v>15.721568</c:v>
                </c:pt>
                <c:pt idx="77">
                  <c:v>15.713139</c:v>
                </c:pt>
                <c:pt idx="78">
                  <c:v>15.739421999999999</c:v>
                </c:pt>
                <c:pt idx="79">
                  <c:v>15.848770999999999</c:v>
                </c:pt>
                <c:pt idx="80">
                  <c:v>15.993097000000001</c:v>
                </c:pt>
                <c:pt idx="81">
                  <c:v>16.406569999999999</c:v>
                </c:pt>
                <c:pt idx="82">
                  <c:v>15.85089</c:v>
                </c:pt>
                <c:pt idx="83">
                  <c:v>15.189565</c:v>
                </c:pt>
                <c:pt idx="84">
                  <c:v>14.240752000000001</c:v>
                </c:pt>
                <c:pt idx="85">
                  <c:v>13.831213999999999</c:v>
                </c:pt>
                <c:pt idx="86">
                  <c:v>13.279726</c:v>
                </c:pt>
                <c:pt idx="87">
                  <c:v>12.676176999999999</c:v>
                </c:pt>
                <c:pt idx="88">
                  <c:v>11.927754999999999</c:v>
                </c:pt>
                <c:pt idx="89">
                  <c:v>11.876754</c:v>
                </c:pt>
                <c:pt idx="90">
                  <c:v>11.589883</c:v>
                </c:pt>
                <c:pt idx="91">
                  <c:v>11.795601</c:v>
                </c:pt>
                <c:pt idx="92">
                  <c:v>11.344410999999999</c:v>
                </c:pt>
                <c:pt idx="93">
                  <c:v>11.406043</c:v>
                </c:pt>
                <c:pt idx="94">
                  <c:v>11.006093</c:v>
                </c:pt>
                <c:pt idx="95">
                  <c:v>10.917996</c:v>
                </c:pt>
                <c:pt idx="96">
                  <c:v>10.636003000000001</c:v>
                </c:pt>
                <c:pt idx="97">
                  <c:v>10.528290999999999</c:v>
                </c:pt>
                <c:pt idx="98">
                  <c:v>10.362753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98D3-46DB-8728-589B19E1958A}"/>
            </c:ext>
          </c:extLst>
        </c:ser>
        <c:ser>
          <c:idx val="4"/>
          <c:order val="4"/>
          <c:tx>
            <c:strRef>
              <c:f>'IP3'!$V$2</c:f>
              <c:strCache>
                <c:ptCount val="1"/>
                <c:pt idx="0">
                  <c:v>+14dBm</c:v>
                </c:pt>
              </c:strCache>
            </c:strRef>
          </c:tx>
          <c:spPr>
            <a:ln cmpd="dbl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'IP3'!$U$5:$U$104</c:f>
              <c:numCache>
                <c:formatCode>General</c:formatCode>
                <c:ptCount val="100"/>
                <c:pt idx="0">
                  <c:v>1</c:v>
                </c:pt>
                <c:pt idx="1">
                  <c:v>1.1224489795918</c:v>
                </c:pt>
                <c:pt idx="2">
                  <c:v>1.2448979591837002</c:v>
                </c:pt>
                <c:pt idx="3">
                  <c:v>1.3673469387755</c:v>
                </c:pt>
                <c:pt idx="4">
                  <c:v>1.4897959183673</c:v>
                </c:pt>
                <c:pt idx="5">
                  <c:v>1.6122448979591999</c:v>
                </c:pt>
                <c:pt idx="6">
                  <c:v>1.7346938775510001</c:v>
                </c:pt>
                <c:pt idx="7">
                  <c:v>1.8571428571429001</c:v>
                </c:pt>
                <c:pt idx="8">
                  <c:v>1.9795918367347001</c:v>
                </c:pt>
                <c:pt idx="9">
                  <c:v>2.1020408163264999</c:v>
                </c:pt>
                <c:pt idx="10">
                  <c:v>2.2244897959183998</c:v>
                </c:pt>
                <c:pt idx="11">
                  <c:v>2.3469387755101998</c:v>
                </c:pt>
                <c:pt idx="12">
                  <c:v>2.4693877551020003</c:v>
                </c:pt>
                <c:pt idx="13">
                  <c:v>2.5918367346939002</c:v>
                </c:pt>
                <c:pt idx="14">
                  <c:v>2.7142857142856998</c:v>
                </c:pt>
                <c:pt idx="15">
                  <c:v>2.8367346938776001</c:v>
                </c:pt>
                <c:pt idx="16">
                  <c:v>2.9591836734694001</c:v>
                </c:pt>
                <c:pt idx="17">
                  <c:v>3.0816326530612002</c:v>
                </c:pt>
                <c:pt idx="18">
                  <c:v>3.2040816326531001</c:v>
                </c:pt>
                <c:pt idx="19">
                  <c:v>3.3265306122449001</c:v>
                </c:pt>
                <c:pt idx="20">
                  <c:v>3.4489795918367001</c:v>
                </c:pt>
                <c:pt idx="21">
                  <c:v>3.5714285714286</c:v>
                </c:pt>
                <c:pt idx="22">
                  <c:v>3.6938775510204001</c:v>
                </c:pt>
                <c:pt idx="23">
                  <c:v>3.8163265306121996</c:v>
                </c:pt>
                <c:pt idx="24">
                  <c:v>3.9387755102041</c:v>
                </c:pt>
                <c:pt idx="25">
                  <c:v>4.0612244897959</c:v>
                </c:pt>
                <c:pt idx="26">
                  <c:v>4.1836734693878004</c:v>
                </c:pt>
                <c:pt idx="27">
                  <c:v>4.3061224489796004</c:v>
                </c:pt>
                <c:pt idx="28">
                  <c:v>4.4285714285713995</c:v>
                </c:pt>
                <c:pt idx="29">
                  <c:v>4.5510204081632999</c:v>
                </c:pt>
                <c:pt idx="30">
                  <c:v>4.6734693877550999</c:v>
                </c:pt>
                <c:pt idx="31">
                  <c:v>4.7959183673468999</c:v>
                </c:pt>
                <c:pt idx="32">
                  <c:v>4.9183673469388003</c:v>
                </c:pt>
                <c:pt idx="33">
                  <c:v>5.0408163265305994</c:v>
                </c:pt>
                <c:pt idx="34">
                  <c:v>5.1632653061224003</c:v>
                </c:pt>
                <c:pt idx="35">
                  <c:v>5.2857142857142998</c:v>
                </c:pt>
                <c:pt idx="36">
                  <c:v>5.4081632653060998</c:v>
                </c:pt>
                <c:pt idx="37">
                  <c:v>5.5306122448980002</c:v>
                </c:pt>
                <c:pt idx="38">
                  <c:v>5.6530612244898002</c:v>
                </c:pt>
                <c:pt idx="39">
                  <c:v>5.7755102040816002</c:v>
                </c:pt>
                <c:pt idx="40">
                  <c:v>5.8979591836734997</c:v>
                </c:pt>
                <c:pt idx="41">
                  <c:v>6.0204081632652997</c:v>
                </c:pt>
                <c:pt idx="42">
                  <c:v>6.1428571428570997</c:v>
                </c:pt>
                <c:pt idx="43">
                  <c:v>6.2653061224490001</c:v>
                </c:pt>
                <c:pt idx="44">
                  <c:v>6.3877551020408001</c:v>
                </c:pt>
                <c:pt idx="45">
                  <c:v>6.5102040816326996</c:v>
                </c:pt>
                <c:pt idx="46">
                  <c:v>6.6326530612244996</c:v>
                </c:pt>
                <c:pt idx="47">
                  <c:v>6.7551020408163005</c:v>
                </c:pt>
                <c:pt idx="48">
                  <c:v>6.8775510204082</c:v>
                </c:pt>
                <c:pt idx="49">
                  <c:v>7</c:v>
                </c:pt>
                <c:pt idx="50">
                  <c:v>7.1224489795918</c:v>
                </c:pt>
                <c:pt idx="51">
                  <c:v>7.2448979591836995</c:v>
                </c:pt>
                <c:pt idx="52">
                  <c:v>7.3673469387755004</c:v>
                </c:pt>
                <c:pt idx="53">
                  <c:v>7.4897959183673004</c:v>
                </c:pt>
                <c:pt idx="54">
                  <c:v>7.6122448979591999</c:v>
                </c:pt>
                <c:pt idx="55">
                  <c:v>7.7346938775509999</c:v>
                </c:pt>
                <c:pt idx="56">
                  <c:v>7.8571428571429003</c:v>
                </c:pt>
                <c:pt idx="57">
                  <c:v>7.9795918367347003</c:v>
                </c:pt>
                <c:pt idx="58">
                  <c:v>8.1020408163265003</c:v>
                </c:pt>
                <c:pt idx="59">
                  <c:v>8.2244897959183998</c:v>
                </c:pt>
                <c:pt idx="60">
                  <c:v>8.3469387755101998</c:v>
                </c:pt>
                <c:pt idx="61">
                  <c:v>8.4693877551019998</c:v>
                </c:pt>
                <c:pt idx="62">
                  <c:v>8.5918367346938993</c:v>
                </c:pt>
                <c:pt idx="63">
                  <c:v>8.7142857142856993</c:v>
                </c:pt>
                <c:pt idx="64">
                  <c:v>8.8367346938776006</c:v>
                </c:pt>
                <c:pt idx="65">
                  <c:v>8.9591836734694006</c:v>
                </c:pt>
                <c:pt idx="66">
                  <c:v>9.0816326530611988</c:v>
                </c:pt>
                <c:pt idx="67">
                  <c:v>9.2040816326530983</c:v>
                </c:pt>
                <c:pt idx="68">
                  <c:v>9.3265306122449001</c:v>
                </c:pt>
                <c:pt idx="69">
                  <c:v>9.4489795918367001</c:v>
                </c:pt>
                <c:pt idx="70">
                  <c:v>9.5714285714285996</c:v>
                </c:pt>
                <c:pt idx="71">
                  <c:v>9.6938775510203996</c:v>
                </c:pt>
                <c:pt idx="72">
                  <c:v>9.8163265306121996</c:v>
                </c:pt>
                <c:pt idx="73">
                  <c:v>9.9387755102040991</c:v>
                </c:pt>
                <c:pt idx="74">
                  <c:v>10.061224489796</c:v>
                </c:pt>
                <c:pt idx="75">
                  <c:v>10.183673469388001</c:v>
                </c:pt>
                <c:pt idx="76">
                  <c:v>10.30612244898</c:v>
                </c:pt>
                <c:pt idx="77">
                  <c:v>10.428571428570999</c:v>
                </c:pt>
                <c:pt idx="78">
                  <c:v>10.551020408163</c:v>
                </c:pt>
                <c:pt idx="79">
                  <c:v>10.673469387754999</c:v>
                </c:pt>
                <c:pt idx="80">
                  <c:v>10.795918367346999</c:v>
                </c:pt>
                <c:pt idx="81">
                  <c:v>10.918367346938998</c:v>
                </c:pt>
                <c:pt idx="82">
                  <c:v>11.040816326531001</c:v>
                </c:pt>
                <c:pt idx="83">
                  <c:v>11.163265306122</c:v>
                </c:pt>
                <c:pt idx="84">
                  <c:v>11.285714285714</c:v>
                </c:pt>
                <c:pt idx="85">
                  <c:v>11.408163265305999</c:v>
                </c:pt>
                <c:pt idx="86">
                  <c:v>11.530612244898</c:v>
                </c:pt>
                <c:pt idx="87">
                  <c:v>11.653061224489999</c:v>
                </c:pt>
                <c:pt idx="88">
                  <c:v>11.775510204082</c:v>
                </c:pt>
                <c:pt idx="89">
                  <c:v>11.897959183673001</c:v>
                </c:pt>
                <c:pt idx="90">
                  <c:v>12.020408163265</c:v>
                </c:pt>
                <c:pt idx="91">
                  <c:v>12.142857142857</c:v>
                </c:pt>
                <c:pt idx="92">
                  <c:v>12.265306122448999</c:v>
                </c:pt>
                <c:pt idx="93">
                  <c:v>12.387755102041</c:v>
                </c:pt>
                <c:pt idx="94">
                  <c:v>12.510204081632999</c:v>
                </c:pt>
                <c:pt idx="95">
                  <c:v>12.632653061224001</c:v>
                </c:pt>
                <c:pt idx="96">
                  <c:v>12.755102040816</c:v>
                </c:pt>
                <c:pt idx="97">
                  <c:v>12.877551020408001</c:v>
                </c:pt>
                <c:pt idx="98">
                  <c:v>13</c:v>
                </c:pt>
              </c:numCache>
            </c:numRef>
          </c:xVal>
          <c:yVal>
            <c:numRef>
              <c:f>'IP3'!$W$5:$W$103</c:f>
              <c:numCache>
                <c:formatCode>General</c:formatCode>
                <c:ptCount val="99"/>
                <c:pt idx="0">
                  <c:v>14.035137000000001</c:v>
                </c:pt>
                <c:pt idx="1">
                  <c:v>14.295825000000001</c:v>
                </c:pt>
                <c:pt idx="2">
                  <c:v>14.967081</c:v>
                </c:pt>
                <c:pt idx="3">
                  <c:v>11.995075999999999</c:v>
                </c:pt>
                <c:pt idx="4">
                  <c:v>12.832670999999999</c:v>
                </c:pt>
                <c:pt idx="5">
                  <c:v>13.072792</c:v>
                </c:pt>
                <c:pt idx="6">
                  <c:v>12.748478</c:v>
                </c:pt>
                <c:pt idx="7">
                  <c:v>12.303974999999999</c:v>
                </c:pt>
                <c:pt idx="8">
                  <c:v>11.797223000000001</c:v>
                </c:pt>
                <c:pt idx="9">
                  <c:v>11.120123</c:v>
                </c:pt>
                <c:pt idx="10">
                  <c:v>10.159293999999999</c:v>
                </c:pt>
                <c:pt idx="11">
                  <c:v>10.060326999999999</c:v>
                </c:pt>
                <c:pt idx="12">
                  <c:v>10.768122</c:v>
                </c:pt>
                <c:pt idx="13">
                  <c:v>11.365570999999999</c:v>
                </c:pt>
                <c:pt idx="14">
                  <c:v>11.248671999999999</c:v>
                </c:pt>
                <c:pt idx="15">
                  <c:v>11.15278</c:v>
                </c:pt>
                <c:pt idx="16">
                  <c:v>11.250612</c:v>
                </c:pt>
                <c:pt idx="17">
                  <c:v>11.599541</c:v>
                </c:pt>
                <c:pt idx="18">
                  <c:v>11.666335999999999</c:v>
                </c:pt>
                <c:pt idx="19">
                  <c:v>11.666235</c:v>
                </c:pt>
                <c:pt idx="20">
                  <c:v>11.295177000000001</c:v>
                </c:pt>
                <c:pt idx="21">
                  <c:v>11.016679999999999</c:v>
                </c:pt>
                <c:pt idx="22">
                  <c:v>10.764818</c:v>
                </c:pt>
                <c:pt idx="23">
                  <c:v>10.336665999999999</c:v>
                </c:pt>
                <c:pt idx="24">
                  <c:v>10.544625</c:v>
                </c:pt>
                <c:pt idx="25">
                  <c:v>10.845751</c:v>
                </c:pt>
                <c:pt idx="26">
                  <c:v>11.414502000000001</c:v>
                </c:pt>
                <c:pt idx="27">
                  <c:v>11.102899000000001</c:v>
                </c:pt>
                <c:pt idx="28">
                  <c:v>10.693451</c:v>
                </c:pt>
                <c:pt idx="29">
                  <c:v>10.308242999999999</c:v>
                </c:pt>
                <c:pt idx="30">
                  <c:v>9.8796396000000009</c:v>
                </c:pt>
                <c:pt idx="31">
                  <c:v>9.8942776000000006</c:v>
                </c:pt>
                <c:pt idx="32">
                  <c:v>10.658452</c:v>
                </c:pt>
                <c:pt idx="33">
                  <c:v>11.872771</c:v>
                </c:pt>
                <c:pt idx="34">
                  <c:v>12.978393000000001</c:v>
                </c:pt>
                <c:pt idx="35">
                  <c:v>13.490769999999999</c:v>
                </c:pt>
                <c:pt idx="36">
                  <c:v>13.873381</c:v>
                </c:pt>
                <c:pt idx="37">
                  <c:v>13.801916</c:v>
                </c:pt>
                <c:pt idx="38">
                  <c:v>13.865003</c:v>
                </c:pt>
                <c:pt idx="39">
                  <c:v>14.26821</c:v>
                </c:pt>
                <c:pt idx="40">
                  <c:v>14.752419</c:v>
                </c:pt>
                <c:pt idx="41">
                  <c:v>15.563475</c:v>
                </c:pt>
                <c:pt idx="42">
                  <c:v>15.710171000000001</c:v>
                </c:pt>
                <c:pt idx="43">
                  <c:v>15.515090000000001</c:v>
                </c:pt>
                <c:pt idx="44">
                  <c:v>14.948235</c:v>
                </c:pt>
                <c:pt idx="45">
                  <c:v>15.021399000000001</c:v>
                </c:pt>
                <c:pt idx="46">
                  <c:v>15.51465</c:v>
                </c:pt>
                <c:pt idx="47">
                  <c:v>15.784309</c:v>
                </c:pt>
                <c:pt idx="48">
                  <c:v>14.944095000000001</c:v>
                </c:pt>
                <c:pt idx="49">
                  <c:v>14.238751000000001</c:v>
                </c:pt>
                <c:pt idx="50">
                  <c:v>13.539718000000001</c:v>
                </c:pt>
                <c:pt idx="51">
                  <c:v>13.517004999999999</c:v>
                </c:pt>
                <c:pt idx="52">
                  <c:v>13.163631000000001</c:v>
                </c:pt>
                <c:pt idx="53">
                  <c:v>13.156416</c:v>
                </c:pt>
                <c:pt idx="54">
                  <c:v>13.020706000000001</c:v>
                </c:pt>
                <c:pt idx="55">
                  <c:v>12.864216000000001</c:v>
                </c:pt>
                <c:pt idx="56">
                  <c:v>12.425435999999999</c:v>
                </c:pt>
                <c:pt idx="57">
                  <c:v>12.65776</c:v>
                </c:pt>
                <c:pt idx="58">
                  <c:v>12.855021000000001</c:v>
                </c:pt>
                <c:pt idx="59">
                  <c:v>12.592131999999999</c:v>
                </c:pt>
                <c:pt idx="60">
                  <c:v>12.214993</c:v>
                </c:pt>
                <c:pt idx="61">
                  <c:v>11.74742</c:v>
                </c:pt>
                <c:pt idx="62">
                  <c:v>11.680698</c:v>
                </c:pt>
                <c:pt idx="63">
                  <c:v>11.082680999999999</c:v>
                </c:pt>
                <c:pt idx="64">
                  <c:v>10.764249</c:v>
                </c:pt>
                <c:pt idx="65">
                  <c:v>10.290927</c:v>
                </c:pt>
                <c:pt idx="66">
                  <c:v>10.077704000000001</c:v>
                </c:pt>
                <c:pt idx="67">
                  <c:v>9.2872304999999997</c:v>
                </c:pt>
                <c:pt idx="68">
                  <c:v>9.0812387000000001</c:v>
                </c:pt>
                <c:pt idx="69">
                  <c:v>8.1824265</c:v>
                </c:pt>
                <c:pt idx="70">
                  <c:v>8.1131972999999995</c:v>
                </c:pt>
                <c:pt idx="71">
                  <c:v>7.2667570000000001</c:v>
                </c:pt>
                <c:pt idx="72">
                  <c:v>7.4163908999999997</c:v>
                </c:pt>
                <c:pt idx="73">
                  <c:v>7.3946733</c:v>
                </c:pt>
                <c:pt idx="74">
                  <c:v>8.3549480000000003</c:v>
                </c:pt>
                <c:pt idx="75">
                  <c:v>9.1262903000000009</c:v>
                </c:pt>
                <c:pt idx="76">
                  <c:v>10.331023</c:v>
                </c:pt>
                <c:pt idx="77">
                  <c:v>11.109632</c:v>
                </c:pt>
                <c:pt idx="78">
                  <c:v>11.912513000000001</c:v>
                </c:pt>
                <c:pt idx="79">
                  <c:v>12.577048</c:v>
                </c:pt>
                <c:pt idx="80">
                  <c:v>12.669841</c:v>
                </c:pt>
                <c:pt idx="81">
                  <c:v>12.726551000000001</c:v>
                </c:pt>
                <c:pt idx="82">
                  <c:v>11.652246999999999</c:v>
                </c:pt>
                <c:pt idx="83">
                  <c:v>11.052414000000001</c:v>
                </c:pt>
                <c:pt idx="84">
                  <c:v>9.8747062999999997</c:v>
                </c:pt>
                <c:pt idx="85">
                  <c:v>9.0611628999999994</c:v>
                </c:pt>
                <c:pt idx="86">
                  <c:v>7.3549109000000001</c:v>
                </c:pt>
                <c:pt idx="87">
                  <c:v>6.3427992</c:v>
                </c:pt>
                <c:pt idx="88">
                  <c:v>4.9391011999999996</c:v>
                </c:pt>
                <c:pt idx="89">
                  <c:v>4.8853827000000001</c:v>
                </c:pt>
                <c:pt idx="90">
                  <c:v>3.5038452000000002</c:v>
                </c:pt>
                <c:pt idx="91">
                  <c:v>3.5957289000000001</c:v>
                </c:pt>
                <c:pt idx="92">
                  <c:v>2.7345511999999998</c:v>
                </c:pt>
                <c:pt idx="93">
                  <c:v>2.7624635999999998</c:v>
                </c:pt>
                <c:pt idx="94">
                  <c:v>2.3052380000000001</c:v>
                </c:pt>
                <c:pt idx="95">
                  <c:v>2.3126657000000002</c:v>
                </c:pt>
                <c:pt idx="96">
                  <c:v>2.3284128000000002</c:v>
                </c:pt>
                <c:pt idx="97">
                  <c:v>0.55149490000000001</c:v>
                </c:pt>
                <c:pt idx="98">
                  <c:v>-1.2445023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98D3-46DB-8728-589B19E195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626496"/>
        <c:axId val="11165734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'IP3'!$J$2</c15:sqref>
                        </c15:formulaRef>
                      </c:ext>
                    </c:extLst>
                    <c:strCache>
                      <c:ptCount val="1"/>
                      <c:pt idx="0">
                        <c:v>+24dBm</c:v>
                      </c:pt>
                    </c:strCache>
                  </c:strRef>
                </c:tx>
                <c:spPr>
                  <a:ln cmpd="sng">
                    <a:solidFill>
                      <a:schemeClr val="tx1"/>
                    </a:solidFill>
                  </a:ln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'IP3'!$I$5:$I$103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1</c:v>
                      </c:pt>
                      <c:pt idx="1">
                        <c:v>1.1224489795918</c:v>
                      </c:pt>
                      <c:pt idx="2">
                        <c:v>1.2448979591837002</c:v>
                      </c:pt>
                      <c:pt idx="3">
                        <c:v>1.3673469387755</c:v>
                      </c:pt>
                      <c:pt idx="4">
                        <c:v>1.4897959183673</c:v>
                      </c:pt>
                      <c:pt idx="5">
                        <c:v>1.6122448979591999</c:v>
                      </c:pt>
                      <c:pt idx="6">
                        <c:v>1.7346938775510001</c:v>
                      </c:pt>
                      <c:pt idx="7">
                        <c:v>1.8571428571429001</c:v>
                      </c:pt>
                      <c:pt idx="8">
                        <c:v>1.9795918367347001</c:v>
                      </c:pt>
                      <c:pt idx="9">
                        <c:v>2.1020408163264999</c:v>
                      </c:pt>
                      <c:pt idx="10">
                        <c:v>2.2244897959183998</c:v>
                      </c:pt>
                      <c:pt idx="11">
                        <c:v>2.3469387755101998</c:v>
                      </c:pt>
                      <c:pt idx="12">
                        <c:v>2.4693877551020003</c:v>
                      </c:pt>
                      <c:pt idx="13">
                        <c:v>2.5918367346939002</c:v>
                      </c:pt>
                      <c:pt idx="14">
                        <c:v>2.7142857142856998</c:v>
                      </c:pt>
                      <c:pt idx="15">
                        <c:v>2.8367346938776001</c:v>
                      </c:pt>
                      <c:pt idx="16">
                        <c:v>2.9591836734694001</c:v>
                      </c:pt>
                      <c:pt idx="17">
                        <c:v>3.0816326530612002</c:v>
                      </c:pt>
                      <c:pt idx="18">
                        <c:v>3.2040816326531001</c:v>
                      </c:pt>
                      <c:pt idx="19">
                        <c:v>3.3265306122449001</c:v>
                      </c:pt>
                      <c:pt idx="20">
                        <c:v>3.4489795918367001</c:v>
                      </c:pt>
                      <c:pt idx="21">
                        <c:v>3.5714285714286</c:v>
                      </c:pt>
                      <c:pt idx="22">
                        <c:v>3.6938775510204001</c:v>
                      </c:pt>
                      <c:pt idx="23">
                        <c:v>3.8163265306121996</c:v>
                      </c:pt>
                      <c:pt idx="24">
                        <c:v>3.9387755102041</c:v>
                      </c:pt>
                      <c:pt idx="25">
                        <c:v>4.0612244897959</c:v>
                      </c:pt>
                      <c:pt idx="26">
                        <c:v>4.1836734693878004</c:v>
                      </c:pt>
                      <c:pt idx="27">
                        <c:v>4.3061224489796004</c:v>
                      </c:pt>
                      <c:pt idx="28">
                        <c:v>4.4285714285713995</c:v>
                      </c:pt>
                      <c:pt idx="29">
                        <c:v>4.5510204081632999</c:v>
                      </c:pt>
                      <c:pt idx="30">
                        <c:v>4.6734693877550999</c:v>
                      </c:pt>
                      <c:pt idx="31">
                        <c:v>4.7959183673468999</c:v>
                      </c:pt>
                      <c:pt idx="32">
                        <c:v>4.9183673469388003</c:v>
                      </c:pt>
                      <c:pt idx="33">
                        <c:v>5.0408163265305994</c:v>
                      </c:pt>
                      <c:pt idx="34">
                        <c:v>5.1632653061224003</c:v>
                      </c:pt>
                      <c:pt idx="35">
                        <c:v>5.2857142857142998</c:v>
                      </c:pt>
                      <c:pt idx="36">
                        <c:v>5.4081632653060998</c:v>
                      </c:pt>
                      <c:pt idx="37">
                        <c:v>5.5306122448980002</c:v>
                      </c:pt>
                      <c:pt idx="38">
                        <c:v>5.6530612244898002</c:v>
                      </c:pt>
                      <c:pt idx="39">
                        <c:v>5.7755102040816002</c:v>
                      </c:pt>
                      <c:pt idx="40">
                        <c:v>5.8979591836734997</c:v>
                      </c:pt>
                      <c:pt idx="41">
                        <c:v>6.0204081632652997</c:v>
                      </c:pt>
                      <c:pt idx="42">
                        <c:v>6.1428571428570997</c:v>
                      </c:pt>
                      <c:pt idx="43">
                        <c:v>6.2653061224490001</c:v>
                      </c:pt>
                      <c:pt idx="44">
                        <c:v>6.3877551020408001</c:v>
                      </c:pt>
                      <c:pt idx="45">
                        <c:v>6.5102040816326996</c:v>
                      </c:pt>
                      <c:pt idx="46">
                        <c:v>6.6326530612244996</c:v>
                      </c:pt>
                      <c:pt idx="47">
                        <c:v>6.7551020408163005</c:v>
                      </c:pt>
                      <c:pt idx="48">
                        <c:v>6.8775510204082</c:v>
                      </c:pt>
                      <c:pt idx="49">
                        <c:v>7</c:v>
                      </c:pt>
                      <c:pt idx="50">
                        <c:v>7.1224489795918</c:v>
                      </c:pt>
                      <c:pt idx="51">
                        <c:v>7.2448979591836995</c:v>
                      </c:pt>
                      <c:pt idx="52">
                        <c:v>7.3673469387755004</c:v>
                      </c:pt>
                      <c:pt idx="53">
                        <c:v>7.4897959183673004</c:v>
                      </c:pt>
                      <c:pt idx="54">
                        <c:v>7.6122448979591999</c:v>
                      </c:pt>
                      <c:pt idx="55">
                        <c:v>7.7346938775509999</c:v>
                      </c:pt>
                      <c:pt idx="56">
                        <c:v>7.8571428571429003</c:v>
                      </c:pt>
                      <c:pt idx="57">
                        <c:v>7.9795918367347003</c:v>
                      </c:pt>
                      <c:pt idx="58">
                        <c:v>8.1020408163265003</c:v>
                      </c:pt>
                      <c:pt idx="59">
                        <c:v>8.2244897959183998</c:v>
                      </c:pt>
                      <c:pt idx="60">
                        <c:v>8.3469387755101998</c:v>
                      </c:pt>
                      <c:pt idx="61">
                        <c:v>8.4693877551019998</c:v>
                      </c:pt>
                      <c:pt idx="62">
                        <c:v>8.5918367346938993</c:v>
                      </c:pt>
                      <c:pt idx="63">
                        <c:v>8.7142857142856993</c:v>
                      </c:pt>
                      <c:pt idx="64">
                        <c:v>8.8367346938776006</c:v>
                      </c:pt>
                      <c:pt idx="65">
                        <c:v>8.9591836734694006</c:v>
                      </c:pt>
                      <c:pt idx="66">
                        <c:v>9.0816326530611988</c:v>
                      </c:pt>
                      <c:pt idx="67">
                        <c:v>9.2040816326530983</c:v>
                      </c:pt>
                      <c:pt idx="68">
                        <c:v>9.3265306122449001</c:v>
                      </c:pt>
                      <c:pt idx="69">
                        <c:v>9.4489795918367001</c:v>
                      </c:pt>
                      <c:pt idx="70">
                        <c:v>9.5714285714285996</c:v>
                      </c:pt>
                      <c:pt idx="71">
                        <c:v>9.6938775510203996</c:v>
                      </c:pt>
                      <c:pt idx="72">
                        <c:v>9.8163265306121996</c:v>
                      </c:pt>
                      <c:pt idx="73">
                        <c:v>9.9387755102040991</c:v>
                      </c:pt>
                      <c:pt idx="74">
                        <c:v>10.061224489796</c:v>
                      </c:pt>
                      <c:pt idx="75">
                        <c:v>10.183673469388001</c:v>
                      </c:pt>
                      <c:pt idx="76">
                        <c:v>10.30612244898</c:v>
                      </c:pt>
                      <c:pt idx="77">
                        <c:v>10.428571428570999</c:v>
                      </c:pt>
                      <c:pt idx="78">
                        <c:v>10.551020408163</c:v>
                      </c:pt>
                      <c:pt idx="79">
                        <c:v>10.673469387754999</c:v>
                      </c:pt>
                      <c:pt idx="80">
                        <c:v>10.795918367346999</c:v>
                      </c:pt>
                      <c:pt idx="81">
                        <c:v>10.918367346938998</c:v>
                      </c:pt>
                      <c:pt idx="82">
                        <c:v>11.040816326531001</c:v>
                      </c:pt>
                      <c:pt idx="83">
                        <c:v>11.163265306122</c:v>
                      </c:pt>
                      <c:pt idx="84">
                        <c:v>11.285714285714</c:v>
                      </c:pt>
                      <c:pt idx="85">
                        <c:v>11.408163265305999</c:v>
                      </c:pt>
                      <c:pt idx="86">
                        <c:v>11.530612244898</c:v>
                      </c:pt>
                      <c:pt idx="87">
                        <c:v>11.653061224489999</c:v>
                      </c:pt>
                      <c:pt idx="88">
                        <c:v>11.775510204082</c:v>
                      </c:pt>
                      <c:pt idx="89">
                        <c:v>11.897959183673001</c:v>
                      </c:pt>
                      <c:pt idx="90">
                        <c:v>12.020408163265</c:v>
                      </c:pt>
                      <c:pt idx="91">
                        <c:v>12.142857142857</c:v>
                      </c:pt>
                      <c:pt idx="92">
                        <c:v>12.265306122448999</c:v>
                      </c:pt>
                      <c:pt idx="93">
                        <c:v>12.387755102041</c:v>
                      </c:pt>
                      <c:pt idx="94">
                        <c:v>12.510204081632999</c:v>
                      </c:pt>
                      <c:pt idx="95">
                        <c:v>12.632653061224001</c:v>
                      </c:pt>
                      <c:pt idx="96">
                        <c:v>12.755102040816</c:v>
                      </c:pt>
                      <c:pt idx="97">
                        <c:v>12.877551020408001</c:v>
                      </c:pt>
                      <c:pt idx="98">
                        <c:v>13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'IP3'!$K$5:$K$103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17.601519</c:v>
                      </c:pt>
                      <c:pt idx="1">
                        <c:v>17.234943000000001</c:v>
                      </c:pt>
                      <c:pt idx="2">
                        <c:v>17.059826000000001</c:v>
                      </c:pt>
                      <c:pt idx="3">
                        <c:v>16.528956999999998</c:v>
                      </c:pt>
                      <c:pt idx="4">
                        <c:v>16.502602</c:v>
                      </c:pt>
                      <c:pt idx="5">
                        <c:v>16.893190000000001</c:v>
                      </c:pt>
                      <c:pt idx="6">
                        <c:v>17.234331000000001</c:v>
                      </c:pt>
                      <c:pt idx="7">
                        <c:v>17.497596999999999</c:v>
                      </c:pt>
                      <c:pt idx="8">
                        <c:v>17.035451999999999</c:v>
                      </c:pt>
                      <c:pt idx="9">
                        <c:v>16.509487</c:v>
                      </c:pt>
                      <c:pt idx="10">
                        <c:v>16.035526000000001</c:v>
                      </c:pt>
                      <c:pt idx="11">
                        <c:v>16.439233999999999</c:v>
                      </c:pt>
                      <c:pt idx="12">
                        <c:v>16.766805999999999</c:v>
                      </c:pt>
                      <c:pt idx="13">
                        <c:v>16.46904</c:v>
                      </c:pt>
                      <c:pt idx="14">
                        <c:v>15.866488</c:v>
                      </c:pt>
                      <c:pt idx="15">
                        <c:v>16.291262</c:v>
                      </c:pt>
                      <c:pt idx="16">
                        <c:v>17.034838000000001</c:v>
                      </c:pt>
                      <c:pt idx="17">
                        <c:v>16.872654000000001</c:v>
                      </c:pt>
                      <c:pt idx="18">
                        <c:v>16.480906999999998</c:v>
                      </c:pt>
                      <c:pt idx="19">
                        <c:v>16.545974999999999</c:v>
                      </c:pt>
                      <c:pt idx="20">
                        <c:v>17.029613000000001</c:v>
                      </c:pt>
                      <c:pt idx="21">
                        <c:v>17.48752</c:v>
                      </c:pt>
                      <c:pt idx="22">
                        <c:v>17.360222</c:v>
                      </c:pt>
                      <c:pt idx="23">
                        <c:v>17.197893000000001</c:v>
                      </c:pt>
                      <c:pt idx="24">
                        <c:v>17.525257</c:v>
                      </c:pt>
                      <c:pt idx="25">
                        <c:v>18.064782999999998</c:v>
                      </c:pt>
                      <c:pt idx="26">
                        <c:v>18.603369000000001</c:v>
                      </c:pt>
                      <c:pt idx="27">
                        <c:v>18.044816999999998</c:v>
                      </c:pt>
                      <c:pt idx="28">
                        <c:v>17.583632000000001</c:v>
                      </c:pt>
                      <c:pt idx="29">
                        <c:v>16.959586999999999</c:v>
                      </c:pt>
                      <c:pt idx="30">
                        <c:v>16.683176</c:v>
                      </c:pt>
                      <c:pt idx="31">
                        <c:v>16.571850000000001</c:v>
                      </c:pt>
                      <c:pt idx="32">
                        <c:v>17.135936999999998</c:v>
                      </c:pt>
                      <c:pt idx="33">
                        <c:v>17.761517000000001</c:v>
                      </c:pt>
                      <c:pt idx="34">
                        <c:v>18.281604999999999</c:v>
                      </c:pt>
                      <c:pt idx="35">
                        <c:v>18.714006000000001</c:v>
                      </c:pt>
                      <c:pt idx="36">
                        <c:v>19.518166000000001</c:v>
                      </c:pt>
                      <c:pt idx="37">
                        <c:v>19.973984000000002</c:v>
                      </c:pt>
                      <c:pt idx="38">
                        <c:v>20.685375000000001</c:v>
                      </c:pt>
                      <c:pt idx="39">
                        <c:v>21.244997000000001</c:v>
                      </c:pt>
                      <c:pt idx="40">
                        <c:v>21.851837</c:v>
                      </c:pt>
                      <c:pt idx="41">
                        <c:v>21.523047999999999</c:v>
                      </c:pt>
                      <c:pt idx="42">
                        <c:v>21.086113000000001</c:v>
                      </c:pt>
                      <c:pt idx="43">
                        <c:v>20.872536</c:v>
                      </c:pt>
                      <c:pt idx="44">
                        <c:v>20.648624000000002</c:v>
                      </c:pt>
                      <c:pt idx="45">
                        <c:v>20.173808999999999</c:v>
                      </c:pt>
                      <c:pt idx="46">
                        <c:v>19.690083999999999</c:v>
                      </c:pt>
                      <c:pt idx="47">
                        <c:v>19.849354000000002</c:v>
                      </c:pt>
                      <c:pt idx="48">
                        <c:v>20.127987000000001</c:v>
                      </c:pt>
                      <c:pt idx="49">
                        <c:v>20.727323999999999</c:v>
                      </c:pt>
                      <c:pt idx="50">
                        <c:v>20.905390000000001</c:v>
                      </c:pt>
                      <c:pt idx="51">
                        <c:v>20.874233</c:v>
                      </c:pt>
                      <c:pt idx="52">
                        <c:v>20.510963</c:v>
                      </c:pt>
                      <c:pt idx="53">
                        <c:v>20.289390999999998</c:v>
                      </c:pt>
                      <c:pt idx="54">
                        <c:v>20.111404</c:v>
                      </c:pt>
                      <c:pt idx="55">
                        <c:v>19.974173</c:v>
                      </c:pt>
                      <c:pt idx="56">
                        <c:v>20.206997000000001</c:v>
                      </c:pt>
                      <c:pt idx="57">
                        <c:v>20.694842999999999</c:v>
                      </c:pt>
                      <c:pt idx="58">
                        <c:v>21.121775</c:v>
                      </c:pt>
                      <c:pt idx="59">
                        <c:v>20.614091999999999</c:v>
                      </c:pt>
                      <c:pt idx="60">
                        <c:v>20.699017000000001</c:v>
                      </c:pt>
                      <c:pt idx="61">
                        <c:v>20.334185000000002</c:v>
                      </c:pt>
                      <c:pt idx="62">
                        <c:v>20.356411000000001</c:v>
                      </c:pt>
                      <c:pt idx="63">
                        <c:v>19.438053</c:v>
                      </c:pt>
                      <c:pt idx="64">
                        <c:v>19.544900999999999</c:v>
                      </c:pt>
                      <c:pt idx="65">
                        <c:v>19.696604000000001</c:v>
                      </c:pt>
                      <c:pt idx="66">
                        <c:v>20.354761</c:v>
                      </c:pt>
                      <c:pt idx="67">
                        <c:v>20.081883999999999</c:v>
                      </c:pt>
                      <c:pt idx="68">
                        <c:v>19.715091999999999</c:v>
                      </c:pt>
                      <c:pt idx="69">
                        <c:v>18.928528</c:v>
                      </c:pt>
                      <c:pt idx="70">
                        <c:v>18.267569000000002</c:v>
                      </c:pt>
                      <c:pt idx="71">
                        <c:v>17.875886999999999</c:v>
                      </c:pt>
                      <c:pt idx="72">
                        <c:v>17.778648</c:v>
                      </c:pt>
                      <c:pt idx="73">
                        <c:v>17.896296</c:v>
                      </c:pt>
                      <c:pt idx="74">
                        <c:v>18.136555000000001</c:v>
                      </c:pt>
                      <c:pt idx="75">
                        <c:v>18.248529000000001</c:v>
                      </c:pt>
                      <c:pt idx="76">
                        <c:v>18.260300000000001</c:v>
                      </c:pt>
                      <c:pt idx="77">
                        <c:v>18.136351000000001</c:v>
                      </c:pt>
                      <c:pt idx="78">
                        <c:v>18.259554000000001</c:v>
                      </c:pt>
                      <c:pt idx="79">
                        <c:v>18.603489</c:v>
                      </c:pt>
                      <c:pt idx="80">
                        <c:v>18.863914000000001</c:v>
                      </c:pt>
                      <c:pt idx="81">
                        <c:v>19.150186999999999</c:v>
                      </c:pt>
                      <c:pt idx="82">
                        <c:v>19.159701999999999</c:v>
                      </c:pt>
                      <c:pt idx="83">
                        <c:v>19.391565</c:v>
                      </c:pt>
                      <c:pt idx="84">
                        <c:v>19.254481999999999</c:v>
                      </c:pt>
                      <c:pt idx="85">
                        <c:v>19.379003999999998</c:v>
                      </c:pt>
                      <c:pt idx="86">
                        <c:v>19.392561000000001</c:v>
                      </c:pt>
                      <c:pt idx="87">
                        <c:v>19.504035999999999</c:v>
                      </c:pt>
                      <c:pt idx="88">
                        <c:v>19.351172999999999</c:v>
                      </c:pt>
                      <c:pt idx="89">
                        <c:v>19.275455000000001</c:v>
                      </c:pt>
                      <c:pt idx="90">
                        <c:v>18.822686999999998</c:v>
                      </c:pt>
                      <c:pt idx="91">
                        <c:v>18.644082999999998</c:v>
                      </c:pt>
                      <c:pt idx="92">
                        <c:v>18.434605000000001</c:v>
                      </c:pt>
                      <c:pt idx="93">
                        <c:v>18.428792999999999</c:v>
                      </c:pt>
                      <c:pt idx="94">
                        <c:v>18.033169000000001</c:v>
                      </c:pt>
                      <c:pt idx="95">
                        <c:v>17.670210000000001</c:v>
                      </c:pt>
                      <c:pt idx="96">
                        <c:v>17.358910000000002</c:v>
                      </c:pt>
                      <c:pt idx="97">
                        <c:v>17.194942000000001</c:v>
                      </c:pt>
                      <c:pt idx="98">
                        <c:v>16.863947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5-98D3-46DB-8728-589B19E1958A}"/>
                  </c:ext>
                </c:extLst>
              </c15:ser>
            </c15:filteredScatterSeries>
          </c:ext>
        </c:extLst>
      </c:scatterChart>
      <c:valAx>
        <c:axId val="111626496"/>
        <c:scaling>
          <c:orientation val="minMax"/>
          <c:max val="12"/>
          <c:min val="1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RF Frequency (GHz)</a:t>
                </a:r>
              </a:p>
            </c:rich>
          </c:tx>
          <c:layout>
            <c:manualLayout>
              <c:xMode val="edge"/>
              <c:yMode val="edge"/>
              <c:x val="0.39724459709066495"/>
              <c:y val="0.915717410323726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1657344"/>
        <c:crosses val="autoZero"/>
        <c:crossBetween val="midCat"/>
        <c:majorUnit val="1"/>
      </c:valAx>
      <c:valAx>
        <c:axId val="111657344"/>
        <c:scaling>
          <c:orientation val="minMax"/>
          <c:max val="30"/>
          <c:min val="-1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1626496"/>
        <c:crosses val="autoZero"/>
        <c:crossBetween val="midCat"/>
        <c:majorUnit val="5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33592095792310395"/>
          <c:y val="0.53993948673082537"/>
          <c:w val="0.1868366229280515"/>
          <c:h val="0.27311789151356081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LO to RF Isolation (dB)</a:t>
            </a:r>
          </a:p>
        </c:rich>
      </c:tx>
      <c:layout>
        <c:manualLayout>
          <c:xMode val="edge"/>
          <c:yMode val="edge"/>
          <c:x val="0.37405396581655043"/>
          <c:y val="2.77777777777788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11"/>
          <c:w val="0.76542713682528862"/>
          <c:h val="0.70701370662000584"/>
        </c:manualLayout>
      </c:layout>
      <c:scatterChart>
        <c:scatterStyle val="smoothMarker"/>
        <c:varyColors val="0"/>
        <c:ser>
          <c:idx val="1"/>
          <c:order val="0"/>
          <c:tx>
            <c:v>Configuration A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Isolations!$B$5:$B$205</c:f>
              <c:numCache>
                <c:formatCode>General</c:formatCode>
                <c:ptCount val="201"/>
                <c:pt idx="0">
                  <c:v>0.01</c:v>
                </c:pt>
                <c:pt idx="1">
                  <c:v>7.4950000000000003E-2</c:v>
                </c:pt>
                <c:pt idx="2">
                  <c:v>0.1399</c:v>
                </c:pt>
                <c:pt idx="3">
                  <c:v>0.20485</c:v>
                </c:pt>
                <c:pt idx="4">
                  <c:v>0.26979999999999998</c:v>
                </c:pt>
                <c:pt idx="5">
                  <c:v>0.33474999999999999</c:v>
                </c:pt>
                <c:pt idx="6">
                  <c:v>0.3997</c:v>
                </c:pt>
                <c:pt idx="7">
                  <c:v>0.46465000000000001</c:v>
                </c:pt>
                <c:pt idx="8">
                  <c:v>0.52959999999999996</c:v>
                </c:pt>
                <c:pt idx="9">
                  <c:v>0.59455000000000002</c:v>
                </c:pt>
                <c:pt idx="10">
                  <c:v>0.65949999999999998</c:v>
                </c:pt>
                <c:pt idx="11">
                  <c:v>0.72445000000000004</c:v>
                </c:pt>
                <c:pt idx="12">
                  <c:v>0.78939999999999999</c:v>
                </c:pt>
                <c:pt idx="13">
                  <c:v>0.85435000000000005</c:v>
                </c:pt>
                <c:pt idx="14">
                  <c:v>0.91930000000000001</c:v>
                </c:pt>
                <c:pt idx="15">
                  <c:v>0.98424999999999996</c:v>
                </c:pt>
                <c:pt idx="16">
                  <c:v>1.0491999999999999</c:v>
                </c:pt>
                <c:pt idx="17">
                  <c:v>1.11415</c:v>
                </c:pt>
                <c:pt idx="18">
                  <c:v>1.1791</c:v>
                </c:pt>
                <c:pt idx="19">
                  <c:v>1.2440500000000001</c:v>
                </c:pt>
                <c:pt idx="20">
                  <c:v>1.3089999999999999</c:v>
                </c:pt>
                <c:pt idx="21">
                  <c:v>1.37395</c:v>
                </c:pt>
                <c:pt idx="22">
                  <c:v>1.4389000000000001</c:v>
                </c:pt>
                <c:pt idx="23">
                  <c:v>1.5038499999999999</c:v>
                </c:pt>
                <c:pt idx="24">
                  <c:v>1.5688</c:v>
                </c:pt>
                <c:pt idx="25">
                  <c:v>1.63375</c:v>
                </c:pt>
                <c:pt idx="26">
                  <c:v>1.6987000000000001</c:v>
                </c:pt>
                <c:pt idx="27">
                  <c:v>1.7636499999999999</c:v>
                </c:pt>
                <c:pt idx="28">
                  <c:v>1.8286</c:v>
                </c:pt>
                <c:pt idx="29">
                  <c:v>1.8935500000000001</c:v>
                </c:pt>
                <c:pt idx="30">
                  <c:v>1.9584999999999999</c:v>
                </c:pt>
                <c:pt idx="31">
                  <c:v>2.02345</c:v>
                </c:pt>
                <c:pt idx="32">
                  <c:v>2.0884</c:v>
                </c:pt>
                <c:pt idx="33">
                  <c:v>2.1533500000000001</c:v>
                </c:pt>
                <c:pt idx="34">
                  <c:v>2.2183000000000002</c:v>
                </c:pt>
                <c:pt idx="35">
                  <c:v>2.2832499999999998</c:v>
                </c:pt>
                <c:pt idx="36">
                  <c:v>2.3481999999999998</c:v>
                </c:pt>
                <c:pt idx="37">
                  <c:v>2.4131499999999999</c:v>
                </c:pt>
                <c:pt idx="38">
                  <c:v>2.4781</c:v>
                </c:pt>
                <c:pt idx="39">
                  <c:v>2.54305</c:v>
                </c:pt>
                <c:pt idx="40">
                  <c:v>2.6080000000000001</c:v>
                </c:pt>
                <c:pt idx="41">
                  <c:v>2.6729500000000002</c:v>
                </c:pt>
                <c:pt idx="42">
                  <c:v>2.7378999999999998</c:v>
                </c:pt>
                <c:pt idx="43">
                  <c:v>2.8028499999999998</c:v>
                </c:pt>
                <c:pt idx="44">
                  <c:v>2.8677999999999999</c:v>
                </c:pt>
                <c:pt idx="45">
                  <c:v>2.93275</c:v>
                </c:pt>
                <c:pt idx="46">
                  <c:v>2.9977</c:v>
                </c:pt>
                <c:pt idx="47">
                  <c:v>3.0626500000000001</c:v>
                </c:pt>
                <c:pt idx="48">
                  <c:v>3.1276000000000002</c:v>
                </c:pt>
                <c:pt idx="49">
                  <c:v>3.1925500000000002</c:v>
                </c:pt>
                <c:pt idx="50">
                  <c:v>3.2574999999999998</c:v>
                </c:pt>
                <c:pt idx="51">
                  <c:v>3.3224499999999999</c:v>
                </c:pt>
                <c:pt idx="52">
                  <c:v>3.3874</c:v>
                </c:pt>
                <c:pt idx="53">
                  <c:v>3.45235</c:v>
                </c:pt>
                <c:pt idx="54">
                  <c:v>3.5173000000000001</c:v>
                </c:pt>
                <c:pt idx="55">
                  <c:v>3.5822500000000002</c:v>
                </c:pt>
                <c:pt idx="56">
                  <c:v>3.6472000000000002</c:v>
                </c:pt>
                <c:pt idx="57">
                  <c:v>3.7121499999999998</c:v>
                </c:pt>
                <c:pt idx="58">
                  <c:v>3.7770999999999999</c:v>
                </c:pt>
                <c:pt idx="59">
                  <c:v>3.84205</c:v>
                </c:pt>
                <c:pt idx="60">
                  <c:v>3.907</c:v>
                </c:pt>
                <c:pt idx="61">
                  <c:v>3.9719500000000001</c:v>
                </c:pt>
                <c:pt idx="62">
                  <c:v>4.0369000000000002</c:v>
                </c:pt>
                <c:pt idx="63">
                  <c:v>4.1018499999999998</c:v>
                </c:pt>
                <c:pt idx="64">
                  <c:v>4.1668000000000003</c:v>
                </c:pt>
                <c:pt idx="65">
                  <c:v>4.2317499999999999</c:v>
                </c:pt>
                <c:pt idx="66">
                  <c:v>4.2967000000000004</c:v>
                </c:pt>
                <c:pt idx="67">
                  <c:v>4.36165</c:v>
                </c:pt>
                <c:pt idx="68">
                  <c:v>4.4265999999999996</c:v>
                </c:pt>
                <c:pt idx="69">
                  <c:v>4.4915500000000002</c:v>
                </c:pt>
                <c:pt idx="70">
                  <c:v>4.5564999999999998</c:v>
                </c:pt>
                <c:pt idx="71">
                  <c:v>4.6214500000000003</c:v>
                </c:pt>
                <c:pt idx="72">
                  <c:v>4.6863999999999999</c:v>
                </c:pt>
                <c:pt idx="73">
                  <c:v>4.7513500000000004</c:v>
                </c:pt>
                <c:pt idx="74">
                  <c:v>4.8163</c:v>
                </c:pt>
                <c:pt idx="75">
                  <c:v>4.8812499999999996</c:v>
                </c:pt>
                <c:pt idx="76">
                  <c:v>4.9462000000000002</c:v>
                </c:pt>
                <c:pt idx="77">
                  <c:v>5.0111499999999998</c:v>
                </c:pt>
                <c:pt idx="78">
                  <c:v>5.0761000000000003</c:v>
                </c:pt>
                <c:pt idx="79">
                  <c:v>5.1410499999999999</c:v>
                </c:pt>
                <c:pt idx="80">
                  <c:v>5.2060000000000004</c:v>
                </c:pt>
                <c:pt idx="81">
                  <c:v>5.27095</c:v>
                </c:pt>
                <c:pt idx="82">
                  <c:v>5.3358999999999996</c:v>
                </c:pt>
                <c:pt idx="83">
                  <c:v>5.4008500000000002</c:v>
                </c:pt>
                <c:pt idx="84">
                  <c:v>5.4657999999999998</c:v>
                </c:pt>
                <c:pt idx="85">
                  <c:v>5.5307500000000003</c:v>
                </c:pt>
                <c:pt idx="86">
                  <c:v>5.5956999999999999</c:v>
                </c:pt>
                <c:pt idx="87">
                  <c:v>5.6606500000000004</c:v>
                </c:pt>
                <c:pt idx="88">
                  <c:v>5.7256</c:v>
                </c:pt>
                <c:pt idx="89">
                  <c:v>5.7905499999999996</c:v>
                </c:pt>
                <c:pt idx="90">
                  <c:v>5.8555000000000001</c:v>
                </c:pt>
                <c:pt idx="91">
                  <c:v>5.9204499999999998</c:v>
                </c:pt>
                <c:pt idx="92">
                  <c:v>5.9854000000000003</c:v>
                </c:pt>
                <c:pt idx="93">
                  <c:v>6.0503499999999999</c:v>
                </c:pt>
                <c:pt idx="94">
                  <c:v>6.1153000000000004</c:v>
                </c:pt>
                <c:pt idx="95">
                  <c:v>6.18025</c:v>
                </c:pt>
                <c:pt idx="96">
                  <c:v>6.2451999999999996</c:v>
                </c:pt>
                <c:pt idx="97">
                  <c:v>6.3101500000000001</c:v>
                </c:pt>
                <c:pt idx="98">
                  <c:v>6.3750999999999998</c:v>
                </c:pt>
                <c:pt idx="99">
                  <c:v>6.4400500000000003</c:v>
                </c:pt>
                <c:pt idx="100">
                  <c:v>6.5049999999999999</c:v>
                </c:pt>
                <c:pt idx="101">
                  <c:v>6.5699500000000004</c:v>
                </c:pt>
                <c:pt idx="102">
                  <c:v>6.6349</c:v>
                </c:pt>
                <c:pt idx="103">
                  <c:v>6.6998499999999996</c:v>
                </c:pt>
                <c:pt idx="104">
                  <c:v>6.7648000000000001</c:v>
                </c:pt>
                <c:pt idx="105">
                  <c:v>6.8297499999999998</c:v>
                </c:pt>
                <c:pt idx="106">
                  <c:v>6.8947000000000003</c:v>
                </c:pt>
                <c:pt idx="107">
                  <c:v>6.9596499999999999</c:v>
                </c:pt>
                <c:pt idx="108">
                  <c:v>7.0246000000000004</c:v>
                </c:pt>
                <c:pt idx="109">
                  <c:v>7.08955</c:v>
                </c:pt>
                <c:pt idx="110">
                  <c:v>7.1544999999999996</c:v>
                </c:pt>
                <c:pt idx="111">
                  <c:v>7.2194500000000001</c:v>
                </c:pt>
                <c:pt idx="112">
                  <c:v>7.2843999999999998</c:v>
                </c:pt>
                <c:pt idx="113">
                  <c:v>7.3493500000000003</c:v>
                </c:pt>
                <c:pt idx="114">
                  <c:v>7.4142999999999999</c:v>
                </c:pt>
                <c:pt idx="115">
                  <c:v>7.4792500000000004</c:v>
                </c:pt>
                <c:pt idx="116">
                  <c:v>7.5442</c:v>
                </c:pt>
                <c:pt idx="117">
                  <c:v>7.6091499999999996</c:v>
                </c:pt>
                <c:pt idx="118">
                  <c:v>7.6741000000000001</c:v>
                </c:pt>
                <c:pt idx="119">
                  <c:v>7.7390499999999998</c:v>
                </c:pt>
                <c:pt idx="120">
                  <c:v>7.8040000000000003</c:v>
                </c:pt>
                <c:pt idx="121">
                  <c:v>7.8689499999999999</c:v>
                </c:pt>
                <c:pt idx="122">
                  <c:v>7.9339000000000004</c:v>
                </c:pt>
                <c:pt idx="123">
                  <c:v>7.99885</c:v>
                </c:pt>
                <c:pt idx="124">
                  <c:v>8.0638000000000005</c:v>
                </c:pt>
                <c:pt idx="125">
                  <c:v>8.1287500000000001</c:v>
                </c:pt>
                <c:pt idx="126">
                  <c:v>8.1936999999999998</c:v>
                </c:pt>
                <c:pt idx="127">
                  <c:v>8.2586499999999994</c:v>
                </c:pt>
                <c:pt idx="128">
                  <c:v>8.3236000000000008</c:v>
                </c:pt>
                <c:pt idx="129">
                  <c:v>8.3885500000000004</c:v>
                </c:pt>
                <c:pt idx="130">
                  <c:v>8.4535</c:v>
                </c:pt>
                <c:pt idx="131">
                  <c:v>8.5184499999999996</c:v>
                </c:pt>
                <c:pt idx="132">
                  <c:v>8.5833999999999993</c:v>
                </c:pt>
                <c:pt idx="133">
                  <c:v>8.6483500000000006</c:v>
                </c:pt>
                <c:pt idx="134">
                  <c:v>8.7133000000000003</c:v>
                </c:pt>
                <c:pt idx="135">
                  <c:v>8.7782499999999999</c:v>
                </c:pt>
                <c:pt idx="136">
                  <c:v>8.8431999999999995</c:v>
                </c:pt>
                <c:pt idx="137">
                  <c:v>8.9081499999999991</c:v>
                </c:pt>
                <c:pt idx="138">
                  <c:v>8.9731000000000005</c:v>
                </c:pt>
                <c:pt idx="139">
                  <c:v>9.0380500000000001</c:v>
                </c:pt>
                <c:pt idx="140">
                  <c:v>9.1029999999999998</c:v>
                </c:pt>
                <c:pt idx="141">
                  <c:v>9.1679499999999994</c:v>
                </c:pt>
                <c:pt idx="142">
                  <c:v>9.2329000000000008</c:v>
                </c:pt>
                <c:pt idx="143">
                  <c:v>9.2978500000000004</c:v>
                </c:pt>
                <c:pt idx="144">
                  <c:v>9.3628</c:v>
                </c:pt>
                <c:pt idx="145">
                  <c:v>9.4277499999999996</c:v>
                </c:pt>
                <c:pt idx="146">
                  <c:v>9.4926999999999992</c:v>
                </c:pt>
                <c:pt idx="147">
                  <c:v>9.5576500000000006</c:v>
                </c:pt>
                <c:pt idx="148">
                  <c:v>9.6226000000000003</c:v>
                </c:pt>
                <c:pt idx="149">
                  <c:v>9.6875499999999999</c:v>
                </c:pt>
                <c:pt idx="150">
                  <c:v>9.7524999999999995</c:v>
                </c:pt>
                <c:pt idx="151">
                  <c:v>9.8174499999999991</c:v>
                </c:pt>
                <c:pt idx="152">
                  <c:v>9.8824000000000005</c:v>
                </c:pt>
                <c:pt idx="153">
                  <c:v>9.9473500000000001</c:v>
                </c:pt>
                <c:pt idx="154">
                  <c:v>10.0123</c:v>
                </c:pt>
                <c:pt idx="155">
                  <c:v>10.077249999999999</c:v>
                </c:pt>
                <c:pt idx="156">
                  <c:v>10.142200000000001</c:v>
                </c:pt>
                <c:pt idx="157">
                  <c:v>10.20715</c:v>
                </c:pt>
                <c:pt idx="158">
                  <c:v>10.2721</c:v>
                </c:pt>
                <c:pt idx="159">
                  <c:v>10.33705</c:v>
                </c:pt>
                <c:pt idx="160">
                  <c:v>10.401999999999999</c:v>
                </c:pt>
                <c:pt idx="161">
                  <c:v>10.466950000000001</c:v>
                </c:pt>
                <c:pt idx="162">
                  <c:v>10.5319</c:v>
                </c:pt>
                <c:pt idx="163">
                  <c:v>10.59685</c:v>
                </c:pt>
                <c:pt idx="164">
                  <c:v>10.661799999999999</c:v>
                </c:pt>
                <c:pt idx="165">
                  <c:v>10.726749999999999</c:v>
                </c:pt>
                <c:pt idx="166">
                  <c:v>10.791700000000001</c:v>
                </c:pt>
                <c:pt idx="167">
                  <c:v>10.85665</c:v>
                </c:pt>
                <c:pt idx="168">
                  <c:v>10.9216</c:v>
                </c:pt>
                <c:pt idx="169">
                  <c:v>10.986549999999999</c:v>
                </c:pt>
                <c:pt idx="170">
                  <c:v>11.051500000000001</c:v>
                </c:pt>
                <c:pt idx="171">
                  <c:v>11.11645</c:v>
                </c:pt>
                <c:pt idx="172">
                  <c:v>11.1814</c:v>
                </c:pt>
                <c:pt idx="173">
                  <c:v>11.24635</c:v>
                </c:pt>
                <c:pt idx="174">
                  <c:v>11.311299999999999</c:v>
                </c:pt>
                <c:pt idx="175">
                  <c:v>11.376250000000001</c:v>
                </c:pt>
                <c:pt idx="176">
                  <c:v>11.4412</c:v>
                </c:pt>
                <c:pt idx="177">
                  <c:v>11.50615</c:v>
                </c:pt>
                <c:pt idx="178">
                  <c:v>11.571099999999999</c:v>
                </c:pt>
                <c:pt idx="179">
                  <c:v>11.636049999999999</c:v>
                </c:pt>
                <c:pt idx="180">
                  <c:v>11.701000000000001</c:v>
                </c:pt>
                <c:pt idx="181">
                  <c:v>11.76595</c:v>
                </c:pt>
                <c:pt idx="182">
                  <c:v>11.8309</c:v>
                </c:pt>
                <c:pt idx="183">
                  <c:v>11.895849999999999</c:v>
                </c:pt>
                <c:pt idx="184">
                  <c:v>11.960800000000001</c:v>
                </c:pt>
                <c:pt idx="185">
                  <c:v>12.02575</c:v>
                </c:pt>
                <c:pt idx="186">
                  <c:v>12.0907</c:v>
                </c:pt>
                <c:pt idx="187">
                  <c:v>12.15565</c:v>
                </c:pt>
                <c:pt idx="188">
                  <c:v>12.220599999999999</c:v>
                </c:pt>
                <c:pt idx="189">
                  <c:v>12.285550000000001</c:v>
                </c:pt>
                <c:pt idx="190">
                  <c:v>12.3505</c:v>
                </c:pt>
                <c:pt idx="191">
                  <c:v>12.41545</c:v>
                </c:pt>
                <c:pt idx="192">
                  <c:v>12.480399999999999</c:v>
                </c:pt>
                <c:pt idx="193">
                  <c:v>12.545349999999999</c:v>
                </c:pt>
                <c:pt idx="194">
                  <c:v>12.610300000000001</c:v>
                </c:pt>
                <c:pt idx="195">
                  <c:v>12.67525</c:v>
                </c:pt>
                <c:pt idx="196">
                  <c:v>12.7402</c:v>
                </c:pt>
                <c:pt idx="197">
                  <c:v>12.805149999999999</c:v>
                </c:pt>
                <c:pt idx="198">
                  <c:v>12.870100000000001</c:v>
                </c:pt>
                <c:pt idx="199">
                  <c:v>12.93505</c:v>
                </c:pt>
                <c:pt idx="200">
                  <c:v>13</c:v>
                </c:pt>
              </c:numCache>
            </c:numRef>
          </c:xVal>
          <c:yVal>
            <c:numRef>
              <c:f>Isolations!$F$5:$F$205</c:f>
              <c:numCache>
                <c:formatCode>General</c:formatCode>
                <c:ptCount val="201"/>
                <c:pt idx="0">
                  <c:v>-23.702376999999998</c:v>
                </c:pt>
                <c:pt idx="1">
                  <c:v>-23.637602000000001</c:v>
                </c:pt>
                <c:pt idx="2">
                  <c:v>-23.600463999999999</c:v>
                </c:pt>
                <c:pt idx="3">
                  <c:v>-23.620079</c:v>
                </c:pt>
                <c:pt idx="4">
                  <c:v>-23.688692</c:v>
                </c:pt>
                <c:pt idx="5">
                  <c:v>-23.916215999999999</c:v>
                </c:pt>
                <c:pt idx="6">
                  <c:v>-24.221965999999998</c:v>
                </c:pt>
                <c:pt idx="7">
                  <c:v>-24.559961000000001</c:v>
                </c:pt>
                <c:pt idx="8">
                  <c:v>-24.874328999999999</c:v>
                </c:pt>
                <c:pt idx="9">
                  <c:v>-25.115326</c:v>
                </c:pt>
                <c:pt idx="10">
                  <c:v>-25.370781000000001</c:v>
                </c:pt>
                <c:pt idx="11">
                  <c:v>-25.666188999999999</c:v>
                </c:pt>
                <c:pt idx="12">
                  <c:v>-25.949985999999999</c:v>
                </c:pt>
                <c:pt idx="13">
                  <c:v>-26.180762999999999</c:v>
                </c:pt>
                <c:pt idx="14">
                  <c:v>-26.514714999999999</c:v>
                </c:pt>
                <c:pt idx="15">
                  <c:v>-26.841217</c:v>
                </c:pt>
                <c:pt idx="16">
                  <c:v>-27.191276999999999</c:v>
                </c:pt>
                <c:pt idx="17">
                  <c:v>-27.649424</c:v>
                </c:pt>
                <c:pt idx="18">
                  <c:v>-28.069527000000001</c:v>
                </c:pt>
                <c:pt idx="19">
                  <c:v>-28.545321999999999</c:v>
                </c:pt>
                <c:pt idx="20">
                  <c:v>-29.10202</c:v>
                </c:pt>
                <c:pt idx="21">
                  <c:v>-29.655532999999998</c:v>
                </c:pt>
                <c:pt idx="22">
                  <c:v>-30.152975000000001</c:v>
                </c:pt>
                <c:pt idx="23">
                  <c:v>-30.685143</c:v>
                </c:pt>
                <c:pt idx="24">
                  <c:v>-31.302855000000001</c:v>
                </c:pt>
                <c:pt idx="25">
                  <c:v>-31.982498</c:v>
                </c:pt>
                <c:pt idx="26">
                  <c:v>-32.668388</c:v>
                </c:pt>
                <c:pt idx="27">
                  <c:v>-33.449635000000001</c:v>
                </c:pt>
                <c:pt idx="28">
                  <c:v>-34.204082</c:v>
                </c:pt>
                <c:pt idx="29">
                  <c:v>-35.125594999999997</c:v>
                </c:pt>
                <c:pt idx="30">
                  <c:v>-35.985790000000001</c:v>
                </c:pt>
                <c:pt idx="31">
                  <c:v>-36.787005999999998</c:v>
                </c:pt>
                <c:pt idx="32">
                  <c:v>-37.620536999999999</c:v>
                </c:pt>
                <c:pt idx="33">
                  <c:v>-38.580832999999998</c:v>
                </c:pt>
                <c:pt idx="34">
                  <c:v>-39.681114000000001</c:v>
                </c:pt>
                <c:pt idx="35">
                  <c:v>-40.860743999999997</c:v>
                </c:pt>
                <c:pt idx="36">
                  <c:v>-42.274104999999999</c:v>
                </c:pt>
                <c:pt idx="37">
                  <c:v>-43.784762999999998</c:v>
                </c:pt>
                <c:pt idx="38">
                  <c:v>-45.119216999999999</c:v>
                </c:pt>
                <c:pt idx="39">
                  <c:v>-46.607455999999999</c:v>
                </c:pt>
                <c:pt idx="40">
                  <c:v>-48.464385999999998</c:v>
                </c:pt>
                <c:pt idx="41">
                  <c:v>-50.336689</c:v>
                </c:pt>
                <c:pt idx="42">
                  <c:v>-52.003501999999997</c:v>
                </c:pt>
                <c:pt idx="43">
                  <c:v>-52.794364999999999</c:v>
                </c:pt>
                <c:pt idx="44">
                  <c:v>-53.288803000000001</c:v>
                </c:pt>
                <c:pt idx="45">
                  <c:v>-52.888069000000002</c:v>
                </c:pt>
                <c:pt idx="46">
                  <c:v>-52.616301999999997</c:v>
                </c:pt>
                <c:pt idx="47">
                  <c:v>-50.681072</c:v>
                </c:pt>
                <c:pt idx="48">
                  <c:v>-48.892333999999998</c:v>
                </c:pt>
                <c:pt idx="49">
                  <c:v>-46.942368000000002</c:v>
                </c:pt>
                <c:pt idx="50">
                  <c:v>-46.653315999999997</c:v>
                </c:pt>
                <c:pt idx="51">
                  <c:v>-46.551250000000003</c:v>
                </c:pt>
                <c:pt idx="52">
                  <c:v>-47.452472999999998</c:v>
                </c:pt>
                <c:pt idx="53">
                  <c:v>-48.223346999999997</c:v>
                </c:pt>
                <c:pt idx="54">
                  <c:v>-48.956775999999998</c:v>
                </c:pt>
                <c:pt idx="55">
                  <c:v>-48.819149000000003</c:v>
                </c:pt>
                <c:pt idx="56">
                  <c:v>-47.577801000000001</c:v>
                </c:pt>
                <c:pt idx="57">
                  <c:v>-46.206412999999998</c:v>
                </c:pt>
                <c:pt idx="58">
                  <c:v>-44.643028000000001</c:v>
                </c:pt>
                <c:pt idx="59">
                  <c:v>-43.905487000000001</c:v>
                </c:pt>
                <c:pt idx="60">
                  <c:v>-43.097473000000001</c:v>
                </c:pt>
                <c:pt idx="61">
                  <c:v>-42.715054000000002</c:v>
                </c:pt>
                <c:pt idx="62">
                  <c:v>-42.238498999999997</c:v>
                </c:pt>
                <c:pt idx="63">
                  <c:v>-42.438389000000001</c:v>
                </c:pt>
                <c:pt idx="64">
                  <c:v>-42.652191000000002</c:v>
                </c:pt>
                <c:pt idx="65">
                  <c:v>-43.562531</c:v>
                </c:pt>
                <c:pt idx="66">
                  <c:v>-44.252834</c:v>
                </c:pt>
                <c:pt idx="67">
                  <c:v>-45.275486000000001</c:v>
                </c:pt>
                <c:pt idx="68">
                  <c:v>-46.789344999999997</c:v>
                </c:pt>
                <c:pt idx="69">
                  <c:v>-48.724677999999997</c:v>
                </c:pt>
                <c:pt idx="70">
                  <c:v>-52.918818999999999</c:v>
                </c:pt>
                <c:pt idx="71">
                  <c:v>-56.460621000000003</c:v>
                </c:pt>
                <c:pt idx="72">
                  <c:v>-63.071190000000001</c:v>
                </c:pt>
                <c:pt idx="73">
                  <c:v>-66.207817000000006</c:v>
                </c:pt>
                <c:pt idx="74">
                  <c:v>-67.324485999999993</c:v>
                </c:pt>
                <c:pt idx="75">
                  <c:v>-65.427184999999994</c:v>
                </c:pt>
                <c:pt idx="76">
                  <c:v>-63.051670000000001</c:v>
                </c:pt>
                <c:pt idx="77">
                  <c:v>-61.308739000000003</c:v>
                </c:pt>
                <c:pt idx="78">
                  <c:v>-57.997463000000003</c:v>
                </c:pt>
                <c:pt idx="79">
                  <c:v>-54.645336</c:v>
                </c:pt>
                <c:pt idx="80">
                  <c:v>-53.452240000000003</c:v>
                </c:pt>
                <c:pt idx="81">
                  <c:v>-51.756577</c:v>
                </c:pt>
                <c:pt idx="82">
                  <c:v>-51.423302</c:v>
                </c:pt>
                <c:pt idx="83">
                  <c:v>-49.223858</c:v>
                </c:pt>
                <c:pt idx="84">
                  <c:v>-48.218037000000002</c:v>
                </c:pt>
                <c:pt idx="85">
                  <c:v>-46.423915999999998</c:v>
                </c:pt>
                <c:pt idx="86">
                  <c:v>-44.957211000000001</c:v>
                </c:pt>
                <c:pt idx="87">
                  <c:v>-43.576366</c:v>
                </c:pt>
                <c:pt idx="88">
                  <c:v>-42.706017000000003</c:v>
                </c:pt>
                <c:pt idx="89">
                  <c:v>-41.926613000000003</c:v>
                </c:pt>
                <c:pt idx="90">
                  <c:v>-40.996879999999997</c:v>
                </c:pt>
                <c:pt idx="91">
                  <c:v>-40.248161000000003</c:v>
                </c:pt>
                <c:pt idx="92">
                  <c:v>-39.851439999999997</c:v>
                </c:pt>
                <c:pt idx="93">
                  <c:v>-39.717086999999999</c:v>
                </c:pt>
                <c:pt idx="94">
                  <c:v>-39.947406999999998</c:v>
                </c:pt>
                <c:pt idx="95">
                  <c:v>-40.339084999999997</c:v>
                </c:pt>
                <c:pt idx="96">
                  <c:v>-40.810223000000001</c:v>
                </c:pt>
                <c:pt idx="97">
                  <c:v>-40.989306999999997</c:v>
                </c:pt>
                <c:pt idx="98">
                  <c:v>-40.960461000000002</c:v>
                </c:pt>
                <c:pt idx="99">
                  <c:v>-40.670184999999996</c:v>
                </c:pt>
                <c:pt idx="100">
                  <c:v>-40.038798999999997</c:v>
                </c:pt>
                <c:pt idx="101">
                  <c:v>-39.217120999999999</c:v>
                </c:pt>
                <c:pt idx="102">
                  <c:v>-38.139305</c:v>
                </c:pt>
                <c:pt idx="103">
                  <c:v>-37.265076000000001</c:v>
                </c:pt>
                <c:pt idx="104">
                  <c:v>-36.371707999999998</c:v>
                </c:pt>
                <c:pt idx="105">
                  <c:v>-35.734015999999997</c:v>
                </c:pt>
                <c:pt idx="106">
                  <c:v>-35.100715999999998</c:v>
                </c:pt>
                <c:pt idx="107">
                  <c:v>-34.741272000000002</c:v>
                </c:pt>
                <c:pt idx="108">
                  <c:v>-34.367516000000002</c:v>
                </c:pt>
                <c:pt idx="109">
                  <c:v>-34.318004999999999</c:v>
                </c:pt>
                <c:pt idx="110">
                  <c:v>-34.382911999999997</c:v>
                </c:pt>
                <c:pt idx="111">
                  <c:v>-34.453204999999997</c:v>
                </c:pt>
                <c:pt idx="112">
                  <c:v>-34.706116000000002</c:v>
                </c:pt>
                <c:pt idx="113">
                  <c:v>-34.998634000000003</c:v>
                </c:pt>
                <c:pt idx="114">
                  <c:v>-35.441101000000003</c:v>
                </c:pt>
                <c:pt idx="115">
                  <c:v>-35.727134999999997</c:v>
                </c:pt>
                <c:pt idx="116">
                  <c:v>-36.084541000000002</c:v>
                </c:pt>
                <c:pt idx="117">
                  <c:v>-36.443497000000001</c:v>
                </c:pt>
                <c:pt idx="118">
                  <c:v>-36.647846000000001</c:v>
                </c:pt>
                <c:pt idx="119">
                  <c:v>-36.778576000000001</c:v>
                </c:pt>
                <c:pt idx="120">
                  <c:v>-37.024631999999997</c:v>
                </c:pt>
                <c:pt idx="121">
                  <c:v>-37.242198999999999</c:v>
                </c:pt>
                <c:pt idx="122">
                  <c:v>-37.448929</c:v>
                </c:pt>
                <c:pt idx="123">
                  <c:v>-37.638877999999998</c:v>
                </c:pt>
                <c:pt idx="124">
                  <c:v>-37.733662000000002</c:v>
                </c:pt>
                <c:pt idx="125">
                  <c:v>-37.782997000000002</c:v>
                </c:pt>
                <c:pt idx="126">
                  <c:v>-37.822845000000001</c:v>
                </c:pt>
                <c:pt idx="127">
                  <c:v>-37.730522000000001</c:v>
                </c:pt>
                <c:pt idx="128">
                  <c:v>-37.503844999999998</c:v>
                </c:pt>
                <c:pt idx="129">
                  <c:v>-37.391117000000001</c:v>
                </c:pt>
                <c:pt idx="130">
                  <c:v>-37.265957</c:v>
                </c:pt>
                <c:pt idx="131">
                  <c:v>-37.250408</c:v>
                </c:pt>
                <c:pt idx="132">
                  <c:v>-37.194201999999997</c:v>
                </c:pt>
                <c:pt idx="133">
                  <c:v>-37.179625999999999</c:v>
                </c:pt>
                <c:pt idx="134">
                  <c:v>-37.154376999999997</c:v>
                </c:pt>
                <c:pt idx="135">
                  <c:v>-37.169764999999998</c:v>
                </c:pt>
                <c:pt idx="136">
                  <c:v>-37.324551</c:v>
                </c:pt>
                <c:pt idx="137">
                  <c:v>-37.585526000000002</c:v>
                </c:pt>
                <c:pt idx="138">
                  <c:v>-37.815444999999997</c:v>
                </c:pt>
                <c:pt idx="139">
                  <c:v>-38.124409</c:v>
                </c:pt>
                <c:pt idx="140">
                  <c:v>-38.484012999999997</c:v>
                </c:pt>
                <c:pt idx="141">
                  <c:v>-38.687213999999997</c:v>
                </c:pt>
                <c:pt idx="142">
                  <c:v>-38.909374</c:v>
                </c:pt>
                <c:pt idx="143">
                  <c:v>-38.906905999999999</c:v>
                </c:pt>
                <c:pt idx="144">
                  <c:v>-39.020802000000003</c:v>
                </c:pt>
                <c:pt idx="145">
                  <c:v>-38.835456999999998</c:v>
                </c:pt>
                <c:pt idx="146">
                  <c:v>-38.804378999999997</c:v>
                </c:pt>
                <c:pt idx="147">
                  <c:v>-38.875320000000002</c:v>
                </c:pt>
                <c:pt idx="148">
                  <c:v>-39.269016000000001</c:v>
                </c:pt>
                <c:pt idx="149">
                  <c:v>-39.693783000000003</c:v>
                </c:pt>
                <c:pt idx="150">
                  <c:v>-39.969757000000001</c:v>
                </c:pt>
                <c:pt idx="151">
                  <c:v>-40.342002999999998</c:v>
                </c:pt>
                <c:pt idx="152">
                  <c:v>-40.418380999999997</c:v>
                </c:pt>
                <c:pt idx="153">
                  <c:v>-40.692253000000001</c:v>
                </c:pt>
                <c:pt idx="154">
                  <c:v>-40.489643000000001</c:v>
                </c:pt>
                <c:pt idx="155">
                  <c:v>-40.659903999999997</c:v>
                </c:pt>
                <c:pt idx="156">
                  <c:v>-40.706958999999998</c:v>
                </c:pt>
                <c:pt idx="157">
                  <c:v>-40.801830000000002</c:v>
                </c:pt>
                <c:pt idx="158">
                  <c:v>-40.853473999999999</c:v>
                </c:pt>
                <c:pt idx="159">
                  <c:v>-40.997826000000003</c:v>
                </c:pt>
                <c:pt idx="160">
                  <c:v>-41.319519</c:v>
                </c:pt>
                <c:pt idx="161">
                  <c:v>-41.270747999999998</c:v>
                </c:pt>
                <c:pt idx="162">
                  <c:v>-41.083061000000001</c:v>
                </c:pt>
                <c:pt idx="163">
                  <c:v>-40.993732000000001</c:v>
                </c:pt>
                <c:pt idx="164">
                  <c:v>-40.953372999999999</c:v>
                </c:pt>
                <c:pt idx="165">
                  <c:v>-40.828429999999997</c:v>
                </c:pt>
                <c:pt idx="166">
                  <c:v>-40.750092000000002</c:v>
                </c:pt>
                <c:pt idx="167">
                  <c:v>-40.473464999999997</c:v>
                </c:pt>
                <c:pt idx="168">
                  <c:v>-40.358829</c:v>
                </c:pt>
                <c:pt idx="169">
                  <c:v>-40.126815999999998</c:v>
                </c:pt>
                <c:pt idx="170">
                  <c:v>-40.168326999999998</c:v>
                </c:pt>
                <c:pt idx="171">
                  <c:v>-40.269008999999997</c:v>
                </c:pt>
                <c:pt idx="172">
                  <c:v>-40.690987</c:v>
                </c:pt>
                <c:pt idx="173">
                  <c:v>-41.057659000000001</c:v>
                </c:pt>
                <c:pt idx="174">
                  <c:v>-41.452038000000002</c:v>
                </c:pt>
                <c:pt idx="175">
                  <c:v>-42.050342999999998</c:v>
                </c:pt>
                <c:pt idx="176">
                  <c:v>-43.067970000000003</c:v>
                </c:pt>
                <c:pt idx="177">
                  <c:v>-44.169967999999997</c:v>
                </c:pt>
                <c:pt idx="178">
                  <c:v>-44.837069999999997</c:v>
                </c:pt>
                <c:pt idx="179">
                  <c:v>-45.281489999999998</c:v>
                </c:pt>
                <c:pt idx="180">
                  <c:v>-45.539478000000003</c:v>
                </c:pt>
                <c:pt idx="181">
                  <c:v>-46.215770999999997</c:v>
                </c:pt>
                <c:pt idx="182">
                  <c:v>-47.014462000000002</c:v>
                </c:pt>
                <c:pt idx="183">
                  <c:v>-48.013019999999997</c:v>
                </c:pt>
                <c:pt idx="184">
                  <c:v>-49.395878000000003</c:v>
                </c:pt>
                <c:pt idx="185">
                  <c:v>-51.273353999999998</c:v>
                </c:pt>
                <c:pt idx="186">
                  <c:v>-53.419497999999997</c:v>
                </c:pt>
                <c:pt idx="187">
                  <c:v>-59.561863000000002</c:v>
                </c:pt>
                <c:pt idx="188">
                  <c:v>-62.828265999999999</c:v>
                </c:pt>
                <c:pt idx="189">
                  <c:v>-63.016525000000001</c:v>
                </c:pt>
                <c:pt idx="190">
                  <c:v>-57.368492000000003</c:v>
                </c:pt>
                <c:pt idx="191">
                  <c:v>-53.032673000000003</c:v>
                </c:pt>
                <c:pt idx="192">
                  <c:v>-50.468719</c:v>
                </c:pt>
                <c:pt idx="193">
                  <c:v>-48.198334000000003</c:v>
                </c:pt>
                <c:pt idx="194">
                  <c:v>-46.327438000000001</c:v>
                </c:pt>
                <c:pt idx="195">
                  <c:v>-45.062846999999998</c:v>
                </c:pt>
                <c:pt idx="196">
                  <c:v>-44.105255</c:v>
                </c:pt>
                <c:pt idx="197">
                  <c:v>-43.168922000000002</c:v>
                </c:pt>
                <c:pt idx="198">
                  <c:v>-42.352691999999998</c:v>
                </c:pt>
                <c:pt idx="199">
                  <c:v>-41.659205999999998</c:v>
                </c:pt>
                <c:pt idx="200">
                  <c:v>-41.303534999999997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83E-498D-B42D-43A5CB9CE6AA}"/>
            </c:ext>
          </c:extLst>
        </c:ser>
        <c:ser>
          <c:idx val="0"/>
          <c:order val="1"/>
          <c:tx>
            <c:v>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Isolations!$B$5:$B$205</c:f>
              <c:numCache>
                <c:formatCode>General</c:formatCode>
                <c:ptCount val="201"/>
                <c:pt idx="0">
                  <c:v>0.01</c:v>
                </c:pt>
                <c:pt idx="1">
                  <c:v>7.4950000000000003E-2</c:v>
                </c:pt>
                <c:pt idx="2">
                  <c:v>0.1399</c:v>
                </c:pt>
                <c:pt idx="3">
                  <c:v>0.20485</c:v>
                </c:pt>
                <c:pt idx="4">
                  <c:v>0.26979999999999998</c:v>
                </c:pt>
                <c:pt idx="5">
                  <c:v>0.33474999999999999</c:v>
                </c:pt>
                <c:pt idx="6">
                  <c:v>0.3997</c:v>
                </c:pt>
                <c:pt idx="7">
                  <c:v>0.46465000000000001</c:v>
                </c:pt>
                <c:pt idx="8">
                  <c:v>0.52959999999999996</c:v>
                </c:pt>
                <c:pt idx="9">
                  <c:v>0.59455000000000002</c:v>
                </c:pt>
                <c:pt idx="10">
                  <c:v>0.65949999999999998</c:v>
                </c:pt>
                <c:pt idx="11">
                  <c:v>0.72445000000000004</c:v>
                </c:pt>
                <c:pt idx="12">
                  <c:v>0.78939999999999999</c:v>
                </c:pt>
                <c:pt idx="13">
                  <c:v>0.85435000000000005</c:v>
                </c:pt>
                <c:pt idx="14">
                  <c:v>0.91930000000000001</c:v>
                </c:pt>
                <c:pt idx="15">
                  <c:v>0.98424999999999996</c:v>
                </c:pt>
                <c:pt idx="16">
                  <c:v>1.0491999999999999</c:v>
                </c:pt>
                <c:pt idx="17">
                  <c:v>1.11415</c:v>
                </c:pt>
                <c:pt idx="18">
                  <c:v>1.1791</c:v>
                </c:pt>
                <c:pt idx="19">
                  <c:v>1.2440500000000001</c:v>
                </c:pt>
                <c:pt idx="20">
                  <c:v>1.3089999999999999</c:v>
                </c:pt>
                <c:pt idx="21">
                  <c:v>1.37395</c:v>
                </c:pt>
                <c:pt idx="22">
                  <c:v>1.4389000000000001</c:v>
                </c:pt>
                <c:pt idx="23">
                  <c:v>1.5038499999999999</c:v>
                </c:pt>
                <c:pt idx="24">
                  <c:v>1.5688</c:v>
                </c:pt>
                <c:pt idx="25">
                  <c:v>1.63375</c:v>
                </c:pt>
                <c:pt idx="26">
                  <c:v>1.6987000000000001</c:v>
                </c:pt>
                <c:pt idx="27">
                  <c:v>1.7636499999999999</c:v>
                </c:pt>
                <c:pt idx="28">
                  <c:v>1.8286</c:v>
                </c:pt>
                <c:pt idx="29">
                  <c:v>1.8935500000000001</c:v>
                </c:pt>
                <c:pt idx="30">
                  <c:v>1.9584999999999999</c:v>
                </c:pt>
                <c:pt idx="31">
                  <c:v>2.02345</c:v>
                </c:pt>
                <c:pt idx="32">
                  <c:v>2.0884</c:v>
                </c:pt>
                <c:pt idx="33">
                  <c:v>2.1533500000000001</c:v>
                </c:pt>
                <c:pt idx="34">
                  <c:v>2.2183000000000002</c:v>
                </c:pt>
                <c:pt idx="35">
                  <c:v>2.2832499999999998</c:v>
                </c:pt>
                <c:pt idx="36">
                  <c:v>2.3481999999999998</c:v>
                </c:pt>
                <c:pt idx="37">
                  <c:v>2.4131499999999999</c:v>
                </c:pt>
                <c:pt idx="38">
                  <c:v>2.4781</c:v>
                </c:pt>
                <c:pt idx="39">
                  <c:v>2.54305</c:v>
                </c:pt>
                <c:pt idx="40">
                  <c:v>2.6080000000000001</c:v>
                </c:pt>
                <c:pt idx="41">
                  <c:v>2.6729500000000002</c:v>
                </c:pt>
                <c:pt idx="42">
                  <c:v>2.7378999999999998</c:v>
                </c:pt>
                <c:pt idx="43">
                  <c:v>2.8028499999999998</c:v>
                </c:pt>
                <c:pt idx="44">
                  <c:v>2.8677999999999999</c:v>
                </c:pt>
                <c:pt idx="45">
                  <c:v>2.93275</c:v>
                </c:pt>
                <c:pt idx="46">
                  <c:v>2.9977</c:v>
                </c:pt>
                <c:pt idx="47">
                  <c:v>3.0626500000000001</c:v>
                </c:pt>
                <c:pt idx="48">
                  <c:v>3.1276000000000002</c:v>
                </c:pt>
                <c:pt idx="49">
                  <c:v>3.1925500000000002</c:v>
                </c:pt>
                <c:pt idx="50">
                  <c:v>3.2574999999999998</c:v>
                </c:pt>
                <c:pt idx="51">
                  <c:v>3.3224499999999999</c:v>
                </c:pt>
                <c:pt idx="52">
                  <c:v>3.3874</c:v>
                </c:pt>
                <c:pt idx="53">
                  <c:v>3.45235</c:v>
                </c:pt>
                <c:pt idx="54">
                  <c:v>3.5173000000000001</c:v>
                </c:pt>
                <c:pt idx="55">
                  <c:v>3.5822500000000002</c:v>
                </c:pt>
                <c:pt idx="56">
                  <c:v>3.6472000000000002</c:v>
                </c:pt>
                <c:pt idx="57">
                  <c:v>3.7121499999999998</c:v>
                </c:pt>
                <c:pt idx="58">
                  <c:v>3.7770999999999999</c:v>
                </c:pt>
                <c:pt idx="59">
                  <c:v>3.84205</c:v>
                </c:pt>
                <c:pt idx="60">
                  <c:v>3.907</c:v>
                </c:pt>
                <c:pt idx="61">
                  <c:v>3.9719500000000001</c:v>
                </c:pt>
                <c:pt idx="62">
                  <c:v>4.0369000000000002</c:v>
                </c:pt>
                <c:pt idx="63">
                  <c:v>4.1018499999999998</c:v>
                </c:pt>
                <c:pt idx="64">
                  <c:v>4.1668000000000003</c:v>
                </c:pt>
                <c:pt idx="65">
                  <c:v>4.2317499999999999</c:v>
                </c:pt>
                <c:pt idx="66">
                  <c:v>4.2967000000000004</c:v>
                </c:pt>
                <c:pt idx="67">
                  <c:v>4.36165</c:v>
                </c:pt>
                <c:pt idx="68">
                  <c:v>4.4265999999999996</c:v>
                </c:pt>
                <c:pt idx="69">
                  <c:v>4.4915500000000002</c:v>
                </c:pt>
                <c:pt idx="70">
                  <c:v>4.5564999999999998</c:v>
                </c:pt>
                <c:pt idx="71">
                  <c:v>4.6214500000000003</c:v>
                </c:pt>
                <c:pt idx="72">
                  <c:v>4.6863999999999999</c:v>
                </c:pt>
                <c:pt idx="73">
                  <c:v>4.7513500000000004</c:v>
                </c:pt>
                <c:pt idx="74">
                  <c:v>4.8163</c:v>
                </c:pt>
                <c:pt idx="75">
                  <c:v>4.8812499999999996</c:v>
                </c:pt>
                <c:pt idx="76">
                  <c:v>4.9462000000000002</c:v>
                </c:pt>
                <c:pt idx="77">
                  <c:v>5.0111499999999998</c:v>
                </c:pt>
                <c:pt idx="78">
                  <c:v>5.0761000000000003</c:v>
                </c:pt>
                <c:pt idx="79">
                  <c:v>5.1410499999999999</c:v>
                </c:pt>
                <c:pt idx="80">
                  <c:v>5.2060000000000004</c:v>
                </c:pt>
                <c:pt idx="81">
                  <c:v>5.27095</c:v>
                </c:pt>
                <c:pt idx="82">
                  <c:v>5.3358999999999996</c:v>
                </c:pt>
                <c:pt idx="83">
                  <c:v>5.4008500000000002</c:v>
                </c:pt>
                <c:pt idx="84">
                  <c:v>5.4657999999999998</c:v>
                </c:pt>
                <c:pt idx="85">
                  <c:v>5.5307500000000003</c:v>
                </c:pt>
                <c:pt idx="86">
                  <c:v>5.5956999999999999</c:v>
                </c:pt>
                <c:pt idx="87">
                  <c:v>5.6606500000000004</c:v>
                </c:pt>
                <c:pt idx="88">
                  <c:v>5.7256</c:v>
                </c:pt>
                <c:pt idx="89">
                  <c:v>5.7905499999999996</c:v>
                </c:pt>
                <c:pt idx="90">
                  <c:v>5.8555000000000001</c:v>
                </c:pt>
                <c:pt idx="91">
                  <c:v>5.9204499999999998</c:v>
                </c:pt>
                <c:pt idx="92">
                  <c:v>5.9854000000000003</c:v>
                </c:pt>
                <c:pt idx="93">
                  <c:v>6.0503499999999999</c:v>
                </c:pt>
                <c:pt idx="94">
                  <c:v>6.1153000000000004</c:v>
                </c:pt>
                <c:pt idx="95">
                  <c:v>6.18025</c:v>
                </c:pt>
                <c:pt idx="96">
                  <c:v>6.2451999999999996</c:v>
                </c:pt>
                <c:pt idx="97">
                  <c:v>6.3101500000000001</c:v>
                </c:pt>
                <c:pt idx="98">
                  <c:v>6.3750999999999998</c:v>
                </c:pt>
                <c:pt idx="99">
                  <c:v>6.4400500000000003</c:v>
                </c:pt>
                <c:pt idx="100">
                  <c:v>6.5049999999999999</c:v>
                </c:pt>
                <c:pt idx="101">
                  <c:v>6.5699500000000004</c:v>
                </c:pt>
                <c:pt idx="102">
                  <c:v>6.6349</c:v>
                </c:pt>
                <c:pt idx="103">
                  <c:v>6.6998499999999996</c:v>
                </c:pt>
                <c:pt idx="104">
                  <c:v>6.7648000000000001</c:v>
                </c:pt>
                <c:pt idx="105">
                  <c:v>6.8297499999999998</c:v>
                </c:pt>
                <c:pt idx="106">
                  <c:v>6.8947000000000003</c:v>
                </c:pt>
                <c:pt idx="107">
                  <c:v>6.9596499999999999</c:v>
                </c:pt>
                <c:pt idx="108">
                  <c:v>7.0246000000000004</c:v>
                </c:pt>
                <c:pt idx="109">
                  <c:v>7.08955</c:v>
                </c:pt>
                <c:pt idx="110">
                  <c:v>7.1544999999999996</c:v>
                </c:pt>
                <c:pt idx="111">
                  <c:v>7.2194500000000001</c:v>
                </c:pt>
                <c:pt idx="112">
                  <c:v>7.2843999999999998</c:v>
                </c:pt>
                <c:pt idx="113">
                  <c:v>7.3493500000000003</c:v>
                </c:pt>
                <c:pt idx="114">
                  <c:v>7.4142999999999999</c:v>
                </c:pt>
                <c:pt idx="115">
                  <c:v>7.4792500000000004</c:v>
                </c:pt>
                <c:pt idx="116">
                  <c:v>7.5442</c:v>
                </c:pt>
                <c:pt idx="117">
                  <c:v>7.6091499999999996</c:v>
                </c:pt>
                <c:pt idx="118">
                  <c:v>7.6741000000000001</c:v>
                </c:pt>
                <c:pt idx="119">
                  <c:v>7.7390499999999998</c:v>
                </c:pt>
                <c:pt idx="120">
                  <c:v>7.8040000000000003</c:v>
                </c:pt>
                <c:pt idx="121">
                  <c:v>7.8689499999999999</c:v>
                </c:pt>
                <c:pt idx="122">
                  <c:v>7.9339000000000004</c:v>
                </c:pt>
                <c:pt idx="123">
                  <c:v>7.99885</c:v>
                </c:pt>
                <c:pt idx="124">
                  <c:v>8.0638000000000005</c:v>
                </c:pt>
                <c:pt idx="125">
                  <c:v>8.1287500000000001</c:v>
                </c:pt>
                <c:pt idx="126">
                  <c:v>8.1936999999999998</c:v>
                </c:pt>
                <c:pt idx="127">
                  <c:v>8.2586499999999994</c:v>
                </c:pt>
                <c:pt idx="128">
                  <c:v>8.3236000000000008</c:v>
                </c:pt>
                <c:pt idx="129">
                  <c:v>8.3885500000000004</c:v>
                </c:pt>
                <c:pt idx="130">
                  <c:v>8.4535</c:v>
                </c:pt>
                <c:pt idx="131">
                  <c:v>8.5184499999999996</c:v>
                </c:pt>
                <c:pt idx="132">
                  <c:v>8.5833999999999993</c:v>
                </c:pt>
                <c:pt idx="133">
                  <c:v>8.6483500000000006</c:v>
                </c:pt>
                <c:pt idx="134">
                  <c:v>8.7133000000000003</c:v>
                </c:pt>
                <c:pt idx="135">
                  <c:v>8.7782499999999999</c:v>
                </c:pt>
                <c:pt idx="136">
                  <c:v>8.8431999999999995</c:v>
                </c:pt>
                <c:pt idx="137">
                  <c:v>8.9081499999999991</c:v>
                </c:pt>
                <c:pt idx="138">
                  <c:v>8.9731000000000005</c:v>
                </c:pt>
                <c:pt idx="139">
                  <c:v>9.0380500000000001</c:v>
                </c:pt>
                <c:pt idx="140">
                  <c:v>9.1029999999999998</c:v>
                </c:pt>
                <c:pt idx="141">
                  <c:v>9.1679499999999994</c:v>
                </c:pt>
                <c:pt idx="142">
                  <c:v>9.2329000000000008</c:v>
                </c:pt>
                <c:pt idx="143">
                  <c:v>9.2978500000000004</c:v>
                </c:pt>
                <c:pt idx="144">
                  <c:v>9.3628</c:v>
                </c:pt>
                <c:pt idx="145">
                  <c:v>9.4277499999999996</c:v>
                </c:pt>
                <c:pt idx="146">
                  <c:v>9.4926999999999992</c:v>
                </c:pt>
                <c:pt idx="147">
                  <c:v>9.5576500000000006</c:v>
                </c:pt>
                <c:pt idx="148">
                  <c:v>9.6226000000000003</c:v>
                </c:pt>
                <c:pt idx="149">
                  <c:v>9.6875499999999999</c:v>
                </c:pt>
                <c:pt idx="150">
                  <c:v>9.7524999999999995</c:v>
                </c:pt>
                <c:pt idx="151">
                  <c:v>9.8174499999999991</c:v>
                </c:pt>
                <c:pt idx="152">
                  <c:v>9.8824000000000005</c:v>
                </c:pt>
                <c:pt idx="153">
                  <c:v>9.9473500000000001</c:v>
                </c:pt>
                <c:pt idx="154">
                  <c:v>10.0123</c:v>
                </c:pt>
                <c:pt idx="155">
                  <c:v>10.077249999999999</c:v>
                </c:pt>
                <c:pt idx="156">
                  <c:v>10.142200000000001</c:v>
                </c:pt>
                <c:pt idx="157">
                  <c:v>10.20715</c:v>
                </c:pt>
                <c:pt idx="158">
                  <c:v>10.2721</c:v>
                </c:pt>
                <c:pt idx="159">
                  <c:v>10.33705</c:v>
                </c:pt>
                <c:pt idx="160">
                  <c:v>10.401999999999999</c:v>
                </c:pt>
                <c:pt idx="161">
                  <c:v>10.466950000000001</c:v>
                </c:pt>
                <c:pt idx="162">
                  <c:v>10.5319</c:v>
                </c:pt>
                <c:pt idx="163">
                  <c:v>10.59685</c:v>
                </c:pt>
                <c:pt idx="164">
                  <c:v>10.661799999999999</c:v>
                </c:pt>
                <c:pt idx="165">
                  <c:v>10.726749999999999</c:v>
                </c:pt>
                <c:pt idx="166">
                  <c:v>10.791700000000001</c:v>
                </c:pt>
                <c:pt idx="167">
                  <c:v>10.85665</c:v>
                </c:pt>
                <c:pt idx="168">
                  <c:v>10.9216</c:v>
                </c:pt>
                <c:pt idx="169">
                  <c:v>10.986549999999999</c:v>
                </c:pt>
                <c:pt idx="170">
                  <c:v>11.051500000000001</c:v>
                </c:pt>
                <c:pt idx="171">
                  <c:v>11.11645</c:v>
                </c:pt>
                <c:pt idx="172">
                  <c:v>11.1814</c:v>
                </c:pt>
                <c:pt idx="173">
                  <c:v>11.24635</c:v>
                </c:pt>
                <c:pt idx="174">
                  <c:v>11.311299999999999</c:v>
                </c:pt>
                <c:pt idx="175">
                  <c:v>11.376250000000001</c:v>
                </c:pt>
                <c:pt idx="176">
                  <c:v>11.4412</c:v>
                </c:pt>
                <c:pt idx="177">
                  <c:v>11.50615</c:v>
                </c:pt>
                <c:pt idx="178">
                  <c:v>11.571099999999999</c:v>
                </c:pt>
                <c:pt idx="179">
                  <c:v>11.636049999999999</c:v>
                </c:pt>
                <c:pt idx="180">
                  <c:v>11.701000000000001</c:v>
                </c:pt>
                <c:pt idx="181">
                  <c:v>11.76595</c:v>
                </c:pt>
                <c:pt idx="182">
                  <c:v>11.8309</c:v>
                </c:pt>
                <c:pt idx="183">
                  <c:v>11.895849999999999</c:v>
                </c:pt>
                <c:pt idx="184">
                  <c:v>11.960800000000001</c:v>
                </c:pt>
                <c:pt idx="185">
                  <c:v>12.02575</c:v>
                </c:pt>
                <c:pt idx="186">
                  <c:v>12.0907</c:v>
                </c:pt>
                <c:pt idx="187">
                  <c:v>12.15565</c:v>
                </c:pt>
                <c:pt idx="188">
                  <c:v>12.220599999999999</c:v>
                </c:pt>
                <c:pt idx="189">
                  <c:v>12.285550000000001</c:v>
                </c:pt>
                <c:pt idx="190">
                  <c:v>12.3505</c:v>
                </c:pt>
                <c:pt idx="191">
                  <c:v>12.41545</c:v>
                </c:pt>
                <c:pt idx="192">
                  <c:v>12.480399999999999</c:v>
                </c:pt>
                <c:pt idx="193">
                  <c:v>12.545349999999999</c:v>
                </c:pt>
                <c:pt idx="194">
                  <c:v>12.610300000000001</c:v>
                </c:pt>
                <c:pt idx="195">
                  <c:v>12.67525</c:v>
                </c:pt>
                <c:pt idx="196">
                  <c:v>12.7402</c:v>
                </c:pt>
                <c:pt idx="197">
                  <c:v>12.805149999999999</c:v>
                </c:pt>
                <c:pt idx="198">
                  <c:v>12.870100000000001</c:v>
                </c:pt>
                <c:pt idx="199">
                  <c:v>12.93505</c:v>
                </c:pt>
                <c:pt idx="200">
                  <c:v>13</c:v>
                </c:pt>
              </c:numCache>
            </c:numRef>
          </c:xVal>
          <c:yVal>
            <c:numRef>
              <c:f>Isolations!$P$5:$P$205</c:f>
              <c:numCache>
                <c:formatCode>General</c:formatCode>
                <c:ptCount val="201"/>
                <c:pt idx="0">
                  <c:v>-23.708479000000001</c:v>
                </c:pt>
                <c:pt idx="1">
                  <c:v>-23.659157</c:v>
                </c:pt>
                <c:pt idx="2">
                  <c:v>-23.69096</c:v>
                </c:pt>
                <c:pt idx="3">
                  <c:v>-23.844315999999999</c:v>
                </c:pt>
                <c:pt idx="4">
                  <c:v>-24.066873999999999</c:v>
                </c:pt>
                <c:pt idx="5">
                  <c:v>-24.417614</c:v>
                </c:pt>
                <c:pt idx="6">
                  <c:v>-24.794909000000001</c:v>
                </c:pt>
                <c:pt idx="7">
                  <c:v>-25.164007000000002</c:v>
                </c:pt>
                <c:pt idx="8">
                  <c:v>-25.446297000000001</c:v>
                </c:pt>
                <c:pt idx="9">
                  <c:v>-25.745491000000001</c:v>
                </c:pt>
                <c:pt idx="10">
                  <c:v>-26.022957000000002</c:v>
                </c:pt>
                <c:pt idx="11">
                  <c:v>-26.350218000000002</c:v>
                </c:pt>
                <c:pt idx="12">
                  <c:v>-26.632116</c:v>
                </c:pt>
                <c:pt idx="13">
                  <c:v>-26.96903</c:v>
                </c:pt>
                <c:pt idx="14">
                  <c:v>-27.314135</c:v>
                </c:pt>
                <c:pt idx="15">
                  <c:v>-27.665593999999999</c:v>
                </c:pt>
                <c:pt idx="16">
                  <c:v>-28.053121999999998</c:v>
                </c:pt>
                <c:pt idx="17">
                  <c:v>-28.525486000000001</c:v>
                </c:pt>
                <c:pt idx="18">
                  <c:v>-28.914065999999998</c:v>
                </c:pt>
                <c:pt idx="19">
                  <c:v>-29.404533000000001</c:v>
                </c:pt>
                <c:pt idx="20">
                  <c:v>-29.933146000000001</c:v>
                </c:pt>
                <c:pt idx="21">
                  <c:v>-30.463356000000001</c:v>
                </c:pt>
                <c:pt idx="22">
                  <c:v>-30.951163999999999</c:v>
                </c:pt>
                <c:pt idx="23">
                  <c:v>-31.501677999999998</c:v>
                </c:pt>
                <c:pt idx="24">
                  <c:v>-32.025779999999997</c:v>
                </c:pt>
                <c:pt idx="25">
                  <c:v>-32.561604000000003</c:v>
                </c:pt>
                <c:pt idx="26">
                  <c:v>-33.105353999999998</c:v>
                </c:pt>
                <c:pt idx="27">
                  <c:v>-33.738551999999999</c:v>
                </c:pt>
                <c:pt idx="28">
                  <c:v>-34.312564999999999</c:v>
                </c:pt>
                <c:pt idx="29">
                  <c:v>-35.038592999999999</c:v>
                </c:pt>
                <c:pt idx="30">
                  <c:v>-35.671191999999998</c:v>
                </c:pt>
                <c:pt idx="31">
                  <c:v>-36.190674000000001</c:v>
                </c:pt>
                <c:pt idx="32">
                  <c:v>-36.702919000000001</c:v>
                </c:pt>
                <c:pt idx="33">
                  <c:v>-37.276553999999997</c:v>
                </c:pt>
                <c:pt idx="34">
                  <c:v>-37.886589000000001</c:v>
                </c:pt>
                <c:pt idx="35">
                  <c:v>-38.465698000000003</c:v>
                </c:pt>
                <c:pt idx="36">
                  <c:v>-39.251671000000002</c:v>
                </c:pt>
                <c:pt idx="37">
                  <c:v>-39.878269000000003</c:v>
                </c:pt>
                <c:pt idx="38">
                  <c:v>-40.450935000000001</c:v>
                </c:pt>
                <c:pt idx="39">
                  <c:v>-40.890918999999997</c:v>
                </c:pt>
                <c:pt idx="40">
                  <c:v>-41.409419999999997</c:v>
                </c:pt>
                <c:pt idx="41">
                  <c:v>-41.718884000000003</c:v>
                </c:pt>
                <c:pt idx="42">
                  <c:v>-41.899551000000002</c:v>
                </c:pt>
                <c:pt idx="43">
                  <c:v>-41.933678</c:v>
                </c:pt>
                <c:pt idx="44">
                  <c:v>-41.828369000000002</c:v>
                </c:pt>
                <c:pt idx="45">
                  <c:v>-41.428767999999998</c:v>
                </c:pt>
                <c:pt idx="46">
                  <c:v>-41.241546999999997</c:v>
                </c:pt>
                <c:pt idx="47">
                  <c:v>-40.562781999999999</c:v>
                </c:pt>
                <c:pt idx="48">
                  <c:v>-40.193461999999997</c:v>
                </c:pt>
                <c:pt idx="49">
                  <c:v>-39.732951999999997</c:v>
                </c:pt>
                <c:pt idx="50">
                  <c:v>-40.007370000000002</c:v>
                </c:pt>
                <c:pt idx="51">
                  <c:v>-40.320006999999997</c:v>
                </c:pt>
                <c:pt idx="52">
                  <c:v>-41.195445999999997</c:v>
                </c:pt>
                <c:pt idx="53">
                  <c:v>-42.080086000000001</c:v>
                </c:pt>
                <c:pt idx="54">
                  <c:v>-43.344321999999998</c:v>
                </c:pt>
                <c:pt idx="55">
                  <c:v>-44.841659999999997</c:v>
                </c:pt>
                <c:pt idx="56">
                  <c:v>-46.832520000000002</c:v>
                </c:pt>
                <c:pt idx="57">
                  <c:v>-49.582110999999998</c:v>
                </c:pt>
                <c:pt idx="58">
                  <c:v>-52.069054000000001</c:v>
                </c:pt>
                <c:pt idx="59">
                  <c:v>-53.952888000000002</c:v>
                </c:pt>
                <c:pt idx="60">
                  <c:v>-55.493309000000004</c:v>
                </c:pt>
                <c:pt idx="61">
                  <c:v>-56.313567999999997</c:v>
                </c:pt>
                <c:pt idx="62">
                  <c:v>-57.284134000000002</c:v>
                </c:pt>
                <c:pt idx="63">
                  <c:v>-56.632567999999999</c:v>
                </c:pt>
                <c:pt idx="64">
                  <c:v>-55.057223999999998</c:v>
                </c:pt>
                <c:pt idx="65">
                  <c:v>-52.299809000000003</c:v>
                </c:pt>
                <c:pt idx="66">
                  <c:v>-49.842587000000002</c:v>
                </c:pt>
                <c:pt idx="67">
                  <c:v>-48.144011999999996</c:v>
                </c:pt>
                <c:pt idx="68">
                  <c:v>-46.835777</c:v>
                </c:pt>
                <c:pt idx="69">
                  <c:v>-45.530997999999997</c:v>
                </c:pt>
                <c:pt idx="70">
                  <c:v>-44.458305000000003</c:v>
                </c:pt>
                <c:pt idx="71">
                  <c:v>-43.850738999999997</c:v>
                </c:pt>
                <c:pt idx="72">
                  <c:v>-43.371403000000001</c:v>
                </c:pt>
                <c:pt idx="73">
                  <c:v>-43.48753</c:v>
                </c:pt>
                <c:pt idx="74">
                  <c:v>-43.898083</c:v>
                </c:pt>
                <c:pt idx="75">
                  <c:v>-44.375484</c:v>
                </c:pt>
                <c:pt idx="76">
                  <c:v>-45.356392</c:v>
                </c:pt>
                <c:pt idx="77">
                  <c:v>-46.501274000000002</c:v>
                </c:pt>
                <c:pt idx="78">
                  <c:v>-47.923893</c:v>
                </c:pt>
                <c:pt idx="79">
                  <c:v>-49.208809000000002</c:v>
                </c:pt>
                <c:pt idx="80">
                  <c:v>-50.199814000000003</c:v>
                </c:pt>
                <c:pt idx="81">
                  <c:v>-51.429519999999997</c:v>
                </c:pt>
                <c:pt idx="82">
                  <c:v>-52.349330999999999</c:v>
                </c:pt>
                <c:pt idx="83">
                  <c:v>-53.485905000000002</c:v>
                </c:pt>
                <c:pt idx="84">
                  <c:v>-53.637112000000002</c:v>
                </c:pt>
                <c:pt idx="85">
                  <c:v>-51.784370000000003</c:v>
                </c:pt>
                <c:pt idx="86">
                  <c:v>-47.965141000000003</c:v>
                </c:pt>
                <c:pt idx="87">
                  <c:v>-43.941268999999998</c:v>
                </c:pt>
                <c:pt idx="88">
                  <c:v>-40.700572999999999</c:v>
                </c:pt>
                <c:pt idx="89">
                  <c:v>-38.438591000000002</c:v>
                </c:pt>
                <c:pt idx="90">
                  <c:v>-36.771366</c:v>
                </c:pt>
                <c:pt idx="91">
                  <c:v>-36.013519000000002</c:v>
                </c:pt>
                <c:pt idx="92">
                  <c:v>-35.887993000000002</c:v>
                </c:pt>
                <c:pt idx="93">
                  <c:v>-35.935051000000001</c:v>
                </c:pt>
                <c:pt idx="94">
                  <c:v>-36.075645000000002</c:v>
                </c:pt>
                <c:pt idx="95">
                  <c:v>-36.287914000000001</c:v>
                </c:pt>
                <c:pt idx="96">
                  <c:v>-36.564807999999999</c:v>
                </c:pt>
                <c:pt idx="97">
                  <c:v>-36.786498999999999</c:v>
                </c:pt>
                <c:pt idx="98">
                  <c:v>-37.081577000000003</c:v>
                </c:pt>
                <c:pt idx="99">
                  <c:v>-37.330962999999997</c:v>
                </c:pt>
                <c:pt idx="100">
                  <c:v>-37.236595000000001</c:v>
                </c:pt>
                <c:pt idx="101">
                  <c:v>-37.022292999999998</c:v>
                </c:pt>
                <c:pt idx="102">
                  <c:v>-36.572322999999997</c:v>
                </c:pt>
                <c:pt idx="103">
                  <c:v>-36.287005999999998</c:v>
                </c:pt>
                <c:pt idx="104">
                  <c:v>-35.813183000000002</c:v>
                </c:pt>
                <c:pt idx="105">
                  <c:v>-35.516525000000001</c:v>
                </c:pt>
                <c:pt idx="106">
                  <c:v>-35.090733</c:v>
                </c:pt>
                <c:pt idx="107">
                  <c:v>-34.913482999999999</c:v>
                </c:pt>
                <c:pt idx="108">
                  <c:v>-34.724719999999998</c:v>
                </c:pt>
                <c:pt idx="109">
                  <c:v>-34.876559999999998</c:v>
                </c:pt>
                <c:pt idx="110">
                  <c:v>-35.082473999999998</c:v>
                </c:pt>
                <c:pt idx="111">
                  <c:v>-35.388511999999999</c:v>
                </c:pt>
                <c:pt idx="112">
                  <c:v>-35.793422999999997</c:v>
                </c:pt>
                <c:pt idx="113">
                  <c:v>-36.271636999999998</c:v>
                </c:pt>
                <c:pt idx="114">
                  <c:v>-36.854343</c:v>
                </c:pt>
                <c:pt idx="115">
                  <c:v>-37.199657000000002</c:v>
                </c:pt>
                <c:pt idx="116">
                  <c:v>-37.523907000000001</c:v>
                </c:pt>
                <c:pt idx="117">
                  <c:v>-37.781692999999997</c:v>
                </c:pt>
                <c:pt idx="118">
                  <c:v>-37.879593</c:v>
                </c:pt>
                <c:pt idx="119">
                  <c:v>-37.852103999999997</c:v>
                </c:pt>
                <c:pt idx="120">
                  <c:v>-37.869221000000003</c:v>
                </c:pt>
                <c:pt idx="121">
                  <c:v>-37.817101000000001</c:v>
                </c:pt>
                <c:pt idx="122">
                  <c:v>-37.797882000000001</c:v>
                </c:pt>
                <c:pt idx="123">
                  <c:v>-37.729084</c:v>
                </c:pt>
                <c:pt idx="124">
                  <c:v>-37.539760999999999</c:v>
                </c:pt>
                <c:pt idx="125">
                  <c:v>-37.286361999999997</c:v>
                </c:pt>
                <c:pt idx="126">
                  <c:v>-37.049689999999998</c:v>
                </c:pt>
                <c:pt idx="127">
                  <c:v>-36.822899</c:v>
                </c:pt>
                <c:pt idx="128">
                  <c:v>-36.577274000000003</c:v>
                </c:pt>
                <c:pt idx="129">
                  <c:v>-36.379375000000003</c:v>
                </c:pt>
                <c:pt idx="130">
                  <c:v>-36.187556999999998</c:v>
                </c:pt>
                <c:pt idx="131">
                  <c:v>-35.976368000000001</c:v>
                </c:pt>
                <c:pt idx="132">
                  <c:v>-35.729992000000003</c:v>
                </c:pt>
                <c:pt idx="133">
                  <c:v>-35.490451999999998</c:v>
                </c:pt>
                <c:pt idx="134">
                  <c:v>-35.278858</c:v>
                </c:pt>
                <c:pt idx="135">
                  <c:v>-35.066319</c:v>
                </c:pt>
                <c:pt idx="136">
                  <c:v>-34.953121000000003</c:v>
                </c:pt>
                <c:pt idx="137">
                  <c:v>-34.897942</c:v>
                </c:pt>
                <c:pt idx="138">
                  <c:v>-34.883732000000002</c:v>
                </c:pt>
                <c:pt idx="139">
                  <c:v>-34.884537000000002</c:v>
                </c:pt>
                <c:pt idx="140">
                  <c:v>-34.858727000000002</c:v>
                </c:pt>
                <c:pt idx="141">
                  <c:v>-34.794781</c:v>
                </c:pt>
                <c:pt idx="142">
                  <c:v>-34.856082999999998</c:v>
                </c:pt>
                <c:pt idx="143">
                  <c:v>-34.776919999999997</c:v>
                </c:pt>
                <c:pt idx="144">
                  <c:v>-34.857391</c:v>
                </c:pt>
                <c:pt idx="145">
                  <c:v>-34.726630999999998</c:v>
                </c:pt>
                <c:pt idx="146">
                  <c:v>-34.743237000000001</c:v>
                </c:pt>
                <c:pt idx="147">
                  <c:v>-34.778706</c:v>
                </c:pt>
                <c:pt idx="148">
                  <c:v>-34.979686999999998</c:v>
                </c:pt>
                <c:pt idx="149">
                  <c:v>-35.121181</c:v>
                </c:pt>
                <c:pt idx="150">
                  <c:v>-35.114745999999997</c:v>
                </c:pt>
                <c:pt idx="151">
                  <c:v>-34.947749999999999</c:v>
                </c:pt>
                <c:pt idx="152">
                  <c:v>-34.604312999999998</c:v>
                </c:pt>
                <c:pt idx="153">
                  <c:v>-34.255791000000002</c:v>
                </c:pt>
                <c:pt idx="154">
                  <c:v>-34.002960000000002</c:v>
                </c:pt>
                <c:pt idx="155">
                  <c:v>-33.830489999999998</c:v>
                </c:pt>
                <c:pt idx="156">
                  <c:v>-33.619571999999998</c:v>
                </c:pt>
                <c:pt idx="157">
                  <c:v>-33.446781000000001</c:v>
                </c:pt>
                <c:pt idx="158">
                  <c:v>-33.327171</c:v>
                </c:pt>
                <c:pt idx="159">
                  <c:v>-33.21405</c:v>
                </c:pt>
                <c:pt idx="160">
                  <c:v>-33.121952</c:v>
                </c:pt>
                <c:pt idx="161">
                  <c:v>-33.013046000000003</c:v>
                </c:pt>
                <c:pt idx="162">
                  <c:v>-32.920208000000002</c:v>
                </c:pt>
                <c:pt idx="163">
                  <c:v>-32.871239000000003</c:v>
                </c:pt>
                <c:pt idx="164">
                  <c:v>-32.907035999999998</c:v>
                </c:pt>
                <c:pt idx="165">
                  <c:v>-32.971221999999997</c:v>
                </c:pt>
                <c:pt idx="166">
                  <c:v>-32.993923000000002</c:v>
                </c:pt>
                <c:pt idx="167">
                  <c:v>-32.949291000000002</c:v>
                </c:pt>
                <c:pt idx="168">
                  <c:v>-32.932205000000003</c:v>
                </c:pt>
                <c:pt idx="169">
                  <c:v>-32.906604999999999</c:v>
                </c:pt>
                <c:pt idx="170">
                  <c:v>-32.851863999999999</c:v>
                </c:pt>
                <c:pt idx="171">
                  <c:v>-32.750644999999999</c:v>
                </c:pt>
                <c:pt idx="172">
                  <c:v>-32.717213000000001</c:v>
                </c:pt>
                <c:pt idx="173">
                  <c:v>-32.688229</c:v>
                </c:pt>
                <c:pt idx="174">
                  <c:v>-32.607883000000001</c:v>
                </c:pt>
                <c:pt idx="175">
                  <c:v>-32.451819999999998</c:v>
                </c:pt>
                <c:pt idx="176">
                  <c:v>-32.232754</c:v>
                </c:pt>
                <c:pt idx="177">
                  <c:v>-32.190842000000004</c:v>
                </c:pt>
                <c:pt idx="178">
                  <c:v>-32.050159000000001</c:v>
                </c:pt>
                <c:pt idx="179">
                  <c:v>-32.001286</c:v>
                </c:pt>
                <c:pt idx="180">
                  <c:v>-31.758396000000001</c:v>
                </c:pt>
                <c:pt idx="181">
                  <c:v>-31.687134</c:v>
                </c:pt>
                <c:pt idx="182">
                  <c:v>-31.633334999999999</c:v>
                </c:pt>
                <c:pt idx="183">
                  <c:v>-31.808707999999999</c:v>
                </c:pt>
                <c:pt idx="184">
                  <c:v>-31.694800999999998</c:v>
                </c:pt>
                <c:pt idx="185">
                  <c:v>-31.617010000000001</c:v>
                </c:pt>
                <c:pt idx="186">
                  <c:v>-31.427097</c:v>
                </c:pt>
                <c:pt idx="187">
                  <c:v>-31.343703999999999</c:v>
                </c:pt>
                <c:pt idx="188">
                  <c:v>-31.280746000000001</c:v>
                </c:pt>
                <c:pt idx="189">
                  <c:v>-31.222048000000001</c:v>
                </c:pt>
                <c:pt idx="190">
                  <c:v>-31.202978000000002</c:v>
                </c:pt>
                <c:pt idx="191">
                  <c:v>-31.036842</c:v>
                </c:pt>
                <c:pt idx="192">
                  <c:v>-30.906144999999999</c:v>
                </c:pt>
                <c:pt idx="193">
                  <c:v>-30.622827999999998</c:v>
                </c:pt>
                <c:pt idx="194">
                  <c:v>-30.515457000000001</c:v>
                </c:pt>
                <c:pt idx="195">
                  <c:v>-30.386377</c:v>
                </c:pt>
                <c:pt idx="196">
                  <c:v>-30.386634999999998</c:v>
                </c:pt>
                <c:pt idx="197">
                  <c:v>-30.314529</c:v>
                </c:pt>
                <c:pt idx="198">
                  <c:v>-30.342161000000001</c:v>
                </c:pt>
                <c:pt idx="199">
                  <c:v>-30.429822999999999</c:v>
                </c:pt>
                <c:pt idx="200">
                  <c:v>-30.443580999999998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83E-498D-B42D-43A5CB9CE6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74944"/>
        <c:axId val="111759744"/>
      </c:scatterChart>
      <c:valAx>
        <c:axId val="111474944"/>
        <c:scaling>
          <c:orientation val="minMax"/>
          <c:max val="13"/>
          <c:min val="1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LO Frequency (GHz)</a:t>
                </a:r>
              </a:p>
            </c:rich>
          </c:tx>
          <c:layout>
            <c:manualLayout>
              <c:xMode val="edge"/>
              <c:yMode val="edge"/>
              <c:x val="0.38897409030396446"/>
              <c:y val="0.9110877806940799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1759744"/>
        <c:crosses val="autoZero"/>
        <c:crossBetween val="midCat"/>
        <c:majorUnit val="1"/>
      </c:valAx>
      <c:valAx>
        <c:axId val="111759744"/>
        <c:scaling>
          <c:orientation val="minMax"/>
          <c:max val="0"/>
          <c:min val="-8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1474944"/>
        <c:crosses val="autoZero"/>
        <c:crossBetween val="midCat"/>
        <c:majorUnit val="10"/>
      </c:valAx>
      <c:spPr>
        <a:noFill/>
        <a:ln w="19050">
          <a:solidFill>
            <a:sysClr val="windowText" lastClr="000000"/>
          </a:solidFill>
        </a:ln>
        <a:effectLst/>
      </c:spPr>
    </c:plotArea>
    <c:legend>
      <c:legendPos val="r"/>
      <c:layout>
        <c:manualLayout>
          <c:xMode val="edge"/>
          <c:yMode val="edge"/>
          <c:x val="0.35272982519817836"/>
          <c:y val="0.14261410032079327"/>
          <c:w val="0.31759907026691891"/>
          <c:h val="0.10745498139995298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Configuration B Output IP3 vs LO Power: Sine Wave LO (dBm)</a:t>
            </a:r>
          </a:p>
        </c:rich>
      </c:tx>
      <c:layout>
        <c:manualLayout>
          <c:xMode val="edge"/>
          <c:yMode val="edge"/>
          <c:x val="0.14540453829207159"/>
          <c:y val="1.388904562825412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3241825485176878"/>
          <c:y val="9.9654782735491401E-2"/>
          <c:w val="0.76542713682528862"/>
          <c:h val="0.70033318751822693"/>
        </c:manualLayout>
      </c:layout>
      <c:scatterChart>
        <c:scatterStyle val="smoothMarker"/>
        <c:varyColors val="0"/>
        <c:ser>
          <c:idx val="1"/>
          <c:order val="1"/>
          <c:tx>
            <c:strRef>
              <c:f>'IP3'!$AJ$2</c:f>
              <c:strCache>
                <c:ptCount val="1"/>
                <c:pt idx="0">
                  <c:v>+20dBm</c:v>
                </c:pt>
              </c:strCache>
            </c:strRef>
          </c:tx>
          <c:spPr>
            <a:ln cmpd="sng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'IP3'!$AI$5:$AI$103</c:f>
              <c:numCache>
                <c:formatCode>General</c:formatCode>
                <c:ptCount val="99"/>
                <c:pt idx="0">
                  <c:v>1</c:v>
                </c:pt>
                <c:pt idx="1">
                  <c:v>1.1224489795918</c:v>
                </c:pt>
                <c:pt idx="2">
                  <c:v>1.2448979591837002</c:v>
                </c:pt>
                <c:pt idx="3">
                  <c:v>1.3673469387755</c:v>
                </c:pt>
                <c:pt idx="4">
                  <c:v>1.4897959183673</c:v>
                </c:pt>
                <c:pt idx="5">
                  <c:v>1.6122448979591999</c:v>
                </c:pt>
                <c:pt idx="6">
                  <c:v>1.7346938775510001</c:v>
                </c:pt>
                <c:pt idx="7">
                  <c:v>1.8571428571429001</c:v>
                </c:pt>
                <c:pt idx="8">
                  <c:v>1.9795918367347001</c:v>
                </c:pt>
                <c:pt idx="9">
                  <c:v>2.1020408163264999</c:v>
                </c:pt>
                <c:pt idx="10">
                  <c:v>2.2244897959183998</c:v>
                </c:pt>
                <c:pt idx="11">
                  <c:v>2.3469387755101998</c:v>
                </c:pt>
                <c:pt idx="12">
                  <c:v>2.4693877551020003</c:v>
                </c:pt>
                <c:pt idx="13">
                  <c:v>2.5918367346939002</c:v>
                </c:pt>
                <c:pt idx="14">
                  <c:v>2.7142857142856998</c:v>
                </c:pt>
                <c:pt idx="15">
                  <c:v>2.8367346938776001</c:v>
                </c:pt>
                <c:pt idx="16">
                  <c:v>2.9591836734694001</c:v>
                </c:pt>
                <c:pt idx="17">
                  <c:v>3.0816326530612002</c:v>
                </c:pt>
                <c:pt idx="18">
                  <c:v>3.2040816326531001</c:v>
                </c:pt>
                <c:pt idx="19">
                  <c:v>3.3265306122449001</c:v>
                </c:pt>
                <c:pt idx="20">
                  <c:v>3.4489795918367001</c:v>
                </c:pt>
                <c:pt idx="21">
                  <c:v>3.5714285714286</c:v>
                </c:pt>
                <c:pt idx="22">
                  <c:v>3.6938775510204001</c:v>
                </c:pt>
                <c:pt idx="23">
                  <c:v>3.8163265306121996</c:v>
                </c:pt>
                <c:pt idx="24">
                  <c:v>3.9387755102041</c:v>
                </c:pt>
                <c:pt idx="25">
                  <c:v>4.0612244897959</c:v>
                </c:pt>
                <c:pt idx="26">
                  <c:v>4.1836734693878004</c:v>
                </c:pt>
                <c:pt idx="27">
                  <c:v>4.3061224489796004</c:v>
                </c:pt>
                <c:pt idx="28">
                  <c:v>4.4285714285713995</c:v>
                </c:pt>
                <c:pt idx="29">
                  <c:v>4.5510204081632999</c:v>
                </c:pt>
                <c:pt idx="30">
                  <c:v>4.6734693877550999</c:v>
                </c:pt>
                <c:pt idx="31">
                  <c:v>4.7959183673468999</c:v>
                </c:pt>
                <c:pt idx="32">
                  <c:v>4.9183673469388003</c:v>
                </c:pt>
                <c:pt idx="33">
                  <c:v>5.0408163265305994</c:v>
                </c:pt>
                <c:pt idx="34">
                  <c:v>5.1632653061224003</c:v>
                </c:pt>
                <c:pt idx="35">
                  <c:v>5.2857142857142998</c:v>
                </c:pt>
                <c:pt idx="36">
                  <c:v>5.4081632653060998</c:v>
                </c:pt>
                <c:pt idx="37">
                  <c:v>5.5306122448980002</c:v>
                </c:pt>
                <c:pt idx="38">
                  <c:v>5.6530612244898002</c:v>
                </c:pt>
                <c:pt idx="39">
                  <c:v>5.7755102040816002</c:v>
                </c:pt>
                <c:pt idx="40">
                  <c:v>5.8979591836734997</c:v>
                </c:pt>
                <c:pt idx="41">
                  <c:v>6.0204081632652997</c:v>
                </c:pt>
                <c:pt idx="42">
                  <c:v>6.1428571428570997</c:v>
                </c:pt>
                <c:pt idx="43">
                  <c:v>6.2653061224490001</c:v>
                </c:pt>
                <c:pt idx="44">
                  <c:v>6.3877551020408001</c:v>
                </c:pt>
                <c:pt idx="45">
                  <c:v>6.5102040816326996</c:v>
                </c:pt>
                <c:pt idx="46">
                  <c:v>6.6326530612244996</c:v>
                </c:pt>
                <c:pt idx="47">
                  <c:v>6.7551020408163005</c:v>
                </c:pt>
                <c:pt idx="48">
                  <c:v>6.8775510204082</c:v>
                </c:pt>
                <c:pt idx="49">
                  <c:v>7</c:v>
                </c:pt>
                <c:pt idx="50">
                  <c:v>7.1224489795918</c:v>
                </c:pt>
                <c:pt idx="51">
                  <c:v>7.2448979591836995</c:v>
                </c:pt>
                <c:pt idx="52">
                  <c:v>7.3673469387755004</c:v>
                </c:pt>
                <c:pt idx="53">
                  <c:v>7.4897959183673004</c:v>
                </c:pt>
                <c:pt idx="54">
                  <c:v>7.6122448979591999</c:v>
                </c:pt>
                <c:pt idx="55">
                  <c:v>7.7346938775509999</c:v>
                </c:pt>
                <c:pt idx="56">
                  <c:v>7.8571428571429003</c:v>
                </c:pt>
                <c:pt idx="57">
                  <c:v>7.9795918367347003</c:v>
                </c:pt>
                <c:pt idx="58">
                  <c:v>8.1020408163265003</c:v>
                </c:pt>
                <c:pt idx="59">
                  <c:v>8.2244897959183998</c:v>
                </c:pt>
                <c:pt idx="60">
                  <c:v>8.3469387755101998</c:v>
                </c:pt>
                <c:pt idx="61">
                  <c:v>8.4693877551019998</c:v>
                </c:pt>
                <c:pt idx="62">
                  <c:v>8.5918367346938993</c:v>
                </c:pt>
                <c:pt idx="63">
                  <c:v>8.7142857142856993</c:v>
                </c:pt>
                <c:pt idx="64">
                  <c:v>8.8367346938776006</c:v>
                </c:pt>
                <c:pt idx="65">
                  <c:v>8.9591836734694006</c:v>
                </c:pt>
                <c:pt idx="66">
                  <c:v>9.0816326530611988</c:v>
                </c:pt>
                <c:pt idx="67">
                  <c:v>9.2040816326530983</c:v>
                </c:pt>
                <c:pt idx="68">
                  <c:v>9.3265306122449001</c:v>
                </c:pt>
                <c:pt idx="69">
                  <c:v>9.4489795918367001</c:v>
                </c:pt>
                <c:pt idx="70">
                  <c:v>9.5714285714285996</c:v>
                </c:pt>
                <c:pt idx="71">
                  <c:v>9.6938775510203996</c:v>
                </c:pt>
                <c:pt idx="72">
                  <c:v>9.8163265306121996</c:v>
                </c:pt>
                <c:pt idx="73">
                  <c:v>9.9387755102040991</c:v>
                </c:pt>
                <c:pt idx="74">
                  <c:v>10.061224489796</c:v>
                </c:pt>
                <c:pt idx="75">
                  <c:v>10.183673469388001</c:v>
                </c:pt>
                <c:pt idx="76">
                  <c:v>10.30612244898</c:v>
                </c:pt>
                <c:pt idx="77">
                  <c:v>10.428571428570999</c:v>
                </c:pt>
                <c:pt idx="78">
                  <c:v>10.551020408163</c:v>
                </c:pt>
                <c:pt idx="79">
                  <c:v>10.673469387754999</c:v>
                </c:pt>
                <c:pt idx="80">
                  <c:v>10.795918367346999</c:v>
                </c:pt>
                <c:pt idx="81">
                  <c:v>10.918367346938998</c:v>
                </c:pt>
                <c:pt idx="82">
                  <c:v>11.040816326531001</c:v>
                </c:pt>
                <c:pt idx="83">
                  <c:v>11.163265306122</c:v>
                </c:pt>
                <c:pt idx="84">
                  <c:v>11.285714285714</c:v>
                </c:pt>
                <c:pt idx="85">
                  <c:v>11.408163265305999</c:v>
                </c:pt>
                <c:pt idx="86">
                  <c:v>11.530612244898</c:v>
                </c:pt>
                <c:pt idx="87">
                  <c:v>11.653061224489999</c:v>
                </c:pt>
                <c:pt idx="88">
                  <c:v>11.775510204082</c:v>
                </c:pt>
                <c:pt idx="89">
                  <c:v>11.897959183673001</c:v>
                </c:pt>
                <c:pt idx="90">
                  <c:v>12.020408163265</c:v>
                </c:pt>
                <c:pt idx="91">
                  <c:v>12.142857142857</c:v>
                </c:pt>
                <c:pt idx="92">
                  <c:v>12.265306122448999</c:v>
                </c:pt>
                <c:pt idx="93">
                  <c:v>12.387755102041</c:v>
                </c:pt>
                <c:pt idx="94">
                  <c:v>12.510204081632999</c:v>
                </c:pt>
                <c:pt idx="95">
                  <c:v>12.632653061224001</c:v>
                </c:pt>
                <c:pt idx="96">
                  <c:v>12.755102040816</c:v>
                </c:pt>
                <c:pt idx="97">
                  <c:v>12.877551020408001</c:v>
                </c:pt>
                <c:pt idx="98">
                  <c:v>13</c:v>
                </c:pt>
              </c:numCache>
            </c:numRef>
          </c:xVal>
          <c:yVal>
            <c:numRef>
              <c:f>'IP3'!$AK$5:$AK$103</c:f>
              <c:numCache>
                <c:formatCode>General</c:formatCode>
                <c:ptCount val="99"/>
                <c:pt idx="0">
                  <c:v>18.290103999999999</c:v>
                </c:pt>
                <c:pt idx="1">
                  <c:v>18.165091</c:v>
                </c:pt>
                <c:pt idx="2">
                  <c:v>18.199498999999999</c:v>
                </c:pt>
                <c:pt idx="3">
                  <c:v>19.000919</c:v>
                </c:pt>
                <c:pt idx="4">
                  <c:v>20.319859000000001</c:v>
                </c:pt>
                <c:pt idx="5">
                  <c:v>21.191714999999999</c:v>
                </c:pt>
                <c:pt idx="6">
                  <c:v>21.171800999999999</c:v>
                </c:pt>
                <c:pt idx="7">
                  <c:v>20.23789</c:v>
                </c:pt>
                <c:pt idx="8">
                  <c:v>19.299229</c:v>
                </c:pt>
                <c:pt idx="9">
                  <c:v>19.370939</c:v>
                </c:pt>
                <c:pt idx="10">
                  <c:v>19.624744</c:v>
                </c:pt>
                <c:pt idx="11">
                  <c:v>20.315086000000001</c:v>
                </c:pt>
                <c:pt idx="12">
                  <c:v>19.836431999999999</c:v>
                </c:pt>
                <c:pt idx="13">
                  <c:v>20.054068000000001</c:v>
                </c:pt>
                <c:pt idx="14">
                  <c:v>20.151796000000001</c:v>
                </c:pt>
                <c:pt idx="15">
                  <c:v>20.499480999999999</c:v>
                </c:pt>
                <c:pt idx="16">
                  <c:v>19.591927999999999</c:v>
                </c:pt>
                <c:pt idx="17">
                  <c:v>18.120583</c:v>
                </c:pt>
                <c:pt idx="18">
                  <c:v>16.696705000000001</c:v>
                </c:pt>
                <c:pt idx="19">
                  <c:v>16.872437999999999</c:v>
                </c:pt>
                <c:pt idx="20">
                  <c:v>17.595486000000001</c:v>
                </c:pt>
                <c:pt idx="21">
                  <c:v>18.507072000000001</c:v>
                </c:pt>
                <c:pt idx="22">
                  <c:v>18.578087</c:v>
                </c:pt>
                <c:pt idx="23">
                  <c:v>18.861629000000001</c:v>
                </c:pt>
                <c:pt idx="24">
                  <c:v>19.125055</c:v>
                </c:pt>
                <c:pt idx="25">
                  <c:v>18.949749000000001</c:v>
                </c:pt>
                <c:pt idx="26">
                  <c:v>18.562971000000001</c:v>
                </c:pt>
                <c:pt idx="27">
                  <c:v>18.093745999999999</c:v>
                </c:pt>
                <c:pt idx="28">
                  <c:v>18.347763</c:v>
                </c:pt>
                <c:pt idx="29">
                  <c:v>18.905214000000001</c:v>
                </c:pt>
                <c:pt idx="30">
                  <c:v>20.055541999999999</c:v>
                </c:pt>
                <c:pt idx="31">
                  <c:v>21.138462000000001</c:v>
                </c:pt>
                <c:pt idx="32">
                  <c:v>21.803753</c:v>
                </c:pt>
                <c:pt idx="33">
                  <c:v>22.393951000000001</c:v>
                </c:pt>
                <c:pt idx="34">
                  <c:v>23.174890999999999</c:v>
                </c:pt>
                <c:pt idx="35">
                  <c:v>23.751124999999998</c:v>
                </c:pt>
                <c:pt idx="36">
                  <c:v>23.154938000000001</c:v>
                </c:pt>
                <c:pt idx="37">
                  <c:v>21.239532000000001</c:v>
                </c:pt>
                <c:pt idx="38">
                  <c:v>19.474519999999998</c:v>
                </c:pt>
                <c:pt idx="39">
                  <c:v>19.530674000000001</c:v>
                </c:pt>
                <c:pt idx="40">
                  <c:v>19.943428000000001</c:v>
                </c:pt>
                <c:pt idx="41">
                  <c:v>20.559401000000001</c:v>
                </c:pt>
                <c:pt idx="42">
                  <c:v>20.511436</c:v>
                </c:pt>
                <c:pt idx="43">
                  <c:v>21.068352000000001</c:v>
                </c:pt>
                <c:pt idx="44">
                  <c:v>21.207498999999999</c:v>
                </c:pt>
                <c:pt idx="45">
                  <c:v>20.763311000000002</c:v>
                </c:pt>
                <c:pt idx="46">
                  <c:v>20.329166000000001</c:v>
                </c:pt>
                <c:pt idx="47">
                  <c:v>20.631622</c:v>
                </c:pt>
                <c:pt idx="48">
                  <c:v>20.756554000000001</c:v>
                </c:pt>
                <c:pt idx="49">
                  <c:v>21.230028000000001</c:v>
                </c:pt>
                <c:pt idx="50">
                  <c:v>20.861789999999999</c:v>
                </c:pt>
                <c:pt idx="51">
                  <c:v>20.775531999999998</c:v>
                </c:pt>
                <c:pt idx="52">
                  <c:v>20.375091999999999</c:v>
                </c:pt>
                <c:pt idx="53">
                  <c:v>20.811937</c:v>
                </c:pt>
                <c:pt idx="54">
                  <c:v>20.895337999999999</c:v>
                </c:pt>
                <c:pt idx="55">
                  <c:v>20.653917</c:v>
                </c:pt>
                <c:pt idx="56">
                  <c:v>20.429195</c:v>
                </c:pt>
                <c:pt idx="57">
                  <c:v>21.367968000000001</c:v>
                </c:pt>
                <c:pt idx="58">
                  <c:v>21.873695000000001</c:v>
                </c:pt>
                <c:pt idx="59">
                  <c:v>21.630938</c:v>
                </c:pt>
                <c:pt idx="60">
                  <c:v>20.857915999999999</c:v>
                </c:pt>
                <c:pt idx="61">
                  <c:v>20.674863999999999</c:v>
                </c:pt>
                <c:pt idx="62">
                  <c:v>21.055325</c:v>
                </c:pt>
                <c:pt idx="63">
                  <c:v>21.344418000000001</c:v>
                </c:pt>
                <c:pt idx="64">
                  <c:v>21.248563999999998</c:v>
                </c:pt>
                <c:pt idx="65">
                  <c:v>20.888173999999999</c:v>
                </c:pt>
                <c:pt idx="66">
                  <c:v>20.359186000000001</c:v>
                </c:pt>
                <c:pt idx="67">
                  <c:v>20.04158</c:v>
                </c:pt>
                <c:pt idx="68">
                  <c:v>19.819718999999999</c:v>
                </c:pt>
                <c:pt idx="69">
                  <c:v>19.408353999999999</c:v>
                </c:pt>
                <c:pt idx="70">
                  <c:v>18.903873000000001</c:v>
                </c:pt>
                <c:pt idx="71">
                  <c:v>18.265332999999998</c:v>
                </c:pt>
                <c:pt idx="72">
                  <c:v>17.763693</c:v>
                </c:pt>
                <c:pt idx="73">
                  <c:v>17.50366</c:v>
                </c:pt>
                <c:pt idx="74">
                  <c:v>17.469849</c:v>
                </c:pt>
                <c:pt idx="75">
                  <c:v>17.987347</c:v>
                </c:pt>
                <c:pt idx="76">
                  <c:v>18.669249000000001</c:v>
                </c:pt>
                <c:pt idx="77">
                  <c:v>19.306630999999999</c:v>
                </c:pt>
                <c:pt idx="78">
                  <c:v>19.538419999999999</c:v>
                </c:pt>
                <c:pt idx="79">
                  <c:v>19.560148000000002</c:v>
                </c:pt>
                <c:pt idx="80">
                  <c:v>19.425484000000001</c:v>
                </c:pt>
                <c:pt idx="81">
                  <c:v>19.287196999999999</c:v>
                </c:pt>
                <c:pt idx="82">
                  <c:v>19.070077999999999</c:v>
                </c:pt>
                <c:pt idx="83">
                  <c:v>18.824960999999998</c:v>
                </c:pt>
                <c:pt idx="84">
                  <c:v>18.445813999999999</c:v>
                </c:pt>
                <c:pt idx="85">
                  <c:v>18.193584000000001</c:v>
                </c:pt>
                <c:pt idx="86">
                  <c:v>18.167669</c:v>
                </c:pt>
                <c:pt idx="87">
                  <c:v>18.330807</c:v>
                </c:pt>
                <c:pt idx="88">
                  <c:v>18.351513000000001</c:v>
                </c:pt>
                <c:pt idx="89">
                  <c:v>18.430686999999999</c:v>
                </c:pt>
                <c:pt idx="90">
                  <c:v>18.369503000000002</c:v>
                </c:pt>
                <c:pt idx="91">
                  <c:v>18.478203000000001</c:v>
                </c:pt>
                <c:pt idx="92">
                  <c:v>18.616724000000001</c:v>
                </c:pt>
                <c:pt idx="93">
                  <c:v>18.976391</c:v>
                </c:pt>
                <c:pt idx="94">
                  <c:v>19.017799</c:v>
                </c:pt>
                <c:pt idx="95">
                  <c:v>18.734219</c:v>
                </c:pt>
                <c:pt idx="96">
                  <c:v>18.238699</c:v>
                </c:pt>
                <c:pt idx="97">
                  <c:v>18.045649999999998</c:v>
                </c:pt>
                <c:pt idx="98">
                  <c:v>17.978891000000001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D86-4067-8F4A-57082C0A6423}"/>
            </c:ext>
          </c:extLst>
        </c:ser>
        <c:ser>
          <c:idx val="2"/>
          <c:order val="2"/>
          <c:tx>
            <c:strRef>
              <c:f>'IP3'!$AM$2</c:f>
              <c:strCache>
                <c:ptCount val="1"/>
                <c:pt idx="0">
                  <c:v>+18dBm</c:v>
                </c:pt>
              </c:strCache>
            </c:strRef>
          </c:tx>
          <c:spPr>
            <a:ln cmpd="dbl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'IP3'!$AL$5:$AL$103</c:f>
              <c:numCache>
                <c:formatCode>General</c:formatCode>
                <c:ptCount val="99"/>
                <c:pt idx="0">
                  <c:v>1</c:v>
                </c:pt>
                <c:pt idx="1">
                  <c:v>1.1224489795918</c:v>
                </c:pt>
                <c:pt idx="2">
                  <c:v>1.2448979591837002</c:v>
                </c:pt>
                <c:pt idx="3">
                  <c:v>1.3673469387755</c:v>
                </c:pt>
                <c:pt idx="4">
                  <c:v>1.4897959183673</c:v>
                </c:pt>
                <c:pt idx="5">
                  <c:v>1.6122448979591999</c:v>
                </c:pt>
                <c:pt idx="6">
                  <c:v>1.7346938775510001</c:v>
                </c:pt>
                <c:pt idx="7">
                  <c:v>1.8571428571429001</c:v>
                </c:pt>
                <c:pt idx="8">
                  <c:v>1.9795918367347001</c:v>
                </c:pt>
                <c:pt idx="9">
                  <c:v>2.1020408163264999</c:v>
                </c:pt>
                <c:pt idx="10">
                  <c:v>2.2244897959183998</c:v>
                </c:pt>
                <c:pt idx="11">
                  <c:v>2.3469387755101998</c:v>
                </c:pt>
                <c:pt idx="12">
                  <c:v>2.4693877551020003</c:v>
                </c:pt>
                <c:pt idx="13">
                  <c:v>2.5918367346939002</c:v>
                </c:pt>
                <c:pt idx="14">
                  <c:v>2.7142857142856998</c:v>
                </c:pt>
                <c:pt idx="15">
                  <c:v>2.8367346938776001</c:v>
                </c:pt>
                <c:pt idx="16">
                  <c:v>2.9591836734694001</c:v>
                </c:pt>
                <c:pt idx="17">
                  <c:v>3.0816326530612002</c:v>
                </c:pt>
                <c:pt idx="18">
                  <c:v>3.2040816326531001</c:v>
                </c:pt>
                <c:pt idx="19">
                  <c:v>3.3265306122449001</c:v>
                </c:pt>
                <c:pt idx="20">
                  <c:v>3.4489795918367001</c:v>
                </c:pt>
                <c:pt idx="21">
                  <c:v>3.5714285714286</c:v>
                </c:pt>
                <c:pt idx="22">
                  <c:v>3.6938775510204001</c:v>
                </c:pt>
                <c:pt idx="23">
                  <c:v>3.8163265306121996</c:v>
                </c:pt>
                <c:pt idx="24">
                  <c:v>3.9387755102041</c:v>
                </c:pt>
                <c:pt idx="25">
                  <c:v>4.0612244897959</c:v>
                </c:pt>
                <c:pt idx="26">
                  <c:v>4.1836734693878004</c:v>
                </c:pt>
                <c:pt idx="27">
                  <c:v>4.3061224489796004</c:v>
                </c:pt>
                <c:pt idx="28">
                  <c:v>4.4285714285713995</c:v>
                </c:pt>
                <c:pt idx="29">
                  <c:v>4.5510204081632999</c:v>
                </c:pt>
                <c:pt idx="30">
                  <c:v>4.6734693877550999</c:v>
                </c:pt>
                <c:pt idx="31">
                  <c:v>4.7959183673468999</c:v>
                </c:pt>
                <c:pt idx="32">
                  <c:v>4.9183673469388003</c:v>
                </c:pt>
                <c:pt idx="33">
                  <c:v>5.0408163265305994</c:v>
                </c:pt>
                <c:pt idx="34">
                  <c:v>5.1632653061224003</c:v>
                </c:pt>
                <c:pt idx="35">
                  <c:v>5.2857142857142998</c:v>
                </c:pt>
                <c:pt idx="36">
                  <c:v>5.4081632653060998</c:v>
                </c:pt>
                <c:pt idx="37">
                  <c:v>5.5306122448980002</c:v>
                </c:pt>
                <c:pt idx="38">
                  <c:v>5.6530612244898002</c:v>
                </c:pt>
                <c:pt idx="39">
                  <c:v>5.7755102040816002</c:v>
                </c:pt>
                <c:pt idx="40">
                  <c:v>5.8979591836734997</c:v>
                </c:pt>
                <c:pt idx="41">
                  <c:v>6.0204081632652997</c:v>
                </c:pt>
                <c:pt idx="42">
                  <c:v>6.1428571428570997</c:v>
                </c:pt>
                <c:pt idx="43">
                  <c:v>6.2653061224490001</c:v>
                </c:pt>
                <c:pt idx="44">
                  <c:v>6.3877551020408001</c:v>
                </c:pt>
                <c:pt idx="45">
                  <c:v>6.5102040816326996</c:v>
                </c:pt>
                <c:pt idx="46">
                  <c:v>6.6326530612244996</c:v>
                </c:pt>
                <c:pt idx="47">
                  <c:v>6.7551020408163005</c:v>
                </c:pt>
                <c:pt idx="48">
                  <c:v>6.8775510204082</c:v>
                </c:pt>
                <c:pt idx="49">
                  <c:v>7</c:v>
                </c:pt>
                <c:pt idx="50">
                  <c:v>7.1224489795918</c:v>
                </c:pt>
                <c:pt idx="51">
                  <c:v>7.2448979591836995</c:v>
                </c:pt>
                <c:pt idx="52">
                  <c:v>7.3673469387755004</c:v>
                </c:pt>
                <c:pt idx="53">
                  <c:v>7.4897959183673004</c:v>
                </c:pt>
                <c:pt idx="54">
                  <c:v>7.6122448979591999</c:v>
                </c:pt>
                <c:pt idx="55">
                  <c:v>7.7346938775509999</c:v>
                </c:pt>
                <c:pt idx="56">
                  <c:v>7.8571428571429003</c:v>
                </c:pt>
                <c:pt idx="57">
                  <c:v>7.9795918367347003</c:v>
                </c:pt>
                <c:pt idx="58">
                  <c:v>8.1020408163265003</c:v>
                </c:pt>
                <c:pt idx="59">
                  <c:v>8.2244897959183998</c:v>
                </c:pt>
                <c:pt idx="60">
                  <c:v>8.3469387755101998</c:v>
                </c:pt>
                <c:pt idx="61">
                  <c:v>8.4693877551019998</c:v>
                </c:pt>
                <c:pt idx="62">
                  <c:v>8.5918367346938993</c:v>
                </c:pt>
                <c:pt idx="63">
                  <c:v>8.7142857142856993</c:v>
                </c:pt>
                <c:pt idx="64">
                  <c:v>8.8367346938776006</c:v>
                </c:pt>
                <c:pt idx="65">
                  <c:v>8.9591836734694006</c:v>
                </c:pt>
                <c:pt idx="66">
                  <c:v>9.0816326530611988</c:v>
                </c:pt>
                <c:pt idx="67">
                  <c:v>9.2040816326530983</c:v>
                </c:pt>
                <c:pt idx="68">
                  <c:v>9.3265306122449001</c:v>
                </c:pt>
                <c:pt idx="69">
                  <c:v>9.4489795918367001</c:v>
                </c:pt>
                <c:pt idx="70">
                  <c:v>9.5714285714285996</c:v>
                </c:pt>
                <c:pt idx="71">
                  <c:v>9.6938775510203996</c:v>
                </c:pt>
                <c:pt idx="72">
                  <c:v>9.8163265306121996</c:v>
                </c:pt>
                <c:pt idx="73">
                  <c:v>9.9387755102040991</c:v>
                </c:pt>
                <c:pt idx="74">
                  <c:v>10.061224489796</c:v>
                </c:pt>
                <c:pt idx="75">
                  <c:v>10.183673469388001</c:v>
                </c:pt>
                <c:pt idx="76">
                  <c:v>10.30612244898</c:v>
                </c:pt>
                <c:pt idx="77">
                  <c:v>10.428571428570999</c:v>
                </c:pt>
                <c:pt idx="78">
                  <c:v>10.551020408163</c:v>
                </c:pt>
                <c:pt idx="79">
                  <c:v>10.673469387754999</c:v>
                </c:pt>
                <c:pt idx="80">
                  <c:v>10.795918367346999</c:v>
                </c:pt>
                <c:pt idx="81">
                  <c:v>10.918367346938998</c:v>
                </c:pt>
                <c:pt idx="82">
                  <c:v>11.040816326531001</c:v>
                </c:pt>
                <c:pt idx="83">
                  <c:v>11.163265306122</c:v>
                </c:pt>
                <c:pt idx="84">
                  <c:v>11.285714285714</c:v>
                </c:pt>
                <c:pt idx="85">
                  <c:v>11.408163265305999</c:v>
                </c:pt>
                <c:pt idx="86">
                  <c:v>11.530612244898</c:v>
                </c:pt>
                <c:pt idx="87">
                  <c:v>11.653061224489999</c:v>
                </c:pt>
                <c:pt idx="88">
                  <c:v>11.775510204082</c:v>
                </c:pt>
                <c:pt idx="89">
                  <c:v>11.897959183673001</c:v>
                </c:pt>
                <c:pt idx="90">
                  <c:v>12.020408163265</c:v>
                </c:pt>
                <c:pt idx="91">
                  <c:v>12.142857142857</c:v>
                </c:pt>
                <c:pt idx="92">
                  <c:v>12.265306122448999</c:v>
                </c:pt>
                <c:pt idx="93">
                  <c:v>12.387755102041</c:v>
                </c:pt>
                <c:pt idx="94">
                  <c:v>12.510204081632999</c:v>
                </c:pt>
                <c:pt idx="95">
                  <c:v>12.632653061224001</c:v>
                </c:pt>
                <c:pt idx="96">
                  <c:v>12.755102040816</c:v>
                </c:pt>
                <c:pt idx="97">
                  <c:v>12.877551020408001</c:v>
                </c:pt>
                <c:pt idx="98">
                  <c:v>13</c:v>
                </c:pt>
              </c:numCache>
            </c:numRef>
          </c:xVal>
          <c:yVal>
            <c:numRef>
              <c:f>'IP3'!$AN$5:$AN$103</c:f>
              <c:numCache>
                <c:formatCode>General</c:formatCode>
                <c:ptCount val="99"/>
                <c:pt idx="0">
                  <c:v>17.066866000000001</c:v>
                </c:pt>
                <c:pt idx="1">
                  <c:v>17.124689</c:v>
                </c:pt>
                <c:pt idx="2">
                  <c:v>17.912299999999998</c:v>
                </c:pt>
                <c:pt idx="3">
                  <c:v>19.193747999999999</c:v>
                </c:pt>
                <c:pt idx="4">
                  <c:v>19.955275</c:v>
                </c:pt>
                <c:pt idx="5">
                  <c:v>20.934660000000001</c:v>
                </c:pt>
                <c:pt idx="6">
                  <c:v>21.520582000000001</c:v>
                </c:pt>
                <c:pt idx="7">
                  <c:v>20.963324</c:v>
                </c:pt>
                <c:pt idx="8">
                  <c:v>19.419557999999999</c:v>
                </c:pt>
                <c:pt idx="9">
                  <c:v>18.161825</c:v>
                </c:pt>
                <c:pt idx="10">
                  <c:v>18.552766999999999</c:v>
                </c:pt>
                <c:pt idx="11">
                  <c:v>18.765839</c:v>
                </c:pt>
                <c:pt idx="12">
                  <c:v>18.341346999999999</c:v>
                </c:pt>
                <c:pt idx="13">
                  <c:v>18.080348999999998</c:v>
                </c:pt>
                <c:pt idx="14">
                  <c:v>18.162776999999998</c:v>
                </c:pt>
                <c:pt idx="15">
                  <c:v>17.802945999999999</c:v>
                </c:pt>
                <c:pt idx="16">
                  <c:v>17.034047999999999</c:v>
                </c:pt>
                <c:pt idx="17">
                  <c:v>15.653371</c:v>
                </c:pt>
                <c:pt idx="18">
                  <c:v>14.70378</c:v>
                </c:pt>
                <c:pt idx="19">
                  <c:v>15.122605999999999</c:v>
                </c:pt>
                <c:pt idx="20">
                  <c:v>16.196024000000001</c:v>
                </c:pt>
                <c:pt idx="21">
                  <c:v>17.515955000000002</c:v>
                </c:pt>
                <c:pt idx="22">
                  <c:v>17.513974999999999</c:v>
                </c:pt>
                <c:pt idx="23">
                  <c:v>17.354814999999999</c:v>
                </c:pt>
                <c:pt idx="24">
                  <c:v>17.324922999999998</c:v>
                </c:pt>
                <c:pt idx="25">
                  <c:v>17.337578000000001</c:v>
                </c:pt>
                <c:pt idx="26">
                  <c:v>17.554911000000001</c:v>
                </c:pt>
                <c:pt idx="27">
                  <c:v>17.648512</c:v>
                </c:pt>
                <c:pt idx="28">
                  <c:v>17.888978999999999</c:v>
                </c:pt>
                <c:pt idx="29">
                  <c:v>18.633645999999999</c:v>
                </c:pt>
                <c:pt idx="30">
                  <c:v>19.334454999999998</c:v>
                </c:pt>
                <c:pt idx="31">
                  <c:v>19.919060000000002</c:v>
                </c:pt>
                <c:pt idx="32">
                  <c:v>19.897770000000001</c:v>
                </c:pt>
                <c:pt idx="33">
                  <c:v>20.283771999999999</c:v>
                </c:pt>
                <c:pt idx="34">
                  <c:v>19.988510000000002</c:v>
                </c:pt>
                <c:pt idx="35">
                  <c:v>20.072254000000001</c:v>
                </c:pt>
                <c:pt idx="36">
                  <c:v>19.384156999999998</c:v>
                </c:pt>
                <c:pt idx="37">
                  <c:v>18.993718999999999</c:v>
                </c:pt>
                <c:pt idx="38">
                  <c:v>17.976469000000002</c:v>
                </c:pt>
                <c:pt idx="39">
                  <c:v>18.122949999999999</c:v>
                </c:pt>
                <c:pt idx="40">
                  <c:v>18.428902000000001</c:v>
                </c:pt>
                <c:pt idx="41">
                  <c:v>18.955231000000001</c:v>
                </c:pt>
                <c:pt idx="42">
                  <c:v>18.955214000000002</c:v>
                </c:pt>
                <c:pt idx="43">
                  <c:v>19.478455</c:v>
                </c:pt>
                <c:pt idx="44">
                  <c:v>19.418725999999999</c:v>
                </c:pt>
                <c:pt idx="45">
                  <c:v>18.843861</c:v>
                </c:pt>
                <c:pt idx="46">
                  <c:v>18.508876999999998</c:v>
                </c:pt>
                <c:pt idx="47">
                  <c:v>18.875274999999998</c:v>
                </c:pt>
                <c:pt idx="48">
                  <c:v>18.978705999999999</c:v>
                </c:pt>
                <c:pt idx="49">
                  <c:v>19.094124000000001</c:v>
                </c:pt>
                <c:pt idx="50">
                  <c:v>18.983654000000001</c:v>
                </c:pt>
                <c:pt idx="51">
                  <c:v>19.177378000000001</c:v>
                </c:pt>
                <c:pt idx="52">
                  <c:v>19.03783</c:v>
                </c:pt>
                <c:pt idx="53">
                  <c:v>19.098454</c:v>
                </c:pt>
                <c:pt idx="54">
                  <c:v>19.288609000000001</c:v>
                </c:pt>
                <c:pt idx="55">
                  <c:v>19.279285000000002</c:v>
                </c:pt>
                <c:pt idx="56">
                  <c:v>19.248322999999999</c:v>
                </c:pt>
                <c:pt idx="57">
                  <c:v>19.745998</c:v>
                </c:pt>
                <c:pt idx="58">
                  <c:v>19.964417000000001</c:v>
                </c:pt>
                <c:pt idx="59">
                  <c:v>19.722059000000002</c:v>
                </c:pt>
                <c:pt idx="60">
                  <c:v>19.118286000000001</c:v>
                </c:pt>
                <c:pt idx="61">
                  <c:v>19.001064</c:v>
                </c:pt>
                <c:pt idx="62">
                  <c:v>19.312099</c:v>
                </c:pt>
                <c:pt idx="63">
                  <c:v>19.256674</c:v>
                </c:pt>
                <c:pt idx="64">
                  <c:v>19.38176</c:v>
                </c:pt>
                <c:pt idx="65">
                  <c:v>19.097010000000001</c:v>
                </c:pt>
                <c:pt idx="66">
                  <c:v>18.885072999999998</c:v>
                </c:pt>
                <c:pt idx="67">
                  <c:v>18.236028999999998</c:v>
                </c:pt>
                <c:pt idx="68">
                  <c:v>18.057576999999998</c:v>
                </c:pt>
                <c:pt idx="69">
                  <c:v>17.933201</c:v>
                </c:pt>
                <c:pt idx="70">
                  <c:v>17.666620000000002</c:v>
                </c:pt>
                <c:pt idx="71">
                  <c:v>17.175241</c:v>
                </c:pt>
                <c:pt idx="72">
                  <c:v>16.746801000000001</c:v>
                </c:pt>
                <c:pt idx="73">
                  <c:v>16.555299999999999</c:v>
                </c:pt>
                <c:pt idx="74">
                  <c:v>16.564747000000001</c:v>
                </c:pt>
                <c:pt idx="75">
                  <c:v>16.841059000000001</c:v>
                </c:pt>
                <c:pt idx="76">
                  <c:v>17.587236000000001</c:v>
                </c:pt>
                <c:pt idx="77">
                  <c:v>18.130032</c:v>
                </c:pt>
                <c:pt idx="78">
                  <c:v>18.276318</c:v>
                </c:pt>
                <c:pt idx="79">
                  <c:v>17.994292999999999</c:v>
                </c:pt>
                <c:pt idx="80">
                  <c:v>17.657543</c:v>
                </c:pt>
                <c:pt idx="81">
                  <c:v>17.553068</c:v>
                </c:pt>
                <c:pt idx="82">
                  <c:v>17.328202999999998</c:v>
                </c:pt>
                <c:pt idx="83">
                  <c:v>17.108301000000001</c:v>
                </c:pt>
                <c:pt idx="84">
                  <c:v>16.934729000000001</c:v>
                </c:pt>
                <c:pt idx="85">
                  <c:v>17.161930000000002</c:v>
                </c:pt>
                <c:pt idx="86">
                  <c:v>17.408843999999998</c:v>
                </c:pt>
                <c:pt idx="87">
                  <c:v>17.354500000000002</c:v>
                </c:pt>
                <c:pt idx="88">
                  <c:v>16.952010999999999</c:v>
                </c:pt>
                <c:pt idx="89">
                  <c:v>16.805132</c:v>
                </c:pt>
                <c:pt idx="90">
                  <c:v>16.202228999999999</c:v>
                </c:pt>
                <c:pt idx="91">
                  <c:v>16.458023000000001</c:v>
                </c:pt>
                <c:pt idx="92">
                  <c:v>16.159168000000001</c:v>
                </c:pt>
                <c:pt idx="93">
                  <c:v>16.697416</c:v>
                </c:pt>
                <c:pt idx="94">
                  <c:v>16.112188</c:v>
                </c:pt>
                <c:pt idx="95">
                  <c:v>16.099722</c:v>
                </c:pt>
                <c:pt idx="96">
                  <c:v>15.298893</c:v>
                </c:pt>
                <c:pt idx="97">
                  <c:v>15.233167999999999</c:v>
                </c:pt>
                <c:pt idx="98">
                  <c:v>14.896938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D86-4067-8F4A-57082C0A6423}"/>
            </c:ext>
          </c:extLst>
        </c:ser>
        <c:ser>
          <c:idx val="3"/>
          <c:order val="3"/>
          <c:tx>
            <c:strRef>
              <c:f>'IP3'!$AP$2</c:f>
              <c:strCache>
                <c:ptCount val="1"/>
                <c:pt idx="0">
                  <c:v>+16dBm</c:v>
                </c:pt>
              </c:strCache>
            </c:strRef>
          </c:tx>
          <c:spPr>
            <a:ln cmpd="sng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'IP3'!$AO$5:$AO$103</c:f>
              <c:numCache>
                <c:formatCode>General</c:formatCode>
                <c:ptCount val="99"/>
                <c:pt idx="0">
                  <c:v>1</c:v>
                </c:pt>
                <c:pt idx="1">
                  <c:v>1.1224489795918</c:v>
                </c:pt>
                <c:pt idx="2">
                  <c:v>1.2448979591837002</c:v>
                </c:pt>
                <c:pt idx="3">
                  <c:v>1.3673469387755</c:v>
                </c:pt>
                <c:pt idx="4">
                  <c:v>1.4897959183673</c:v>
                </c:pt>
                <c:pt idx="5">
                  <c:v>1.6122448979591999</c:v>
                </c:pt>
                <c:pt idx="6">
                  <c:v>1.7346938775510001</c:v>
                </c:pt>
                <c:pt idx="7">
                  <c:v>1.8571428571429001</c:v>
                </c:pt>
                <c:pt idx="8">
                  <c:v>1.9795918367347001</c:v>
                </c:pt>
                <c:pt idx="9">
                  <c:v>2.1020408163264999</c:v>
                </c:pt>
                <c:pt idx="10">
                  <c:v>2.2244897959183998</c:v>
                </c:pt>
                <c:pt idx="11">
                  <c:v>2.3469387755101998</c:v>
                </c:pt>
                <c:pt idx="12">
                  <c:v>2.4693877551020003</c:v>
                </c:pt>
                <c:pt idx="13">
                  <c:v>2.5918367346939002</c:v>
                </c:pt>
                <c:pt idx="14">
                  <c:v>2.7142857142856998</c:v>
                </c:pt>
                <c:pt idx="15">
                  <c:v>2.8367346938776001</c:v>
                </c:pt>
                <c:pt idx="16">
                  <c:v>2.9591836734694001</c:v>
                </c:pt>
                <c:pt idx="17">
                  <c:v>3.0816326530612002</c:v>
                </c:pt>
                <c:pt idx="18">
                  <c:v>3.2040816326531001</c:v>
                </c:pt>
                <c:pt idx="19">
                  <c:v>3.3265306122449001</c:v>
                </c:pt>
                <c:pt idx="20">
                  <c:v>3.4489795918367001</c:v>
                </c:pt>
                <c:pt idx="21">
                  <c:v>3.5714285714286</c:v>
                </c:pt>
                <c:pt idx="22">
                  <c:v>3.6938775510204001</c:v>
                </c:pt>
                <c:pt idx="23">
                  <c:v>3.8163265306121996</c:v>
                </c:pt>
                <c:pt idx="24">
                  <c:v>3.9387755102041</c:v>
                </c:pt>
                <c:pt idx="25">
                  <c:v>4.0612244897959</c:v>
                </c:pt>
                <c:pt idx="26">
                  <c:v>4.1836734693878004</c:v>
                </c:pt>
                <c:pt idx="27">
                  <c:v>4.3061224489796004</c:v>
                </c:pt>
                <c:pt idx="28">
                  <c:v>4.4285714285713995</c:v>
                </c:pt>
                <c:pt idx="29">
                  <c:v>4.5510204081632999</c:v>
                </c:pt>
                <c:pt idx="30">
                  <c:v>4.6734693877550999</c:v>
                </c:pt>
                <c:pt idx="31">
                  <c:v>4.7959183673468999</c:v>
                </c:pt>
                <c:pt idx="32">
                  <c:v>4.9183673469388003</c:v>
                </c:pt>
                <c:pt idx="33">
                  <c:v>5.0408163265305994</c:v>
                </c:pt>
                <c:pt idx="34">
                  <c:v>5.1632653061224003</c:v>
                </c:pt>
                <c:pt idx="35">
                  <c:v>5.2857142857142998</c:v>
                </c:pt>
                <c:pt idx="36">
                  <c:v>5.4081632653060998</c:v>
                </c:pt>
                <c:pt idx="37">
                  <c:v>5.5306122448980002</c:v>
                </c:pt>
                <c:pt idx="38">
                  <c:v>5.6530612244898002</c:v>
                </c:pt>
                <c:pt idx="39">
                  <c:v>5.7755102040816002</c:v>
                </c:pt>
                <c:pt idx="40">
                  <c:v>5.8979591836734997</c:v>
                </c:pt>
                <c:pt idx="41">
                  <c:v>6.0204081632652997</c:v>
                </c:pt>
                <c:pt idx="42">
                  <c:v>6.1428571428570997</c:v>
                </c:pt>
                <c:pt idx="43">
                  <c:v>6.2653061224490001</c:v>
                </c:pt>
                <c:pt idx="44">
                  <c:v>6.3877551020408001</c:v>
                </c:pt>
                <c:pt idx="45">
                  <c:v>6.5102040816326996</c:v>
                </c:pt>
                <c:pt idx="46">
                  <c:v>6.6326530612244996</c:v>
                </c:pt>
                <c:pt idx="47">
                  <c:v>6.7551020408163005</c:v>
                </c:pt>
                <c:pt idx="48">
                  <c:v>6.8775510204082</c:v>
                </c:pt>
                <c:pt idx="49">
                  <c:v>7</c:v>
                </c:pt>
                <c:pt idx="50">
                  <c:v>7.1224489795918</c:v>
                </c:pt>
                <c:pt idx="51">
                  <c:v>7.2448979591836995</c:v>
                </c:pt>
                <c:pt idx="52">
                  <c:v>7.3673469387755004</c:v>
                </c:pt>
                <c:pt idx="53">
                  <c:v>7.4897959183673004</c:v>
                </c:pt>
                <c:pt idx="54">
                  <c:v>7.6122448979591999</c:v>
                </c:pt>
                <c:pt idx="55">
                  <c:v>7.7346938775509999</c:v>
                </c:pt>
                <c:pt idx="56">
                  <c:v>7.8571428571429003</c:v>
                </c:pt>
                <c:pt idx="57">
                  <c:v>7.9795918367347003</c:v>
                </c:pt>
                <c:pt idx="58">
                  <c:v>8.1020408163265003</c:v>
                </c:pt>
                <c:pt idx="59">
                  <c:v>8.2244897959183998</c:v>
                </c:pt>
                <c:pt idx="60">
                  <c:v>8.3469387755101998</c:v>
                </c:pt>
                <c:pt idx="61">
                  <c:v>8.4693877551019998</c:v>
                </c:pt>
                <c:pt idx="62">
                  <c:v>8.5918367346938993</c:v>
                </c:pt>
                <c:pt idx="63">
                  <c:v>8.7142857142856993</c:v>
                </c:pt>
                <c:pt idx="64">
                  <c:v>8.8367346938776006</c:v>
                </c:pt>
                <c:pt idx="65">
                  <c:v>8.9591836734694006</c:v>
                </c:pt>
                <c:pt idx="66">
                  <c:v>9.0816326530611988</c:v>
                </c:pt>
                <c:pt idx="67">
                  <c:v>9.2040816326530983</c:v>
                </c:pt>
                <c:pt idx="68">
                  <c:v>9.3265306122449001</c:v>
                </c:pt>
                <c:pt idx="69">
                  <c:v>9.4489795918367001</c:v>
                </c:pt>
                <c:pt idx="70">
                  <c:v>9.5714285714285996</c:v>
                </c:pt>
                <c:pt idx="71">
                  <c:v>9.6938775510203996</c:v>
                </c:pt>
                <c:pt idx="72">
                  <c:v>9.8163265306121996</c:v>
                </c:pt>
                <c:pt idx="73">
                  <c:v>9.9387755102040991</c:v>
                </c:pt>
                <c:pt idx="74">
                  <c:v>10.061224489796</c:v>
                </c:pt>
                <c:pt idx="75">
                  <c:v>10.183673469388001</c:v>
                </c:pt>
                <c:pt idx="76">
                  <c:v>10.30612244898</c:v>
                </c:pt>
                <c:pt idx="77">
                  <c:v>10.428571428570999</c:v>
                </c:pt>
                <c:pt idx="78">
                  <c:v>10.551020408163</c:v>
                </c:pt>
                <c:pt idx="79">
                  <c:v>10.673469387754999</c:v>
                </c:pt>
                <c:pt idx="80">
                  <c:v>10.795918367346999</c:v>
                </c:pt>
                <c:pt idx="81">
                  <c:v>10.918367346938998</c:v>
                </c:pt>
                <c:pt idx="82">
                  <c:v>11.040816326531001</c:v>
                </c:pt>
                <c:pt idx="83">
                  <c:v>11.163265306122</c:v>
                </c:pt>
                <c:pt idx="84">
                  <c:v>11.285714285714</c:v>
                </c:pt>
                <c:pt idx="85">
                  <c:v>11.408163265305999</c:v>
                </c:pt>
                <c:pt idx="86">
                  <c:v>11.530612244898</c:v>
                </c:pt>
                <c:pt idx="87">
                  <c:v>11.653061224489999</c:v>
                </c:pt>
                <c:pt idx="88">
                  <c:v>11.775510204082</c:v>
                </c:pt>
                <c:pt idx="89">
                  <c:v>11.897959183673001</c:v>
                </c:pt>
                <c:pt idx="90">
                  <c:v>12.020408163265</c:v>
                </c:pt>
                <c:pt idx="91">
                  <c:v>12.142857142857</c:v>
                </c:pt>
                <c:pt idx="92">
                  <c:v>12.265306122448999</c:v>
                </c:pt>
                <c:pt idx="93">
                  <c:v>12.387755102041</c:v>
                </c:pt>
                <c:pt idx="94">
                  <c:v>12.510204081632999</c:v>
                </c:pt>
                <c:pt idx="95">
                  <c:v>12.632653061224001</c:v>
                </c:pt>
                <c:pt idx="96">
                  <c:v>12.755102040816</c:v>
                </c:pt>
                <c:pt idx="97">
                  <c:v>12.877551020408001</c:v>
                </c:pt>
                <c:pt idx="98">
                  <c:v>13</c:v>
                </c:pt>
              </c:numCache>
            </c:numRef>
          </c:xVal>
          <c:yVal>
            <c:numRef>
              <c:f>'IP3'!$AQ$5:$AQ$103</c:f>
              <c:numCache>
                <c:formatCode>General</c:formatCode>
                <c:ptCount val="99"/>
                <c:pt idx="0">
                  <c:v>17.088564000000002</c:v>
                </c:pt>
                <c:pt idx="1">
                  <c:v>17.289536999999999</c:v>
                </c:pt>
                <c:pt idx="2">
                  <c:v>18.430933</c:v>
                </c:pt>
                <c:pt idx="3">
                  <c:v>18.330904</c:v>
                </c:pt>
                <c:pt idx="4">
                  <c:v>19.199345000000001</c:v>
                </c:pt>
                <c:pt idx="5">
                  <c:v>20.996634</c:v>
                </c:pt>
                <c:pt idx="6">
                  <c:v>22.729614000000002</c:v>
                </c:pt>
                <c:pt idx="7">
                  <c:v>21.907060999999999</c:v>
                </c:pt>
                <c:pt idx="8">
                  <c:v>19.749475</c:v>
                </c:pt>
                <c:pt idx="9">
                  <c:v>19.011531999999999</c:v>
                </c:pt>
                <c:pt idx="10">
                  <c:v>18.824788999999999</c:v>
                </c:pt>
                <c:pt idx="11">
                  <c:v>18.105657999999998</c:v>
                </c:pt>
                <c:pt idx="12">
                  <c:v>16.461983</c:v>
                </c:pt>
                <c:pt idx="13">
                  <c:v>16.199265</c:v>
                </c:pt>
                <c:pt idx="14">
                  <c:v>15.617656</c:v>
                </c:pt>
                <c:pt idx="15">
                  <c:v>15.424030999999999</c:v>
                </c:pt>
                <c:pt idx="16">
                  <c:v>14.878536</c:v>
                </c:pt>
                <c:pt idx="17">
                  <c:v>13.912834999999999</c:v>
                </c:pt>
                <c:pt idx="18">
                  <c:v>12.911977</c:v>
                </c:pt>
                <c:pt idx="19">
                  <c:v>13.032572</c:v>
                </c:pt>
                <c:pt idx="20">
                  <c:v>14.504830999999999</c:v>
                </c:pt>
                <c:pt idx="21">
                  <c:v>16.250876999999999</c:v>
                </c:pt>
                <c:pt idx="22">
                  <c:v>16.598934</c:v>
                </c:pt>
                <c:pt idx="23">
                  <c:v>16.541691</c:v>
                </c:pt>
                <c:pt idx="24">
                  <c:v>16.631799999999998</c:v>
                </c:pt>
                <c:pt idx="25">
                  <c:v>17.362369999999999</c:v>
                </c:pt>
                <c:pt idx="26">
                  <c:v>18.192696000000002</c:v>
                </c:pt>
                <c:pt idx="27">
                  <c:v>18.914337</c:v>
                </c:pt>
                <c:pt idx="28">
                  <c:v>18.909063</c:v>
                </c:pt>
                <c:pt idx="29">
                  <c:v>18.824180999999999</c:v>
                </c:pt>
                <c:pt idx="30">
                  <c:v>18.264285999999998</c:v>
                </c:pt>
                <c:pt idx="31">
                  <c:v>18.219652</c:v>
                </c:pt>
                <c:pt idx="32">
                  <c:v>18.278385</c:v>
                </c:pt>
                <c:pt idx="33">
                  <c:v>18.200386000000002</c:v>
                </c:pt>
                <c:pt idx="34">
                  <c:v>17.238994999999999</c:v>
                </c:pt>
                <c:pt idx="35">
                  <c:v>16.810317999999999</c:v>
                </c:pt>
                <c:pt idx="36">
                  <c:v>16.445007</c:v>
                </c:pt>
                <c:pt idx="37">
                  <c:v>16.604576000000002</c:v>
                </c:pt>
                <c:pt idx="38">
                  <c:v>15.874579000000001</c:v>
                </c:pt>
                <c:pt idx="39">
                  <c:v>16.235619</c:v>
                </c:pt>
                <c:pt idx="40">
                  <c:v>16.521849</c:v>
                </c:pt>
                <c:pt idx="41">
                  <c:v>16.890129000000002</c:v>
                </c:pt>
                <c:pt idx="42">
                  <c:v>16.635071</c:v>
                </c:pt>
                <c:pt idx="43">
                  <c:v>16.936547999999998</c:v>
                </c:pt>
                <c:pt idx="44">
                  <c:v>16.7453</c:v>
                </c:pt>
                <c:pt idx="45">
                  <c:v>16.571114000000001</c:v>
                </c:pt>
                <c:pt idx="46">
                  <c:v>16.725801000000001</c:v>
                </c:pt>
                <c:pt idx="47">
                  <c:v>17.491734999999998</c:v>
                </c:pt>
                <c:pt idx="48">
                  <c:v>17.442739</c:v>
                </c:pt>
                <c:pt idx="49">
                  <c:v>17.180254000000001</c:v>
                </c:pt>
                <c:pt idx="50">
                  <c:v>16.794747999999998</c:v>
                </c:pt>
                <c:pt idx="51">
                  <c:v>16.965257999999999</c:v>
                </c:pt>
                <c:pt idx="52">
                  <c:v>16.608473</c:v>
                </c:pt>
                <c:pt idx="53">
                  <c:v>16.540780999999999</c:v>
                </c:pt>
                <c:pt idx="54">
                  <c:v>16.649256000000001</c:v>
                </c:pt>
                <c:pt idx="55">
                  <c:v>17.023713999999998</c:v>
                </c:pt>
                <c:pt idx="56">
                  <c:v>17.011633</c:v>
                </c:pt>
                <c:pt idx="57">
                  <c:v>17.485239</c:v>
                </c:pt>
                <c:pt idx="58">
                  <c:v>17.789684000000001</c:v>
                </c:pt>
                <c:pt idx="59">
                  <c:v>17.790989</c:v>
                </c:pt>
                <c:pt idx="60">
                  <c:v>17.335484999999998</c:v>
                </c:pt>
                <c:pt idx="61">
                  <c:v>17.171831000000001</c:v>
                </c:pt>
                <c:pt idx="62">
                  <c:v>17.615483999999999</c:v>
                </c:pt>
                <c:pt idx="63">
                  <c:v>17.722411999999998</c:v>
                </c:pt>
                <c:pt idx="64">
                  <c:v>17.573090000000001</c:v>
                </c:pt>
                <c:pt idx="65">
                  <c:v>16.974909</c:v>
                </c:pt>
                <c:pt idx="66">
                  <c:v>16.563466999999999</c:v>
                </c:pt>
                <c:pt idx="67">
                  <c:v>15.988212000000001</c:v>
                </c:pt>
                <c:pt idx="68">
                  <c:v>15.910911</c:v>
                </c:pt>
                <c:pt idx="69">
                  <c:v>15.829497</c:v>
                </c:pt>
                <c:pt idx="70">
                  <c:v>15.943381</c:v>
                </c:pt>
                <c:pt idx="71">
                  <c:v>15.602831999999999</c:v>
                </c:pt>
                <c:pt idx="72">
                  <c:v>15.780127999999999</c:v>
                </c:pt>
                <c:pt idx="73">
                  <c:v>15.711891</c:v>
                </c:pt>
                <c:pt idx="74">
                  <c:v>15.849831</c:v>
                </c:pt>
                <c:pt idx="75">
                  <c:v>15.622844000000001</c:v>
                </c:pt>
                <c:pt idx="76">
                  <c:v>15.852582</c:v>
                </c:pt>
                <c:pt idx="77">
                  <c:v>15.687283000000001</c:v>
                </c:pt>
                <c:pt idx="78">
                  <c:v>15.513585000000001</c:v>
                </c:pt>
                <c:pt idx="79">
                  <c:v>15.195906000000001</c:v>
                </c:pt>
                <c:pt idx="80">
                  <c:v>15.253321</c:v>
                </c:pt>
                <c:pt idx="81">
                  <c:v>15.139441</c:v>
                </c:pt>
                <c:pt idx="82">
                  <c:v>14.542964</c:v>
                </c:pt>
                <c:pt idx="83">
                  <c:v>13.854295</c:v>
                </c:pt>
                <c:pt idx="84">
                  <c:v>13.335043000000001</c:v>
                </c:pt>
                <c:pt idx="85">
                  <c:v>12.996847000000001</c:v>
                </c:pt>
                <c:pt idx="86">
                  <c:v>12.322441</c:v>
                </c:pt>
                <c:pt idx="87">
                  <c:v>11.778981999999999</c:v>
                </c:pt>
                <c:pt idx="88">
                  <c:v>11.093824</c:v>
                </c:pt>
                <c:pt idx="89">
                  <c:v>11.285035000000001</c:v>
                </c:pt>
                <c:pt idx="90">
                  <c:v>10.377685</c:v>
                </c:pt>
                <c:pt idx="91">
                  <c:v>11.092109000000001</c:v>
                </c:pt>
                <c:pt idx="92">
                  <c:v>10.47039</c:v>
                </c:pt>
                <c:pt idx="93">
                  <c:v>10.922160999999999</c:v>
                </c:pt>
                <c:pt idx="94">
                  <c:v>9.5908194000000009</c:v>
                </c:pt>
                <c:pt idx="95">
                  <c:v>10.00102</c:v>
                </c:pt>
                <c:pt idx="96">
                  <c:v>9.3742561000000002</c:v>
                </c:pt>
                <c:pt idx="97">
                  <c:v>9.3112992999999999</c:v>
                </c:pt>
                <c:pt idx="98">
                  <c:v>8.3540325000000006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D86-4067-8F4A-57082C0A6423}"/>
            </c:ext>
          </c:extLst>
        </c:ser>
        <c:ser>
          <c:idx val="4"/>
          <c:order val="4"/>
          <c:tx>
            <c:strRef>
              <c:f>'IP3'!$AS$2</c:f>
              <c:strCache>
                <c:ptCount val="1"/>
                <c:pt idx="0">
                  <c:v>+14dBm</c:v>
                </c:pt>
              </c:strCache>
            </c:strRef>
          </c:tx>
          <c:spPr>
            <a:ln cmpd="dbl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'IP3'!$AR$5:$AR$103</c:f>
              <c:numCache>
                <c:formatCode>General</c:formatCode>
                <c:ptCount val="99"/>
                <c:pt idx="0">
                  <c:v>1</c:v>
                </c:pt>
                <c:pt idx="1">
                  <c:v>1.1224489795918</c:v>
                </c:pt>
                <c:pt idx="2">
                  <c:v>1.2448979591837002</c:v>
                </c:pt>
                <c:pt idx="3">
                  <c:v>1.3673469387755</c:v>
                </c:pt>
                <c:pt idx="4">
                  <c:v>1.4897959183673</c:v>
                </c:pt>
                <c:pt idx="5">
                  <c:v>1.6122448979591999</c:v>
                </c:pt>
                <c:pt idx="6">
                  <c:v>1.7346938775510001</c:v>
                </c:pt>
                <c:pt idx="7">
                  <c:v>1.8571428571429001</c:v>
                </c:pt>
                <c:pt idx="8">
                  <c:v>1.9795918367347001</c:v>
                </c:pt>
                <c:pt idx="9">
                  <c:v>2.1020408163264999</c:v>
                </c:pt>
                <c:pt idx="10">
                  <c:v>2.2244897959183998</c:v>
                </c:pt>
                <c:pt idx="11">
                  <c:v>2.3469387755101998</c:v>
                </c:pt>
                <c:pt idx="12">
                  <c:v>2.4693877551020003</c:v>
                </c:pt>
                <c:pt idx="13">
                  <c:v>2.5918367346939002</c:v>
                </c:pt>
                <c:pt idx="14">
                  <c:v>2.7142857142856998</c:v>
                </c:pt>
                <c:pt idx="15">
                  <c:v>2.8367346938776001</c:v>
                </c:pt>
                <c:pt idx="16">
                  <c:v>2.9591836734694001</c:v>
                </c:pt>
                <c:pt idx="17">
                  <c:v>3.0816326530612002</c:v>
                </c:pt>
                <c:pt idx="18">
                  <c:v>3.2040816326531001</c:v>
                </c:pt>
                <c:pt idx="19">
                  <c:v>3.3265306122449001</c:v>
                </c:pt>
                <c:pt idx="20">
                  <c:v>3.4489795918367001</c:v>
                </c:pt>
                <c:pt idx="21">
                  <c:v>3.5714285714286</c:v>
                </c:pt>
                <c:pt idx="22">
                  <c:v>3.6938775510204001</c:v>
                </c:pt>
                <c:pt idx="23">
                  <c:v>3.8163265306121996</c:v>
                </c:pt>
                <c:pt idx="24">
                  <c:v>3.9387755102041</c:v>
                </c:pt>
                <c:pt idx="25">
                  <c:v>4.0612244897959</c:v>
                </c:pt>
                <c:pt idx="26">
                  <c:v>4.1836734693878004</c:v>
                </c:pt>
                <c:pt idx="27">
                  <c:v>4.3061224489796004</c:v>
                </c:pt>
                <c:pt idx="28">
                  <c:v>4.4285714285713995</c:v>
                </c:pt>
                <c:pt idx="29">
                  <c:v>4.5510204081632999</c:v>
                </c:pt>
                <c:pt idx="30">
                  <c:v>4.6734693877550999</c:v>
                </c:pt>
                <c:pt idx="31">
                  <c:v>4.7959183673468999</c:v>
                </c:pt>
                <c:pt idx="32">
                  <c:v>4.9183673469388003</c:v>
                </c:pt>
                <c:pt idx="33">
                  <c:v>5.0408163265305994</c:v>
                </c:pt>
                <c:pt idx="34">
                  <c:v>5.1632653061224003</c:v>
                </c:pt>
                <c:pt idx="35">
                  <c:v>5.2857142857142998</c:v>
                </c:pt>
                <c:pt idx="36">
                  <c:v>5.4081632653060998</c:v>
                </c:pt>
                <c:pt idx="37">
                  <c:v>5.5306122448980002</c:v>
                </c:pt>
                <c:pt idx="38">
                  <c:v>5.6530612244898002</c:v>
                </c:pt>
                <c:pt idx="39">
                  <c:v>5.7755102040816002</c:v>
                </c:pt>
                <c:pt idx="40">
                  <c:v>5.8979591836734997</c:v>
                </c:pt>
                <c:pt idx="41">
                  <c:v>6.0204081632652997</c:v>
                </c:pt>
                <c:pt idx="42">
                  <c:v>6.1428571428570997</c:v>
                </c:pt>
                <c:pt idx="43">
                  <c:v>6.2653061224490001</c:v>
                </c:pt>
                <c:pt idx="44">
                  <c:v>6.3877551020408001</c:v>
                </c:pt>
                <c:pt idx="45">
                  <c:v>6.5102040816326996</c:v>
                </c:pt>
                <c:pt idx="46">
                  <c:v>6.6326530612244996</c:v>
                </c:pt>
                <c:pt idx="47">
                  <c:v>6.7551020408163005</c:v>
                </c:pt>
                <c:pt idx="48">
                  <c:v>6.8775510204082</c:v>
                </c:pt>
                <c:pt idx="49">
                  <c:v>7</c:v>
                </c:pt>
                <c:pt idx="50">
                  <c:v>7.1224489795918</c:v>
                </c:pt>
                <c:pt idx="51">
                  <c:v>7.2448979591836995</c:v>
                </c:pt>
                <c:pt idx="52">
                  <c:v>7.3673469387755004</c:v>
                </c:pt>
                <c:pt idx="53">
                  <c:v>7.4897959183673004</c:v>
                </c:pt>
                <c:pt idx="54">
                  <c:v>7.6122448979591999</c:v>
                </c:pt>
                <c:pt idx="55">
                  <c:v>7.7346938775509999</c:v>
                </c:pt>
                <c:pt idx="56">
                  <c:v>7.8571428571429003</c:v>
                </c:pt>
                <c:pt idx="57">
                  <c:v>7.9795918367347003</c:v>
                </c:pt>
                <c:pt idx="58">
                  <c:v>8.1020408163265003</c:v>
                </c:pt>
                <c:pt idx="59">
                  <c:v>8.2244897959183998</c:v>
                </c:pt>
                <c:pt idx="60">
                  <c:v>8.3469387755101998</c:v>
                </c:pt>
                <c:pt idx="61">
                  <c:v>8.4693877551019998</c:v>
                </c:pt>
                <c:pt idx="62">
                  <c:v>8.5918367346938993</c:v>
                </c:pt>
                <c:pt idx="63">
                  <c:v>8.7142857142856993</c:v>
                </c:pt>
                <c:pt idx="64">
                  <c:v>8.8367346938776006</c:v>
                </c:pt>
                <c:pt idx="65">
                  <c:v>8.9591836734694006</c:v>
                </c:pt>
                <c:pt idx="66">
                  <c:v>9.0816326530611988</c:v>
                </c:pt>
                <c:pt idx="67">
                  <c:v>9.2040816326530983</c:v>
                </c:pt>
                <c:pt idx="68">
                  <c:v>9.3265306122449001</c:v>
                </c:pt>
                <c:pt idx="69">
                  <c:v>9.4489795918367001</c:v>
                </c:pt>
                <c:pt idx="70">
                  <c:v>9.5714285714285996</c:v>
                </c:pt>
                <c:pt idx="71">
                  <c:v>9.6938775510203996</c:v>
                </c:pt>
                <c:pt idx="72">
                  <c:v>9.8163265306121996</c:v>
                </c:pt>
                <c:pt idx="73">
                  <c:v>9.9387755102040991</c:v>
                </c:pt>
                <c:pt idx="74">
                  <c:v>10.061224489796</c:v>
                </c:pt>
                <c:pt idx="75">
                  <c:v>10.183673469388001</c:v>
                </c:pt>
                <c:pt idx="76">
                  <c:v>10.30612244898</c:v>
                </c:pt>
                <c:pt idx="77">
                  <c:v>10.428571428570999</c:v>
                </c:pt>
                <c:pt idx="78">
                  <c:v>10.551020408163</c:v>
                </c:pt>
                <c:pt idx="79">
                  <c:v>10.673469387754999</c:v>
                </c:pt>
                <c:pt idx="80">
                  <c:v>10.795918367346999</c:v>
                </c:pt>
                <c:pt idx="81">
                  <c:v>10.918367346938998</c:v>
                </c:pt>
                <c:pt idx="82">
                  <c:v>11.040816326531001</c:v>
                </c:pt>
                <c:pt idx="83">
                  <c:v>11.163265306122</c:v>
                </c:pt>
                <c:pt idx="84">
                  <c:v>11.285714285714</c:v>
                </c:pt>
                <c:pt idx="85">
                  <c:v>11.408163265305999</c:v>
                </c:pt>
                <c:pt idx="86">
                  <c:v>11.530612244898</c:v>
                </c:pt>
                <c:pt idx="87">
                  <c:v>11.653061224489999</c:v>
                </c:pt>
                <c:pt idx="88">
                  <c:v>11.775510204082</c:v>
                </c:pt>
                <c:pt idx="89">
                  <c:v>11.897959183673001</c:v>
                </c:pt>
                <c:pt idx="90">
                  <c:v>12.020408163265</c:v>
                </c:pt>
                <c:pt idx="91">
                  <c:v>12.142857142857</c:v>
                </c:pt>
                <c:pt idx="92">
                  <c:v>12.265306122448999</c:v>
                </c:pt>
                <c:pt idx="93">
                  <c:v>12.387755102041</c:v>
                </c:pt>
                <c:pt idx="94">
                  <c:v>12.510204081632999</c:v>
                </c:pt>
                <c:pt idx="95">
                  <c:v>12.632653061224001</c:v>
                </c:pt>
                <c:pt idx="96">
                  <c:v>12.755102040816</c:v>
                </c:pt>
                <c:pt idx="97">
                  <c:v>12.877551020408001</c:v>
                </c:pt>
                <c:pt idx="98">
                  <c:v>13</c:v>
                </c:pt>
              </c:numCache>
            </c:numRef>
          </c:xVal>
          <c:yVal>
            <c:numRef>
              <c:f>'IP3'!$AT$5:$AT$103</c:f>
              <c:numCache>
                <c:formatCode>General</c:formatCode>
                <c:ptCount val="99"/>
                <c:pt idx="0">
                  <c:v>13.616406</c:v>
                </c:pt>
                <c:pt idx="1">
                  <c:v>16.554586</c:v>
                </c:pt>
                <c:pt idx="2">
                  <c:v>17.859316</c:v>
                </c:pt>
                <c:pt idx="3">
                  <c:v>17.717227999999999</c:v>
                </c:pt>
                <c:pt idx="4">
                  <c:v>16.893125999999999</c:v>
                </c:pt>
                <c:pt idx="5">
                  <c:v>18.986784</c:v>
                </c:pt>
                <c:pt idx="6">
                  <c:v>19.490328000000002</c:v>
                </c:pt>
                <c:pt idx="7">
                  <c:v>19.880759999999999</c:v>
                </c:pt>
                <c:pt idx="8">
                  <c:v>19.007781999999999</c:v>
                </c:pt>
                <c:pt idx="9">
                  <c:v>17.358333999999999</c:v>
                </c:pt>
                <c:pt idx="10">
                  <c:v>15.290269</c:v>
                </c:pt>
                <c:pt idx="11">
                  <c:v>13.214746</c:v>
                </c:pt>
                <c:pt idx="12">
                  <c:v>13.146929</c:v>
                </c:pt>
                <c:pt idx="13">
                  <c:v>13.765003999999999</c:v>
                </c:pt>
                <c:pt idx="14">
                  <c:v>13.994683</c:v>
                </c:pt>
                <c:pt idx="15">
                  <c:v>13.858841999999999</c:v>
                </c:pt>
                <c:pt idx="16">
                  <c:v>13.873742999999999</c:v>
                </c:pt>
                <c:pt idx="17">
                  <c:v>13.156509</c:v>
                </c:pt>
                <c:pt idx="18">
                  <c:v>11.772546</c:v>
                </c:pt>
                <c:pt idx="19">
                  <c:v>10.534844</c:v>
                </c:pt>
                <c:pt idx="20">
                  <c:v>11.257059</c:v>
                </c:pt>
                <c:pt idx="21">
                  <c:v>13.629170999999999</c:v>
                </c:pt>
                <c:pt idx="22">
                  <c:v>15.958136</c:v>
                </c:pt>
                <c:pt idx="23">
                  <c:v>18.090971</c:v>
                </c:pt>
                <c:pt idx="24">
                  <c:v>19.681885000000001</c:v>
                </c:pt>
                <c:pt idx="25">
                  <c:v>19.700223999999999</c:v>
                </c:pt>
                <c:pt idx="26">
                  <c:v>18.831441999999999</c:v>
                </c:pt>
                <c:pt idx="27">
                  <c:v>18.230810000000002</c:v>
                </c:pt>
                <c:pt idx="28">
                  <c:v>18.522676000000001</c:v>
                </c:pt>
                <c:pt idx="29">
                  <c:v>18.481636000000002</c:v>
                </c:pt>
                <c:pt idx="30">
                  <c:v>17.966056999999999</c:v>
                </c:pt>
                <c:pt idx="31">
                  <c:v>17.674199999999999</c:v>
                </c:pt>
                <c:pt idx="32">
                  <c:v>17.926575</c:v>
                </c:pt>
                <c:pt idx="33">
                  <c:v>17.214359000000002</c:v>
                </c:pt>
                <c:pt idx="34">
                  <c:v>15.437143000000001</c:v>
                </c:pt>
                <c:pt idx="35">
                  <c:v>14.087638999999999</c:v>
                </c:pt>
                <c:pt idx="36">
                  <c:v>13.408231000000001</c:v>
                </c:pt>
                <c:pt idx="37">
                  <c:v>13.408008000000001</c:v>
                </c:pt>
                <c:pt idx="38">
                  <c:v>13.044822999999999</c:v>
                </c:pt>
                <c:pt idx="39">
                  <c:v>13.360068999999999</c:v>
                </c:pt>
                <c:pt idx="40">
                  <c:v>13.812763</c:v>
                </c:pt>
                <c:pt idx="41">
                  <c:v>14.196672</c:v>
                </c:pt>
                <c:pt idx="42">
                  <c:v>13.897328999999999</c:v>
                </c:pt>
                <c:pt idx="43">
                  <c:v>14.050392</c:v>
                </c:pt>
                <c:pt idx="44">
                  <c:v>14.136232</c:v>
                </c:pt>
                <c:pt idx="45">
                  <c:v>14.480941</c:v>
                </c:pt>
                <c:pt idx="46">
                  <c:v>14.656523999999999</c:v>
                </c:pt>
                <c:pt idx="47">
                  <c:v>14.873046</c:v>
                </c:pt>
                <c:pt idx="48">
                  <c:v>14.098345999999999</c:v>
                </c:pt>
                <c:pt idx="49">
                  <c:v>13.483897000000001</c:v>
                </c:pt>
                <c:pt idx="50">
                  <c:v>12.825614</c:v>
                </c:pt>
                <c:pt idx="51">
                  <c:v>12.942254</c:v>
                </c:pt>
                <c:pt idx="52">
                  <c:v>12.621928</c:v>
                </c:pt>
                <c:pt idx="53">
                  <c:v>12.785094000000001</c:v>
                </c:pt>
                <c:pt idx="54">
                  <c:v>13.031867</c:v>
                </c:pt>
                <c:pt idx="55">
                  <c:v>13.602962</c:v>
                </c:pt>
                <c:pt idx="56">
                  <c:v>13.525434000000001</c:v>
                </c:pt>
                <c:pt idx="57">
                  <c:v>14.052864</c:v>
                </c:pt>
                <c:pt idx="58">
                  <c:v>14.116641</c:v>
                </c:pt>
                <c:pt idx="59">
                  <c:v>14.211086</c:v>
                </c:pt>
                <c:pt idx="60">
                  <c:v>13.963278000000001</c:v>
                </c:pt>
                <c:pt idx="61">
                  <c:v>13.792635000000001</c:v>
                </c:pt>
                <c:pt idx="62">
                  <c:v>13.706771</c:v>
                </c:pt>
                <c:pt idx="63">
                  <c:v>13.019285999999999</c:v>
                </c:pt>
                <c:pt idx="64">
                  <c:v>12.401786</c:v>
                </c:pt>
                <c:pt idx="65">
                  <c:v>11.617307</c:v>
                </c:pt>
                <c:pt idx="66">
                  <c:v>11.148581999999999</c:v>
                </c:pt>
                <c:pt idx="67">
                  <c:v>10.334999</c:v>
                </c:pt>
                <c:pt idx="68">
                  <c:v>10.222564</c:v>
                </c:pt>
                <c:pt idx="69">
                  <c:v>9.9945620999999996</c:v>
                </c:pt>
                <c:pt idx="70">
                  <c:v>10.643794</c:v>
                </c:pt>
                <c:pt idx="71">
                  <c:v>10.882711</c:v>
                </c:pt>
                <c:pt idx="72">
                  <c:v>11.69272</c:v>
                </c:pt>
                <c:pt idx="73">
                  <c:v>11.780010000000001</c:v>
                </c:pt>
                <c:pt idx="74">
                  <c:v>12.034871000000001</c:v>
                </c:pt>
                <c:pt idx="75">
                  <c:v>11.68586</c:v>
                </c:pt>
                <c:pt idx="76">
                  <c:v>11.941991</c:v>
                </c:pt>
                <c:pt idx="77">
                  <c:v>11.705043999999999</c:v>
                </c:pt>
                <c:pt idx="78">
                  <c:v>11.695259999999999</c:v>
                </c:pt>
                <c:pt idx="79">
                  <c:v>11.132101</c:v>
                </c:pt>
                <c:pt idx="80">
                  <c:v>10.620699</c:v>
                </c:pt>
                <c:pt idx="81">
                  <c:v>9.9969529999999995</c:v>
                </c:pt>
                <c:pt idx="82">
                  <c:v>8.6032867</c:v>
                </c:pt>
                <c:pt idx="83">
                  <c:v>7.2197747000000003</c:v>
                </c:pt>
                <c:pt idx="84">
                  <c:v>5.6785554999999999</c:v>
                </c:pt>
                <c:pt idx="85">
                  <c:v>4.6404623999999997</c:v>
                </c:pt>
                <c:pt idx="86">
                  <c:v>3.4962675999999999</c:v>
                </c:pt>
                <c:pt idx="87">
                  <c:v>2.8113972999999999</c:v>
                </c:pt>
                <c:pt idx="88">
                  <c:v>3.7138119000000001</c:v>
                </c:pt>
                <c:pt idx="89">
                  <c:v>3.9519896999999999</c:v>
                </c:pt>
                <c:pt idx="90">
                  <c:v>1.1324664</c:v>
                </c:pt>
                <c:pt idx="91">
                  <c:v>0.49525546999999998</c:v>
                </c:pt>
                <c:pt idx="92">
                  <c:v>-0.65956347999999998</c:v>
                </c:pt>
                <c:pt idx="93">
                  <c:v>1.6780587</c:v>
                </c:pt>
                <c:pt idx="94">
                  <c:v>-2.6392853000000001</c:v>
                </c:pt>
                <c:pt idx="95">
                  <c:v>-1.2915375</c:v>
                </c:pt>
                <c:pt idx="96">
                  <c:v>-4.9676150999999997</c:v>
                </c:pt>
                <c:pt idx="97">
                  <c:v>-5.5202049999999998</c:v>
                </c:pt>
                <c:pt idx="98">
                  <c:v>-10.167272000000001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D86-4067-8F4A-57082C0A6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626496"/>
        <c:axId val="11165734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'IP3'!$AG$2</c15:sqref>
                        </c15:formulaRef>
                      </c:ext>
                    </c:extLst>
                    <c:strCache>
                      <c:ptCount val="1"/>
                      <c:pt idx="0">
                        <c:v>+24dBm</c:v>
                      </c:pt>
                    </c:strCache>
                  </c:strRef>
                </c:tx>
                <c:spPr>
                  <a:ln>
                    <a:solidFill>
                      <a:schemeClr val="tx1"/>
                    </a:solidFill>
                  </a:ln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'IP3'!$AF$5:$AF$103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1</c:v>
                      </c:pt>
                      <c:pt idx="1">
                        <c:v>1.1224489795918</c:v>
                      </c:pt>
                      <c:pt idx="2">
                        <c:v>1.2448979591837002</c:v>
                      </c:pt>
                      <c:pt idx="3">
                        <c:v>1.3673469387755</c:v>
                      </c:pt>
                      <c:pt idx="4">
                        <c:v>1.4897959183673</c:v>
                      </c:pt>
                      <c:pt idx="5">
                        <c:v>1.6122448979591999</c:v>
                      </c:pt>
                      <c:pt idx="6">
                        <c:v>1.7346938775510001</c:v>
                      </c:pt>
                      <c:pt idx="7">
                        <c:v>1.8571428571429001</c:v>
                      </c:pt>
                      <c:pt idx="8">
                        <c:v>1.9795918367347001</c:v>
                      </c:pt>
                      <c:pt idx="9">
                        <c:v>2.1020408163264999</c:v>
                      </c:pt>
                      <c:pt idx="10">
                        <c:v>2.2244897959183998</c:v>
                      </c:pt>
                      <c:pt idx="11">
                        <c:v>2.3469387755101998</c:v>
                      </c:pt>
                      <c:pt idx="12">
                        <c:v>2.4693877551020003</c:v>
                      </c:pt>
                      <c:pt idx="13">
                        <c:v>2.5918367346939002</c:v>
                      </c:pt>
                      <c:pt idx="14">
                        <c:v>2.7142857142856998</c:v>
                      </c:pt>
                      <c:pt idx="15">
                        <c:v>2.8367346938776001</c:v>
                      </c:pt>
                      <c:pt idx="16">
                        <c:v>2.9591836734694001</c:v>
                      </c:pt>
                      <c:pt idx="17">
                        <c:v>3.0816326530612002</c:v>
                      </c:pt>
                      <c:pt idx="18">
                        <c:v>3.2040816326531001</c:v>
                      </c:pt>
                      <c:pt idx="19">
                        <c:v>3.3265306122449001</c:v>
                      </c:pt>
                      <c:pt idx="20">
                        <c:v>3.4489795918367001</c:v>
                      </c:pt>
                      <c:pt idx="21">
                        <c:v>3.5714285714286</c:v>
                      </c:pt>
                      <c:pt idx="22">
                        <c:v>3.6938775510204001</c:v>
                      </c:pt>
                      <c:pt idx="23">
                        <c:v>3.8163265306121996</c:v>
                      </c:pt>
                      <c:pt idx="24">
                        <c:v>3.9387755102041</c:v>
                      </c:pt>
                      <c:pt idx="25">
                        <c:v>4.0612244897959</c:v>
                      </c:pt>
                      <c:pt idx="26">
                        <c:v>4.1836734693878004</c:v>
                      </c:pt>
                      <c:pt idx="27">
                        <c:v>4.3061224489796004</c:v>
                      </c:pt>
                      <c:pt idx="28">
                        <c:v>4.4285714285713995</c:v>
                      </c:pt>
                      <c:pt idx="29">
                        <c:v>4.5510204081632999</c:v>
                      </c:pt>
                      <c:pt idx="30">
                        <c:v>4.6734693877550999</c:v>
                      </c:pt>
                      <c:pt idx="31">
                        <c:v>4.7959183673468999</c:v>
                      </c:pt>
                      <c:pt idx="32">
                        <c:v>4.9183673469388003</c:v>
                      </c:pt>
                      <c:pt idx="33">
                        <c:v>5.0408163265305994</c:v>
                      </c:pt>
                      <c:pt idx="34">
                        <c:v>5.1632653061224003</c:v>
                      </c:pt>
                      <c:pt idx="35">
                        <c:v>5.2857142857142998</c:v>
                      </c:pt>
                      <c:pt idx="36">
                        <c:v>5.4081632653060998</c:v>
                      </c:pt>
                      <c:pt idx="37">
                        <c:v>5.5306122448980002</c:v>
                      </c:pt>
                      <c:pt idx="38">
                        <c:v>5.6530612244898002</c:v>
                      </c:pt>
                      <c:pt idx="39">
                        <c:v>5.7755102040816002</c:v>
                      </c:pt>
                      <c:pt idx="40">
                        <c:v>5.8979591836734997</c:v>
                      </c:pt>
                      <c:pt idx="41">
                        <c:v>6.0204081632652997</c:v>
                      </c:pt>
                      <c:pt idx="42">
                        <c:v>6.1428571428570997</c:v>
                      </c:pt>
                      <c:pt idx="43">
                        <c:v>6.2653061224490001</c:v>
                      </c:pt>
                      <c:pt idx="44">
                        <c:v>6.3877551020408001</c:v>
                      </c:pt>
                      <c:pt idx="45">
                        <c:v>6.5102040816326996</c:v>
                      </c:pt>
                      <c:pt idx="46">
                        <c:v>6.6326530612244996</c:v>
                      </c:pt>
                      <c:pt idx="47">
                        <c:v>6.7551020408163005</c:v>
                      </c:pt>
                      <c:pt idx="48">
                        <c:v>6.8775510204082</c:v>
                      </c:pt>
                      <c:pt idx="49">
                        <c:v>7</c:v>
                      </c:pt>
                      <c:pt idx="50">
                        <c:v>7.1224489795918</c:v>
                      </c:pt>
                      <c:pt idx="51">
                        <c:v>7.2448979591836995</c:v>
                      </c:pt>
                      <c:pt idx="52">
                        <c:v>7.3673469387755004</c:v>
                      </c:pt>
                      <c:pt idx="53">
                        <c:v>7.4897959183673004</c:v>
                      </c:pt>
                      <c:pt idx="54">
                        <c:v>7.6122448979591999</c:v>
                      </c:pt>
                      <c:pt idx="55">
                        <c:v>7.7346938775509999</c:v>
                      </c:pt>
                      <c:pt idx="56">
                        <c:v>7.8571428571429003</c:v>
                      </c:pt>
                      <c:pt idx="57">
                        <c:v>7.9795918367347003</c:v>
                      </c:pt>
                      <c:pt idx="58">
                        <c:v>8.1020408163265003</c:v>
                      </c:pt>
                      <c:pt idx="59">
                        <c:v>8.2244897959183998</c:v>
                      </c:pt>
                      <c:pt idx="60">
                        <c:v>8.3469387755101998</c:v>
                      </c:pt>
                      <c:pt idx="61">
                        <c:v>8.4693877551019998</c:v>
                      </c:pt>
                      <c:pt idx="62">
                        <c:v>8.5918367346938993</c:v>
                      </c:pt>
                      <c:pt idx="63">
                        <c:v>8.7142857142856993</c:v>
                      </c:pt>
                      <c:pt idx="64">
                        <c:v>8.8367346938776006</c:v>
                      </c:pt>
                      <c:pt idx="65">
                        <c:v>8.9591836734694006</c:v>
                      </c:pt>
                      <c:pt idx="66">
                        <c:v>9.0816326530611988</c:v>
                      </c:pt>
                      <c:pt idx="67">
                        <c:v>9.2040816326530983</c:v>
                      </c:pt>
                      <c:pt idx="68">
                        <c:v>9.3265306122449001</c:v>
                      </c:pt>
                      <c:pt idx="69">
                        <c:v>9.4489795918367001</c:v>
                      </c:pt>
                      <c:pt idx="70">
                        <c:v>9.5714285714285996</c:v>
                      </c:pt>
                      <c:pt idx="71">
                        <c:v>9.6938775510203996</c:v>
                      </c:pt>
                      <c:pt idx="72">
                        <c:v>9.8163265306121996</c:v>
                      </c:pt>
                      <c:pt idx="73">
                        <c:v>9.9387755102040991</c:v>
                      </c:pt>
                      <c:pt idx="74">
                        <c:v>10.061224489796</c:v>
                      </c:pt>
                      <c:pt idx="75">
                        <c:v>10.183673469388001</c:v>
                      </c:pt>
                      <c:pt idx="76">
                        <c:v>10.30612244898</c:v>
                      </c:pt>
                      <c:pt idx="77">
                        <c:v>10.428571428570999</c:v>
                      </c:pt>
                      <c:pt idx="78">
                        <c:v>10.551020408163</c:v>
                      </c:pt>
                      <c:pt idx="79">
                        <c:v>10.673469387754999</c:v>
                      </c:pt>
                      <c:pt idx="80">
                        <c:v>10.795918367346999</c:v>
                      </c:pt>
                      <c:pt idx="81">
                        <c:v>10.918367346938998</c:v>
                      </c:pt>
                      <c:pt idx="82">
                        <c:v>11.040816326531001</c:v>
                      </c:pt>
                      <c:pt idx="83">
                        <c:v>11.163265306122</c:v>
                      </c:pt>
                      <c:pt idx="84">
                        <c:v>11.285714285714</c:v>
                      </c:pt>
                      <c:pt idx="85">
                        <c:v>11.408163265305999</c:v>
                      </c:pt>
                      <c:pt idx="86">
                        <c:v>11.530612244898</c:v>
                      </c:pt>
                      <c:pt idx="87">
                        <c:v>11.653061224489999</c:v>
                      </c:pt>
                      <c:pt idx="88">
                        <c:v>11.775510204082</c:v>
                      </c:pt>
                      <c:pt idx="89">
                        <c:v>11.897959183673001</c:v>
                      </c:pt>
                      <c:pt idx="90">
                        <c:v>12.020408163265</c:v>
                      </c:pt>
                      <c:pt idx="91">
                        <c:v>12.142857142857</c:v>
                      </c:pt>
                      <c:pt idx="92">
                        <c:v>12.265306122448999</c:v>
                      </c:pt>
                      <c:pt idx="93">
                        <c:v>12.387755102041</c:v>
                      </c:pt>
                      <c:pt idx="94">
                        <c:v>12.510204081632999</c:v>
                      </c:pt>
                      <c:pt idx="95">
                        <c:v>12.632653061224001</c:v>
                      </c:pt>
                      <c:pt idx="96">
                        <c:v>12.755102040816</c:v>
                      </c:pt>
                      <c:pt idx="97">
                        <c:v>12.877551020408001</c:v>
                      </c:pt>
                      <c:pt idx="98">
                        <c:v>13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'IP3'!$AH$5:$AH$103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17.601519</c:v>
                      </c:pt>
                      <c:pt idx="1">
                        <c:v>17.234943000000001</c:v>
                      </c:pt>
                      <c:pt idx="2">
                        <c:v>17.059826000000001</c:v>
                      </c:pt>
                      <c:pt idx="3">
                        <c:v>16.528956999999998</c:v>
                      </c:pt>
                      <c:pt idx="4">
                        <c:v>16.502602</c:v>
                      </c:pt>
                      <c:pt idx="5">
                        <c:v>16.893190000000001</c:v>
                      </c:pt>
                      <c:pt idx="6">
                        <c:v>17.234331000000001</c:v>
                      </c:pt>
                      <c:pt idx="7">
                        <c:v>17.497596999999999</c:v>
                      </c:pt>
                      <c:pt idx="8">
                        <c:v>17.035451999999999</c:v>
                      </c:pt>
                      <c:pt idx="9">
                        <c:v>16.509487</c:v>
                      </c:pt>
                      <c:pt idx="10">
                        <c:v>16.035526000000001</c:v>
                      </c:pt>
                      <c:pt idx="11">
                        <c:v>16.439233999999999</c:v>
                      </c:pt>
                      <c:pt idx="12">
                        <c:v>16.766805999999999</c:v>
                      </c:pt>
                      <c:pt idx="13">
                        <c:v>16.46904</c:v>
                      </c:pt>
                      <c:pt idx="14">
                        <c:v>15.866488</c:v>
                      </c:pt>
                      <c:pt idx="15">
                        <c:v>16.291262</c:v>
                      </c:pt>
                      <c:pt idx="16">
                        <c:v>17.034838000000001</c:v>
                      </c:pt>
                      <c:pt idx="17">
                        <c:v>16.872654000000001</c:v>
                      </c:pt>
                      <c:pt idx="18">
                        <c:v>16.480906999999998</c:v>
                      </c:pt>
                      <c:pt idx="19">
                        <c:v>16.545974999999999</c:v>
                      </c:pt>
                      <c:pt idx="20">
                        <c:v>17.029613000000001</c:v>
                      </c:pt>
                      <c:pt idx="21">
                        <c:v>17.48752</c:v>
                      </c:pt>
                      <c:pt idx="22">
                        <c:v>17.360222</c:v>
                      </c:pt>
                      <c:pt idx="23">
                        <c:v>17.197893000000001</c:v>
                      </c:pt>
                      <c:pt idx="24">
                        <c:v>17.525257</c:v>
                      </c:pt>
                      <c:pt idx="25">
                        <c:v>18.064782999999998</c:v>
                      </c:pt>
                      <c:pt idx="26">
                        <c:v>18.603369000000001</c:v>
                      </c:pt>
                      <c:pt idx="27">
                        <c:v>18.044816999999998</c:v>
                      </c:pt>
                      <c:pt idx="28">
                        <c:v>17.583632000000001</c:v>
                      </c:pt>
                      <c:pt idx="29">
                        <c:v>16.959586999999999</c:v>
                      </c:pt>
                      <c:pt idx="30">
                        <c:v>16.683176</c:v>
                      </c:pt>
                      <c:pt idx="31">
                        <c:v>16.571850000000001</c:v>
                      </c:pt>
                      <c:pt idx="32">
                        <c:v>17.135936999999998</c:v>
                      </c:pt>
                      <c:pt idx="33">
                        <c:v>17.761517000000001</c:v>
                      </c:pt>
                      <c:pt idx="34">
                        <c:v>18.281604999999999</c:v>
                      </c:pt>
                      <c:pt idx="35">
                        <c:v>18.714006000000001</c:v>
                      </c:pt>
                      <c:pt idx="36">
                        <c:v>19.518166000000001</c:v>
                      </c:pt>
                      <c:pt idx="37">
                        <c:v>19.973984000000002</c:v>
                      </c:pt>
                      <c:pt idx="38">
                        <c:v>20.685375000000001</c:v>
                      </c:pt>
                      <c:pt idx="39">
                        <c:v>21.244997000000001</c:v>
                      </c:pt>
                      <c:pt idx="40">
                        <c:v>21.851837</c:v>
                      </c:pt>
                      <c:pt idx="41">
                        <c:v>21.523047999999999</c:v>
                      </c:pt>
                      <c:pt idx="42">
                        <c:v>21.086113000000001</c:v>
                      </c:pt>
                      <c:pt idx="43">
                        <c:v>20.872536</c:v>
                      </c:pt>
                      <c:pt idx="44">
                        <c:v>20.648624000000002</c:v>
                      </c:pt>
                      <c:pt idx="45">
                        <c:v>20.173808999999999</c:v>
                      </c:pt>
                      <c:pt idx="46">
                        <c:v>19.690083999999999</c:v>
                      </c:pt>
                      <c:pt idx="47">
                        <c:v>19.849354000000002</c:v>
                      </c:pt>
                      <c:pt idx="48">
                        <c:v>20.127987000000001</c:v>
                      </c:pt>
                      <c:pt idx="49">
                        <c:v>20.727323999999999</c:v>
                      </c:pt>
                      <c:pt idx="50">
                        <c:v>20.905390000000001</c:v>
                      </c:pt>
                      <c:pt idx="51">
                        <c:v>20.874233</c:v>
                      </c:pt>
                      <c:pt idx="52">
                        <c:v>20.510963</c:v>
                      </c:pt>
                      <c:pt idx="53">
                        <c:v>20.289390999999998</c:v>
                      </c:pt>
                      <c:pt idx="54">
                        <c:v>20.111404</c:v>
                      </c:pt>
                      <c:pt idx="55">
                        <c:v>19.974173</c:v>
                      </c:pt>
                      <c:pt idx="56">
                        <c:v>20.206997000000001</c:v>
                      </c:pt>
                      <c:pt idx="57">
                        <c:v>20.694842999999999</c:v>
                      </c:pt>
                      <c:pt idx="58">
                        <c:v>21.121775</c:v>
                      </c:pt>
                      <c:pt idx="59">
                        <c:v>20.614091999999999</c:v>
                      </c:pt>
                      <c:pt idx="60">
                        <c:v>20.699017000000001</c:v>
                      </c:pt>
                      <c:pt idx="61">
                        <c:v>20.334185000000002</c:v>
                      </c:pt>
                      <c:pt idx="62">
                        <c:v>20.356411000000001</c:v>
                      </c:pt>
                      <c:pt idx="63">
                        <c:v>19.438053</c:v>
                      </c:pt>
                      <c:pt idx="64">
                        <c:v>19.544900999999999</c:v>
                      </c:pt>
                      <c:pt idx="65">
                        <c:v>19.696604000000001</c:v>
                      </c:pt>
                      <c:pt idx="66">
                        <c:v>20.354761</c:v>
                      </c:pt>
                      <c:pt idx="67">
                        <c:v>20.081883999999999</c:v>
                      </c:pt>
                      <c:pt idx="68">
                        <c:v>19.715091999999999</c:v>
                      </c:pt>
                      <c:pt idx="69">
                        <c:v>18.928528</c:v>
                      </c:pt>
                      <c:pt idx="70">
                        <c:v>18.267569000000002</c:v>
                      </c:pt>
                      <c:pt idx="71">
                        <c:v>17.875886999999999</c:v>
                      </c:pt>
                      <c:pt idx="72">
                        <c:v>17.778648</c:v>
                      </c:pt>
                      <c:pt idx="73">
                        <c:v>17.896296</c:v>
                      </c:pt>
                      <c:pt idx="74">
                        <c:v>18.136555000000001</c:v>
                      </c:pt>
                      <c:pt idx="75">
                        <c:v>18.248529000000001</c:v>
                      </c:pt>
                      <c:pt idx="76">
                        <c:v>18.260300000000001</c:v>
                      </c:pt>
                      <c:pt idx="77">
                        <c:v>18.136351000000001</c:v>
                      </c:pt>
                      <c:pt idx="78">
                        <c:v>18.259554000000001</c:v>
                      </c:pt>
                      <c:pt idx="79">
                        <c:v>18.603489</c:v>
                      </c:pt>
                      <c:pt idx="80">
                        <c:v>18.863914000000001</c:v>
                      </c:pt>
                      <c:pt idx="81">
                        <c:v>19.150186999999999</c:v>
                      </c:pt>
                      <c:pt idx="82">
                        <c:v>19.159701999999999</c:v>
                      </c:pt>
                      <c:pt idx="83">
                        <c:v>19.391565</c:v>
                      </c:pt>
                      <c:pt idx="84">
                        <c:v>19.254481999999999</c:v>
                      </c:pt>
                      <c:pt idx="85">
                        <c:v>19.379003999999998</c:v>
                      </c:pt>
                      <c:pt idx="86">
                        <c:v>19.392561000000001</c:v>
                      </c:pt>
                      <c:pt idx="87">
                        <c:v>19.504035999999999</c:v>
                      </c:pt>
                      <c:pt idx="88">
                        <c:v>19.351172999999999</c:v>
                      </c:pt>
                      <c:pt idx="89">
                        <c:v>19.275455000000001</c:v>
                      </c:pt>
                      <c:pt idx="90">
                        <c:v>18.822686999999998</c:v>
                      </c:pt>
                      <c:pt idx="91">
                        <c:v>18.644082999999998</c:v>
                      </c:pt>
                      <c:pt idx="92">
                        <c:v>18.434605000000001</c:v>
                      </c:pt>
                      <c:pt idx="93">
                        <c:v>18.428792999999999</c:v>
                      </c:pt>
                      <c:pt idx="94">
                        <c:v>18.033169000000001</c:v>
                      </c:pt>
                      <c:pt idx="95">
                        <c:v>17.670210000000001</c:v>
                      </c:pt>
                      <c:pt idx="96">
                        <c:v>17.358910000000002</c:v>
                      </c:pt>
                      <c:pt idx="97">
                        <c:v>17.194942000000001</c:v>
                      </c:pt>
                      <c:pt idx="98">
                        <c:v>16.863947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3D86-4067-8F4A-57082C0A6423}"/>
                  </c:ext>
                </c:extLst>
              </c15:ser>
            </c15:filteredScatterSeries>
          </c:ext>
        </c:extLst>
      </c:scatterChart>
      <c:valAx>
        <c:axId val="111626496"/>
        <c:scaling>
          <c:orientation val="minMax"/>
          <c:max val="12"/>
          <c:min val="1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RF Frequency (GHz)</a:t>
                </a:r>
              </a:p>
            </c:rich>
          </c:tx>
          <c:layout>
            <c:manualLayout>
              <c:xMode val="edge"/>
              <c:yMode val="edge"/>
              <c:x val="0.39724459709066495"/>
              <c:y val="0.915717410323726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1657344"/>
        <c:crosses val="autoZero"/>
        <c:crossBetween val="midCat"/>
        <c:majorUnit val="1"/>
      </c:valAx>
      <c:valAx>
        <c:axId val="111657344"/>
        <c:scaling>
          <c:orientation val="minMax"/>
          <c:max val="30"/>
          <c:min val="-1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1626496"/>
        <c:crosses val="autoZero"/>
        <c:crossBetween val="midCat"/>
        <c:majorUnit val="5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28826581536027007"/>
          <c:y val="0.52461805466499101"/>
          <c:w val="0.19794049417910148"/>
          <c:h val="0.26724084570861872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  <c:userShapes r:id="rId1"/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Conversion Loss: 4 GHz IF, Highside Sine Wave LO (dB)</a:t>
            </a:r>
            <a:endParaRPr lang="en-US" sz="1000" baseline="30000"/>
          </a:p>
        </c:rich>
      </c:tx>
      <c:layout>
        <c:manualLayout>
          <c:xMode val="edge"/>
          <c:yMode val="edge"/>
          <c:x val="0.20180173612534957"/>
          <c:y val="2.777777777777777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05"/>
          <c:w val="0.76542713682528862"/>
          <c:h val="0.70701370662000584"/>
        </c:manualLayout>
      </c:layout>
      <c:scatterChart>
        <c:scatterStyle val="smoothMarker"/>
        <c:varyColors val="0"/>
        <c:ser>
          <c:idx val="1"/>
          <c:order val="0"/>
          <c:tx>
            <c:v>Configuration A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'CL 4GHz'!$E$5:$E$205</c:f>
              <c:numCache>
                <c:formatCode>General</c:formatCode>
                <c:ptCount val="201"/>
                <c:pt idx="0">
                  <c:v>1</c:v>
                </c:pt>
                <c:pt idx="1">
                  <c:v>1.06</c:v>
                </c:pt>
                <c:pt idx="2">
                  <c:v>1.1200000000000001</c:v>
                </c:pt>
                <c:pt idx="3">
                  <c:v>1.18</c:v>
                </c:pt>
                <c:pt idx="4">
                  <c:v>1.24</c:v>
                </c:pt>
                <c:pt idx="5">
                  <c:v>1.3</c:v>
                </c:pt>
                <c:pt idx="6">
                  <c:v>1.36</c:v>
                </c:pt>
                <c:pt idx="7">
                  <c:v>1.42</c:v>
                </c:pt>
                <c:pt idx="8">
                  <c:v>1.48</c:v>
                </c:pt>
                <c:pt idx="9">
                  <c:v>1.54</c:v>
                </c:pt>
                <c:pt idx="10">
                  <c:v>1.6</c:v>
                </c:pt>
                <c:pt idx="11">
                  <c:v>1.66</c:v>
                </c:pt>
                <c:pt idx="12">
                  <c:v>1.72</c:v>
                </c:pt>
                <c:pt idx="13">
                  <c:v>1.78</c:v>
                </c:pt>
                <c:pt idx="14">
                  <c:v>1.84</c:v>
                </c:pt>
                <c:pt idx="15">
                  <c:v>1.9</c:v>
                </c:pt>
                <c:pt idx="16">
                  <c:v>1.96</c:v>
                </c:pt>
                <c:pt idx="17">
                  <c:v>2.02</c:v>
                </c:pt>
                <c:pt idx="18">
                  <c:v>2.08</c:v>
                </c:pt>
                <c:pt idx="19">
                  <c:v>2.14</c:v>
                </c:pt>
                <c:pt idx="20">
                  <c:v>2.2000000000000002</c:v>
                </c:pt>
                <c:pt idx="21">
                  <c:v>2.2599999999999998</c:v>
                </c:pt>
                <c:pt idx="22">
                  <c:v>2.3199999999999998</c:v>
                </c:pt>
                <c:pt idx="23">
                  <c:v>2.38</c:v>
                </c:pt>
                <c:pt idx="24">
                  <c:v>2.44</c:v>
                </c:pt>
                <c:pt idx="25">
                  <c:v>2.5</c:v>
                </c:pt>
                <c:pt idx="26">
                  <c:v>2.56</c:v>
                </c:pt>
                <c:pt idx="27">
                  <c:v>2.62</c:v>
                </c:pt>
                <c:pt idx="28">
                  <c:v>2.68</c:v>
                </c:pt>
                <c:pt idx="29">
                  <c:v>2.74</c:v>
                </c:pt>
                <c:pt idx="30">
                  <c:v>2.8</c:v>
                </c:pt>
                <c:pt idx="31">
                  <c:v>2.86</c:v>
                </c:pt>
                <c:pt idx="32">
                  <c:v>2.92</c:v>
                </c:pt>
                <c:pt idx="33">
                  <c:v>2.98</c:v>
                </c:pt>
                <c:pt idx="34">
                  <c:v>3.04</c:v>
                </c:pt>
                <c:pt idx="35">
                  <c:v>3.1</c:v>
                </c:pt>
                <c:pt idx="36">
                  <c:v>3.16</c:v>
                </c:pt>
                <c:pt idx="37">
                  <c:v>3.22</c:v>
                </c:pt>
                <c:pt idx="38">
                  <c:v>3.28</c:v>
                </c:pt>
                <c:pt idx="39">
                  <c:v>3.34</c:v>
                </c:pt>
                <c:pt idx="40">
                  <c:v>3.4</c:v>
                </c:pt>
                <c:pt idx="41">
                  <c:v>3.46</c:v>
                </c:pt>
                <c:pt idx="42">
                  <c:v>3.52</c:v>
                </c:pt>
                <c:pt idx="43">
                  <c:v>3.58</c:v>
                </c:pt>
                <c:pt idx="44">
                  <c:v>3.64</c:v>
                </c:pt>
                <c:pt idx="45">
                  <c:v>3.7</c:v>
                </c:pt>
                <c:pt idx="46">
                  <c:v>3.76</c:v>
                </c:pt>
                <c:pt idx="47">
                  <c:v>3.82</c:v>
                </c:pt>
                <c:pt idx="48">
                  <c:v>3.88</c:v>
                </c:pt>
                <c:pt idx="49">
                  <c:v>3.94</c:v>
                </c:pt>
                <c:pt idx="50">
                  <c:v>4</c:v>
                </c:pt>
                <c:pt idx="51">
                  <c:v>4.0599999999999996</c:v>
                </c:pt>
                <c:pt idx="52">
                  <c:v>4.12</c:v>
                </c:pt>
                <c:pt idx="53">
                  <c:v>4.18</c:v>
                </c:pt>
                <c:pt idx="54">
                  <c:v>4.24</c:v>
                </c:pt>
                <c:pt idx="55">
                  <c:v>4.3</c:v>
                </c:pt>
                <c:pt idx="56">
                  <c:v>4.3600000000000003</c:v>
                </c:pt>
                <c:pt idx="57">
                  <c:v>4.42</c:v>
                </c:pt>
                <c:pt idx="58">
                  <c:v>4.4800000000000004</c:v>
                </c:pt>
                <c:pt idx="59">
                  <c:v>4.54</c:v>
                </c:pt>
                <c:pt idx="60">
                  <c:v>4.5999999999999996</c:v>
                </c:pt>
                <c:pt idx="61">
                  <c:v>4.66</c:v>
                </c:pt>
                <c:pt idx="62">
                  <c:v>4.72</c:v>
                </c:pt>
                <c:pt idx="63">
                  <c:v>4.78</c:v>
                </c:pt>
                <c:pt idx="64">
                  <c:v>4.84</c:v>
                </c:pt>
                <c:pt idx="65">
                  <c:v>4.9000000000000004</c:v>
                </c:pt>
                <c:pt idx="66">
                  <c:v>4.96</c:v>
                </c:pt>
                <c:pt idx="67">
                  <c:v>5.0199999999999996</c:v>
                </c:pt>
                <c:pt idx="68">
                  <c:v>5.08</c:v>
                </c:pt>
                <c:pt idx="69">
                  <c:v>5.14</c:v>
                </c:pt>
                <c:pt idx="70">
                  <c:v>5.2</c:v>
                </c:pt>
                <c:pt idx="71">
                  <c:v>5.26</c:v>
                </c:pt>
                <c:pt idx="72">
                  <c:v>5.32</c:v>
                </c:pt>
                <c:pt idx="73">
                  <c:v>5.38</c:v>
                </c:pt>
                <c:pt idx="74">
                  <c:v>5.44</c:v>
                </c:pt>
                <c:pt idx="75">
                  <c:v>5.5</c:v>
                </c:pt>
                <c:pt idx="76">
                  <c:v>5.56</c:v>
                </c:pt>
                <c:pt idx="77">
                  <c:v>5.62</c:v>
                </c:pt>
                <c:pt idx="78">
                  <c:v>5.68</c:v>
                </c:pt>
                <c:pt idx="79">
                  <c:v>5.74</c:v>
                </c:pt>
                <c:pt idx="80">
                  <c:v>5.8</c:v>
                </c:pt>
                <c:pt idx="81">
                  <c:v>5.86</c:v>
                </c:pt>
                <c:pt idx="82">
                  <c:v>5.92</c:v>
                </c:pt>
                <c:pt idx="83">
                  <c:v>5.98</c:v>
                </c:pt>
                <c:pt idx="84">
                  <c:v>6.04</c:v>
                </c:pt>
                <c:pt idx="85">
                  <c:v>6.1</c:v>
                </c:pt>
                <c:pt idx="86">
                  <c:v>6.16</c:v>
                </c:pt>
                <c:pt idx="87">
                  <c:v>6.22</c:v>
                </c:pt>
                <c:pt idx="88">
                  <c:v>6.28</c:v>
                </c:pt>
                <c:pt idx="89">
                  <c:v>6.34</c:v>
                </c:pt>
                <c:pt idx="90">
                  <c:v>6.4</c:v>
                </c:pt>
                <c:pt idx="91">
                  <c:v>6.46</c:v>
                </c:pt>
                <c:pt idx="92">
                  <c:v>6.52</c:v>
                </c:pt>
                <c:pt idx="93">
                  <c:v>6.58</c:v>
                </c:pt>
                <c:pt idx="94">
                  <c:v>6.64</c:v>
                </c:pt>
                <c:pt idx="95">
                  <c:v>6.7</c:v>
                </c:pt>
                <c:pt idx="96">
                  <c:v>6.76</c:v>
                </c:pt>
                <c:pt idx="97">
                  <c:v>6.82</c:v>
                </c:pt>
                <c:pt idx="98">
                  <c:v>6.88</c:v>
                </c:pt>
                <c:pt idx="99">
                  <c:v>6.94</c:v>
                </c:pt>
                <c:pt idx="100">
                  <c:v>7</c:v>
                </c:pt>
                <c:pt idx="101">
                  <c:v>7.06</c:v>
                </c:pt>
                <c:pt idx="102">
                  <c:v>7.12</c:v>
                </c:pt>
                <c:pt idx="103">
                  <c:v>7.18</c:v>
                </c:pt>
                <c:pt idx="104">
                  <c:v>7.24</c:v>
                </c:pt>
                <c:pt idx="105">
                  <c:v>7.3</c:v>
                </c:pt>
                <c:pt idx="106">
                  <c:v>7.36</c:v>
                </c:pt>
                <c:pt idx="107">
                  <c:v>7.42</c:v>
                </c:pt>
                <c:pt idx="108">
                  <c:v>7.48</c:v>
                </c:pt>
                <c:pt idx="109">
                  <c:v>7.54</c:v>
                </c:pt>
                <c:pt idx="110">
                  <c:v>7.6</c:v>
                </c:pt>
                <c:pt idx="111">
                  <c:v>7.66</c:v>
                </c:pt>
                <c:pt idx="112">
                  <c:v>7.72</c:v>
                </c:pt>
                <c:pt idx="113">
                  <c:v>7.78</c:v>
                </c:pt>
                <c:pt idx="114">
                  <c:v>7.84</c:v>
                </c:pt>
                <c:pt idx="115">
                  <c:v>7.9</c:v>
                </c:pt>
                <c:pt idx="116">
                  <c:v>7.96</c:v>
                </c:pt>
                <c:pt idx="117">
                  <c:v>8.02</c:v>
                </c:pt>
                <c:pt idx="118">
                  <c:v>8.08</c:v>
                </c:pt>
                <c:pt idx="119">
                  <c:v>8.14</c:v>
                </c:pt>
                <c:pt idx="120">
                  <c:v>8.1999999999999993</c:v>
                </c:pt>
                <c:pt idx="121">
                  <c:v>8.26</c:v>
                </c:pt>
                <c:pt idx="122">
                  <c:v>8.32</c:v>
                </c:pt>
                <c:pt idx="123">
                  <c:v>8.3800000000000008</c:v>
                </c:pt>
                <c:pt idx="124">
                  <c:v>8.44</c:v>
                </c:pt>
                <c:pt idx="125">
                  <c:v>8.5</c:v>
                </c:pt>
                <c:pt idx="126">
                  <c:v>8.56</c:v>
                </c:pt>
                <c:pt idx="127">
                  <c:v>8.6199999999999992</c:v>
                </c:pt>
                <c:pt idx="128">
                  <c:v>8.68</c:v>
                </c:pt>
                <c:pt idx="129">
                  <c:v>8.74</c:v>
                </c:pt>
                <c:pt idx="130">
                  <c:v>8.8000000000000007</c:v>
                </c:pt>
                <c:pt idx="131">
                  <c:v>8.86</c:v>
                </c:pt>
                <c:pt idx="132">
                  <c:v>8.92</c:v>
                </c:pt>
                <c:pt idx="133">
                  <c:v>8.98</c:v>
                </c:pt>
                <c:pt idx="134">
                  <c:v>9.0399999999999991</c:v>
                </c:pt>
                <c:pt idx="135">
                  <c:v>9.1</c:v>
                </c:pt>
                <c:pt idx="136">
                  <c:v>9.16</c:v>
                </c:pt>
                <c:pt idx="137">
                  <c:v>9.2200000000000006</c:v>
                </c:pt>
                <c:pt idx="138">
                  <c:v>9.2799999999999994</c:v>
                </c:pt>
                <c:pt idx="139">
                  <c:v>9.34</c:v>
                </c:pt>
                <c:pt idx="140">
                  <c:v>9.4</c:v>
                </c:pt>
                <c:pt idx="141">
                  <c:v>9.4600000000000009</c:v>
                </c:pt>
                <c:pt idx="142">
                  <c:v>9.52</c:v>
                </c:pt>
                <c:pt idx="143">
                  <c:v>9.58</c:v>
                </c:pt>
                <c:pt idx="144">
                  <c:v>9.64</c:v>
                </c:pt>
                <c:pt idx="145">
                  <c:v>9.6999999999999993</c:v>
                </c:pt>
                <c:pt idx="146">
                  <c:v>9.76</c:v>
                </c:pt>
                <c:pt idx="147">
                  <c:v>9.82</c:v>
                </c:pt>
                <c:pt idx="148">
                  <c:v>9.8800000000000008</c:v>
                </c:pt>
                <c:pt idx="149">
                  <c:v>9.94</c:v>
                </c:pt>
                <c:pt idx="150">
                  <c:v>10</c:v>
                </c:pt>
                <c:pt idx="151">
                  <c:v>10.06</c:v>
                </c:pt>
                <c:pt idx="152">
                  <c:v>10.119999999999999</c:v>
                </c:pt>
                <c:pt idx="153">
                  <c:v>10.18</c:v>
                </c:pt>
                <c:pt idx="154">
                  <c:v>10.24</c:v>
                </c:pt>
                <c:pt idx="155">
                  <c:v>10.3</c:v>
                </c:pt>
                <c:pt idx="156">
                  <c:v>10.36</c:v>
                </c:pt>
                <c:pt idx="157">
                  <c:v>10.42</c:v>
                </c:pt>
                <c:pt idx="158">
                  <c:v>10.48</c:v>
                </c:pt>
                <c:pt idx="159">
                  <c:v>10.54</c:v>
                </c:pt>
                <c:pt idx="160">
                  <c:v>10.6</c:v>
                </c:pt>
                <c:pt idx="161">
                  <c:v>10.66</c:v>
                </c:pt>
                <c:pt idx="162">
                  <c:v>10.72</c:v>
                </c:pt>
                <c:pt idx="163">
                  <c:v>10.78</c:v>
                </c:pt>
                <c:pt idx="164">
                  <c:v>10.84</c:v>
                </c:pt>
                <c:pt idx="165">
                  <c:v>10.9</c:v>
                </c:pt>
                <c:pt idx="166">
                  <c:v>10.96</c:v>
                </c:pt>
                <c:pt idx="167">
                  <c:v>11.02</c:v>
                </c:pt>
                <c:pt idx="168">
                  <c:v>11.08</c:v>
                </c:pt>
                <c:pt idx="169">
                  <c:v>11.14</c:v>
                </c:pt>
                <c:pt idx="170">
                  <c:v>11.2</c:v>
                </c:pt>
                <c:pt idx="171">
                  <c:v>11.26</c:v>
                </c:pt>
                <c:pt idx="172">
                  <c:v>11.32</c:v>
                </c:pt>
                <c:pt idx="173">
                  <c:v>11.38</c:v>
                </c:pt>
                <c:pt idx="174">
                  <c:v>11.44</c:v>
                </c:pt>
                <c:pt idx="175">
                  <c:v>11.5</c:v>
                </c:pt>
                <c:pt idx="176">
                  <c:v>11.56</c:v>
                </c:pt>
                <c:pt idx="177">
                  <c:v>11.62</c:v>
                </c:pt>
                <c:pt idx="178">
                  <c:v>11.68</c:v>
                </c:pt>
                <c:pt idx="179">
                  <c:v>11.74</c:v>
                </c:pt>
                <c:pt idx="180">
                  <c:v>11.8</c:v>
                </c:pt>
                <c:pt idx="181">
                  <c:v>11.86</c:v>
                </c:pt>
                <c:pt idx="182">
                  <c:v>11.92</c:v>
                </c:pt>
                <c:pt idx="183">
                  <c:v>11.98</c:v>
                </c:pt>
                <c:pt idx="184">
                  <c:v>12.04</c:v>
                </c:pt>
                <c:pt idx="185">
                  <c:v>12.1</c:v>
                </c:pt>
                <c:pt idx="186">
                  <c:v>12.16</c:v>
                </c:pt>
                <c:pt idx="187">
                  <c:v>12.22</c:v>
                </c:pt>
                <c:pt idx="188">
                  <c:v>12.28</c:v>
                </c:pt>
                <c:pt idx="189">
                  <c:v>12.34</c:v>
                </c:pt>
                <c:pt idx="190">
                  <c:v>12.4</c:v>
                </c:pt>
                <c:pt idx="191">
                  <c:v>12.46</c:v>
                </c:pt>
                <c:pt idx="192">
                  <c:v>12.52</c:v>
                </c:pt>
                <c:pt idx="193">
                  <c:v>12.58</c:v>
                </c:pt>
                <c:pt idx="194">
                  <c:v>12.64</c:v>
                </c:pt>
                <c:pt idx="195">
                  <c:v>12.7</c:v>
                </c:pt>
                <c:pt idx="196">
                  <c:v>12.76</c:v>
                </c:pt>
                <c:pt idx="197">
                  <c:v>12.82</c:v>
                </c:pt>
                <c:pt idx="198">
                  <c:v>12.88</c:v>
                </c:pt>
                <c:pt idx="199">
                  <c:v>12.94</c:v>
                </c:pt>
                <c:pt idx="200">
                  <c:v>13</c:v>
                </c:pt>
              </c:numCache>
            </c:numRef>
          </c:xVal>
          <c:yVal>
            <c:numRef>
              <c:f>'CL 4GHz'!$F$5:$F$205</c:f>
              <c:numCache>
                <c:formatCode>General</c:formatCode>
                <c:ptCount val="201"/>
                <c:pt idx="0">
                  <c:v>-11.921068999999999</c:v>
                </c:pt>
                <c:pt idx="1">
                  <c:v>-11.717917</c:v>
                </c:pt>
                <c:pt idx="2">
                  <c:v>-11.503928999999999</c:v>
                </c:pt>
                <c:pt idx="3">
                  <c:v>-11.279555999999999</c:v>
                </c:pt>
                <c:pt idx="4">
                  <c:v>-11.073857</c:v>
                </c:pt>
                <c:pt idx="5">
                  <c:v>-10.883589000000001</c:v>
                </c:pt>
                <c:pt idx="6">
                  <c:v>-10.760274000000001</c:v>
                </c:pt>
                <c:pt idx="7">
                  <c:v>-10.563601</c:v>
                </c:pt>
                <c:pt idx="8">
                  <c:v>-10.40293</c:v>
                </c:pt>
                <c:pt idx="9">
                  <c:v>-10.230554</c:v>
                </c:pt>
                <c:pt idx="10">
                  <c:v>-10.046983000000001</c:v>
                </c:pt>
                <c:pt idx="11">
                  <c:v>-9.8788918999999993</c:v>
                </c:pt>
                <c:pt idx="12">
                  <c:v>-9.7365235999999999</c:v>
                </c:pt>
                <c:pt idx="13">
                  <c:v>-9.5989895000000001</c:v>
                </c:pt>
                <c:pt idx="14">
                  <c:v>-9.5056113999999994</c:v>
                </c:pt>
                <c:pt idx="15">
                  <c:v>-9.4063253000000007</c:v>
                </c:pt>
                <c:pt idx="16">
                  <c:v>-9.3242110999999994</c:v>
                </c:pt>
                <c:pt idx="17">
                  <c:v>-9.2874765000000004</c:v>
                </c:pt>
                <c:pt idx="18">
                  <c:v>-9.2273253999999998</c:v>
                </c:pt>
                <c:pt idx="19">
                  <c:v>-9.2048082000000004</c:v>
                </c:pt>
                <c:pt idx="20">
                  <c:v>-9.1711702000000006</c:v>
                </c:pt>
                <c:pt idx="21">
                  <c:v>-9.1621027000000002</c:v>
                </c:pt>
                <c:pt idx="22">
                  <c:v>-9.1684283999999998</c:v>
                </c:pt>
                <c:pt idx="23">
                  <c:v>-9.1572017999999993</c:v>
                </c:pt>
                <c:pt idx="24">
                  <c:v>-9.1988173</c:v>
                </c:pt>
                <c:pt idx="25">
                  <c:v>-9.2298898999999999</c:v>
                </c:pt>
                <c:pt idx="26">
                  <c:v>-9.2529515999999994</c:v>
                </c:pt>
                <c:pt idx="27">
                  <c:v>-9.2839507999999995</c:v>
                </c:pt>
                <c:pt idx="28">
                  <c:v>-9.3257179000000008</c:v>
                </c:pt>
                <c:pt idx="29">
                  <c:v>-9.3548478999999993</c:v>
                </c:pt>
                <c:pt idx="30">
                  <c:v>-9.3776045000000003</c:v>
                </c:pt>
                <c:pt idx="31">
                  <c:v>-9.4288988000000007</c:v>
                </c:pt>
                <c:pt idx="32">
                  <c:v>-9.4642610999999999</c:v>
                </c:pt>
                <c:pt idx="33">
                  <c:v>-9.5181235999999991</c:v>
                </c:pt>
                <c:pt idx="34">
                  <c:v>-9.5417337</c:v>
                </c:pt>
                <c:pt idx="35">
                  <c:v>-9.6103600999999994</c:v>
                </c:pt>
                <c:pt idx="36">
                  <c:v>-9.6483679000000002</c:v>
                </c:pt>
                <c:pt idx="37">
                  <c:v>-9.7127590000000001</c:v>
                </c:pt>
                <c:pt idx="38">
                  <c:v>-9.7658377000000005</c:v>
                </c:pt>
                <c:pt idx="39">
                  <c:v>-9.8446522000000005</c:v>
                </c:pt>
                <c:pt idx="40">
                  <c:v>-9.9290152000000003</c:v>
                </c:pt>
                <c:pt idx="41">
                  <c:v>-9.9970912999999992</c:v>
                </c:pt>
                <c:pt idx="42">
                  <c:v>-10.072217999999999</c:v>
                </c:pt>
                <c:pt idx="43">
                  <c:v>-10.13974</c:v>
                </c:pt>
                <c:pt idx="44">
                  <c:v>-10.180842999999999</c:v>
                </c:pt>
                <c:pt idx="45">
                  <c:v>-10.193288000000001</c:v>
                </c:pt>
                <c:pt idx="46">
                  <c:v>-10.160276</c:v>
                </c:pt>
                <c:pt idx="47">
                  <c:v>-10.138724</c:v>
                </c:pt>
                <c:pt idx="48">
                  <c:v>-10.104100000000001</c:v>
                </c:pt>
                <c:pt idx="49">
                  <c:v>-10.041518</c:v>
                </c:pt>
                <c:pt idx="50">
                  <c:v>-9.9864511</c:v>
                </c:pt>
                <c:pt idx="51">
                  <c:v>-9.9811440000000005</c:v>
                </c:pt>
                <c:pt idx="52">
                  <c:v>-9.9349851999999998</c:v>
                </c:pt>
                <c:pt idx="53">
                  <c:v>-9.9101095000000008</c:v>
                </c:pt>
                <c:pt idx="54">
                  <c:v>-9.8952456000000009</c:v>
                </c:pt>
                <c:pt idx="55">
                  <c:v>-9.8888797999999998</c:v>
                </c:pt>
                <c:pt idx="56">
                  <c:v>-9.8938208000000003</c:v>
                </c:pt>
                <c:pt idx="57">
                  <c:v>-9.8806972999999996</c:v>
                </c:pt>
                <c:pt idx="58">
                  <c:v>-9.8763027000000001</c:v>
                </c:pt>
                <c:pt idx="59">
                  <c:v>-9.8551903000000003</c:v>
                </c:pt>
                <c:pt idx="60">
                  <c:v>-9.8446368999999994</c:v>
                </c:pt>
                <c:pt idx="61">
                  <c:v>-9.8023337999999995</c:v>
                </c:pt>
                <c:pt idx="62">
                  <c:v>-9.7819365999999999</c:v>
                </c:pt>
                <c:pt idx="63">
                  <c:v>-9.7684201999999996</c:v>
                </c:pt>
                <c:pt idx="64">
                  <c:v>-9.7733030000000003</c:v>
                </c:pt>
                <c:pt idx="65">
                  <c:v>-9.7625141000000006</c:v>
                </c:pt>
                <c:pt idx="66">
                  <c:v>-9.7669543999999995</c:v>
                </c:pt>
                <c:pt idx="67">
                  <c:v>-9.7536240000000003</c:v>
                </c:pt>
                <c:pt idx="68">
                  <c:v>-9.7428369999999997</c:v>
                </c:pt>
                <c:pt idx="69">
                  <c:v>-9.7165356000000003</c:v>
                </c:pt>
                <c:pt idx="70">
                  <c:v>-9.7058067000000001</c:v>
                </c:pt>
                <c:pt idx="71">
                  <c:v>-9.7059183000000004</c:v>
                </c:pt>
                <c:pt idx="72">
                  <c:v>-9.6756773000000003</c:v>
                </c:pt>
                <c:pt idx="73">
                  <c:v>-9.6394137999999998</c:v>
                </c:pt>
                <c:pt idx="74">
                  <c:v>-9.6434689000000002</c:v>
                </c:pt>
                <c:pt idx="75">
                  <c:v>-9.6008186000000002</c:v>
                </c:pt>
                <c:pt idx="76">
                  <c:v>-9.5497007000000007</c:v>
                </c:pt>
                <c:pt idx="77">
                  <c:v>-9.5351391000000003</c:v>
                </c:pt>
                <c:pt idx="78">
                  <c:v>-9.5001993000000002</c:v>
                </c:pt>
                <c:pt idx="79">
                  <c:v>-9.4462471000000008</c:v>
                </c:pt>
                <c:pt idx="80">
                  <c:v>-9.4038047999999996</c:v>
                </c:pt>
                <c:pt idx="81">
                  <c:v>-9.3847494000000005</c:v>
                </c:pt>
                <c:pt idx="82">
                  <c:v>-9.3737879</c:v>
                </c:pt>
                <c:pt idx="83">
                  <c:v>-9.3527755999999993</c:v>
                </c:pt>
                <c:pt idx="84">
                  <c:v>-9.3451699999999995</c:v>
                </c:pt>
                <c:pt idx="85">
                  <c:v>-9.3477429999999995</c:v>
                </c:pt>
                <c:pt idx="86">
                  <c:v>-9.3441247999999995</c:v>
                </c:pt>
                <c:pt idx="87">
                  <c:v>-9.3373766000000007</c:v>
                </c:pt>
                <c:pt idx="88">
                  <c:v>-9.3383532000000002</c:v>
                </c:pt>
                <c:pt idx="89">
                  <c:v>-9.3365889000000006</c:v>
                </c:pt>
                <c:pt idx="90">
                  <c:v>-9.3322859000000005</c:v>
                </c:pt>
                <c:pt idx="91">
                  <c:v>-9.3299122000000008</c:v>
                </c:pt>
                <c:pt idx="92">
                  <c:v>-9.3259562999999996</c:v>
                </c:pt>
                <c:pt idx="93">
                  <c:v>-9.3166504000000003</c:v>
                </c:pt>
                <c:pt idx="94">
                  <c:v>-9.3307657000000006</c:v>
                </c:pt>
                <c:pt idx="95">
                  <c:v>-9.3383912999999996</c:v>
                </c:pt>
                <c:pt idx="96">
                  <c:v>-9.3165473999999993</c:v>
                </c:pt>
                <c:pt idx="97">
                  <c:v>-9.3228282999999994</c:v>
                </c:pt>
                <c:pt idx="98">
                  <c:v>-9.3238707000000005</c:v>
                </c:pt>
                <c:pt idx="99">
                  <c:v>-9.3220644000000004</c:v>
                </c:pt>
                <c:pt idx="100">
                  <c:v>-9.3273610999999992</c:v>
                </c:pt>
                <c:pt idx="101">
                  <c:v>-9.3618269000000005</c:v>
                </c:pt>
                <c:pt idx="102">
                  <c:v>-9.3716191999999996</c:v>
                </c:pt>
                <c:pt idx="103">
                  <c:v>-9.3907661000000004</c:v>
                </c:pt>
                <c:pt idx="104">
                  <c:v>-9.3964175999999995</c:v>
                </c:pt>
                <c:pt idx="105">
                  <c:v>-9.4274149000000005</c:v>
                </c:pt>
                <c:pt idx="106">
                  <c:v>-9.4387331000000003</c:v>
                </c:pt>
                <c:pt idx="107">
                  <c:v>-9.4391269999999992</c:v>
                </c:pt>
                <c:pt idx="108">
                  <c:v>-9.4695969000000009</c:v>
                </c:pt>
                <c:pt idx="109">
                  <c:v>-9.4625138999999994</c:v>
                </c:pt>
                <c:pt idx="110">
                  <c:v>-9.4742526999999992</c:v>
                </c:pt>
                <c:pt idx="111">
                  <c:v>-9.4650611999999992</c:v>
                </c:pt>
                <c:pt idx="112">
                  <c:v>-9.4762649999999997</c:v>
                </c:pt>
                <c:pt idx="113">
                  <c:v>-9.4829329999999992</c:v>
                </c:pt>
                <c:pt idx="114">
                  <c:v>-9.5027703999999993</c:v>
                </c:pt>
                <c:pt idx="115">
                  <c:v>-9.4796666999999992</c:v>
                </c:pt>
                <c:pt idx="116">
                  <c:v>-9.4554004999999997</c:v>
                </c:pt>
                <c:pt idx="117">
                  <c:v>-9.4709386999999996</c:v>
                </c:pt>
                <c:pt idx="118">
                  <c:v>-9.4439124999999997</c:v>
                </c:pt>
                <c:pt idx="119">
                  <c:v>-9.4218054000000002</c:v>
                </c:pt>
                <c:pt idx="120">
                  <c:v>-9.4171782000000004</c:v>
                </c:pt>
                <c:pt idx="121">
                  <c:v>-9.4488763999999996</c:v>
                </c:pt>
                <c:pt idx="122">
                  <c:v>-9.4261999000000003</c:v>
                </c:pt>
                <c:pt idx="123">
                  <c:v>-9.4228810999999997</c:v>
                </c:pt>
                <c:pt idx="124">
                  <c:v>-9.4398222000000001</c:v>
                </c:pt>
                <c:pt idx="125">
                  <c:v>-9.4479485000000007</c:v>
                </c:pt>
                <c:pt idx="126">
                  <c:v>-9.4490137000000001</c:v>
                </c:pt>
                <c:pt idx="127">
                  <c:v>-9.4291772999999992</c:v>
                </c:pt>
                <c:pt idx="128">
                  <c:v>-9.4680470999999997</c:v>
                </c:pt>
                <c:pt idx="129">
                  <c:v>-9.4911136999999997</c:v>
                </c:pt>
                <c:pt idx="130">
                  <c:v>-9.5240010999999996</c:v>
                </c:pt>
                <c:pt idx="131">
                  <c:v>-9.5497321999999993</c:v>
                </c:pt>
                <c:pt idx="132">
                  <c:v>-9.5956534999999992</c:v>
                </c:pt>
                <c:pt idx="133">
                  <c:v>-9.6039037999999994</c:v>
                </c:pt>
                <c:pt idx="134">
                  <c:v>-9.6287459999999996</c:v>
                </c:pt>
                <c:pt idx="135">
                  <c:v>-9.6444110999999992</c:v>
                </c:pt>
                <c:pt idx="136">
                  <c:v>-9.6503010000000007</c:v>
                </c:pt>
                <c:pt idx="137">
                  <c:v>-9.7051534999999998</c:v>
                </c:pt>
                <c:pt idx="138">
                  <c:v>-9.7206583000000002</c:v>
                </c:pt>
                <c:pt idx="139">
                  <c:v>-9.7435016999999995</c:v>
                </c:pt>
                <c:pt idx="140">
                  <c:v>-9.7436398999999998</c:v>
                </c:pt>
                <c:pt idx="141">
                  <c:v>-9.7765894000000007</c:v>
                </c:pt>
                <c:pt idx="142">
                  <c:v>-9.7806786999999993</c:v>
                </c:pt>
                <c:pt idx="143">
                  <c:v>-9.7967072000000002</c:v>
                </c:pt>
                <c:pt idx="144">
                  <c:v>-9.8003015999999992</c:v>
                </c:pt>
                <c:pt idx="145">
                  <c:v>-9.8189534999999992</c:v>
                </c:pt>
                <c:pt idx="146">
                  <c:v>-9.8282261000000002</c:v>
                </c:pt>
                <c:pt idx="147">
                  <c:v>-9.8176088000000004</c:v>
                </c:pt>
                <c:pt idx="148">
                  <c:v>-9.8152790000000003</c:v>
                </c:pt>
                <c:pt idx="149">
                  <c:v>-9.8056678999999995</c:v>
                </c:pt>
                <c:pt idx="150">
                  <c:v>-9.8000412000000008</c:v>
                </c:pt>
                <c:pt idx="151">
                  <c:v>-9.8544921999999993</c:v>
                </c:pt>
                <c:pt idx="152">
                  <c:v>-9.8974781000000007</c:v>
                </c:pt>
                <c:pt idx="153">
                  <c:v>-9.9186896999999998</c:v>
                </c:pt>
                <c:pt idx="154">
                  <c:v>-9.9402255999999998</c:v>
                </c:pt>
                <c:pt idx="155">
                  <c:v>-9.9808035000000004</c:v>
                </c:pt>
                <c:pt idx="156">
                  <c:v>-10.003590000000001</c:v>
                </c:pt>
                <c:pt idx="157">
                  <c:v>-10.052612</c:v>
                </c:pt>
                <c:pt idx="158">
                  <c:v>-10.156699</c:v>
                </c:pt>
                <c:pt idx="159">
                  <c:v>-10.258737</c:v>
                </c:pt>
                <c:pt idx="160">
                  <c:v>-10.367324999999999</c:v>
                </c:pt>
                <c:pt idx="161">
                  <c:v>-10.426136</c:v>
                </c:pt>
                <c:pt idx="162">
                  <c:v>-10.523984</c:v>
                </c:pt>
                <c:pt idx="163">
                  <c:v>-10.667859999999999</c:v>
                </c:pt>
                <c:pt idx="164">
                  <c:v>-10.883464999999999</c:v>
                </c:pt>
                <c:pt idx="165">
                  <c:v>-11.065491</c:v>
                </c:pt>
                <c:pt idx="166">
                  <c:v>-11.236807000000001</c:v>
                </c:pt>
                <c:pt idx="167">
                  <c:v>-11.430863</c:v>
                </c:pt>
                <c:pt idx="168">
                  <c:v>-11.696287</c:v>
                </c:pt>
                <c:pt idx="169">
                  <c:v>-11.980509</c:v>
                </c:pt>
                <c:pt idx="170">
                  <c:v>-12.248810000000001</c:v>
                </c:pt>
                <c:pt idx="171">
                  <c:v>-12.645198000000001</c:v>
                </c:pt>
                <c:pt idx="172">
                  <c:v>-13.060955</c:v>
                </c:pt>
                <c:pt idx="173">
                  <c:v>-13.555182</c:v>
                </c:pt>
                <c:pt idx="174">
                  <c:v>-13.987310000000001</c:v>
                </c:pt>
                <c:pt idx="175">
                  <c:v>-14.361344000000001</c:v>
                </c:pt>
                <c:pt idx="176">
                  <c:v>-15.345819000000001</c:v>
                </c:pt>
                <c:pt idx="177">
                  <c:v>-17.245633999999999</c:v>
                </c:pt>
                <c:pt idx="178">
                  <c:v>-18.483719000000001</c:v>
                </c:pt>
                <c:pt idx="179">
                  <c:v>-19.050619000000001</c:v>
                </c:pt>
                <c:pt idx="180">
                  <c:v>-19.833404999999999</c:v>
                </c:pt>
                <c:pt idx="181">
                  <c:v>-20.314008999999999</c:v>
                </c:pt>
                <c:pt idx="182">
                  <c:v>-20.096050000000002</c:v>
                </c:pt>
                <c:pt idx="183">
                  <c:v>-20.655909000000001</c:v>
                </c:pt>
                <c:pt idx="184">
                  <c:v>-21.424893999999998</c:v>
                </c:pt>
                <c:pt idx="185">
                  <c:v>-22.398112999999999</c:v>
                </c:pt>
                <c:pt idx="186">
                  <c:v>-22.778276000000002</c:v>
                </c:pt>
                <c:pt idx="187">
                  <c:v>-22.855824999999999</c:v>
                </c:pt>
                <c:pt idx="188">
                  <c:v>-22.852667</c:v>
                </c:pt>
                <c:pt idx="189">
                  <c:v>-22.914936000000001</c:v>
                </c:pt>
                <c:pt idx="190">
                  <c:v>-22.410146999999998</c:v>
                </c:pt>
                <c:pt idx="191">
                  <c:v>-21.525604000000001</c:v>
                </c:pt>
                <c:pt idx="192">
                  <c:v>-20.279098999999999</c:v>
                </c:pt>
                <c:pt idx="193">
                  <c:v>-18.649187000000001</c:v>
                </c:pt>
                <c:pt idx="194">
                  <c:v>-17.357809</c:v>
                </c:pt>
                <c:pt idx="195">
                  <c:v>-16.219137</c:v>
                </c:pt>
                <c:pt idx="196">
                  <c:v>-15.550223000000001</c:v>
                </c:pt>
                <c:pt idx="197">
                  <c:v>-15.247904</c:v>
                </c:pt>
                <c:pt idx="198">
                  <c:v>-15.039581</c:v>
                </c:pt>
                <c:pt idx="199">
                  <c:v>-14.869979000000001</c:v>
                </c:pt>
                <c:pt idx="200">
                  <c:v>-14.775684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3F9-4334-8488-CDE074A24C35}"/>
            </c:ext>
          </c:extLst>
        </c:ser>
        <c:ser>
          <c:idx val="2"/>
          <c:order val="1"/>
          <c:tx>
            <c:v>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'CL 4GHz'!$P$5:$P$205</c:f>
              <c:numCache>
                <c:formatCode>General</c:formatCode>
                <c:ptCount val="201"/>
                <c:pt idx="0">
                  <c:v>1</c:v>
                </c:pt>
                <c:pt idx="1">
                  <c:v>1.06</c:v>
                </c:pt>
                <c:pt idx="2">
                  <c:v>1.1200000000000001</c:v>
                </c:pt>
                <c:pt idx="3">
                  <c:v>1.18</c:v>
                </c:pt>
                <c:pt idx="4">
                  <c:v>1.24</c:v>
                </c:pt>
                <c:pt idx="5">
                  <c:v>1.3</c:v>
                </c:pt>
                <c:pt idx="6">
                  <c:v>1.36</c:v>
                </c:pt>
                <c:pt idx="7">
                  <c:v>1.42</c:v>
                </c:pt>
                <c:pt idx="8">
                  <c:v>1.48</c:v>
                </c:pt>
                <c:pt idx="9">
                  <c:v>1.54</c:v>
                </c:pt>
                <c:pt idx="10">
                  <c:v>1.6</c:v>
                </c:pt>
                <c:pt idx="11">
                  <c:v>1.66</c:v>
                </c:pt>
                <c:pt idx="12">
                  <c:v>1.72</c:v>
                </c:pt>
                <c:pt idx="13">
                  <c:v>1.78</c:v>
                </c:pt>
                <c:pt idx="14">
                  <c:v>1.84</c:v>
                </c:pt>
                <c:pt idx="15">
                  <c:v>1.9</c:v>
                </c:pt>
                <c:pt idx="16">
                  <c:v>1.96</c:v>
                </c:pt>
                <c:pt idx="17">
                  <c:v>2.02</c:v>
                </c:pt>
                <c:pt idx="18">
                  <c:v>2.08</c:v>
                </c:pt>
                <c:pt idx="19">
                  <c:v>2.14</c:v>
                </c:pt>
                <c:pt idx="20">
                  <c:v>2.2000000000000002</c:v>
                </c:pt>
                <c:pt idx="21">
                  <c:v>2.2599999999999998</c:v>
                </c:pt>
                <c:pt idx="22">
                  <c:v>2.3199999999999998</c:v>
                </c:pt>
                <c:pt idx="23">
                  <c:v>2.38</c:v>
                </c:pt>
                <c:pt idx="24">
                  <c:v>2.44</c:v>
                </c:pt>
                <c:pt idx="25">
                  <c:v>2.5</c:v>
                </c:pt>
                <c:pt idx="26">
                  <c:v>2.56</c:v>
                </c:pt>
                <c:pt idx="27">
                  <c:v>2.62</c:v>
                </c:pt>
                <c:pt idx="28">
                  <c:v>2.68</c:v>
                </c:pt>
                <c:pt idx="29">
                  <c:v>2.74</c:v>
                </c:pt>
                <c:pt idx="30">
                  <c:v>2.8</c:v>
                </c:pt>
                <c:pt idx="31">
                  <c:v>2.86</c:v>
                </c:pt>
                <c:pt idx="32">
                  <c:v>2.92</c:v>
                </c:pt>
                <c:pt idx="33">
                  <c:v>2.98</c:v>
                </c:pt>
                <c:pt idx="34">
                  <c:v>3.04</c:v>
                </c:pt>
                <c:pt idx="35">
                  <c:v>3.1</c:v>
                </c:pt>
                <c:pt idx="36">
                  <c:v>3.16</c:v>
                </c:pt>
                <c:pt idx="37">
                  <c:v>3.22</c:v>
                </c:pt>
                <c:pt idx="38">
                  <c:v>3.28</c:v>
                </c:pt>
                <c:pt idx="39">
                  <c:v>3.34</c:v>
                </c:pt>
                <c:pt idx="40">
                  <c:v>3.4</c:v>
                </c:pt>
                <c:pt idx="41">
                  <c:v>3.46</c:v>
                </c:pt>
                <c:pt idx="42">
                  <c:v>3.52</c:v>
                </c:pt>
                <c:pt idx="43">
                  <c:v>3.58</c:v>
                </c:pt>
                <c:pt idx="44">
                  <c:v>3.64</c:v>
                </c:pt>
                <c:pt idx="45">
                  <c:v>3.7</c:v>
                </c:pt>
                <c:pt idx="46">
                  <c:v>3.76</c:v>
                </c:pt>
                <c:pt idx="47">
                  <c:v>3.82</c:v>
                </c:pt>
                <c:pt idx="48">
                  <c:v>3.88</c:v>
                </c:pt>
                <c:pt idx="49">
                  <c:v>3.94</c:v>
                </c:pt>
                <c:pt idx="50">
                  <c:v>4</c:v>
                </c:pt>
                <c:pt idx="51">
                  <c:v>4.0599999999999996</c:v>
                </c:pt>
                <c:pt idx="52">
                  <c:v>4.12</c:v>
                </c:pt>
                <c:pt idx="53">
                  <c:v>4.18</c:v>
                </c:pt>
                <c:pt idx="54">
                  <c:v>4.24</c:v>
                </c:pt>
                <c:pt idx="55">
                  <c:v>4.3</c:v>
                </c:pt>
                <c:pt idx="56">
                  <c:v>4.3600000000000003</c:v>
                </c:pt>
                <c:pt idx="57">
                  <c:v>4.42</c:v>
                </c:pt>
                <c:pt idx="58">
                  <c:v>4.4800000000000004</c:v>
                </c:pt>
                <c:pt idx="59">
                  <c:v>4.54</c:v>
                </c:pt>
                <c:pt idx="60">
                  <c:v>4.5999999999999996</c:v>
                </c:pt>
                <c:pt idx="61">
                  <c:v>4.66</c:v>
                </c:pt>
                <c:pt idx="62">
                  <c:v>4.72</c:v>
                </c:pt>
                <c:pt idx="63">
                  <c:v>4.78</c:v>
                </c:pt>
                <c:pt idx="64">
                  <c:v>4.84</c:v>
                </c:pt>
                <c:pt idx="65">
                  <c:v>4.9000000000000004</c:v>
                </c:pt>
                <c:pt idx="66">
                  <c:v>4.96</c:v>
                </c:pt>
                <c:pt idx="67">
                  <c:v>5.0199999999999996</c:v>
                </c:pt>
                <c:pt idx="68">
                  <c:v>5.08</c:v>
                </c:pt>
                <c:pt idx="69">
                  <c:v>5.14</c:v>
                </c:pt>
                <c:pt idx="70">
                  <c:v>5.2</c:v>
                </c:pt>
                <c:pt idx="71">
                  <c:v>5.26</c:v>
                </c:pt>
                <c:pt idx="72">
                  <c:v>5.32</c:v>
                </c:pt>
                <c:pt idx="73">
                  <c:v>5.38</c:v>
                </c:pt>
                <c:pt idx="74">
                  <c:v>5.44</c:v>
                </c:pt>
                <c:pt idx="75">
                  <c:v>5.5</c:v>
                </c:pt>
                <c:pt idx="76">
                  <c:v>5.56</c:v>
                </c:pt>
                <c:pt idx="77">
                  <c:v>5.62</c:v>
                </c:pt>
                <c:pt idx="78">
                  <c:v>5.68</c:v>
                </c:pt>
                <c:pt idx="79">
                  <c:v>5.74</c:v>
                </c:pt>
                <c:pt idx="80">
                  <c:v>5.8</c:v>
                </c:pt>
                <c:pt idx="81">
                  <c:v>5.86</c:v>
                </c:pt>
                <c:pt idx="82">
                  <c:v>5.92</c:v>
                </c:pt>
                <c:pt idx="83">
                  <c:v>5.98</c:v>
                </c:pt>
                <c:pt idx="84">
                  <c:v>6.04</c:v>
                </c:pt>
                <c:pt idx="85">
                  <c:v>6.1</c:v>
                </c:pt>
                <c:pt idx="86">
                  <c:v>6.16</c:v>
                </c:pt>
                <c:pt idx="87">
                  <c:v>6.22</c:v>
                </c:pt>
                <c:pt idx="88">
                  <c:v>6.28</c:v>
                </c:pt>
                <c:pt idx="89">
                  <c:v>6.34</c:v>
                </c:pt>
                <c:pt idx="90">
                  <c:v>6.4</c:v>
                </c:pt>
                <c:pt idx="91">
                  <c:v>6.46</c:v>
                </c:pt>
                <c:pt idx="92">
                  <c:v>6.52</c:v>
                </c:pt>
                <c:pt idx="93">
                  <c:v>6.58</c:v>
                </c:pt>
                <c:pt idx="94">
                  <c:v>6.64</c:v>
                </c:pt>
                <c:pt idx="95">
                  <c:v>6.7</c:v>
                </c:pt>
                <c:pt idx="96">
                  <c:v>6.76</c:v>
                </c:pt>
                <c:pt idx="97">
                  <c:v>6.82</c:v>
                </c:pt>
                <c:pt idx="98">
                  <c:v>6.88</c:v>
                </c:pt>
                <c:pt idx="99">
                  <c:v>6.94</c:v>
                </c:pt>
                <c:pt idx="100">
                  <c:v>7</c:v>
                </c:pt>
                <c:pt idx="101">
                  <c:v>7.06</c:v>
                </c:pt>
                <c:pt idx="102">
                  <c:v>7.12</c:v>
                </c:pt>
                <c:pt idx="103">
                  <c:v>7.18</c:v>
                </c:pt>
                <c:pt idx="104">
                  <c:v>7.24</c:v>
                </c:pt>
                <c:pt idx="105">
                  <c:v>7.3</c:v>
                </c:pt>
                <c:pt idx="106">
                  <c:v>7.36</c:v>
                </c:pt>
                <c:pt idx="107">
                  <c:v>7.42</c:v>
                </c:pt>
                <c:pt idx="108">
                  <c:v>7.48</c:v>
                </c:pt>
                <c:pt idx="109">
                  <c:v>7.54</c:v>
                </c:pt>
                <c:pt idx="110">
                  <c:v>7.6</c:v>
                </c:pt>
                <c:pt idx="111">
                  <c:v>7.66</c:v>
                </c:pt>
                <c:pt idx="112">
                  <c:v>7.72</c:v>
                </c:pt>
                <c:pt idx="113">
                  <c:v>7.78</c:v>
                </c:pt>
                <c:pt idx="114">
                  <c:v>7.84</c:v>
                </c:pt>
                <c:pt idx="115">
                  <c:v>7.9</c:v>
                </c:pt>
                <c:pt idx="116">
                  <c:v>7.96</c:v>
                </c:pt>
                <c:pt idx="117">
                  <c:v>8.02</c:v>
                </c:pt>
                <c:pt idx="118">
                  <c:v>8.08</c:v>
                </c:pt>
                <c:pt idx="119">
                  <c:v>8.14</c:v>
                </c:pt>
                <c:pt idx="120">
                  <c:v>8.1999999999999993</c:v>
                </c:pt>
                <c:pt idx="121">
                  <c:v>8.26</c:v>
                </c:pt>
                <c:pt idx="122">
                  <c:v>8.32</c:v>
                </c:pt>
                <c:pt idx="123">
                  <c:v>8.3800000000000008</c:v>
                </c:pt>
                <c:pt idx="124">
                  <c:v>8.44</c:v>
                </c:pt>
                <c:pt idx="125">
                  <c:v>8.5</c:v>
                </c:pt>
                <c:pt idx="126">
                  <c:v>8.56</c:v>
                </c:pt>
                <c:pt idx="127">
                  <c:v>8.6199999999999992</c:v>
                </c:pt>
                <c:pt idx="128">
                  <c:v>8.68</c:v>
                </c:pt>
                <c:pt idx="129">
                  <c:v>8.74</c:v>
                </c:pt>
                <c:pt idx="130">
                  <c:v>8.8000000000000007</c:v>
                </c:pt>
                <c:pt idx="131">
                  <c:v>8.86</c:v>
                </c:pt>
                <c:pt idx="132">
                  <c:v>8.92</c:v>
                </c:pt>
                <c:pt idx="133">
                  <c:v>8.98</c:v>
                </c:pt>
                <c:pt idx="134">
                  <c:v>9.0399999999999991</c:v>
                </c:pt>
                <c:pt idx="135">
                  <c:v>9.1</c:v>
                </c:pt>
                <c:pt idx="136">
                  <c:v>9.16</c:v>
                </c:pt>
                <c:pt idx="137">
                  <c:v>9.2200000000000006</c:v>
                </c:pt>
                <c:pt idx="138">
                  <c:v>9.2799999999999994</c:v>
                </c:pt>
                <c:pt idx="139">
                  <c:v>9.34</c:v>
                </c:pt>
                <c:pt idx="140">
                  <c:v>9.4</c:v>
                </c:pt>
                <c:pt idx="141">
                  <c:v>9.4600000000000009</c:v>
                </c:pt>
                <c:pt idx="142">
                  <c:v>9.52</c:v>
                </c:pt>
                <c:pt idx="143">
                  <c:v>9.58</c:v>
                </c:pt>
                <c:pt idx="144">
                  <c:v>9.64</c:v>
                </c:pt>
                <c:pt idx="145">
                  <c:v>9.6999999999999993</c:v>
                </c:pt>
                <c:pt idx="146">
                  <c:v>9.76</c:v>
                </c:pt>
                <c:pt idx="147">
                  <c:v>9.82</c:v>
                </c:pt>
                <c:pt idx="148">
                  <c:v>9.8800000000000008</c:v>
                </c:pt>
                <c:pt idx="149">
                  <c:v>9.94</c:v>
                </c:pt>
                <c:pt idx="150">
                  <c:v>10</c:v>
                </c:pt>
                <c:pt idx="151">
                  <c:v>10.06</c:v>
                </c:pt>
                <c:pt idx="152">
                  <c:v>10.119999999999999</c:v>
                </c:pt>
                <c:pt idx="153">
                  <c:v>10.18</c:v>
                </c:pt>
                <c:pt idx="154">
                  <c:v>10.24</c:v>
                </c:pt>
                <c:pt idx="155">
                  <c:v>10.3</c:v>
                </c:pt>
                <c:pt idx="156">
                  <c:v>10.36</c:v>
                </c:pt>
                <c:pt idx="157">
                  <c:v>10.42</c:v>
                </c:pt>
                <c:pt idx="158">
                  <c:v>10.48</c:v>
                </c:pt>
                <c:pt idx="159">
                  <c:v>10.54</c:v>
                </c:pt>
                <c:pt idx="160">
                  <c:v>10.6</c:v>
                </c:pt>
                <c:pt idx="161">
                  <c:v>10.66</c:v>
                </c:pt>
                <c:pt idx="162">
                  <c:v>10.72</c:v>
                </c:pt>
                <c:pt idx="163">
                  <c:v>10.78</c:v>
                </c:pt>
                <c:pt idx="164">
                  <c:v>10.84</c:v>
                </c:pt>
                <c:pt idx="165">
                  <c:v>10.9</c:v>
                </c:pt>
                <c:pt idx="166">
                  <c:v>10.96</c:v>
                </c:pt>
                <c:pt idx="167">
                  <c:v>11.02</c:v>
                </c:pt>
                <c:pt idx="168">
                  <c:v>11.08</c:v>
                </c:pt>
                <c:pt idx="169">
                  <c:v>11.14</c:v>
                </c:pt>
                <c:pt idx="170">
                  <c:v>11.2</c:v>
                </c:pt>
                <c:pt idx="171">
                  <c:v>11.26</c:v>
                </c:pt>
                <c:pt idx="172">
                  <c:v>11.32</c:v>
                </c:pt>
                <c:pt idx="173">
                  <c:v>11.38</c:v>
                </c:pt>
                <c:pt idx="174">
                  <c:v>11.44</c:v>
                </c:pt>
                <c:pt idx="175">
                  <c:v>11.5</c:v>
                </c:pt>
                <c:pt idx="176">
                  <c:v>11.56</c:v>
                </c:pt>
                <c:pt idx="177">
                  <c:v>11.62</c:v>
                </c:pt>
                <c:pt idx="178">
                  <c:v>11.68</c:v>
                </c:pt>
                <c:pt idx="179">
                  <c:v>11.74</c:v>
                </c:pt>
                <c:pt idx="180">
                  <c:v>11.8</c:v>
                </c:pt>
                <c:pt idx="181">
                  <c:v>11.86</c:v>
                </c:pt>
                <c:pt idx="182">
                  <c:v>11.92</c:v>
                </c:pt>
                <c:pt idx="183">
                  <c:v>11.98</c:v>
                </c:pt>
                <c:pt idx="184">
                  <c:v>12.04</c:v>
                </c:pt>
                <c:pt idx="185">
                  <c:v>12.1</c:v>
                </c:pt>
                <c:pt idx="186">
                  <c:v>12.16</c:v>
                </c:pt>
                <c:pt idx="187">
                  <c:v>12.22</c:v>
                </c:pt>
                <c:pt idx="188">
                  <c:v>12.28</c:v>
                </c:pt>
                <c:pt idx="189">
                  <c:v>12.34</c:v>
                </c:pt>
                <c:pt idx="190">
                  <c:v>12.4</c:v>
                </c:pt>
                <c:pt idx="191">
                  <c:v>12.46</c:v>
                </c:pt>
                <c:pt idx="192">
                  <c:v>12.52</c:v>
                </c:pt>
                <c:pt idx="193">
                  <c:v>12.58</c:v>
                </c:pt>
                <c:pt idx="194">
                  <c:v>12.64</c:v>
                </c:pt>
                <c:pt idx="195">
                  <c:v>12.7</c:v>
                </c:pt>
                <c:pt idx="196">
                  <c:v>12.76</c:v>
                </c:pt>
                <c:pt idx="197">
                  <c:v>12.82</c:v>
                </c:pt>
                <c:pt idx="198">
                  <c:v>12.88</c:v>
                </c:pt>
                <c:pt idx="199">
                  <c:v>12.94</c:v>
                </c:pt>
                <c:pt idx="200">
                  <c:v>13</c:v>
                </c:pt>
              </c:numCache>
            </c:numRef>
          </c:xVal>
          <c:yVal>
            <c:numRef>
              <c:f>'CL 4GHz'!$Q$5:$Q$205</c:f>
              <c:numCache>
                <c:formatCode>General</c:formatCode>
                <c:ptCount val="201"/>
                <c:pt idx="0">
                  <c:v>-14.068341</c:v>
                </c:pt>
                <c:pt idx="1">
                  <c:v>-13.802258999999999</c:v>
                </c:pt>
                <c:pt idx="2">
                  <c:v>-13.502591000000001</c:v>
                </c:pt>
                <c:pt idx="3">
                  <c:v>-13.145462999999999</c:v>
                </c:pt>
                <c:pt idx="4">
                  <c:v>-12.794606999999999</c:v>
                </c:pt>
                <c:pt idx="5">
                  <c:v>-12.463723</c:v>
                </c:pt>
                <c:pt idx="6">
                  <c:v>-12.203654999999999</c:v>
                </c:pt>
                <c:pt idx="7">
                  <c:v>-11.910258000000001</c:v>
                </c:pt>
                <c:pt idx="8">
                  <c:v>-11.671391</c:v>
                </c:pt>
                <c:pt idx="9">
                  <c:v>-11.447675</c:v>
                </c:pt>
                <c:pt idx="10">
                  <c:v>-11.23476</c:v>
                </c:pt>
                <c:pt idx="11">
                  <c:v>-11.058285</c:v>
                </c:pt>
                <c:pt idx="12">
                  <c:v>-10.882009999999999</c:v>
                </c:pt>
                <c:pt idx="13">
                  <c:v>-10.723644</c:v>
                </c:pt>
                <c:pt idx="14">
                  <c:v>-10.563941</c:v>
                </c:pt>
                <c:pt idx="15">
                  <c:v>-10.400088999999999</c:v>
                </c:pt>
                <c:pt idx="16">
                  <c:v>-10.246416</c:v>
                </c:pt>
                <c:pt idx="17">
                  <c:v>-10.109783999999999</c:v>
                </c:pt>
                <c:pt idx="18">
                  <c:v>-9.9744910999999998</c:v>
                </c:pt>
                <c:pt idx="19">
                  <c:v>-9.8677492000000004</c:v>
                </c:pt>
                <c:pt idx="20">
                  <c:v>-9.7499371000000004</c:v>
                </c:pt>
                <c:pt idx="21">
                  <c:v>-9.6450824999999991</c:v>
                </c:pt>
                <c:pt idx="22">
                  <c:v>-9.5602894000000003</c:v>
                </c:pt>
                <c:pt idx="23">
                  <c:v>-9.4429455000000004</c:v>
                </c:pt>
                <c:pt idx="24">
                  <c:v>-9.3702191999999993</c:v>
                </c:pt>
                <c:pt idx="25">
                  <c:v>-9.3114509999999999</c:v>
                </c:pt>
                <c:pt idx="26">
                  <c:v>-9.2446412999999996</c:v>
                </c:pt>
                <c:pt idx="27">
                  <c:v>-9.2066020999999996</c:v>
                </c:pt>
                <c:pt idx="28">
                  <c:v>-9.1877642000000002</c:v>
                </c:pt>
                <c:pt idx="29">
                  <c:v>-9.1963053000000006</c:v>
                </c:pt>
                <c:pt idx="30">
                  <c:v>-9.1872787000000002</c:v>
                </c:pt>
                <c:pt idx="31">
                  <c:v>-9.20228</c:v>
                </c:pt>
                <c:pt idx="32">
                  <c:v>-9.2017650999999994</c:v>
                </c:pt>
                <c:pt idx="33">
                  <c:v>-9.1909819000000006</c:v>
                </c:pt>
                <c:pt idx="34">
                  <c:v>-9.1537199000000005</c:v>
                </c:pt>
                <c:pt idx="35">
                  <c:v>-9.1240959000000004</c:v>
                </c:pt>
                <c:pt idx="36">
                  <c:v>-9.0872784000000006</c:v>
                </c:pt>
                <c:pt idx="37">
                  <c:v>-9.0597867999999995</c:v>
                </c:pt>
                <c:pt idx="38">
                  <c:v>-9.0393504999999994</c:v>
                </c:pt>
                <c:pt idx="39">
                  <c:v>-9.0415925999999995</c:v>
                </c:pt>
                <c:pt idx="40">
                  <c:v>-9.0679750000000006</c:v>
                </c:pt>
                <c:pt idx="41">
                  <c:v>-9.0809087999999996</c:v>
                </c:pt>
                <c:pt idx="42">
                  <c:v>-9.1313086000000006</c:v>
                </c:pt>
                <c:pt idx="43">
                  <c:v>-9.1854382000000001</c:v>
                </c:pt>
                <c:pt idx="44">
                  <c:v>-9.2203817000000008</c:v>
                </c:pt>
                <c:pt idx="45">
                  <c:v>-9.2441101000000003</c:v>
                </c:pt>
                <c:pt idx="46">
                  <c:v>-9.2367401000000005</c:v>
                </c:pt>
                <c:pt idx="47">
                  <c:v>-9.2441139000000003</c:v>
                </c:pt>
                <c:pt idx="48">
                  <c:v>-9.2282963000000002</c:v>
                </c:pt>
                <c:pt idx="49">
                  <c:v>-9.2185678000000006</c:v>
                </c:pt>
                <c:pt idx="50">
                  <c:v>-9.1982955999999998</c:v>
                </c:pt>
                <c:pt idx="51">
                  <c:v>-9.2295122000000003</c:v>
                </c:pt>
                <c:pt idx="52">
                  <c:v>-9.2221688999999998</c:v>
                </c:pt>
                <c:pt idx="53">
                  <c:v>-9.2331953000000002</c:v>
                </c:pt>
                <c:pt idx="54">
                  <c:v>-9.2384900999999999</c:v>
                </c:pt>
                <c:pt idx="55">
                  <c:v>-9.2829704</c:v>
                </c:pt>
                <c:pt idx="56">
                  <c:v>-9.3199643999999999</c:v>
                </c:pt>
                <c:pt idx="57">
                  <c:v>-9.3588866999999993</c:v>
                </c:pt>
                <c:pt idx="58">
                  <c:v>-9.4033870999999998</c:v>
                </c:pt>
                <c:pt idx="59">
                  <c:v>-9.4398546000000003</c:v>
                </c:pt>
                <c:pt idx="60">
                  <c:v>-9.4953699</c:v>
                </c:pt>
                <c:pt idx="61">
                  <c:v>-9.4987326000000003</c:v>
                </c:pt>
                <c:pt idx="62">
                  <c:v>-9.5218983000000001</c:v>
                </c:pt>
                <c:pt idx="63">
                  <c:v>-9.5668459000000006</c:v>
                </c:pt>
                <c:pt idx="64">
                  <c:v>-9.5880975999999993</c:v>
                </c:pt>
                <c:pt idx="65">
                  <c:v>-9.5796718999999992</c:v>
                </c:pt>
                <c:pt idx="66">
                  <c:v>-9.5989217999999994</c:v>
                </c:pt>
                <c:pt idx="67">
                  <c:v>-9.5809584000000001</c:v>
                </c:pt>
                <c:pt idx="68">
                  <c:v>-9.5637416999999996</c:v>
                </c:pt>
                <c:pt idx="69">
                  <c:v>-9.5442990999999999</c:v>
                </c:pt>
                <c:pt idx="70">
                  <c:v>-9.5460338999999994</c:v>
                </c:pt>
                <c:pt idx="71">
                  <c:v>-9.5601120000000002</c:v>
                </c:pt>
                <c:pt idx="72">
                  <c:v>-9.5530290999999998</c:v>
                </c:pt>
                <c:pt idx="73">
                  <c:v>-9.5435075999999999</c:v>
                </c:pt>
                <c:pt idx="74">
                  <c:v>-9.5828065999999996</c:v>
                </c:pt>
                <c:pt idx="75">
                  <c:v>-9.5651235999999997</c:v>
                </c:pt>
                <c:pt idx="76">
                  <c:v>-9.5531492</c:v>
                </c:pt>
                <c:pt idx="77">
                  <c:v>-9.5673236999999993</c:v>
                </c:pt>
                <c:pt idx="78">
                  <c:v>-9.5674028</c:v>
                </c:pt>
                <c:pt idx="79">
                  <c:v>-9.5411043000000006</c:v>
                </c:pt>
                <c:pt idx="80">
                  <c:v>-9.5275964999999996</c:v>
                </c:pt>
                <c:pt idx="81">
                  <c:v>-9.5316486000000005</c:v>
                </c:pt>
                <c:pt idx="82">
                  <c:v>-9.5329180000000004</c:v>
                </c:pt>
                <c:pt idx="83">
                  <c:v>-9.5182447000000003</c:v>
                </c:pt>
                <c:pt idx="84">
                  <c:v>-9.5133370999999993</c:v>
                </c:pt>
                <c:pt idx="85">
                  <c:v>-9.5132674999999995</c:v>
                </c:pt>
                <c:pt idx="86">
                  <c:v>-9.5039529999999992</c:v>
                </c:pt>
                <c:pt idx="87">
                  <c:v>-9.4886579999999991</c:v>
                </c:pt>
                <c:pt idx="88">
                  <c:v>-9.4798182999999998</c:v>
                </c:pt>
                <c:pt idx="89">
                  <c:v>-9.4755763999999996</c:v>
                </c:pt>
                <c:pt idx="90">
                  <c:v>-9.4635362999999995</c:v>
                </c:pt>
                <c:pt idx="91">
                  <c:v>-9.4589900999999994</c:v>
                </c:pt>
                <c:pt idx="92">
                  <c:v>-9.4562244</c:v>
                </c:pt>
                <c:pt idx="93">
                  <c:v>-9.4571904999999994</c:v>
                </c:pt>
                <c:pt idx="94">
                  <c:v>-9.4698104999999995</c:v>
                </c:pt>
                <c:pt idx="95">
                  <c:v>-9.4824771999999999</c:v>
                </c:pt>
                <c:pt idx="96">
                  <c:v>-9.4667759</c:v>
                </c:pt>
                <c:pt idx="97">
                  <c:v>-9.4805288000000001</c:v>
                </c:pt>
                <c:pt idx="98">
                  <c:v>-9.4761419</c:v>
                </c:pt>
                <c:pt idx="99">
                  <c:v>-9.4669065000000003</c:v>
                </c:pt>
                <c:pt idx="100">
                  <c:v>-9.4543686000000005</c:v>
                </c:pt>
                <c:pt idx="101">
                  <c:v>-9.4572638999999992</c:v>
                </c:pt>
                <c:pt idx="102">
                  <c:v>-9.4085692999999999</c:v>
                </c:pt>
                <c:pt idx="103">
                  <c:v>-9.3507756999999998</c:v>
                </c:pt>
                <c:pt idx="104">
                  <c:v>-9.2761210999999992</c:v>
                </c:pt>
                <c:pt idx="105">
                  <c:v>-9.2054024000000005</c:v>
                </c:pt>
                <c:pt idx="106">
                  <c:v>-9.1225252000000001</c:v>
                </c:pt>
                <c:pt idx="107">
                  <c:v>-9.0476065000000006</c:v>
                </c:pt>
                <c:pt idx="108">
                  <c:v>-9.0241232</c:v>
                </c:pt>
                <c:pt idx="109">
                  <c:v>-8.9813975999999993</c:v>
                </c:pt>
                <c:pt idx="110">
                  <c:v>-8.9803028000000005</c:v>
                </c:pt>
                <c:pt idx="111">
                  <c:v>-8.9721841999999992</c:v>
                </c:pt>
                <c:pt idx="112">
                  <c:v>-8.9945784</c:v>
                </c:pt>
                <c:pt idx="113">
                  <c:v>-9.0242023000000007</c:v>
                </c:pt>
                <c:pt idx="114">
                  <c:v>-9.0691346999999993</c:v>
                </c:pt>
                <c:pt idx="115">
                  <c:v>-9.0823544999999992</c:v>
                </c:pt>
                <c:pt idx="116">
                  <c:v>-9.0855999000000001</c:v>
                </c:pt>
                <c:pt idx="117">
                  <c:v>-9.1459942000000005</c:v>
                </c:pt>
                <c:pt idx="118">
                  <c:v>-9.1473779999999998</c:v>
                </c:pt>
                <c:pt idx="119">
                  <c:v>-9.1580601000000001</c:v>
                </c:pt>
                <c:pt idx="120">
                  <c:v>-9.1868048000000009</c:v>
                </c:pt>
                <c:pt idx="121">
                  <c:v>-9.2467365000000008</c:v>
                </c:pt>
                <c:pt idx="122">
                  <c:v>-9.2400532000000002</c:v>
                </c:pt>
                <c:pt idx="123">
                  <c:v>-9.2542381000000002</c:v>
                </c:pt>
                <c:pt idx="124">
                  <c:v>-9.2839650999999996</c:v>
                </c:pt>
                <c:pt idx="125">
                  <c:v>-9.2854185000000005</c:v>
                </c:pt>
                <c:pt idx="126">
                  <c:v>-9.2781982000000003</c:v>
                </c:pt>
                <c:pt idx="127">
                  <c:v>-9.2548914</c:v>
                </c:pt>
                <c:pt idx="128">
                  <c:v>-9.2748871000000008</c:v>
                </c:pt>
                <c:pt idx="129">
                  <c:v>-9.2836580000000009</c:v>
                </c:pt>
                <c:pt idx="130">
                  <c:v>-9.3095894000000001</c:v>
                </c:pt>
                <c:pt idx="131">
                  <c:v>-9.3313351000000004</c:v>
                </c:pt>
                <c:pt idx="132">
                  <c:v>-9.3848018999999994</c:v>
                </c:pt>
                <c:pt idx="133">
                  <c:v>-9.4139776000000008</c:v>
                </c:pt>
                <c:pt idx="134">
                  <c:v>-9.4583539999999999</c:v>
                </c:pt>
                <c:pt idx="135">
                  <c:v>-9.5044231000000003</c:v>
                </c:pt>
                <c:pt idx="136">
                  <c:v>-9.5496768999999997</c:v>
                </c:pt>
                <c:pt idx="137">
                  <c:v>-9.6319599</c:v>
                </c:pt>
                <c:pt idx="138">
                  <c:v>-9.6850232999999992</c:v>
                </c:pt>
                <c:pt idx="139">
                  <c:v>-9.7379292999999993</c:v>
                </c:pt>
                <c:pt idx="140">
                  <c:v>-9.7878351000000006</c:v>
                </c:pt>
                <c:pt idx="141">
                  <c:v>-9.8628158999999993</c:v>
                </c:pt>
                <c:pt idx="142">
                  <c:v>-9.9318217999999998</c:v>
                </c:pt>
                <c:pt idx="143">
                  <c:v>-9.9947108999999994</c:v>
                </c:pt>
                <c:pt idx="144">
                  <c:v>-10.058405</c:v>
                </c:pt>
                <c:pt idx="145">
                  <c:v>-10.126359000000001</c:v>
                </c:pt>
                <c:pt idx="146">
                  <c:v>-10.198266</c:v>
                </c:pt>
                <c:pt idx="147">
                  <c:v>-10.218705</c:v>
                </c:pt>
                <c:pt idx="148">
                  <c:v>-10.272047000000001</c:v>
                </c:pt>
                <c:pt idx="149">
                  <c:v>-10.312255</c:v>
                </c:pt>
                <c:pt idx="150">
                  <c:v>-10.357087</c:v>
                </c:pt>
                <c:pt idx="151">
                  <c:v>-10.443098000000001</c:v>
                </c:pt>
                <c:pt idx="152">
                  <c:v>-10.490499</c:v>
                </c:pt>
                <c:pt idx="153">
                  <c:v>-10.535830000000001</c:v>
                </c:pt>
                <c:pt idx="154">
                  <c:v>-10.558636</c:v>
                </c:pt>
                <c:pt idx="155">
                  <c:v>-10.599857</c:v>
                </c:pt>
                <c:pt idx="156">
                  <c:v>-10.592275000000001</c:v>
                </c:pt>
                <c:pt idx="157">
                  <c:v>-10.634103</c:v>
                </c:pt>
                <c:pt idx="158">
                  <c:v>-10.696505</c:v>
                </c:pt>
                <c:pt idx="159">
                  <c:v>-10.758554</c:v>
                </c:pt>
                <c:pt idx="160">
                  <c:v>-10.787277</c:v>
                </c:pt>
                <c:pt idx="161">
                  <c:v>-10.820497</c:v>
                </c:pt>
                <c:pt idx="162">
                  <c:v>-10.860631</c:v>
                </c:pt>
                <c:pt idx="163">
                  <c:v>-10.916558999999999</c:v>
                </c:pt>
                <c:pt idx="164">
                  <c:v>-11.019121999999999</c:v>
                </c:pt>
                <c:pt idx="165">
                  <c:v>-11.089969</c:v>
                </c:pt>
                <c:pt idx="166">
                  <c:v>-11.157871999999999</c:v>
                </c:pt>
                <c:pt idx="167">
                  <c:v>-11.250391</c:v>
                </c:pt>
                <c:pt idx="168">
                  <c:v>-11.376263</c:v>
                </c:pt>
                <c:pt idx="169">
                  <c:v>-11.477361999999999</c:v>
                </c:pt>
                <c:pt idx="170">
                  <c:v>-11.587687000000001</c:v>
                </c:pt>
                <c:pt idx="171">
                  <c:v>-11.747275999999999</c:v>
                </c:pt>
                <c:pt idx="172">
                  <c:v>-11.911849999999999</c:v>
                </c:pt>
                <c:pt idx="173">
                  <c:v>-12.006636</c:v>
                </c:pt>
                <c:pt idx="174">
                  <c:v>-12.109662</c:v>
                </c:pt>
                <c:pt idx="175">
                  <c:v>-12.192570999999999</c:v>
                </c:pt>
                <c:pt idx="176">
                  <c:v>-12.419513999999999</c:v>
                </c:pt>
                <c:pt idx="177">
                  <c:v>-13.135562999999999</c:v>
                </c:pt>
                <c:pt idx="178">
                  <c:v>-13.398555</c:v>
                </c:pt>
                <c:pt idx="179">
                  <c:v>-13.473413000000001</c:v>
                </c:pt>
                <c:pt idx="180">
                  <c:v>-13.606783</c:v>
                </c:pt>
                <c:pt idx="181">
                  <c:v>-13.595136</c:v>
                </c:pt>
                <c:pt idx="182">
                  <c:v>-13.145115000000001</c:v>
                </c:pt>
                <c:pt idx="183">
                  <c:v>-13.238016</c:v>
                </c:pt>
                <c:pt idx="184">
                  <c:v>-13.353762</c:v>
                </c:pt>
                <c:pt idx="185">
                  <c:v>-13.461542</c:v>
                </c:pt>
                <c:pt idx="186">
                  <c:v>-13.523645999999999</c:v>
                </c:pt>
                <c:pt idx="187">
                  <c:v>-13.507213</c:v>
                </c:pt>
                <c:pt idx="188">
                  <c:v>-13.56066</c:v>
                </c:pt>
                <c:pt idx="189">
                  <c:v>-13.684051</c:v>
                </c:pt>
                <c:pt idx="190">
                  <c:v>-13.820442999999999</c:v>
                </c:pt>
                <c:pt idx="191">
                  <c:v>-13.949583000000001</c:v>
                </c:pt>
                <c:pt idx="192">
                  <c:v>-14.125624</c:v>
                </c:pt>
                <c:pt idx="193">
                  <c:v>-14.178576</c:v>
                </c:pt>
                <c:pt idx="194">
                  <c:v>-14.45449</c:v>
                </c:pt>
                <c:pt idx="195">
                  <c:v>-14.738823</c:v>
                </c:pt>
                <c:pt idx="196">
                  <c:v>-15.054741</c:v>
                </c:pt>
                <c:pt idx="197">
                  <c:v>-15.408134</c:v>
                </c:pt>
                <c:pt idx="198">
                  <c:v>-15.821906</c:v>
                </c:pt>
                <c:pt idx="199">
                  <c:v>-16.099634000000002</c:v>
                </c:pt>
                <c:pt idx="200">
                  <c:v>-16.347539999999999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3F9-4334-8488-CDE074A24C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354240"/>
        <c:axId val="111356160"/>
      </c:scatterChart>
      <c:valAx>
        <c:axId val="111354240"/>
        <c:scaling>
          <c:orientation val="minMax"/>
          <c:max val="13"/>
          <c:min val="1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RF Frequency (GHz)</a:t>
                </a:r>
              </a:p>
            </c:rich>
          </c:tx>
          <c:layout>
            <c:manualLayout>
              <c:xMode val="edge"/>
              <c:yMode val="edge"/>
              <c:x val="0.386164102494996"/>
              <c:y val="0.9157174103237252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1356160"/>
        <c:crosses val="autoZero"/>
        <c:crossBetween val="midCat"/>
        <c:majorUnit val="1"/>
      </c:valAx>
      <c:valAx>
        <c:axId val="111356160"/>
        <c:scaling>
          <c:orientation val="minMax"/>
          <c:max val="-4"/>
          <c:min val="-18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1354240"/>
        <c:crosses val="autoZero"/>
        <c:crossBetween val="midCat"/>
        <c:majorUnit val="2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36527921537277303"/>
          <c:y val="0.65970706261624024"/>
          <c:w val="0.29674586190826119"/>
          <c:h val="0.12614202698993909"/>
        </c:manualLayout>
      </c:layout>
      <c:overlay val="0"/>
      <c:spPr>
        <a:solidFill>
          <a:schemeClr val="bg1"/>
        </a:solidFill>
      </c:spPr>
    </c:legend>
    <c:plotVisOnly val="1"/>
    <c:dispBlanksAs val="span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Configuration A Conversion Loss vs. LO Power: 4 GHz IF (dB)</a:t>
            </a:r>
            <a:endParaRPr lang="en-US" sz="1000" baseline="30000"/>
          </a:p>
        </c:rich>
      </c:tx>
      <c:layout>
        <c:manualLayout>
          <c:xMode val="edge"/>
          <c:yMode val="edge"/>
          <c:x val="0.15222185334690369"/>
          <c:y val="2.779965004374453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2133189488"/>
          <c:y val="9.991141732283465E-2"/>
          <c:w val="0.76542713682528862"/>
          <c:h val="0.70933617672790905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'CL 4GHz'!$F$2</c:f>
              <c:strCache>
                <c:ptCount val="1"/>
                <c:pt idx="0">
                  <c:v>+20 dBm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'CL 4GHz'!$E$5:$E$205</c:f>
              <c:numCache>
                <c:formatCode>General</c:formatCode>
                <c:ptCount val="201"/>
                <c:pt idx="0">
                  <c:v>1</c:v>
                </c:pt>
                <c:pt idx="1">
                  <c:v>1.06</c:v>
                </c:pt>
                <c:pt idx="2">
                  <c:v>1.1200000000000001</c:v>
                </c:pt>
                <c:pt idx="3">
                  <c:v>1.18</c:v>
                </c:pt>
                <c:pt idx="4">
                  <c:v>1.24</c:v>
                </c:pt>
                <c:pt idx="5">
                  <c:v>1.3</c:v>
                </c:pt>
                <c:pt idx="6">
                  <c:v>1.36</c:v>
                </c:pt>
                <c:pt idx="7">
                  <c:v>1.42</c:v>
                </c:pt>
                <c:pt idx="8">
                  <c:v>1.48</c:v>
                </c:pt>
                <c:pt idx="9">
                  <c:v>1.54</c:v>
                </c:pt>
                <c:pt idx="10">
                  <c:v>1.6</c:v>
                </c:pt>
                <c:pt idx="11">
                  <c:v>1.66</c:v>
                </c:pt>
                <c:pt idx="12">
                  <c:v>1.72</c:v>
                </c:pt>
                <c:pt idx="13">
                  <c:v>1.78</c:v>
                </c:pt>
                <c:pt idx="14">
                  <c:v>1.84</c:v>
                </c:pt>
                <c:pt idx="15">
                  <c:v>1.9</c:v>
                </c:pt>
                <c:pt idx="16">
                  <c:v>1.96</c:v>
                </c:pt>
                <c:pt idx="17">
                  <c:v>2.02</c:v>
                </c:pt>
                <c:pt idx="18">
                  <c:v>2.08</c:v>
                </c:pt>
                <c:pt idx="19">
                  <c:v>2.14</c:v>
                </c:pt>
                <c:pt idx="20">
                  <c:v>2.2000000000000002</c:v>
                </c:pt>
                <c:pt idx="21">
                  <c:v>2.2599999999999998</c:v>
                </c:pt>
                <c:pt idx="22">
                  <c:v>2.3199999999999998</c:v>
                </c:pt>
                <c:pt idx="23">
                  <c:v>2.38</c:v>
                </c:pt>
                <c:pt idx="24">
                  <c:v>2.44</c:v>
                </c:pt>
                <c:pt idx="25">
                  <c:v>2.5</c:v>
                </c:pt>
                <c:pt idx="26">
                  <c:v>2.56</c:v>
                </c:pt>
                <c:pt idx="27">
                  <c:v>2.62</c:v>
                </c:pt>
                <c:pt idx="28">
                  <c:v>2.68</c:v>
                </c:pt>
                <c:pt idx="29">
                  <c:v>2.74</c:v>
                </c:pt>
                <c:pt idx="30">
                  <c:v>2.8</c:v>
                </c:pt>
                <c:pt idx="31">
                  <c:v>2.86</c:v>
                </c:pt>
                <c:pt idx="32">
                  <c:v>2.92</c:v>
                </c:pt>
                <c:pt idx="33">
                  <c:v>2.98</c:v>
                </c:pt>
                <c:pt idx="34">
                  <c:v>3.04</c:v>
                </c:pt>
                <c:pt idx="35">
                  <c:v>3.1</c:v>
                </c:pt>
                <c:pt idx="36">
                  <c:v>3.16</c:v>
                </c:pt>
                <c:pt idx="37">
                  <c:v>3.22</c:v>
                </c:pt>
                <c:pt idx="38">
                  <c:v>3.28</c:v>
                </c:pt>
                <c:pt idx="39">
                  <c:v>3.34</c:v>
                </c:pt>
                <c:pt idx="40">
                  <c:v>3.4</c:v>
                </c:pt>
                <c:pt idx="41">
                  <c:v>3.46</c:v>
                </c:pt>
                <c:pt idx="42">
                  <c:v>3.52</c:v>
                </c:pt>
                <c:pt idx="43">
                  <c:v>3.58</c:v>
                </c:pt>
                <c:pt idx="44">
                  <c:v>3.64</c:v>
                </c:pt>
                <c:pt idx="45">
                  <c:v>3.7</c:v>
                </c:pt>
                <c:pt idx="46">
                  <c:v>3.76</c:v>
                </c:pt>
                <c:pt idx="47">
                  <c:v>3.82</c:v>
                </c:pt>
                <c:pt idx="48">
                  <c:v>3.88</c:v>
                </c:pt>
                <c:pt idx="49">
                  <c:v>3.94</c:v>
                </c:pt>
                <c:pt idx="50">
                  <c:v>4</c:v>
                </c:pt>
                <c:pt idx="51">
                  <c:v>4.0599999999999996</c:v>
                </c:pt>
                <c:pt idx="52">
                  <c:v>4.12</c:v>
                </c:pt>
                <c:pt idx="53">
                  <c:v>4.18</c:v>
                </c:pt>
                <c:pt idx="54">
                  <c:v>4.24</c:v>
                </c:pt>
                <c:pt idx="55">
                  <c:v>4.3</c:v>
                </c:pt>
                <c:pt idx="56">
                  <c:v>4.3600000000000003</c:v>
                </c:pt>
                <c:pt idx="57">
                  <c:v>4.42</c:v>
                </c:pt>
                <c:pt idx="58">
                  <c:v>4.4800000000000004</c:v>
                </c:pt>
                <c:pt idx="59">
                  <c:v>4.54</c:v>
                </c:pt>
                <c:pt idx="60">
                  <c:v>4.5999999999999996</c:v>
                </c:pt>
                <c:pt idx="61">
                  <c:v>4.66</c:v>
                </c:pt>
                <c:pt idx="62">
                  <c:v>4.72</c:v>
                </c:pt>
                <c:pt idx="63">
                  <c:v>4.78</c:v>
                </c:pt>
                <c:pt idx="64">
                  <c:v>4.84</c:v>
                </c:pt>
                <c:pt idx="65">
                  <c:v>4.9000000000000004</c:v>
                </c:pt>
                <c:pt idx="66">
                  <c:v>4.96</c:v>
                </c:pt>
                <c:pt idx="67">
                  <c:v>5.0199999999999996</c:v>
                </c:pt>
                <c:pt idx="68">
                  <c:v>5.08</c:v>
                </c:pt>
                <c:pt idx="69">
                  <c:v>5.14</c:v>
                </c:pt>
                <c:pt idx="70">
                  <c:v>5.2</c:v>
                </c:pt>
                <c:pt idx="71">
                  <c:v>5.26</c:v>
                </c:pt>
                <c:pt idx="72">
                  <c:v>5.32</c:v>
                </c:pt>
                <c:pt idx="73">
                  <c:v>5.38</c:v>
                </c:pt>
                <c:pt idx="74">
                  <c:v>5.44</c:v>
                </c:pt>
                <c:pt idx="75">
                  <c:v>5.5</c:v>
                </c:pt>
                <c:pt idx="76">
                  <c:v>5.56</c:v>
                </c:pt>
                <c:pt idx="77">
                  <c:v>5.62</c:v>
                </c:pt>
                <c:pt idx="78">
                  <c:v>5.68</c:v>
                </c:pt>
                <c:pt idx="79">
                  <c:v>5.74</c:v>
                </c:pt>
                <c:pt idx="80">
                  <c:v>5.8</c:v>
                </c:pt>
                <c:pt idx="81">
                  <c:v>5.86</c:v>
                </c:pt>
                <c:pt idx="82">
                  <c:v>5.92</c:v>
                </c:pt>
                <c:pt idx="83">
                  <c:v>5.98</c:v>
                </c:pt>
                <c:pt idx="84">
                  <c:v>6.04</c:v>
                </c:pt>
                <c:pt idx="85">
                  <c:v>6.1</c:v>
                </c:pt>
                <c:pt idx="86">
                  <c:v>6.16</c:v>
                </c:pt>
                <c:pt idx="87">
                  <c:v>6.22</c:v>
                </c:pt>
                <c:pt idx="88">
                  <c:v>6.28</c:v>
                </c:pt>
                <c:pt idx="89">
                  <c:v>6.34</c:v>
                </c:pt>
                <c:pt idx="90">
                  <c:v>6.4</c:v>
                </c:pt>
                <c:pt idx="91">
                  <c:v>6.46</c:v>
                </c:pt>
                <c:pt idx="92">
                  <c:v>6.52</c:v>
                </c:pt>
                <c:pt idx="93">
                  <c:v>6.58</c:v>
                </c:pt>
                <c:pt idx="94">
                  <c:v>6.64</c:v>
                </c:pt>
                <c:pt idx="95">
                  <c:v>6.7</c:v>
                </c:pt>
                <c:pt idx="96">
                  <c:v>6.76</c:v>
                </c:pt>
                <c:pt idx="97">
                  <c:v>6.82</c:v>
                </c:pt>
                <c:pt idx="98">
                  <c:v>6.88</c:v>
                </c:pt>
                <c:pt idx="99">
                  <c:v>6.94</c:v>
                </c:pt>
                <c:pt idx="100">
                  <c:v>7</c:v>
                </c:pt>
                <c:pt idx="101">
                  <c:v>7.06</c:v>
                </c:pt>
                <c:pt idx="102">
                  <c:v>7.12</c:v>
                </c:pt>
                <c:pt idx="103">
                  <c:v>7.18</c:v>
                </c:pt>
                <c:pt idx="104">
                  <c:v>7.24</c:v>
                </c:pt>
                <c:pt idx="105">
                  <c:v>7.3</c:v>
                </c:pt>
                <c:pt idx="106">
                  <c:v>7.36</c:v>
                </c:pt>
                <c:pt idx="107">
                  <c:v>7.42</c:v>
                </c:pt>
                <c:pt idx="108">
                  <c:v>7.48</c:v>
                </c:pt>
                <c:pt idx="109">
                  <c:v>7.54</c:v>
                </c:pt>
                <c:pt idx="110">
                  <c:v>7.6</c:v>
                </c:pt>
                <c:pt idx="111">
                  <c:v>7.66</c:v>
                </c:pt>
                <c:pt idx="112">
                  <c:v>7.72</c:v>
                </c:pt>
                <c:pt idx="113">
                  <c:v>7.78</c:v>
                </c:pt>
                <c:pt idx="114">
                  <c:v>7.84</c:v>
                </c:pt>
                <c:pt idx="115">
                  <c:v>7.9</c:v>
                </c:pt>
                <c:pt idx="116">
                  <c:v>7.96</c:v>
                </c:pt>
                <c:pt idx="117">
                  <c:v>8.02</c:v>
                </c:pt>
                <c:pt idx="118">
                  <c:v>8.08</c:v>
                </c:pt>
                <c:pt idx="119">
                  <c:v>8.14</c:v>
                </c:pt>
                <c:pt idx="120">
                  <c:v>8.1999999999999993</c:v>
                </c:pt>
                <c:pt idx="121">
                  <c:v>8.26</c:v>
                </c:pt>
                <c:pt idx="122">
                  <c:v>8.32</c:v>
                </c:pt>
                <c:pt idx="123">
                  <c:v>8.3800000000000008</c:v>
                </c:pt>
                <c:pt idx="124">
                  <c:v>8.44</c:v>
                </c:pt>
                <c:pt idx="125">
                  <c:v>8.5</c:v>
                </c:pt>
                <c:pt idx="126">
                  <c:v>8.56</c:v>
                </c:pt>
                <c:pt idx="127">
                  <c:v>8.6199999999999992</c:v>
                </c:pt>
                <c:pt idx="128">
                  <c:v>8.68</c:v>
                </c:pt>
                <c:pt idx="129">
                  <c:v>8.74</c:v>
                </c:pt>
                <c:pt idx="130">
                  <c:v>8.8000000000000007</c:v>
                </c:pt>
                <c:pt idx="131">
                  <c:v>8.86</c:v>
                </c:pt>
                <c:pt idx="132">
                  <c:v>8.92</c:v>
                </c:pt>
                <c:pt idx="133">
                  <c:v>8.98</c:v>
                </c:pt>
                <c:pt idx="134">
                  <c:v>9.0399999999999991</c:v>
                </c:pt>
                <c:pt idx="135">
                  <c:v>9.1</c:v>
                </c:pt>
                <c:pt idx="136">
                  <c:v>9.16</c:v>
                </c:pt>
                <c:pt idx="137">
                  <c:v>9.2200000000000006</c:v>
                </c:pt>
                <c:pt idx="138">
                  <c:v>9.2799999999999994</c:v>
                </c:pt>
                <c:pt idx="139">
                  <c:v>9.34</c:v>
                </c:pt>
                <c:pt idx="140">
                  <c:v>9.4</c:v>
                </c:pt>
                <c:pt idx="141">
                  <c:v>9.4600000000000009</c:v>
                </c:pt>
                <c:pt idx="142">
                  <c:v>9.52</c:v>
                </c:pt>
                <c:pt idx="143">
                  <c:v>9.58</c:v>
                </c:pt>
                <c:pt idx="144">
                  <c:v>9.64</c:v>
                </c:pt>
                <c:pt idx="145">
                  <c:v>9.6999999999999993</c:v>
                </c:pt>
                <c:pt idx="146">
                  <c:v>9.76</c:v>
                </c:pt>
                <c:pt idx="147">
                  <c:v>9.82</c:v>
                </c:pt>
                <c:pt idx="148">
                  <c:v>9.8800000000000008</c:v>
                </c:pt>
                <c:pt idx="149">
                  <c:v>9.94</c:v>
                </c:pt>
                <c:pt idx="150">
                  <c:v>10</c:v>
                </c:pt>
                <c:pt idx="151">
                  <c:v>10.06</c:v>
                </c:pt>
                <c:pt idx="152">
                  <c:v>10.119999999999999</c:v>
                </c:pt>
                <c:pt idx="153">
                  <c:v>10.18</c:v>
                </c:pt>
                <c:pt idx="154">
                  <c:v>10.24</c:v>
                </c:pt>
                <c:pt idx="155">
                  <c:v>10.3</c:v>
                </c:pt>
                <c:pt idx="156">
                  <c:v>10.36</c:v>
                </c:pt>
                <c:pt idx="157">
                  <c:v>10.42</c:v>
                </c:pt>
                <c:pt idx="158">
                  <c:v>10.48</c:v>
                </c:pt>
                <c:pt idx="159">
                  <c:v>10.54</c:v>
                </c:pt>
                <c:pt idx="160">
                  <c:v>10.6</c:v>
                </c:pt>
                <c:pt idx="161">
                  <c:v>10.66</c:v>
                </c:pt>
                <c:pt idx="162">
                  <c:v>10.72</c:v>
                </c:pt>
                <c:pt idx="163">
                  <c:v>10.78</c:v>
                </c:pt>
                <c:pt idx="164">
                  <c:v>10.84</c:v>
                </c:pt>
                <c:pt idx="165">
                  <c:v>10.9</c:v>
                </c:pt>
                <c:pt idx="166">
                  <c:v>10.96</c:v>
                </c:pt>
                <c:pt idx="167">
                  <c:v>11.02</c:v>
                </c:pt>
                <c:pt idx="168">
                  <c:v>11.08</c:v>
                </c:pt>
                <c:pt idx="169">
                  <c:v>11.14</c:v>
                </c:pt>
                <c:pt idx="170">
                  <c:v>11.2</c:v>
                </c:pt>
                <c:pt idx="171">
                  <c:v>11.26</c:v>
                </c:pt>
                <c:pt idx="172">
                  <c:v>11.32</c:v>
                </c:pt>
                <c:pt idx="173">
                  <c:v>11.38</c:v>
                </c:pt>
                <c:pt idx="174">
                  <c:v>11.44</c:v>
                </c:pt>
                <c:pt idx="175">
                  <c:v>11.5</c:v>
                </c:pt>
                <c:pt idx="176">
                  <c:v>11.56</c:v>
                </c:pt>
                <c:pt idx="177">
                  <c:v>11.62</c:v>
                </c:pt>
                <c:pt idx="178">
                  <c:v>11.68</c:v>
                </c:pt>
                <c:pt idx="179">
                  <c:v>11.74</c:v>
                </c:pt>
                <c:pt idx="180">
                  <c:v>11.8</c:v>
                </c:pt>
                <c:pt idx="181">
                  <c:v>11.86</c:v>
                </c:pt>
                <c:pt idx="182">
                  <c:v>11.92</c:v>
                </c:pt>
                <c:pt idx="183">
                  <c:v>11.98</c:v>
                </c:pt>
                <c:pt idx="184">
                  <c:v>12.04</c:v>
                </c:pt>
                <c:pt idx="185">
                  <c:v>12.1</c:v>
                </c:pt>
                <c:pt idx="186">
                  <c:v>12.16</c:v>
                </c:pt>
                <c:pt idx="187">
                  <c:v>12.22</c:v>
                </c:pt>
                <c:pt idx="188">
                  <c:v>12.28</c:v>
                </c:pt>
                <c:pt idx="189">
                  <c:v>12.34</c:v>
                </c:pt>
                <c:pt idx="190">
                  <c:v>12.4</c:v>
                </c:pt>
                <c:pt idx="191">
                  <c:v>12.46</c:v>
                </c:pt>
                <c:pt idx="192">
                  <c:v>12.52</c:v>
                </c:pt>
                <c:pt idx="193">
                  <c:v>12.58</c:v>
                </c:pt>
                <c:pt idx="194">
                  <c:v>12.64</c:v>
                </c:pt>
                <c:pt idx="195">
                  <c:v>12.7</c:v>
                </c:pt>
                <c:pt idx="196">
                  <c:v>12.76</c:v>
                </c:pt>
                <c:pt idx="197">
                  <c:v>12.82</c:v>
                </c:pt>
                <c:pt idx="198">
                  <c:v>12.88</c:v>
                </c:pt>
                <c:pt idx="199">
                  <c:v>12.94</c:v>
                </c:pt>
                <c:pt idx="200">
                  <c:v>13</c:v>
                </c:pt>
              </c:numCache>
            </c:numRef>
          </c:xVal>
          <c:yVal>
            <c:numRef>
              <c:f>'CL 4GHz'!$F$5:$F$205</c:f>
              <c:numCache>
                <c:formatCode>General</c:formatCode>
                <c:ptCount val="201"/>
                <c:pt idx="0">
                  <c:v>-11.921068999999999</c:v>
                </c:pt>
                <c:pt idx="1">
                  <c:v>-11.717917</c:v>
                </c:pt>
                <c:pt idx="2">
                  <c:v>-11.503928999999999</c:v>
                </c:pt>
                <c:pt idx="3">
                  <c:v>-11.279555999999999</c:v>
                </c:pt>
                <c:pt idx="4">
                  <c:v>-11.073857</c:v>
                </c:pt>
                <c:pt idx="5">
                  <c:v>-10.883589000000001</c:v>
                </c:pt>
                <c:pt idx="6">
                  <c:v>-10.760274000000001</c:v>
                </c:pt>
                <c:pt idx="7">
                  <c:v>-10.563601</c:v>
                </c:pt>
                <c:pt idx="8">
                  <c:v>-10.40293</c:v>
                </c:pt>
                <c:pt idx="9">
                  <c:v>-10.230554</c:v>
                </c:pt>
                <c:pt idx="10">
                  <c:v>-10.046983000000001</c:v>
                </c:pt>
                <c:pt idx="11">
                  <c:v>-9.8788918999999993</c:v>
                </c:pt>
                <c:pt idx="12">
                  <c:v>-9.7365235999999999</c:v>
                </c:pt>
                <c:pt idx="13">
                  <c:v>-9.5989895000000001</c:v>
                </c:pt>
                <c:pt idx="14">
                  <c:v>-9.5056113999999994</c:v>
                </c:pt>
                <c:pt idx="15">
                  <c:v>-9.4063253000000007</c:v>
                </c:pt>
                <c:pt idx="16">
                  <c:v>-9.3242110999999994</c:v>
                </c:pt>
                <c:pt idx="17">
                  <c:v>-9.2874765000000004</c:v>
                </c:pt>
                <c:pt idx="18">
                  <c:v>-9.2273253999999998</c:v>
                </c:pt>
                <c:pt idx="19">
                  <c:v>-9.2048082000000004</c:v>
                </c:pt>
                <c:pt idx="20">
                  <c:v>-9.1711702000000006</c:v>
                </c:pt>
                <c:pt idx="21">
                  <c:v>-9.1621027000000002</c:v>
                </c:pt>
                <c:pt idx="22">
                  <c:v>-9.1684283999999998</c:v>
                </c:pt>
                <c:pt idx="23">
                  <c:v>-9.1572017999999993</c:v>
                </c:pt>
                <c:pt idx="24">
                  <c:v>-9.1988173</c:v>
                </c:pt>
                <c:pt idx="25">
                  <c:v>-9.2298898999999999</c:v>
                </c:pt>
                <c:pt idx="26">
                  <c:v>-9.2529515999999994</c:v>
                </c:pt>
                <c:pt idx="27">
                  <c:v>-9.2839507999999995</c:v>
                </c:pt>
                <c:pt idx="28">
                  <c:v>-9.3257179000000008</c:v>
                </c:pt>
                <c:pt idx="29">
                  <c:v>-9.3548478999999993</c:v>
                </c:pt>
                <c:pt idx="30">
                  <c:v>-9.3776045000000003</c:v>
                </c:pt>
                <c:pt idx="31">
                  <c:v>-9.4288988000000007</c:v>
                </c:pt>
                <c:pt idx="32">
                  <c:v>-9.4642610999999999</c:v>
                </c:pt>
                <c:pt idx="33">
                  <c:v>-9.5181235999999991</c:v>
                </c:pt>
                <c:pt idx="34">
                  <c:v>-9.5417337</c:v>
                </c:pt>
                <c:pt idx="35">
                  <c:v>-9.6103600999999994</c:v>
                </c:pt>
                <c:pt idx="36">
                  <c:v>-9.6483679000000002</c:v>
                </c:pt>
                <c:pt idx="37">
                  <c:v>-9.7127590000000001</c:v>
                </c:pt>
                <c:pt idx="38">
                  <c:v>-9.7658377000000005</c:v>
                </c:pt>
                <c:pt idx="39">
                  <c:v>-9.8446522000000005</c:v>
                </c:pt>
                <c:pt idx="40">
                  <c:v>-9.9290152000000003</c:v>
                </c:pt>
                <c:pt idx="41">
                  <c:v>-9.9970912999999992</c:v>
                </c:pt>
                <c:pt idx="42">
                  <c:v>-10.072217999999999</c:v>
                </c:pt>
                <c:pt idx="43">
                  <c:v>-10.13974</c:v>
                </c:pt>
                <c:pt idx="44">
                  <c:v>-10.180842999999999</c:v>
                </c:pt>
                <c:pt idx="45">
                  <c:v>-10.193288000000001</c:v>
                </c:pt>
                <c:pt idx="46">
                  <c:v>-10.160276</c:v>
                </c:pt>
                <c:pt idx="47">
                  <c:v>-10.138724</c:v>
                </c:pt>
                <c:pt idx="48">
                  <c:v>-10.104100000000001</c:v>
                </c:pt>
                <c:pt idx="49">
                  <c:v>-10.041518</c:v>
                </c:pt>
                <c:pt idx="50">
                  <c:v>-9.9864511</c:v>
                </c:pt>
                <c:pt idx="51">
                  <c:v>-9.9811440000000005</c:v>
                </c:pt>
                <c:pt idx="52">
                  <c:v>-9.9349851999999998</c:v>
                </c:pt>
                <c:pt idx="53">
                  <c:v>-9.9101095000000008</c:v>
                </c:pt>
                <c:pt idx="54">
                  <c:v>-9.8952456000000009</c:v>
                </c:pt>
                <c:pt idx="55">
                  <c:v>-9.8888797999999998</c:v>
                </c:pt>
                <c:pt idx="56">
                  <c:v>-9.8938208000000003</c:v>
                </c:pt>
                <c:pt idx="57">
                  <c:v>-9.8806972999999996</c:v>
                </c:pt>
                <c:pt idx="58">
                  <c:v>-9.8763027000000001</c:v>
                </c:pt>
                <c:pt idx="59">
                  <c:v>-9.8551903000000003</c:v>
                </c:pt>
                <c:pt idx="60">
                  <c:v>-9.8446368999999994</c:v>
                </c:pt>
                <c:pt idx="61">
                  <c:v>-9.8023337999999995</c:v>
                </c:pt>
                <c:pt idx="62">
                  <c:v>-9.7819365999999999</c:v>
                </c:pt>
                <c:pt idx="63">
                  <c:v>-9.7684201999999996</c:v>
                </c:pt>
                <c:pt idx="64">
                  <c:v>-9.7733030000000003</c:v>
                </c:pt>
                <c:pt idx="65">
                  <c:v>-9.7625141000000006</c:v>
                </c:pt>
                <c:pt idx="66">
                  <c:v>-9.7669543999999995</c:v>
                </c:pt>
                <c:pt idx="67">
                  <c:v>-9.7536240000000003</c:v>
                </c:pt>
                <c:pt idx="68">
                  <c:v>-9.7428369999999997</c:v>
                </c:pt>
                <c:pt idx="69">
                  <c:v>-9.7165356000000003</c:v>
                </c:pt>
                <c:pt idx="70">
                  <c:v>-9.7058067000000001</c:v>
                </c:pt>
                <c:pt idx="71">
                  <c:v>-9.7059183000000004</c:v>
                </c:pt>
                <c:pt idx="72">
                  <c:v>-9.6756773000000003</c:v>
                </c:pt>
                <c:pt idx="73">
                  <c:v>-9.6394137999999998</c:v>
                </c:pt>
                <c:pt idx="74">
                  <c:v>-9.6434689000000002</c:v>
                </c:pt>
                <c:pt idx="75">
                  <c:v>-9.6008186000000002</c:v>
                </c:pt>
                <c:pt idx="76">
                  <c:v>-9.5497007000000007</c:v>
                </c:pt>
                <c:pt idx="77">
                  <c:v>-9.5351391000000003</c:v>
                </c:pt>
                <c:pt idx="78">
                  <c:v>-9.5001993000000002</c:v>
                </c:pt>
                <c:pt idx="79">
                  <c:v>-9.4462471000000008</c:v>
                </c:pt>
                <c:pt idx="80">
                  <c:v>-9.4038047999999996</c:v>
                </c:pt>
                <c:pt idx="81">
                  <c:v>-9.3847494000000005</c:v>
                </c:pt>
                <c:pt idx="82">
                  <c:v>-9.3737879</c:v>
                </c:pt>
                <c:pt idx="83">
                  <c:v>-9.3527755999999993</c:v>
                </c:pt>
                <c:pt idx="84">
                  <c:v>-9.3451699999999995</c:v>
                </c:pt>
                <c:pt idx="85">
                  <c:v>-9.3477429999999995</c:v>
                </c:pt>
                <c:pt idx="86">
                  <c:v>-9.3441247999999995</c:v>
                </c:pt>
                <c:pt idx="87">
                  <c:v>-9.3373766000000007</c:v>
                </c:pt>
                <c:pt idx="88">
                  <c:v>-9.3383532000000002</c:v>
                </c:pt>
                <c:pt idx="89">
                  <c:v>-9.3365889000000006</c:v>
                </c:pt>
                <c:pt idx="90">
                  <c:v>-9.3322859000000005</c:v>
                </c:pt>
                <c:pt idx="91">
                  <c:v>-9.3299122000000008</c:v>
                </c:pt>
                <c:pt idx="92">
                  <c:v>-9.3259562999999996</c:v>
                </c:pt>
                <c:pt idx="93">
                  <c:v>-9.3166504000000003</c:v>
                </c:pt>
                <c:pt idx="94">
                  <c:v>-9.3307657000000006</c:v>
                </c:pt>
                <c:pt idx="95">
                  <c:v>-9.3383912999999996</c:v>
                </c:pt>
                <c:pt idx="96">
                  <c:v>-9.3165473999999993</c:v>
                </c:pt>
                <c:pt idx="97">
                  <c:v>-9.3228282999999994</c:v>
                </c:pt>
                <c:pt idx="98">
                  <c:v>-9.3238707000000005</c:v>
                </c:pt>
                <c:pt idx="99">
                  <c:v>-9.3220644000000004</c:v>
                </c:pt>
                <c:pt idx="100">
                  <c:v>-9.3273610999999992</c:v>
                </c:pt>
                <c:pt idx="101">
                  <c:v>-9.3618269000000005</c:v>
                </c:pt>
                <c:pt idx="102">
                  <c:v>-9.3716191999999996</c:v>
                </c:pt>
                <c:pt idx="103">
                  <c:v>-9.3907661000000004</c:v>
                </c:pt>
                <c:pt idx="104">
                  <c:v>-9.3964175999999995</c:v>
                </c:pt>
                <c:pt idx="105">
                  <c:v>-9.4274149000000005</c:v>
                </c:pt>
                <c:pt idx="106">
                  <c:v>-9.4387331000000003</c:v>
                </c:pt>
                <c:pt idx="107">
                  <c:v>-9.4391269999999992</c:v>
                </c:pt>
                <c:pt idx="108">
                  <c:v>-9.4695969000000009</c:v>
                </c:pt>
                <c:pt idx="109">
                  <c:v>-9.4625138999999994</c:v>
                </c:pt>
                <c:pt idx="110">
                  <c:v>-9.4742526999999992</c:v>
                </c:pt>
                <c:pt idx="111">
                  <c:v>-9.4650611999999992</c:v>
                </c:pt>
                <c:pt idx="112">
                  <c:v>-9.4762649999999997</c:v>
                </c:pt>
                <c:pt idx="113">
                  <c:v>-9.4829329999999992</c:v>
                </c:pt>
                <c:pt idx="114">
                  <c:v>-9.5027703999999993</c:v>
                </c:pt>
                <c:pt idx="115">
                  <c:v>-9.4796666999999992</c:v>
                </c:pt>
                <c:pt idx="116">
                  <c:v>-9.4554004999999997</c:v>
                </c:pt>
                <c:pt idx="117">
                  <c:v>-9.4709386999999996</c:v>
                </c:pt>
                <c:pt idx="118">
                  <c:v>-9.4439124999999997</c:v>
                </c:pt>
                <c:pt idx="119">
                  <c:v>-9.4218054000000002</c:v>
                </c:pt>
                <c:pt idx="120">
                  <c:v>-9.4171782000000004</c:v>
                </c:pt>
                <c:pt idx="121">
                  <c:v>-9.4488763999999996</c:v>
                </c:pt>
                <c:pt idx="122">
                  <c:v>-9.4261999000000003</c:v>
                </c:pt>
                <c:pt idx="123">
                  <c:v>-9.4228810999999997</c:v>
                </c:pt>
                <c:pt idx="124">
                  <c:v>-9.4398222000000001</c:v>
                </c:pt>
                <c:pt idx="125">
                  <c:v>-9.4479485000000007</c:v>
                </c:pt>
                <c:pt idx="126">
                  <c:v>-9.4490137000000001</c:v>
                </c:pt>
                <c:pt idx="127">
                  <c:v>-9.4291772999999992</c:v>
                </c:pt>
                <c:pt idx="128">
                  <c:v>-9.4680470999999997</c:v>
                </c:pt>
                <c:pt idx="129">
                  <c:v>-9.4911136999999997</c:v>
                </c:pt>
                <c:pt idx="130">
                  <c:v>-9.5240010999999996</c:v>
                </c:pt>
                <c:pt idx="131">
                  <c:v>-9.5497321999999993</c:v>
                </c:pt>
                <c:pt idx="132">
                  <c:v>-9.5956534999999992</c:v>
                </c:pt>
                <c:pt idx="133">
                  <c:v>-9.6039037999999994</c:v>
                </c:pt>
                <c:pt idx="134">
                  <c:v>-9.6287459999999996</c:v>
                </c:pt>
                <c:pt idx="135">
                  <c:v>-9.6444110999999992</c:v>
                </c:pt>
                <c:pt idx="136">
                  <c:v>-9.6503010000000007</c:v>
                </c:pt>
                <c:pt idx="137">
                  <c:v>-9.7051534999999998</c:v>
                </c:pt>
                <c:pt idx="138">
                  <c:v>-9.7206583000000002</c:v>
                </c:pt>
                <c:pt idx="139">
                  <c:v>-9.7435016999999995</c:v>
                </c:pt>
                <c:pt idx="140">
                  <c:v>-9.7436398999999998</c:v>
                </c:pt>
                <c:pt idx="141">
                  <c:v>-9.7765894000000007</c:v>
                </c:pt>
                <c:pt idx="142">
                  <c:v>-9.7806786999999993</c:v>
                </c:pt>
                <c:pt idx="143">
                  <c:v>-9.7967072000000002</c:v>
                </c:pt>
                <c:pt idx="144">
                  <c:v>-9.8003015999999992</c:v>
                </c:pt>
                <c:pt idx="145">
                  <c:v>-9.8189534999999992</c:v>
                </c:pt>
                <c:pt idx="146">
                  <c:v>-9.8282261000000002</c:v>
                </c:pt>
                <c:pt idx="147">
                  <c:v>-9.8176088000000004</c:v>
                </c:pt>
                <c:pt idx="148">
                  <c:v>-9.8152790000000003</c:v>
                </c:pt>
                <c:pt idx="149">
                  <c:v>-9.8056678999999995</c:v>
                </c:pt>
                <c:pt idx="150">
                  <c:v>-9.8000412000000008</c:v>
                </c:pt>
                <c:pt idx="151">
                  <c:v>-9.8544921999999993</c:v>
                </c:pt>
                <c:pt idx="152">
                  <c:v>-9.8974781000000007</c:v>
                </c:pt>
                <c:pt idx="153">
                  <c:v>-9.9186896999999998</c:v>
                </c:pt>
                <c:pt idx="154">
                  <c:v>-9.9402255999999998</c:v>
                </c:pt>
                <c:pt idx="155">
                  <c:v>-9.9808035000000004</c:v>
                </c:pt>
                <c:pt idx="156">
                  <c:v>-10.003590000000001</c:v>
                </c:pt>
                <c:pt idx="157">
                  <c:v>-10.052612</c:v>
                </c:pt>
                <c:pt idx="158">
                  <c:v>-10.156699</c:v>
                </c:pt>
                <c:pt idx="159">
                  <c:v>-10.258737</c:v>
                </c:pt>
                <c:pt idx="160">
                  <c:v>-10.367324999999999</c:v>
                </c:pt>
                <c:pt idx="161">
                  <c:v>-10.426136</c:v>
                </c:pt>
                <c:pt idx="162">
                  <c:v>-10.523984</c:v>
                </c:pt>
                <c:pt idx="163">
                  <c:v>-10.667859999999999</c:v>
                </c:pt>
                <c:pt idx="164">
                  <c:v>-10.883464999999999</c:v>
                </c:pt>
                <c:pt idx="165">
                  <c:v>-11.065491</c:v>
                </c:pt>
                <c:pt idx="166">
                  <c:v>-11.236807000000001</c:v>
                </c:pt>
                <c:pt idx="167">
                  <c:v>-11.430863</c:v>
                </c:pt>
                <c:pt idx="168">
                  <c:v>-11.696287</c:v>
                </c:pt>
                <c:pt idx="169">
                  <c:v>-11.980509</c:v>
                </c:pt>
                <c:pt idx="170">
                  <c:v>-12.248810000000001</c:v>
                </c:pt>
                <c:pt idx="171">
                  <c:v>-12.645198000000001</c:v>
                </c:pt>
                <c:pt idx="172">
                  <c:v>-13.060955</c:v>
                </c:pt>
                <c:pt idx="173">
                  <c:v>-13.555182</c:v>
                </c:pt>
                <c:pt idx="174">
                  <c:v>-13.987310000000001</c:v>
                </c:pt>
                <c:pt idx="175">
                  <c:v>-14.361344000000001</c:v>
                </c:pt>
                <c:pt idx="176">
                  <c:v>-15.345819000000001</c:v>
                </c:pt>
                <c:pt idx="177">
                  <c:v>-17.245633999999999</c:v>
                </c:pt>
                <c:pt idx="178">
                  <c:v>-18.483719000000001</c:v>
                </c:pt>
                <c:pt idx="179">
                  <c:v>-19.050619000000001</c:v>
                </c:pt>
                <c:pt idx="180">
                  <c:v>-19.833404999999999</c:v>
                </c:pt>
                <c:pt idx="181">
                  <c:v>-20.314008999999999</c:v>
                </c:pt>
                <c:pt idx="182">
                  <c:v>-20.096050000000002</c:v>
                </c:pt>
                <c:pt idx="183">
                  <c:v>-20.655909000000001</c:v>
                </c:pt>
                <c:pt idx="184">
                  <c:v>-21.424893999999998</c:v>
                </c:pt>
                <c:pt idx="185">
                  <c:v>-22.398112999999999</c:v>
                </c:pt>
                <c:pt idx="186">
                  <c:v>-22.778276000000002</c:v>
                </c:pt>
                <c:pt idx="187">
                  <c:v>-22.855824999999999</c:v>
                </c:pt>
                <c:pt idx="188">
                  <c:v>-22.852667</c:v>
                </c:pt>
                <c:pt idx="189">
                  <c:v>-22.914936000000001</c:v>
                </c:pt>
                <c:pt idx="190">
                  <c:v>-22.410146999999998</c:v>
                </c:pt>
                <c:pt idx="191">
                  <c:v>-21.525604000000001</c:v>
                </c:pt>
                <c:pt idx="192">
                  <c:v>-20.279098999999999</c:v>
                </c:pt>
                <c:pt idx="193">
                  <c:v>-18.649187000000001</c:v>
                </c:pt>
                <c:pt idx="194">
                  <c:v>-17.357809</c:v>
                </c:pt>
                <c:pt idx="195">
                  <c:v>-16.219137</c:v>
                </c:pt>
                <c:pt idx="196">
                  <c:v>-15.550223000000001</c:v>
                </c:pt>
                <c:pt idx="197">
                  <c:v>-15.247904</c:v>
                </c:pt>
                <c:pt idx="198">
                  <c:v>-15.039581</c:v>
                </c:pt>
                <c:pt idx="199">
                  <c:v>-14.869979000000001</c:v>
                </c:pt>
                <c:pt idx="200">
                  <c:v>-14.775684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8C9-4614-B8F3-0692EE2BE439}"/>
            </c:ext>
          </c:extLst>
        </c:ser>
        <c:ser>
          <c:idx val="2"/>
          <c:order val="1"/>
          <c:tx>
            <c:strRef>
              <c:f>'CL 4GHz'!$G$2</c:f>
              <c:strCache>
                <c:ptCount val="1"/>
                <c:pt idx="0">
                  <c:v>+18 dBm</c:v>
                </c:pt>
              </c:strCache>
            </c:strRef>
          </c:tx>
          <c:spPr>
            <a:ln cmpd="dbl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'CL 4GHz'!$E$5:$E$205</c:f>
              <c:numCache>
                <c:formatCode>General</c:formatCode>
                <c:ptCount val="201"/>
                <c:pt idx="0">
                  <c:v>1</c:v>
                </c:pt>
                <c:pt idx="1">
                  <c:v>1.06</c:v>
                </c:pt>
                <c:pt idx="2">
                  <c:v>1.1200000000000001</c:v>
                </c:pt>
                <c:pt idx="3">
                  <c:v>1.18</c:v>
                </c:pt>
                <c:pt idx="4">
                  <c:v>1.24</c:v>
                </c:pt>
                <c:pt idx="5">
                  <c:v>1.3</c:v>
                </c:pt>
                <c:pt idx="6">
                  <c:v>1.36</c:v>
                </c:pt>
                <c:pt idx="7">
                  <c:v>1.42</c:v>
                </c:pt>
                <c:pt idx="8">
                  <c:v>1.48</c:v>
                </c:pt>
                <c:pt idx="9">
                  <c:v>1.54</c:v>
                </c:pt>
                <c:pt idx="10">
                  <c:v>1.6</c:v>
                </c:pt>
                <c:pt idx="11">
                  <c:v>1.66</c:v>
                </c:pt>
                <c:pt idx="12">
                  <c:v>1.72</c:v>
                </c:pt>
                <c:pt idx="13">
                  <c:v>1.78</c:v>
                </c:pt>
                <c:pt idx="14">
                  <c:v>1.84</c:v>
                </c:pt>
                <c:pt idx="15">
                  <c:v>1.9</c:v>
                </c:pt>
                <c:pt idx="16">
                  <c:v>1.96</c:v>
                </c:pt>
                <c:pt idx="17">
                  <c:v>2.02</c:v>
                </c:pt>
                <c:pt idx="18">
                  <c:v>2.08</c:v>
                </c:pt>
                <c:pt idx="19">
                  <c:v>2.14</c:v>
                </c:pt>
                <c:pt idx="20">
                  <c:v>2.2000000000000002</c:v>
                </c:pt>
                <c:pt idx="21">
                  <c:v>2.2599999999999998</c:v>
                </c:pt>
                <c:pt idx="22">
                  <c:v>2.3199999999999998</c:v>
                </c:pt>
                <c:pt idx="23">
                  <c:v>2.38</c:v>
                </c:pt>
                <c:pt idx="24">
                  <c:v>2.44</c:v>
                </c:pt>
                <c:pt idx="25">
                  <c:v>2.5</c:v>
                </c:pt>
                <c:pt idx="26">
                  <c:v>2.56</c:v>
                </c:pt>
                <c:pt idx="27">
                  <c:v>2.62</c:v>
                </c:pt>
                <c:pt idx="28">
                  <c:v>2.68</c:v>
                </c:pt>
                <c:pt idx="29">
                  <c:v>2.74</c:v>
                </c:pt>
                <c:pt idx="30">
                  <c:v>2.8</c:v>
                </c:pt>
                <c:pt idx="31">
                  <c:v>2.86</c:v>
                </c:pt>
                <c:pt idx="32">
                  <c:v>2.92</c:v>
                </c:pt>
                <c:pt idx="33">
                  <c:v>2.98</c:v>
                </c:pt>
                <c:pt idx="34">
                  <c:v>3.04</c:v>
                </c:pt>
                <c:pt idx="35">
                  <c:v>3.1</c:v>
                </c:pt>
                <c:pt idx="36">
                  <c:v>3.16</c:v>
                </c:pt>
                <c:pt idx="37">
                  <c:v>3.22</c:v>
                </c:pt>
                <c:pt idx="38">
                  <c:v>3.28</c:v>
                </c:pt>
                <c:pt idx="39">
                  <c:v>3.34</c:v>
                </c:pt>
                <c:pt idx="40">
                  <c:v>3.4</c:v>
                </c:pt>
                <c:pt idx="41">
                  <c:v>3.46</c:v>
                </c:pt>
                <c:pt idx="42">
                  <c:v>3.52</c:v>
                </c:pt>
                <c:pt idx="43">
                  <c:v>3.58</c:v>
                </c:pt>
                <c:pt idx="44">
                  <c:v>3.64</c:v>
                </c:pt>
                <c:pt idx="45">
                  <c:v>3.7</c:v>
                </c:pt>
                <c:pt idx="46">
                  <c:v>3.76</c:v>
                </c:pt>
                <c:pt idx="47">
                  <c:v>3.82</c:v>
                </c:pt>
                <c:pt idx="48">
                  <c:v>3.88</c:v>
                </c:pt>
                <c:pt idx="49">
                  <c:v>3.94</c:v>
                </c:pt>
                <c:pt idx="50">
                  <c:v>4</c:v>
                </c:pt>
                <c:pt idx="51">
                  <c:v>4.0599999999999996</c:v>
                </c:pt>
                <c:pt idx="52">
                  <c:v>4.12</c:v>
                </c:pt>
                <c:pt idx="53">
                  <c:v>4.18</c:v>
                </c:pt>
                <c:pt idx="54">
                  <c:v>4.24</c:v>
                </c:pt>
                <c:pt idx="55">
                  <c:v>4.3</c:v>
                </c:pt>
                <c:pt idx="56">
                  <c:v>4.3600000000000003</c:v>
                </c:pt>
                <c:pt idx="57">
                  <c:v>4.42</c:v>
                </c:pt>
                <c:pt idx="58">
                  <c:v>4.4800000000000004</c:v>
                </c:pt>
                <c:pt idx="59">
                  <c:v>4.54</c:v>
                </c:pt>
                <c:pt idx="60">
                  <c:v>4.5999999999999996</c:v>
                </c:pt>
                <c:pt idx="61">
                  <c:v>4.66</c:v>
                </c:pt>
                <c:pt idx="62">
                  <c:v>4.72</c:v>
                </c:pt>
                <c:pt idx="63">
                  <c:v>4.78</c:v>
                </c:pt>
                <c:pt idx="64">
                  <c:v>4.84</c:v>
                </c:pt>
                <c:pt idx="65">
                  <c:v>4.9000000000000004</c:v>
                </c:pt>
                <c:pt idx="66">
                  <c:v>4.96</c:v>
                </c:pt>
                <c:pt idx="67">
                  <c:v>5.0199999999999996</c:v>
                </c:pt>
                <c:pt idx="68">
                  <c:v>5.08</c:v>
                </c:pt>
                <c:pt idx="69">
                  <c:v>5.14</c:v>
                </c:pt>
                <c:pt idx="70">
                  <c:v>5.2</c:v>
                </c:pt>
                <c:pt idx="71">
                  <c:v>5.26</c:v>
                </c:pt>
                <c:pt idx="72">
                  <c:v>5.32</c:v>
                </c:pt>
                <c:pt idx="73">
                  <c:v>5.38</c:v>
                </c:pt>
                <c:pt idx="74">
                  <c:v>5.44</c:v>
                </c:pt>
                <c:pt idx="75">
                  <c:v>5.5</c:v>
                </c:pt>
                <c:pt idx="76">
                  <c:v>5.56</c:v>
                </c:pt>
                <c:pt idx="77">
                  <c:v>5.62</c:v>
                </c:pt>
                <c:pt idx="78">
                  <c:v>5.68</c:v>
                </c:pt>
                <c:pt idx="79">
                  <c:v>5.74</c:v>
                </c:pt>
                <c:pt idx="80">
                  <c:v>5.8</c:v>
                </c:pt>
                <c:pt idx="81">
                  <c:v>5.86</c:v>
                </c:pt>
                <c:pt idx="82">
                  <c:v>5.92</c:v>
                </c:pt>
                <c:pt idx="83">
                  <c:v>5.98</c:v>
                </c:pt>
                <c:pt idx="84">
                  <c:v>6.04</c:v>
                </c:pt>
                <c:pt idx="85">
                  <c:v>6.1</c:v>
                </c:pt>
                <c:pt idx="86">
                  <c:v>6.16</c:v>
                </c:pt>
                <c:pt idx="87">
                  <c:v>6.22</c:v>
                </c:pt>
                <c:pt idx="88">
                  <c:v>6.28</c:v>
                </c:pt>
                <c:pt idx="89">
                  <c:v>6.34</c:v>
                </c:pt>
                <c:pt idx="90">
                  <c:v>6.4</c:v>
                </c:pt>
                <c:pt idx="91">
                  <c:v>6.46</c:v>
                </c:pt>
                <c:pt idx="92">
                  <c:v>6.52</c:v>
                </c:pt>
                <c:pt idx="93">
                  <c:v>6.58</c:v>
                </c:pt>
                <c:pt idx="94">
                  <c:v>6.64</c:v>
                </c:pt>
                <c:pt idx="95">
                  <c:v>6.7</c:v>
                </c:pt>
                <c:pt idx="96">
                  <c:v>6.76</c:v>
                </c:pt>
                <c:pt idx="97">
                  <c:v>6.82</c:v>
                </c:pt>
                <c:pt idx="98">
                  <c:v>6.88</c:v>
                </c:pt>
                <c:pt idx="99">
                  <c:v>6.94</c:v>
                </c:pt>
                <c:pt idx="100">
                  <c:v>7</c:v>
                </c:pt>
                <c:pt idx="101">
                  <c:v>7.06</c:v>
                </c:pt>
                <c:pt idx="102">
                  <c:v>7.12</c:v>
                </c:pt>
                <c:pt idx="103">
                  <c:v>7.18</c:v>
                </c:pt>
                <c:pt idx="104">
                  <c:v>7.24</c:v>
                </c:pt>
                <c:pt idx="105">
                  <c:v>7.3</c:v>
                </c:pt>
                <c:pt idx="106">
                  <c:v>7.36</c:v>
                </c:pt>
                <c:pt idx="107">
                  <c:v>7.42</c:v>
                </c:pt>
                <c:pt idx="108">
                  <c:v>7.48</c:v>
                </c:pt>
                <c:pt idx="109">
                  <c:v>7.54</c:v>
                </c:pt>
                <c:pt idx="110">
                  <c:v>7.6</c:v>
                </c:pt>
                <c:pt idx="111">
                  <c:v>7.66</c:v>
                </c:pt>
                <c:pt idx="112">
                  <c:v>7.72</c:v>
                </c:pt>
                <c:pt idx="113">
                  <c:v>7.78</c:v>
                </c:pt>
                <c:pt idx="114">
                  <c:v>7.84</c:v>
                </c:pt>
                <c:pt idx="115">
                  <c:v>7.9</c:v>
                </c:pt>
                <c:pt idx="116">
                  <c:v>7.96</c:v>
                </c:pt>
                <c:pt idx="117">
                  <c:v>8.02</c:v>
                </c:pt>
                <c:pt idx="118">
                  <c:v>8.08</c:v>
                </c:pt>
                <c:pt idx="119">
                  <c:v>8.14</c:v>
                </c:pt>
                <c:pt idx="120">
                  <c:v>8.1999999999999993</c:v>
                </c:pt>
                <c:pt idx="121">
                  <c:v>8.26</c:v>
                </c:pt>
                <c:pt idx="122">
                  <c:v>8.32</c:v>
                </c:pt>
                <c:pt idx="123">
                  <c:v>8.3800000000000008</c:v>
                </c:pt>
                <c:pt idx="124">
                  <c:v>8.44</c:v>
                </c:pt>
                <c:pt idx="125">
                  <c:v>8.5</c:v>
                </c:pt>
                <c:pt idx="126">
                  <c:v>8.56</c:v>
                </c:pt>
                <c:pt idx="127">
                  <c:v>8.6199999999999992</c:v>
                </c:pt>
                <c:pt idx="128">
                  <c:v>8.68</c:v>
                </c:pt>
                <c:pt idx="129">
                  <c:v>8.74</c:v>
                </c:pt>
                <c:pt idx="130">
                  <c:v>8.8000000000000007</c:v>
                </c:pt>
                <c:pt idx="131">
                  <c:v>8.86</c:v>
                </c:pt>
                <c:pt idx="132">
                  <c:v>8.92</c:v>
                </c:pt>
                <c:pt idx="133">
                  <c:v>8.98</c:v>
                </c:pt>
                <c:pt idx="134">
                  <c:v>9.0399999999999991</c:v>
                </c:pt>
                <c:pt idx="135">
                  <c:v>9.1</c:v>
                </c:pt>
                <c:pt idx="136">
                  <c:v>9.16</c:v>
                </c:pt>
                <c:pt idx="137">
                  <c:v>9.2200000000000006</c:v>
                </c:pt>
                <c:pt idx="138">
                  <c:v>9.2799999999999994</c:v>
                </c:pt>
                <c:pt idx="139">
                  <c:v>9.34</c:v>
                </c:pt>
                <c:pt idx="140">
                  <c:v>9.4</c:v>
                </c:pt>
                <c:pt idx="141">
                  <c:v>9.4600000000000009</c:v>
                </c:pt>
                <c:pt idx="142">
                  <c:v>9.52</c:v>
                </c:pt>
                <c:pt idx="143">
                  <c:v>9.58</c:v>
                </c:pt>
                <c:pt idx="144">
                  <c:v>9.64</c:v>
                </c:pt>
                <c:pt idx="145">
                  <c:v>9.6999999999999993</c:v>
                </c:pt>
                <c:pt idx="146">
                  <c:v>9.76</c:v>
                </c:pt>
                <c:pt idx="147">
                  <c:v>9.82</c:v>
                </c:pt>
                <c:pt idx="148">
                  <c:v>9.8800000000000008</c:v>
                </c:pt>
                <c:pt idx="149">
                  <c:v>9.94</c:v>
                </c:pt>
                <c:pt idx="150">
                  <c:v>10</c:v>
                </c:pt>
                <c:pt idx="151">
                  <c:v>10.06</c:v>
                </c:pt>
                <c:pt idx="152">
                  <c:v>10.119999999999999</c:v>
                </c:pt>
                <c:pt idx="153">
                  <c:v>10.18</c:v>
                </c:pt>
                <c:pt idx="154">
                  <c:v>10.24</c:v>
                </c:pt>
                <c:pt idx="155">
                  <c:v>10.3</c:v>
                </c:pt>
                <c:pt idx="156">
                  <c:v>10.36</c:v>
                </c:pt>
                <c:pt idx="157">
                  <c:v>10.42</c:v>
                </c:pt>
                <c:pt idx="158">
                  <c:v>10.48</c:v>
                </c:pt>
                <c:pt idx="159">
                  <c:v>10.54</c:v>
                </c:pt>
                <c:pt idx="160">
                  <c:v>10.6</c:v>
                </c:pt>
                <c:pt idx="161">
                  <c:v>10.66</c:v>
                </c:pt>
                <c:pt idx="162">
                  <c:v>10.72</c:v>
                </c:pt>
                <c:pt idx="163">
                  <c:v>10.78</c:v>
                </c:pt>
                <c:pt idx="164">
                  <c:v>10.84</c:v>
                </c:pt>
                <c:pt idx="165">
                  <c:v>10.9</c:v>
                </c:pt>
                <c:pt idx="166">
                  <c:v>10.96</c:v>
                </c:pt>
                <c:pt idx="167">
                  <c:v>11.02</c:v>
                </c:pt>
                <c:pt idx="168">
                  <c:v>11.08</c:v>
                </c:pt>
                <c:pt idx="169">
                  <c:v>11.14</c:v>
                </c:pt>
                <c:pt idx="170">
                  <c:v>11.2</c:v>
                </c:pt>
                <c:pt idx="171">
                  <c:v>11.26</c:v>
                </c:pt>
                <c:pt idx="172">
                  <c:v>11.32</c:v>
                </c:pt>
                <c:pt idx="173">
                  <c:v>11.38</c:v>
                </c:pt>
                <c:pt idx="174">
                  <c:v>11.44</c:v>
                </c:pt>
                <c:pt idx="175">
                  <c:v>11.5</c:v>
                </c:pt>
                <c:pt idx="176">
                  <c:v>11.56</c:v>
                </c:pt>
                <c:pt idx="177">
                  <c:v>11.62</c:v>
                </c:pt>
                <c:pt idx="178">
                  <c:v>11.68</c:v>
                </c:pt>
                <c:pt idx="179">
                  <c:v>11.74</c:v>
                </c:pt>
                <c:pt idx="180">
                  <c:v>11.8</c:v>
                </c:pt>
                <c:pt idx="181">
                  <c:v>11.86</c:v>
                </c:pt>
                <c:pt idx="182">
                  <c:v>11.92</c:v>
                </c:pt>
                <c:pt idx="183">
                  <c:v>11.98</c:v>
                </c:pt>
                <c:pt idx="184">
                  <c:v>12.04</c:v>
                </c:pt>
                <c:pt idx="185">
                  <c:v>12.1</c:v>
                </c:pt>
                <c:pt idx="186">
                  <c:v>12.16</c:v>
                </c:pt>
                <c:pt idx="187">
                  <c:v>12.22</c:v>
                </c:pt>
                <c:pt idx="188">
                  <c:v>12.28</c:v>
                </c:pt>
                <c:pt idx="189">
                  <c:v>12.34</c:v>
                </c:pt>
                <c:pt idx="190">
                  <c:v>12.4</c:v>
                </c:pt>
                <c:pt idx="191">
                  <c:v>12.46</c:v>
                </c:pt>
                <c:pt idx="192">
                  <c:v>12.52</c:v>
                </c:pt>
                <c:pt idx="193">
                  <c:v>12.58</c:v>
                </c:pt>
                <c:pt idx="194">
                  <c:v>12.64</c:v>
                </c:pt>
                <c:pt idx="195">
                  <c:v>12.7</c:v>
                </c:pt>
                <c:pt idx="196">
                  <c:v>12.76</c:v>
                </c:pt>
                <c:pt idx="197">
                  <c:v>12.82</c:v>
                </c:pt>
                <c:pt idx="198">
                  <c:v>12.88</c:v>
                </c:pt>
                <c:pt idx="199">
                  <c:v>12.94</c:v>
                </c:pt>
                <c:pt idx="200">
                  <c:v>13</c:v>
                </c:pt>
              </c:numCache>
            </c:numRef>
          </c:xVal>
          <c:yVal>
            <c:numRef>
              <c:f>'CL 4GHz'!$G$5:$G$205</c:f>
              <c:numCache>
                <c:formatCode>General</c:formatCode>
                <c:ptCount val="201"/>
                <c:pt idx="0">
                  <c:v>-12.899429</c:v>
                </c:pt>
                <c:pt idx="1">
                  <c:v>-12.687189</c:v>
                </c:pt>
                <c:pt idx="2">
                  <c:v>-12.453032</c:v>
                </c:pt>
                <c:pt idx="3">
                  <c:v>-12.209362</c:v>
                </c:pt>
                <c:pt idx="4">
                  <c:v>-11.986359999999999</c:v>
                </c:pt>
                <c:pt idx="5">
                  <c:v>-11.763317000000001</c:v>
                </c:pt>
                <c:pt idx="6">
                  <c:v>-11.617946</c:v>
                </c:pt>
                <c:pt idx="7">
                  <c:v>-11.396269999999999</c:v>
                </c:pt>
                <c:pt idx="8">
                  <c:v>-11.212996</c:v>
                </c:pt>
                <c:pt idx="9">
                  <c:v>-11.018014000000001</c:v>
                </c:pt>
                <c:pt idx="10">
                  <c:v>-10.818372</c:v>
                </c:pt>
                <c:pt idx="11">
                  <c:v>-10.633672000000001</c:v>
                </c:pt>
                <c:pt idx="12">
                  <c:v>-10.481884000000001</c:v>
                </c:pt>
                <c:pt idx="13">
                  <c:v>-10.339798999999999</c:v>
                </c:pt>
                <c:pt idx="14">
                  <c:v>-10.24474</c:v>
                </c:pt>
                <c:pt idx="15">
                  <c:v>-10.145514</c:v>
                </c:pt>
                <c:pt idx="16">
                  <c:v>-10.056334</c:v>
                </c:pt>
                <c:pt idx="17">
                  <c:v>-10.023239999999999</c:v>
                </c:pt>
                <c:pt idx="18">
                  <c:v>-9.9585399999999993</c:v>
                </c:pt>
                <c:pt idx="19">
                  <c:v>-9.9388293999999995</c:v>
                </c:pt>
                <c:pt idx="20">
                  <c:v>-9.9110660999999993</c:v>
                </c:pt>
                <c:pt idx="21">
                  <c:v>-9.9126568000000006</c:v>
                </c:pt>
                <c:pt idx="22">
                  <c:v>-9.9297904999999993</c:v>
                </c:pt>
                <c:pt idx="23">
                  <c:v>-9.9226141000000005</c:v>
                </c:pt>
                <c:pt idx="24">
                  <c:v>-9.9698019000000002</c:v>
                </c:pt>
                <c:pt idx="25">
                  <c:v>-9.9966983999999997</c:v>
                </c:pt>
                <c:pt idx="26">
                  <c:v>-10.015193999999999</c:v>
                </c:pt>
                <c:pt idx="27">
                  <c:v>-10.04236</c:v>
                </c:pt>
                <c:pt idx="28">
                  <c:v>-10.083705</c:v>
                </c:pt>
                <c:pt idx="29">
                  <c:v>-10.107977</c:v>
                </c:pt>
                <c:pt idx="30">
                  <c:v>-10.127996</c:v>
                </c:pt>
                <c:pt idx="31">
                  <c:v>-10.178755000000001</c:v>
                </c:pt>
                <c:pt idx="32">
                  <c:v>-10.209203</c:v>
                </c:pt>
                <c:pt idx="33">
                  <c:v>-10.258997000000001</c:v>
                </c:pt>
                <c:pt idx="34">
                  <c:v>-10.276742</c:v>
                </c:pt>
                <c:pt idx="35">
                  <c:v>-10.342943</c:v>
                </c:pt>
                <c:pt idx="36">
                  <c:v>-10.37622</c:v>
                </c:pt>
                <c:pt idx="37">
                  <c:v>-10.434002</c:v>
                </c:pt>
                <c:pt idx="38">
                  <c:v>-10.481232</c:v>
                </c:pt>
                <c:pt idx="39">
                  <c:v>-10.553610000000001</c:v>
                </c:pt>
                <c:pt idx="40">
                  <c:v>-10.631549</c:v>
                </c:pt>
                <c:pt idx="41">
                  <c:v>-10.683716</c:v>
                </c:pt>
                <c:pt idx="42">
                  <c:v>-10.744834000000001</c:v>
                </c:pt>
                <c:pt idx="43">
                  <c:v>-10.800611999999999</c:v>
                </c:pt>
                <c:pt idx="44">
                  <c:v>-10.833034</c:v>
                </c:pt>
                <c:pt idx="45">
                  <c:v>-10.844552999999999</c:v>
                </c:pt>
                <c:pt idx="46">
                  <c:v>-10.814138</c:v>
                </c:pt>
                <c:pt idx="47">
                  <c:v>-10.803222999999999</c:v>
                </c:pt>
                <c:pt idx="48">
                  <c:v>-10.783982</c:v>
                </c:pt>
                <c:pt idx="49">
                  <c:v>-10.734310000000001</c:v>
                </c:pt>
                <c:pt idx="50">
                  <c:v>-10.69472</c:v>
                </c:pt>
                <c:pt idx="51">
                  <c:v>-10.714351000000001</c:v>
                </c:pt>
                <c:pt idx="52">
                  <c:v>-10.692577999999999</c:v>
                </c:pt>
                <c:pt idx="53">
                  <c:v>-10.688891</c:v>
                </c:pt>
                <c:pt idx="54">
                  <c:v>-10.692826</c:v>
                </c:pt>
                <c:pt idx="55">
                  <c:v>-10.693754</c:v>
                </c:pt>
                <c:pt idx="56">
                  <c:v>-10.702469000000001</c:v>
                </c:pt>
                <c:pt idx="57">
                  <c:v>-10.68332</c:v>
                </c:pt>
                <c:pt idx="58">
                  <c:v>-10.670284000000001</c:v>
                </c:pt>
                <c:pt idx="59">
                  <c:v>-10.639573</c:v>
                </c:pt>
                <c:pt idx="60">
                  <c:v>-10.622958000000001</c:v>
                </c:pt>
                <c:pt idx="61">
                  <c:v>-10.574237999999999</c:v>
                </c:pt>
                <c:pt idx="62">
                  <c:v>-10.547038000000001</c:v>
                </c:pt>
                <c:pt idx="63">
                  <c:v>-10.523818</c:v>
                </c:pt>
                <c:pt idx="64">
                  <c:v>-10.525807</c:v>
                </c:pt>
                <c:pt idx="65">
                  <c:v>-10.511542</c:v>
                </c:pt>
                <c:pt idx="66">
                  <c:v>-10.51249</c:v>
                </c:pt>
                <c:pt idx="67">
                  <c:v>-10.493344</c:v>
                </c:pt>
                <c:pt idx="68">
                  <c:v>-10.47808</c:v>
                </c:pt>
                <c:pt idx="69">
                  <c:v>-10.444941</c:v>
                </c:pt>
                <c:pt idx="70">
                  <c:v>-10.425276999999999</c:v>
                </c:pt>
                <c:pt idx="71">
                  <c:v>-10.41825</c:v>
                </c:pt>
                <c:pt idx="72">
                  <c:v>-10.379348999999999</c:v>
                </c:pt>
                <c:pt idx="73">
                  <c:v>-10.33797</c:v>
                </c:pt>
                <c:pt idx="74">
                  <c:v>-10.336452</c:v>
                </c:pt>
                <c:pt idx="75">
                  <c:v>-10.287133000000001</c:v>
                </c:pt>
                <c:pt idx="76">
                  <c:v>-10.224439</c:v>
                </c:pt>
                <c:pt idx="77">
                  <c:v>-10.202807999999999</c:v>
                </c:pt>
                <c:pt idx="78">
                  <c:v>-10.157985999999999</c:v>
                </c:pt>
                <c:pt idx="79">
                  <c:v>-10.095677</c:v>
                </c:pt>
                <c:pt idx="80">
                  <c:v>-10.041661</c:v>
                </c:pt>
                <c:pt idx="81">
                  <c:v>-10.013331000000001</c:v>
                </c:pt>
                <c:pt idx="82">
                  <c:v>-9.9971885999999994</c:v>
                </c:pt>
                <c:pt idx="83">
                  <c:v>-9.9704151000000003</c:v>
                </c:pt>
                <c:pt idx="84">
                  <c:v>-9.9573698000000004</c:v>
                </c:pt>
                <c:pt idx="85">
                  <c:v>-9.9560431999999999</c:v>
                </c:pt>
                <c:pt idx="86">
                  <c:v>-9.9530238999999998</c:v>
                </c:pt>
                <c:pt idx="87">
                  <c:v>-9.9491014</c:v>
                </c:pt>
                <c:pt idx="88">
                  <c:v>-9.9554404999999999</c:v>
                </c:pt>
                <c:pt idx="89">
                  <c:v>-9.9547442999999998</c:v>
                </c:pt>
                <c:pt idx="90">
                  <c:v>-9.9557648000000007</c:v>
                </c:pt>
                <c:pt idx="91">
                  <c:v>-9.9515075999999993</c:v>
                </c:pt>
                <c:pt idx="92">
                  <c:v>-9.9412508000000006</c:v>
                </c:pt>
                <c:pt idx="93">
                  <c:v>-9.9167909999999999</c:v>
                </c:pt>
                <c:pt idx="94">
                  <c:v>-9.9155703000000006</c:v>
                </c:pt>
                <c:pt idx="95">
                  <c:v>-9.9036036000000003</c:v>
                </c:pt>
                <c:pt idx="96">
                  <c:v>-9.8628701999999997</c:v>
                </c:pt>
                <c:pt idx="97">
                  <c:v>-9.8467932000000005</c:v>
                </c:pt>
                <c:pt idx="98">
                  <c:v>-9.8323870000000007</c:v>
                </c:pt>
                <c:pt idx="99">
                  <c:v>-9.8181867999999994</c:v>
                </c:pt>
                <c:pt idx="100">
                  <c:v>-9.8146877000000003</c:v>
                </c:pt>
                <c:pt idx="101">
                  <c:v>-9.8405781000000001</c:v>
                </c:pt>
                <c:pt idx="102">
                  <c:v>-9.8448696000000009</c:v>
                </c:pt>
                <c:pt idx="103">
                  <c:v>-9.8582306000000006</c:v>
                </c:pt>
                <c:pt idx="104">
                  <c:v>-9.8563937999999993</c:v>
                </c:pt>
                <c:pt idx="105">
                  <c:v>-9.8827628999999995</c:v>
                </c:pt>
                <c:pt idx="106">
                  <c:v>-9.8898639999999993</c:v>
                </c:pt>
                <c:pt idx="107">
                  <c:v>-9.8866157999999995</c:v>
                </c:pt>
                <c:pt idx="108">
                  <c:v>-9.9156952</c:v>
                </c:pt>
                <c:pt idx="109">
                  <c:v>-9.9100856999999998</c:v>
                </c:pt>
                <c:pt idx="110">
                  <c:v>-9.9229611999999996</c:v>
                </c:pt>
                <c:pt idx="111">
                  <c:v>-9.9211148999999992</c:v>
                </c:pt>
                <c:pt idx="112">
                  <c:v>-9.9389582000000001</c:v>
                </c:pt>
                <c:pt idx="113">
                  <c:v>-9.9582510000000006</c:v>
                </c:pt>
                <c:pt idx="114">
                  <c:v>-9.9928788999999991</c:v>
                </c:pt>
                <c:pt idx="115">
                  <c:v>-9.9855385000000005</c:v>
                </c:pt>
                <c:pt idx="116">
                  <c:v>-9.9795341000000004</c:v>
                </c:pt>
                <c:pt idx="117">
                  <c:v>-10.019178</c:v>
                </c:pt>
                <c:pt idx="118">
                  <c:v>-10.016597000000001</c:v>
                </c:pt>
                <c:pt idx="119">
                  <c:v>-10.021606</c:v>
                </c:pt>
                <c:pt idx="120">
                  <c:v>-10.051259999999999</c:v>
                </c:pt>
                <c:pt idx="121">
                  <c:v>-10.117385000000001</c:v>
                </c:pt>
                <c:pt idx="122">
                  <c:v>-10.129937</c:v>
                </c:pt>
                <c:pt idx="123">
                  <c:v>-10.158564</c:v>
                </c:pt>
                <c:pt idx="124">
                  <c:v>-10.205792000000001</c:v>
                </c:pt>
                <c:pt idx="125">
                  <c:v>-10.245257000000001</c:v>
                </c:pt>
                <c:pt idx="126">
                  <c:v>-10.274741000000001</c:v>
                </c:pt>
                <c:pt idx="127">
                  <c:v>-10.274191999999999</c:v>
                </c:pt>
                <c:pt idx="128">
                  <c:v>-10.326542</c:v>
                </c:pt>
                <c:pt idx="129">
                  <c:v>-10.370361000000001</c:v>
                </c:pt>
                <c:pt idx="130">
                  <c:v>-10.421723</c:v>
                </c:pt>
                <c:pt idx="131">
                  <c:v>-10.457311000000001</c:v>
                </c:pt>
                <c:pt idx="132">
                  <c:v>-10.502953</c:v>
                </c:pt>
                <c:pt idx="133">
                  <c:v>-10.51482</c:v>
                </c:pt>
                <c:pt idx="134">
                  <c:v>-10.537686000000001</c:v>
                </c:pt>
                <c:pt idx="135">
                  <c:v>-10.543433</c:v>
                </c:pt>
                <c:pt idx="136">
                  <c:v>-10.540547</c:v>
                </c:pt>
                <c:pt idx="137">
                  <c:v>-10.603448999999999</c:v>
                </c:pt>
                <c:pt idx="138">
                  <c:v>-10.631558</c:v>
                </c:pt>
                <c:pt idx="139">
                  <c:v>-10.652231</c:v>
                </c:pt>
                <c:pt idx="140">
                  <c:v>-10.641819</c:v>
                </c:pt>
                <c:pt idx="141">
                  <c:v>-10.669534000000001</c:v>
                </c:pt>
                <c:pt idx="142">
                  <c:v>-10.677142</c:v>
                </c:pt>
                <c:pt idx="143">
                  <c:v>-10.69753</c:v>
                </c:pt>
                <c:pt idx="144">
                  <c:v>-10.712974000000001</c:v>
                </c:pt>
                <c:pt idx="145">
                  <c:v>-10.756359</c:v>
                </c:pt>
                <c:pt idx="146">
                  <c:v>-10.805085</c:v>
                </c:pt>
                <c:pt idx="147">
                  <c:v>-10.831923</c:v>
                </c:pt>
                <c:pt idx="148">
                  <c:v>-10.851317</c:v>
                </c:pt>
                <c:pt idx="149">
                  <c:v>-10.854328000000001</c:v>
                </c:pt>
                <c:pt idx="150">
                  <c:v>-10.882937999999999</c:v>
                </c:pt>
                <c:pt idx="151">
                  <c:v>-11.014187</c:v>
                </c:pt>
                <c:pt idx="152">
                  <c:v>-11.134145</c:v>
                </c:pt>
                <c:pt idx="153">
                  <c:v>-11.203252000000001</c:v>
                </c:pt>
                <c:pt idx="154">
                  <c:v>-11.273650999999999</c:v>
                </c:pt>
                <c:pt idx="155">
                  <c:v>-11.386558000000001</c:v>
                </c:pt>
                <c:pt idx="156">
                  <c:v>-11.457978000000001</c:v>
                </c:pt>
                <c:pt idx="157">
                  <c:v>-11.554929</c:v>
                </c:pt>
                <c:pt idx="158">
                  <c:v>-11.758945000000001</c:v>
                </c:pt>
                <c:pt idx="159">
                  <c:v>-11.997661000000001</c:v>
                </c:pt>
                <c:pt idx="160">
                  <c:v>-12.199417</c:v>
                </c:pt>
                <c:pt idx="161">
                  <c:v>-12.321111</c:v>
                </c:pt>
                <c:pt idx="162">
                  <c:v>-12.530333000000001</c:v>
                </c:pt>
                <c:pt idx="163">
                  <c:v>-12.883842</c:v>
                </c:pt>
                <c:pt idx="164">
                  <c:v>-13.381933999999999</c:v>
                </c:pt>
                <c:pt idx="165">
                  <c:v>-13.819385</c:v>
                </c:pt>
                <c:pt idx="166">
                  <c:v>-14.207720999999999</c:v>
                </c:pt>
                <c:pt idx="167">
                  <c:v>-14.659138</c:v>
                </c:pt>
                <c:pt idx="168">
                  <c:v>-15.325279999999999</c:v>
                </c:pt>
                <c:pt idx="169">
                  <c:v>-16.042826000000002</c:v>
                </c:pt>
                <c:pt idx="170">
                  <c:v>-16.701934999999999</c:v>
                </c:pt>
                <c:pt idx="171">
                  <c:v>-17.391698999999999</c:v>
                </c:pt>
                <c:pt idx="172">
                  <c:v>-18.292662</c:v>
                </c:pt>
                <c:pt idx="173">
                  <c:v>-19.076021000000001</c:v>
                </c:pt>
                <c:pt idx="174">
                  <c:v>-19.655374999999999</c:v>
                </c:pt>
                <c:pt idx="175">
                  <c:v>-20.224667</c:v>
                </c:pt>
                <c:pt idx="176">
                  <c:v>-21.012953</c:v>
                </c:pt>
                <c:pt idx="177">
                  <c:v>-21.810247</c:v>
                </c:pt>
                <c:pt idx="178">
                  <c:v>-22.159126000000001</c:v>
                </c:pt>
                <c:pt idx="179">
                  <c:v>-22.499641</c:v>
                </c:pt>
                <c:pt idx="180">
                  <c:v>-23.035160000000001</c:v>
                </c:pt>
                <c:pt idx="181">
                  <c:v>-23.498251</c:v>
                </c:pt>
                <c:pt idx="182">
                  <c:v>-23.637789000000001</c:v>
                </c:pt>
                <c:pt idx="183">
                  <c:v>-23.935236</c:v>
                </c:pt>
                <c:pt idx="184">
                  <c:v>-24.290592</c:v>
                </c:pt>
                <c:pt idx="185">
                  <c:v>-24.655981000000001</c:v>
                </c:pt>
                <c:pt idx="186">
                  <c:v>-24.958321000000002</c:v>
                </c:pt>
                <c:pt idx="187">
                  <c:v>-25.225529000000002</c:v>
                </c:pt>
                <c:pt idx="188">
                  <c:v>-25.507363999999999</c:v>
                </c:pt>
                <c:pt idx="189">
                  <c:v>-25.792608000000001</c:v>
                </c:pt>
                <c:pt idx="190">
                  <c:v>-25.948588999999998</c:v>
                </c:pt>
                <c:pt idx="191">
                  <c:v>-25.839579000000001</c:v>
                </c:pt>
                <c:pt idx="192">
                  <c:v>-25.305154999999999</c:v>
                </c:pt>
                <c:pt idx="193">
                  <c:v>-24.425277999999999</c:v>
                </c:pt>
                <c:pt idx="194">
                  <c:v>-23.231656999999998</c:v>
                </c:pt>
                <c:pt idx="195">
                  <c:v>-21.694686999999998</c:v>
                </c:pt>
                <c:pt idx="196">
                  <c:v>-20.026537000000001</c:v>
                </c:pt>
                <c:pt idx="197">
                  <c:v>-18.66968</c:v>
                </c:pt>
                <c:pt idx="198">
                  <c:v>-17.585932</c:v>
                </c:pt>
                <c:pt idx="199">
                  <c:v>-16.752869</c:v>
                </c:pt>
                <c:pt idx="200">
                  <c:v>-16.283756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8C9-4614-B8F3-0692EE2BE439}"/>
            </c:ext>
          </c:extLst>
        </c:ser>
        <c:ser>
          <c:idx val="0"/>
          <c:order val="2"/>
          <c:tx>
            <c:strRef>
              <c:f>'CL 4GHz'!$H$2</c:f>
              <c:strCache>
                <c:ptCount val="1"/>
                <c:pt idx="0">
                  <c:v>+16 dBm</c:v>
                </c:pt>
              </c:strCache>
            </c:strRef>
          </c:tx>
          <c:spPr>
            <a:ln cmpd="sng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'CL 4GHz'!$E$5:$E$205</c:f>
              <c:numCache>
                <c:formatCode>General</c:formatCode>
                <c:ptCount val="201"/>
                <c:pt idx="0">
                  <c:v>1</c:v>
                </c:pt>
                <c:pt idx="1">
                  <c:v>1.06</c:v>
                </c:pt>
                <c:pt idx="2">
                  <c:v>1.1200000000000001</c:v>
                </c:pt>
                <c:pt idx="3">
                  <c:v>1.18</c:v>
                </c:pt>
                <c:pt idx="4">
                  <c:v>1.24</c:v>
                </c:pt>
                <c:pt idx="5">
                  <c:v>1.3</c:v>
                </c:pt>
                <c:pt idx="6">
                  <c:v>1.36</c:v>
                </c:pt>
                <c:pt idx="7">
                  <c:v>1.42</c:v>
                </c:pt>
                <c:pt idx="8">
                  <c:v>1.48</c:v>
                </c:pt>
                <c:pt idx="9">
                  <c:v>1.54</c:v>
                </c:pt>
                <c:pt idx="10">
                  <c:v>1.6</c:v>
                </c:pt>
                <c:pt idx="11">
                  <c:v>1.66</c:v>
                </c:pt>
                <c:pt idx="12">
                  <c:v>1.72</c:v>
                </c:pt>
                <c:pt idx="13">
                  <c:v>1.78</c:v>
                </c:pt>
                <c:pt idx="14">
                  <c:v>1.84</c:v>
                </c:pt>
                <c:pt idx="15">
                  <c:v>1.9</c:v>
                </c:pt>
                <c:pt idx="16">
                  <c:v>1.96</c:v>
                </c:pt>
                <c:pt idx="17">
                  <c:v>2.02</c:v>
                </c:pt>
                <c:pt idx="18">
                  <c:v>2.08</c:v>
                </c:pt>
                <c:pt idx="19">
                  <c:v>2.14</c:v>
                </c:pt>
                <c:pt idx="20">
                  <c:v>2.2000000000000002</c:v>
                </c:pt>
                <c:pt idx="21">
                  <c:v>2.2599999999999998</c:v>
                </c:pt>
                <c:pt idx="22">
                  <c:v>2.3199999999999998</c:v>
                </c:pt>
                <c:pt idx="23">
                  <c:v>2.38</c:v>
                </c:pt>
                <c:pt idx="24">
                  <c:v>2.44</c:v>
                </c:pt>
                <c:pt idx="25">
                  <c:v>2.5</c:v>
                </c:pt>
                <c:pt idx="26">
                  <c:v>2.56</c:v>
                </c:pt>
                <c:pt idx="27">
                  <c:v>2.62</c:v>
                </c:pt>
                <c:pt idx="28">
                  <c:v>2.68</c:v>
                </c:pt>
                <c:pt idx="29">
                  <c:v>2.74</c:v>
                </c:pt>
                <c:pt idx="30">
                  <c:v>2.8</c:v>
                </c:pt>
                <c:pt idx="31">
                  <c:v>2.86</c:v>
                </c:pt>
                <c:pt idx="32">
                  <c:v>2.92</c:v>
                </c:pt>
                <c:pt idx="33">
                  <c:v>2.98</c:v>
                </c:pt>
                <c:pt idx="34">
                  <c:v>3.04</c:v>
                </c:pt>
                <c:pt idx="35">
                  <c:v>3.1</c:v>
                </c:pt>
                <c:pt idx="36">
                  <c:v>3.16</c:v>
                </c:pt>
                <c:pt idx="37">
                  <c:v>3.22</c:v>
                </c:pt>
                <c:pt idx="38">
                  <c:v>3.28</c:v>
                </c:pt>
                <c:pt idx="39">
                  <c:v>3.34</c:v>
                </c:pt>
                <c:pt idx="40">
                  <c:v>3.4</c:v>
                </c:pt>
                <c:pt idx="41">
                  <c:v>3.46</c:v>
                </c:pt>
                <c:pt idx="42">
                  <c:v>3.52</c:v>
                </c:pt>
                <c:pt idx="43">
                  <c:v>3.58</c:v>
                </c:pt>
                <c:pt idx="44">
                  <c:v>3.64</c:v>
                </c:pt>
                <c:pt idx="45">
                  <c:v>3.7</c:v>
                </c:pt>
                <c:pt idx="46">
                  <c:v>3.76</c:v>
                </c:pt>
                <c:pt idx="47">
                  <c:v>3.82</c:v>
                </c:pt>
                <c:pt idx="48">
                  <c:v>3.88</c:v>
                </c:pt>
                <c:pt idx="49">
                  <c:v>3.94</c:v>
                </c:pt>
                <c:pt idx="50">
                  <c:v>4</c:v>
                </c:pt>
                <c:pt idx="51">
                  <c:v>4.0599999999999996</c:v>
                </c:pt>
                <c:pt idx="52">
                  <c:v>4.12</c:v>
                </c:pt>
                <c:pt idx="53">
                  <c:v>4.18</c:v>
                </c:pt>
                <c:pt idx="54">
                  <c:v>4.24</c:v>
                </c:pt>
                <c:pt idx="55">
                  <c:v>4.3</c:v>
                </c:pt>
                <c:pt idx="56">
                  <c:v>4.3600000000000003</c:v>
                </c:pt>
                <c:pt idx="57">
                  <c:v>4.42</c:v>
                </c:pt>
                <c:pt idx="58">
                  <c:v>4.4800000000000004</c:v>
                </c:pt>
                <c:pt idx="59">
                  <c:v>4.54</c:v>
                </c:pt>
                <c:pt idx="60">
                  <c:v>4.5999999999999996</c:v>
                </c:pt>
                <c:pt idx="61">
                  <c:v>4.66</c:v>
                </c:pt>
                <c:pt idx="62">
                  <c:v>4.72</c:v>
                </c:pt>
                <c:pt idx="63">
                  <c:v>4.78</c:v>
                </c:pt>
                <c:pt idx="64">
                  <c:v>4.84</c:v>
                </c:pt>
                <c:pt idx="65">
                  <c:v>4.9000000000000004</c:v>
                </c:pt>
                <c:pt idx="66">
                  <c:v>4.96</c:v>
                </c:pt>
                <c:pt idx="67">
                  <c:v>5.0199999999999996</c:v>
                </c:pt>
                <c:pt idx="68">
                  <c:v>5.08</c:v>
                </c:pt>
                <c:pt idx="69">
                  <c:v>5.14</c:v>
                </c:pt>
                <c:pt idx="70">
                  <c:v>5.2</c:v>
                </c:pt>
                <c:pt idx="71">
                  <c:v>5.26</c:v>
                </c:pt>
                <c:pt idx="72">
                  <c:v>5.32</c:v>
                </c:pt>
                <c:pt idx="73">
                  <c:v>5.38</c:v>
                </c:pt>
                <c:pt idx="74">
                  <c:v>5.44</c:v>
                </c:pt>
                <c:pt idx="75">
                  <c:v>5.5</c:v>
                </c:pt>
                <c:pt idx="76">
                  <c:v>5.56</c:v>
                </c:pt>
                <c:pt idx="77">
                  <c:v>5.62</c:v>
                </c:pt>
                <c:pt idx="78">
                  <c:v>5.68</c:v>
                </c:pt>
                <c:pt idx="79">
                  <c:v>5.74</c:v>
                </c:pt>
                <c:pt idx="80">
                  <c:v>5.8</c:v>
                </c:pt>
                <c:pt idx="81">
                  <c:v>5.86</c:v>
                </c:pt>
                <c:pt idx="82">
                  <c:v>5.92</c:v>
                </c:pt>
                <c:pt idx="83">
                  <c:v>5.98</c:v>
                </c:pt>
                <c:pt idx="84">
                  <c:v>6.04</c:v>
                </c:pt>
                <c:pt idx="85">
                  <c:v>6.1</c:v>
                </c:pt>
                <c:pt idx="86">
                  <c:v>6.16</c:v>
                </c:pt>
                <c:pt idx="87">
                  <c:v>6.22</c:v>
                </c:pt>
                <c:pt idx="88">
                  <c:v>6.28</c:v>
                </c:pt>
                <c:pt idx="89">
                  <c:v>6.34</c:v>
                </c:pt>
                <c:pt idx="90">
                  <c:v>6.4</c:v>
                </c:pt>
                <c:pt idx="91">
                  <c:v>6.46</c:v>
                </c:pt>
                <c:pt idx="92">
                  <c:v>6.52</c:v>
                </c:pt>
                <c:pt idx="93">
                  <c:v>6.58</c:v>
                </c:pt>
                <c:pt idx="94">
                  <c:v>6.64</c:v>
                </c:pt>
                <c:pt idx="95">
                  <c:v>6.7</c:v>
                </c:pt>
                <c:pt idx="96">
                  <c:v>6.76</c:v>
                </c:pt>
                <c:pt idx="97">
                  <c:v>6.82</c:v>
                </c:pt>
                <c:pt idx="98">
                  <c:v>6.88</c:v>
                </c:pt>
                <c:pt idx="99">
                  <c:v>6.94</c:v>
                </c:pt>
                <c:pt idx="100">
                  <c:v>7</c:v>
                </c:pt>
                <c:pt idx="101">
                  <c:v>7.06</c:v>
                </c:pt>
                <c:pt idx="102">
                  <c:v>7.12</c:v>
                </c:pt>
                <c:pt idx="103">
                  <c:v>7.18</c:v>
                </c:pt>
                <c:pt idx="104">
                  <c:v>7.24</c:v>
                </c:pt>
                <c:pt idx="105">
                  <c:v>7.3</c:v>
                </c:pt>
                <c:pt idx="106">
                  <c:v>7.36</c:v>
                </c:pt>
                <c:pt idx="107">
                  <c:v>7.42</c:v>
                </c:pt>
                <c:pt idx="108">
                  <c:v>7.48</c:v>
                </c:pt>
                <c:pt idx="109">
                  <c:v>7.54</c:v>
                </c:pt>
                <c:pt idx="110">
                  <c:v>7.6</c:v>
                </c:pt>
                <c:pt idx="111">
                  <c:v>7.66</c:v>
                </c:pt>
                <c:pt idx="112">
                  <c:v>7.72</c:v>
                </c:pt>
                <c:pt idx="113">
                  <c:v>7.78</c:v>
                </c:pt>
                <c:pt idx="114">
                  <c:v>7.84</c:v>
                </c:pt>
                <c:pt idx="115">
                  <c:v>7.9</c:v>
                </c:pt>
                <c:pt idx="116">
                  <c:v>7.96</c:v>
                </c:pt>
                <c:pt idx="117">
                  <c:v>8.02</c:v>
                </c:pt>
                <c:pt idx="118">
                  <c:v>8.08</c:v>
                </c:pt>
                <c:pt idx="119">
                  <c:v>8.14</c:v>
                </c:pt>
                <c:pt idx="120">
                  <c:v>8.1999999999999993</c:v>
                </c:pt>
                <c:pt idx="121">
                  <c:v>8.26</c:v>
                </c:pt>
                <c:pt idx="122">
                  <c:v>8.32</c:v>
                </c:pt>
                <c:pt idx="123">
                  <c:v>8.3800000000000008</c:v>
                </c:pt>
                <c:pt idx="124">
                  <c:v>8.44</c:v>
                </c:pt>
                <c:pt idx="125">
                  <c:v>8.5</c:v>
                </c:pt>
                <c:pt idx="126">
                  <c:v>8.56</c:v>
                </c:pt>
                <c:pt idx="127">
                  <c:v>8.6199999999999992</c:v>
                </c:pt>
                <c:pt idx="128">
                  <c:v>8.68</c:v>
                </c:pt>
                <c:pt idx="129">
                  <c:v>8.74</c:v>
                </c:pt>
                <c:pt idx="130">
                  <c:v>8.8000000000000007</c:v>
                </c:pt>
                <c:pt idx="131">
                  <c:v>8.86</c:v>
                </c:pt>
                <c:pt idx="132">
                  <c:v>8.92</c:v>
                </c:pt>
                <c:pt idx="133">
                  <c:v>8.98</c:v>
                </c:pt>
                <c:pt idx="134">
                  <c:v>9.0399999999999991</c:v>
                </c:pt>
                <c:pt idx="135">
                  <c:v>9.1</c:v>
                </c:pt>
                <c:pt idx="136">
                  <c:v>9.16</c:v>
                </c:pt>
                <c:pt idx="137">
                  <c:v>9.2200000000000006</c:v>
                </c:pt>
                <c:pt idx="138">
                  <c:v>9.2799999999999994</c:v>
                </c:pt>
                <c:pt idx="139">
                  <c:v>9.34</c:v>
                </c:pt>
                <c:pt idx="140">
                  <c:v>9.4</c:v>
                </c:pt>
                <c:pt idx="141">
                  <c:v>9.4600000000000009</c:v>
                </c:pt>
                <c:pt idx="142">
                  <c:v>9.52</c:v>
                </c:pt>
                <c:pt idx="143">
                  <c:v>9.58</c:v>
                </c:pt>
                <c:pt idx="144">
                  <c:v>9.64</c:v>
                </c:pt>
                <c:pt idx="145">
                  <c:v>9.6999999999999993</c:v>
                </c:pt>
                <c:pt idx="146">
                  <c:v>9.76</c:v>
                </c:pt>
                <c:pt idx="147">
                  <c:v>9.82</c:v>
                </c:pt>
                <c:pt idx="148">
                  <c:v>9.8800000000000008</c:v>
                </c:pt>
                <c:pt idx="149">
                  <c:v>9.94</c:v>
                </c:pt>
                <c:pt idx="150">
                  <c:v>10</c:v>
                </c:pt>
                <c:pt idx="151">
                  <c:v>10.06</c:v>
                </c:pt>
                <c:pt idx="152">
                  <c:v>10.119999999999999</c:v>
                </c:pt>
                <c:pt idx="153">
                  <c:v>10.18</c:v>
                </c:pt>
                <c:pt idx="154">
                  <c:v>10.24</c:v>
                </c:pt>
                <c:pt idx="155">
                  <c:v>10.3</c:v>
                </c:pt>
                <c:pt idx="156">
                  <c:v>10.36</c:v>
                </c:pt>
                <c:pt idx="157">
                  <c:v>10.42</c:v>
                </c:pt>
                <c:pt idx="158">
                  <c:v>10.48</c:v>
                </c:pt>
                <c:pt idx="159">
                  <c:v>10.54</c:v>
                </c:pt>
                <c:pt idx="160">
                  <c:v>10.6</c:v>
                </c:pt>
                <c:pt idx="161">
                  <c:v>10.66</c:v>
                </c:pt>
                <c:pt idx="162">
                  <c:v>10.72</c:v>
                </c:pt>
                <c:pt idx="163">
                  <c:v>10.78</c:v>
                </c:pt>
                <c:pt idx="164">
                  <c:v>10.84</c:v>
                </c:pt>
                <c:pt idx="165">
                  <c:v>10.9</c:v>
                </c:pt>
                <c:pt idx="166">
                  <c:v>10.96</c:v>
                </c:pt>
                <c:pt idx="167">
                  <c:v>11.02</c:v>
                </c:pt>
                <c:pt idx="168">
                  <c:v>11.08</c:v>
                </c:pt>
                <c:pt idx="169">
                  <c:v>11.14</c:v>
                </c:pt>
                <c:pt idx="170">
                  <c:v>11.2</c:v>
                </c:pt>
                <c:pt idx="171">
                  <c:v>11.26</c:v>
                </c:pt>
                <c:pt idx="172">
                  <c:v>11.32</c:v>
                </c:pt>
                <c:pt idx="173">
                  <c:v>11.38</c:v>
                </c:pt>
                <c:pt idx="174">
                  <c:v>11.44</c:v>
                </c:pt>
                <c:pt idx="175">
                  <c:v>11.5</c:v>
                </c:pt>
                <c:pt idx="176">
                  <c:v>11.56</c:v>
                </c:pt>
                <c:pt idx="177">
                  <c:v>11.62</c:v>
                </c:pt>
                <c:pt idx="178">
                  <c:v>11.68</c:v>
                </c:pt>
                <c:pt idx="179">
                  <c:v>11.74</c:v>
                </c:pt>
                <c:pt idx="180">
                  <c:v>11.8</c:v>
                </c:pt>
                <c:pt idx="181">
                  <c:v>11.86</c:v>
                </c:pt>
                <c:pt idx="182">
                  <c:v>11.92</c:v>
                </c:pt>
                <c:pt idx="183">
                  <c:v>11.98</c:v>
                </c:pt>
                <c:pt idx="184">
                  <c:v>12.04</c:v>
                </c:pt>
                <c:pt idx="185">
                  <c:v>12.1</c:v>
                </c:pt>
                <c:pt idx="186">
                  <c:v>12.16</c:v>
                </c:pt>
                <c:pt idx="187">
                  <c:v>12.22</c:v>
                </c:pt>
                <c:pt idx="188">
                  <c:v>12.28</c:v>
                </c:pt>
                <c:pt idx="189">
                  <c:v>12.34</c:v>
                </c:pt>
                <c:pt idx="190">
                  <c:v>12.4</c:v>
                </c:pt>
                <c:pt idx="191">
                  <c:v>12.46</c:v>
                </c:pt>
                <c:pt idx="192">
                  <c:v>12.52</c:v>
                </c:pt>
                <c:pt idx="193">
                  <c:v>12.58</c:v>
                </c:pt>
                <c:pt idx="194">
                  <c:v>12.64</c:v>
                </c:pt>
                <c:pt idx="195">
                  <c:v>12.7</c:v>
                </c:pt>
                <c:pt idx="196">
                  <c:v>12.76</c:v>
                </c:pt>
                <c:pt idx="197">
                  <c:v>12.82</c:v>
                </c:pt>
                <c:pt idx="198">
                  <c:v>12.88</c:v>
                </c:pt>
                <c:pt idx="199">
                  <c:v>12.94</c:v>
                </c:pt>
                <c:pt idx="200">
                  <c:v>13</c:v>
                </c:pt>
              </c:numCache>
            </c:numRef>
          </c:xVal>
          <c:yVal>
            <c:numRef>
              <c:f>'CL 4GHz'!$H$5:$H$205</c:f>
              <c:numCache>
                <c:formatCode>General</c:formatCode>
                <c:ptCount val="201"/>
                <c:pt idx="0">
                  <c:v>-13.559908</c:v>
                </c:pt>
                <c:pt idx="1">
                  <c:v>-13.329103</c:v>
                </c:pt>
                <c:pt idx="2">
                  <c:v>-13.062798000000001</c:v>
                </c:pt>
                <c:pt idx="3">
                  <c:v>-12.78448</c:v>
                </c:pt>
                <c:pt idx="4">
                  <c:v>-12.532278</c:v>
                </c:pt>
                <c:pt idx="5">
                  <c:v>-12.272637</c:v>
                </c:pt>
                <c:pt idx="6">
                  <c:v>-12.106771999999999</c:v>
                </c:pt>
                <c:pt idx="7">
                  <c:v>-11.867264</c:v>
                </c:pt>
                <c:pt idx="8">
                  <c:v>-11.670245</c:v>
                </c:pt>
                <c:pt idx="9">
                  <c:v>-11.458244000000001</c:v>
                </c:pt>
                <c:pt idx="10">
                  <c:v>-11.247116999999999</c:v>
                </c:pt>
                <c:pt idx="11">
                  <c:v>-11.047765</c:v>
                </c:pt>
                <c:pt idx="12">
                  <c:v>-10.882463</c:v>
                </c:pt>
                <c:pt idx="13">
                  <c:v>-10.731949999999999</c:v>
                </c:pt>
                <c:pt idx="14">
                  <c:v>-10.640926</c:v>
                </c:pt>
                <c:pt idx="15">
                  <c:v>-10.545859</c:v>
                </c:pt>
                <c:pt idx="16">
                  <c:v>-10.453856</c:v>
                </c:pt>
                <c:pt idx="17">
                  <c:v>-10.42609</c:v>
                </c:pt>
                <c:pt idx="18">
                  <c:v>-10.361196</c:v>
                </c:pt>
                <c:pt idx="19">
                  <c:v>-10.338239</c:v>
                </c:pt>
                <c:pt idx="20">
                  <c:v>-10.304976999999999</c:v>
                </c:pt>
                <c:pt idx="21">
                  <c:v>-10.30696</c:v>
                </c:pt>
                <c:pt idx="22">
                  <c:v>-10.317728000000001</c:v>
                </c:pt>
                <c:pt idx="23">
                  <c:v>-10.299894999999999</c:v>
                </c:pt>
                <c:pt idx="24">
                  <c:v>-10.333857999999999</c:v>
                </c:pt>
                <c:pt idx="25">
                  <c:v>-10.346596999999999</c:v>
                </c:pt>
                <c:pt idx="26">
                  <c:v>-10.347073</c:v>
                </c:pt>
                <c:pt idx="27">
                  <c:v>-10.37171</c:v>
                </c:pt>
                <c:pt idx="28">
                  <c:v>-10.409542999999999</c:v>
                </c:pt>
                <c:pt idx="29">
                  <c:v>-10.433591</c:v>
                </c:pt>
                <c:pt idx="30">
                  <c:v>-10.450362999999999</c:v>
                </c:pt>
                <c:pt idx="31">
                  <c:v>-10.500359</c:v>
                </c:pt>
                <c:pt idx="32">
                  <c:v>-10.524073</c:v>
                </c:pt>
                <c:pt idx="33">
                  <c:v>-10.567990999999999</c:v>
                </c:pt>
                <c:pt idx="34">
                  <c:v>-10.575108999999999</c:v>
                </c:pt>
                <c:pt idx="35">
                  <c:v>-10.636725999999999</c:v>
                </c:pt>
                <c:pt idx="36">
                  <c:v>-10.662425000000001</c:v>
                </c:pt>
                <c:pt idx="37">
                  <c:v>-10.710855</c:v>
                </c:pt>
                <c:pt idx="38">
                  <c:v>-10.752049</c:v>
                </c:pt>
                <c:pt idx="39">
                  <c:v>-10.820316999999999</c:v>
                </c:pt>
                <c:pt idx="40">
                  <c:v>-10.893694999999999</c:v>
                </c:pt>
                <c:pt idx="41">
                  <c:v>-10.938746999999999</c:v>
                </c:pt>
                <c:pt idx="42">
                  <c:v>-10.995797</c:v>
                </c:pt>
                <c:pt idx="43">
                  <c:v>-11.052884000000001</c:v>
                </c:pt>
                <c:pt idx="44">
                  <c:v>-11.094154</c:v>
                </c:pt>
                <c:pt idx="45">
                  <c:v>-11.122659000000001</c:v>
                </c:pt>
                <c:pt idx="46">
                  <c:v>-11.108203</c:v>
                </c:pt>
                <c:pt idx="47">
                  <c:v>-11.119759</c:v>
                </c:pt>
                <c:pt idx="48">
                  <c:v>-11.127687999999999</c:v>
                </c:pt>
                <c:pt idx="49">
                  <c:v>-11.097184</c:v>
                </c:pt>
                <c:pt idx="50">
                  <c:v>-11.079624000000001</c:v>
                </c:pt>
                <c:pt idx="51">
                  <c:v>-11.127661</c:v>
                </c:pt>
                <c:pt idx="52">
                  <c:v>-11.13236</c:v>
                </c:pt>
                <c:pt idx="53">
                  <c:v>-11.143489000000001</c:v>
                </c:pt>
                <c:pt idx="54">
                  <c:v>-11.156065</c:v>
                </c:pt>
                <c:pt idx="55">
                  <c:v>-11.152896</c:v>
                </c:pt>
                <c:pt idx="56">
                  <c:v>-11.158345000000001</c:v>
                </c:pt>
                <c:pt idx="57">
                  <c:v>-11.126336</c:v>
                </c:pt>
                <c:pt idx="58">
                  <c:v>-11.101908999999999</c:v>
                </c:pt>
                <c:pt idx="59">
                  <c:v>-11.059415</c:v>
                </c:pt>
                <c:pt idx="60">
                  <c:v>-11.036818999999999</c:v>
                </c:pt>
                <c:pt idx="61">
                  <c:v>-10.980103</c:v>
                </c:pt>
                <c:pt idx="62">
                  <c:v>-10.940807</c:v>
                </c:pt>
                <c:pt idx="63">
                  <c:v>-10.899858999999999</c:v>
                </c:pt>
                <c:pt idx="64">
                  <c:v>-10.892348999999999</c:v>
                </c:pt>
                <c:pt idx="65">
                  <c:v>-10.864312999999999</c:v>
                </c:pt>
                <c:pt idx="66">
                  <c:v>-10.854968</c:v>
                </c:pt>
                <c:pt idx="67">
                  <c:v>-10.825027</c:v>
                </c:pt>
                <c:pt idx="68">
                  <c:v>-10.801249</c:v>
                </c:pt>
                <c:pt idx="69">
                  <c:v>-10.760408</c:v>
                </c:pt>
                <c:pt idx="70">
                  <c:v>-10.732084</c:v>
                </c:pt>
                <c:pt idx="71">
                  <c:v>-10.714656</c:v>
                </c:pt>
                <c:pt idx="72">
                  <c:v>-10.664714</c:v>
                </c:pt>
                <c:pt idx="73">
                  <c:v>-10.617383999999999</c:v>
                </c:pt>
                <c:pt idx="74">
                  <c:v>-10.611385</c:v>
                </c:pt>
                <c:pt idx="75">
                  <c:v>-10.556844999999999</c:v>
                </c:pt>
                <c:pt idx="76">
                  <c:v>-10.484821999999999</c:v>
                </c:pt>
                <c:pt idx="77">
                  <c:v>-10.461876999999999</c:v>
                </c:pt>
                <c:pt idx="78">
                  <c:v>-10.418205</c:v>
                </c:pt>
                <c:pt idx="79">
                  <c:v>-10.358414</c:v>
                </c:pt>
                <c:pt idx="80">
                  <c:v>-10.300675</c:v>
                </c:pt>
                <c:pt idx="81">
                  <c:v>-10.2744</c:v>
                </c:pt>
                <c:pt idx="82">
                  <c:v>-10.265919999999999</c:v>
                </c:pt>
                <c:pt idx="83">
                  <c:v>-10.246411999999999</c:v>
                </c:pt>
                <c:pt idx="84">
                  <c:v>-10.231873</c:v>
                </c:pt>
                <c:pt idx="85">
                  <c:v>-10.232758</c:v>
                </c:pt>
                <c:pt idx="86">
                  <c:v>-10.236003999999999</c:v>
                </c:pt>
                <c:pt idx="87">
                  <c:v>-10.245666999999999</c:v>
                </c:pt>
                <c:pt idx="88">
                  <c:v>-10.258596000000001</c:v>
                </c:pt>
                <c:pt idx="89">
                  <c:v>-10.258684000000001</c:v>
                </c:pt>
                <c:pt idx="90">
                  <c:v>-10.268053</c:v>
                </c:pt>
                <c:pt idx="91">
                  <c:v>-10.262568</c:v>
                </c:pt>
                <c:pt idx="92">
                  <c:v>-10.24095</c:v>
                </c:pt>
                <c:pt idx="93">
                  <c:v>-10.194404</c:v>
                </c:pt>
                <c:pt idx="94">
                  <c:v>-10.178039</c:v>
                </c:pt>
                <c:pt idx="95">
                  <c:v>-10.145486</c:v>
                </c:pt>
                <c:pt idx="96">
                  <c:v>-10.081715000000001</c:v>
                </c:pt>
                <c:pt idx="97">
                  <c:v>-10.032876</c:v>
                </c:pt>
                <c:pt idx="98">
                  <c:v>-9.9953833000000003</c:v>
                </c:pt>
                <c:pt idx="99">
                  <c:v>-9.9595231999999996</c:v>
                </c:pt>
                <c:pt idx="100">
                  <c:v>-9.9387521999999997</c:v>
                </c:pt>
                <c:pt idx="101">
                  <c:v>-9.9440708000000004</c:v>
                </c:pt>
                <c:pt idx="102">
                  <c:v>-9.9298696999999994</c:v>
                </c:pt>
                <c:pt idx="103">
                  <c:v>-9.9277972999999999</c:v>
                </c:pt>
                <c:pt idx="104">
                  <c:v>-9.9120749999999997</c:v>
                </c:pt>
                <c:pt idx="105">
                  <c:v>-9.9268999000000004</c:v>
                </c:pt>
                <c:pt idx="106">
                  <c:v>-9.9284315000000003</c:v>
                </c:pt>
                <c:pt idx="107">
                  <c:v>-9.9247723000000008</c:v>
                </c:pt>
                <c:pt idx="108">
                  <c:v>-9.9641532999999995</c:v>
                </c:pt>
                <c:pt idx="109">
                  <c:v>-9.9780692999999996</c:v>
                </c:pt>
                <c:pt idx="110">
                  <c:v>-10.005934</c:v>
                </c:pt>
                <c:pt idx="111">
                  <c:v>-10.02211</c:v>
                </c:pt>
                <c:pt idx="112">
                  <c:v>-10.069573999999999</c:v>
                </c:pt>
                <c:pt idx="113">
                  <c:v>-10.124496000000001</c:v>
                </c:pt>
                <c:pt idx="114">
                  <c:v>-10.192855</c:v>
                </c:pt>
                <c:pt idx="115">
                  <c:v>-10.224328</c:v>
                </c:pt>
                <c:pt idx="116">
                  <c:v>-10.269389</c:v>
                </c:pt>
                <c:pt idx="117">
                  <c:v>-10.360227999999999</c:v>
                </c:pt>
                <c:pt idx="118">
                  <c:v>-10.394658</c:v>
                </c:pt>
                <c:pt idx="119">
                  <c:v>-10.438027999999999</c:v>
                </c:pt>
                <c:pt idx="120">
                  <c:v>-10.510838</c:v>
                </c:pt>
                <c:pt idx="121">
                  <c:v>-10.618314</c:v>
                </c:pt>
                <c:pt idx="122">
                  <c:v>-10.668392000000001</c:v>
                </c:pt>
                <c:pt idx="123">
                  <c:v>-10.732912000000001</c:v>
                </c:pt>
                <c:pt idx="124">
                  <c:v>-10.813140000000001</c:v>
                </c:pt>
                <c:pt idx="125">
                  <c:v>-10.887371999999999</c:v>
                </c:pt>
                <c:pt idx="126">
                  <c:v>-10.948259</c:v>
                </c:pt>
                <c:pt idx="127">
                  <c:v>-10.962014</c:v>
                </c:pt>
                <c:pt idx="128">
                  <c:v>-11.019199</c:v>
                </c:pt>
                <c:pt idx="129">
                  <c:v>-11.079564</c:v>
                </c:pt>
                <c:pt idx="130">
                  <c:v>-11.154108000000001</c:v>
                </c:pt>
                <c:pt idx="131">
                  <c:v>-11.194692</c:v>
                </c:pt>
                <c:pt idx="132">
                  <c:v>-11.226732</c:v>
                </c:pt>
                <c:pt idx="133">
                  <c:v>-11.237209999999999</c:v>
                </c:pt>
                <c:pt idx="134">
                  <c:v>-11.260448</c:v>
                </c:pt>
                <c:pt idx="135">
                  <c:v>-11.250994</c:v>
                </c:pt>
                <c:pt idx="136">
                  <c:v>-11.239482000000001</c:v>
                </c:pt>
                <c:pt idx="137">
                  <c:v>-11.337216</c:v>
                </c:pt>
                <c:pt idx="138">
                  <c:v>-11.417794000000001</c:v>
                </c:pt>
                <c:pt idx="139">
                  <c:v>-11.457660000000001</c:v>
                </c:pt>
                <c:pt idx="140">
                  <c:v>-11.447877</c:v>
                </c:pt>
                <c:pt idx="141">
                  <c:v>-11.495986</c:v>
                </c:pt>
                <c:pt idx="142">
                  <c:v>-11.537627000000001</c:v>
                </c:pt>
                <c:pt idx="143">
                  <c:v>-11.585281</c:v>
                </c:pt>
                <c:pt idx="144">
                  <c:v>-11.648194</c:v>
                </c:pt>
                <c:pt idx="145">
                  <c:v>-11.760221</c:v>
                </c:pt>
                <c:pt idx="146">
                  <c:v>-11.887513999999999</c:v>
                </c:pt>
                <c:pt idx="147">
                  <c:v>-11.98706</c:v>
                </c:pt>
                <c:pt idx="148">
                  <c:v>-12.036075</c:v>
                </c:pt>
                <c:pt idx="149">
                  <c:v>-12.043049999999999</c:v>
                </c:pt>
                <c:pt idx="150">
                  <c:v>-12.121941</c:v>
                </c:pt>
                <c:pt idx="151">
                  <c:v>-12.509722999999999</c:v>
                </c:pt>
                <c:pt idx="152">
                  <c:v>-12.926413999999999</c:v>
                </c:pt>
                <c:pt idx="153">
                  <c:v>-13.102098</c:v>
                </c:pt>
                <c:pt idx="154">
                  <c:v>-13.253816</c:v>
                </c:pt>
                <c:pt idx="155">
                  <c:v>-13.592109000000001</c:v>
                </c:pt>
                <c:pt idx="156">
                  <c:v>-13.858112</c:v>
                </c:pt>
                <c:pt idx="157">
                  <c:v>-14.125344</c:v>
                </c:pt>
                <c:pt idx="158">
                  <c:v>-14.782726</c:v>
                </c:pt>
                <c:pt idx="159">
                  <c:v>-15.609071</c:v>
                </c:pt>
                <c:pt idx="160">
                  <c:v>-16.203600000000002</c:v>
                </c:pt>
                <c:pt idx="161">
                  <c:v>-16.517161999999999</c:v>
                </c:pt>
                <c:pt idx="162">
                  <c:v>-17.041359</c:v>
                </c:pt>
                <c:pt idx="163">
                  <c:v>-17.790126999999998</c:v>
                </c:pt>
                <c:pt idx="164">
                  <c:v>-18.609753000000001</c:v>
                </c:pt>
                <c:pt idx="165">
                  <c:v>-19.364197000000001</c:v>
                </c:pt>
                <c:pt idx="166">
                  <c:v>-20.049702</c:v>
                </c:pt>
                <c:pt idx="167">
                  <c:v>-20.626877</c:v>
                </c:pt>
                <c:pt idx="168">
                  <c:v>-21.117125999999999</c:v>
                </c:pt>
                <c:pt idx="169">
                  <c:v>-21.513069000000002</c:v>
                </c:pt>
                <c:pt idx="170">
                  <c:v>-21.914759</c:v>
                </c:pt>
                <c:pt idx="171">
                  <c:v>-22.377312</c:v>
                </c:pt>
                <c:pt idx="172">
                  <c:v>-22.838384999999999</c:v>
                </c:pt>
                <c:pt idx="173">
                  <c:v>-23.187487000000001</c:v>
                </c:pt>
                <c:pt idx="174">
                  <c:v>-23.468056000000001</c:v>
                </c:pt>
                <c:pt idx="175">
                  <c:v>-23.723246</c:v>
                </c:pt>
                <c:pt idx="176">
                  <c:v>-24.097470999999999</c:v>
                </c:pt>
                <c:pt idx="177">
                  <c:v>-24.463014999999999</c:v>
                </c:pt>
                <c:pt idx="178">
                  <c:v>-24.715637000000001</c:v>
                </c:pt>
                <c:pt idx="179">
                  <c:v>-24.954650999999998</c:v>
                </c:pt>
                <c:pt idx="180">
                  <c:v>-25.335978000000001</c:v>
                </c:pt>
                <c:pt idx="181">
                  <c:v>-25.732529</c:v>
                </c:pt>
                <c:pt idx="182">
                  <c:v>-26.046493999999999</c:v>
                </c:pt>
                <c:pt idx="183">
                  <c:v>-26.330739999999999</c:v>
                </c:pt>
                <c:pt idx="184">
                  <c:v>-26.670565</c:v>
                </c:pt>
                <c:pt idx="185">
                  <c:v>-27.038426999999999</c:v>
                </c:pt>
                <c:pt idx="186">
                  <c:v>-27.346734999999999</c:v>
                </c:pt>
                <c:pt idx="187">
                  <c:v>-27.618735999999998</c:v>
                </c:pt>
                <c:pt idx="188">
                  <c:v>-27.918751</c:v>
                </c:pt>
                <c:pt idx="189">
                  <c:v>-28.23546</c:v>
                </c:pt>
                <c:pt idx="190">
                  <c:v>-28.437580000000001</c:v>
                </c:pt>
                <c:pt idx="191">
                  <c:v>-28.452358</c:v>
                </c:pt>
                <c:pt idx="192">
                  <c:v>-28.271376</c:v>
                </c:pt>
                <c:pt idx="193">
                  <c:v>-27.952649999999998</c:v>
                </c:pt>
                <c:pt idx="194">
                  <c:v>-27.480544999999999</c:v>
                </c:pt>
                <c:pt idx="195">
                  <c:v>-26.762497</c:v>
                </c:pt>
                <c:pt idx="196">
                  <c:v>-25.577643999999999</c:v>
                </c:pt>
                <c:pt idx="197">
                  <c:v>-24.135147</c:v>
                </c:pt>
                <c:pt idx="198">
                  <c:v>-22.534424000000001</c:v>
                </c:pt>
                <c:pt idx="199">
                  <c:v>-21.013725000000001</c:v>
                </c:pt>
                <c:pt idx="200">
                  <c:v>-19.735299999999999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8C9-4614-B8F3-0692EE2BE439}"/>
            </c:ext>
          </c:extLst>
        </c:ser>
        <c:ser>
          <c:idx val="3"/>
          <c:order val="3"/>
          <c:tx>
            <c:strRef>
              <c:f>'CL 4GHz'!$I$2</c:f>
              <c:strCache>
                <c:ptCount val="1"/>
                <c:pt idx="0">
                  <c:v>+14 dBm</c:v>
                </c:pt>
              </c:strCache>
            </c:strRef>
          </c:tx>
          <c:spPr>
            <a:ln cmpd="dbl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'CL 4GHz'!$E$5:$E$205</c:f>
              <c:numCache>
                <c:formatCode>General</c:formatCode>
                <c:ptCount val="201"/>
                <c:pt idx="0">
                  <c:v>1</c:v>
                </c:pt>
                <c:pt idx="1">
                  <c:v>1.06</c:v>
                </c:pt>
                <c:pt idx="2">
                  <c:v>1.1200000000000001</c:v>
                </c:pt>
                <c:pt idx="3">
                  <c:v>1.18</c:v>
                </c:pt>
                <c:pt idx="4">
                  <c:v>1.24</c:v>
                </c:pt>
                <c:pt idx="5">
                  <c:v>1.3</c:v>
                </c:pt>
                <c:pt idx="6">
                  <c:v>1.36</c:v>
                </c:pt>
                <c:pt idx="7">
                  <c:v>1.42</c:v>
                </c:pt>
                <c:pt idx="8">
                  <c:v>1.48</c:v>
                </c:pt>
                <c:pt idx="9">
                  <c:v>1.54</c:v>
                </c:pt>
                <c:pt idx="10">
                  <c:v>1.6</c:v>
                </c:pt>
                <c:pt idx="11">
                  <c:v>1.66</c:v>
                </c:pt>
                <c:pt idx="12">
                  <c:v>1.72</c:v>
                </c:pt>
                <c:pt idx="13">
                  <c:v>1.78</c:v>
                </c:pt>
                <c:pt idx="14">
                  <c:v>1.84</c:v>
                </c:pt>
                <c:pt idx="15">
                  <c:v>1.9</c:v>
                </c:pt>
                <c:pt idx="16">
                  <c:v>1.96</c:v>
                </c:pt>
                <c:pt idx="17">
                  <c:v>2.02</c:v>
                </c:pt>
                <c:pt idx="18">
                  <c:v>2.08</c:v>
                </c:pt>
                <c:pt idx="19">
                  <c:v>2.14</c:v>
                </c:pt>
                <c:pt idx="20">
                  <c:v>2.2000000000000002</c:v>
                </c:pt>
                <c:pt idx="21">
                  <c:v>2.2599999999999998</c:v>
                </c:pt>
                <c:pt idx="22">
                  <c:v>2.3199999999999998</c:v>
                </c:pt>
                <c:pt idx="23">
                  <c:v>2.38</c:v>
                </c:pt>
                <c:pt idx="24">
                  <c:v>2.44</c:v>
                </c:pt>
                <c:pt idx="25">
                  <c:v>2.5</c:v>
                </c:pt>
                <c:pt idx="26">
                  <c:v>2.56</c:v>
                </c:pt>
                <c:pt idx="27">
                  <c:v>2.62</c:v>
                </c:pt>
                <c:pt idx="28">
                  <c:v>2.68</c:v>
                </c:pt>
                <c:pt idx="29">
                  <c:v>2.74</c:v>
                </c:pt>
                <c:pt idx="30">
                  <c:v>2.8</c:v>
                </c:pt>
                <c:pt idx="31">
                  <c:v>2.86</c:v>
                </c:pt>
                <c:pt idx="32">
                  <c:v>2.92</c:v>
                </c:pt>
                <c:pt idx="33">
                  <c:v>2.98</c:v>
                </c:pt>
                <c:pt idx="34">
                  <c:v>3.04</c:v>
                </c:pt>
                <c:pt idx="35">
                  <c:v>3.1</c:v>
                </c:pt>
                <c:pt idx="36">
                  <c:v>3.16</c:v>
                </c:pt>
                <c:pt idx="37">
                  <c:v>3.22</c:v>
                </c:pt>
                <c:pt idx="38">
                  <c:v>3.28</c:v>
                </c:pt>
                <c:pt idx="39">
                  <c:v>3.34</c:v>
                </c:pt>
                <c:pt idx="40">
                  <c:v>3.4</c:v>
                </c:pt>
                <c:pt idx="41">
                  <c:v>3.46</c:v>
                </c:pt>
                <c:pt idx="42">
                  <c:v>3.52</c:v>
                </c:pt>
                <c:pt idx="43">
                  <c:v>3.58</c:v>
                </c:pt>
                <c:pt idx="44">
                  <c:v>3.64</c:v>
                </c:pt>
                <c:pt idx="45">
                  <c:v>3.7</c:v>
                </c:pt>
                <c:pt idx="46">
                  <c:v>3.76</c:v>
                </c:pt>
                <c:pt idx="47">
                  <c:v>3.82</c:v>
                </c:pt>
                <c:pt idx="48">
                  <c:v>3.88</c:v>
                </c:pt>
                <c:pt idx="49">
                  <c:v>3.94</c:v>
                </c:pt>
                <c:pt idx="50">
                  <c:v>4</c:v>
                </c:pt>
                <c:pt idx="51">
                  <c:v>4.0599999999999996</c:v>
                </c:pt>
                <c:pt idx="52">
                  <c:v>4.12</c:v>
                </c:pt>
                <c:pt idx="53">
                  <c:v>4.18</c:v>
                </c:pt>
                <c:pt idx="54">
                  <c:v>4.24</c:v>
                </c:pt>
                <c:pt idx="55">
                  <c:v>4.3</c:v>
                </c:pt>
                <c:pt idx="56">
                  <c:v>4.3600000000000003</c:v>
                </c:pt>
                <c:pt idx="57">
                  <c:v>4.42</c:v>
                </c:pt>
                <c:pt idx="58">
                  <c:v>4.4800000000000004</c:v>
                </c:pt>
                <c:pt idx="59">
                  <c:v>4.54</c:v>
                </c:pt>
                <c:pt idx="60">
                  <c:v>4.5999999999999996</c:v>
                </c:pt>
                <c:pt idx="61">
                  <c:v>4.66</c:v>
                </c:pt>
                <c:pt idx="62">
                  <c:v>4.72</c:v>
                </c:pt>
                <c:pt idx="63">
                  <c:v>4.78</c:v>
                </c:pt>
                <c:pt idx="64">
                  <c:v>4.84</c:v>
                </c:pt>
                <c:pt idx="65">
                  <c:v>4.9000000000000004</c:v>
                </c:pt>
                <c:pt idx="66">
                  <c:v>4.96</c:v>
                </c:pt>
                <c:pt idx="67">
                  <c:v>5.0199999999999996</c:v>
                </c:pt>
                <c:pt idx="68">
                  <c:v>5.08</c:v>
                </c:pt>
                <c:pt idx="69">
                  <c:v>5.14</c:v>
                </c:pt>
                <c:pt idx="70">
                  <c:v>5.2</c:v>
                </c:pt>
                <c:pt idx="71">
                  <c:v>5.26</c:v>
                </c:pt>
                <c:pt idx="72">
                  <c:v>5.32</c:v>
                </c:pt>
                <c:pt idx="73">
                  <c:v>5.38</c:v>
                </c:pt>
                <c:pt idx="74">
                  <c:v>5.44</c:v>
                </c:pt>
                <c:pt idx="75">
                  <c:v>5.5</c:v>
                </c:pt>
                <c:pt idx="76">
                  <c:v>5.56</c:v>
                </c:pt>
                <c:pt idx="77">
                  <c:v>5.62</c:v>
                </c:pt>
                <c:pt idx="78">
                  <c:v>5.68</c:v>
                </c:pt>
                <c:pt idx="79">
                  <c:v>5.74</c:v>
                </c:pt>
                <c:pt idx="80">
                  <c:v>5.8</c:v>
                </c:pt>
                <c:pt idx="81">
                  <c:v>5.86</c:v>
                </c:pt>
                <c:pt idx="82">
                  <c:v>5.92</c:v>
                </c:pt>
                <c:pt idx="83">
                  <c:v>5.98</c:v>
                </c:pt>
                <c:pt idx="84">
                  <c:v>6.04</c:v>
                </c:pt>
                <c:pt idx="85">
                  <c:v>6.1</c:v>
                </c:pt>
                <c:pt idx="86">
                  <c:v>6.16</c:v>
                </c:pt>
                <c:pt idx="87">
                  <c:v>6.22</c:v>
                </c:pt>
                <c:pt idx="88">
                  <c:v>6.28</c:v>
                </c:pt>
                <c:pt idx="89">
                  <c:v>6.34</c:v>
                </c:pt>
                <c:pt idx="90">
                  <c:v>6.4</c:v>
                </c:pt>
                <c:pt idx="91">
                  <c:v>6.46</c:v>
                </c:pt>
                <c:pt idx="92">
                  <c:v>6.52</c:v>
                </c:pt>
                <c:pt idx="93">
                  <c:v>6.58</c:v>
                </c:pt>
                <c:pt idx="94">
                  <c:v>6.64</c:v>
                </c:pt>
                <c:pt idx="95">
                  <c:v>6.7</c:v>
                </c:pt>
                <c:pt idx="96">
                  <c:v>6.76</c:v>
                </c:pt>
                <c:pt idx="97">
                  <c:v>6.82</c:v>
                </c:pt>
                <c:pt idx="98">
                  <c:v>6.88</c:v>
                </c:pt>
                <c:pt idx="99">
                  <c:v>6.94</c:v>
                </c:pt>
                <c:pt idx="100">
                  <c:v>7</c:v>
                </c:pt>
                <c:pt idx="101">
                  <c:v>7.06</c:v>
                </c:pt>
                <c:pt idx="102">
                  <c:v>7.12</c:v>
                </c:pt>
                <c:pt idx="103">
                  <c:v>7.18</c:v>
                </c:pt>
                <c:pt idx="104">
                  <c:v>7.24</c:v>
                </c:pt>
                <c:pt idx="105">
                  <c:v>7.3</c:v>
                </c:pt>
                <c:pt idx="106">
                  <c:v>7.36</c:v>
                </c:pt>
                <c:pt idx="107">
                  <c:v>7.42</c:v>
                </c:pt>
                <c:pt idx="108">
                  <c:v>7.48</c:v>
                </c:pt>
                <c:pt idx="109">
                  <c:v>7.54</c:v>
                </c:pt>
                <c:pt idx="110">
                  <c:v>7.6</c:v>
                </c:pt>
                <c:pt idx="111">
                  <c:v>7.66</c:v>
                </c:pt>
                <c:pt idx="112">
                  <c:v>7.72</c:v>
                </c:pt>
                <c:pt idx="113">
                  <c:v>7.78</c:v>
                </c:pt>
                <c:pt idx="114">
                  <c:v>7.84</c:v>
                </c:pt>
                <c:pt idx="115">
                  <c:v>7.9</c:v>
                </c:pt>
                <c:pt idx="116">
                  <c:v>7.96</c:v>
                </c:pt>
                <c:pt idx="117">
                  <c:v>8.02</c:v>
                </c:pt>
                <c:pt idx="118">
                  <c:v>8.08</c:v>
                </c:pt>
                <c:pt idx="119">
                  <c:v>8.14</c:v>
                </c:pt>
                <c:pt idx="120">
                  <c:v>8.1999999999999993</c:v>
                </c:pt>
                <c:pt idx="121">
                  <c:v>8.26</c:v>
                </c:pt>
                <c:pt idx="122">
                  <c:v>8.32</c:v>
                </c:pt>
                <c:pt idx="123">
                  <c:v>8.3800000000000008</c:v>
                </c:pt>
                <c:pt idx="124">
                  <c:v>8.44</c:v>
                </c:pt>
                <c:pt idx="125">
                  <c:v>8.5</c:v>
                </c:pt>
                <c:pt idx="126">
                  <c:v>8.56</c:v>
                </c:pt>
                <c:pt idx="127">
                  <c:v>8.6199999999999992</c:v>
                </c:pt>
                <c:pt idx="128">
                  <c:v>8.68</c:v>
                </c:pt>
                <c:pt idx="129">
                  <c:v>8.74</c:v>
                </c:pt>
                <c:pt idx="130">
                  <c:v>8.8000000000000007</c:v>
                </c:pt>
                <c:pt idx="131">
                  <c:v>8.86</c:v>
                </c:pt>
                <c:pt idx="132">
                  <c:v>8.92</c:v>
                </c:pt>
                <c:pt idx="133">
                  <c:v>8.98</c:v>
                </c:pt>
                <c:pt idx="134">
                  <c:v>9.0399999999999991</c:v>
                </c:pt>
                <c:pt idx="135">
                  <c:v>9.1</c:v>
                </c:pt>
                <c:pt idx="136">
                  <c:v>9.16</c:v>
                </c:pt>
                <c:pt idx="137">
                  <c:v>9.2200000000000006</c:v>
                </c:pt>
                <c:pt idx="138">
                  <c:v>9.2799999999999994</c:v>
                </c:pt>
                <c:pt idx="139">
                  <c:v>9.34</c:v>
                </c:pt>
                <c:pt idx="140">
                  <c:v>9.4</c:v>
                </c:pt>
                <c:pt idx="141">
                  <c:v>9.4600000000000009</c:v>
                </c:pt>
                <c:pt idx="142">
                  <c:v>9.52</c:v>
                </c:pt>
                <c:pt idx="143">
                  <c:v>9.58</c:v>
                </c:pt>
                <c:pt idx="144">
                  <c:v>9.64</c:v>
                </c:pt>
                <c:pt idx="145">
                  <c:v>9.6999999999999993</c:v>
                </c:pt>
                <c:pt idx="146">
                  <c:v>9.76</c:v>
                </c:pt>
                <c:pt idx="147">
                  <c:v>9.82</c:v>
                </c:pt>
                <c:pt idx="148">
                  <c:v>9.8800000000000008</c:v>
                </c:pt>
                <c:pt idx="149">
                  <c:v>9.94</c:v>
                </c:pt>
                <c:pt idx="150">
                  <c:v>10</c:v>
                </c:pt>
                <c:pt idx="151">
                  <c:v>10.06</c:v>
                </c:pt>
                <c:pt idx="152">
                  <c:v>10.119999999999999</c:v>
                </c:pt>
                <c:pt idx="153">
                  <c:v>10.18</c:v>
                </c:pt>
                <c:pt idx="154">
                  <c:v>10.24</c:v>
                </c:pt>
                <c:pt idx="155">
                  <c:v>10.3</c:v>
                </c:pt>
                <c:pt idx="156">
                  <c:v>10.36</c:v>
                </c:pt>
                <c:pt idx="157">
                  <c:v>10.42</c:v>
                </c:pt>
                <c:pt idx="158">
                  <c:v>10.48</c:v>
                </c:pt>
                <c:pt idx="159">
                  <c:v>10.54</c:v>
                </c:pt>
                <c:pt idx="160">
                  <c:v>10.6</c:v>
                </c:pt>
                <c:pt idx="161">
                  <c:v>10.66</c:v>
                </c:pt>
                <c:pt idx="162">
                  <c:v>10.72</c:v>
                </c:pt>
                <c:pt idx="163">
                  <c:v>10.78</c:v>
                </c:pt>
                <c:pt idx="164">
                  <c:v>10.84</c:v>
                </c:pt>
                <c:pt idx="165">
                  <c:v>10.9</c:v>
                </c:pt>
                <c:pt idx="166">
                  <c:v>10.96</c:v>
                </c:pt>
                <c:pt idx="167">
                  <c:v>11.02</c:v>
                </c:pt>
                <c:pt idx="168">
                  <c:v>11.08</c:v>
                </c:pt>
                <c:pt idx="169">
                  <c:v>11.14</c:v>
                </c:pt>
                <c:pt idx="170">
                  <c:v>11.2</c:v>
                </c:pt>
                <c:pt idx="171">
                  <c:v>11.26</c:v>
                </c:pt>
                <c:pt idx="172">
                  <c:v>11.32</c:v>
                </c:pt>
                <c:pt idx="173">
                  <c:v>11.38</c:v>
                </c:pt>
                <c:pt idx="174">
                  <c:v>11.44</c:v>
                </c:pt>
                <c:pt idx="175">
                  <c:v>11.5</c:v>
                </c:pt>
                <c:pt idx="176">
                  <c:v>11.56</c:v>
                </c:pt>
                <c:pt idx="177">
                  <c:v>11.62</c:v>
                </c:pt>
                <c:pt idx="178">
                  <c:v>11.68</c:v>
                </c:pt>
                <c:pt idx="179">
                  <c:v>11.74</c:v>
                </c:pt>
                <c:pt idx="180">
                  <c:v>11.8</c:v>
                </c:pt>
                <c:pt idx="181">
                  <c:v>11.86</c:v>
                </c:pt>
                <c:pt idx="182">
                  <c:v>11.92</c:v>
                </c:pt>
                <c:pt idx="183">
                  <c:v>11.98</c:v>
                </c:pt>
                <c:pt idx="184">
                  <c:v>12.04</c:v>
                </c:pt>
                <c:pt idx="185">
                  <c:v>12.1</c:v>
                </c:pt>
                <c:pt idx="186">
                  <c:v>12.16</c:v>
                </c:pt>
                <c:pt idx="187">
                  <c:v>12.22</c:v>
                </c:pt>
                <c:pt idx="188">
                  <c:v>12.28</c:v>
                </c:pt>
                <c:pt idx="189">
                  <c:v>12.34</c:v>
                </c:pt>
                <c:pt idx="190">
                  <c:v>12.4</c:v>
                </c:pt>
                <c:pt idx="191">
                  <c:v>12.46</c:v>
                </c:pt>
                <c:pt idx="192">
                  <c:v>12.52</c:v>
                </c:pt>
                <c:pt idx="193">
                  <c:v>12.58</c:v>
                </c:pt>
                <c:pt idx="194">
                  <c:v>12.64</c:v>
                </c:pt>
                <c:pt idx="195">
                  <c:v>12.7</c:v>
                </c:pt>
                <c:pt idx="196">
                  <c:v>12.76</c:v>
                </c:pt>
                <c:pt idx="197">
                  <c:v>12.82</c:v>
                </c:pt>
                <c:pt idx="198">
                  <c:v>12.88</c:v>
                </c:pt>
                <c:pt idx="199">
                  <c:v>12.94</c:v>
                </c:pt>
                <c:pt idx="200">
                  <c:v>13</c:v>
                </c:pt>
              </c:numCache>
            </c:numRef>
          </c:xVal>
          <c:yVal>
            <c:numRef>
              <c:f>'CL 4GHz'!$I$5:$I$205</c:f>
              <c:numCache>
                <c:formatCode>General</c:formatCode>
                <c:ptCount val="201"/>
                <c:pt idx="0">
                  <c:v>-14.45473</c:v>
                </c:pt>
                <c:pt idx="1">
                  <c:v>-14.202870000000001</c:v>
                </c:pt>
                <c:pt idx="2">
                  <c:v>-13.899266000000001</c:v>
                </c:pt>
                <c:pt idx="3">
                  <c:v>-13.583285</c:v>
                </c:pt>
                <c:pt idx="4">
                  <c:v>-13.298349999999999</c:v>
                </c:pt>
                <c:pt idx="5">
                  <c:v>-13.010944</c:v>
                </c:pt>
                <c:pt idx="6">
                  <c:v>-12.828438</c:v>
                </c:pt>
                <c:pt idx="7">
                  <c:v>-12.582655000000001</c:v>
                </c:pt>
                <c:pt idx="8">
                  <c:v>-12.370092</c:v>
                </c:pt>
                <c:pt idx="9">
                  <c:v>-12.143912</c:v>
                </c:pt>
                <c:pt idx="10">
                  <c:v>-11.920553</c:v>
                </c:pt>
                <c:pt idx="11">
                  <c:v>-11.702571000000001</c:v>
                </c:pt>
                <c:pt idx="12">
                  <c:v>-11.513688999999999</c:v>
                </c:pt>
                <c:pt idx="13">
                  <c:v>-11.354865999999999</c:v>
                </c:pt>
                <c:pt idx="14">
                  <c:v>-11.267006</c:v>
                </c:pt>
                <c:pt idx="15">
                  <c:v>-11.169373</c:v>
                </c:pt>
                <c:pt idx="16">
                  <c:v>-11.073278</c:v>
                </c:pt>
                <c:pt idx="17">
                  <c:v>-11.039004</c:v>
                </c:pt>
                <c:pt idx="18">
                  <c:v>-10.962094</c:v>
                </c:pt>
                <c:pt idx="19">
                  <c:v>-10.920629999999999</c:v>
                </c:pt>
                <c:pt idx="20">
                  <c:v>-10.869472999999999</c:v>
                </c:pt>
                <c:pt idx="21">
                  <c:v>-10.857167</c:v>
                </c:pt>
                <c:pt idx="22">
                  <c:v>-10.853776999999999</c:v>
                </c:pt>
                <c:pt idx="23">
                  <c:v>-10.816198999999999</c:v>
                </c:pt>
                <c:pt idx="24">
                  <c:v>-10.829594</c:v>
                </c:pt>
                <c:pt idx="25">
                  <c:v>-10.822225</c:v>
                </c:pt>
                <c:pt idx="26">
                  <c:v>-10.799206</c:v>
                </c:pt>
                <c:pt idx="27">
                  <c:v>-10.825208999999999</c:v>
                </c:pt>
                <c:pt idx="28">
                  <c:v>-10.870077999999999</c:v>
                </c:pt>
                <c:pt idx="29">
                  <c:v>-10.891812</c:v>
                </c:pt>
                <c:pt idx="30">
                  <c:v>-10.908635</c:v>
                </c:pt>
                <c:pt idx="31">
                  <c:v>-10.962811</c:v>
                </c:pt>
                <c:pt idx="32">
                  <c:v>-10.981609000000001</c:v>
                </c:pt>
                <c:pt idx="33">
                  <c:v>-11.016344</c:v>
                </c:pt>
                <c:pt idx="34">
                  <c:v>-11.017215</c:v>
                </c:pt>
                <c:pt idx="35">
                  <c:v>-11.077769</c:v>
                </c:pt>
                <c:pt idx="36">
                  <c:v>-11.096425</c:v>
                </c:pt>
                <c:pt idx="37">
                  <c:v>-11.137895</c:v>
                </c:pt>
                <c:pt idx="38">
                  <c:v>-11.181663</c:v>
                </c:pt>
                <c:pt idx="39">
                  <c:v>-11.262491000000001</c:v>
                </c:pt>
                <c:pt idx="40">
                  <c:v>-11.347942</c:v>
                </c:pt>
                <c:pt idx="41">
                  <c:v>-11.402524</c:v>
                </c:pt>
                <c:pt idx="42">
                  <c:v>-11.469296</c:v>
                </c:pt>
                <c:pt idx="43">
                  <c:v>-11.542776</c:v>
                </c:pt>
                <c:pt idx="44">
                  <c:v>-11.612062</c:v>
                </c:pt>
                <c:pt idx="45">
                  <c:v>-11.672122</c:v>
                </c:pt>
                <c:pt idx="46">
                  <c:v>-11.68721</c:v>
                </c:pt>
                <c:pt idx="47">
                  <c:v>-11.728396999999999</c:v>
                </c:pt>
                <c:pt idx="48">
                  <c:v>-11.769532999999999</c:v>
                </c:pt>
                <c:pt idx="49">
                  <c:v>-11.758093000000001</c:v>
                </c:pt>
                <c:pt idx="50">
                  <c:v>-11.75957</c:v>
                </c:pt>
                <c:pt idx="51">
                  <c:v>-11.832407</c:v>
                </c:pt>
                <c:pt idx="52">
                  <c:v>-11.868918000000001</c:v>
                </c:pt>
                <c:pt idx="53">
                  <c:v>-11.892742</c:v>
                </c:pt>
                <c:pt idx="54">
                  <c:v>-11.902443</c:v>
                </c:pt>
                <c:pt idx="55">
                  <c:v>-11.886326</c:v>
                </c:pt>
                <c:pt idx="56">
                  <c:v>-11.893454999999999</c:v>
                </c:pt>
                <c:pt idx="57">
                  <c:v>-11.852017</c:v>
                </c:pt>
                <c:pt idx="58">
                  <c:v>-11.813499999999999</c:v>
                </c:pt>
                <c:pt idx="59">
                  <c:v>-11.75806</c:v>
                </c:pt>
                <c:pt idx="60">
                  <c:v>-11.733598000000001</c:v>
                </c:pt>
                <c:pt idx="61">
                  <c:v>-11.667664</c:v>
                </c:pt>
                <c:pt idx="62">
                  <c:v>-11.605109000000001</c:v>
                </c:pt>
                <c:pt idx="63">
                  <c:v>-11.534083000000001</c:v>
                </c:pt>
                <c:pt idx="64">
                  <c:v>-11.51055</c:v>
                </c:pt>
                <c:pt idx="65">
                  <c:v>-11.468622</c:v>
                </c:pt>
                <c:pt idx="66">
                  <c:v>-11.446966</c:v>
                </c:pt>
                <c:pt idx="67">
                  <c:v>-11.406648000000001</c:v>
                </c:pt>
                <c:pt idx="68">
                  <c:v>-11.375322000000001</c:v>
                </c:pt>
                <c:pt idx="69">
                  <c:v>-11.331674</c:v>
                </c:pt>
                <c:pt idx="70">
                  <c:v>-11.292972000000001</c:v>
                </c:pt>
                <c:pt idx="71">
                  <c:v>-11.255494000000001</c:v>
                </c:pt>
                <c:pt idx="72">
                  <c:v>-11.190479</c:v>
                </c:pt>
                <c:pt idx="73">
                  <c:v>-11.148348</c:v>
                </c:pt>
                <c:pt idx="74">
                  <c:v>-11.157366</c:v>
                </c:pt>
                <c:pt idx="75">
                  <c:v>-11.111383</c:v>
                </c:pt>
                <c:pt idx="76">
                  <c:v>-11.041124</c:v>
                </c:pt>
                <c:pt idx="77">
                  <c:v>-11.03862</c:v>
                </c:pt>
                <c:pt idx="78">
                  <c:v>-11.029489999999999</c:v>
                </c:pt>
                <c:pt idx="79">
                  <c:v>-11.002675999999999</c:v>
                </c:pt>
                <c:pt idx="80">
                  <c:v>-10.968387</c:v>
                </c:pt>
                <c:pt idx="81">
                  <c:v>-10.992704</c:v>
                </c:pt>
                <c:pt idx="82">
                  <c:v>-11.061574999999999</c:v>
                </c:pt>
                <c:pt idx="83">
                  <c:v>-11.133742</c:v>
                </c:pt>
                <c:pt idx="84">
                  <c:v>-11.173761000000001</c:v>
                </c:pt>
                <c:pt idx="85">
                  <c:v>-11.226789</c:v>
                </c:pt>
                <c:pt idx="86">
                  <c:v>-11.299851</c:v>
                </c:pt>
                <c:pt idx="87">
                  <c:v>-11.400941</c:v>
                </c:pt>
                <c:pt idx="88">
                  <c:v>-11.464335999999999</c:v>
                </c:pt>
                <c:pt idx="89">
                  <c:v>-11.493505000000001</c:v>
                </c:pt>
                <c:pt idx="90">
                  <c:v>-11.554297999999999</c:v>
                </c:pt>
                <c:pt idx="91">
                  <c:v>-11.586824</c:v>
                </c:pt>
                <c:pt idx="92">
                  <c:v>-11.543359000000001</c:v>
                </c:pt>
                <c:pt idx="93">
                  <c:v>-11.432452</c:v>
                </c:pt>
                <c:pt idx="94">
                  <c:v>-11.376317</c:v>
                </c:pt>
                <c:pt idx="95">
                  <c:v>-11.290903999999999</c:v>
                </c:pt>
                <c:pt idx="96">
                  <c:v>-11.132968999999999</c:v>
                </c:pt>
                <c:pt idx="97">
                  <c:v>-10.959311</c:v>
                </c:pt>
                <c:pt idx="98">
                  <c:v>-10.828106</c:v>
                </c:pt>
                <c:pt idx="99">
                  <c:v>-10.709878</c:v>
                </c:pt>
                <c:pt idx="100">
                  <c:v>-10.613364000000001</c:v>
                </c:pt>
                <c:pt idx="101">
                  <c:v>-10.539165000000001</c:v>
                </c:pt>
                <c:pt idx="102">
                  <c:v>-10.461019</c:v>
                </c:pt>
                <c:pt idx="103">
                  <c:v>-10.404374000000001</c:v>
                </c:pt>
                <c:pt idx="104">
                  <c:v>-10.351684000000001</c:v>
                </c:pt>
                <c:pt idx="105">
                  <c:v>-10.334078999999999</c:v>
                </c:pt>
                <c:pt idx="106">
                  <c:v>-10.313867999999999</c:v>
                </c:pt>
                <c:pt idx="107">
                  <c:v>-10.307653999999999</c:v>
                </c:pt>
                <c:pt idx="108">
                  <c:v>-10.374713</c:v>
                </c:pt>
                <c:pt idx="109">
                  <c:v>-10.427906999999999</c:v>
                </c:pt>
                <c:pt idx="110">
                  <c:v>-10.480786999999999</c:v>
                </c:pt>
                <c:pt idx="111">
                  <c:v>-10.526051000000001</c:v>
                </c:pt>
                <c:pt idx="112">
                  <c:v>-10.619615</c:v>
                </c:pt>
                <c:pt idx="113">
                  <c:v>-10.726825</c:v>
                </c:pt>
                <c:pt idx="114">
                  <c:v>-10.833817</c:v>
                </c:pt>
                <c:pt idx="115">
                  <c:v>-10.917574999999999</c:v>
                </c:pt>
                <c:pt idx="116">
                  <c:v>-11.042692000000001</c:v>
                </c:pt>
                <c:pt idx="117">
                  <c:v>-11.209189</c:v>
                </c:pt>
                <c:pt idx="118">
                  <c:v>-11.28656</c:v>
                </c:pt>
                <c:pt idx="119">
                  <c:v>-11.369869</c:v>
                </c:pt>
                <c:pt idx="120">
                  <c:v>-11.503455000000001</c:v>
                </c:pt>
                <c:pt idx="121">
                  <c:v>-11.681630999999999</c:v>
                </c:pt>
                <c:pt idx="122">
                  <c:v>-11.807116000000001</c:v>
                </c:pt>
                <c:pt idx="123">
                  <c:v>-11.944591000000001</c:v>
                </c:pt>
                <c:pt idx="124">
                  <c:v>-12.09543</c:v>
                </c:pt>
                <c:pt idx="125">
                  <c:v>-12.256482999999999</c:v>
                </c:pt>
                <c:pt idx="126">
                  <c:v>-12.412008999999999</c:v>
                </c:pt>
                <c:pt idx="127">
                  <c:v>-12.457495</c:v>
                </c:pt>
                <c:pt idx="128">
                  <c:v>-12.508323000000001</c:v>
                </c:pt>
                <c:pt idx="129">
                  <c:v>-12.652854</c:v>
                </c:pt>
                <c:pt idx="130">
                  <c:v>-12.95509</c:v>
                </c:pt>
                <c:pt idx="131">
                  <c:v>-13.101751</c:v>
                </c:pt>
                <c:pt idx="132">
                  <c:v>-13.112629</c:v>
                </c:pt>
                <c:pt idx="133">
                  <c:v>-13.177668000000001</c:v>
                </c:pt>
                <c:pt idx="134">
                  <c:v>-13.285017</c:v>
                </c:pt>
                <c:pt idx="135">
                  <c:v>-13.195662</c:v>
                </c:pt>
                <c:pt idx="136">
                  <c:v>-13.163702000000001</c:v>
                </c:pt>
                <c:pt idx="137">
                  <c:v>-13.540146999999999</c:v>
                </c:pt>
                <c:pt idx="138">
                  <c:v>-14.000059</c:v>
                </c:pt>
                <c:pt idx="139">
                  <c:v>-14.184191</c:v>
                </c:pt>
                <c:pt idx="140">
                  <c:v>-14.15329</c:v>
                </c:pt>
                <c:pt idx="141">
                  <c:v>-14.296581</c:v>
                </c:pt>
                <c:pt idx="142">
                  <c:v>-14.53176</c:v>
                </c:pt>
                <c:pt idx="143">
                  <c:v>-14.732332</c:v>
                </c:pt>
                <c:pt idx="144">
                  <c:v>-15.058415999999999</c:v>
                </c:pt>
                <c:pt idx="145">
                  <c:v>-15.612076999999999</c:v>
                </c:pt>
                <c:pt idx="146">
                  <c:v>-16.221239000000001</c:v>
                </c:pt>
                <c:pt idx="147">
                  <c:v>-16.662395</c:v>
                </c:pt>
                <c:pt idx="148">
                  <c:v>-16.800190000000001</c:v>
                </c:pt>
                <c:pt idx="149">
                  <c:v>-16.718285000000002</c:v>
                </c:pt>
                <c:pt idx="150">
                  <c:v>-16.964119</c:v>
                </c:pt>
                <c:pt idx="151">
                  <c:v>-17.724024</c:v>
                </c:pt>
                <c:pt idx="152">
                  <c:v>-18.410629</c:v>
                </c:pt>
                <c:pt idx="153">
                  <c:v>-18.874880000000001</c:v>
                </c:pt>
                <c:pt idx="154">
                  <c:v>-19.347109</c:v>
                </c:pt>
                <c:pt idx="155">
                  <c:v>-19.958075000000001</c:v>
                </c:pt>
                <c:pt idx="156">
                  <c:v>-20.099305999999999</c:v>
                </c:pt>
                <c:pt idx="157">
                  <c:v>-20.224701</c:v>
                </c:pt>
                <c:pt idx="158">
                  <c:v>-20.827745</c:v>
                </c:pt>
                <c:pt idx="159">
                  <c:v>-21.669052000000001</c:v>
                </c:pt>
                <c:pt idx="160">
                  <c:v>-22.026738999999999</c:v>
                </c:pt>
                <c:pt idx="161">
                  <c:v>-22.147320000000001</c:v>
                </c:pt>
                <c:pt idx="162">
                  <c:v>-22.344629000000001</c:v>
                </c:pt>
                <c:pt idx="163">
                  <c:v>-22.62566</c:v>
                </c:pt>
                <c:pt idx="164">
                  <c:v>-22.967994999999998</c:v>
                </c:pt>
                <c:pt idx="165">
                  <c:v>-23.273323000000001</c:v>
                </c:pt>
                <c:pt idx="166">
                  <c:v>-23.544644999999999</c:v>
                </c:pt>
                <c:pt idx="167">
                  <c:v>-23.810061999999999</c:v>
                </c:pt>
                <c:pt idx="168">
                  <c:v>-24.1099</c:v>
                </c:pt>
                <c:pt idx="169">
                  <c:v>-24.393225000000001</c:v>
                </c:pt>
                <c:pt idx="170">
                  <c:v>-24.665941</c:v>
                </c:pt>
                <c:pt idx="171">
                  <c:v>-24.980204000000001</c:v>
                </c:pt>
                <c:pt idx="172">
                  <c:v>-25.346107</c:v>
                </c:pt>
                <c:pt idx="173">
                  <c:v>-25.674036000000001</c:v>
                </c:pt>
                <c:pt idx="174">
                  <c:v>-25.940422000000002</c:v>
                </c:pt>
                <c:pt idx="175">
                  <c:v>-26.186910999999998</c:v>
                </c:pt>
                <c:pt idx="176">
                  <c:v>-26.550415000000001</c:v>
                </c:pt>
                <c:pt idx="177">
                  <c:v>-26.908425999999999</c:v>
                </c:pt>
                <c:pt idx="178">
                  <c:v>-27.152262</c:v>
                </c:pt>
                <c:pt idx="179">
                  <c:v>-27.386105000000001</c:v>
                </c:pt>
                <c:pt idx="180">
                  <c:v>-27.749518999999999</c:v>
                </c:pt>
                <c:pt idx="181">
                  <c:v>-28.127483000000002</c:v>
                </c:pt>
                <c:pt idx="182">
                  <c:v>-28.427174000000001</c:v>
                </c:pt>
                <c:pt idx="183">
                  <c:v>-28.699809999999999</c:v>
                </c:pt>
                <c:pt idx="184">
                  <c:v>-29.022902999999999</c:v>
                </c:pt>
                <c:pt idx="185">
                  <c:v>-29.376190000000001</c:v>
                </c:pt>
                <c:pt idx="186">
                  <c:v>-29.669706000000001</c:v>
                </c:pt>
                <c:pt idx="187">
                  <c:v>-29.926693</c:v>
                </c:pt>
                <c:pt idx="188">
                  <c:v>-30.217375000000001</c:v>
                </c:pt>
                <c:pt idx="189">
                  <c:v>-30.529741000000001</c:v>
                </c:pt>
                <c:pt idx="190">
                  <c:v>-30.740013000000001</c:v>
                </c:pt>
                <c:pt idx="191">
                  <c:v>-30.784832000000002</c:v>
                </c:pt>
                <c:pt idx="192">
                  <c:v>-30.663836</c:v>
                </c:pt>
                <c:pt idx="193">
                  <c:v>-30.421251000000002</c:v>
                </c:pt>
                <c:pt idx="194">
                  <c:v>-30.046147999999999</c:v>
                </c:pt>
                <c:pt idx="195">
                  <c:v>-29.496469000000001</c:v>
                </c:pt>
                <c:pt idx="196">
                  <c:v>-28.79842</c:v>
                </c:pt>
                <c:pt idx="197">
                  <c:v>-28.060230000000001</c:v>
                </c:pt>
                <c:pt idx="198">
                  <c:v>-27.197386000000002</c:v>
                </c:pt>
                <c:pt idx="199">
                  <c:v>-26.393412000000001</c:v>
                </c:pt>
                <c:pt idx="200">
                  <c:v>-25.753212000000001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8C9-4614-B8F3-0692EE2BE439}"/>
            </c:ext>
          </c:extLst>
        </c:ser>
        <c:ser>
          <c:idx val="4"/>
          <c:order val="4"/>
          <c:tx>
            <c:strRef>
              <c:f>'CL 4GHz'!$J$2</c:f>
              <c:strCache>
                <c:ptCount val="1"/>
                <c:pt idx="0">
                  <c:v>+10 dBm</c:v>
                </c:pt>
              </c:strCache>
              <c:extLst xmlns:c15="http://schemas.microsoft.com/office/drawing/2012/chart"/>
            </c:strRef>
          </c:tx>
          <c:spPr>
            <a:ln cmpd="sng">
              <a:solidFill>
                <a:schemeClr val="tx1"/>
              </a:solidFill>
              <a:prstDash val="sysDot"/>
            </a:ln>
          </c:spPr>
          <c:marker>
            <c:symbol val="none"/>
          </c:marker>
          <c:xVal>
            <c:numRef>
              <c:f>'CL 4GHz'!$E$5:$E$205</c:f>
              <c:numCache>
                <c:formatCode>General</c:formatCode>
                <c:ptCount val="201"/>
                <c:pt idx="0">
                  <c:v>1</c:v>
                </c:pt>
                <c:pt idx="1">
                  <c:v>1.06</c:v>
                </c:pt>
                <c:pt idx="2">
                  <c:v>1.1200000000000001</c:v>
                </c:pt>
                <c:pt idx="3">
                  <c:v>1.18</c:v>
                </c:pt>
                <c:pt idx="4">
                  <c:v>1.24</c:v>
                </c:pt>
                <c:pt idx="5">
                  <c:v>1.3</c:v>
                </c:pt>
                <c:pt idx="6">
                  <c:v>1.36</c:v>
                </c:pt>
                <c:pt idx="7">
                  <c:v>1.42</c:v>
                </c:pt>
                <c:pt idx="8">
                  <c:v>1.48</c:v>
                </c:pt>
                <c:pt idx="9">
                  <c:v>1.54</c:v>
                </c:pt>
                <c:pt idx="10">
                  <c:v>1.6</c:v>
                </c:pt>
                <c:pt idx="11">
                  <c:v>1.66</c:v>
                </c:pt>
                <c:pt idx="12">
                  <c:v>1.72</c:v>
                </c:pt>
                <c:pt idx="13">
                  <c:v>1.78</c:v>
                </c:pt>
                <c:pt idx="14">
                  <c:v>1.84</c:v>
                </c:pt>
                <c:pt idx="15">
                  <c:v>1.9</c:v>
                </c:pt>
                <c:pt idx="16">
                  <c:v>1.96</c:v>
                </c:pt>
                <c:pt idx="17">
                  <c:v>2.02</c:v>
                </c:pt>
                <c:pt idx="18">
                  <c:v>2.08</c:v>
                </c:pt>
                <c:pt idx="19">
                  <c:v>2.14</c:v>
                </c:pt>
                <c:pt idx="20">
                  <c:v>2.2000000000000002</c:v>
                </c:pt>
                <c:pt idx="21">
                  <c:v>2.2599999999999998</c:v>
                </c:pt>
                <c:pt idx="22">
                  <c:v>2.3199999999999998</c:v>
                </c:pt>
                <c:pt idx="23">
                  <c:v>2.38</c:v>
                </c:pt>
                <c:pt idx="24">
                  <c:v>2.44</c:v>
                </c:pt>
                <c:pt idx="25">
                  <c:v>2.5</c:v>
                </c:pt>
                <c:pt idx="26">
                  <c:v>2.56</c:v>
                </c:pt>
                <c:pt idx="27">
                  <c:v>2.62</c:v>
                </c:pt>
                <c:pt idx="28">
                  <c:v>2.68</c:v>
                </c:pt>
                <c:pt idx="29">
                  <c:v>2.74</c:v>
                </c:pt>
                <c:pt idx="30">
                  <c:v>2.8</c:v>
                </c:pt>
                <c:pt idx="31">
                  <c:v>2.86</c:v>
                </c:pt>
                <c:pt idx="32">
                  <c:v>2.92</c:v>
                </c:pt>
                <c:pt idx="33">
                  <c:v>2.98</c:v>
                </c:pt>
                <c:pt idx="34">
                  <c:v>3.04</c:v>
                </c:pt>
                <c:pt idx="35">
                  <c:v>3.1</c:v>
                </c:pt>
                <c:pt idx="36">
                  <c:v>3.16</c:v>
                </c:pt>
                <c:pt idx="37">
                  <c:v>3.22</c:v>
                </c:pt>
                <c:pt idx="38">
                  <c:v>3.28</c:v>
                </c:pt>
                <c:pt idx="39">
                  <c:v>3.34</c:v>
                </c:pt>
                <c:pt idx="40">
                  <c:v>3.4</c:v>
                </c:pt>
                <c:pt idx="41">
                  <c:v>3.46</c:v>
                </c:pt>
                <c:pt idx="42">
                  <c:v>3.52</c:v>
                </c:pt>
                <c:pt idx="43">
                  <c:v>3.58</c:v>
                </c:pt>
                <c:pt idx="44">
                  <c:v>3.64</c:v>
                </c:pt>
                <c:pt idx="45">
                  <c:v>3.7</c:v>
                </c:pt>
                <c:pt idx="46">
                  <c:v>3.76</c:v>
                </c:pt>
                <c:pt idx="47">
                  <c:v>3.82</c:v>
                </c:pt>
                <c:pt idx="48">
                  <c:v>3.88</c:v>
                </c:pt>
                <c:pt idx="49">
                  <c:v>3.94</c:v>
                </c:pt>
                <c:pt idx="50">
                  <c:v>4</c:v>
                </c:pt>
                <c:pt idx="51">
                  <c:v>4.0599999999999996</c:v>
                </c:pt>
                <c:pt idx="52">
                  <c:v>4.12</c:v>
                </c:pt>
                <c:pt idx="53">
                  <c:v>4.18</c:v>
                </c:pt>
                <c:pt idx="54">
                  <c:v>4.24</c:v>
                </c:pt>
                <c:pt idx="55">
                  <c:v>4.3</c:v>
                </c:pt>
                <c:pt idx="56">
                  <c:v>4.3600000000000003</c:v>
                </c:pt>
                <c:pt idx="57">
                  <c:v>4.42</c:v>
                </c:pt>
                <c:pt idx="58">
                  <c:v>4.4800000000000004</c:v>
                </c:pt>
                <c:pt idx="59">
                  <c:v>4.54</c:v>
                </c:pt>
                <c:pt idx="60">
                  <c:v>4.5999999999999996</c:v>
                </c:pt>
                <c:pt idx="61">
                  <c:v>4.66</c:v>
                </c:pt>
                <c:pt idx="62">
                  <c:v>4.72</c:v>
                </c:pt>
                <c:pt idx="63">
                  <c:v>4.78</c:v>
                </c:pt>
                <c:pt idx="64">
                  <c:v>4.84</c:v>
                </c:pt>
                <c:pt idx="65">
                  <c:v>4.9000000000000004</c:v>
                </c:pt>
                <c:pt idx="66">
                  <c:v>4.96</c:v>
                </c:pt>
                <c:pt idx="67">
                  <c:v>5.0199999999999996</c:v>
                </c:pt>
                <c:pt idx="68">
                  <c:v>5.08</c:v>
                </c:pt>
                <c:pt idx="69">
                  <c:v>5.14</c:v>
                </c:pt>
                <c:pt idx="70">
                  <c:v>5.2</c:v>
                </c:pt>
                <c:pt idx="71">
                  <c:v>5.26</c:v>
                </c:pt>
                <c:pt idx="72">
                  <c:v>5.32</c:v>
                </c:pt>
                <c:pt idx="73">
                  <c:v>5.38</c:v>
                </c:pt>
                <c:pt idx="74">
                  <c:v>5.44</c:v>
                </c:pt>
                <c:pt idx="75">
                  <c:v>5.5</c:v>
                </c:pt>
                <c:pt idx="76">
                  <c:v>5.56</c:v>
                </c:pt>
                <c:pt idx="77">
                  <c:v>5.62</c:v>
                </c:pt>
                <c:pt idx="78">
                  <c:v>5.68</c:v>
                </c:pt>
                <c:pt idx="79">
                  <c:v>5.74</c:v>
                </c:pt>
                <c:pt idx="80">
                  <c:v>5.8</c:v>
                </c:pt>
                <c:pt idx="81">
                  <c:v>5.86</c:v>
                </c:pt>
                <c:pt idx="82">
                  <c:v>5.92</c:v>
                </c:pt>
                <c:pt idx="83">
                  <c:v>5.98</c:v>
                </c:pt>
                <c:pt idx="84">
                  <c:v>6.04</c:v>
                </c:pt>
                <c:pt idx="85">
                  <c:v>6.1</c:v>
                </c:pt>
                <c:pt idx="86">
                  <c:v>6.16</c:v>
                </c:pt>
                <c:pt idx="87">
                  <c:v>6.22</c:v>
                </c:pt>
                <c:pt idx="88">
                  <c:v>6.28</c:v>
                </c:pt>
                <c:pt idx="89">
                  <c:v>6.34</c:v>
                </c:pt>
                <c:pt idx="90">
                  <c:v>6.4</c:v>
                </c:pt>
                <c:pt idx="91">
                  <c:v>6.46</c:v>
                </c:pt>
                <c:pt idx="92">
                  <c:v>6.52</c:v>
                </c:pt>
                <c:pt idx="93">
                  <c:v>6.58</c:v>
                </c:pt>
                <c:pt idx="94">
                  <c:v>6.64</c:v>
                </c:pt>
                <c:pt idx="95">
                  <c:v>6.7</c:v>
                </c:pt>
                <c:pt idx="96">
                  <c:v>6.76</c:v>
                </c:pt>
                <c:pt idx="97">
                  <c:v>6.82</c:v>
                </c:pt>
                <c:pt idx="98">
                  <c:v>6.88</c:v>
                </c:pt>
                <c:pt idx="99">
                  <c:v>6.94</c:v>
                </c:pt>
                <c:pt idx="100">
                  <c:v>7</c:v>
                </c:pt>
                <c:pt idx="101">
                  <c:v>7.06</c:v>
                </c:pt>
                <c:pt idx="102">
                  <c:v>7.12</c:v>
                </c:pt>
                <c:pt idx="103">
                  <c:v>7.18</c:v>
                </c:pt>
                <c:pt idx="104">
                  <c:v>7.24</c:v>
                </c:pt>
                <c:pt idx="105">
                  <c:v>7.3</c:v>
                </c:pt>
                <c:pt idx="106">
                  <c:v>7.36</c:v>
                </c:pt>
                <c:pt idx="107">
                  <c:v>7.42</c:v>
                </c:pt>
                <c:pt idx="108">
                  <c:v>7.48</c:v>
                </c:pt>
                <c:pt idx="109">
                  <c:v>7.54</c:v>
                </c:pt>
                <c:pt idx="110">
                  <c:v>7.6</c:v>
                </c:pt>
                <c:pt idx="111">
                  <c:v>7.66</c:v>
                </c:pt>
                <c:pt idx="112">
                  <c:v>7.72</c:v>
                </c:pt>
                <c:pt idx="113">
                  <c:v>7.78</c:v>
                </c:pt>
                <c:pt idx="114">
                  <c:v>7.84</c:v>
                </c:pt>
                <c:pt idx="115">
                  <c:v>7.9</c:v>
                </c:pt>
                <c:pt idx="116">
                  <c:v>7.96</c:v>
                </c:pt>
                <c:pt idx="117">
                  <c:v>8.02</c:v>
                </c:pt>
                <c:pt idx="118">
                  <c:v>8.08</c:v>
                </c:pt>
                <c:pt idx="119">
                  <c:v>8.14</c:v>
                </c:pt>
                <c:pt idx="120">
                  <c:v>8.1999999999999993</c:v>
                </c:pt>
                <c:pt idx="121">
                  <c:v>8.26</c:v>
                </c:pt>
                <c:pt idx="122">
                  <c:v>8.32</c:v>
                </c:pt>
                <c:pt idx="123">
                  <c:v>8.3800000000000008</c:v>
                </c:pt>
                <c:pt idx="124">
                  <c:v>8.44</c:v>
                </c:pt>
                <c:pt idx="125">
                  <c:v>8.5</c:v>
                </c:pt>
                <c:pt idx="126">
                  <c:v>8.56</c:v>
                </c:pt>
                <c:pt idx="127">
                  <c:v>8.6199999999999992</c:v>
                </c:pt>
                <c:pt idx="128">
                  <c:v>8.68</c:v>
                </c:pt>
                <c:pt idx="129">
                  <c:v>8.74</c:v>
                </c:pt>
                <c:pt idx="130">
                  <c:v>8.8000000000000007</c:v>
                </c:pt>
                <c:pt idx="131">
                  <c:v>8.86</c:v>
                </c:pt>
                <c:pt idx="132">
                  <c:v>8.92</c:v>
                </c:pt>
                <c:pt idx="133">
                  <c:v>8.98</c:v>
                </c:pt>
                <c:pt idx="134">
                  <c:v>9.0399999999999991</c:v>
                </c:pt>
                <c:pt idx="135">
                  <c:v>9.1</c:v>
                </c:pt>
                <c:pt idx="136">
                  <c:v>9.16</c:v>
                </c:pt>
                <c:pt idx="137">
                  <c:v>9.2200000000000006</c:v>
                </c:pt>
                <c:pt idx="138">
                  <c:v>9.2799999999999994</c:v>
                </c:pt>
                <c:pt idx="139">
                  <c:v>9.34</c:v>
                </c:pt>
                <c:pt idx="140">
                  <c:v>9.4</c:v>
                </c:pt>
                <c:pt idx="141">
                  <c:v>9.4600000000000009</c:v>
                </c:pt>
                <c:pt idx="142">
                  <c:v>9.52</c:v>
                </c:pt>
                <c:pt idx="143">
                  <c:v>9.58</c:v>
                </c:pt>
                <c:pt idx="144">
                  <c:v>9.64</c:v>
                </c:pt>
                <c:pt idx="145">
                  <c:v>9.6999999999999993</c:v>
                </c:pt>
                <c:pt idx="146">
                  <c:v>9.76</c:v>
                </c:pt>
                <c:pt idx="147">
                  <c:v>9.82</c:v>
                </c:pt>
                <c:pt idx="148">
                  <c:v>9.8800000000000008</c:v>
                </c:pt>
                <c:pt idx="149">
                  <c:v>9.94</c:v>
                </c:pt>
                <c:pt idx="150">
                  <c:v>10</c:v>
                </c:pt>
                <c:pt idx="151">
                  <c:v>10.06</c:v>
                </c:pt>
                <c:pt idx="152">
                  <c:v>10.119999999999999</c:v>
                </c:pt>
                <c:pt idx="153">
                  <c:v>10.18</c:v>
                </c:pt>
                <c:pt idx="154">
                  <c:v>10.24</c:v>
                </c:pt>
                <c:pt idx="155">
                  <c:v>10.3</c:v>
                </c:pt>
                <c:pt idx="156">
                  <c:v>10.36</c:v>
                </c:pt>
                <c:pt idx="157">
                  <c:v>10.42</c:v>
                </c:pt>
                <c:pt idx="158">
                  <c:v>10.48</c:v>
                </c:pt>
                <c:pt idx="159">
                  <c:v>10.54</c:v>
                </c:pt>
                <c:pt idx="160">
                  <c:v>10.6</c:v>
                </c:pt>
                <c:pt idx="161">
                  <c:v>10.66</c:v>
                </c:pt>
                <c:pt idx="162">
                  <c:v>10.72</c:v>
                </c:pt>
                <c:pt idx="163">
                  <c:v>10.78</c:v>
                </c:pt>
                <c:pt idx="164">
                  <c:v>10.84</c:v>
                </c:pt>
                <c:pt idx="165">
                  <c:v>10.9</c:v>
                </c:pt>
                <c:pt idx="166">
                  <c:v>10.96</c:v>
                </c:pt>
                <c:pt idx="167">
                  <c:v>11.02</c:v>
                </c:pt>
                <c:pt idx="168">
                  <c:v>11.08</c:v>
                </c:pt>
                <c:pt idx="169">
                  <c:v>11.14</c:v>
                </c:pt>
                <c:pt idx="170">
                  <c:v>11.2</c:v>
                </c:pt>
                <c:pt idx="171">
                  <c:v>11.26</c:v>
                </c:pt>
                <c:pt idx="172">
                  <c:v>11.32</c:v>
                </c:pt>
                <c:pt idx="173">
                  <c:v>11.38</c:v>
                </c:pt>
                <c:pt idx="174">
                  <c:v>11.44</c:v>
                </c:pt>
                <c:pt idx="175">
                  <c:v>11.5</c:v>
                </c:pt>
                <c:pt idx="176">
                  <c:v>11.56</c:v>
                </c:pt>
                <c:pt idx="177">
                  <c:v>11.62</c:v>
                </c:pt>
                <c:pt idx="178">
                  <c:v>11.68</c:v>
                </c:pt>
                <c:pt idx="179">
                  <c:v>11.74</c:v>
                </c:pt>
                <c:pt idx="180">
                  <c:v>11.8</c:v>
                </c:pt>
                <c:pt idx="181">
                  <c:v>11.86</c:v>
                </c:pt>
                <c:pt idx="182">
                  <c:v>11.92</c:v>
                </c:pt>
                <c:pt idx="183">
                  <c:v>11.98</c:v>
                </c:pt>
                <c:pt idx="184">
                  <c:v>12.04</c:v>
                </c:pt>
                <c:pt idx="185">
                  <c:v>12.1</c:v>
                </c:pt>
                <c:pt idx="186">
                  <c:v>12.16</c:v>
                </c:pt>
                <c:pt idx="187">
                  <c:v>12.22</c:v>
                </c:pt>
                <c:pt idx="188">
                  <c:v>12.28</c:v>
                </c:pt>
                <c:pt idx="189">
                  <c:v>12.34</c:v>
                </c:pt>
                <c:pt idx="190">
                  <c:v>12.4</c:v>
                </c:pt>
                <c:pt idx="191">
                  <c:v>12.46</c:v>
                </c:pt>
                <c:pt idx="192">
                  <c:v>12.52</c:v>
                </c:pt>
                <c:pt idx="193">
                  <c:v>12.58</c:v>
                </c:pt>
                <c:pt idx="194">
                  <c:v>12.64</c:v>
                </c:pt>
                <c:pt idx="195">
                  <c:v>12.7</c:v>
                </c:pt>
                <c:pt idx="196">
                  <c:v>12.76</c:v>
                </c:pt>
                <c:pt idx="197">
                  <c:v>12.82</c:v>
                </c:pt>
                <c:pt idx="198">
                  <c:v>12.88</c:v>
                </c:pt>
                <c:pt idx="199">
                  <c:v>12.94</c:v>
                </c:pt>
                <c:pt idx="200">
                  <c:v>13</c:v>
                </c:pt>
              </c:numCache>
              <c:extLst xmlns:c15="http://schemas.microsoft.com/office/drawing/2012/chart"/>
            </c:numRef>
          </c:xVal>
          <c:yVal>
            <c:numRef>
              <c:f>'CL 4GHz'!$J$5:$J$205</c:f>
              <c:numCache>
                <c:formatCode>General</c:formatCode>
                <c:ptCount val="201"/>
                <c:pt idx="0">
                  <c:v>-19.879618000000001</c:v>
                </c:pt>
                <c:pt idx="1">
                  <c:v>-19.560815999999999</c:v>
                </c:pt>
                <c:pt idx="2">
                  <c:v>-19.106722000000001</c:v>
                </c:pt>
                <c:pt idx="3">
                  <c:v>-18.581585</c:v>
                </c:pt>
                <c:pt idx="4">
                  <c:v>-18.038055</c:v>
                </c:pt>
                <c:pt idx="5">
                  <c:v>-17.639496000000001</c:v>
                </c:pt>
                <c:pt idx="6">
                  <c:v>-17.509765999999999</c:v>
                </c:pt>
                <c:pt idx="7">
                  <c:v>-17.33699</c:v>
                </c:pt>
                <c:pt idx="8">
                  <c:v>-17.058954</c:v>
                </c:pt>
                <c:pt idx="9">
                  <c:v>-16.759712</c:v>
                </c:pt>
                <c:pt idx="10">
                  <c:v>-16.474865000000001</c:v>
                </c:pt>
                <c:pt idx="11">
                  <c:v>-16.115261</c:v>
                </c:pt>
                <c:pt idx="12">
                  <c:v>-15.770001000000001</c:v>
                </c:pt>
                <c:pt idx="13">
                  <c:v>-15.687918</c:v>
                </c:pt>
                <c:pt idx="14">
                  <c:v>-15.816414999999999</c:v>
                </c:pt>
                <c:pt idx="15">
                  <c:v>-15.756523</c:v>
                </c:pt>
                <c:pt idx="16">
                  <c:v>-15.474468</c:v>
                </c:pt>
                <c:pt idx="17">
                  <c:v>-15.247035</c:v>
                </c:pt>
                <c:pt idx="18">
                  <c:v>-14.926315000000001</c:v>
                </c:pt>
                <c:pt idx="19">
                  <c:v>-14.516571000000001</c:v>
                </c:pt>
                <c:pt idx="20">
                  <c:v>-14.209106</c:v>
                </c:pt>
                <c:pt idx="21">
                  <c:v>-14.160686</c:v>
                </c:pt>
                <c:pt idx="22">
                  <c:v>-14.078115</c:v>
                </c:pt>
                <c:pt idx="23">
                  <c:v>-13.931265</c:v>
                </c:pt>
                <c:pt idx="24">
                  <c:v>-13.803509999999999</c:v>
                </c:pt>
                <c:pt idx="25">
                  <c:v>-13.584909</c:v>
                </c:pt>
                <c:pt idx="26">
                  <c:v>-13.33975</c:v>
                </c:pt>
                <c:pt idx="27">
                  <c:v>-13.412497</c:v>
                </c:pt>
                <c:pt idx="28">
                  <c:v>-13.546131000000001</c:v>
                </c:pt>
                <c:pt idx="29">
                  <c:v>-13.536021</c:v>
                </c:pt>
                <c:pt idx="30">
                  <c:v>-13.555706000000001</c:v>
                </c:pt>
                <c:pt idx="31">
                  <c:v>-13.729207000000001</c:v>
                </c:pt>
                <c:pt idx="32">
                  <c:v>-13.822232</c:v>
                </c:pt>
                <c:pt idx="33">
                  <c:v>-13.88096</c:v>
                </c:pt>
                <c:pt idx="34">
                  <c:v>-14.031587999999999</c:v>
                </c:pt>
                <c:pt idx="35">
                  <c:v>-14.311619</c:v>
                </c:pt>
                <c:pt idx="36">
                  <c:v>-14.423690000000001</c:v>
                </c:pt>
                <c:pt idx="37">
                  <c:v>-14.483407</c:v>
                </c:pt>
                <c:pt idx="38">
                  <c:v>-14.719772000000001</c:v>
                </c:pt>
                <c:pt idx="39">
                  <c:v>-15.163087000000001</c:v>
                </c:pt>
                <c:pt idx="40">
                  <c:v>-15.534974</c:v>
                </c:pt>
                <c:pt idx="41">
                  <c:v>-15.763855</c:v>
                </c:pt>
                <c:pt idx="42">
                  <c:v>-15.947687</c:v>
                </c:pt>
                <c:pt idx="43">
                  <c:v>-16.19389</c:v>
                </c:pt>
                <c:pt idx="44">
                  <c:v>-16.592023999999999</c:v>
                </c:pt>
                <c:pt idx="45">
                  <c:v>-17.016773000000001</c:v>
                </c:pt>
                <c:pt idx="46">
                  <c:v>-17.288391000000001</c:v>
                </c:pt>
                <c:pt idx="47">
                  <c:v>-17.539932</c:v>
                </c:pt>
                <c:pt idx="48">
                  <c:v>-17.863334999999999</c:v>
                </c:pt>
                <c:pt idx="49">
                  <c:v>-18.024184999999999</c:v>
                </c:pt>
                <c:pt idx="50">
                  <c:v>-18.117750000000001</c:v>
                </c:pt>
                <c:pt idx="51">
                  <c:v>-18.570613999999999</c:v>
                </c:pt>
                <c:pt idx="52">
                  <c:v>-19.283064</c:v>
                </c:pt>
                <c:pt idx="53">
                  <c:v>-19.654775999999998</c:v>
                </c:pt>
                <c:pt idx="54">
                  <c:v>-19.557224000000001</c:v>
                </c:pt>
                <c:pt idx="55">
                  <c:v>-19.544671999999998</c:v>
                </c:pt>
                <c:pt idx="56">
                  <c:v>-19.822111</c:v>
                </c:pt>
                <c:pt idx="57">
                  <c:v>-19.956802</c:v>
                </c:pt>
                <c:pt idx="58">
                  <c:v>-19.921249</c:v>
                </c:pt>
                <c:pt idx="59">
                  <c:v>-19.972466000000001</c:v>
                </c:pt>
                <c:pt idx="60">
                  <c:v>-20.150677000000002</c:v>
                </c:pt>
                <c:pt idx="61">
                  <c:v>-20.083860000000001</c:v>
                </c:pt>
                <c:pt idx="62">
                  <c:v>-19.718316999999999</c:v>
                </c:pt>
                <c:pt idx="63">
                  <c:v>-19.306618</c:v>
                </c:pt>
                <c:pt idx="64">
                  <c:v>-19.080660000000002</c:v>
                </c:pt>
                <c:pt idx="65">
                  <c:v>-19.004566000000001</c:v>
                </c:pt>
                <c:pt idx="66">
                  <c:v>-18.965055</c:v>
                </c:pt>
                <c:pt idx="67">
                  <c:v>-18.865372000000001</c:v>
                </c:pt>
                <c:pt idx="68">
                  <c:v>-18.805771</c:v>
                </c:pt>
                <c:pt idx="69">
                  <c:v>-18.888663999999999</c:v>
                </c:pt>
                <c:pt idx="70">
                  <c:v>-18.888097999999999</c:v>
                </c:pt>
                <c:pt idx="71">
                  <c:v>-18.644793</c:v>
                </c:pt>
                <c:pt idx="72">
                  <c:v>-18.454820999999999</c:v>
                </c:pt>
                <c:pt idx="73">
                  <c:v>-18.760227</c:v>
                </c:pt>
                <c:pt idx="74">
                  <c:v>-19.233463</c:v>
                </c:pt>
                <c:pt idx="75">
                  <c:v>-19.385581999999999</c:v>
                </c:pt>
                <c:pt idx="76">
                  <c:v>-19.451854999999998</c:v>
                </c:pt>
                <c:pt idx="77">
                  <c:v>-19.912813</c:v>
                </c:pt>
                <c:pt idx="78">
                  <c:v>-20.432541000000001</c:v>
                </c:pt>
                <c:pt idx="79">
                  <c:v>-20.739222000000002</c:v>
                </c:pt>
                <c:pt idx="80">
                  <c:v>-20.962195999999999</c:v>
                </c:pt>
                <c:pt idx="81">
                  <c:v>-21.552068999999999</c:v>
                </c:pt>
                <c:pt idx="82">
                  <c:v>-22.182773999999998</c:v>
                </c:pt>
                <c:pt idx="83">
                  <c:v>-22.603159000000002</c:v>
                </c:pt>
                <c:pt idx="84">
                  <c:v>-22.882895000000001</c:v>
                </c:pt>
                <c:pt idx="85">
                  <c:v>-23.254646000000001</c:v>
                </c:pt>
                <c:pt idx="86">
                  <c:v>-23.541328</c:v>
                </c:pt>
                <c:pt idx="87">
                  <c:v>-23.685328999999999</c:v>
                </c:pt>
                <c:pt idx="88">
                  <c:v>-23.715537999999999</c:v>
                </c:pt>
                <c:pt idx="89">
                  <c:v>-23.729118</c:v>
                </c:pt>
                <c:pt idx="90">
                  <c:v>-23.796551000000001</c:v>
                </c:pt>
                <c:pt idx="91">
                  <c:v>-23.796879000000001</c:v>
                </c:pt>
                <c:pt idx="92">
                  <c:v>-23.705127999999998</c:v>
                </c:pt>
                <c:pt idx="93">
                  <c:v>-23.537486999999999</c:v>
                </c:pt>
                <c:pt idx="94">
                  <c:v>-23.411069999999999</c:v>
                </c:pt>
                <c:pt idx="95">
                  <c:v>-23.244579000000002</c:v>
                </c:pt>
                <c:pt idx="96">
                  <c:v>-22.970082999999999</c:v>
                </c:pt>
                <c:pt idx="97">
                  <c:v>-22.541861000000001</c:v>
                </c:pt>
                <c:pt idx="98">
                  <c:v>-22.086556999999999</c:v>
                </c:pt>
                <c:pt idx="99">
                  <c:v>-21.601624999999999</c:v>
                </c:pt>
                <c:pt idx="100">
                  <c:v>-21.158010000000001</c:v>
                </c:pt>
                <c:pt idx="101">
                  <c:v>-20.535132999999998</c:v>
                </c:pt>
                <c:pt idx="102">
                  <c:v>-19.737988000000001</c:v>
                </c:pt>
                <c:pt idx="103">
                  <c:v>-18.914702999999999</c:v>
                </c:pt>
                <c:pt idx="104">
                  <c:v>-18.331406000000001</c:v>
                </c:pt>
                <c:pt idx="105">
                  <c:v>-17.784842000000001</c:v>
                </c:pt>
                <c:pt idx="106">
                  <c:v>-17.167169999999999</c:v>
                </c:pt>
                <c:pt idx="107">
                  <c:v>-16.836310999999998</c:v>
                </c:pt>
                <c:pt idx="108">
                  <c:v>-17.018491999999998</c:v>
                </c:pt>
                <c:pt idx="109">
                  <c:v>-17.382826000000001</c:v>
                </c:pt>
                <c:pt idx="110">
                  <c:v>-17.506432</c:v>
                </c:pt>
                <c:pt idx="111">
                  <c:v>-17.734055000000001</c:v>
                </c:pt>
                <c:pt idx="112">
                  <c:v>-18.334098999999998</c:v>
                </c:pt>
                <c:pt idx="113">
                  <c:v>-18.959161999999999</c:v>
                </c:pt>
                <c:pt idx="114">
                  <c:v>-19.278113999999999</c:v>
                </c:pt>
                <c:pt idx="115">
                  <c:v>-19.8186</c:v>
                </c:pt>
                <c:pt idx="116">
                  <c:v>-20.718814999999999</c:v>
                </c:pt>
                <c:pt idx="117">
                  <c:v>-21.433235</c:v>
                </c:pt>
                <c:pt idx="118">
                  <c:v>-21.740138999999999</c:v>
                </c:pt>
                <c:pt idx="119">
                  <c:v>-22.008671</c:v>
                </c:pt>
                <c:pt idx="120">
                  <c:v>-22.369747</c:v>
                </c:pt>
                <c:pt idx="121">
                  <c:v>-22.679625999999999</c:v>
                </c:pt>
                <c:pt idx="122">
                  <c:v>-22.892264999999998</c:v>
                </c:pt>
                <c:pt idx="123">
                  <c:v>-23.111367999999999</c:v>
                </c:pt>
                <c:pt idx="124">
                  <c:v>-23.333386999999998</c:v>
                </c:pt>
                <c:pt idx="125">
                  <c:v>-23.522836999999999</c:v>
                </c:pt>
                <c:pt idx="126">
                  <c:v>-23.680040000000002</c:v>
                </c:pt>
                <c:pt idx="127">
                  <c:v>-23.729101</c:v>
                </c:pt>
                <c:pt idx="128">
                  <c:v>-23.772234000000001</c:v>
                </c:pt>
                <c:pt idx="129">
                  <c:v>-23.904281999999998</c:v>
                </c:pt>
                <c:pt idx="130">
                  <c:v>-24.109487999999999</c:v>
                </c:pt>
                <c:pt idx="131">
                  <c:v>-24.208203999999999</c:v>
                </c:pt>
                <c:pt idx="132">
                  <c:v>-24.214701000000002</c:v>
                </c:pt>
                <c:pt idx="133">
                  <c:v>-24.281330000000001</c:v>
                </c:pt>
                <c:pt idx="134">
                  <c:v>-24.349888</c:v>
                </c:pt>
                <c:pt idx="135">
                  <c:v>-24.291205999999999</c:v>
                </c:pt>
                <c:pt idx="136">
                  <c:v>-24.248833000000001</c:v>
                </c:pt>
                <c:pt idx="137">
                  <c:v>-24.468395000000001</c:v>
                </c:pt>
                <c:pt idx="138">
                  <c:v>-24.691279999999999</c:v>
                </c:pt>
                <c:pt idx="139">
                  <c:v>-24.761030000000002</c:v>
                </c:pt>
                <c:pt idx="140">
                  <c:v>-24.711824</c:v>
                </c:pt>
                <c:pt idx="141">
                  <c:v>-24.755694999999999</c:v>
                </c:pt>
                <c:pt idx="142">
                  <c:v>-24.813476999999999</c:v>
                </c:pt>
                <c:pt idx="143">
                  <c:v>-24.846081000000002</c:v>
                </c:pt>
                <c:pt idx="144">
                  <c:v>-24.927772999999998</c:v>
                </c:pt>
                <c:pt idx="145">
                  <c:v>-25.114304000000001</c:v>
                </c:pt>
                <c:pt idx="146">
                  <c:v>-25.301089999999999</c:v>
                </c:pt>
                <c:pt idx="147">
                  <c:v>-25.398019999999999</c:v>
                </c:pt>
                <c:pt idx="148">
                  <c:v>-25.411957000000001</c:v>
                </c:pt>
                <c:pt idx="149">
                  <c:v>-25.338906999999999</c:v>
                </c:pt>
                <c:pt idx="150">
                  <c:v>-25.368888999999999</c:v>
                </c:pt>
                <c:pt idx="151">
                  <c:v>-25.606033</c:v>
                </c:pt>
                <c:pt idx="152">
                  <c:v>-25.826025000000001</c:v>
                </c:pt>
                <c:pt idx="153">
                  <c:v>-25.942655999999999</c:v>
                </c:pt>
                <c:pt idx="154">
                  <c:v>-26.064039000000001</c:v>
                </c:pt>
                <c:pt idx="155">
                  <c:v>-26.253798</c:v>
                </c:pt>
                <c:pt idx="156">
                  <c:v>-26.300823000000001</c:v>
                </c:pt>
                <c:pt idx="157">
                  <c:v>-26.357724999999999</c:v>
                </c:pt>
                <c:pt idx="158">
                  <c:v>-26.619883000000002</c:v>
                </c:pt>
                <c:pt idx="159">
                  <c:v>-26.973354</c:v>
                </c:pt>
                <c:pt idx="160">
                  <c:v>-27.179528999999999</c:v>
                </c:pt>
                <c:pt idx="161">
                  <c:v>-27.252434000000001</c:v>
                </c:pt>
                <c:pt idx="162">
                  <c:v>-27.389814000000001</c:v>
                </c:pt>
                <c:pt idx="163">
                  <c:v>-27.609734</c:v>
                </c:pt>
                <c:pt idx="164">
                  <c:v>-27.899495999999999</c:v>
                </c:pt>
                <c:pt idx="165">
                  <c:v>-28.151686000000002</c:v>
                </c:pt>
                <c:pt idx="166">
                  <c:v>-28.374641</c:v>
                </c:pt>
                <c:pt idx="167">
                  <c:v>-28.604991999999999</c:v>
                </c:pt>
                <c:pt idx="168">
                  <c:v>-28.868041999999999</c:v>
                </c:pt>
                <c:pt idx="169">
                  <c:v>-29.110116999999999</c:v>
                </c:pt>
                <c:pt idx="170">
                  <c:v>-29.346112999999999</c:v>
                </c:pt>
                <c:pt idx="171">
                  <c:v>-29.626749</c:v>
                </c:pt>
                <c:pt idx="172">
                  <c:v>-29.950220000000002</c:v>
                </c:pt>
                <c:pt idx="173">
                  <c:v>-30.244852000000002</c:v>
                </c:pt>
                <c:pt idx="174">
                  <c:v>-30.491088999999999</c:v>
                </c:pt>
                <c:pt idx="175">
                  <c:v>-30.718153000000001</c:v>
                </c:pt>
                <c:pt idx="176">
                  <c:v>-31.048705999999999</c:v>
                </c:pt>
                <c:pt idx="177">
                  <c:v>-31.383087</c:v>
                </c:pt>
                <c:pt idx="178">
                  <c:v>-31.610831999999998</c:v>
                </c:pt>
                <c:pt idx="179">
                  <c:v>-31.830183000000002</c:v>
                </c:pt>
                <c:pt idx="180">
                  <c:v>-32.170059000000002</c:v>
                </c:pt>
                <c:pt idx="181">
                  <c:v>-32.520031000000003</c:v>
                </c:pt>
                <c:pt idx="182">
                  <c:v>-32.801022000000003</c:v>
                </c:pt>
                <c:pt idx="183">
                  <c:v>-33.062721000000003</c:v>
                </c:pt>
                <c:pt idx="184">
                  <c:v>-33.372554999999998</c:v>
                </c:pt>
                <c:pt idx="185">
                  <c:v>-33.706310000000002</c:v>
                </c:pt>
                <c:pt idx="186">
                  <c:v>-33.987400000000001</c:v>
                </c:pt>
                <c:pt idx="187">
                  <c:v>-34.236248000000003</c:v>
                </c:pt>
                <c:pt idx="188">
                  <c:v>-34.514957000000003</c:v>
                </c:pt>
                <c:pt idx="189">
                  <c:v>-34.819316999999998</c:v>
                </c:pt>
                <c:pt idx="190">
                  <c:v>-35.031123999999998</c:v>
                </c:pt>
                <c:pt idx="191">
                  <c:v>-35.097546000000001</c:v>
                </c:pt>
                <c:pt idx="192">
                  <c:v>-35.015884</c:v>
                </c:pt>
                <c:pt idx="193">
                  <c:v>-34.827579</c:v>
                </c:pt>
                <c:pt idx="194">
                  <c:v>-34.526114999999997</c:v>
                </c:pt>
                <c:pt idx="195">
                  <c:v>-34.071716000000002</c:v>
                </c:pt>
                <c:pt idx="196">
                  <c:v>-33.489291999999999</c:v>
                </c:pt>
                <c:pt idx="197">
                  <c:v>-32.869301</c:v>
                </c:pt>
                <c:pt idx="198">
                  <c:v>-32.183914000000001</c:v>
                </c:pt>
                <c:pt idx="199">
                  <c:v>-31.537251000000001</c:v>
                </c:pt>
                <c:pt idx="200">
                  <c:v>-31.030944999999999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5-08C9-4614-B8F3-0692EE2BE4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773376"/>
        <c:axId val="114783744"/>
        <c:extLst>
          <c:ext xmlns:c15="http://schemas.microsoft.com/office/drawing/2012/chart" uri="{02D57815-91ED-43cb-92C2-25804820EDAC}">
            <c15:filteredScatter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CLvsLO!$K$2</c15:sqref>
                        </c15:formulaRef>
                      </c:ext>
                    </c:extLst>
                    <c:strCache>
                      <c:ptCount val="1"/>
                      <c:pt idx="0">
                        <c:v>+1 dBm</c:v>
                      </c:pt>
                    </c:strCache>
                  </c:strRef>
                </c:tx>
                <c:spPr>
                  <a:ln cmpd="sng">
                    <a:solidFill>
                      <a:schemeClr val="tx1"/>
                    </a:solidFill>
                    <a:prstDash val="sysDot"/>
                  </a:ln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CLvsLO!$E$5:$E$205</c15:sqref>
                        </c15:formulaRef>
                      </c:ext>
                    </c:extLst>
                    <c:numCache>
                      <c:formatCode>General</c:formatCode>
                      <c:ptCount val="201"/>
                      <c:pt idx="0">
                        <c:v>1</c:v>
                      </c:pt>
                      <c:pt idx="1">
                        <c:v>1.06</c:v>
                      </c:pt>
                      <c:pt idx="2">
                        <c:v>1.1200000000000001</c:v>
                      </c:pt>
                      <c:pt idx="3">
                        <c:v>1.18</c:v>
                      </c:pt>
                      <c:pt idx="4">
                        <c:v>1.24</c:v>
                      </c:pt>
                      <c:pt idx="5">
                        <c:v>1.3</c:v>
                      </c:pt>
                      <c:pt idx="6">
                        <c:v>1.36</c:v>
                      </c:pt>
                      <c:pt idx="7">
                        <c:v>1.42</c:v>
                      </c:pt>
                      <c:pt idx="8">
                        <c:v>1.48</c:v>
                      </c:pt>
                      <c:pt idx="9">
                        <c:v>1.54</c:v>
                      </c:pt>
                      <c:pt idx="10">
                        <c:v>1.6</c:v>
                      </c:pt>
                      <c:pt idx="11">
                        <c:v>1.66</c:v>
                      </c:pt>
                      <c:pt idx="12">
                        <c:v>1.72</c:v>
                      </c:pt>
                      <c:pt idx="13">
                        <c:v>1.78</c:v>
                      </c:pt>
                      <c:pt idx="14">
                        <c:v>1.84</c:v>
                      </c:pt>
                      <c:pt idx="15">
                        <c:v>1.9</c:v>
                      </c:pt>
                      <c:pt idx="16">
                        <c:v>1.96</c:v>
                      </c:pt>
                      <c:pt idx="17">
                        <c:v>2.02</c:v>
                      </c:pt>
                      <c:pt idx="18">
                        <c:v>2.08</c:v>
                      </c:pt>
                      <c:pt idx="19">
                        <c:v>2.14</c:v>
                      </c:pt>
                      <c:pt idx="20">
                        <c:v>2.2000000000000002</c:v>
                      </c:pt>
                      <c:pt idx="21">
                        <c:v>2.2599999999999998</c:v>
                      </c:pt>
                      <c:pt idx="22">
                        <c:v>2.3199999999999998</c:v>
                      </c:pt>
                      <c:pt idx="23">
                        <c:v>2.38</c:v>
                      </c:pt>
                      <c:pt idx="24">
                        <c:v>2.44</c:v>
                      </c:pt>
                      <c:pt idx="25">
                        <c:v>2.5</c:v>
                      </c:pt>
                      <c:pt idx="26">
                        <c:v>2.56</c:v>
                      </c:pt>
                      <c:pt idx="27">
                        <c:v>2.62</c:v>
                      </c:pt>
                      <c:pt idx="28">
                        <c:v>2.68</c:v>
                      </c:pt>
                      <c:pt idx="29">
                        <c:v>2.74</c:v>
                      </c:pt>
                      <c:pt idx="30">
                        <c:v>2.8</c:v>
                      </c:pt>
                      <c:pt idx="31">
                        <c:v>2.86</c:v>
                      </c:pt>
                      <c:pt idx="32">
                        <c:v>2.92</c:v>
                      </c:pt>
                      <c:pt idx="33">
                        <c:v>2.98</c:v>
                      </c:pt>
                      <c:pt idx="34">
                        <c:v>3.04</c:v>
                      </c:pt>
                      <c:pt idx="35">
                        <c:v>3.1</c:v>
                      </c:pt>
                      <c:pt idx="36">
                        <c:v>3.16</c:v>
                      </c:pt>
                      <c:pt idx="37">
                        <c:v>3.22</c:v>
                      </c:pt>
                      <c:pt idx="38">
                        <c:v>3.28</c:v>
                      </c:pt>
                      <c:pt idx="39">
                        <c:v>3.34</c:v>
                      </c:pt>
                      <c:pt idx="40">
                        <c:v>3.4</c:v>
                      </c:pt>
                      <c:pt idx="41">
                        <c:v>3.46</c:v>
                      </c:pt>
                      <c:pt idx="42">
                        <c:v>3.52</c:v>
                      </c:pt>
                      <c:pt idx="43">
                        <c:v>3.58</c:v>
                      </c:pt>
                      <c:pt idx="44">
                        <c:v>3.64</c:v>
                      </c:pt>
                      <c:pt idx="45">
                        <c:v>3.7</c:v>
                      </c:pt>
                      <c:pt idx="46">
                        <c:v>3.76</c:v>
                      </c:pt>
                      <c:pt idx="47">
                        <c:v>3.82</c:v>
                      </c:pt>
                      <c:pt idx="48">
                        <c:v>3.88</c:v>
                      </c:pt>
                      <c:pt idx="49">
                        <c:v>3.94</c:v>
                      </c:pt>
                      <c:pt idx="50">
                        <c:v>4</c:v>
                      </c:pt>
                      <c:pt idx="51">
                        <c:v>4.0599999999999996</c:v>
                      </c:pt>
                      <c:pt idx="52">
                        <c:v>4.12</c:v>
                      </c:pt>
                      <c:pt idx="53">
                        <c:v>4.18</c:v>
                      </c:pt>
                      <c:pt idx="54">
                        <c:v>4.24</c:v>
                      </c:pt>
                      <c:pt idx="55">
                        <c:v>4.3</c:v>
                      </c:pt>
                      <c:pt idx="56">
                        <c:v>4.3600000000000003</c:v>
                      </c:pt>
                      <c:pt idx="57">
                        <c:v>4.42</c:v>
                      </c:pt>
                      <c:pt idx="58">
                        <c:v>4.4800000000000004</c:v>
                      </c:pt>
                      <c:pt idx="59">
                        <c:v>4.54</c:v>
                      </c:pt>
                      <c:pt idx="60">
                        <c:v>4.5999999999999996</c:v>
                      </c:pt>
                      <c:pt idx="61">
                        <c:v>4.66</c:v>
                      </c:pt>
                      <c:pt idx="62">
                        <c:v>4.72</c:v>
                      </c:pt>
                      <c:pt idx="63">
                        <c:v>4.78</c:v>
                      </c:pt>
                      <c:pt idx="64">
                        <c:v>4.84</c:v>
                      </c:pt>
                      <c:pt idx="65">
                        <c:v>4.9000000000000004</c:v>
                      </c:pt>
                      <c:pt idx="66">
                        <c:v>4.96</c:v>
                      </c:pt>
                      <c:pt idx="67">
                        <c:v>5.0199999999999996</c:v>
                      </c:pt>
                      <c:pt idx="68">
                        <c:v>5.08</c:v>
                      </c:pt>
                      <c:pt idx="69">
                        <c:v>5.14</c:v>
                      </c:pt>
                      <c:pt idx="70">
                        <c:v>5.2</c:v>
                      </c:pt>
                      <c:pt idx="71">
                        <c:v>5.26</c:v>
                      </c:pt>
                      <c:pt idx="72">
                        <c:v>5.32</c:v>
                      </c:pt>
                      <c:pt idx="73">
                        <c:v>5.38</c:v>
                      </c:pt>
                      <c:pt idx="74">
                        <c:v>5.44</c:v>
                      </c:pt>
                      <c:pt idx="75">
                        <c:v>5.5</c:v>
                      </c:pt>
                      <c:pt idx="76">
                        <c:v>5.56</c:v>
                      </c:pt>
                      <c:pt idx="77">
                        <c:v>5.62</c:v>
                      </c:pt>
                      <c:pt idx="78">
                        <c:v>5.68</c:v>
                      </c:pt>
                      <c:pt idx="79">
                        <c:v>5.74</c:v>
                      </c:pt>
                      <c:pt idx="80">
                        <c:v>5.8</c:v>
                      </c:pt>
                      <c:pt idx="81">
                        <c:v>5.86</c:v>
                      </c:pt>
                      <c:pt idx="82">
                        <c:v>5.92</c:v>
                      </c:pt>
                      <c:pt idx="83">
                        <c:v>5.98</c:v>
                      </c:pt>
                      <c:pt idx="84">
                        <c:v>6.04</c:v>
                      </c:pt>
                      <c:pt idx="85">
                        <c:v>6.1</c:v>
                      </c:pt>
                      <c:pt idx="86">
                        <c:v>6.16</c:v>
                      </c:pt>
                      <c:pt idx="87">
                        <c:v>6.22</c:v>
                      </c:pt>
                      <c:pt idx="88">
                        <c:v>6.28</c:v>
                      </c:pt>
                      <c:pt idx="89">
                        <c:v>6.34</c:v>
                      </c:pt>
                      <c:pt idx="90">
                        <c:v>6.4</c:v>
                      </c:pt>
                      <c:pt idx="91">
                        <c:v>6.46</c:v>
                      </c:pt>
                      <c:pt idx="92">
                        <c:v>6.52</c:v>
                      </c:pt>
                      <c:pt idx="93">
                        <c:v>6.58</c:v>
                      </c:pt>
                      <c:pt idx="94">
                        <c:v>6.64</c:v>
                      </c:pt>
                      <c:pt idx="95">
                        <c:v>6.7</c:v>
                      </c:pt>
                      <c:pt idx="96">
                        <c:v>6.76</c:v>
                      </c:pt>
                      <c:pt idx="97">
                        <c:v>6.82</c:v>
                      </c:pt>
                      <c:pt idx="98">
                        <c:v>6.88</c:v>
                      </c:pt>
                      <c:pt idx="99">
                        <c:v>6.94</c:v>
                      </c:pt>
                      <c:pt idx="100">
                        <c:v>7</c:v>
                      </c:pt>
                      <c:pt idx="101">
                        <c:v>7.06</c:v>
                      </c:pt>
                      <c:pt idx="102">
                        <c:v>7.12</c:v>
                      </c:pt>
                      <c:pt idx="103">
                        <c:v>7.18</c:v>
                      </c:pt>
                      <c:pt idx="104">
                        <c:v>7.24</c:v>
                      </c:pt>
                      <c:pt idx="105">
                        <c:v>7.3</c:v>
                      </c:pt>
                      <c:pt idx="106">
                        <c:v>7.36</c:v>
                      </c:pt>
                      <c:pt idx="107">
                        <c:v>7.42</c:v>
                      </c:pt>
                      <c:pt idx="108">
                        <c:v>7.48</c:v>
                      </c:pt>
                      <c:pt idx="109">
                        <c:v>7.54</c:v>
                      </c:pt>
                      <c:pt idx="110">
                        <c:v>7.6</c:v>
                      </c:pt>
                      <c:pt idx="111">
                        <c:v>7.66</c:v>
                      </c:pt>
                      <c:pt idx="112">
                        <c:v>7.72</c:v>
                      </c:pt>
                      <c:pt idx="113">
                        <c:v>7.78</c:v>
                      </c:pt>
                      <c:pt idx="114">
                        <c:v>7.84</c:v>
                      </c:pt>
                      <c:pt idx="115">
                        <c:v>7.9</c:v>
                      </c:pt>
                      <c:pt idx="116">
                        <c:v>7.96</c:v>
                      </c:pt>
                      <c:pt idx="117">
                        <c:v>8.02</c:v>
                      </c:pt>
                      <c:pt idx="118">
                        <c:v>8.08</c:v>
                      </c:pt>
                      <c:pt idx="119">
                        <c:v>8.14</c:v>
                      </c:pt>
                      <c:pt idx="120">
                        <c:v>8.1999999999999993</c:v>
                      </c:pt>
                      <c:pt idx="121">
                        <c:v>8.26</c:v>
                      </c:pt>
                      <c:pt idx="122">
                        <c:v>8.32</c:v>
                      </c:pt>
                      <c:pt idx="123">
                        <c:v>8.3800000000000008</c:v>
                      </c:pt>
                      <c:pt idx="124">
                        <c:v>8.44</c:v>
                      </c:pt>
                      <c:pt idx="125">
                        <c:v>8.5</c:v>
                      </c:pt>
                      <c:pt idx="126">
                        <c:v>8.56</c:v>
                      </c:pt>
                      <c:pt idx="127">
                        <c:v>8.6199999999999992</c:v>
                      </c:pt>
                      <c:pt idx="128">
                        <c:v>8.68</c:v>
                      </c:pt>
                      <c:pt idx="129">
                        <c:v>8.74</c:v>
                      </c:pt>
                      <c:pt idx="130">
                        <c:v>8.8000000000000007</c:v>
                      </c:pt>
                      <c:pt idx="131">
                        <c:v>8.86</c:v>
                      </c:pt>
                      <c:pt idx="132">
                        <c:v>8.92</c:v>
                      </c:pt>
                      <c:pt idx="133">
                        <c:v>8.98</c:v>
                      </c:pt>
                      <c:pt idx="134">
                        <c:v>9.0399999999999991</c:v>
                      </c:pt>
                      <c:pt idx="135">
                        <c:v>9.1</c:v>
                      </c:pt>
                      <c:pt idx="136">
                        <c:v>9.16</c:v>
                      </c:pt>
                      <c:pt idx="137">
                        <c:v>9.2200000000000006</c:v>
                      </c:pt>
                      <c:pt idx="138">
                        <c:v>9.2799999999999994</c:v>
                      </c:pt>
                      <c:pt idx="139">
                        <c:v>9.34</c:v>
                      </c:pt>
                      <c:pt idx="140">
                        <c:v>9.4</c:v>
                      </c:pt>
                      <c:pt idx="141">
                        <c:v>9.4600000000000009</c:v>
                      </c:pt>
                      <c:pt idx="142">
                        <c:v>9.52</c:v>
                      </c:pt>
                      <c:pt idx="143">
                        <c:v>9.58</c:v>
                      </c:pt>
                      <c:pt idx="144">
                        <c:v>9.64</c:v>
                      </c:pt>
                      <c:pt idx="145">
                        <c:v>9.6999999999999993</c:v>
                      </c:pt>
                      <c:pt idx="146">
                        <c:v>9.76</c:v>
                      </c:pt>
                      <c:pt idx="147">
                        <c:v>9.82</c:v>
                      </c:pt>
                      <c:pt idx="148">
                        <c:v>9.8800000000000008</c:v>
                      </c:pt>
                      <c:pt idx="149">
                        <c:v>9.94</c:v>
                      </c:pt>
                      <c:pt idx="150">
                        <c:v>10</c:v>
                      </c:pt>
                      <c:pt idx="151">
                        <c:v>10.06</c:v>
                      </c:pt>
                      <c:pt idx="152">
                        <c:v>10.119999999999999</c:v>
                      </c:pt>
                      <c:pt idx="153">
                        <c:v>10.18</c:v>
                      </c:pt>
                      <c:pt idx="154">
                        <c:v>10.24</c:v>
                      </c:pt>
                      <c:pt idx="155">
                        <c:v>10.3</c:v>
                      </c:pt>
                      <c:pt idx="156">
                        <c:v>10.36</c:v>
                      </c:pt>
                      <c:pt idx="157">
                        <c:v>10.42</c:v>
                      </c:pt>
                      <c:pt idx="158">
                        <c:v>10.48</c:v>
                      </c:pt>
                      <c:pt idx="159">
                        <c:v>10.54</c:v>
                      </c:pt>
                      <c:pt idx="160">
                        <c:v>10.6</c:v>
                      </c:pt>
                      <c:pt idx="161">
                        <c:v>10.66</c:v>
                      </c:pt>
                      <c:pt idx="162">
                        <c:v>10.72</c:v>
                      </c:pt>
                      <c:pt idx="163">
                        <c:v>10.78</c:v>
                      </c:pt>
                      <c:pt idx="164">
                        <c:v>10.84</c:v>
                      </c:pt>
                      <c:pt idx="165">
                        <c:v>10.9</c:v>
                      </c:pt>
                      <c:pt idx="166">
                        <c:v>10.96</c:v>
                      </c:pt>
                      <c:pt idx="167">
                        <c:v>11.02</c:v>
                      </c:pt>
                      <c:pt idx="168">
                        <c:v>11.08</c:v>
                      </c:pt>
                      <c:pt idx="169">
                        <c:v>11.14</c:v>
                      </c:pt>
                      <c:pt idx="170">
                        <c:v>11.2</c:v>
                      </c:pt>
                      <c:pt idx="171">
                        <c:v>11.26</c:v>
                      </c:pt>
                      <c:pt idx="172">
                        <c:v>11.32</c:v>
                      </c:pt>
                      <c:pt idx="173">
                        <c:v>11.38</c:v>
                      </c:pt>
                      <c:pt idx="174">
                        <c:v>11.44</c:v>
                      </c:pt>
                      <c:pt idx="175">
                        <c:v>11.5</c:v>
                      </c:pt>
                      <c:pt idx="176">
                        <c:v>11.56</c:v>
                      </c:pt>
                      <c:pt idx="177">
                        <c:v>11.62</c:v>
                      </c:pt>
                      <c:pt idx="178">
                        <c:v>11.68</c:v>
                      </c:pt>
                      <c:pt idx="179">
                        <c:v>11.74</c:v>
                      </c:pt>
                      <c:pt idx="180">
                        <c:v>11.8</c:v>
                      </c:pt>
                      <c:pt idx="181">
                        <c:v>11.86</c:v>
                      </c:pt>
                      <c:pt idx="182">
                        <c:v>11.92</c:v>
                      </c:pt>
                      <c:pt idx="183">
                        <c:v>11.98</c:v>
                      </c:pt>
                      <c:pt idx="184">
                        <c:v>12.04</c:v>
                      </c:pt>
                      <c:pt idx="185">
                        <c:v>12.1</c:v>
                      </c:pt>
                      <c:pt idx="186">
                        <c:v>12.16</c:v>
                      </c:pt>
                      <c:pt idx="187">
                        <c:v>12.22</c:v>
                      </c:pt>
                      <c:pt idx="188">
                        <c:v>12.28</c:v>
                      </c:pt>
                      <c:pt idx="189">
                        <c:v>12.34</c:v>
                      </c:pt>
                      <c:pt idx="190">
                        <c:v>12.4</c:v>
                      </c:pt>
                      <c:pt idx="191">
                        <c:v>12.46</c:v>
                      </c:pt>
                      <c:pt idx="192">
                        <c:v>12.52</c:v>
                      </c:pt>
                      <c:pt idx="193">
                        <c:v>12.58</c:v>
                      </c:pt>
                      <c:pt idx="194">
                        <c:v>12.64</c:v>
                      </c:pt>
                      <c:pt idx="195">
                        <c:v>12.7</c:v>
                      </c:pt>
                      <c:pt idx="196">
                        <c:v>12.76</c:v>
                      </c:pt>
                      <c:pt idx="197">
                        <c:v>12.82</c:v>
                      </c:pt>
                      <c:pt idx="198">
                        <c:v>12.88</c:v>
                      </c:pt>
                      <c:pt idx="199">
                        <c:v>12.94</c:v>
                      </c:pt>
                      <c:pt idx="200">
                        <c:v>13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CLvsLO!$K$5:$K$205</c15:sqref>
                        </c15:formulaRef>
                      </c:ext>
                    </c:extLst>
                    <c:numCache>
                      <c:formatCode>General</c:formatCode>
                      <c:ptCount val="2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08C9-4614-B8F3-0692EE2BE439}"/>
                  </c:ext>
                </c:extLst>
              </c15:ser>
            </c15:filteredScatterSeries>
          </c:ext>
        </c:extLst>
      </c:scatterChart>
      <c:valAx>
        <c:axId val="114773376"/>
        <c:scaling>
          <c:orientation val="minMax"/>
          <c:max val="13"/>
          <c:min val="1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RF Frequency (GHz)</a:t>
                </a:r>
              </a:p>
            </c:rich>
          </c:tx>
          <c:layout>
            <c:manualLayout>
              <c:xMode val="edge"/>
              <c:yMode val="edge"/>
              <c:x val="0.386164102494996"/>
              <c:y val="0.9157174103237252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4783744"/>
        <c:crosses val="autoZero"/>
        <c:crossBetween val="midCat"/>
        <c:majorUnit val="1"/>
      </c:valAx>
      <c:valAx>
        <c:axId val="114783744"/>
        <c:scaling>
          <c:orientation val="minMax"/>
          <c:max val="-5"/>
          <c:min val="-4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4773376"/>
        <c:crosses val="autoZero"/>
        <c:crossBetween val="midCat"/>
        <c:majorUnit val="5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l"/>
      <c:layout>
        <c:manualLayout>
          <c:xMode val="edge"/>
          <c:yMode val="edge"/>
          <c:x val="0.15790141838619035"/>
          <c:y val="0.47095545348498102"/>
          <c:w val="0.20378989579248014"/>
          <c:h val="0.32909011373578301"/>
        </c:manualLayout>
      </c:layout>
      <c:overlay val="0"/>
      <c:spPr>
        <a:solidFill>
          <a:schemeClr val="bg1"/>
        </a:solidFill>
      </c:spPr>
    </c:legend>
    <c:plotVisOnly val="1"/>
    <c:dispBlanksAs val="span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Configuration B Conversion Loss vs. LO Power: 4 GHz IF (dB)</a:t>
            </a:r>
            <a:endParaRPr lang="en-US" sz="1000" baseline="30000"/>
          </a:p>
        </c:rich>
      </c:tx>
      <c:layout>
        <c:manualLayout>
          <c:xMode val="edge"/>
          <c:yMode val="edge"/>
          <c:x val="0.16053245431459792"/>
          <c:y val="1.320132013201320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4072312262215383"/>
          <c:y val="9.783321639250539E-2"/>
          <c:w val="0.76542713682528862"/>
          <c:h val="0.70701385099139846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'CL 4GHz'!$Q$2</c:f>
              <c:strCache>
                <c:ptCount val="1"/>
                <c:pt idx="0">
                  <c:v>+20 dBm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'CL 4GHz'!$E$5:$E$205</c:f>
              <c:numCache>
                <c:formatCode>General</c:formatCode>
                <c:ptCount val="201"/>
                <c:pt idx="0">
                  <c:v>1</c:v>
                </c:pt>
                <c:pt idx="1">
                  <c:v>1.06</c:v>
                </c:pt>
                <c:pt idx="2">
                  <c:v>1.1200000000000001</c:v>
                </c:pt>
                <c:pt idx="3">
                  <c:v>1.18</c:v>
                </c:pt>
                <c:pt idx="4">
                  <c:v>1.24</c:v>
                </c:pt>
                <c:pt idx="5">
                  <c:v>1.3</c:v>
                </c:pt>
                <c:pt idx="6">
                  <c:v>1.36</c:v>
                </c:pt>
                <c:pt idx="7">
                  <c:v>1.42</c:v>
                </c:pt>
                <c:pt idx="8">
                  <c:v>1.48</c:v>
                </c:pt>
                <c:pt idx="9">
                  <c:v>1.54</c:v>
                </c:pt>
                <c:pt idx="10">
                  <c:v>1.6</c:v>
                </c:pt>
                <c:pt idx="11">
                  <c:v>1.66</c:v>
                </c:pt>
                <c:pt idx="12">
                  <c:v>1.72</c:v>
                </c:pt>
                <c:pt idx="13">
                  <c:v>1.78</c:v>
                </c:pt>
                <c:pt idx="14">
                  <c:v>1.84</c:v>
                </c:pt>
                <c:pt idx="15">
                  <c:v>1.9</c:v>
                </c:pt>
                <c:pt idx="16">
                  <c:v>1.96</c:v>
                </c:pt>
                <c:pt idx="17">
                  <c:v>2.02</c:v>
                </c:pt>
                <c:pt idx="18">
                  <c:v>2.08</c:v>
                </c:pt>
                <c:pt idx="19">
                  <c:v>2.14</c:v>
                </c:pt>
                <c:pt idx="20">
                  <c:v>2.2000000000000002</c:v>
                </c:pt>
                <c:pt idx="21">
                  <c:v>2.2599999999999998</c:v>
                </c:pt>
                <c:pt idx="22">
                  <c:v>2.3199999999999998</c:v>
                </c:pt>
                <c:pt idx="23">
                  <c:v>2.38</c:v>
                </c:pt>
                <c:pt idx="24">
                  <c:v>2.44</c:v>
                </c:pt>
                <c:pt idx="25">
                  <c:v>2.5</c:v>
                </c:pt>
                <c:pt idx="26">
                  <c:v>2.56</c:v>
                </c:pt>
                <c:pt idx="27">
                  <c:v>2.62</c:v>
                </c:pt>
                <c:pt idx="28">
                  <c:v>2.68</c:v>
                </c:pt>
                <c:pt idx="29">
                  <c:v>2.74</c:v>
                </c:pt>
                <c:pt idx="30">
                  <c:v>2.8</c:v>
                </c:pt>
                <c:pt idx="31">
                  <c:v>2.86</c:v>
                </c:pt>
                <c:pt idx="32">
                  <c:v>2.92</c:v>
                </c:pt>
                <c:pt idx="33">
                  <c:v>2.98</c:v>
                </c:pt>
                <c:pt idx="34">
                  <c:v>3.04</c:v>
                </c:pt>
                <c:pt idx="35">
                  <c:v>3.1</c:v>
                </c:pt>
                <c:pt idx="36">
                  <c:v>3.16</c:v>
                </c:pt>
                <c:pt idx="37">
                  <c:v>3.22</c:v>
                </c:pt>
                <c:pt idx="38">
                  <c:v>3.28</c:v>
                </c:pt>
                <c:pt idx="39">
                  <c:v>3.34</c:v>
                </c:pt>
                <c:pt idx="40">
                  <c:v>3.4</c:v>
                </c:pt>
                <c:pt idx="41">
                  <c:v>3.46</c:v>
                </c:pt>
                <c:pt idx="42">
                  <c:v>3.52</c:v>
                </c:pt>
                <c:pt idx="43">
                  <c:v>3.58</c:v>
                </c:pt>
                <c:pt idx="44">
                  <c:v>3.64</c:v>
                </c:pt>
                <c:pt idx="45">
                  <c:v>3.7</c:v>
                </c:pt>
                <c:pt idx="46">
                  <c:v>3.76</c:v>
                </c:pt>
                <c:pt idx="47">
                  <c:v>3.82</c:v>
                </c:pt>
                <c:pt idx="48">
                  <c:v>3.88</c:v>
                </c:pt>
                <c:pt idx="49">
                  <c:v>3.94</c:v>
                </c:pt>
                <c:pt idx="50">
                  <c:v>4</c:v>
                </c:pt>
                <c:pt idx="51">
                  <c:v>4.0599999999999996</c:v>
                </c:pt>
                <c:pt idx="52">
                  <c:v>4.12</c:v>
                </c:pt>
                <c:pt idx="53">
                  <c:v>4.18</c:v>
                </c:pt>
                <c:pt idx="54">
                  <c:v>4.24</c:v>
                </c:pt>
                <c:pt idx="55">
                  <c:v>4.3</c:v>
                </c:pt>
                <c:pt idx="56">
                  <c:v>4.3600000000000003</c:v>
                </c:pt>
                <c:pt idx="57">
                  <c:v>4.42</c:v>
                </c:pt>
                <c:pt idx="58">
                  <c:v>4.4800000000000004</c:v>
                </c:pt>
                <c:pt idx="59">
                  <c:v>4.54</c:v>
                </c:pt>
                <c:pt idx="60">
                  <c:v>4.5999999999999996</c:v>
                </c:pt>
                <c:pt idx="61">
                  <c:v>4.66</c:v>
                </c:pt>
                <c:pt idx="62">
                  <c:v>4.72</c:v>
                </c:pt>
                <c:pt idx="63">
                  <c:v>4.78</c:v>
                </c:pt>
                <c:pt idx="64">
                  <c:v>4.84</c:v>
                </c:pt>
                <c:pt idx="65">
                  <c:v>4.9000000000000004</c:v>
                </c:pt>
                <c:pt idx="66">
                  <c:v>4.96</c:v>
                </c:pt>
                <c:pt idx="67">
                  <c:v>5.0199999999999996</c:v>
                </c:pt>
                <c:pt idx="68">
                  <c:v>5.08</c:v>
                </c:pt>
                <c:pt idx="69">
                  <c:v>5.14</c:v>
                </c:pt>
                <c:pt idx="70">
                  <c:v>5.2</c:v>
                </c:pt>
                <c:pt idx="71">
                  <c:v>5.26</c:v>
                </c:pt>
                <c:pt idx="72">
                  <c:v>5.32</c:v>
                </c:pt>
                <c:pt idx="73">
                  <c:v>5.38</c:v>
                </c:pt>
                <c:pt idx="74">
                  <c:v>5.44</c:v>
                </c:pt>
                <c:pt idx="75">
                  <c:v>5.5</c:v>
                </c:pt>
                <c:pt idx="76">
                  <c:v>5.56</c:v>
                </c:pt>
                <c:pt idx="77">
                  <c:v>5.62</c:v>
                </c:pt>
                <c:pt idx="78">
                  <c:v>5.68</c:v>
                </c:pt>
                <c:pt idx="79">
                  <c:v>5.74</c:v>
                </c:pt>
                <c:pt idx="80">
                  <c:v>5.8</c:v>
                </c:pt>
                <c:pt idx="81">
                  <c:v>5.86</c:v>
                </c:pt>
                <c:pt idx="82">
                  <c:v>5.92</c:v>
                </c:pt>
                <c:pt idx="83">
                  <c:v>5.98</c:v>
                </c:pt>
                <c:pt idx="84">
                  <c:v>6.04</c:v>
                </c:pt>
                <c:pt idx="85">
                  <c:v>6.1</c:v>
                </c:pt>
                <c:pt idx="86">
                  <c:v>6.16</c:v>
                </c:pt>
                <c:pt idx="87">
                  <c:v>6.22</c:v>
                </c:pt>
                <c:pt idx="88">
                  <c:v>6.28</c:v>
                </c:pt>
                <c:pt idx="89">
                  <c:v>6.34</c:v>
                </c:pt>
                <c:pt idx="90">
                  <c:v>6.4</c:v>
                </c:pt>
                <c:pt idx="91">
                  <c:v>6.46</c:v>
                </c:pt>
                <c:pt idx="92">
                  <c:v>6.52</c:v>
                </c:pt>
                <c:pt idx="93">
                  <c:v>6.58</c:v>
                </c:pt>
                <c:pt idx="94">
                  <c:v>6.64</c:v>
                </c:pt>
                <c:pt idx="95">
                  <c:v>6.7</c:v>
                </c:pt>
                <c:pt idx="96">
                  <c:v>6.76</c:v>
                </c:pt>
                <c:pt idx="97">
                  <c:v>6.82</c:v>
                </c:pt>
                <c:pt idx="98">
                  <c:v>6.88</c:v>
                </c:pt>
                <c:pt idx="99">
                  <c:v>6.94</c:v>
                </c:pt>
                <c:pt idx="100">
                  <c:v>7</c:v>
                </c:pt>
                <c:pt idx="101">
                  <c:v>7.06</c:v>
                </c:pt>
                <c:pt idx="102">
                  <c:v>7.12</c:v>
                </c:pt>
                <c:pt idx="103">
                  <c:v>7.18</c:v>
                </c:pt>
                <c:pt idx="104">
                  <c:v>7.24</c:v>
                </c:pt>
                <c:pt idx="105">
                  <c:v>7.3</c:v>
                </c:pt>
                <c:pt idx="106">
                  <c:v>7.36</c:v>
                </c:pt>
                <c:pt idx="107">
                  <c:v>7.42</c:v>
                </c:pt>
                <c:pt idx="108">
                  <c:v>7.48</c:v>
                </c:pt>
                <c:pt idx="109">
                  <c:v>7.54</c:v>
                </c:pt>
                <c:pt idx="110">
                  <c:v>7.6</c:v>
                </c:pt>
                <c:pt idx="111">
                  <c:v>7.66</c:v>
                </c:pt>
                <c:pt idx="112">
                  <c:v>7.72</c:v>
                </c:pt>
                <c:pt idx="113">
                  <c:v>7.78</c:v>
                </c:pt>
                <c:pt idx="114">
                  <c:v>7.84</c:v>
                </c:pt>
                <c:pt idx="115">
                  <c:v>7.9</c:v>
                </c:pt>
                <c:pt idx="116">
                  <c:v>7.96</c:v>
                </c:pt>
                <c:pt idx="117">
                  <c:v>8.02</c:v>
                </c:pt>
                <c:pt idx="118">
                  <c:v>8.08</c:v>
                </c:pt>
                <c:pt idx="119">
                  <c:v>8.14</c:v>
                </c:pt>
                <c:pt idx="120">
                  <c:v>8.1999999999999993</c:v>
                </c:pt>
                <c:pt idx="121">
                  <c:v>8.26</c:v>
                </c:pt>
                <c:pt idx="122">
                  <c:v>8.32</c:v>
                </c:pt>
                <c:pt idx="123">
                  <c:v>8.3800000000000008</c:v>
                </c:pt>
                <c:pt idx="124">
                  <c:v>8.44</c:v>
                </c:pt>
                <c:pt idx="125">
                  <c:v>8.5</c:v>
                </c:pt>
                <c:pt idx="126">
                  <c:v>8.56</c:v>
                </c:pt>
                <c:pt idx="127">
                  <c:v>8.6199999999999992</c:v>
                </c:pt>
                <c:pt idx="128">
                  <c:v>8.68</c:v>
                </c:pt>
                <c:pt idx="129">
                  <c:v>8.74</c:v>
                </c:pt>
                <c:pt idx="130">
                  <c:v>8.8000000000000007</c:v>
                </c:pt>
                <c:pt idx="131">
                  <c:v>8.86</c:v>
                </c:pt>
                <c:pt idx="132">
                  <c:v>8.92</c:v>
                </c:pt>
                <c:pt idx="133">
                  <c:v>8.98</c:v>
                </c:pt>
                <c:pt idx="134">
                  <c:v>9.0399999999999991</c:v>
                </c:pt>
                <c:pt idx="135">
                  <c:v>9.1</c:v>
                </c:pt>
                <c:pt idx="136">
                  <c:v>9.16</c:v>
                </c:pt>
                <c:pt idx="137">
                  <c:v>9.2200000000000006</c:v>
                </c:pt>
                <c:pt idx="138">
                  <c:v>9.2799999999999994</c:v>
                </c:pt>
                <c:pt idx="139">
                  <c:v>9.34</c:v>
                </c:pt>
                <c:pt idx="140">
                  <c:v>9.4</c:v>
                </c:pt>
                <c:pt idx="141">
                  <c:v>9.4600000000000009</c:v>
                </c:pt>
                <c:pt idx="142">
                  <c:v>9.52</c:v>
                </c:pt>
                <c:pt idx="143">
                  <c:v>9.58</c:v>
                </c:pt>
                <c:pt idx="144">
                  <c:v>9.64</c:v>
                </c:pt>
                <c:pt idx="145">
                  <c:v>9.6999999999999993</c:v>
                </c:pt>
                <c:pt idx="146">
                  <c:v>9.76</c:v>
                </c:pt>
                <c:pt idx="147">
                  <c:v>9.82</c:v>
                </c:pt>
                <c:pt idx="148">
                  <c:v>9.8800000000000008</c:v>
                </c:pt>
                <c:pt idx="149">
                  <c:v>9.94</c:v>
                </c:pt>
                <c:pt idx="150">
                  <c:v>10</c:v>
                </c:pt>
                <c:pt idx="151">
                  <c:v>10.06</c:v>
                </c:pt>
                <c:pt idx="152">
                  <c:v>10.119999999999999</c:v>
                </c:pt>
                <c:pt idx="153">
                  <c:v>10.18</c:v>
                </c:pt>
                <c:pt idx="154">
                  <c:v>10.24</c:v>
                </c:pt>
                <c:pt idx="155">
                  <c:v>10.3</c:v>
                </c:pt>
                <c:pt idx="156">
                  <c:v>10.36</c:v>
                </c:pt>
                <c:pt idx="157">
                  <c:v>10.42</c:v>
                </c:pt>
                <c:pt idx="158">
                  <c:v>10.48</c:v>
                </c:pt>
                <c:pt idx="159">
                  <c:v>10.54</c:v>
                </c:pt>
                <c:pt idx="160">
                  <c:v>10.6</c:v>
                </c:pt>
                <c:pt idx="161">
                  <c:v>10.66</c:v>
                </c:pt>
                <c:pt idx="162">
                  <c:v>10.72</c:v>
                </c:pt>
                <c:pt idx="163">
                  <c:v>10.78</c:v>
                </c:pt>
                <c:pt idx="164">
                  <c:v>10.84</c:v>
                </c:pt>
                <c:pt idx="165">
                  <c:v>10.9</c:v>
                </c:pt>
                <c:pt idx="166">
                  <c:v>10.96</c:v>
                </c:pt>
                <c:pt idx="167">
                  <c:v>11.02</c:v>
                </c:pt>
                <c:pt idx="168">
                  <c:v>11.08</c:v>
                </c:pt>
                <c:pt idx="169">
                  <c:v>11.14</c:v>
                </c:pt>
                <c:pt idx="170">
                  <c:v>11.2</c:v>
                </c:pt>
                <c:pt idx="171">
                  <c:v>11.26</c:v>
                </c:pt>
                <c:pt idx="172">
                  <c:v>11.32</c:v>
                </c:pt>
                <c:pt idx="173">
                  <c:v>11.38</c:v>
                </c:pt>
                <c:pt idx="174">
                  <c:v>11.44</c:v>
                </c:pt>
                <c:pt idx="175">
                  <c:v>11.5</c:v>
                </c:pt>
                <c:pt idx="176">
                  <c:v>11.56</c:v>
                </c:pt>
                <c:pt idx="177">
                  <c:v>11.62</c:v>
                </c:pt>
                <c:pt idx="178">
                  <c:v>11.68</c:v>
                </c:pt>
                <c:pt idx="179">
                  <c:v>11.74</c:v>
                </c:pt>
                <c:pt idx="180">
                  <c:v>11.8</c:v>
                </c:pt>
                <c:pt idx="181">
                  <c:v>11.86</c:v>
                </c:pt>
                <c:pt idx="182">
                  <c:v>11.92</c:v>
                </c:pt>
                <c:pt idx="183">
                  <c:v>11.98</c:v>
                </c:pt>
                <c:pt idx="184">
                  <c:v>12.04</c:v>
                </c:pt>
                <c:pt idx="185">
                  <c:v>12.1</c:v>
                </c:pt>
                <c:pt idx="186">
                  <c:v>12.16</c:v>
                </c:pt>
                <c:pt idx="187">
                  <c:v>12.22</c:v>
                </c:pt>
                <c:pt idx="188">
                  <c:v>12.28</c:v>
                </c:pt>
                <c:pt idx="189">
                  <c:v>12.34</c:v>
                </c:pt>
                <c:pt idx="190">
                  <c:v>12.4</c:v>
                </c:pt>
                <c:pt idx="191">
                  <c:v>12.46</c:v>
                </c:pt>
                <c:pt idx="192">
                  <c:v>12.52</c:v>
                </c:pt>
                <c:pt idx="193">
                  <c:v>12.58</c:v>
                </c:pt>
                <c:pt idx="194">
                  <c:v>12.64</c:v>
                </c:pt>
                <c:pt idx="195">
                  <c:v>12.7</c:v>
                </c:pt>
                <c:pt idx="196">
                  <c:v>12.76</c:v>
                </c:pt>
                <c:pt idx="197">
                  <c:v>12.82</c:v>
                </c:pt>
                <c:pt idx="198">
                  <c:v>12.88</c:v>
                </c:pt>
                <c:pt idx="199">
                  <c:v>12.94</c:v>
                </c:pt>
                <c:pt idx="200">
                  <c:v>13</c:v>
                </c:pt>
              </c:numCache>
            </c:numRef>
          </c:xVal>
          <c:yVal>
            <c:numRef>
              <c:f>'CL 4GHz'!$Q$5:$Q$205</c:f>
              <c:numCache>
                <c:formatCode>General</c:formatCode>
                <c:ptCount val="201"/>
                <c:pt idx="0">
                  <c:v>-14.068341</c:v>
                </c:pt>
                <c:pt idx="1">
                  <c:v>-13.802258999999999</c:v>
                </c:pt>
                <c:pt idx="2">
                  <c:v>-13.502591000000001</c:v>
                </c:pt>
                <c:pt idx="3">
                  <c:v>-13.145462999999999</c:v>
                </c:pt>
                <c:pt idx="4">
                  <c:v>-12.794606999999999</c:v>
                </c:pt>
                <c:pt idx="5">
                  <c:v>-12.463723</c:v>
                </c:pt>
                <c:pt idx="6">
                  <c:v>-12.203654999999999</c:v>
                </c:pt>
                <c:pt idx="7">
                  <c:v>-11.910258000000001</c:v>
                </c:pt>
                <c:pt idx="8">
                  <c:v>-11.671391</c:v>
                </c:pt>
                <c:pt idx="9">
                  <c:v>-11.447675</c:v>
                </c:pt>
                <c:pt idx="10">
                  <c:v>-11.23476</c:v>
                </c:pt>
                <c:pt idx="11">
                  <c:v>-11.058285</c:v>
                </c:pt>
                <c:pt idx="12">
                  <c:v>-10.882009999999999</c:v>
                </c:pt>
                <c:pt idx="13">
                  <c:v>-10.723644</c:v>
                </c:pt>
                <c:pt idx="14">
                  <c:v>-10.563941</c:v>
                </c:pt>
                <c:pt idx="15">
                  <c:v>-10.400088999999999</c:v>
                </c:pt>
                <c:pt idx="16">
                  <c:v>-10.246416</c:v>
                </c:pt>
                <c:pt idx="17">
                  <c:v>-10.109783999999999</c:v>
                </c:pt>
                <c:pt idx="18">
                  <c:v>-9.9744910999999998</c:v>
                </c:pt>
                <c:pt idx="19">
                  <c:v>-9.8677492000000004</c:v>
                </c:pt>
                <c:pt idx="20">
                  <c:v>-9.7499371000000004</c:v>
                </c:pt>
                <c:pt idx="21">
                  <c:v>-9.6450824999999991</c:v>
                </c:pt>
                <c:pt idx="22">
                  <c:v>-9.5602894000000003</c:v>
                </c:pt>
                <c:pt idx="23">
                  <c:v>-9.4429455000000004</c:v>
                </c:pt>
                <c:pt idx="24">
                  <c:v>-9.3702191999999993</c:v>
                </c:pt>
                <c:pt idx="25">
                  <c:v>-9.3114509999999999</c:v>
                </c:pt>
                <c:pt idx="26">
                  <c:v>-9.2446412999999996</c:v>
                </c:pt>
                <c:pt idx="27">
                  <c:v>-9.2066020999999996</c:v>
                </c:pt>
                <c:pt idx="28">
                  <c:v>-9.1877642000000002</c:v>
                </c:pt>
                <c:pt idx="29">
                  <c:v>-9.1963053000000006</c:v>
                </c:pt>
                <c:pt idx="30">
                  <c:v>-9.1872787000000002</c:v>
                </c:pt>
                <c:pt idx="31">
                  <c:v>-9.20228</c:v>
                </c:pt>
                <c:pt idx="32">
                  <c:v>-9.2017650999999994</c:v>
                </c:pt>
                <c:pt idx="33">
                  <c:v>-9.1909819000000006</c:v>
                </c:pt>
                <c:pt idx="34">
                  <c:v>-9.1537199000000005</c:v>
                </c:pt>
                <c:pt idx="35">
                  <c:v>-9.1240959000000004</c:v>
                </c:pt>
                <c:pt idx="36">
                  <c:v>-9.0872784000000006</c:v>
                </c:pt>
                <c:pt idx="37">
                  <c:v>-9.0597867999999995</c:v>
                </c:pt>
                <c:pt idx="38">
                  <c:v>-9.0393504999999994</c:v>
                </c:pt>
                <c:pt idx="39">
                  <c:v>-9.0415925999999995</c:v>
                </c:pt>
                <c:pt idx="40">
                  <c:v>-9.0679750000000006</c:v>
                </c:pt>
                <c:pt idx="41">
                  <c:v>-9.0809087999999996</c:v>
                </c:pt>
                <c:pt idx="42">
                  <c:v>-9.1313086000000006</c:v>
                </c:pt>
                <c:pt idx="43">
                  <c:v>-9.1854382000000001</c:v>
                </c:pt>
                <c:pt idx="44">
                  <c:v>-9.2203817000000008</c:v>
                </c:pt>
                <c:pt idx="45">
                  <c:v>-9.2441101000000003</c:v>
                </c:pt>
                <c:pt idx="46">
                  <c:v>-9.2367401000000005</c:v>
                </c:pt>
                <c:pt idx="47">
                  <c:v>-9.2441139000000003</c:v>
                </c:pt>
                <c:pt idx="48">
                  <c:v>-9.2282963000000002</c:v>
                </c:pt>
                <c:pt idx="49">
                  <c:v>-9.2185678000000006</c:v>
                </c:pt>
                <c:pt idx="50">
                  <c:v>-9.1982955999999998</c:v>
                </c:pt>
                <c:pt idx="51">
                  <c:v>-9.2295122000000003</c:v>
                </c:pt>
                <c:pt idx="52">
                  <c:v>-9.2221688999999998</c:v>
                </c:pt>
                <c:pt idx="53">
                  <c:v>-9.2331953000000002</c:v>
                </c:pt>
                <c:pt idx="54">
                  <c:v>-9.2384900999999999</c:v>
                </c:pt>
                <c:pt idx="55">
                  <c:v>-9.2829704</c:v>
                </c:pt>
                <c:pt idx="56">
                  <c:v>-9.3199643999999999</c:v>
                </c:pt>
                <c:pt idx="57">
                  <c:v>-9.3588866999999993</c:v>
                </c:pt>
                <c:pt idx="58">
                  <c:v>-9.4033870999999998</c:v>
                </c:pt>
                <c:pt idx="59">
                  <c:v>-9.4398546000000003</c:v>
                </c:pt>
                <c:pt idx="60">
                  <c:v>-9.4953699</c:v>
                </c:pt>
                <c:pt idx="61">
                  <c:v>-9.4987326000000003</c:v>
                </c:pt>
                <c:pt idx="62">
                  <c:v>-9.5218983000000001</c:v>
                </c:pt>
                <c:pt idx="63">
                  <c:v>-9.5668459000000006</c:v>
                </c:pt>
                <c:pt idx="64">
                  <c:v>-9.5880975999999993</c:v>
                </c:pt>
                <c:pt idx="65">
                  <c:v>-9.5796718999999992</c:v>
                </c:pt>
                <c:pt idx="66">
                  <c:v>-9.5989217999999994</c:v>
                </c:pt>
                <c:pt idx="67">
                  <c:v>-9.5809584000000001</c:v>
                </c:pt>
                <c:pt idx="68">
                  <c:v>-9.5637416999999996</c:v>
                </c:pt>
                <c:pt idx="69">
                  <c:v>-9.5442990999999999</c:v>
                </c:pt>
                <c:pt idx="70">
                  <c:v>-9.5460338999999994</c:v>
                </c:pt>
                <c:pt idx="71">
                  <c:v>-9.5601120000000002</c:v>
                </c:pt>
                <c:pt idx="72">
                  <c:v>-9.5530290999999998</c:v>
                </c:pt>
                <c:pt idx="73">
                  <c:v>-9.5435075999999999</c:v>
                </c:pt>
                <c:pt idx="74">
                  <c:v>-9.5828065999999996</c:v>
                </c:pt>
                <c:pt idx="75">
                  <c:v>-9.5651235999999997</c:v>
                </c:pt>
                <c:pt idx="76">
                  <c:v>-9.5531492</c:v>
                </c:pt>
                <c:pt idx="77">
                  <c:v>-9.5673236999999993</c:v>
                </c:pt>
                <c:pt idx="78">
                  <c:v>-9.5674028</c:v>
                </c:pt>
                <c:pt idx="79">
                  <c:v>-9.5411043000000006</c:v>
                </c:pt>
                <c:pt idx="80">
                  <c:v>-9.5275964999999996</c:v>
                </c:pt>
                <c:pt idx="81">
                  <c:v>-9.5316486000000005</c:v>
                </c:pt>
                <c:pt idx="82">
                  <c:v>-9.5329180000000004</c:v>
                </c:pt>
                <c:pt idx="83">
                  <c:v>-9.5182447000000003</c:v>
                </c:pt>
                <c:pt idx="84">
                  <c:v>-9.5133370999999993</c:v>
                </c:pt>
                <c:pt idx="85">
                  <c:v>-9.5132674999999995</c:v>
                </c:pt>
                <c:pt idx="86">
                  <c:v>-9.5039529999999992</c:v>
                </c:pt>
                <c:pt idx="87">
                  <c:v>-9.4886579999999991</c:v>
                </c:pt>
                <c:pt idx="88">
                  <c:v>-9.4798182999999998</c:v>
                </c:pt>
                <c:pt idx="89">
                  <c:v>-9.4755763999999996</c:v>
                </c:pt>
                <c:pt idx="90">
                  <c:v>-9.4635362999999995</c:v>
                </c:pt>
                <c:pt idx="91">
                  <c:v>-9.4589900999999994</c:v>
                </c:pt>
                <c:pt idx="92">
                  <c:v>-9.4562244</c:v>
                </c:pt>
                <c:pt idx="93">
                  <c:v>-9.4571904999999994</c:v>
                </c:pt>
                <c:pt idx="94">
                  <c:v>-9.4698104999999995</c:v>
                </c:pt>
                <c:pt idx="95">
                  <c:v>-9.4824771999999999</c:v>
                </c:pt>
                <c:pt idx="96">
                  <c:v>-9.4667759</c:v>
                </c:pt>
                <c:pt idx="97">
                  <c:v>-9.4805288000000001</c:v>
                </c:pt>
                <c:pt idx="98">
                  <c:v>-9.4761419</c:v>
                </c:pt>
                <c:pt idx="99">
                  <c:v>-9.4669065000000003</c:v>
                </c:pt>
                <c:pt idx="100">
                  <c:v>-9.4543686000000005</c:v>
                </c:pt>
                <c:pt idx="101">
                  <c:v>-9.4572638999999992</c:v>
                </c:pt>
                <c:pt idx="102">
                  <c:v>-9.4085692999999999</c:v>
                </c:pt>
                <c:pt idx="103">
                  <c:v>-9.3507756999999998</c:v>
                </c:pt>
                <c:pt idx="104">
                  <c:v>-9.2761210999999992</c:v>
                </c:pt>
                <c:pt idx="105">
                  <c:v>-9.2054024000000005</c:v>
                </c:pt>
                <c:pt idx="106">
                  <c:v>-9.1225252000000001</c:v>
                </c:pt>
                <c:pt idx="107">
                  <c:v>-9.0476065000000006</c:v>
                </c:pt>
                <c:pt idx="108">
                  <c:v>-9.0241232</c:v>
                </c:pt>
                <c:pt idx="109">
                  <c:v>-8.9813975999999993</c:v>
                </c:pt>
                <c:pt idx="110">
                  <c:v>-8.9803028000000005</c:v>
                </c:pt>
                <c:pt idx="111">
                  <c:v>-8.9721841999999992</c:v>
                </c:pt>
                <c:pt idx="112">
                  <c:v>-8.9945784</c:v>
                </c:pt>
                <c:pt idx="113">
                  <c:v>-9.0242023000000007</c:v>
                </c:pt>
                <c:pt idx="114">
                  <c:v>-9.0691346999999993</c:v>
                </c:pt>
                <c:pt idx="115">
                  <c:v>-9.0823544999999992</c:v>
                </c:pt>
                <c:pt idx="116">
                  <c:v>-9.0855999000000001</c:v>
                </c:pt>
                <c:pt idx="117">
                  <c:v>-9.1459942000000005</c:v>
                </c:pt>
                <c:pt idx="118">
                  <c:v>-9.1473779999999998</c:v>
                </c:pt>
                <c:pt idx="119">
                  <c:v>-9.1580601000000001</c:v>
                </c:pt>
                <c:pt idx="120">
                  <c:v>-9.1868048000000009</c:v>
                </c:pt>
                <c:pt idx="121">
                  <c:v>-9.2467365000000008</c:v>
                </c:pt>
                <c:pt idx="122">
                  <c:v>-9.2400532000000002</c:v>
                </c:pt>
                <c:pt idx="123">
                  <c:v>-9.2542381000000002</c:v>
                </c:pt>
                <c:pt idx="124">
                  <c:v>-9.2839650999999996</c:v>
                </c:pt>
                <c:pt idx="125">
                  <c:v>-9.2854185000000005</c:v>
                </c:pt>
                <c:pt idx="126">
                  <c:v>-9.2781982000000003</c:v>
                </c:pt>
                <c:pt idx="127">
                  <c:v>-9.2548914</c:v>
                </c:pt>
                <c:pt idx="128">
                  <c:v>-9.2748871000000008</c:v>
                </c:pt>
                <c:pt idx="129">
                  <c:v>-9.2836580000000009</c:v>
                </c:pt>
                <c:pt idx="130">
                  <c:v>-9.3095894000000001</c:v>
                </c:pt>
                <c:pt idx="131">
                  <c:v>-9.3313351000000004</c:v>
                </c:pt>
                <c:pt idx="132">
                  <c:v>-9.3848018999999994</c:v>
                </c:pt>
                <c:pt idx="133">
                  <c:v>-9.4139776000000008</c:v>
                </c:pt>
                <c:pt idx="134">
                  <c:v>-9.4583539999999999</c:v>
                </c:pt>
                <c:pt idx="135">
                  <c:v>-9.5044231000000003</c:v>
                </c:pt>
                <c:pt idx="136">
                  <c:v>-9.5496768999999997</c:v>
                </c:pt>
                <c:pt idx="137">
                  <c:v>-9.6319599</c:v>
                </c:pt>
                <c:pt idx="138">
                  <c:v>-9.6850232999999992</c:v>
                </c:pt>
                <c:pt idx="139">
                  <c:v>-9.7379292999999993</c:v>
                </c:pt>
                <c:pt idx="140">
                  <c:v>-9.7878351000000006</c:v>
                </c:pt>
                <c:pt idx="141">
                  <c:v>-9.8628158999999993</c:v>
                </c:pt>
                <c:pt idx="142">
                  <c:v>-9.9318217999999998</c:v>
                </c:pt>
                <c:pt idx="143">
                  <c:v>-9.9947108999999994</c:v>
                </c:pt>
                <c:pt idx="144">
                  <c:v>-10.058405</c:v>
                </c:pt>
                <c:pt idx="145">
                  <c:v>-10.126359000000001</c:v>
                </c:pt>
                <c:pt idx="146">
                  <c:v>-10.198266</c:v>
                </c:pt>
                <c:pt idx="147">
                  <c:v>-10.218705</c:v>
                </c:pt>
                <c:pt idx="148">
                  <c:v>-10.272047000000001</c:v>
                </c:pt>
                <c:pt idx="149">
                  <c:v>-10.312255</c:v>
                </c:pt>
                <c:pt idx="150">
                  <c:v>-10.357087</c:v>
                </c:pt>
                <c:pt idx="151">
                  <c:v>-10.443098000000001</c:v>
                </c:pt>
                <c:pt idx="152">
                  <c:v>-10.490499</c:v>
                </c:pt>
                <c:pt idx="153">
                  <c:v>-10.535830000000001</c:v>
                </c:pt>
                <c:pt idx="154">
                  <c:v>-10.558636</c:v>
                </c:pt>
                <c:pt idx="155">
                  <c:v>-10.599857</c:v>
                </c:pt>
                <c:pt idx="156">
                  <c:v>-10.592275000000001</c:v>
                </c:pt>
                <c:pt idx="157">
                  <c:v>-10.634103</c:v>
                </c:pt>
                <c:pt idx="158">
                  <c:v>-10.696505</c:v>
                </c:pt>
                <c:pt idx="159">
                  <c:v>-10.758554</c:v>
                </c:pt>
                <c:pt idx="160">
                  <c:v>-10.787277</c:v>
                </c:pt>
                <c:pt idx="161">
                  <c:v>-10.820497</c:v>
                </c:pt>
                <c:pt idx="162">
                  <c:v>-10.860631</c:v>
                </c:pt>
                <c:pt idx="163">
                  <c:v>-10.916558999999999</c:v>
                </c:pt>
                <c:pt idx="164">
                  <c:v>-11.019121999999999</c:v>
                </c:pt>
                <c:pt idx="165">
                  <c:v>-11.089969</c:v>
                </c:pt>
                <c:pt idx="166">
                  <c:v>-11.157871999999999</c:v>
                </c:pt>
                <c:pt idx="167">
                  <c:v>-11.250391</c:v>
                </c:pt>
                <c:pt idx="168">
                  <c:v>-11.376263</c:v>
                </c:pt>
                <c:pt idx="169">
                  <c:v>-11.477361999999999</c:v>
                </c:pt>
                <c:pt idx="170">
                  <c:v>-11.587687000000001</c:v>
                </c:pt>
                <c:pt idx="171">
                  <c:v>-11.747275999999999</c:v>
                </c:pt>
                <c:pt idx="172">
                  <c:v>-11.911849999999999</c:v>
                </c:pt>
                <c:pt idx="173">
                  <c:v>-12.006636</c:v>
                </c:pt>
                <c:pt idx="174">
                  <c:v>-12.109662</c:v>
                </c:pt>
                <c:pt idx="175">
                  <c:v>-12.192570999999999</c:v>
                </c:pt>
                <c:pt idx="176">
                  <c:v>-12.419513999999999</c:v>
                </c:pt>
                <c:pt idx="177">
                  <c:v>-13.135562999999999</c:v>
                </c:pt>
                <c:pt idx="178">
                  <c:v>-13.398555</c:v>
                </c:pt>
                <c:pt idx="179">
                  <c:v>-13.473413000000001</c:v>
                </c:pt>
                <c:pt idx="180">
                  <c:v>-13.606783</c:v>
                </c:pt>
                <c:pt idx="181">
                  <c:v>-13.595136</c:v>
                </c:pt>
                <c:pt idx="182">
                  <c:v>-13.145115000000001</c:v>
                </c:pt>
                <c:pt idx="183">
                  <c:v>-13.238016</c:v>
                </c:pt>
                <c:pt idx="184">
                  <c:v>-13.353762</c:v>
                </c:pt>
                <c:pt idx="185">
                  <c:v>-13.461542</c:v>
                </c:pt>
                <c:pt idx="186">
                  <c:v>-13.523645999999999</c:v>
                </c:pt>
                <c:pt idx="187">
                  <c:v>-13.507213</c:v>
                </c:pt>
                <c:pt idx="188">
                  <c:v>-13.56066</c:v>
                </c:pt>
                <c:pt idx="189">
                  <c:v>-13.684051</c:v>
                </c:pt>
                <c:pt idx="190">
                  <c:v>-13.820442999999999</c:v>
                </c:pt>
                <c:pt idx="191">
                  <c:v>-13.949583000000001</c:v>
                </c:pt>
                <c:pt idx="192">
                  <c:v>-14.125624</c:v>
                </c:pt>
                <c:pt idx="193">
                  <c:v>-14.178576</c:v>
                </c:pt>
                <c:pt idx="194">
                  <c:v>-14.45449</c:v>
                </c:pt>
                <c:pt idx="195">
                  <c:v>-14.738823</c:v>
                </c:pt>
                <c:pt idx="196">
                  <c:v>-15.054741</c:v>
                </c:pt>
                <c:pt idx="197">
                  <c:v>-15.408134</c:v>
                </c:pt>
                <c:pt idx="198">
                  <c:v>-15.821906</c:v>
                </c:pt>
                <c:pt idx="199">
                  <c:v>-16.099634000000002</c:v>
                </c:pt>
                <c:pt idx="200">
                  <c:v>-16.347539999999999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067-40FA-ABC0-F866FEFE8C38}"/>
            </c:ext>
          </c:extLst>
        </c:ser>
        <c:ser>
          <c:idx val="2"/>
          <c:order val="1"/>
          <c:tx>
            <c:strRef>
              <c:f>'CL 4GHz'!$R$2</c:f>
              <c:strCache>
                <c:ptCount val="1"/>
                <c:pt idx="0">
                  <c:v>+18 dBm</c:v>
                </c:pt>
              </c:strCache>
            </c:strRef>
          </c:tx>
          <c:spPr>
            <a:ln cmpd="dbl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'CL 4GHz'!$E$5:$E$205</c:f>
              <c:numCache>
                <c:formatCode>General</c:formatCode>
                <c:ptCount val="201"/>
                <c:pt idx="0">
                  <c:v>1</c:v>
                </c:pt>
                <c:pt idx="1">
                  <c:v>1.06</c:v>
                </c:pt>
                <c:pt idx="2">
                  <c:v>1.1200000000000001</c:v>
                </c:pt>
                <c:pt idx="3">
                  <c:v>1.18</c:v>
                </c:pt>
                <c:pt idx="4">
                  <c:v>1.24</c:v>
                </c:pt>
                <c:pt idx="5">
                  <c:v>1.3</c:v>
                </c:pt>
                <c:pt idx="6">
                  <c:v>1.36</c:v>
                </c:pt>
                <c:pt idx="7">
                  <c:v>1.42</c:v>
                </c:pt>
                <c:pt idx="8">
                  <c:v>1.48</c:v>
                </c:pt>
                <c:pt idx="9">
                  <c:v>1.54</c:v>
                </c:pt>
                <c:pt idx="10">
                  <c:v>1.6</c:v>
                </c:pt>
                <c:pt idx="11">
                  <c:v>1.66</c:v>
                </c:pt>
                <c:pt idx="12">
                  <c:v>1.72</c:v>
                </c:pt>
                <c:pt idx="13">
                  <c:v>1.78</c:v>
                </c:pt>
                <c:pt idx="14">
                  <c:v>1.84</c:v>
                </c:pt>
                <c:pt idx="15">
                  <c:v>1.9</c:v>
                </c:pt>
                <c:pt idx="16">
                  <c:v>1.96</c:v>
                </c:pt>
                <c:pt idx="17">
                  <c:v>2.02</c:v>
                </c:pt>
                <c:pt idx="18">
                  <c:v>2.08</c:v>
                </c:pt>
                <c:pt idx="19">
                  <c:v>2.14</c:v>
                </c:pt>
                <c:pt idx="20">
                  <c:v>2.2000000000000002</c:v>
                </c:pt>
                <c:pt idx="21">
                  <c:v>2.2599999999999998</c:v>
                </c:pt>
                <c:pt idx="22">
                  <c:v>2.3199999999999998</c:v>
                </c:pt>
                <c:pt idx="23">
                  <c:v>2.38</c:v>
                </c:pt>
                <c:pt idx="24">
                  <c:v>2.44</c:v>
                </c:pt>
                <c:pt idx="25">
                  <c:v>2.5</c:v>
                </c:pt>
                <c:pt idx="26">
                  <c:v>2.56</c:v>
                </c:pt>
                <c:pt idx="27">
                  <c:v>2.62</c:v>
                </c:pt>
                <c:pt idx="28">
                  <c:v>2.68</c:v>
                </c:pt>
                <c:pt idx="29">
                  <c:v>2.74</c:v>
                </c:pt>
                <c:pt idx="30">
                  <c:v>2.8</c:v>
                </c:pt>
                <c:pt idx="31">
                  <c:v>2.86</c:v>
                </c:pt>
                <c:pt idx="32">
                  <c:v>2.92</c:v>
                </c:pt>
                <c:pt idx="33">
                  <c:v>2.98</c:v>
                </c:pt>
                <c:pt idx="34">
                  <c:v>3.04</c:v>
                </c:pt>
                <c:pt idx="35">
                  <c:v>3.1</c:v>
                </c:pt>
                <c:pt idx="36">
                  <c:v>3.16</c:v>
                </c:pt>
                <c:pt idx="37">
                  <c:v>3.22</c:v>
                </c:pt>
                <c:pt idx="38">
                  <c:v>3.28</c:v>
                </c:pt>
                <c:pt idx="39">
                  <c:v>3.34</c:v>
                </c:pt>
                <c:pt idx="40">
                  <c:v>3.4</c:v>
                </c:pt>
                <c:pt idx="41">
                  <c:v>3.46</c:v>
                </c:pt>
                <c:pt idx="42">
                  <c:v>3.52</c:v>
                </c:pt>
                <c:pt idx="43">
                  <c:v>3.58</c:v>
                </c:pt>
                <c:pt idx="44">
                  <c:v>3.64</c:v>
                </c:pt>
                <c:pt idx="45">
                  <c:v>3.7</c:v>
                </c:pt>
                <c:pt idx="46">
                  <c:v>3.76</c:v>
                </c:pt>
                <c:pt idx="47">
                  <c:v>3.82</c:v>
                </c:pt>
                <c:pt idx="48">
                  <c:v>3.88</c:v>
                </c:pt>
                <c:pt idx="49">
                  <c:v>3.94</c:v>
                </c:pt>
                <c:pt idx="50">
                  <c:v>4</c:v>
                </c:pt>
                <c:pt idx="51">
                  <c:v>4.0599999999999996</c:v>
                </c:pt>
                <c:pt idx="52">
                  <c:v>4.12</c:v>
                </c:pt>
                <c:pt idx="53">
                  <c:v>4.18</c:v>
                </c:pt>
                <c:pt idx="54">
                  <c:v>4.24</c:v>
                </c:pt>
                <c:pt idx="55">
                  <c:v>4.3</c:v>
                </c:pt>
                <c:pt idx="56">
                  <c:v>4.3600000000000003</c:v>
                </c:pt>
                <c:pt idx="57">
                  <c:v>4.42</c:v>
                </c:pt>
                <c:pt idx="58">
                  <c:v>4.4800000000000004</c:v>
                </c:pt>
                <c:pt idx="59">
                  <c:v>4.54</c:v>
                </c:pt>
                <c:pt idx="60">
                  <c:v>4.5999999999999996</c:v>
                </c:pt>
                <c:pt idx="61">
                  <c:v>4.66</c:v>
                </c:pt>
                <c:pt idx="62">
                  <c:v>4.72</c:v>
                </c:pt>
                <c:pt idx="63">
                  <c:v>4.78</c:v>
                </c:pt>
                <c:pt idx="64">
                  <c:v>4.84</c:v>
                </c:pt>
                <c:pt idx="65">
                  <c:v>4.9000000000000004</c:v>
                </c:pt>
                <c:pt idx="66">
                  <c:v>4.96</c:v>
                </c:pt>
                <c:pt idx="67">
                  <c:v>5.0199999999999996</c:v>
                </c:pt>
                <c:pt idx="68">
                  <c:v>5.08</c:v>
                </c:pt>
                <c:pt idx="69">
                  <c:v>5.14</c:v>
                </c:pt>
                <c:pt idx="70">
                  <c:v>5.2</c:v>
                </c:pt>
                <c:pt idx="71">
                  <c:v>5.26</c:v>
                </c:pt>
                <c:pt idx="72">
                  <c:v>5.32</c:v>
                </c:pt>
                <c:pt idx="73">
                  <c:v>5.38</c:v>
                </c:pt>
                <c:pt idx="74">
                  <c:v>5.44</c:v>
                </c:pt>
                <c:pt idx="75">
                  <c:v>5.5</c:v>
                </c:pt>
                <c:pt idx="76">
                  <c:v>5.56</c:v>
                </c:pt>
                <c:pt idx="77">
                  <c:v>5.62</c:v>
                </c:pt>
                <c:pt idx="78">
                  <c:v>5.68</c:v>
                </c:pt>
                <c:pt idx="79">
                  <c:v>5.74</c:v>
                </c:pt>
                <c:pt idx="80">
                  <c:v>5.8</c:v>
                </c:pt>
                <c:pt idx="81">
                  <c:v>5.86</c:v>
                </c:pt>
                <c:pt idx="82">
                  <c:v>5.92</c:v>
                </c:pt>
                <c:pt idx="83">
                  <c:v>5.98</c:v>
                </c:pt>
                <c:pt idx="84">
                  <c:v>6.04</c:v>
                </c:pt>
                <c:pt idx="85">
                  <c:v>6.1</c:v>
                </c:pt>
                <c:pt idx="86">
                  <c:v>6.16</c:v>
                </c:pt>
                <c:pt idx="87">
                  <c:v>6.22</c:v>
                </c:pt>
                <c:pt idx="88">
                  <c:v>6.28</c:v>
                </c:pt>
                <c:pt idx="89">
                  <c:v>6.34</c:v>
                </c:pt>
                <c:pt idx="90">
                  <c:v>6.4</c:v>
                </c:pt>
                <c:pt idx="91">
                  <c:v>6.46</c:v>
                </c:pt>
                <c:pt idx="92">
                  <c:v>6.52</c:v>
                </c:pt>
                <c:pt idx="93">
                  <c:v>6.58</c:v>
                </c:pt>
                <c:pt idx="94">
                  <c:v>6.64</c:v>
                </c:pt>
                <c:pt idx="95">
                  <c:v>6.7</c:v>
                </c:pt>
                <c:pt idx="96">
                  <c:v>6.76</c:v>
                </c:pt>
                <c:pt idx="97">
                  <c:v>6.82</c:v>
                </c:pt>
                <c:pt idx="98">
                  <c:v>6.88</c:v>
                </c:pt>
                <c:pt idx="99">
                  <c:v>6.94</c:v>
                </c:pt>
                <c:pt idx="100">
                  <c:v>7</c:v>
                </c:pt>
                <c:pt idx="101">
                  <c:v>7.06</c:v>
                </c:pt>
                <c:pt idx="102">
                  <c:v>7.12</c:v>
                </c:pt>
                <c:pt idx="103">
                  <c:v>7.18</c:v>
                </c:pt>
                <c:pt idx="104">
                  <c:v>7.24</c:v>
                </c:pt>
                <c:pt idx="105">
                  <c:v>7.3</c:v>
                </c:pt>
                <c:pt idx="106">
                  <c:v>7.36</c:v>
                </c:pt>
                <c:pt idx="107">
                  <c:v>7.42</c:v>
                </c:pt>
                <c:pt idx="108">
                  <c:v>7.48</c:v>
                </c:pt>
                <c:pt idx="109">
                  <c:v>7.54</c:v>
                </c:pt>
                <c:pt idx="110">
                  <c:v>7.6</c:v>
                </c:pt>
                <c:pt idx="111">
                  <c:v>7.66</c:v>
                </c:pt>
                <c:pt idx="112">
                  <c:v>7.72</c:v>
                </c:pt>
                <c:pt idx="113">
                  <c:v>7.78</c:v>
                </c:pt>
                <c:pt idx="114">
                  <c:v>7.84</c:v>
                </c:pt>
                <c:pt idx="115">
                  <c:v>7.9</c:v>
                </c:pt>
                <c:pt idx="116">
                  <c:v>7.96</c:v>
                </c:pt>
                <c:pt idx="117">
                  <c:v>8.02</c:v>
                </c:pt>
                <c:pt idx="118">
                  <c:v>8.08</c:v>
                </c:pt>
                <c:pt idx="119">
                  <c:v>8.14</c:v>
                </c:pt>
                <c:pt idx="120">
                  <c:v>8.1999999999999993</c:v>
                </c:pt>
                <c:pt idx="121">
                  <c:v>8.26</c:v>
                </c:pt>
                <c:pt idx="122">
                  <c:v>8.32</c:v>
                </c:pt>
                <c:pt idx="123">
                  <c:v>8.3800000000000008</c:v>
                </c:pt>
                <c:pt idx="124">
                  <c:v>8.44</c:v>
                </c:pt>
                <c:pt idx="125">
                  <c:v>8.5</c:v>
                </c:pt>
                <c:pt idx="126">
                  <c:v>8.56</c:v>
                </c:pt>
                <c:pt idx="127">
                  <c:v>8.6199999999999992</c:v>
                </c:pt>
                <c:pt idx="128">
                  <c:v>8.68</c:v>
                </c:pt>
                <c:pt idx="129">
                  <c:v>8.74</c:v>
                </c:pt>
                <c:pt idx="130">
                  <c:v>8.8000000000000007</c:v>
                </c:pt>
                <c:pt idx="131">
                  <c:v>8.86</c:v>
                </c:pt>
                <c:pt idx="132">
                  <c:v>8.92</c:v>
                </c:pt>
                <c:pt idx="133">
                  <c:v>8.98</c:v>
                </c:pt>
                <c:pt idx="134">
                  <c:v>9.0399999999999991</c:v>
                </c:pt>
                <c:pt idx="135">
                  <c:v>9.1</c:v>
                </c:pt>
                <c:pt idx="136">
                  <c:v>9.16</c:v>
                </c:pt>
                <c:pt idx="137">
                  <c:v>9.2200000000000006</c:v>
                </c:pt>
                <c:pt idx="138">
                  <c:v>9.2799999999999994</c:v>
                </c:pt>
                <c:pt idx="139">
                  <c:v>9.34</c:v>
                </c:pt>
                <c:pt idx="140">
                  <c:v>9.4</c:v>
                </c:pt>
                <c:pt idx="141">
                  <c:v>9.4600000000000009</c:v>
                </c:pt>
                <c:pt idx="142">
                  <c:v>9.52</c:v>
                </c:pt>
                <c:pt idx="143">
                  <c:v>9.58</c:v>
                </c:pt>
                <c:pt idx="144">
                  <c:v>9.64</c:v>
                </c:pt>
                <c:pt idx="145">
                  <c:v>9.6999999999999993</c:v>
                </c:pt>
                <c:pt idx="146">
                  <c:v>9.76</c:v>
                </c:pt>
                <c:pt idx="147">
                  <c:v>9.82</c:v>
                </c:pt>
                <c:pt idx="148">
                  <c:v>9.8800000000000008</c:v>
                </c:pt>
                <c:pt idx="149">
                  <c:v>9.94</c:v>
                </c:pt>
                <c:pt idx="150">
                  <c:v>10</c:v>
                </c:pt>
                <c:pt idx="151">
                  <c:v>10.06</c:v>
                </c:pt>
                <c:pt idx="152">
                  <c:v>10.119999999999999</c:v>
                </c:pt>
                <c:pt idx="153">
                  <c:v>10.18</c:v>
                </c:pt>
                <c:pt idx="154">
                  <c:v>10.24</c:v>
                </c:pt>
                <c:pt idx="155">
                  <c:v>10.3</c:v>
                </c:pt>
                <c:pt idx="156">
                  <c:v>10.36</c:v>
                </c:pt>
                <c:pt idx="157">
                  <c:v>10.42</c:v>
                </c:pt>
                <c:pt idx="158">
                  <c:v>10.48</c:v>
                </c:pt>
                <c:pt idx="159">
                  <c:v>10.54</c:v>
                </c:pt>
                <c:pt idx="160">
                  <c:v>10.6</c:v>
                </c:pt>
                <c:pt idx="161">
                  <c:v>10.66</c:v>
                </c:pt>
                <c:pt idx="162">
                  <c:v>10.72</c:v>
                </c:pt>
                <c:pt idx="163">
                  <c:v>10.78</c:v>
                </c:pt>
                <c:pt idx="164">
                  <c:v>10.84</c:v>
                </c:pt>
                <c:pt idx="165">
                  <c:v>10.9</c:v>
                </c:pt>
                <c:pt idx="166">
                  <c:v>10.96</c:v>
                </c:pt>
                <c:pt idx="167">
                  <c:v>11.02</c:v>
                </c:pt>
                <c:pt idx="168">
                  <c:v>11.08</c:v>
                </c:pt>
                <c:pt idx="169">
                  <c:v>11.14</c:v>
                </c:pt>
                <c:pt idx="170">
                  <c:v>11.2</c:v>
                </c:pt>
                <c:pt idx="171">
                  <c:v>11.26</c:v>
                </c:pt>
                <c:pt idx="172">
                  <c:v>11.32</c:v>
                </c:pt>
                <c:pt idx="173">
                  <c:v>11.38</c:v>
                </c:pt>
                <c:pt idx="174">
                  <c:v>11.44</c:v>
                </c:pt>
                <c:pt idx="175">
                  <c:v>11.5</c:v>
                </c:pt>
                <c:pt idx="176">
                  <c:v>11.56</c:v>
                </c:pt>
                <c:pt idx="177">
                  <c:v>11.62</c:v>
                </c:pt>
                <c:pt idx="178">
                  <c:v>11.68</c:v>
                </c:pt>
                <c:pt idx="179">
                  <c:v>11.74</c:v>
                </c:pt>
                <c:pt idx="180">
                  <c:v>11.8</c:v>
                </c:pt>
                <c:pt idx="181">
                  <c:v>11.86</c:v>
                </c:pt>
                <c:pt idx="182">
                  <c:v>11.92</c:v>
                </c:pt>
                <c:pt idx="183">
                  <c:v>11.98</c:v>
                </c:pt>
                <c:pt idx="184">
                  <c:v>12.04</c:v>
                </c:pt>
                <c:pt idx="185">
                  <c:v>12.1</c:v>
                </c:pt>
                <c:pt idx="186">
                  <c:v>12.16</c:v>
                </c:pt>
                <c:pt idx="187">
                  <c:v>12.22</c:v>
                </c:pt>
                <c:pt idx="188">
                  <c:v>12.28</c:v>
                </c:pt>
                <c:pt idx="189">
                  <c:v>12.34</c:v>
                </c:pt>
                <c:pt idx="190">
                  <c:v>12.4</c:v>
                </c:pt>
                <c:pt idx="191">
                  <c:v>12.46</c:v>
                </c:pt>
                <c:pt idx="192">
                  <c:v>12.52</c:v>
                </c:pt>
                <c:pt idx="193">
                  <c:v>12.58</c:v>
                </c:pt>
                <c:pt idx="194">
                  <c:v>12.64</c:v>
                </c:pt>
                <c:pt idx="195">
                  <c:v>12.7</c:v>
                </c:pt>
                <c:pt idx="196">
                  <c:v>12.76</c:v>
                </c:pt>
                <c:pt idx="197">
                  <c:v>12.82</c:v>
                </c:pt>
                <c:pt idx="198">
                  <c:v>12.88</c:v>
                </c:pt>
                <c:pt idx="199">
                  <c:v>12.94</c:v>
                </c:pt>
                <c:pt idx="200">
                  <c:v>13</c:v>
                </c:pt>
              </c:numCache>
            </c:numRef>
          </c:xVal>
          <c:yVal>
            <c:numRef>
              <c:f>'CL 4GHz'!$R$5:$R$205</c:f>
              <c:numCache>
                <c:formatCode>General</c:formatCode>
                <c:ptCount val="201"/>
                <c:pt idx="0">
                  <c:v>-15.000698</c:v>
                </c:pt>
                <c:pt idx="1">
                  <c:v>-14.718647000000001</c:v>
                </c:pt>
                <c:pt idx="2">
                  <c:v>-14.401505999999999</c:v>
                </c:pt>
                <c:pt idx="3">
                  <c:v>-14.030395</c:v>
                </c:pt>
                <c:pt idx="4">
                  <c:v>-13.672508000000001</c:v>
                </c:pt>
                <c:pt idx="5">
                  <c:v>-13.337989</c:v>
                </c:pt>
                <c:pt idx="6">
                  <c:v>-13.081097</c:v>
                </c:pt>
                <c:pt idx="7">
                  <c:v>-12.783697999999999</c:v>
                </c:pt>
                <c:pt idx="8">
                  <c:v>-12.536674</c:v>
                </c:pt>
                <c:pt idx="9">
                  <c:v>-12.299893000000001</c:v>
                </c:pt>
                <c:pt idx="10">
                  <c:v>-12.069837</c:v>
                </c:pt>
                <c:pt idx="11">
                  <c:v>-11.873332</c:v>
                </c:pt>
                <c:pt idx="12">
                  <c:v>-11.679887000000001</c:v>
                </c:pt>
                <c:pt idx="13">
                  <c:v>-11.505974999999999</c:v>
                </c:pt>
                <c:pt idx="14">
                  <c:v>-11.335782</c:v>
                </c:pt>
                <c:pt idx="15">
                  <c:v>-11.162737</c:v>
                </c:pt>
                <c:pt idx="16">
                  <c:v>-11.003380999999999</c:v>
                </c:pt>
                <c:pt idx="17">
                  <c:v>-10.860362</c:v>
                </c:pt>
                <c:pt idx="18">
                  <c:v>-10.718921999999999</c:v>
                </c:pt>
                <c:pt idx="19">
                  <c:v>-10.602986</c:v>
                </c:pt>
                <c:pt idx="20">
                  <c:v>-10.479293</c:v>
                </c:pt>
                <c:pt idx="21">
                  <c:v>-10.367133000000001</c:v>
                </c:pt>
                <c:pt idx="22">
                  <c:v>-10.277081000000001</c:v>
                </c:pt>
                <c:pt idx="23">
                  <c:v>-10.151726</c:v>
                </c:pt>
                <c:pt idx="24">
                  <c:v>-10.074524</c:v>
                </c:pt>
                <c:pt idx="25">
                  <c:v>-10.007277</c:v>
                </c:pt>
                <c:pt idx="26">
                  <c:v>-9.9311886000000005</c:v>
                </c:pt>
                <c:pt idx="27">
                  <c:v>-9.8896694000000007</c:v>
                </c:pt>
                <c:pt idx="28">
                  <c:v>-9.8663912000000007</c:v>
                </c:pt>
                <c:pt idx="29">
                  <c:v>-9.8696222000000002</c:v>
                </c:pt>
                <c:pt idx="30">
                  <c:v>-9.8530826999999999</c:v>
                </c:pt>
                <c:pt idx="31">
                  <c:v>-9.8623495000000005</c:v>
                </c:pt>
                <c:pt idx="32">
                  <c:v>-9.8539066000000002</c:v>
                </c:pt>
                <c:pt idx="33">
                  <c:v>-9.8380679999999998</c:v>
                </c:pt>
                <c:pt idx="34">
                  <c:v>-9.7982596999999991</c:v>
                </c:pt>
                <c:pt idx="35">
                  <c:v>-9.7749948999999994</c:v>
                </c:pt>
                <c:pt idx="36">
                  <c:v>-9.7460298999999999</c:v>
                </c:pt>
                <c:pt idx="37">
                  <c:v>-9.7328281000000008</c:v>
                </c:pt>
                <c:pt idx="38">
                  <c:v>-9.7308015999999995</c:v>
                </c:pt>
                <c:pt idx="39">
                  <c:v>-9.7546978000000006</c:v>
                </c:pt>
                <c:pt idx="40">
                  <c:v>-9.8023509999999998</c:v>
                </c:pt>
                <c:pt idx="41">
                  <c:v>-9.8315085999999994</c:v>
                </c:pt>
                <c:pt idx="42">
                  <c:v>-9.8970079000000002</c:v>
                </c:pt>
                <c:pt idx="43">
                  <c:v>-9.9611958999999999</c:v>
                </c:pt>
                <c:pt idx="44">
                  <c:v>-10.000443000000001</c:v>
                </c:pt>
                <c:pt idx="45">
                  <c:v>-10.025269</c:v>
                </c:pt>
                <c:pt idx="46">
                  <c:v>-10.012403000000001</c:v>
                </c:pt>
                <c:pt idx="47">
                  <c:v>-10.01577</c:v>
                </c:pt>
                <c:pt idx="48">
                  <c:v>-9.9983711</c:v>
                </c:pt>
                <c:pt idx="49">
                  <c:v>-9.9835825000000007</c:v>
                </c:pt>
                <c:pt idx="50">
                  <c:v>-9.9659966999999998</c:v>
                </c:pt>
                <c:pt idx="51">
                  <c:v>-10.007126</c:v>
                </c:pt>
                <c:pt idx="52">
                  <c:v>-10.009207999999999</c:v>
                </c:pt>
                <c:pt idx="53">
                  <c:v>-10.025772999999999</c:v>
                </c:pt>
                <c:pt idx="54">
                  <c:v>-10.035310000000001</c:v>
                </c:pt>
                <c:pt idx="55">
                  <c:v>-10.077252</c:v>
                </c:pt>
                <c:pt idx="56">
                  <c:v>-10.112133</c:v>
                </c:pt>
                <c:pt idx="57">
                  <c:v>-10.139557999999999</c:v>
                </c:pt>
                <c:pt idx="58">
                  <c:v>-10.174712</c:v>
                </c:pt>
                <c:pt idx="59">
                  <c:v>-10.196259</c:v>
                </c:pt>
                <c:pt idx="60">
                  <c:v>-10.236668</c:v>
                </c:pt>
                <c:pt idx="61">
                  <c:v>-10.22297</c:v>
                </c:pt>
                <c:pt idx="62">
                  <c:v>-10.227561</c:v>
                </c:pt>
                <c:pt idx="63">
                  <c:v>-10.251033</c:v>
                </c:pt>
                <c:pt idx="64">
                  <c:v>-10.264359000000001</c:v>
                </c:pt>
                <c:pt idx="65">
                  <c:v>-10.249127</c:v>
                </c:pt>
                <c:pt idx="66">
                  <c:v>-10.267293</c:v>
                </c:pt>
                <c:pt idx="67">
                  <c:v>-10.249675</c:v>
                </c:pt>
                <c:pt idx="68">
                  <c:v>-10.240062</c:v>
                </c:pt>
                <c:pt idx="69">
                  <c:v>-10.224389</c:v>
                </c:pt>
                <c:pt idx="70">
                  <c:v>-10.231944</c:v>
                </c:pt>
                <c:pt idx="71">
                  <c:v>-10.250679999999999</c:v>
                </c:pt>
                <c:pt idx="72">
                  <c:v>-10.248371000000001</c:v>
                </c:pt>
                <c:pt idx="73">
                  <c:v>-10.243292</c:v>
                </c:pt>
                <c:pt idx="74">
                  <c:v>-10.284642</c:v>
                </c:pt>
                <c:pt idx="75">
                  <c:v>-10.263223999999999</c:v>
                </c:pt>
                <c:pt idx="76">
                  <c:v>-10.242198999999999</c:v>
                </c:pt>
                <c:pt idx="77">
                  <c:v>-10.248758</c:v>
                </c:pt>
                <c:pt idx="78">
                  <c:v>-10.233813</c:v>
                </c:pt>
                <c:pt idx="79">
                  <c:v>-10.193336</c:v>
                </c:pt>
                <c:pt idx="80">
                  <c:v>-10.163826</c:v>
                </c:pt>
                <c:pt idx="81">
                  <c:v>-10.154134000000001</c:v>
                </c:pt>
                <c:pt idx="82">
                  <c:v>-10.142536</c:v>
                </c:pt>
                <c:pt idx="83">
                  <c:v>-10.113244999999999</c:v>
                </c:pt>
                <c:pt idx="84">
                  <c:v>-10.095492999999999</c:v>
                </c:pt>
                <c:pt idx="85">
                  <c:v>-10.083396</c:v>
                </c:pt>
                <c:pt idx="86">
                  <c:v>-10.061221</c:v>
                </c:pt>
                <c:pt idx="87">
                  <c:v>-10.03524</c:v>
                </c:pt>
                <c:pt idx="88">
                  <c:v>-10.018147000000001</c:v>
                </c:pt>
                <c:pt idx="89">
                  <c:v>-10.004911</c:v>
                </c:pt>
                <c:pt idx="90">
                  <c:v>-9.9858837000000005</c:v>
                </c:pt>
                <c:pt idx="91">
                  <c:v>-9.9717845999999994</c:v>
                </c:pt>
                <c:pt idx="92">
                  <c:v>-9.9586906000000006</c:v>
                </c:pt>
                <c:pt idx="93">
                  <c:v>-9.9459409999999995</c:v>
                </c:pt>
                <c:pt idx="94">
                  <c:v>-9.9456176999999997</c:v>
                </c:pt>
                <c:pt idx="95">
                  <c:v>-9.9452467000000002</c:v>
                </c:pt>
                <c:pt idx="96">
                  <c:v>-9.9168949000000008</c:v>
                </c:pt>
                <c:pt idx="97">
                  <c:v>-9.9185286000000001</c:v>
                </c:pt>
                <c:pt idx="98">
                  <c:v>-9.9070511000000003</c:v>
                </c:pt>
                <c:pt idx="99">
                  <c:v>-9.8920670000000008</c:v>
                </c:pt>
                <c:pt idx="100">
                  <c:v>-9.8767948000000008</c:v>
                </c:pt>
                <c:pt idx="101">
                  <c:v>-9.8812303999999997</c:v>
                </c:pt>
                <c:pt idx="102">
                  <c:v>-9.8381567000000008</c:v>
                </c:pt>
                <c:pt idx="103">
                  <c:v>-9.7893361999999993</c:v>
                </c:pt>
                <c:pt idx="104">
                  <c:v>-9.7270793999999992</c:v>
                </c:pt>
                <c:pt idx="105">
                  <c:v>-9.6727991000000006</c:v>
                </c:pt>
                <c:pt idx="106">
                  <c:v>-9.6067543000000004</c:v>
                </c:pt>
                <c:pt idx="107">
                  <c:v>-9.5476951999999997</c:v>
                </c:pt>
                <c:pt idx="108">
                  <c:v>-9.5426959999999994</c:v>
                </c:pt>
                <c:pt idx="109">
                  <c:v>-9.5169992000000008</c:v>
                </c:pt>
                <c:pt idx="110">
                  <c:v>-9.5283297999999998</c:v>
                </c:pt>
                <c:pt idx="111">
                  <c:v>-9.5292014999999992</c:v>
                </c:pt>
                <c:pt idx="112">
                  <c:v>-9.5667553000000005</c:v>
                </c:pt>
                <c:pt idx="113">
                  <c:v>-9.6075906999999994</c:v>
                </c:pt>
                <c:pt idx="114">
                  <c:v>-9.6622132999999994</c:v>
                </c:pt>
                <c:pt idx="115">
                  <c:v>-9.6885957999999999</c:v>
                </c:pt>
                <c:pt idx="116">
                  <c:v>-9.7130270000000003</c:v>
                </c:pt>
                <c:pt idx="117">
                  <c:v>-9.7774953999999994</c:v>
                </c:pt>
                <c:pt idx="118">
                  <c:v>-9.7888307999999995</c:v>
                </c:pt>
                <c:pt idx="119">
                  <c:v>-9.8128089999999997</c:v>
                </c:pt>
                <c:pt idx="120">
                  <c:v>-9.8535166000000007</c:v>
                </c:pt>
                <c:pt idx="121">
                  <c:v>-9.9227170999999998</c:v>
                </c:pt>
                <c:pt idx="122">
                  <c:v>-9.9321622999999999</c:v>
                </c:pt>
                <c:pt idx="123">
                  <c:v>-9.9565716000000002</c:v>
                </c:pt>
                <c:pt idx="124">
                  <c:v>-9.9924078000000005</c:v>
                </c:pt>
                <c:pt idx="125">
                  <c:v>-10.003852</c:v>
                </c:pt>
                <c:pt idx="126">
                  <c:v>-10.006031</c:v>
                </c:pt>
                <c:pt idx="127">
                  <c:v>-9.9862251000000004</c:v>
                </c:pt>
                <c:pt idx="128">
                  <c:v>-10.013172000000001</c:v>
                </c:pt>
                <c:pt idx="129">
                  <c:v>-10.045199</c:v>
                </c:pt>
                <c:pt idx="130">
                  <c:v>-10.097498999999999</c:v>
                </c:pt>
                <c:pt idx="131">
                  <c:v>-10.128056000000001</c:v>
                </c:pt>
                <c:pt idx="132">
                  <c:v>-10.184606</c:v>
                </c:pt>
                <c:pt idx="133">
                  <c:v>-10.224935</c:v>
                </c:pt>
                <c:pt idx="134">
                  <c:v>-10.27595</c:v>
                </c:pt>
                <c:pt idx="135">
                  <c:v>-10.319243</c:v>
                </c:pt>
                <c:pt idx="136">
                  <c:v>-10.376161</c:v>
                </c:pt>
                <c:pt idx="137">
                  <c:v>-10.495117</c:v>
                </c:pt>
                <c:pt idx="138">
                  <c:v>-10.575176000000001</c:v>
                </c:pt>
                <c:pt idx="139">
                  <c:v>-10.633749999999999</c:v>
                </c:pt>
                <c:pt idx="140">
                  <c:v>-10.683282</c:v>
                </c:pt>
                <c:pt idx="141">
                  <c:v>-10.770197</c:v>
                </c:pt>
                <c:pt idx="142">
                  <c:v>-10.851635999999999</c:v>
                </c:pt>
                <c:pt idx="143">
                  <c:v>-10.927664</c:v>
                </c:pt>
                <c:pt idx="144">
                  <c:v>-11.009112</c:v>
                </c:pt>
                <c:pt idx="145">
                  <c:v>-11.1027</c:v>
                </c:pt>
                <c:pt idx="146">
                  <c:v>-11.196971</c:v>
                </c:pt>
                <c:pt idx="147">
                  <c:v>-11.228063000000001</c:v>
                </c:pt>
                <c:pt idx="148">
                  <c:v>-11.276806000000001</c:v>
                </c:pt>
                <c:pt idx="149">
                  <c:v>-11.311456</c:v>
                </c:pt>
                <c:pt idx="150">
                  <c:v>-11.378754000000001</c:v>
                </c:pt>
                <c:pt idx="151">
                  <c:v>-11.542427</c:v>
                </c:pt>
                <c:pt idx="152">
                  <c:v>-11.653461999999999</c:v>
                </c:pt>
                <c:pt idx="153">
                  <c:v>-11.716794</c:v>
                </c:pt>
                <c:pt idx="154">
                  <c:v>-11.766640000000001</c:v>
                </c:pt>
                <c:pt idx="155">
                  <c:v>-11.866911999999999</c:v>
                </c:pt>
                <c:pt idx="156">
                  <c:v>-11.897195999999999</c:v>
                </c:pt>
                <c:pt idx="157">
                  <c:v>-11.984991000000001</c:v>
                </c:pt>
                <c:pt idx="158">
                  <c:v>-12.167097</c:v>
                </c:pt>
                <c:pt idx="159">
                  <c:v>-12.363813</c:v>
                </c:pt>
                <c:pt idx="160">
                  <c:v>-12.460490999999999</c:v>
                </c:pt>
                <c:pt idx="161">
                  <c:v>-12.525169999999999</c:v>
                </c:pt>
                <c:pt idx="162">
                  <c:v>-12.657776</c:v>
                </c:pt>
                <c:pt idx="163">
                  <c:v>-12.844086000000001</c:v>
                </c:pt>
                <c:pt idx="164">
                  <c:v>-13.085568</c:v>
                </c:pt>
                <c:pt idx="165">
                  <c:v>-13.267448</c:v>
                </c:pt>
                <c:pt idx="166">
                  <c:v>-13.416385</c:v>
                </c:pt>
                <c:pt idx="167">
                  <c:v>-13.577406999999999</c:v>
                </c:pt>
                <c:pt idx="168">
                  <c:v>-13.78581</c:v>
                </c:pt>
                <c:pt idx="169">
                  <c:v>-13.943543</c:v>
                </c:pt>
                <c:pt idx="170">
                  <c:v>-14.08516</c:v>
                </c:pt>
                <c:pt idx="171">
                  <c:v>-14.236171000000001</c:v>
                </c:pt>
                <c:pt idx="172">
                  <c:v>-14.458923</c:v>
                </c:pt>
                <c:pt idx="173">
                  <c:v>-14.584785</c:v>
                </c:pt>
                <c:pt idx="174">
                  <c:v>-14.643507</c:v>
                </c:pt>
                <c:pt idx="175">
                  <c:v>-14.701086</c:v>
                </c:pt>
                <c:pt idx="176">
                  <c:v>-14.874841999999999</c:v>
                </c:pt>
                <c:pt idx="177">
                  <c:v>-15.150766000000001</c:v>
                </c:pt>
                <c:pt idx="178">
                  <c:v>-15.098515000000001</c:v>
                </c:pt>
                <c:pt idx="179">
                  <c:v>-15.116493999999999</c:v>
                </c:pt>
                <c:pt idx="180">
                  <c:v>-15.281974</c:v>
                </c:pt>
                <c:pt idx="181">
                  <c:v>-15.393115999999999</c:v>
                </c:pt>
                <c:pt idx="182">
                  <c:v>-15.234792000000001</c:v>
                </c:pt>
                <c:pt idx="183">
                  <c:v>-15.293297000000001</c:v>
                </c:pt>
                <c:pt idx="184">
                  <c:v>-15.38387</c:v>
                </c:pt>
                <c:pt idx="185">
                  <c:v>-15.484018000000001</c:v>
                </c:pt>
                <c:pt idx="186">
                  <c:v>-15.538830000000001</c:v>
                </c:pt>
                <c:pt idx="187">
                  <c:v>-15.603605999999999</c:v>
                </c:pt>
                <c:pt idx="188">
                  <c:v>-15.778523</c:v>
                </c:pt>
                <c:pt idx="189">
                  <c:v>-16.030121000000001</c:v>
                </c:pt>
                <c:pt idx="190">
                  <c:v>-16.253444999999999</c:v>
                </c:pt>
                <c:pt idx="191">
                  <c:v>-16.391912000000001</c:v>
                </c:pt>
                <c:pt idx="192">
                  <c:v>-16.592817</c:v>
                </c:pt>
                <c:pt idx="193">
                  <c:v>-16.947524999999999</c:v>
                </c:pt>
                <c:pt idx="194">
                  <c:v>-17.436283</c:v>
                </c:pt>
                <c:pt idx="195">
                  <c:v>-17.853058000000001</c:v>
                </c:pt>
                <c:pt idx="196">
                  <c:v>-18.325728999999999</c:v>
                </c:pt>
                <c:pt idx="197">
                  <c:v>-18.945312999999999</c:v>
                </c:pt>
                <c:pt idx="198">
                  <c:v>-19.563497999999999</c:v>
                </c:pt>
                <c:pt idx="199">
                  <c:v>-19.934856</c:v>
                </c:pt>
                <c:pt idx="200">
                  <c:v>-20.330297000000002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067-40FA-ABC0-F866FEFE8C38}"/>
            </c:ext>
          </c:extLst>
        </c:ser>
        <c:ser>
          <c:idx val="3"/>
          <c:order val="2"/>
          <c:tx>
            <c:strRef>
              <c:f>'CL 4GHz'!$S$2</c:f>
              <c:strCache>
                <c:ptCount val="1"/>
                <c:pt idx="0">
                  <c:v>+16 dBm</c:v>
                </c:pt>
              </c:strCache>
            </c:strRef>
          </c:tx>
          <c:spPr>
            <a:ln cmpd="sng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'CL 4GHz'!$P$5:$P$205</c:f>
              <c:numCache>
                <c:formatCode>General</c:formatCode>
                <c:ptCount val="201"/>
                <c:pt idx="0">
                  <c:v>1</c:v>
                </c:pt>
                <c:pt idx="1">
                  <c:v>1.06</c:v>
                </c:pt>
                <c:pt idx="2">
                  <c:v>1.1200000000000001</c:v>
                </c:pt>
                <c:pt idx="3">
                  <c:v>1.18</c:v>
                </c:pt>
                <c:pt idx="4">
                  <c:v>1.24</c:v>
                </c:pt>
                <c:pt idx="5">
                  <c:v>1.3</c:v>
                </c:pt>
                <c:pt idx="6">
                  <c:v>1.36</c:v>
                </c:pt>
                <c:pt idx="7">
                  <c:v>1.42</c:v>
                </c:pt>
                <c:pt idx="8">
                  <c:v>1.48</c:v>
                </c:pt>
                <c:pt idx="9">
                  <c:v>1.54</c:v>
                </c:pt>
                <c:pt idx="10">
                  <c:v>1.6</c:v>
                </c:pt>
                <c:pt idx="11">
                  <c:v>1.66</c:v>
                </c:pt>
                <c:pt idx="12">
                  <c:v>1.72</c:v>
                </c:pt>
                <c:pt idx="13">
                  <c:v>1.78</c:v>
                </c:pt>
                <c:pt idx="14">
                  <c:v>1.84</c:v>
                </c:pt>
                <c:pt idx="15">
                  <c:v>1.9</c:v>
                </c:pt>
                <c:pt idx="16">
                  <c:v>1.96</c:v>
                </c:pt>
                <c:pt idx="17">
                  <c:v>2.02</c:v>
                </c:pt>
                <c:pt idx="18">
                  <c:v>2.08</c:v>
                </c:pt>
                <c:pt idx="19">
                  <c:v>2.14</c:v>
                </c:pt>
                <c:pt idx="20">
                  <c:v>2.2000000000000002</c:v>
                </c:pt>
                <c:pt idx="21">
                  <c:v>2.2599999999999998</c:v>
                </c:pt>
                <c:pt idx="22">
                  <c:v>2.3199999999999998</c:v>
                </c:pt>
                <c:pt idx="23">
                  <c:v>2.38</c:v>
                </c:pt>
                <c:pt idx="24">
                  <c:v>2.44</c:v>
                </c:pt>
                <c:pt idx="25">
                  <c:v>2.5</c:v>
                </c:pt>
                <c:pt idx="26">
                  <c:v>2.56</c:v>
                </c:pt>
                <c:pt idx="27">
                  <c:v>2.62</c:v>
                </c:pt>
                <c:pt idx="28">
                  <c:v>2.68</c:v>
                </c:pt>
                <c:pt idx="29">
                  <c:v>2.74</c:v>
                </c:pt>
                <c:pt idx="30">
                  <c:v>2.8</c:v>
                </c:pt>
                <c:pt idx="31">
                  <c:v>2.86</c:v>
                </c:pt>
                <c:pt idx="32">
                  <c:v>2.92</c:v>
                </c:pt>
                <c:pt idx="33">
                  <c:v>2.98</c:v>
                </c:pt>
                <c:pt idx="34">
                  <c:v>3.04</c:v>
                </c:pt>
                <c:pt idx="35">
                  <c:v>3.1</c:v>
                </c:pt>
                <c:pt idx="36">
                  <c:v>3.16</c:v>
                </c:pt>
                <c:pt idx="37">
                  <c:v>3.22</c:v>
                </c:pt>
                <c:pt idx="38">
                  <c:v>3.28</c:v>
                </c:pt>
                <c:pt idx="39">
                  <c:v>3.34</c:v>
                </c:pt>
                <c:pt idx="40">
                  <c:v>3.4</c:v>
                </c:pt>
                <c:pt idx="41">
                  <c:v>3.46</c:v>
                </c:pt>
                <c:pt idx="42">
                  <c:v>3.52</c:v>
                </c:pt>
                <c:pt idx="43">
                  <c:v>3.58</c:v>
                </c:pt>
                <c:pt idx="44">
                  <c:v>3.64</c:v>
                </c:pt>
                <c:pt idx="45">
                  <c:v>3.7</c:v>
                </c:pt>
                <c:pt idx="46">
                  <c:v>3.76</c:v>
                </c:pt>
                <c:pt idx="47">
                  <c:v>3.82</c:v>
                </c:pt>
                <c:pt idx="48">
                  <c:v>3.88</c:v>
                </c:pt>
                <c:pt idx="49">
                  <c:v>3.94</c:v>
                </c:pt>
                <c:pt idx="50">
                  <c:v>4</c:v>
                </c:pt>
                <c:pt idx="51">
                  <c:v>4.0599999999999996</c:v>
                </c:pt>
                <c:pt idx="52">
                  <c:v>4.12</c:v>
                </c:pt>
                <c:pt idx="53">
                  <c:v>4.18</c:v>
                </c:pt>
                <c:pt idx="54">
                  <c:v>4.24</c:v>
                </c:pt>
                <c:pt idx="55">
                  <c:v>4.3</c:v>
                </c:pt>
                <c:pt idx="56">
                  <c:v>4.3600000000000003</c:v>
                </c:pt>
                <c:pt idx="57">
                  <c:v>4.42</c:v>
                </c:pt>
                <c:pt idx="58">
                  <c:v>4.4800000000000004</c:v>
                </c:pt>
                <c:pt idx="59">
                  <c:v>4.54</c:v>
                </c:pt>
                <c:pt idx="60">
                  <c:v>4.5999999999999996</c:v>
                </c:pt>
                <c:pt idx="61">
                  <c:v>4.66</c:v>
                </c:pt>
                <c:pt idx="62">
                  <c:v>4.72</c:v>
                </c:pt>
                <c:pt idx="63">
                  <c:v>4.78</c:v>
                </c:pt>
                <c:pt idx="64">
                  <c:v>4.84</c:v>
                </c:pt>
                <c:pt idx="65">
                  <c:v>4.9000000000000004</c:v>
                </c:pt>
                <c:pt idx="66">
                  <c:v>4.96</c:v>
                </c:pt>
                <c:pt idx="67">
                  <c:v>5.0199999999999996</c:v>
                </c:pt>
                <c:pt idx="68">
                  <c:v>5.08</c:v>
                </c:pt>
                <c:pt idx="69">
                  <c:v>5.14</c:v>
                </c:pt>
                <c:pt idx="70">
                  <c:v>5.2</c:v>
                </c:pt>
                <c:pt idx="71">
                  <c:v>5.26</c:v>
                </c:pt>
                <c:pt idx="72">
                  <c:v>5.32</c:v>
                </c:pt>
                <c:pt idx="73">
                  <c:v>5.38</c:v>
                </c:pt>
                <c:pt idx="74">
                  <c:v>5.44</c:v>
                </c:pt>
                <c:pt idx="75">
                  <c:v>5.5</c:v>
                </c:pt>
                <c:pt idx="76">
                  <c:v>5.56</c:v>
                </c:pt>
                <c:pt idx="77">
                  <c:v>5.62</c:v>
                </c:pt>
                <c:pt idx="78">
                  <c:v>5.68</c:v>
                </c:pt>
                <c:pt idx="79">
                  <c:v>5.74</c:v>
                </c:pt>
                <c:pt idx="80">
                  <c:v>5.8</c:v>
                </c:pt>
                <c:pt idx="81">
                  <c:v>5.86</c:v>
                </c:pt>
                <c:pt idx="82">
                  <c:v>5.92</c:v>
                </c:pt>
                <c:pt idx="83">
                  <c:v>5.98</c:v>
                </c:pt>
                <c:pt idx="84">
                  <c:v>6.04</c:v>
                </c:pt>
                <c:pt idx="85">
                  <c:v>6.1</c:v>
                </c:pt>
                <c:pt idx="86">
                  <c:v>6.16</c:v>
                </c:pt>
                <c:pt idx="87">
                  <c:v>6.22</c:v>
                </c:pt>
                <c:pt idx="88">
                  <c:v>6.28</c:v>
                </c:pt>
                <c:pt idx="89">
                  <c:v>6.34</c:v>
                </c:pt>
                <c:pt idx="90">
                  <c:v>6.4</c:v>
                </c:pt>
                <c:pt idx="91">
                  <c:v>6.46</c:v>
                </c:pt>
                <c:pt idx="92">
                  <c:v>6.52</c:v>
                </c:pt>
                <c:pt idx="93">
                  <c:v>6.58</c:v>
                </c:pt>
                <c:pt idx="94">
                  <c:v>6.64</c:v>
                </c:pt>
                <c:pt idx="95">
                  <c:v>6.7</c:v>
                </c:pt>
                <c:pt idx="96">
                  <c:v>6.76</c:v>
                </c:pt>
                <c:pt idx="97">
                  <c:v>6.82</c:v>
                </c:pt>
                <c:pt idx="98">
                  <c:v>6.88</c:v>
                </c:pt>
                <c:pt idx="99">
                  <c:v>6.94</c:v>
                </c:pt>
                <c:pt idx="100">
                  <c:v>7</c:v>
                </c:pt>
                <c:pt idx="101">
                  <c:v>7.06</c:v>
                </c:pt>
                <c:pt idx="102">
                  <c:v>7.12</c:v>
                </c:pt>
                <c:pt idx="103">
                  <c:v>7.18</c:v>
                </c:pt>
                <c:pt idx="104">
                  <c:v>7.24</c:v>
                </c:pt>
                <c:pt idx="105">
                  <c:v>7.3</c:v>
                </c:pt>
                <c:pt idx="106">
                  <c:v>7.36</c:v>
                </c:pt>
                <c:pt idx="107">
                  <c:v>7.42</c:v>
                </c:pt>
                <c:pt idx="108">
                  <c:v>7.48</c:v>
                </c:pt>
                <c:pt idx="109">
                  <c:v>7.54</c:v>
                </c:pt>
                <c:pt idx="110">
                  <c:v>7.6</c:v>
                </c:pt>
                <c:pt idx="111">
                  <c:v>7.66</c:v>
                </c:pt>
                <c:pt idx="112">
                  <c:v>7.72</c:v>
                </c:pt>
                <c:pt idx="113">
                  <c:v>7.78</c:v>
                </c:pt>
                <c:pt idx="114">
                  <c:v>7.84</c:v>
                </c:pt>
                <c:pt idx="115">
                  <c:v>7.9</c:v>
                </c:pt>
                <c:pt idx="116">
                  <c:v>7.96</c:v>
                </c:pt>
                <c:pt idx="117">
                  <c:v>8.02</c:v>
                </c:pt>
                <c:pt idx="118">
                  <c:v>8.08</c:v>
                </c:pt>
                <c:pt idx="119">
                  <c:v>8.14</c:v>
                </c:pt>
                <c:pt idx="120">
                  <c:v>8.1999999999999993</c:v>
                </c:pt>
                <c:pt idx="121">
                  <c:v>8.26</c:v>
                </c:pt>
                <c:pt idx="122">
                  <c:v>8.32</c:v>
                </c:pt>
                <c:pt idx="123">
                  <c:v>8.3800000000000008</c:v>
                </c:pt>
                <c:pt idx="124">
                  <c:v>8.44</c:v>
                </c:pt>
                <c:pt idx="125">
                  <c:v>8.5</c:v>
                </c:pt>
                <c:pt idx="126">
                  <c:v>8.56</c:v>
                </c:pt>
                <c:pt idx="127">
                  <c:v>8.6199999999999992</c:v>
                </c:pt>
                <c:pt idx="128">
                  <c:v>8.68</c:v>
                </c:pt>
                <c:pt idx="129">
                  <c:v>8.74</c:v>
                </c:pt>
                <c:pt idx="130">
                  <c:v>8.8000000000000007</c:v>
                </c:pt>
                <c:pt idx="131">
                  <c:v>8.86</c:v>
                </c:pt>
                <c:pt idx="132">
                  <c:v>8.92</c:v>
                </c:pt>
                <c:pt idx="133">
                  <c:v>8.98</c:v>
                </c:pt>
                <c:pt idx="134">
                  <c:v>9.0399999999999991</c:v>
                </c:pt>
                <c:pt idx="135">
                  <c:v>9.1</c:v>
                </c:pt>
                <c:pt idx="136">
                  <c:v>9.16</c:v>
                </c:pt>
                <c:pt idx="137">
                  <c:v>9.2200000000000006</c:v>
                </c:pt>
                <c:pt idx="138">
                  <c:v>9.2799999999999994</c:v>
                </c:pt>
                <c:pt idx="139">
                  <c:v>9.34</c:v>
                </c:pt>
                <c:pt idx="140">
                  <c:v>9.4</c:v>
                </c:pt>
                <c:pt idx="141">
                  <c:v>9.4600000000000009</c:v>
                </c:pt>
                <c:pt idx="142">
                  <c:v>9.52</c:v>
                </c:pt>
                <c:pt idx="143">
                  <c:v>9.58</c:v>
                </c:pt>
                <c:pt idx="144">
                  <c:v>9.64</c:v>
                </c:pt>
                <c:pt idx="145">
                  <c:v>9.6999999999999993</c:v>
                </c:pt>
                <c:pt idx="146">
                  <c:v>9.76</c:v>
                </c:pt>
                <c:pt idx="147">
                  <c:v>9.82</c:v>
                </c:pt>
                <c:pt idx="148">
                  <c:v>9.8800000000000008</c:v>
                </c:pt>
                <c:pt idx="149">
                  <c:v>9.94</c:v>
                </c:pt>
                <c:pt idx="150">
                  <c:v>10</c:v>
                </c:pt>
                <c:pt idx="151">
                  <c:v>10.06</c:v>
                </c:pt>
                <c:pt idx="152">
                  <c:v>10.119999999999999</c:v>
                </c:pt>
                <c:pt idx="153">
                  <c:v>10.18</c:v>
                </c:pt>
                <c:pt idx="154">
                  <c:v>10.24</c:v>
                </c:pt>
                <c:pt idx="155">
                  <c:v>10.3</c:v>
                </c:pt>
                <c:pt idx="156">
                  <c:v>10.36</c:v>
                </c:pt>
                <c:pt idx="157">
                  <c:v>10.42</c:v>
                </c:pt>
                <c:pt idx="158">
                  <c:v>10.48</c:v>
                </c:pt>
                <c:pt idx="159">
                  <c:v>10.54</c:v>
                </c:pt>
                <c:pt idx="160">
                  <c:v>10.6</c:v>
                </c:pt>
                <c:pt idx="161">
                  <c:v>10.66</c:v>
                </c:pt>
                <c:pt idx="162">
                  <c:v>10.72</c:v>
                </c:pt>
                <c:pt idx="163">
                  <c:v>10.78</c:v>
                </c:pt>
                <c:pt idx="164">
                  <c:v>10.84</c:v>
                </c:pt>
                <c:pt idx="165">
                  <c:v>10.9</c:v>
                </c:pt>
                <c:pt idx="166">
                  <c:v>10.96</c:v>
                </c:pt>
                <c:pt idx="167">
                  <c:v>11.02</c:v>
                </c:pt>
                <c:pt idx="168">
                  <c:v>11.08</c:v>
                </c:pt>
                <c:pt idx="169">
                  <c:v>11.14</c:v>
                </c:pt>
                <c:pt idx="170">
                  <c:v>11.2</c:v>
                </c:pt>
                <c:pt idx="171">
                  <c:v>11.26</c:v>
                </c:pt>
                <c:pt idx="172">
                  <c:v>11.32</c:v>
                </c:pt>
                <c:pt idx="173">
                  <c:v>11.38</c:v>
                </c:pt>
                <c:pt idx="174">
                  <c:v>11.44</c:v>
                </c:pt>
                <c:pt idx="175">
                  <c:v>11.5</c:v>
                </c:pt>
                <c:pt idx="176">
                  <c:v>11.56</c:v>
                </c:pt>
                <c:pt idx="177">
                  <c:v>11.62</c:v>
                </c:pt>
                <c:pt idx="178">
                  <c:v>11.68</c:v>
                </c:pt>
                <c:pt idx="179">
                  <c:v>11.74</c:v>
                </c:pt>
                <c:pt idx="180">
                  <c:v>11.8</c:v>
                </c:pt>
                <c:pt idx="181">
                  <c:v>11.86</c:v>
                </c:pt>
                <c:pt idx="182">
                  <c:v>11.92</c:v>
                </c:pt>
                <c:pt idx="183">
                  <c:v>11.98</c:v>
                </c:pt>
                <c:pt idx="184">
                  <c:v>12.04</c:v>
                </c:pt>
                <c:pt idx="185">
                  <c:v>12.1</c:v>
                </c:pt>
                <c:pt idx="186">
                  <c:v>12.16</c:v>
                </c:pt>
                <c:pt idx="187">
                  <c:v>12.22</c:v>
                </c:pt>
                <c:pt idx="188">
                  <c:v>12.28</c:v>
                </c:pt>
                <c:pt idx="189">
                  <c:v>12.34</c:v>
                </c:pt>
                <c:pt idx="190">
                  <c:v>12.4</c:v>
                </c:pt>
                <c:pt idx="191">
                  <c:v>12.46</c:v>
                </c:pt>
                <c:pt idx="192">
                  <c:v>12.52</c:v>
                </c:pt>
                <c:pt idx="193">
                  <c:v>12.58</c:v>
                </c:pt>
                <c:pt idx="194">
                  <c:v>12.64</c:v>
                </c:pt>
                <c:pt idx="195">
                  <c:v>12.7</c:v>
                </c:pt>
                <c:pt idx="196">
                  <c:v>12.76</c:v>
                </c:pt>
                <c:pt idx="197">
                  <c:v>12.82</c:v>
                </c:pt>
                <c:pt idx="198">
                  <c:v>12.88</c:v>
                </c:pt>
                <c:pt idx="199">
                  <c:v>12.94</c:v>
                </c:pt>
                <c:pt idx="200">
                  <c:v>13</c:v>
                </c:pt>
              </c:numCache>
            </c:numRef>
          </c:xVal>
          <c:yVal>
            <c:numRef>
              <c:f>'CL 4GHz'!$S$5:$S$205</c:f>
              <c:numCache>
                <c:formatCode>General</c:formatCode>
                <c:ptCount val="201"/>
                <c:pt idx="0">
                  <c:v>-15.541344</c:v>
                </c:pt>
                <c:pt idx="1">
                  <c:v>-15.254080999999999</c:v>
                </c:pt>
                <c:pt idx="2">
                  <c:v>-14.931380000000001</c:v>
                </c:pt>
                <c:pt idx="3">
                  <c:v>-14.555762</c:v>
                </c:pt>
                <c:pt idx="4">
                  <c:v>-14.194547999999999</c:v>
                </c:pt>
                <c:pt idx="5">
                  <c:v>-13.856479999999999</c:v>
                </c:pt>
                <c:pt idx="6">
                  <c:v>-13.591351</c:v>
                </c:pt>
                <c:pt idx="7">
                  <c:v>-13.279544</c:v>
                </c:pt>
                <c:pt idx="8">
                  <c:v>-13.014264000000001</c:v>
                </c:pt>
                <c:pt idx="9">
                  <c:v>-12.756187000000001</c:v>
                </c:pt>
                <c:pt idx="10">
                  <c:v>-12.504911</c:v>
                </c:pt>
                <c:pt idx="11">
                  <c:v>-12.290137</c:v>
                </c:pt>
                <c:pt idx="12">
                  <c:v>-12.080339</c:v>
                </c:pt>
                <c:pt idx="13">
                  <c:v>-11.894031999999999</c:v>
                </c:pt>
                <c:pt idx="14">
                  <c:v>-11.718575</c:v>
                </c:pt>
                <c:pt idx="15">
                  <c:v>-11.534183000000001</c:v>
                </c:pt>
                <c:pt idx="16">
                  <c:v>-11.363675000000001</c:v>
                </c:pt>
                <c:pt idx="17">
                  <c:v>-11.207495</c:v>
                </c:pt>
                <c:pt idx="18">
                  <c:v>-11.052006</c:v>
                </c:pt>
                <c:pt idx="19">
                  <c:v>-10.918434</c:v>
                </c:pt>
                <c:pt idx="20">
                  <c:v>-10.78134</c:v>
                </c:pt>
                <c:pt idx="21">
                  <c:v>-10.659266000000001</c:v>
                </c:pt>
                <c:pt idx="22">
                  <c:v>-10.563973000000001</c:v>
                </c:pt>
                <c:pt idx="23">
                  <c:v>-10.431181</c:v>
                </c:pt>
                <c:pt idx="24">
                  <c:v>-10.351277</c:v>
                </c:pt>
                <c:pt idx="25">
                  <c:v>-10.280526999999999</c:v>
                </c:pt>
                <c:pt idx="26">
                  <c:v>-10.201451</c:v>
                </c:pt>
                <c:pt idx="27">
                  <c:v>-10.160266999999999</c:v>
                </c:pt>
                <c:pt idx="28">
                  <c:v>-10.134226</c:v>
                </c:pt>
                <c:pt idx="29">
                  <c:v>-10.131776</c:v>
                </c:pt>
                <c:pt idx="30">
                  <c:v>-10.104538</c:v>
                </c:pt>
                <c:pt idx="31">
                  <c:v>-10.106852</c:v>
                </c:pt>
                <c:pt idx="32">
                  <c:v>-10.090576</c:v>
                </c:pt>
                <c:pt idx="33">
                  <c:v>-10.072641000000001</c:v>
                </c:pt>
                <c:pt idx="34">
                  <c:v>-10.035174</c:v>
                </c:pt>
                <c:pt idx="35">
                  <c:v>-10.026154999999999</c:v>
                </c:pt>
                <c:pt idx="36">
                  <c:v>-10.012411999999999</c:v>
                </c:pt>
                <c:pt idx="37">
                  <c:v>-10.020538999999999</c:v>
                </c:pt>
                <c:pt idx="38">
                  <c:v>-10.045275999999999</c:v>
                </c:pt>
                <c:pt idx="39">
                  <c:v>-10.099532999999999</c:v>
                </c:pt>
                <c:pt idx="40">
                  <c:v>-10.169192000000001</c:v>
                </c:pt>
                <c:pt idx="41">
                  <c:v>-10.209860000000001</c:v>
                </c:pt>
                <c:pt idx="42">
                  <c:v>-10.282242</c:v>
                </c:pt>
                <c:pt idx="43">
                  <c:v>-10.347806</c:v>
                </c:pt>
                <c:pt idx="44">
                  <c:v>-10.387560000000001</c:v>
                </c:pt>
                <c:pt idx="45">
                  <c:v>-10.416634</c:v>
                </c:pt>
                <c:pt idx="46">
                  <c:v>-10.402846</c:v>
                </c:pt>
                <c:pt idx="47">
                  <c:v>-10.409273000000001</c:v>
                </c:pt>
                <c:pt idx="48">
                  <c:v>-10.399096</c:v>
                </c:pt>
                <c:pt idx="49">
                  <c:v>-10.382307000000001</c:v>
                </c:pt>
                <c:pt idx="50">
                  <c:v>-10.368167</c:v>
                </c:pt>
                <c:pt idx="51">
                  <c:v>-10.420171</c:v>
                </c:pt>
                <c:pt idx="52">
                  <c:v>-10.431583</c:v>
                </c:pt>
                <c:pt idx="53">
                  <c:v>-10.448778000000001</c:v>
                </c:pt>
                <c:pt idx="54">
                  <c:v>-10.455280999999999</c:v>
                </c:pt>
                <c:pt idx="55">
                  <c:v>-10.486264</c:v>
                </c:pt>
                <c:pt idx="56">
                  <c:v>-10.513109999999999</c:v>
                </c:pt>
                <c:pt idx="57">
                  <c:v>-10.525774999999999</c:v>
                </c:pt>
                <c:pt idx="58">
                  <c:v>-10.546828</c:v>
                </c:pt>
                <c:pt idx="59">
                  <c:v>-10.550673</c:v>
                </c:pt>
                <c:pt idx="60">
                  <c:v>-10.574189000000001</c:v>
                </c:pt>
                <c:pt idx="61">
                  <c:v>-10.542789000000001</c:v>
                </c:pt>
                <c:pt idx="62">
                  <c:v>-10.526441</c:v>
                </c:pt>
                <c:pt idx="63">
                  <c:v>-10.529539</c:v>
                </c:pt>
                <c:pt idx="64">
                  <c:v>-10.53608</c:v>
                </c:pt>
                <c:pt idx="65">
                  <c:v>-10.51919</c:v>
                </c:pt>
                <c:pt idx="66">
                  <c:v>-10.539545</c:v>
                </c:pt>
                <c:pt idx="67">
                  <c:v>-10.524124</c:v>
                </c:pt>
                <c:pt idx="68">
                  <c:v>-10.520497000000001</c:v>
                </c:pt>
                <c:pt idx="69">
                  <c:v>-10.508891999999999</c:v>
                </c:pt>
                <c:pt idx="70">
                  <c:v>-10.516708</c:v>
                </c:pt>
                <c:pt idx="71">
                  <c:v>-10.533391</c:v>
                </c:pt>
                <c:pt idx="72">
                  <c:v>-10.527761999999999</c:v>
                </c:pt>
                <c:pt idx="73">
                  <c:v>-10.518281</c:v>
                </c:pt>
                <c:pt idx="74">
                  <c:v>-10.550635</c:v>
                </c:pt>
                <c:pt idx="75">
                  <c:v>-10.515304</c:v>
                </c:pt>
                <c:pt idx="76">
                  <c:v>-10.474978999999999</c:v>
                </c:pt>
                <c:pt idx="77">
                  <c:v>-10.467828000000001</c:v>
                </c:pt>
                <c:pt idx="78">
                  <c:v>-10.437317</c:v>
                </c:pt>
                <c:pt idx="79">
                  <c:v>-10.384282000000001</c:v>
                </c:pt>
                <c:pt idx="80">
                  <c:v>-10.342191</c:v>
                </c:pt>
                <c:pt idx="81">
                  <c:v>-10.324856</c:v>
                </c:pt>
                <c:pt idx="82">
                  <c:v>-10.309971000000001</c:v>
                </c:pt>
                <c:pt idx="83">
                  <c:v>-10.277144</c:v>
                </c:pt>
                <c:pt idx="84">
                  <c:v>-10.253280999999999</c:v>
                </c:pt>
                <c:pt idx="85">
                  <c:v>-10.236978000000001</c:v>
                </c:pt>
                <c:pt idx="86">
                  <c:v>-10.217667</c:v>
                </c:pt>
                <c:pt idx="87">
                  <c:v>-10.194758</c:v>
                </c:pt>
                <c:pt idx="88">
                  <c:v>-10.178642999999999</c:v>
                </c:pt>
                <c:pt idx="89">
                  <c:v>-10.161994</c:v>
                </c:pt>
                <c:pt idx="90">
                  <c:v>-10.144822</c:v>
                </c:pt>
                <c:pt idx="91">
                  <c:v>-10.122075000000001</c:v>
                </c:pt>
                <c:pt idx="92">
                  <c:v>-10.093859999999999</c:v>
                </c:pt>
                <c:pt idx="93">
                  <c:v>-10.060624000000001</c:v>
                </c:pt>
                <c:pt idx="94">
                  <c:v>-10.048608</c:v>
                </c:pt>
                <c:pt idx="95">
                  <c:v>-10.03049</c:v>
                </c:pt>
                <c:pt idx="96">
                  <c:v>-9.9835186</c:v>
                </c:pt>
                <c:pt idx="97">
                  <c:v>-9.9672756000000007</c:v>
                </c:pt>
                <c:pt idx="98">
                  <c:v>-9.9468783999999992</c:v>
                </c:pt>
                <c:pt idx="99">
                  <c:v>-9.9238900999999995</c:v>
                </c:pt>
                <c:pt idx="100">
                  <c:v>-9.9039993000000006</c:v>
                </c:pt>
                <c:pt idx="101">
                  <c:v>-9.9065303999999994</c:v>
                </c:pt>
                <c:pt idx="102">
                  <c:v>-9.8697748000000001</c:v>
                </c:pt>
                <c:pt idx="103">
                  <c:v>-9.8335161000000006</c:v>
                </c:pt>
                <c:pt idx="104">
                  <c:v>-9.7882823999999999</c:v>
                </c:pt>
                <c:pt idx="105">
                  <c:v>-9.7579364999999996</c:v>
                </c:pt>
                <c:pt idx="106">
                  <c:v>-9.7167492000000006</c:v>
                </c:pt>
                <c:pt idx="107">
                  <c:v>-9.6872682999999995</c:v>
                </c:pt>
                <c:pt idx="108">
                  <c:v>-9.7154140000000009</c:v>
                </c:pt>
                <c:pt idx="109">
                  <c:v>-9.7227239999999995</c:v>
                </c:pt>
                <c:pt idx="110">
                  <c:v>-9.7572907999999998</c:v>
                </c:pt>
                <c:pt idx="111">
                  <c:v>-9.7848368000000008</c:v>
                </c:pt>
                <c:pt idx="112">
                  <c:v>-9.8532571999999998</c:v>
                </c:pt>
                <c:pt idx="113">
                  <c:v>-9.9233998999999997</c:v>
                </c:pt>
                <c:pt idx="114">
                  <c:v>-10.001118</c:v>
                </c:pt>
                <c:pt idx="115">
                  <c:v>-10.059564999999999</c:v>
                </c:pt>
                <c:pt idx="116">
                  <c:v>-10.121472000000001</c:v>
                </c:pt>
                <c:pt idx="117">
                  <c:v>-10.212897</c:v>
                </c:pt>
                <c:pt idx="118">
                  <c:v>-10.240126999999999</c:v>
                </c:pt>
                <c:pt idx="119">
                  <c:v>-10.287635</c:v>
                </c:pt>
                <c:pt idx="120">
                  <c:v>-10.356655999999999</c:v>
                </c:pt>
                <c:pt idx="121">
                  <c:v>-10.453296999999999</c:v>
                </c:pt>
                <c:pt idx="122">
                  <c:v>-10.488215</c:v>
                </c:pt>
                <c:pt idx="123">
                  <c:v>-10.539021</c:v>
                </c:pt>
                <c:pt idx="124">
                  <c:v>-10.601233000000001</c:v>
                </c:pt>
                <c:pt idx="125">
                  <c:v>-10.652507999999999</c:v>
                </c:pt>
                <c:pt idx="126">
                  <c:v>-10.692621000000001</c:v>
                </c:pt>
                <c:pt idx="127">
                  <c:v>-10.687287</c:v>
                </c:pt>
                <c:pt idx="128">
                  <c:v>-10.734309</c:v>
                </c:pt>
                <c:pt idx="129">
                  <c:v>-10.831099999999999</c:v>
                </c:pt>
                <c:pt idx="130">
                  <c:v>-10.954065</c:v>
                </c:pt>
                <c:pt idx="131">
                  <c:v>-10.9962</c:v>
                </c:pt>
                <c:pt idx="132">
                  <c:v>-11.045104</c:v>
                </c:pt>
                <c:pt idx="133">
                  <c:v>-11.104717000000001</c:v>
                </c:pt>
                <c:pt idx="134">
                  <c:v>-11.158440000000001</c:v>
                </c:pt>
                <c:pt idx="135">
                  <c:v>-11.171345000000001</c:v>
                </c:pt>
                <c:pt idx="136">
                  <c:v>-11.245305999999999</c:v>
                </c:pt>
                <c:pt idx="137">
                  <c:v>-11.466343</c:v>
                </c:pt>
                <c:pt idx="138">
                  <c:v>-11.633483</c:v>
                </c:pt>
                <c:pt idx="139">
                  <c:v>-11.701848</c:v>
                </c:pt>
                <c:pt idx="140">
                  <c:v>-11.739321</c:v>
                </c:pt>
                <c:pt idx="141">
                  <c:v>-11.865140999999999</c:v>
                </c:pt>
                <c:pt idx="142">
                  <c:v>-12.004286</c:v>
                </c:pt>
                <c:pt idx="143">
                  <c:v>-12.136963</c:v>
                </c:pt>
                <c:pt idx="144">
                  <c:v>-12.303734</c:v>
                </c:pt>
                <c:pt idx="145">
                  <c:v>-12.520083</c:v>
                </c:pt>
                <c:pt idx="146">
                  <c:v>-12.732044999999999</c:v>
                </c:pt>
                <c:pt idx="147">
                  <c:v>-12.829597</c:v>
                </c:pt>
                <c:pt idx="148">
                  <c:v>-12.867298</c:v>
                </c:pt>
                <c:pt idx="149">
                  <c:v>-12.881067</c:v>
                </c:pt>
                <c:pt idx="150">
                  <c:v>-13.052606000000001</c:v>
                </c:pt>
                <c:pt idx="151">
                  <c:v>-13.539194</c:v>
                </c:pt>
                <c:pt idx="152">
                  <c:v>-13.903461</c:v>
                </c:pt>
                <c:pt idx="153">
                  <c:v>-14.053375000000001</c:v>
                </c:pt>
                <c:pt idx="154">
                  <c:v>-14.217404</c:v>
                </c:pt>
                <c:pt idx="155">
                  <c:v>-14.496207999999999</c:v>
                </c:pt>
                <c:pt idx="156">
                  <c:v>-14.553687</c:v>
                </c:pt>
                <c:pt idx="157">
                  <c:v>-14.700837999999999</c:v>
                </c:pt>
                <c:pt idx="158">
                  <c:v>-15.187851999999999</c:v>
                </c:pt>
                <c:pt idx="159">
                  <c:v>-15.71128</c:v>
                </c:pt>
                <c:pt idx="160">
                  <c:v>-15.899018</c:v>
                </c:pt>
                <c:pt idx="161">
                  <c:v>-15.939508999999999</c:v>
                </c:pt>
                <c:pt idx="162">
                  <c:v>-16.196055999999999</c:v>
                </c:pt>
                <c:pt idx="163">
                  <c:v>-16.622506999999999</c:v>
                </c:pt>
                <c:pt idx="164">
                  <c:v>-17.116734000000001</c:v>
                </c:pt>
                <c:pt idx="165">
                  <c:v>-17.490995000000002</c:v>
                </c:pt>
                <c:pt idx="166">
                  <c:v>-17.762671999999998</c:v>
                </c:pt>
                <c:pt idx="167">
                  <c:v>-18.040989</c:v>
                </c:pt>
                <c:pt idx="168">
                  <c:v>-18.405462</c:v>
                </c:pt>
                <c:pt idx="169">
                  <c:v>-18.698816000000001</c:v>
                </c:pt>
                <c:pt idx="170">
                  <c:v>-18.940812999999999</c:v>
                </c:pt>
                <c:pt idx="171">
                  <c:v>-19.243463999999999</c:v>
                </c:pt>
                <c:pt idx="172">
                  <c:v>-19.664635000000001</c:v>
                </c:pt>
                <c:pt idx="173">
                  <c:v>-19.876621</c:v>
                </c:pt>
                <c:pt idx="174">
                  <c:v>-19.908415000000002</c:v>
                </c:pt>
                <c:pt idx="175">
                  <c:v>-19.984521999999998</c:v>
                </c:pt>
                <c:pt idx="176">
                  <c:v>-20.298522999999999</c:v>
                </c:pt>
                <c:pt idx="177">
                  <c:v>-20.440470000000001</c:v>
                </c:pt>
                <c:pt idx="178">
                  <c:v>-20.335995</c:v>
                </c:pt>
                <c:pt idx="179">
                  <c:v>-20.297740999999998</c:v>
                </c:pt>
                <c:pt idx="180">
                  <c:v>-20.571169000000001</c:v>
                </c:pt>
                <c:pt idx="181">
                  <c:v>-20.738813</c:v>
                </c:pt>
                <c:pt idx="182">
                  <c:v>-20.692720000000001</c:v>
                </c:pt>
                <c:pt idx="183">
                  <c:v>-20.653307000000002</c:v>
                </c:pt>
                <c:pt idx="184">
                  <c:v>-20.772631000000001</c:v>
                </c:pt>
                <c:pt idx="185">
                  <c:v>-20.909984999999999</c:v>
                </c:pt>
                <c:pt idx="186">
                  <c:v>-20.978263999999999</c:v>
                </c:pt>
                <c:pt idx="187">
                  <c:v>-21.078099999999999</c:v>
                </c:pt>
                <c:pt idx="188">
                  <c:v>-21.40333</c:v>
                </c:pt>
                <c:pt idx="189">
                  <c:v>-21.843325</c:v>
                </c:pt>
                <c:pt idx="190">
                  <c:v>-22.178834999999999</c:v>
                </c:pt>
                <c:pt idx="191">
                  <c:v>-22.366530999999998</c:v>
                </c:pt>
                <c:pt idx="192">
                  <c:v>-22.628212000000001</c:v>
                </c:pt>
                <c:pt idx="193">
                  <c:v>-23.062480999999998</c:v>
                </c:pt>
                <c:pt idx="194">
                  <c:v>-23.487469000000001</c:v>
                </c:pt>
                <c:pt idx="195">
                  <c:v>-23.838369</c:v>
                </c:pt>
                <c:pt idx="196">
                  <c:v>-24.287372999999999</c:v>
                </c:pt>
                <c:pt idx="197">
                  <c:v>-24.840395000000001</c:v>
                </c:pt>
                <c:pt idx="198">
                  <c:v>-25.226752999999999</c:v>
                </c:pt>
                <c:pt idx="199">
                  <c:v>-25.442537000000002</c:v>
                </c:pt>
                <c:pt idx="200">
                  <c:v>-25.672602000000001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067-40FA-ABC0-F866FEFE8C38}"/>
            </c:ext>
          </c:extLst>
        </c:ser>
        <c:ser>
          <c:idx val="5"/>
          <c:order val="3"/>
          <c:tx>
            <c:strRef>
              <c:f>'CL 4GHz'!$T$2</c:f>
              <c:strCache>
                <c:ptCount val="1"/>
                <c:pt idx="0">
                  <c:v>+14 dBm</c:v>
                </c:pt>
              </c:strCache>
            </c:strRef>
          </c:tx>
          <c:spPr>
            <a:ln cmpd="dbl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'CL 4GHz'!$E$5:$E$205</c:f>
              <c:numCache>
                <c:formatCode>General</c:formatCode>
                <c:ptCount val="201"/>
                <c:pt idx="0">
                  <c:v>1</c:v>
                </c:pt>
                <c:pt idx="1">
                  <c:v>1.06</c:v>
                </c:pt>
                <c:pt idx="2">
                  <c:v>1.1200000000000001</c:v>
                </c:pt>
                <c:pt idx="3">
                  <c:v>1.18</c:v>
                </c:pt>
                <c:pt idx="4">
                  <c:v>1.24</c:v>
                </c:pt>
                <c:pt idx="5">
                  <c:v>1.3</c:v>
                </c:pt>
                <c:pt idx="6">
                  <c:v>1.36</c:v>
                </c:pt>
                <c:pt idx="7">
                  <c:v>1.42</c:v>
                </c:pt>
                <c:pt idx="8">
                  <c:v>1.48</c:v>
                </c:pt>
                <c:pt idx="9">
                  <c:v>1.54</c:v>
                </c:pt>
                <c:pt idx="10">
                  <c:v>1.6</c:v>
                </c:pt>
                <c:pt idx="11">
                  <c:v>1.66</c:v>
                </c:pt>
                <c:pt idx="12">
                  <c:v>1.72</c:v>
                </c:pt>
                <c:pt idx="13">
                  <c:v>1.78</c:v>
                </c:pt>
                <c:pt idx="14">
                  <c:v>1.84</c:v>
                </c:pt>
                <c:pt idx="15">
                  <c:v>1.9</c:v>
                </c:pt>
                <c:pt idx="16">
                  <c:v>1.96</c:v>
                </c:pt>
                <c:pt idx="17">
                  <c:v>2.02</c:v>
                </c:pt>
                <c:pt idx="18">
                  <c:v>2.08</c:v>
                </c:pt>
                <c:pt idx="19">
                  <c:v>2.14</c:v>
                </c:pt>
                <c:pt idx="20">
                  <c:v>2.2000000000000002</c:v>
                </c:pt>
                <c:pt idx="21">
                  <c:v>2.2599999999999998</c:v>
                </c:pt>
                <c:pt idx="22">
                  <c:v>2.3199999999999998</c:v>
                </c:pt>
                <c:pt idx="23">
                  <c:v>2.38</c:v>
                </c:pt>
                <c:pt idx="24">
                  <c:v>2.44</c:v>
                </c:pt>
                <c:pt idx="25">
                  <c:v>2.5</c:v>
                </c:pt>
                <c:pt idx="26">
                  <c:v>2.56</c:v>
                </c:pt>
                <c:pt idx="27">
                  <c:v>2.62</c:v>
                </c:pt>
                <c:pt idx="28">
                  <c:v>2.68</c:v>
                </c:pt>
                <c:pt idx="29">
                  <c:v>2.74</c:v>
                </c:pt>
                <c:pt idx="30">
                  <c:v>2.8</c:v>
                </c:pt>
                <c:pt idx="31">
                  <c:v>2.86</c:v>
                </c:pt>
                <c:pt idx="32">
                  <c:v>2.92</c:v>
                </c:pt>
                <c:pt idx="33">
                  <c:v>2.98</c:v>
                </c:pt>
                <c:pt idx="34">
                  <c:v>3.04</c:v>
                </c:pt>
                <c:pt idx="35">
                  <c:v>3.1</c:v>
                </c:pt>
                <c:pt idx="36">
                  <c:v>3.16</c:v>
                </c:pt>
                <c:pt idx="37">
                  <c:v>3.22</c:v>
                </c:pt>
                <c:pt idx="38">
                  <c:v>3.28</c:v>
                </c:pt>
                <c:pt idx="39">
                  <c:v>3.34</c:v>
                </c:pt>
                <c:pt idx="40">
                  <c:v>3.4</c:v>
                </c:pt>
                <c:pt idx="41">
                  <c:v>3.46</c:v>
                </c:pt>
                <c:pt idx="42">
                  <c:v>3.52</c:v>
                </c:pt>
                <c:pt idx="43">
                  <c:v>3.58</c:v>
                </c:pt>
                <c:pt idx="44">
                  <c:v>3.64</c:v>
                </c:pt>
                <c:pt idx="45">
                  <c:v>3.7</c:v>
                </c:pt>
                <c:pt idx="46">
                  <c:v>3.76</c:v>
                </c:pt>
                <c:pt idx="47">
                  <c:v>3.82</c:v>
                </c:pt>
                <c:pt idx="48">
                  <c:v>3.88</c:v>
                </c:pt>
                <c:pt idx="49">
                  <c:v>3.94</c:v>
                </c:pt>
                <c:pt idx="50">
                  <c:v>4</c:v>
                </c:pt>
                <c:pt idx="51">
                  <c:v>4.0599999999999996</c:v>
                </c:pt>
                <c:pt idx="52">
                  <c:v>4.12</c:v>
                </c:pt>
                <c:pt idx="53">
                  <c:v>4.18</c:v>
                </c:pt>
                <c:pt idx="54">
                  <c:v>4.24</c:v>
                </c:pt>
                <c:pt idx="55">
                  <c:v>4.3</c:v>
                </c:pt>
                <c:pt idx="56">
                  <c:v>4.3600000000000003</c:v>
                </c:pt>
                <c:pt idx="57">
                  <c:v>4.42</c:v>
                </c:pt>
                <c:pt idx="58">
                  <c:v>4.4800000000000004</c:v>
                </c:pt>
                <c:pt idx="59">
                  <c:v>4.54</c:v>
                </c:pt>
                <c:pt idx="60">
                  <c:v>4.5999999999999996</c:v>
                </c:pt>
                <c:pt idx="61">
                  <c:v>4.66</c:v>
                </c:pt>
                <c:pt idx="62">
                  <c:v>4.72</c:v>
                </c:pt>
                <c:pt idx="63">
                  <c:v>4.78</c:v>
                </c:pt>
                <c:pt idx="64">
                  <c:v>4.84</c:v>
                </c:pt>
                <c:pt idx="65">
                  <c:v>4.9000000000000004</c:v>
                </c:pt>
                <c:pt idx="66">
                  <c:v>4.96</c:v>
                </c:pt>
                <c:pt idx="67">
                  <c:v>5.0199999999999996</c:v>
                </c:pt>
                <c:pt idx="68">
                  <c:v>5.08</c:v>
                </c:pt>
                <c:pt idx="69">
                  <c:v>5.14</c:v>
                </c:pt>
                <c:pt idx="70">
                  <c:v>5.2</c:v>
                </c:pt>
                <c:pt idx="71">
                  <c:v>5.26</c:v>
                </c:pt>
                <c:pt idx="72">
                  <c:v>5.32</c:v>
                </c:pt>
                <c:pt idx="73">
                  <c:v>5.38</c:v>
                </c:pt>
                <c:pt idx="74">
                  <c:v>5.44</c:v>
                </c:pt>
                <c:pt idx="75">
                  <c:v>5.5</c:v>
                </c:pt>
                <c:pt idx="76">
                  <c:v>5.56</c:v>
                </c:pt>
                <c:pt idx="77">
                  <c:v>5.62</c:v>
                </c:pt>
                <c:pt idx="78">
                  <c:v>5.68</c:v>
                </c:pt>
                <c:pt idx="79">
                  <c:v>5.74</c:v>
                </c:pt>
                <c:pt idx="80">
                  <c:v>5.8</c:v>
                </c:pt>
                <c:pt idx="81">
                  <c:v>5.86</c:v>
                </c:pt>
                <c:pt idx="82">
                  <c:v>5.92</c:v>
                </c:pt>
                <c:pt idx="83">
                  <c:v>5.98</c:v>
                </c:pt>
                <c:pt idx="84">
                  <c:v>6.04</c:v>
                </c:pt>
                <c:pt idx="85">
                  <c:v>6.1</c:v>
                </c:pt>
                <c:pt idx="86">
                  <c:v>6.16</c:v>
                </c:pt>
                <c:pt idx="87">
                  <c:v>6.22</c:v>
                </c:pt>
                <c:pt idx="88">
                  <c:v>6.28</c:v>
                </c:pt>
                <c:pt idx="89">
                  <c:v>6.34</c:v>
                </c:pt>
                <c:pt idx="90">
                  <c:v>6.4</c:v>
                </c:pt>
                <c:pt idx="91">
                  <c:v>6.46</c:v>
                </c:pt>
                <c:pt idx="92">
                  <c:v>6.52</c:v>
                </c:pt>
                <c:pt idx="93">
                  <c:v>6.58</c:v>
                </c:pt>
                <c:pt idx="94">
                  <c:v>6.64</c:v>
                </c:pt>
                <c:pt idx="95">
                  <c:v>6.7</c:v>
                </c:pt>
                <c:pt idx="96">
                  <c:v>6.76</c:v>
                </c:pt>
                <c:pt idx="97">
                  <c:v>6.82</c:v>
                </c:pt>
                <c:pt idx="98">
                  <c:v>6.88</c:v>
                </c:pt>
                <c:pt idx="99">
                  <c:v>6.94</c:v>
                </c:pt>
                <c:pt idx="100">
                  <c:v>7</c:v>
                </c:pt>
                <c:pt idx="101">
                  <c:v>7.06</c:v>
                </c:pt>
                <c:pt idx="102">
                  <c:v>7.12</c:v>
                </c:pt>
                <c:pt idx="103">
                  <c:v>7.18</c:v>
                </c:pt>
                <c:pt idx="104">
                  <c:v>7.24</c:v>
                </c:pt>
                <c:pt idx="105">
                  <c:v>7.3</c:v>
                </c:pt>
                <c:pt idx="106">
                  <c:v>7.36</c:v>
                </c:pt>
                <c:pt idx="107">
                  <c:v>7.42</c:v>
                </c:pt>
                <c:pt idx="108">
                  <c:v>7.48</c:v>
                </c:pt>
                <c:pt idx="109">
                  <c:v>7.54</c:v>
                </c:pt>
                <c:pt idx="110">
                  <c:v>7.6</c:v>
                </c:pt>
                <c:pt idx="111">
                  <c:v>7.66</c:v>
                </c:pt>
                <c:pt idx="112">
                  <c:v>7.72</c:v>
                </c:pt>
                <c:pt idx="113">
                  <c:v>7.78</c:v>
                </c:pt>
                <c:pt idx="114">
                  <c:v>7.84</c:v>
                </c:pt>
                <c:pt idx="115">
                  <c:v>7.9</c:v>
                </c:pt>
                <c:pt idx="116">
                  <c:v>7.96</c:v>
                </c:pt>
                <c:pt idx="117">
                  <c:v>8.02</c:v>
                </c:pt>
                <c:pt idx="118">
                  <c:v>8.08</c:v>
                </c:pt>
                <c:pt idx="119">
                  <c:v>8.14</c:v>
                </c:pt>
                <c:pt idx="120">
                  <c:v>8.1999999999999993</c:v>
                </c:pt>
                <c:pt idx="121">
                  <c:v>8.26</c:v>
                </c:pt>
                <c:pt idx="122">
                  <c:v>8.32</c:v>
                </c:pt>
                <c:pt idx="123">
                  <c:v>8.3800000000000008</c:v>
                </c:pt>
                <c:pt idx="124">
                  <c:v>8.44</c:v>
                </c:pt>
                <c:pt idx="125">
                  <c:v>8.5</c:v>
                </c:pt>
                <c:pt idx="126">
                  <c:v>8.56</c:v>
                </c:pt>
                <c:pt idx="127">
                  <c:v>8.6199999999999992</c:v>
                </c:pt>
                <c:pt idx="128">
                  <c:v>8.68</c:v>
                </c:pt>
                <c:pt idx="129">
                  <c:v>8.74</c:v>
                </c:pt>
                <c:pt idx="130">
                  <c:v>8.8000000000000007</c:v>
                </c:pt>
                <c:pt idx="131">
                  <c:v>8.86</c:v>
                </c:pt>
                <c:pt idx="132">
                  <c:v>8.92</c:v>
                </c:pt>
                <c:pt idx="133">
                  <c:v>8.98</c:v>
                </c:pt>
                <c:pt idx="134">
                  <c:v>9.0399999999999991</c:v>
                </c:pt>
                <c:pt idx="135">
                  <c:v>9.1</c:v>
                </c:pt>
                <c:pt idx="136">
                  <c:v>9.16</c:v>
                </c:pt>
                <c:pt idx="137">
                  <c:v>9.2200000000000006</c:v>
                </c:pt>
                <c:pt idx="138">
                  <c:v>9.2799999999999994</c:v>
                </c:pt>
                <c:pt idx="139">
                  <c:v>9.34</c:v>
                </c:pt>
                <c:pt idx="140">
                  <c:v>9.4</c:v>
                </c:pt>
                <c:pt idx="141">
                  <c:v>9.4600000000000009</c:v>
                </c:pt>
                <c:pt idx="142">
                  <c:v>9.52</c:v>
                </c:pt>
                <c:pt idx="143">
                  <c:v>9.58</c:v>
                </c:pt>
                <c:pt idx="144">
                  <c:v>9.64</c:v>
                </c:pt>
                <c:pt idx="145">
                  <c:v>9.6999999999999993</c:v>
                </c:pt>
                <c:pt idx="146">
                  <c:v>9.76</c:v>
                </c:pt>
                <c:pt idx="147">
                  <c:v>9.82</c:v>
                </c:pt>
                <c:pt idx="148">
                  <c:v>9.8800000000000008</c:v>
                </c:pt>
                <c:pt idx="149">
                  <c:v>9.94</c:v>
                </c:pt>
                <c:pt idx="150">
                  <c:v>10</c:v>
                </c:pt>
                <c:pt idx="151">
                  <c:v>10.06</c:v>
                </c:pt>
                <c:pt idx="152">
                  <c:v>10.119999999999999</c:v>
                </c:pt>
                <c:pt idx="153">
                  <c:v>10.18</c:v>
                </c:pt>
                <c:pt idx="154">
                  <c:v>10.24</c:v>
                </c:pt>
                <c:pt idx="155">
                  <c:v>10.3</c:v>
                </c:pt>
                <c:pt idx="156">
                  <c:v>10.36</c:v>
                </c:pt>
                <c:pt idx="157">
                  <c:v>10.42</c:v>
                </c:pt>
                <c:pt idx="158">
                  <c:v>10.48</c:v>
                </c:pt>
                <c:pt idx="159">
                  <c:v>10.54</c:v>
                </c:pt>
                <c:pt idx="160">
                  <c:v>10.6</c:v>
                </c:pt>
                <c:pt idx="161">
                  <c:v>10.66</c:v>
                </c:pt>
                <c:pt idx="162">
                  <c:v>10.72</c:v>
                </c:pt>
                <c:pt idx="163">
                  <c:v>10.78</c:v>
                </c:pt>
                <c:pt idx="164">
                  <c:v>10.84</c:v>
                </c:pt>
                <c:pt idx="165">
                  <c:v>10.9</c:v>
                </c:pt>
                <c:pt idx="166">
                  <c:v>10.96</c:v>
                </c:pt>
                <c:pt idx="167">
                  <c:v>11.02</c:v>
                </c:pt>
                <c:pt idx="168">
                  <c:v>11.08</c:v>
                </c:pt>
                <c:pt idx="169">
                  <c:v>11.14</c:v>
                </c:pt>
                <c:pt idx="170">
                  <c:v>11.2</c:v>
                </c:pt>
                <c:pt idx="171">
                  <c:v>11.26</c:v>
                </c:pt>
                <c:pt idx="172">
                  <c:v>11.32</c:v>
                </c:pt>
                <c:pt idx="173">
                  <c:v>11.38</c:v>
                </c:pt>
                <c:pt idx="174">
                  <c:v>11.44</c:v>
                </c:pt>
                <c:pt idx="175">
                  <c:v>11.5</c:v>
                </c:pt>
                <c:pt idx="176">
                  <c:v>11.56</c:v>
                </c:pt>
                <c:pt idx="177">
                  <c:v>11.62</c:v>
                </c:pt>
                <c:pt idx="178">
                  <c:v>11.68</c:v>
                </c:pt>
                <c:pt idx="179">
                  <c:v>11.74</c:v>
                </c:pt>
                <c:pt idx="180">
                  <c:v>11.8</c:v>
                </c:pt>
                <c:pt idx="181">
                  <c:v>11.86</c:v>
                </c:pt>
                <c:pt idx="182">
                  <c:v>11.92</c:v>
                </c:pt>
                <c:pt idx="183">
                  <c:v>11.98</c:v>
                </c:pt>
                <c:pt idx="184">
                  <c:v>12.04</c:v>
                </c:pt>
                <c:pt idx="185">
                  <c:v>12.1</c:v>
                </c:pt>
                <c:pt idx="186">
                  <c:v>12.16</c:v>
                </c:pt>
                <c:pt idx="187">
                  <c:v>12.22</c:v>
                </c:pt>
                <c:pt idx="188">
                  <c:v>12.28</c:v>
                </c:pt>
                <c:pt idx="189">
                  <c:v>12.34</c:v>
                </c:pt>
                <c:pt idx="190">
                  <c:v>12.4</c:v>
                </c:pt>
                <c:pt idx="191">
                  <c:v>12.46</c:v>
                </c:pt>
                <c:pt idx="192">
                  <c:v>12.52</c:v>
                </c:pt>
                <c:pt idx="193">
                  <c:v>12.58</c:v>
                </c:pt>
                <c:pt idx="194">
                  <c:v>12.64</c:v>
                </c:pt>
                <c:pt idx="195">
                  <c:v>12.7</c:v>
                </c:pt>
                <c:pt idx="196">
                  <c:v>12.76</c:v>
                </c:pt>
                <c:pt idx="197">
                  <c:v>12.82</c:v>
                </c:pt>
                <c:pt idx="198">
                  <c:v>12.88</c:v>
                </c:pt>
                <c:pt idx="199">
                  <c:v>12.94</c:v>
                </c:pt>
                <c:pt idx="200">
                  <c:v>13</c:v>
                </c:pt>
              </c:numCache>
            </c:numRef>
          </c:xVal>
          <c:yVal>
            <c:numRef>
              <c:f>'CL 4GHz'!$T$5:$T$205</c:f>
              <c:numCache>
                <c:formatCode>General</c:formatCode>
                <c:ptCount val="201"/>
                <c:pt idx="0">
                  <c:v>-16.368366000000002</c:v>
                </c:pt>
                <c:pt idx="1">
                  <c:v>-16.076241</c:v>
                </c:pt>
                <c:pt idx="2">
                  <c:v>-15.741161999999999</c:v>
                </c:pt>
                <c:pt idx="3">
                  <c:v>-15.351234</c:v>
                </c:pt>
                <c:pt idx="4">
                  <c:v>-14.961743999999999</c:v>
                </c:pt>
                <c:pt idx="5">
                  <c:v>-14.603657999999999</c:v>
                </c:pt>
                <c:pt idx="6">
                  <c:v>-14.31396</c:v>
                </c:pt>
                <c:pt idx="7">
                  <c:v>-13.978490000000001</c:v>
                </c:pt>
                <c:pt idx="8">
                  <c:v>-13.683598</c:v>
                </c:pt>
                <c:pt idx="9">
                  <c:v>-13.40316</c:v>
                </c:pt>
                <c:pt idx="10">
                  <c:v>-13.124485</c:v>
                </c:pt>
                <c:pt idx="11">
                  <c:v>-12.883585999999999</c:v>
                </c:pt>
                <c:pt idx="12">
                  <c:v>-12.647847000000001</c:v>
                </c:pt>
                <c:pt idx="13">
                  <c:v>-12.446319000000001</c:v>
                </c:pt>
                <c:pt idx="14">
                  <c:v>-12.266146000000001</c:v>
                </c:pt>
                <c:pt idx="15">
                  <c:v>-12.068963999999999</c:v>
                </c:pt>
                <c:pt idx="16">
                  <c:v>-11.886101999999999</c:v>
                </c:pt>
                <c:pt idx="17">
                  <c:v>-11.717789</c:v>
                </c:pt>
                <c:pt idx="18">
                  <c:v>-11.545278</c:v>
                </c:pt>
                <c:pt idx="19">
                  <c:v>-11.390979</c:v>
                </c:pt>
                <c:pt idx="20">
                  <c:v>-11.240417000000001</c:v>
                </c:pt>
                <c:pt idx="21">
                  <c:v>-11.111076000000001</c:v>
                </c:pt>
                <c:pt idx="22">
                  <c:v>-11.008737</c:v>
                </c:pt>
                <c:pt idx="23">
                  <c:v>-10.869437</c:v>
                </c:pt>
                <c:pt idx="24">
                  <c:v>-10.782743999999999</c:v>
                </c:pt>
                <c:pt idx="25">
                  <c:v>-10.704669000000001</c:v>
                </c:pt>
                <c:pt idx="26">
                  <c:v>-10.616509000000001</c:v>
                </c:pt>
                <c:pt idx="27">
                  <c:v>-10.574935999999999</c:v>
                </c:pt>
                <c:pt idx="28">
                  <c:v>-10.541755</c:v>
                </c:pt>
                <c:pt idx="29">
                  <c:v>-10.525713</c:v>
                </c:pt>
                <c:pt idx="30">
                  <c:v>-10.483981</c:v>
                </c:pt>
                <c:pt idx="31">
                  <c:v>-10.480316</c:v>
                </c:pt>
                <c:pt idx="32">
                  <c:v>-10.460402</c:v>
                </c:pt>
                <c:pt idx="33">
                  <c:v>-10.447480000000001</c:v>
                </c:pt>
                <c:pt idx="34">
                  <c:v>-10.428178000000001</c:v>
                </c:pt>
                <c:pt idx="35">
                  <c:v>-10.446557</c:v>
                </c:pt>
                <c:pt idx="36">
                  <c:v>-10.459087</c:v>
                </c:pt>
                <c:pt idx="37">
                  <c:v>-10.495654</c:v>
                </c:pt>
                <c:pt idx="38">
                  <c:v>-10.552777000000001</c:v>
                </c:pt>
                <c:pt idx="39">
                  <c:v>-10.642336999999999</c:v>
                </c:pt>
                <c:pt idx="40">
                  <c:v>-10.732987</c:v>
                </c:pt>
                <c:pt idx="41">
                  <c:v>-10.777915999999999</c:v>
                </c:pt>
                <c:pt idx="42">
                  <c:v>-10.851198</c:v>
                </c:pt>
                <c:pt idx="43">
                  <c:v>-10.919218000000001</c:v>
                </c:pt>
                <c:pt idx="44">
                  <c:v>-10.967824</c:v>
                </c:pt>
                <c:pt idx="45">
                  <c:v>-11.008672000000001</c:v>
                </c:pt>
                <c:pt idx="46">
                  <c:v>-11.005005000000001</c:v>
                </c:pt>
                <c:pt idx="47">
                  <c:v>-11.020915</c:v>
                </c:pt>
                <c:pt idx="48">
                  <c:v>-11.025180000000001</c:v>
                </c:pt>
                <c:pt idx="49">
                  <c:v>-10.999355</c:v>
                </c:pt>
                <c:pt idx="50">
                  <c:v>-10.986806</c:v>
                </c:pt>
                <c:pt idx="51">
                  <c:v>-11.049709</c:v>
                </c:pt>
                <c:pt idx="52">
                  <c:v>-11.077859999999999</c:v>
                </c:pt>
                <c:pt idx="53">
                  <c:v>-11.09408</c:v>
                </c:pt>
                <c:pt idx="54">
                  <c:v>-11.092636000000001</c:v>
                </c:pt>
                <c:pt idx="55">
                  <c:v>-11.109558</c:v>
                </c:pt>
                <c:pt idx="56">
                  <c:v>-11.133604999999999</c:v>
                </c:pt>
                <c:pt idx="57">
                  <c:v>-11.128346000000001</c:v>
                </c:pt>
                <c:pt idx="58">
                  <c:v>-11.13198</c:v>
                </c:pt>
                <c:pt idx="59">
                  <c:v>-11.119897</c:v>
                </c:pt>
                <c:pt idx="60">
                  <c:v>-11.130024000000001</c:v>
                </c:pt>
                <c:pt idx="61">
                  <c:v>-11.08253</c:v>
                </c:pt>
                <c:pt idx="62">
                  <c:v>-11.042742000000001</c:v>
                </c:pt>
                <c:pt idx="63">
                  <c:v>-11.021903</c:v>
                </c:pt>
                <c:pt idx="64">
                  <c:v>-11.027485</c:v>
                </c:pt>
                <c:pt idx="65">
                  <c:v>-11.015866000000001</c:v>
                </c:pt>
                <c:pt idx="66">
                  <c:v>-11.041034</c:v>
                </c:pt>
                <c:pt idx="67">
                  <c:v>-11.027170999999999</c:v>
                </c:pt>
                <c:pt idx="68">
                  <c:v>-11.027409</c:v>
                </c:pt>
                <c:pt idx="69">
                  <c:v>-11.017191</c:v>
                </c:pt>
                <c:pt idx="70">
                  <c:v>-11.019793999999999</c:v>
                </c:pt>
                <c:pt idx="71">
                  <c:v>-11.021789999999999</c:v>
                </c:pt>
                <c:pt idx="72">
                  <c:v>-11.007895</c:v>
                </c:pt>
                <c:pt idx="73">
                  <c:v>-11.005013</c:v>
                </c:pt>
                <c:pt idx="74">
                  <c:v>-11.040760000000001</c:v>
                </c:pt>
                <c:pt idx="75">
                  <c:v>-10.999304</c:v>
                </c:pt>
                <c:pt idx="76">
                  <c:v>-10.948874</c:v>
                </c:pt>
                <c:pt idx="77">
                  <c:v>-10.95044</c:v>
                </c:pt>
                <c:pt idx="78">
                  <c:v>-10.932168000000001</c:v>
                </c:pt>
                <c:pt idx="79">
                  <c:v>-10.891546999999999</c:v>
                </c:pt>
                <c:pt idx="80">
                  <c:v>-10.855408000000001</c:v>
                </c:pt>
                <c:pt idx="81">
                  <c:v>-10.870357</c:v>
                </c:pt>
                <c:pt idx="82">
                  <c:v>-10.905908999999999</c:v>
                </c:pt>
                <c:pt idx="83">
                  <c:v>-10.918361000000001</c:v>
                </c:pt>
                <c:pt idx="84">
                  <c:v>-10.919307</c:v>
                </c:pt>
                <c:pt idx="85">
                  <c:v>-10.937929</c:v>
                </c:pt>
                <c:pt idx="86">
                  <c:v>-10.967376</c:v>
                </c:pt>
                <c:pt idx="87">
                  <c:v>-10.986432000000001</c:v>
                </c:pt>
                <c:pt idx="88">
                  <c:v>-10.979373000000001</c:v>
                </c:pt>
                <c:pt idx="89">
                  <c:v>-10.968044000000001</c:v>
                </c:pt>
                <c:pt idx="90">
                  <c:v>-10.967278</c:v>
                </c:pt>
                <c:pt idx="91">
                  <c:v>-10.931425000000001</c:v>
                </c:pt>
                <c:pt idx="92">
                  <c:v>-10.856375</c:v>
                </c:pt>
                <c:pt idx="93">
                  <c:v>-10.774615000000001</c:v>
                </c:pt>
                <c:pt idx="94">
                  <c:v>-10.730435</c:v>
                </c:pt>
                <c:pt idx="95">
                  <c:v>-10.663461</c:v>
                </c:pt>
                <c:pt idx="96">
                  <c:v>-10.551774999999999</c:v>
                </c:pt>
                <c:pt idx="97">
                  <c:v>-10.47026</c:v>
                </c:pt>
                <c:pt idx="98">
                  <c:v>-10.409793000000001</c:v>
                </c:pt>
                <c:pt idx="99">
                  <c:v>-10.349797000000001</c:v>
                </c:pt>
                <c:pt idx="100">
                  <c:v>-10.302523000000001</c:v>
                </c:pt>
                <c:pt idx="101">
                  <c:v>-10.278411999999999</c:v>
                </c:pt>
                <c:pt idx="102">
                  <c:v>-10.235925</c:v>
                </c:pt>
                <c:pt idx="103">
                  <c:v>-10.207204000000001</c:v>
                </c:pt>
                <c:pt idx="104">
                  <c:v>-10.186836</c:v>
                </c:pt>
                <c:pt idx="105">
                  <c:v>-10.188615</c:v>
                </c:pt>
                <c:pt idx="106">
                  <c:v>-10.186071</c:v>
                </c:pt>
                <c:pt idx="107">
                  <c:v>-10.209985</c:v>
                </c:pt>
                <c:pt idx="108">
                  <c:v>-10.306412</c:v>
                </c:pt>
                <c:pt idx="109">
                  <c:v>-10.37918</c:v>
                </c:pt>
                <c:pt idx="110">
                  <c:v>-10.453487000000001</c:v>
                </c:pt>
                <c:pt idx="111">
                  <c:v>-10.533448999999999</c:v>
                </c:pt>
                <c:pt idx="112">
                  <c:v>-10.672456</c:v>
                </c:pt>
                <c:pt idx="113">
                  <c:v>-10.807790000000001</c:v>
                </c:pt>
                <c:pt idx="114">
                  <c:v>-10.93845</c:v>
                </c:pt>
                <c:pt idx="115">
                  <c:v>-11.077432</c:v>
                </c:pt>
                <c:pt idx="116">
                  <c:v>-11.252414</c:v>
                </c:pt>
                <c:pt idx="117">
                  <c:v>-11.431437000000001</c:v>
                </c:pt>
                <c:pt idx="118">
                  <c:v>-11.519225</c:v>
                </c:pt>
                <c:pt idx="119">
                  <c:v>-11.660691</c:v>
                </c:pt>
                <c:pt idx="120">
                  <c:v>-11.874653</c:v>
                </c:pt>
                <c:pt idx="121">
                  <c:v>-12.134677</c:v>
                </c:pt>
                <c:pt idx="122">
                  <c:v>-12.336740000000001</c:v>
                </c:pt>
                <c:pt idx="123">
                  <c:v>-12.546362999999999</c:v>
                </c:pt>
                <c:pt idx="124">
                  <c:v>-12.764317999999999</c:v>
                </c:pt>
                <c:pt idx="125">
                  <c:v>-13.033341999999999</c:v>
                </c:pt>
                <c:pt idx="126">
                  <c:v>-13.249961000000001</c:v>
                </c:pt>
                <c:pt idx="127">
                  <c:v>-13.282327</c:v>
                </c:pt>
                <c:pt idx="128">
                  <c:v>-13.380944</c:v>
                </c:pt>
                <c:pt idx="129">
                  <c:v>-13.799911</c:v>
                </c:pt>
                <c:pt idx="130">
                  <c:v>-14.305883</c:v>
                </c:pt>
                <c:pt idx="131">
                  <c:v>-14.416855999999999</c:v>
                </c:pt>
                <c:pt idx="132">
                  <c:v>-14.411963999999999</c:v>
                </c:pt>
                <c:pt idx="133">
                  <c:v>-14.600481</c:v>
                </c:pt>
                <c:pt idx="134">
                  <c:v>-14.701219</c:v>
                </c:pt>
                <c:pt idx="135">
                  <c:v>-14.545534999999999</c:v>
                </c:pt>
                <c:pt idx="136">
                  <c:v>-14.725042</c:v>
                </c:pt>
                <c:pt idx="137">
                  <c:v>-15.497369000000001</c:v>
                </c:pt>
                <c:pt idx="138">
                  <c:v>-16.106266000000002</c:v>
                </c:pt>
                <c:pt idx="139">
                  <c:v>-16.186395999999998</c:v>
                </c:pt>
                <c:pt idx="140">
                  <c:v>-16.12509</c:v>
                </c:pt>
                <c:pt idx="141">
                  <c:v>-16.372558999999999</c:v>
                </c:pt>
                <c:pt idx="142">
                  <c:v>-16.650535999999999</c:v>
                </c:pt>
                <c:pt idx="143">
                  <c:v>-16.870956</c:v>
                </c:pt>
                <c:pt idx="144">
                  <c:v>-17.300749</c:v>
                </c:pt>
                <c:pt idx="145">
                  <c:v>-17.933878</c:v>
                </c:pt>
                <c:pt idx="146">
                  <c:v>-18.458836000000002</c:v>
                </c:pt>
                <c:pt idx="147">
                  <c:v>-18.651489000000002</c:v>
                </c:pt>
                <c:pt idx="148">
                  <c:v>-18.585436000000001</c:v>
                </c:pt>
                <c:pt idx="149">
                  <c:v>-18.434398999999999</c:v>
                </c:pt>
                <c:pt idx="150">
                  <c:v>-18.724316000000002</c:v>
                </c:pt>
                <c:pt idx="151">
                  <c:v>-19.302889</c:v>
                </c:pt>
                <c:pt idx="152">
                  <c:v>-19.769686</c:v>
                </c:pt>
                <c:pt idx="153">
                  <c:v>-20.019497000000001</c:v>
                </c:pt>
                <c:pt idx="154">
                  <c:v>-20.347769</c:v>
                </c:pt>
                <c:pt idx="155">
                  <c:v>-20.666449</c:v>
                </c:pt>
                <c:pt idx="156">
                  <c:v>-20.654147999999999</c:v>
                </c:pt>
                <c:pt idx="157">
                  <c:v>-20.729707999999999</c:v>
                </c:pt>
                <c:pt idx="158">
                  <c:v>-21.297998</c:v>
                </c:pt>
                <c:pt idx="159">
                  <c:v>-21.907371999999999</c:v>
                </c:pt>
                <c:pt idx="160">
                  <c:v>-22.029627000000001</c:v>
                </c:pt>
                <c:pt idx="161">
                  <c:v>-22.028566000000001</c:v>
                </c:pt>
                <c:pt idx="162">
                  <c:v>-22.146238</c:v>
                </c:pt>
                <c:pt idx="163">
                  <c:v>-22.326397</c:v>
                </c:pt>
                <c:pt idx="164">
                  <c:v>-22.543797000000001</c:v>
                </c:pt>
                <c:pt idx="165">
                  <c:v>-22.722624</c:v>
                </c:pt>
                <c:pt idx="166">
                  <c:v>-22.852920999999998</c:v>
                </c:pt>
                <c:pt idx="167">
                  <c:v>-22.976118</c:v>
                </c:pt>
                <c:pt idx="168">
                  <c:v>-23.117737000000002</c:v>
                </c:pt>
                <c:pt idx="169">
                  <c:v>-23.221079</c:v>
                </c:pt>
                <c:pt idx="170">
                  <c:v>-23.316144999999999</c:v>
                </c:pt>
                <c:pt idx="171">
                  <c:v>-23.454134</c:v>
                </c:pt>
                <c:pt idx="172">
                  <c:v>-23.618147</c:v>
                </c:pt>
                <c:pt idx="173">
                  <c:v>-23.712626</c:v>
                </c:pt>
                <c:pt idx="174">
                  <c:v>-23.760377999999999</c:v>
                </c:pt>
                <c:pt idx="175">
                  <c:v>-23.810193999999999</c:v>
                </c:pt>
                <c:pt idx="176">
                  <c:v>-23.952352999999999</c:v>
                </c:pt>
                <c:pt idx="177">
                  <c:v>-24.046441999999999</c:v>
                </c:pt>
                <c:pt idx="178">
                  <c:v>-24.040924</c:v>
                </c:pt>
                <c:pt idx="179">
                  <c:v>-24.058423999999999</c:v>
                </c:pt>
                <c:pt idx="180">
                  <c:v>-24.198359</c:v>
                </c:pt>
                <c:pt idx="181">
                  <c:v>-24.304689</c:v>
                </c:pt>
                <c:pt idx="182">
                  <c:v>-24.335726000000001</c:v>
                </c:pt>
                <c:pt idx="183">
                  <c:v>-24.372368000000002</c:v>
                </c:pt>
                <c:pt idx="184">
                  <c:v>-24.467217999999999</c:v>
                </c:pt>
                <c:pt idx="185">
                  <c:v>-24.579573</c:v>
                </c:pt>
                <c:pt idx="186">
                  <c:v>-24.669176</c:v>
                </c:pt>
                <c:pt idx="187">
                  <c:v>-24.756907000000002</c:v>
                </c:pt>
                <c:pt idx="188">
                  <c:v>-24.946470000000001</c:v>
                </c:pt>
                <c:pt idx="189">
                  <c:v>-25.197420000000001</c:v>
                </c:pt>
                <c:pt idx="190">
                  <c:v>-25.421177</c:v>
                </c:pt>
                <c:pt idx="191">
                  <c:v>-25.582846</c:v>
                </c:pt>
                <c:pt idx="192">
                  <c:v>-25.793709</c:v>
                </c:pt>
                <c:pt idx="193">
                  <c:v>-26.092462999999999</c:v>
                </c:pt>
                <c:pt idx="194">
                  <c:v>-26.448111000000001</c:v>
                </c:pt>
                <c:pt idx="195">
                  <c:v>-26.756639</c:v>
                </c:pt>
                <c:pt idx="196">
                  <c:v>-27.108132999999999</c:v>
                </c:pt>
                <c:pt idx="197">
                  <c:v>-27.528223000000001</c:v>
                </c:pt>
                <c:pt idx="198">
                  <c:v>-27.90185</c:v>
                </c:pt>
                <c:pt idx="199">
                  <c:v>-28.125412000000001</c:v>
                </c:pt>
                <c:pt idx="200">
                  <c:v>-28.348248000000002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067-40FA-ABC0-F866FEFE8C38}"/>
            </c:ext>
          </c:extLst>
        </c:ser>
        <c:ser>
          <c:idx val="0"/>
          <c:order val="4"/>
          <c:tx>
            <c:strRef>
              <c:f>'CL 4GHz'!$U$2</c:f>
              <c:strCache>
                <c:ptCount val="1"/>
                <c:pt idx="0">
                  <c:v>+10 dBm</c:v>
                </c:pt>
              </c:strCache>
            </c:strRef>
          </c:tx>
          <c:spPr>
            <a:ln>
              <a:solidFill>
                <a:schemeClr val="tx1"/>
              </a:solidFill>
              <a:prstDash val="sysDot"/>
            </a:ln>
          </c:spPr>
          <c:marker>
            <c:symbol val="none"/>
          </c:marker>
          <c:xVal>
            <c:numRef>
              <c:f>'CL 4GHz'!$P$5:$P$205</c:f>
              <c:numCache>
                <c:formatCode>General</c:formatCode>
                <c:ptCount val="201"/>
                <c:pt idx="0">
                  <c:v>1</c:v>
                </c:pt>
                <c:pt idx="1">
                  <c:v>1.06</c:v>
                </c:pt>
                <c:pt idx="2">
                  <c:v>1.1200000000000001</c:v>
                </c:pt>
                <c:pt idx="3">
                  <c:v>1.18</c:v>
                </c:pt>
                <c:pt idx="4">
                  <c:v>1.24</c:v>
                </c:pt>
                <c:pt idx="5">
                  <c:v>1.3</c:v>
                </c:pt>
                <c:pt idx="6">
                  <c:v>1.36</c:v>
                </c:pt>
                <c:pt idx="7">
                  <c:v>1.42</c:v>
                </c:pt>
                <c:pt idx="8">
                  <c:v>1.48</c:v>
                </c:pt>
                <c:pt idx="9">
                  <c:v>1.54</c:v>
                </c:pt>
                <c:pt idx="10">
                  <c:v>1.6</c:v>
                </c:pt>
                <c:pt idx="11">
                  <c:v>1.66</c:v>
                </c:pt>
                <c:pt idx="12">
                  <c:v>1.72</c:v>
                </c:pt>
                <c:pt idx="13">
                  <c:v>1.78</c:v>
                </c:pt>
                <c:pt idx="14">
                  <c:v>1.84</c:v>
                </c:pt>
                <c:pt idx="15">
                  <c:v>1.9</c:v>
                </c:pt>
                <c:pt idx="16">
                  <c:v>1.96</c:v>
                </c:pt>
                <c:pt idx="17">
                  <c:v>2.02</c:v>
                </c:pt>
                <c:pt idx="18">
                  <c:v>2.08</c:v>
                </c:pt>
                <c:pt idx="19">
                  <c:v>2.14</c:v>
                </c:pt>
                <c:pt idx="20">
                  <c:v>2.2000000000000002</c:v>
                </c:pt>
                <c:pt idx="21">
                  <c:v>2.2599999999999998</c:v>
                </c:pt>
                <c:pt idx="22">
                  <c:v>2.3199999999999998</c:v>
                </c:pt>
                <c:pt idx="23">
                  <c:v>2.38</c:v>
                </c:pt>
                <c:pt idx="24">
                  <c:v>2.44</c:v>
                </c:pt>
                <c:pt idx="25">
                  <c:v>2.5</c:v>
                </c:pt>
                <c:pt idx="26">
                  <c:v>2.56</c:v>
                </c:pt>
                <c:pt idx="27">
                  <c:v>2.62</c:v>
                </c:pt>
                <c:pt idx="28">
                  <c:v>2.68</c:v>
                </c:pt>
                <c:pt idx="29">
                  <c:v>2.74</c:v>
                </c:pt>
                <c:pt idx="30">
                  <c:v>2.8</c:v>
                </c:pt>
                <c:pt idx="31">
                  <c:v>2.86</c:v>
                </c:pt>
                <c:pt idx="32">
                  <c:v>2.92</c:v>
                </c:pt>
                <c:pt idx="33">
                  <c:v>2.98</c:v>
                </c:pt>
                <c:pt idx="34">
                  <c:v>3.04</c:v>
                </c:pt>
                <c:pt idx="35">
                  <c:v>3.1</c:v>
                </c:pt>
                <c:pt idx="36">
                  <c:v>3.16</c:v>
                </c:pt>
                <c:pt idx="37">
                  <c:v>3.22</c:v>
                </c:pt>
                <c:pt idx="38">
                  <c:v>3.28</c:v>
                </c:pt>
                <c:pt idx="39">
                  <c:v>3.34</c:v>
                </c:pt>
                <c:pt idx="40">
                  <c:v>3.4</c:v>
                </c:pt>
                <c:pt idx="41">
                  <c:v>3.46</c:v>
                </c:pt>
                <c:pt idx="42">
                  <c:v>3.52</c:v>
                </c:pt>
                <c:pt idx="43">
                  <c:v>3.58</c:v>
                </c:pt>
                <c:pt idx="44">
                  <c:v>3.64</c:v>
                </c:pt>
                <c:pt idx="45">
                  <c:v>3.7</c:v>
                </c:pt>
                <c:pt idx="46">
                  <c:v>3.76</c:v>
                </c:pt>
                <c:pt idx="47">
                  <c:v>3.82</c:v>
                </c:pt>
                <c:pt idx="48">
                  <c:v>3.88</c:v>
                </c:pt>
                <c:pt idx="49">
                  <c:v>3.94</c:v>
                </c:pt>
                <c:pt idx="50">
                  <c:v>4</c:v>
                </c:pt>
                <c:pt idx="51">
                  <c:v>4.0599999999999996</c:v>
                </c:pt>
                <c:pt idx="52">
                  <c:v>4.12</c:v>
                </c:pt>
                <c:pt idx="53">
                  <c:v>4.18</c:v>
                </c:pt>
                <c:pt idx="54">
                  <c:v>4.24</c:v>
                </c:pt>
                <c:pt idx="55">
                  <c:v>4.3</c:v>
                </c:pt>
                <c:pt idx="56">
                  <c:v>4.3600000000000003</c:v>
                </c:pt>
                <c:pt idx="57">
                  <c:v>4.42</c:v>
                </c:pt>
                <c:pt idx="58">
                  <c:v>4.4800000000000004</c:v>
                </c:pt>
                <c:pt idx="59">
                  <c:v>4.54</c:v>
                </c:pt>
                <c:pt idx="60">
                  <c:v>4.5999999999999996</c:v>
                </c:pt>
                <c:pt idx="61">
                  <c:v>4.66</c:v>
                </c:pt>
                <c:pt idx="62">
                  <c:v>4.72</c:v>
                </c:pt>
                <c:pt idx="63">
                  <c:v>4.78</c:v>
                </c:pt>
                <c:pt idx="64">
                  <c:v>4.84</c:v>
                </c:pt>
                <c:pt idx="65">
                  <c:v>4.9000000000000004</c:v>
                </c:pt>
                <c:pt idx="66">
                  <c:v>4.96</c:v>
                </c:pt>
                <c:pt idx="67">
                  <c:v>5.0199999999999996</c:v>
                </c:pt>
                <c:pt idx="68">
                  <c:v>5.08</c:v>
                </c:pt>
                <c:pt idx="69">
                  <c:v>5.14</c:v>
                </c:pt>
                <c:pt idx="70">
                  <c:v>5.2</c:v>
                </c:pt>
                <c:pt idx="71">
                  <c:v>5.26</c:v>
                </c:pt>
                <c:pt idx="72">
                  <c:v>5.32</c:v>
                </c:pt>
                <c:pt idx="73">
                  <c:v>5.38</c:v>
                </c:pt>
                <c:pt idx="74">
                  <c:v>5.44</c:v>
                </c:pt>
                <c:pt idx="75">
                  <c:v>5.5</c:v>
                </c:pt>
                <c:pt idx="76">
                  <c:v>5.56</c:v>
                </c:pt>
                <c:pt idx="77">
                  <c:v>5.62</c:v>
                </c:pt>
                <c:pt idx="78">
                  <c:v>5.68</c:v>
                </c:pt>
                <c:pt idx="79">
                  <c:v>5.74</c:v>
                </c:pt>
                <c:pt idx="80">
                  <c:v>5.8</c:v>
                </c:pt>
                <c:pt idx="81">
                  <c:v>5.86</c:v>
                </c:pt>
                <c:pt idx="82">
                  <c:v>5.92</c:v>
                </c:pt>
                <c:pt idx="83">
                  <c:v>5.98</c:v>
                </c:pt>
                <c:pt idx="84">
                  <c:v>6.04</c:v>
                </c:pt>
                <c:pt idx="85">
                  <c:v>6.1</c:v>
                </c:pt>
                <c:pt idx="86">
                  <c:v>6.16</c:v>
                </c:pt>
                <c:pt idx="87">
                  <c:v>6.22</c:v>
                </c:pt>
                <c:pt idx="88">
                  <c:v>6.28</c:v>
                </c:pt>
                <c:pt idx="89">
                  <c:v>6.34</c:v>
                </c:pt>
                <c:pt idx="90">
                  <c:v>6.4</c:v>
                </c:pt>
                <c:pt idx="91">
                  <c:v>6.46</c:v>
                </c:pt>
                <c:pt idx="92">
                  <c:v>6.52</c:v>
                </c:pt>
                <c:pt idx="93">
                  <c:v>6.58</c:v>
                </c:pt>
                <c:pt idx="94">
                  <c:v>6.64</c:v>
                </c:pt>
                <c:pt idx="95">
                  <c:v>6.7</c:v>
                </c:pt>
                <c:pt idx="96">
                  <c:v>6.76</c:v>
                </c:pt>
                <c:pt idx="97">
                  <c:v>6.82</c:v>
                </c:pt>
                <c:pt idx="98">
                  <c:v>6.88</c:v>
                </c:pt>
                <c:pt idx="99">
                  <c:v>6.94</c:v>
                </c:pt>
                <c:pt idx="100">
                  <c:v>7</c:v>
                </c:pt>
                <c:pt idx="101">
                  <c:v>7.06</c:v>
                </c:pt>
                <c:pt idx="102">
                  <c:v>7.12</c:v>
                </c:pt>
                <c:pt idx="103">
                  <c:v>7.18</c:v>
                </c:pt>
                <c:pt idx="104">
                  <c:v>7.24</c:v>
                </c:pt>
                <c:pt idx="105">
                  <c:v>7.3</c:v>
                </c:pt>
                <c:pt idx="106">
                  <c:v>7.36</c:v>
                </c:pt>
                <c:pt idx="107">
                  <c:v>7.42</c:v>
                </c:pt>
                <c:pt idx="108">
                  <c:v>7.48</c:v>
                </c:pt>
                <c:pt idx="109">
                  <c:v>7.54</c:v>
                </c:pt>
                <c:pt idx="110">
                  <c:v>7.6</c:v>
                </c:pt>
                <c:pt idx="111">
                  <c:v>7.66</c:v>
                </c:pt>
                <c:pt idx="112">
                  <c:v>7.72</c:v>
                </c:pt>
                <c:pt idx="113">
                  <c:v>7.78</c:v>
                </c:pt>
                <c:pt idx="114">
                  <c:v>7.84</c:v>
                </c:pt>
                <c:pt idx="115">
                  <c:v>7.9</c:v>
                </c:pt>
                <c:pt idx="116">
                  <c:v>7.96</c:v>
                </c:pt>
                <c:pt idx="117">
                  <c:v>8.02</c:v>
                </c:pt>
                <c:pt idx="118">
                  <c:v>8.08</c:v>
                </c:pt>
                <c:pt idx="119">
                  <c:v>8.14</c:v>
                </c:pt>
                <c:pt idx="120">
                  <c:v>8.1999999999999993</c:v>
                </c:pt>
                <c:pt idx="121">
                  <c:v>8.26</c:v>
                </c:pt>
                <c:pt idx="122">
                  <c:v>8.32</c:v>
                </c:pt>
                <c:pt idx="123">
                  <c:v>8.3800000000000008</c:v>
                </c:pt>
                <c:pt idx="124">
                  <c:v>8.44</c:v>
                </c:pt>
                <c:pt idx="125">
                  <c:v>8.5</c:v>
                </c:pt>
                <c:pt idx="126">
                  <c:v>8.56</c:v>
                </c:pt>
                <c:pt idx="127">
                  <c:v>8.6199999999999992</c:v>
                </c:pt>
                <c:pt idx="128">
                  <c:v>8.68</c:v>
                </c:pt>
                <c:pt idx="129">
                  <c:v>8.74</c:v>
                </c:pt>
                <c:pt idx="130">
                  <c:v>8.8000000000000007</c:v>
                </c:pt>
                <c:pt idx="131">
                  <c:v>8.86</c:v>
                </c:pt>
                <c:pt idx="132">
                  <c:v>8.92</c:v>
                </c:pt>
                <c:pt idx="133">
                  <c:v>8.98</c:v>
                </c:pt>
                <c:pt idx="134">
                  <c:v>9.0399999999999991</c:v>
                </c:pt>
                <c:pt idx="135">
                  <c:v>9.1</c:v>
                </c:pt>
                <c:pt idx="136">
                  <c:v>9.16</c:v>
                </c:pt>
                <c:pt idx="137">
                  <c:v>9.2200000000000006</c:v>
                </c:pt>
                <c:pt idx="138">
                  <c:v>9.2799999999999994</c:v>
                </c:pt>
                <c:pt idx="139">
                  <c:v>9.34</c:v>
                </c:pt>
                <c:pt idx="140">
                  <c:v>9.4</c:v>
                </c:pt>
                <c:pt idx="141">
                  <c:v>9.4600000000000009</c:v>
                </c:pt>
                <c:pt idx="142">
                  <c:v>9.52</c:v>
                </c:pt>
                <c:pt idx="143">
                  <c:v>9.58</c:v>
                </c:pt>
                <c:pt idx="144">
                  <c:v>9.64</c:v>
                </c:pt>
                <c:pt idx="145">
                  <c:v>9.6999999999999993</c:v>
                </c:pt>
                <c:pt idx="146">
                  <c:v>9.76</c:v>
                </c:pt>
                <c:pt idx="147">
                  <c:v>9.82</c:v>
                </c:pt>
                <c:pt idx="148">
                  <c:v>9.8800000000000008</c:v>
                </c:pt>
                <c:pt idx="149">
                  <c:v>9.94</c:v>
                </c:pt>
                <c:pt idx="150">
                  <c:v>10</c:v>
                </c:pt>
                <c:pt idx="151">
                  <c:v>10.06</c:v>
                </c:pt>
                <c:pt idx="152">
                  <c:v>10.119999999999999</c:v>
                </c:pt>
                <c:pt idx="153">
                  <c:v>10.18</c:v>
                </c:pt>
                <c:pt idx="154">
                  <c:v>10.24</c:v>
                </c:pt>
                <c:pt idx="155">
                  <c:v>10.3</c:v>
                </c:pt>
                <c:pt idx="156">
                  <c:v>10.36</c:v>
                </c:pt>
                <c:pt idx="157">
                  <c:v>10.42</c:v>
                </c:pt>
                <c:pt idx="158">
                  <c:v>10.48</c:v>
                </c:pt>
                <c:pt idx="159">
                  <c:v>10.54</c:v>
                </c:pt>
                <c:pt idx="160">
                  <c:v>10.6</c:v>
                </c:pt>
                <c:pt idx="161">
                  <c:v>10.66</c:v>
                </c:pt>
                <c:pt idx="162">
                  <c:v>10.72</c:v>
                </c:pt>
                <c:pt idx="163">
                  <c:v>10.78</c:v>
                </c:pt>
                <c:pt idx="164">
                  <c:v>10.84</c:v>
                </c:pt>
                <c:pt idx="165">
                  <c:v>10.9</c:v>
                </c:pt>
                <c:pt idx="166">
                  <c:v>10.96</c:v>
                </c:pt>
                <c:pt idx="167">
                  <c:v>11.02</c:v>
                </c:pt>
                <c:pt idx="168">
                  <c:v>11.08</c:v>
                </c:pt>
                <c:pt idx="169">
                  <c:v>11.14</c:v>
                </c:pt>
                <c:pt idx="170">
                  <c:v>11.2</c:v>
                </c:pt>
                <c:pt idx="171">
                  <c:v>11.26</c:v>
                </c:pt>
                <c:pt idx="172">
                  <c:v>11.32</c:v>
                </c:pt>
                <c:pt idx="173">
                  <c:v>11.38</c:v>
                </c:pt>
                <c:pt idx="174">
                  <c:v>11.44</c:v>
                </c:pt>
                <c:pt idx="175">
                  <c:v>11.5</c:v>
                </c:pt>
                <c:pt idx="176">
                  <c:v>11.56</c:v>
                </c:pt>
                <c:pt idx="177">
                  <c:v>11.62</c:v>
                </c:pt>
                <c:pt idx="178">
                  <c:v>11.68</c:v>
                </c:pt>
                <c:pt idx="179">
                  <c:v>11.74</c:v>
                </c:pt>
                <c:pt idx="180">
                  <c:v>11.8</c:v>
                </c:pt>
                <c:pt idx="181">
                  <c:v>11.86</c:v>
                </c:pt>
                <c:pt idx="182">
                  <c:v>11.92</c:v>
                </c:pt>
                <c:pt idx="183">
                  <c:v>11.98</c:v>
                </c:pt>
                <c:pt idx="184">
                  <c:v>12.04</c:v>
                </c:pt>
                <c:pt idx="185">
                  <c:v>12.1</c:v>
                </c:pt>
                <c:pt idx="186">
                  <c:v>12.16</c:v>
                </c:pt>
                <c:pt idx="187">
                  <c:v>12.22</c:v>
                </c:pt>
                <c:pt idx="188">
                  <c:v>12.28</c:v>
                </c:pt>
                <c:pt idx="189">
                  <c:v>12.34</c:v>
                </c:pt>
                <c:pt idx="190">
                  <c:v>12.4</c:v>
                </c:pt>
                <c:pt idx="191">
                  <c:v>12.46</c:v>
                </c:pt>
                <c:pt idx="192">
                  <c:v>12.52</c:v>
                </c:pt>
                <c:pt idx="193">
                  <c:v>12.58</c:v>
                </c:pt>
                <c:pt idx="194">
                  <c:v>12.64</c:v>
                </c:pt>
                <c:pt idx="195">
                  <c:v>12.7</c:v>
                </c:pt>
                <c:pt idx="196">
                  <c:v>12.76</c:v>
                </c:pt>
                <c:pt idx="197">
                  <c:v>12.82</c:v>
                </c:pt>
                <c:pt idx="198">
                  <c:v>12.88</c:v>
                </c:pt>
                <c:pt idx="199">
                  <c:v>12.94</c:v>
                </c:pt>
                <c:pt idx="200">
                  <c:v>13</c:v>
                </c:pt>
              </c:numCache>
            </c:numRef>
          </c:xVal>
          <c:yVal>
            <c:numRef>
              <c:f>'CL 4GHz'!$U$5:$U$205</c:f>
              <c:numCache>
                <c:formatCode>General</c:formatCode>
                <c:ptCount val="201"/>
                <c:pt idx="0">
                  <c:v>-20.258344999999998</c:v>
                </c:pt>
                <c:pt idx="1">
                  <c:v>-19.950202999999998</c:v>
                </c:pt>
                <c:pt idx="2">
                  <c:v>-19.558926</c:v>
                </c:pt>
                <c:pt idx="3">
                  <c:v>-19.10191</c:v>
                </c:pt>
                <c:pt idx="4">
                  <c:v>-18.634309999999999</c:v>
                </c:pt>
                <c:pt idx="5">
                  <c:v>-18.265141</c:v>
                </c:pt>
                <c:pt idx="6">
                  <c:v>-18.006679999999999</c:v>
                </c:pt>
                <c:pt idx="7">
                  <c:v>-17.677475000000001</c:v>
                </c:pt>
                <c:pt idx="8">
                  <c:v>-17.291357000000001</c:v>
                </c:pt>
                <c:pt idx="9">
                  <c:v>-16.897409</c:v>
                </c:pt>
                <c:pt idx="10">
                  <c:v>-16.486906000000001</c:v>
                </c:pt>
                <c:pt idx="11">
                  <c:v>-16.056301000000001</c:v>
                </c:pt>
                <c:pt idx="12">
                  <c:v>-15.641021</c:v>
                </c:pt>
                <c:pt idx="13">
                  <c:v>-15.390302999999999</c:v>
                </c:pt>
                <c:pt idx="14">
                  <c:v>-15.221194000000001</c:v>
                </c:pt>
                <c:pt idx="15">
                  <c:v>-14.936261</c:v>
                </c:pt>
                <c:pt idx="16">
                  <c:v>-14.604889</c:v>
                </c:pt>
                <c:pt idx="17">
                  <c:v>-14.330895999999999</c:v>
                </c:pt>
                <c:pt idx="18">
                  <c:v>-14.02824</c:v>
                </c:pt>
                <c:pt idx="19">
                  <c:v>-13.720592999999999</c:v>
                </c:pt>
                <c:pt idx="20">
                  <c:v>-13.505996</c:v>
                </c:pt>
                <c:pt idx="21">
                  <c:v>-13.39818</c:v>
                </c:pt>
                <c:pt idx="22">
                  <c:v>-13.266207</c:v>
                </c:pt>
                <c:pt idx="23">
                  <c:v>-13.088818</c:v>
                </c:pt>
                <c:pt idx="24">
                  <c:v>-12.934514</c:v>
                </c:pt>
                <c:pt idx="25">
                  <c:v>-12.750629</c:v>
                </c:pt>
                <c:pt idx="26">
                  <c:v>-12.588395</c:v>
                </c:pt>
                <c:pt idx="27">
                  <c:v>-12.633729000000001</c:v>
                </c:pt>
                <c:pt idx="28">
                  <c:v>-12.649597</c:v>
                </c:pt>
                <c:pt idx="29">
                  <c:v>-12.614319999999999</c:v>
                </c:pt>
                <c:pt idx="30">
                  <c:v>-12.619786</c:v>
                </c:pt>
                <c:pt idx="31">
                  <c:v>-12.780735</c:v>
                </c:pt>
                <c:pt idx="32">
                  <c:v>-12.875392</c:v>
                </c:pt>
                <c:pt idx="33">
                  <c:v>-12.980456999999999</c:v>
                </c:pt>
                <c:pt idx="34">
                  <c:v>-13.185389000000001</c:v>
                </c:pt>
                <c:pt idx="35">
                  <c:v>-13.432105</c:v>
                </c:pt>
                <c:pt idx="36">
                  <c:v>-13.519736999999999</c:v>
                </c:pt>
                <c:pt idx="37">
                  <c:v>-13.628473</c:v>
                </c:pt>
                <c:pt idx="38">
                  <c:v>-13.923078</c:v>
                </c:pt>
                <c:pt idx="39">
                  <c:v>-14.313046</c:v>
                </c:pt>
                <c:pt idx="40">
                  <c:v>-14.582478999999999</c:v>
                </c:pt>
                <c:pt idx="41">
                  <c:v>-14.711285</c:v>
                </c:pt>
                <c:pt idx="42">
                  <c:v>-14.848110999999999</c:v>
                </c:pt>
                <c:pt idx="43">
                  <c:v>-15.071047</c:v>
                </c:pt>
                <c:pt idx="44">
                  <c:v>-15.431842</c:v>
                </c:pt>
                <c:pt idx="45">
                  <c:v>-15.765435</c:v>
                </c:pt>
                <c:pt idx="46">
                  <c:v>-15.940701000000001</c:v>
                </c:pt>
                <c:pt idx="47">
                  <c:v>-16.103859</c:v>
                </c:pt>
                <c:pt idx="48">
                  <c:v>-16.302634999999999</c:v>
                </c:pt>
                <c:pt idx="49">
                  <c:v>-16.337399000000001</c:v>
                </c:pt>
                <c:pt idx="50">
                  <c:v>-16.399605000000001</c:v>
                </c:pt>
                <c:pt idx="51">
                  <c:v>-16.816769000000001</c:v>
                </c:pt>
                <c:pt idx="52">
                  <c:v>-17.368618000000001</c:v>
                </c:pt>
                <c:pt idx="53">
                  <c:v>-17.497215000000001</c:v>
                </c:pt>
                <c:pt idx="54">
                  <c:v>-17.301382</c:v>
                </c:pt>
                <c:pt idx="55">
                  <c:v>-17.312280999999999</c:v>
                </c:pt>
                <c:pt idx="56">
                  <c:v>-17.590399000000001</c:v>
                </c:pt>
                <c:pt idx="57">
                  <c:v>-17.696860999999998</c:v>
                </c:pt>
                <c:pt idx="58">
                  <c:v>-17.717469999999999</c:v>
                </c:pt>
                <c:pt idx="59">
                  <c:v>-17.844342999999999</c:v>
                </c:pt>
                <c:pt idx="60">
                  <c:v>-18.090299999999999</c:v>
                </c:pt>
                <c:pt idx="61">
                  <c:v>-18.068701000000001</c:v>
                </c:pt>
                <c:pt idx="62">
                  <c:v>-17.820188999999999</c:v>
                </c:pt>
                <c:pt idx="63">
                  <c:v>-17.621286000000001</c:v>
                </c:pt>
                <c:pt idx="64">
                  <c:v>-17.632401999999999</c:v>
                </c:pt>
                <c:pt idx="65">
                  <c:v>-17.789311999999999</c:v>
                </c:pt>
                <c:pt idx="66">
                  <c:v>-17.924530000000001</c:v>
                </c:pt>
                <c:pt idx="67">
                  <c:v>-17.948055</c:v>
                </c:pt>
                <c:pt idx="68">
                  <c:v>-18.022587000000001</c:v>
                </c:pt>
                <c:pt idx="69">
                  <c:v>-18.210882000000002</c:v>
                </c:pt>
                <c:pt idx="70">
                  <c:v>-18.203966000000001</c:v>
                </c:pt>
                <c:pt idx="71">
                  <c:v>-18.015685999999999</c:v>
                </c:pt>
                <c:pt idx="72">
                  <c:v>-18.006536000000001</c:v>
                </c:pt>
                <c:pt idx="73">
                  <c:v>-18.483015000000002</c:v>
                </c:pt>
                <c:pt idx="74">
                  <c:v>-18.931175</c:v>
                </c:pt>
                <c:pt idx="75">
                  <c:v>-19.038958000000001</c:v>
                </c:pt>
                <c:pt idx="76">
                  <c:v>-19.138432000000002</c:v>
                </c:pt>
                <c:pt idx="77">
                  <c:v>-19.626664999999999</c:v>
                </c:pt>
                <c:pt idx="78">
                  <c:v>-20.042529999999999</c:v>
                </c:pt>
                <c:pt idx="79">
                  <c:v>-20.257639000000001</c:v>
                </c:pt>
                <c:pt idx="80">
                  <c:v>-20.457121000000001</c:v>
                </c:pt>
                <c:pt idx="81">
                  <c:v>-21.033761999999999</c:v>
                </c:pt>
                <c:pt idx="82">
                  <c:v>-21.619143999999999</c:v>
                </c:pt>
                <c:pt idx="83">
                  <c:v>-21.973604000000002</c:v>
                </c:pt>
                <c:pt idx="84">
                  <c:v>-22.209858000000001</c:v>
                </c:pt>
                <c:pt idx="85">
                  <c:v>-22.536715999999998</c:v>
                </c:pt>
                <c:pt idx="86">
                  <c:v>-22.819762999999998</c:v>
                </c:pt>
                <c:pt idx="87">
                  <c:v>-22.915623</c:v>
                </c:pt>
                <c:pt idx="88">
                  <c:v>-22.881267999999999</c:v>
                </c:pt>
                <c:pt idx="89">
                  <c:v>-22.852450999999999</c:v>
                </c:pt>
                <c:pt idx="90">
                  <c:v>-22.919661999999999</c:v>
                </c:pt>
                <c:pt idx="91">
                  <c:v>-22.821563999999999</c:v>
                </c:pt>
                <c:pt idx="92">
                  <c:v>-22.565283000000001</c:v>
                </c:pt>
                <c:pt idx="93">
                  <c:v>-22.193881999999999</c:v>
                </c:pt>
                <c:pt idx="94">
                  <c:v>-21.901364999999998</c:v>
                </c:pt>
                <c:pt idx="95">
                  <c:v>-21.462931000000001</c:v>
                </c:pt>
                <c:pt idx="96">
                  <c:v>-20.791917999999999</c:v>
                </c:pt>
                <c:pt idx="97">
                  <c:v>-19.927472999999999</c:v>
                </c:pt>
                <c:pt idx="98">
                  <c:v>-19.231323</c:v>
                </c:pt>
                <c:pt idx="99">
                  <c:v>-18.553061</c:v>
                </c:pt>
                <c:pt idx="100">
                  <c:v>-17.908353999999999</c:v>
                </c:pt>
                <c:pt idx="101">
                  <c:v>-17.200714000000001</c:v>
                </c:pt>
                <c:pt idx="102">
                  <c:v>-16.688272000000001</c:v>
                </c:pt>
                <c:pt idx="103">
                  <c:v>-16.337499999999999</c:v>
                </c:pt>
                <c:pt idx="104">
                  <c:v>-16.237324000000001</c:v>
                </c:pt>
                <c:pt idx="105">
                  <c:v>-16.193321000000001</c:v>
                </c:pt>
                <c:pt idx="106">
                  <c:v>-16.271404</c:v>
                </c:pt>
                <c:pt idx="107">
                  <c:v>-16.72559</c:v>
                </c:pt>
                <c:pt idx="108">
                  <c:v>-17.488993000000001</c:v>
                </c:pt>
                <c:pt idx="109">
                  <c:v>-18.180387</c:v>
                </c:pt>
                <c:pt idx="110">
                  <c:v>-18.687569</c:v>
                </c:pt>
                <c:pt idx="111">
                  <c:v>-19.450771</c:v>
                </c:pt>
                <c:pt idx="112">
                  <c:v>-20.288792000000001</c:v>
                </c:pt>
                <c:pt idx="113">
                  <c:v>-20.862590999999998</c:v>
                </c:pt>
                <c:pt idx="114">
                  <c:v>-21.292985999999999</c:v>
                </c:pt>
                <c:pt idx="115">
                  <c:v>-21.962183</c:v>
                </c:pt>
                <c:pt idx="116">
                  <c:v>-22.588528</c:v>
                </c:pt>
                <c:pt idx="117">
                  <c:v>-22.927778</c:v>
                </c:pt>
                <c:pt idx="118">
                  <c:v>-23.089466000000002</c:v>
                </c:pt>
                <c:pt idx="119">
                  <c:v>-23.289736000000001</c:v>
                </c:pt>
                <c:pt idx="120">
                  <c:v>-23.538349</c:v>
                </c:pt>
                <c:pt idx="121">
                  <c:v>-23.775126</c:v>
                </c:pt>
                <c:pt idx="122">
                  <c:v>-23.948692000000001</c:v>
                </c:pt>
                <c:pt idx="123">
                  <c:v>-24.121983</c:v>
                </c:pt>
                <c:pt idx="124">
                  <c:v>-24.287766999999999</c:v>
                </c:pt>
                <c:pt idx="125">
                  <c:v>-24.437975000000002</c:v>
                </c:pt>
                <c:pt idx="126">
                  <c:v>-24.543474</c:v>
                </c:pt>
                <c:pt idx="127">
                  <c:v>-24.541495999999999</c:v>
                </c:pt>
                <c:pt idx="128">
                  <c:v>-24.603028999999999</c:v>
                </c:pt>
                <c:pt idx="129">
                  <c:v>-24.775003000000002</c:v>
                </c:pt>
                <c:pt idx="130">
                  <c:v>-24.959043999999999</c:v>
                </c:pt>
                <c:pt idx="131">
                  <c:v>-25.00526</c:v>
                </c:pt>
                <c:pt idx="132">
                  <c:v>-25.001802000000001</c:v>
                </c:pt>
                <c:pt idx="133">
                  <c:v>-25.071728</c:v>
                </c:pt>
                <c:pt idx="134">
                  <c:v>-25.100615999999999</c:v>
                </c:pt>
                <c:pt idx="135">
                  <c:v>-25.035762999999999</c:v>
                </c:pt>
                <c:pt idx="136">
                  <c:v>-25.072154999999999</c:v>
                </c:pt>
                <c:pt idx="137">
                  <c:v>-25.363679999999999</c:v>
                </c:pt>
                <c:pt idx="138">
                  <c:v>-25.545717</c:v>
                </c:pt>
                <c:pt idx="139">
                  <c:v>-25.545887</c:v>
                </c:pt>
                <c:pt idx="140">
                  <c:v>-25.487804000000001</c:v>
                </c:pt>
                <c:pt idx="141">
                  <c:v>-25.545968999999999</c:v>
                </c:pt>
                <c:pt idx="142">
                  <c:v>-25.602060000000002</c:v>
                </c:pt>
                <c:pt idx="143">
                  <c:v>-25.642617999999999</c:v>
                </c:pt>
                <c:pt idx="144">
                  <c:v>-25.753771</c:v>
                </c:pt>
                <c:pt idx="145">
                  <c:v>-25.936482999999999</c:v>
                </c:pt>
                <c:pt idx="146">
                  <c:v>-26.081060000000001</c:v>
                </c:pt>
                <c:pt idx="147">
                  <c:v>-26.110589999999998</c:v>
                </c:pt>
                <c:pt idx="148">
                  <c:v>-26.073685000000001</c:v>
                </c:pt>
                <c:pt idx="149">
                  <c:v>-25.993407999999999</c:v>
                </c:pt>
                <c:pt idx="150">
                  <c:v>-26.052465000000002</c:v>
                </c:pt>
                <c:pt idx="151">
                  <c:v>-26.273045</c:v>
                </c:pt>
                <c:pt idx="152">
                  <c:v>-26.433178000000002</c:v>
                </c:pt>
                <c:pt idx="153">
                  <c:v>-26.487711000000001</c:v>
                </c:pt>
                <c:pt idx="154">
                  <c:v>-26.573650000000001</c:v>
                </c:pt>
                <c:pt idx="155">
                  <c:v>-26.686157000000001</c:v>
                </c:pt>
                <c:pt idx="156">
                  <c:v>-26.658200999999998</c:v>
                </c:pt>
                <c:pt idx="157">
                  <c:v>-26.685708999999999</c:v>
                </c:pt>
                <c:pt idx="158">
                  <c:v>-26.913326000000001</c:v>
                </c:pt>
                <c:pt idx="159">
                  <c:v>-27.150269999999999</c:v>
                </c:pt>
                <c:pt idx="160">
                  <c:v>-27.222287999999999</c:v>
                </c:pt>
                <c:pt idx="161">
                  <c:v>-27.203126999999999</c:v>
                </c:pt>
                <c:pt idx="162">
                  <c:v>-27.269693</c:v>
                </c:pt>
                <c:pt idx="163">
                  <c:v>-27.399857999999998</c:v>
                </c:pt>
                <c:pt idx="164">
                  <c:v>-27.571214999999999</c:v>
                </c:pt>
                <c:pt idx="165">
                  <c:v>-27.693394000000001</c:v>
                </c:pt>
                <c:pt idx="166">
                  <c:v>-27.781358999999998</c:v>
                </c:pt>
                <c:pt idx="167">
                  <c:v>-27.882525999999999</c:v>
                </c:pt>
                <c:pt idx="168">
                  <c:v>-28.010594999999999</c:v>
                </c:pt>
                <c:pt idx="169">
                  <c:v>-28.108060999999999</c:v>
                </c:pt>
                <c:pt idx="170">
                  <c:v>-28.188475</c:v>
                </c:pt>
                <c:pt idx="171">
                  <c:v>-28.316088000000001</c:v>
                </c:pt>
                <c:pt idx="172">
                  <c:v>-28.469503</c:v>
                </c:pt>
                <c:pt idx="173">
                  <c:v>-28.558228</c:v>
                </c:pt>
                <c:pt idx="174">
                  <c:v>-28.601541999999998</c:v>
                </c:pt>
                <c:pt idx="175">
                  <c:v>-28.649785999999999</c:v>
                </c:pt>
                <c:pt idx="176">
                  <c:v>-28.783766</c:v>
                </c:pt>
                <c:pt idx="177">
                  <c:v>-28.875278000000002</c:v>
                </c:pt>
                <c:pt idx="178">
                  <c:v>-28.873173000000001</c:v>
                </c:pt>
                <c:pt idx="179">
                  <c:v>-28.893501000000001</c:v>
                </c:pt>
                <c:pt idx="180">
                  <c:v>-29.033162999999998</c:v>
                </c:pt>
                <c:pt idx="181">
                  <c:v>-29.137014000000001</c:v>
                </c:pt>
                <c:pt idx="182">
                  <c:v>-29.172318000000001</c:v>
                </c:pt>
                <c:pt idx="183">
                  <c:v>-29.212814000000002</c:v>
                </c:pt>
                <c:pt idx="184">
                  <c:v>-29.307302</c:v>
                </c:pt>
                <c:pt idx="185">
                  <c:v>-29.416594</c:v>
                </c:pt>
                <c:pt idx="186">
                  <c:v>-29.507828</c:v>
                </c:pt>
                <c:pt idx="187">
                  <c:v>-29.595431999999999</c:v>
                </c:pt>
                <c:pt idx="188">
                  <c:v>-29.779644000000001</c:v>
                </c:pt>
                <c:pt idx="189">
                  <c:v>-30.024725</c:v>
                </c:pt>
                <c:pt idx="190">
                  <c:v>-30.244679999999999</c:v>
                </c:pt>
                <c:pt idx="191">
                  <c:v>-30.409803</c:v>
                </c:pt>
                <c:pt idx="192">
                  <c:v>-30.626830999999999</c:v>
                </c:pt>
                <c:pt idx="193">
                  <c:v>-30.922384000000001</c:v>
                </c:pt>
                <c:pt idx="194">
                  <c:v>-31.261192000000001</c:v>
                </c:pt>
                <c:pt idx="195">
                  <c:v>-31.560984000000001</c:v>
                </c:pt>
                <c:pt idx="196">
                  <c:v>-31.909237000000001</c:v>
                </c:pt>
                <c:pt idx="197">
                  <c:v>-32.311615000000003</c:v>
                </c:pt>
                <c:pt idx="198">
                  <c:v>-32.674422999999997</c:v>
                </c:pt>
                <c:pt idx="199">
                  <c:v>-32.902569</c:v>
                </c:pt>
                <c:pt idx="200">
                  <c:v>-33.122306999999999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067-40FA-ABC0-F866FEFE8C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069888"/>
        <c:axId val="116071808"/>
      </c:scatterChart>
      <c:valAx>
        <c:axId val="116069888"/>
        <c:scaling>
          <c:orientation val="minMax"/>
          <c:max val="13"/>
          <c:min val="1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RF Frequency (GHz)</a:t>
                </a:r>
              </a:p>
            </c:rich>
          </c:tx>
          <c:layout>
            <c:manualLayout>
              <c:xMode val="edge"/>
              <c:yMode val="edge"/>
              <c:x val="0.386164102494996"/>
              <c:y val="0.9157174103237252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6071808"/>
        <c:crosses val="autoZero"/>
        <c:crossBetween val="midCat"/>
        <c:majorUnit val="1"/>
      </c:valAx>
      <c:valAx>
        <c:axId val="116071808"/>
        <c:scaling>
          <c:orientation val="minMax"/>
          <c:max val="-5"/>
          <c:min val="-4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6069888"/>
        <c:crosses val="autoZero"/>
        <c:crossBetween val="midCat"/>
        <c:majorUnit val="5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16002531134215989"/>
          <c:y val="0.4653284485272674"/>
          <c:w val="0.20378989579248014"/>
          <c:h val="0.33062299504228632"/>
        </c:manualLayout>
      </c:layout>
      <c:overlay val="0"/>
      <c:spPr>
        <a:solidFill>
          <a:schemeClr val="bg1"/>
        </a:solidFill>
      </c:spPr>
    </c:legend>
    <c:plotVisOnly val="1"/>
    <c:dispBlanksAs val="span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Input 1 dB Compression Point : 1 GHz IF, 5 GHz LO (dB)</a:t>
            </a:r>
            <a:r>
              <a:rPr lang="en-US" sz="1000" baseline="30000"/>
              <a:t>1-5</a:t>
            </a:r>
          </a:p>
        </c:rich>
      </c:tx>
      <c:layout>
        <c:manualLayout>
          <c:xMode val="edge"/>
          <c:yMode val="edge"/>
          <c:x val="0.20179405032336145"/>
          <c:y val="2.704117199299048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069981208749504"/>
          <c:w val="0.76542713682528862"/>
          <c:h val="0.70854763357702388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'P1dB Pt'!$D$1:$I$1</c:f>
              <c:strCache>
                <c:ptCount val="6"/>
                <c:pt idx="0">
                  <c:v>Configuration A - Sine Wave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'P1dB Pt'!$D$2:$I$2</c:f>
              <c:numCache>
                <c:formatCode>General</c:formatCode>
                <c:ptCount val="6"/>
                <c:pt idx="0">
                  <c:v>24</c:v>
                </c:pt>
                <c:pt idx="1">
                  <c:v>22</c:v>
                </c:pt>
                <c:pt idx="2">
                  <c:v>20</c:v>
                </c:pt>
                <c:pt idx="3">
                  <c:v>18</c:v>
                </c:pt>
                <c:pt idx="4">
                  <c:v>16</c:v>
                </c:pt>
                <c:pt idx="5">
                  <c:v>14</c:v>
                </c:pt>
              </c:numCache>
            </c:numRef>
          </c:xVal>
          <c:yVal>
            <c:numRef>
              <c:f>'P1dB Pt'!$D$7:$I$7</c:f>
              <c:numCache>
                <c:formatCode>General</c:formatCode>
                <c:ptCount val="6"/>
                <c:pt idx="0">
                  <c:v>#N/A</c:v>
                </c:pt>
                <c:pt idx="1">
                  <c:v>#N/A</c:v>
                </c:pt>
                <c:pt idx="2">
                  <c:v>19.399999999999999</c:v>
                </c:pt>
                <c:pt idx="3">
                  <c:v>18</c:v>
                </c:pt>
                <c:pt idx="4">
                  <c:v>15.9</c:v>
                </c:pt>
                <c:pt idx="5">
                  <c:v>14.5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BEF-411E-9583-7DB9C1D52C37}"/>
            </c:ext>
          </c:extLst>
        </c:ser>
        <c:ser>
          <c:idx val="2"/>
          <c:order val="1"/>
          <c:tx>
            <c:strRef>
              <c:f>'P1dB Pt'!$K$1:$P$1</c:f>
              <c:strCache>
                <c:ptCount val="6"/>
                <c:pt idx="0">
                  <c:v>Configuration A - Square Wave</c:v>
                </c:pt>
              </c:strCache>
            </c:strRef>
          </c:tx>
          <c:spPr>
            <a:ln cmpd="dbl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'P1dB Pt'!$K$2:$O$2</c:f>
              <c:numCache>
                <c:formatCode>General</c:formatCode>
                <c:ptCount val="5"/>
                <c:pt idx="0">
                  <c:v>24</c:v>
                </c:pt>
                <c:pt idx="1">
                  <c:v>21</c:v>
                </c:pt>
                <c:pt idx="2">
                  <c:v>18</c:v>
                </c:pt>
                <c:pt idx="3">
                  <c:v>15</c:v>
                </c:pt>
                <c:pt idx="4">
                  <c:v>12</c:v>
                </c:pt>
              </c:numCache>
            </c:numRef>
          </c:xVal>
          <c:yVal>
            <c:numRef>
              <c:f>'P1dB Pt'!$K$7:$O$7</c:f>
              <c:numCache>
                <c:formatCode>General</c:formatCode>
                <c:ptCount val="5"/>
                <c:pt idx="0">
                  <c:v>#N/A</c:v>
                </c:pt>
                <c:pt idx="1">
                  <c:v>24.3</c:v>
                </c:pt>
                <c:pt idx="2">
                  <c:v>19.399999999999999</c:v>
                </c:pt>
                <c:pt idx="3">
                  <c:v>11</c:v>
                </c:pt>
                <c:pt idx="4">
                  <c:v>11.7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BEF-411E-9583-7DB9C1D52C37}"/>
            </c:ext>
          </c:extLst>
        </c:ser>
        <c:ser>
          <c:idx val="3"/>
          <c:order val="2"/>
          <c:tx>
            <c:strRef>
              <c:f>'P1dB Pt'!$T$1:$Y$1</c:f>
              <c:strCache>
                <c:ptCount val="6"/>
                <c:pt idx="0">
                  <c:v> Configuration B - Sine Wave</c:v>
                </c:pt>
              </c:strCache>
            </c:strRef>
          </c:tx>
          <c:spPr>
            <a:ln cmpd="sng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'P1dB Pt'!$D$2:$I$2</c:f>
              <c:numCache>
                <c:formatCode>General</c:formatCode>
                <c:ptCount val="6"/>
                <c:pt idx="0">
                  <c:v>24</c:v>
                </c:pt>
                <c:pt idx="1">
                  <c:v>22</c:v>
                </c:pt>
                <c:pt idx="2">
                  <c:v>20</c:v>
                </c:pt>
                <c:pt idx="3">
                  <c:v>18</c:v>
                </c:pt>
                <c:pt idx="4">
                  <c:v>16</c:v>
                </c:pt>
                <c:pt idx="5">
                  <c:v>14</c:v>
                </c:pt>
              </c:numCache>
            </c:numRef>
          </c:xVal>
          <c:yVal>
            <c:numRef>
              <c:f>'P1dB Pt'!$T$7:$Y$7</c:f>
              <c:numCache>
                <c:formatCode>General</c:formatCode>
                <c:ptCount val="6"/>
                <c:pt idx="0">
                  <c:v>#N/A</c:v>
                </c:pt>
                <c:pt idx="1">
                  <c:v>#N/A</c:v>
                </c:pt>
                <c:pt idx="2">
                  <c:v>20.100000000000001</c:v>
                </c:pt>
                <c:pt idx="3">
                  <c:v>18.7</c:v>
                </c:pt>
                <c:pt idx="4">
                  <c:v>16.600000000000001</c:v>
                </c:pt>
                <c:pt idx="5">
                  <c:v>15.2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BEF-411E-9583-7DB9C1D52C37}"/>
            </c:ext>
          </c:extLst>
        </c:ser>
        <c:ser>
          <c:idx val="5"/>
          <c:order val="3"/>
          <c:tx>
            <c:strRef>
              <c:f>'P1dB Pt'!$AA$1:$AF$1</c:f>
              <c:strCache>
                <c:ptCount val="6"/>
                <c:pt idx="0">
                  <c:v>Configuration B - Square Wave</c:v>
                </c:pt>
              </c:strCache>
            </c:strRef>
          </c:tx>
          <c:spPr>
            <a:ln cmpd="dbl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'P1dB Pt'!$K$2:$O$2</c:f>
              <c:numCache>
                <c:formatCode>General</c:formatCode>
                <c:ptCount val="5"/>
                <c:pt idx="0">
                  <c:v>24</c:v>
                </c:pt>
                <c:pt idx="1">
                  <c:v>21</c:v>
                </c:pt>
                <c:pt idx="2">
                  <c:v>18</c:v>
                </c:pt>
                <c:pt idx="3">
                  <c:v>15</c:v>
                </c:pt>
                <c:pt idx="4">
                  <c:v>12</c:v>
                </c:pt>
              </c:numCache>
            </c:numRef>
          </c:xVal>
          <c:yVal>
            <c:numRef>
              <c:f>'P1dB Pt'!$AA$7:$AE$7</c:f>
              <c:numCache>
                <c:formatCode>General</c:formatCode>
                <c:ptCount val="5"/>
                <c:pt idx="0">
                  <c:v>#N/A</c:v>
                </c:pt>
                <c:pt idx="1">
                  <c:v>#N/A</c:v>
                </c:pt>
                <c:pt idx="2">
                  <c:v>19.399999999999999</c:v>
                </c:pt>
                <c:pt idx="3">
                  <c:v>16.600000000000001</c:v>
                </c:pt>
                <c:pt idx="4">
                  <c:v>13.8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BEF-411E-9583-7DB9C1D52C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069888"/>
        <c:axId val="116071808"/>
      </c:scatterChart>
      <c:valAx>
        <c:axId val="116069888"/>
        <c:scaling>
          <c:orientation val="minMax"/>
          <c:max val="24"/>
          <c:min val="12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LO Power (dBm)</a:t>
                </a:r>
              </a:p>
            </c:rich>
          </c:tx>
          <c:layout>
            <c:manualLayout>
              <c:xMode val="edge"/>
              <c:yMode val="edge"/>
              <c:x val="0.386164102494996"/>
              <c:y val="0.9157174103237252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6071808"/>
        <c:crosses val="autoZero"/>
        <c:crossBetween val="midCat"/>
        <c:majorUnit val="2"/>
      </c:valAx>
      <c:valAx>
        <c:axId val="116071808"/>
        <c:scaling>
          <c:orientation val="minMax"/>
          <c:max val="25"/>
          <c:min val="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6069888"/>
        <c:crossesAt val="-15"/>
        <c:crossBetween val="midCat"/>
        <c:majorUnit val="5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27654643683180752"/>
          <c:y val="0.56798744211846242"/>
          <c:w val="0.44815624772538881"/>
          <c:h val="0.20918955522626759"/>
        </c:manualLayout>
      </c:layout>
      <c:overlay val="0"/>
      <c:spPr>
        <a:solidFill>
          <a:schemeClr val="bg1"/>
        </a:solidFill>
      </c:spPr>
    </c:legend>
    <c:plotVisOnly val="1"/>
    <c:dispBlanksAs val="span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Output 1 dB Compression Point : 1 GHz IF, 5 GHz LO (dB)</a:t>
            </a:r>
            <a:r>
              <a:rPr lang="en-US" sz="1000" baseline="30000"/>
              <a:t>1-5</a:t>
            </a:r>
          </a:p>
        </c:rich>
      </c:tx>
      <c:layout>
        <c:manualLayout>
          <c:xMode val="edge"/>
          <c:yMode val="edge"/>
          <c:x val="0.16592173490771733"/>
          <c:y val="2.258497340280242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9.6588023454453109E-2"/>
          <c:w val="0.76542713682528862"/>
          <c:h val="0.71265933559344019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'P1dB Pt'!$D$1:$I$1</c:f>
              <c:strCache>
                <c:ptCount val="6"/>
                <c:pt idx="0">
                  <c:v>Configuration A - Sine Wave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'P1dB Pt'!$D$2:$I$2</c:f>
              <c:numCache>
                <c:formatCode>General</c:formatCode>
                <c:ptCount val="6"/>
                <c:pt idx="0">
                  <c:v>24</c:v>
                </c:pt>
                <c:pt idx="1">
                  <c:v>22</c:v>
                </c:pt>
                <c:pt idx="2">
                  <c:v>20</c:v>
                </c:pt>
                <c:pt idx="3">
                  <c:v>18</c:v>
                </c:pt>
                <c:pt idx="4">
                  <c:v>16</c:v>
                </c:pt>
                <c:pt idx="5">
                  <c:v>14</c:v>
                </c:pt>
              </c:numCache>
            </c:numRef>
          </c:xVal>
          <c:yVal>
            <c:numRef>
              <c:f>'P1dB Pt'!$D$6:$I$6</c:f>
              <c:numCache>
                <c:formatCode>General</c:formatCode>
                <c:ptCount val="6"/>
                <c:pt idx="0">
                  <c:v>#N/A</c:v>
                </c:pt>
                <c:pt idx="1">
                  <c:v>#N/A</c:v>
                </c:pt>
                <c:pt idx="2">
                  <c:v>10.749778199999998</c:v>
                </c:pt>
                <c:pt idx="3">
                  <c:v>8.9371880000000008</c:v>
                </c:pt>
                <c:pt idx="4">
                  <c:v>6.5876570000000001</c:v>
                </c:pt>
                <c:pt idx="5">
                  <c:v>4.4391379999999998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3D8-4C4D-97A0-5F6DB46FAEC9}"/>
            </c:ext>
          </c:extLst>
        </c:ser>
        <c:ser>
          <c:idx val="2"/>
          <c:order val="1"/>
          <c:tx>
            <c:strRef>
              <c:f>'P1dB Pt'!$K$1:$P$1</c:f>
              <c:strCache>
                <c:ptCount val="6"/>
                <c:pt idx="0">
                  <c:v>Configuration A - Square Wave</c:v>
                </c:pt>
              </c:strCache>
            </c:strRef>
          </c:tx>
          <c:spPr>
            <a:ln cmpd="dbl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'P1dB Pt'!$K$2:$O$2</c:f>
              <c:numCache>
                <c:formatCode>General</c:formatCode>
                <c:ptCount val="5"/>
                <c:pt idx="0">
                  <c:v>24</c:v>
                </c:pt>
                <c:pt idx="1">
                  <c:v>21</c:v>
                </c:pt>
                <c:pt idx="2">
                  <c:v>18</c:v>
                </c:pt>
                <c:pt idx="3">
                  <c:v>15</c:v>
                </c:pt>
                <c:pt idx="4">
                  <c:v>12</c:v>
                </c:pt>
              </c:numCache>
            </c:numRef>
          </c:xVal>
          <c:yVal>
            <c:numRef>
              <c:f>'P1dB Pt'!$K$6:$O$6</c:f>
              <c:numCache>
                <c:formatCode>General</c:formatCode>
                <c:ptCount val="5"/>
                <c:pt idx="0">
                  <c:v>#N/A</c:v>
                </c:pt>
                <c:pt idx="1">
                  <c:v>16.118199199999999</c:v>
                </c:pt>
                <c:pt idx="2">
                  <c:v>10.817336499999998</c:v>
                </c:pt>
                <c:pt idx="3">
                  <c:v>2.0824671000000006</c:v>
                </c:pt>
                <c:pt idx="4">
                  <c:v>2.0920819999999996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3D8-4C4D-97A0-5F6DB46FAEC9}"/>
            </c:ext>
          </c:extLst>
        </c:ser>
        <c:ser>
          <c:idx val="3"/>
          <c:order val="2"/>
          <c:tx>
            <c:strRef>
              <c:f>'P1dB Pt'!$T$1:$Y$1</c:f>
              <c:strCache>
                <c:ptCount val="6"/>
                <c:pt idx="0">
                  <c:v> Configuration B - Sine Wave</c:v>
                </c:pt>
              </c:strCache>
            </c:strRef>
          </c:tx>
          <c:spPr>
            <a:ln cmpd="sng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'P1dB Pt'!$D$2:$I$2</c:f>
              <c:numCache>
                <c:formatCode>General</c:formatCode>
                <c:ptCount val="6"/>
                <c:pt idx="0">
                  <c:v>24</c:v>
                </c:pt>
                <c:pt idx="1">
                  <c:v>22</c:v>
                </c:pt>
                <c:pt idx="2">
                  <c:v>20</c:v>
                </c:pt>
                <c:pt idx="3">
                  <c:v>18</c:v>
                </c:pt>
                <c:pt idx="4">
                  <c:v>16</c:v>
                </c:pt>
                <c:pt idx="5">
                  <c:v>14</c:v>
                </c:pt>
              </c:numCache>
            </c:numRef>
          </c:xVal>
          <c:yVal>
            <c:numRef>
              <c:f>'P1dB Pt'!$T$6:$Y$6</c:f>
              <c:numCache>
                <c:formatCode>General</c:formatCode>
                <c:ptCount val="6"/>
                <c:pt idx="0">
                  <c:v>#N/A</c:v>
                </c:pt>
                <c:pt idx="1">
                  <c:v>#N/A</c:v>
                </c:pt>
                <c:pt idx="2">
                  <c:v>11.194364200000001</c:v>
                </c:pt>
                <c:pt idx="3">
                  <c:v>9.4042949999999994</c:v>
                </c:pt>
                <c:pt idx="4">
                  <c:v>7.2023650000000021</c:v>
                </c:pt>
                <c:pt idx="5">
                  <c:v>5.1720779999999991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3D8-4C4D-97A0-5F6DB46FAEC9}"/>
            </c:ext>
          </c:extLst>
        </c:ser>
        <c:ser>
          <c:idx val="5"/>
          <c:order val="3"/>
          <c:tx>
            <c:strRef>
              <c:f>'P1dB Pt'!$AA$1:$AF$1</c:f>
              <c:strCache>
                <c:ptCount val="6"/>
                <c:pt idx="0">
                  <c:v>Configuration B - Square Wave</c:v>
                </c:pt>
              </c:strCache>
            </c:strRef>
          </c:tx>
          <c:spPr>
            <a:ln cmpd="dbl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'P1dB Pt'!$K$2:$O$2</c:f>
              <c:numCache>
                <c:formatCode>General</c:formatCode>
                <c:ptCount val="5"/>
                <c:pt idx="0">
                  <c:v>24</c:v>
                </c:pt>
                <c:pt idx="1">
                  <c:v>21</c:v>
                </c:pt>
                <c:pt idx="2">
                  <c:v>18</c:v>
                </c:pt>
                <c:pt idx="3">
                  <c:v>15</c:v>
                </c:pt>
                <c:pt idx="4">
                  <c:v>12</c:v>
                </c:pt>
              </c:numCache>
            </c:numRef>
          </c:xVal>
          <c:yVal>
            <c:numRef>
              <c:f>'P1dB Pt'!$AA$6:$AE$6</c:f>
              <c:numCache>
                <c:formatCode>General</c:formatCode>
                <c:ptCount val="5"/>
                <c:pt idx="0">
                  <c:v>#N/A</c:v>
                </c:pt>
                <c:pt idx="1">
                  <c:v>#N/A</c:v>
                </c:pt>
                <c:pt idx="2">
                  <c:v>10.847484999999999</c:v>
                </c:pt>
                <c:pt idx="3">
                  <c:v>7.6802975000000018</c:v>
                </c:pt>
                <c:pt idx="4">
                  <c:v>4.0549370000000007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3D8-4C4D-97A0-5F6DB46FA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069888"/>
        <c:axId val="116071808"/>
      </c:scatterChart>
      <c:valAx>
        <c:axId val="116069888"/>
        <c:scaling>
          <c:orientation val="minMax"/>
          <c:max val="24"/>
          <c:min val="12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LO Power (dBm)</a:t>
                </a:r>
              </a:p>
            </c:rich>
          </c:tx>
          <c:layout>
            <c:manualLayout>
              <c:xMode val="edge"/>
              <c:yMode val="edge"/>
              <c:x val="0.386164102494996"/>
              <c:y val="0.9157174103237252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6071808"/>
        <c:crosses val="autoZero"/>
        <c:crossBetween val="midCat"/>
        <c:majorUnit val="2"/>
      </c:valAx>
      <c:valAx>
        <c:axId val="116071808"/>
        <c:scaling>
          <c:orientation val="minMax"/>
          <c:max val="25"/>
          <c:min val="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6069888"/>
        <c:crossesAt val="-15"/>
        <c:crossBetween val="midCat"/>
        <c:majorUnit val="5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28758407234431332"/>
          <c:y val="0.12395249193872124"/>
          <c:w val="0.44539683884726239"/>
          <c:h val="0.20959923928455249"/>
        </c:manualLayout>
      </c:layout>
      <c:overlay val="0"/>
      <c:spPr>
        <a:solidFill>
          <a:schemeClr val="bg1"/>
        </a:solidFill>
      </c:spPr>
    </c:legend>
    <c:plotVisOnly val="1"/>
    <c:dispBlanksAs val="span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Conversion Loss: 4 GHz IF, Highside Square Wave LO (dB)</a:t>
            </a:r>
            <a:r>
              <a:rPr lang="en-US" sz="1000" baseline="30000"/>
              <a:t>1-5</a:t>
            </a:r>
          </a:p>
        </c:rich>
      </c:tx>
      <c:layout>
        <c:manualLayout>
          <c:xMode val="edge"/>
          <c:yMode val="edge"/>
          <c:x val="0.17322563984601164"/>
          <c:y val="2.777777777777777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05"/>
          <c:w val="0.76542713682528862"/>
          <c:h val="0.70701370662000584"/>
        </c:manualLayout>
      </c:layout>
      <c:scatterChart>
        <c:scatterStyle val="smoothMarker"/>
        <c:varyColors val="0"/>
        <c:ser>
          <c:idx val="1"/>
          <c:order val="0"/>
          <c:tx>
            <c:v>Configuration A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'SqW CL &amp; Data'!$H$4:$H$204</c:f>
              <c:numCache>
                <c:formatCode>General</c:formatCode>
                <c:ptCount val="201"/>
                <c:pt idx="0">
                  <c:v>1</c:v>
                </c:pt>
                <c:pt idx="1">
                  <c:v>1.06</c:v>
                </c:pt>
                <c:pt idx="2">
                  <c:v>1.1200000000000001</c:v>
                </c:pt>
                <c:pt idx="3">
                  <c:v>1.18</c:v>
                </c:pt>
                <c:pt idx="4">
                  <c:v>1.24</c:v>
                </c:pt>
                <c:pt idx="5">
                  <c:v>1.3</c:v>
                </c:pt>
                <c:pt idx="6">
                  <c:v>1.36</c:v>
                </c:pt>
                <c:pt idx="7">
                  <c:v>1.42</c:v>
                </c:pt>
                <c:pt idx="8">
                  <c:v>1.48</c:v>
                </c:pt>
                <c:pt idx="9">
                  <c:v>1.54</c:v>
                </c:pt>
                <c:pt idx="10">
                  <c:v>1.6</c:v>
                </c:pt>
                <c:pt idx="11">
                  <c:v>1.66</c:v>
                </c:pt>
                <c:pt idx="12">
                  <c:v>1.72</c:v>
                </c:pt>
                <c:pt idx="13">
                  <c:v>1.78</c:v>
                </c:pt>
                <c:pt idx="14">
                  <c:v>1.84</c:v>
                </c:pt>
                <c:pt idx="15">
                  <c:v>1.9</c:v>
                </c:pt>
                <c:pt idx="16">
                  <c:v>1.96</c:v>
                </c:pt>
                <c:pt idx="17">
                  <c:v>2.02</c:v>
                </c:pt>
                <c:pt idx="18">
                  <c:v>2.08</c:v>
                </c:pt>
                <c:pt idx="19">
                  <c:v>2.14</c:v>
                </c:pt>
                <c:pt idx="20">
                  <c:v>2.2000000000000002</c:v>
                </c:pt>
                <c:pt idx="21">
                  <c:v>2.2599999999999998</c:v>
                </c:pt>
                <c:pt idx="22">
                  <c:v>2.3199999999999998</c:v>
                </c:pt>
                <c:pt idx="23">
                  <c:v>2.38</c:v>
                </c:pt>
                <c:pt idx="24">
                  <c:v>2.44</c:v>
                </c:pt>
                <c:pt idx="25">
                  <c:v>2.5</c:v>
                </c:pt>
                <c:pt idx="26">
                  <c:v>2.56</c:v>
                </c:pt>
                <c:pt idx="27">
                  <c:v>2.62</c:v>
                </c:pt>
                <c:pt idx="28">
                  <c:v>2.68</c:v>
                </c:pt>
                <c:pt idx="29">
                  <c:v>2.74</c:v>
                </c:pt>
                <c:pt idx="30">
                  <c:v>2.8</c:v>
                </c:pt>
                <c:pt idx="31">
                  <c:v>2.86</c:v>
                </c:pt>
                <c:pt idx="32">
                  <c:v>2.92</c:v>
                </c:pt>
                <c:pt idx="33">
                  <c:v>2.98</c:v>
                </c:pt>
                <c:pt idx="34">
                  <c:v>3.04</c:v>
                </c:pt>
                <c:pt idx="35">
                  <c:v>3.1</c:v>
                </c:pt>
                <c:pt idx="36">
                  <c:v>3.16</c:v>
                </c:pt>
                <c:pt idx="37">
                  <c:v>3.22</c:v>
                </c:pt>
                <c:pt idx="38">
                  <c:v>3.28</c:v>
                </c:pt>
                <c:pt idx="39">
                  <c:v>3.34</c:v>
                </c:pt>
                <c:pt idx="40">
                  <c:v>3.4</c:v>
                </c:pt>
                <c:pt idx="41">
                  <c:v>3.46</c:v>
                </c:pt>
                <c:pt idx="42">
                  <c:v>3.52</c:v>
                </c:pt>
                <c:pt idx="43">
                  <c:v>3.58</c:v>
                </c:pt>
                <c:pt idx="44">
                  <c:v>3.64</c:v>
                </c:pt>
                <c:pt idx="45">
                  <c:v>3.7</c:v>
                </c:pt>
                <c:pt idx="46">
                  <c:v>3.76</c:v>
                </c:pt>
                <c:pt idx="47">
                  <c:v>3.82</c:v>
                </c:pt>
                <c:pt idx="48">
                  <c:v>3.88</c:v>
                </c:pt>
                <c:pt idx="49">
                  <c:v>3.94</c:v>
                </c:pt>
                <c:pt idx="50">
                  <c:v>4</c:v>
                </c:pt>
                <c:pt idx="51">
                  <c:v>4.0599999999999996</c:v>
                </c:pt>
                <c:pt idx="52">
                  <c:v>4.12</c:v>
                </c:pt>
                <c:pt idx="53">
                  <c:v>4.18</c:v>
                </c:pt>
                <c:pt idx="54">
                  <c:v>4.24</c:v>
                </c:pt>
                <c:pt idx="55">
                  <c:v>4.3</c:v>
                </c:pt>
                <c:pt idx="56">
                  <c:v>4.3600000000000003</c:v>
                </c:pt>
                <c:pt idx="57">
                  <c:v>4.42</c:v>
                </c:pt>
                <c:pt idx="58">
                  <c:v>4.4800000000000004</c:v>
                </c:pt>
                <c:pt idx="59">
                  <c:v>4.54</c:v>
                </c:pt>
                <c:pt idx="60">
                  <c:v>4.5999999999999996</c:v>
                </c:pt>
                <c:pt idx="61">
                  <c:v>4.66</c:v>
                </c:pt>
                <c:pt idx="62">
                  <c:v>4.72</c:v>
                </c:pt>
                <c:pt idx="63">
                  <c:v>4.78</c:v>
                </c:pt>
                <c:pt idx="64">
                  <c:v>4.84</c:v>
                </c:pt>
                <c:pt idx="65">
                  <c:v>4.9000000000000004</c:v>
                </c:pt>
                <c:pt idx="66">
                  <c:v>4.96</c:v>
                </c:pt>
                <c:pt idx="67">
                  <c:v>5.0199999999999996</c:v>
                </c:pt>
                <c:pt idx="68">
                  <c:v>5.08</c:v>
                </c:pt>
                <c:pt idx="69">
                  <c:v>5.14</c:v>
                </c:pt>
                <c:pt idx="70">
                  <c:v>5.2</c:v>
                </c:pt>
                <c:pt idx="71">
                  <c:v>5.26</c:v>
                </c:pt>
                <c:pt idx="72">
                  <c:v>5.32</c:v>
                </c:pt>
                <c:pt idx="73">
                  <c:v>5.38</c:v>
                </c:pt>
                <c:pt idx="74">
                  <c:v>5.44</c:v>
                </c:pt>
                <c:pt idx="75">
                  <c:v>5.5</c:v>
                </c:pt>
                <c:pt idx="76">
                  <c:v>5.56</c:v>
                </c:pt>
                <c:pt idx="77">
                  <c:v>5.62</c:v>
                </c:pt>
                <c:pt idx="78">
                  <c:v>5.68</c:v>
                </c:pt>
                <c:pt idx="79">
                  <c:v>5.74</c:v>
                </c:pt>
                <c:pt idx="80">
                  <c:v>5.8</c:v>
                </c:pt>
                <c:pt idx="81">
                  <c:v>5.86</c:v>
                </c:pt>
                <c:pt idx="82">
                  <c:v>5.92</c:v>
                </c:pt>
                <c:pt idx="83">
                  <c:v>5.98</c:v>
                </c:pt>
                <c:pt idx="84">
                  <c:v>6.04</c:v>
                </c:pt>
                <c:pt idx="85">
                  <c:v>6.1</c:v>
                </c:pt>
                <c:pt idx="86">
                  <c:v>6.16</c:v>
                </c:pt>
                <c:pt idx="87">
                  <c:v>6.22</c:v>
                </c:pt>
                <c:pt idx="88">
                  <c:v>6.28</c:v>
                </c:pt>
                <c:pt idx="89">
                  <c:v>6.34</c:v>
                </c:pt>
                <c:pt idx="90">
                  <c:v>6.4</c:v>
                </c:pt>
                <c:pt idx="91">
                  <c:v>6.46</c:v>
                </c:pt>
                <c:pt idx="92">
                  <c:v>6.52</c:v>
                </c:pt>
                <c:pt idx="93">
                  <c:v>6.58</c:v>
                </c:pt>
                <c:pt idx="94">
                  <c:v>6.64</c:v>
                </c:pt>
                <c:pt idx="95">
                  <c:v>6.7</c:v>
                </c:pt>
                <c:pt idx="96">
                  <c:v>6.76</c:v>
                </c:pt>
                <c:pt idx="97">
                  <c:v>6.82</c:v>
                </c:pt>
                <c:pt idx="98">
                  <c:v>6.88</c:v>
                </c:pt>
                <c:pt idx="99">
                  <c:v>6.94</c:v>
                </c:pt>
                <c:pt idx="100">
                  <c:v>7</c:v>
                </c:pt>
                <c:pt idx="101">
                  <c:v>7.06</c:v>
                </c:pt>
                <c:pt idx="102">
                  <c:v>7.12</c:v>
                </c:pt>
                <c:pt idx="103">
                  <c:v>7.18</c:v>
                </c:pt>
                <c:pt idx="104">
                  <c:v>7.24</c:v>
                </c:pt>
                <c:pt idx="105">
                  <c:v>7.3</c:v>
                </c:pt>
                <c:pt idx="106">
                  <c:v>7.36</c:v>
                </c:pt>
                <c:pt idx="107">
                  <c:v>7.42</c:v>
                </c:pt>
                <c:pt idx="108">
                  <c:v>7.48</c:v>
                </c:pt>
                <c:pt idx="109">
                  <c:v>7.54</c:v>
                </c:pt>
                <c:pt idx="110">
                  <c:v>7.6</c:v>
                </c:pt>
                <c:pt idx="111">
                  <c:v>7.66</c:v>
                </c:pt>
                <c:pt idx="112">
                  <c:v>7.72</c:v>
                </c:pt>
                <c:pt idx="113">
                  <c:v>7.78</c:v>
                </c:pt>
                <c:pt idx="114">
                  <c:v>7.84</c:v>
                </c:pt>
                <c:pt idx="115">
                  <c:v>7.9</c:v>
                </c:pt>
                <c:pt idx="116">
                  <c:v>7.96</c:v>
                </c:pt>
                <c:pt idx="117">
                  <c:v>8.02</c:v>
                </c:pt>
                <c:pt idx="118">
                  <c:v>8.08</c:v>
                </c:pt>
                <c:pt idx="119">
                  <c:v>8.14</c:v>
                </c:pt>
                <c:pt idx="120">
                  <c:v>8.1999999999999993</c:v>
                </c:pt>
                <c:pt idx="121">
                  <c:v>8.26</c:v>
                </c:pt>
                <c:pt idx="122">
                  <c:v>8.32</c:v>
                </c:pt>
                <c:pt idx="123">
                  <c:v>8.3800000000000008</c:v>
                </c:pt>
                <c:pt idx="124">
                  <c:v>8.44</c:v>
                </c:pt>
                <c:pt idx="125">
                  <c:v>8.5</c:v>
                </c:pt>
                <c:pt idx="126">
                  <c:v>8.56</c:v>
                </c:pt>
                <c:pt idx="127">
                  <c:v>8.6199999999999992</c:v>
                </c:pt>
                <c:pt idx="128">
                  <c:v>8.68</c:v>
                </c:pt>
                <c:pt idx="129">
                  <c:v>8.74</c:v>
                </c:pt>
                <c:pt idx="130">
                  <c:v>8.8000000000000007</c:v>
                </c:pt>
                <c:pt idx="131">
                  <c:v>8.86</c:v>
                </c:pt>
                <c:pt idx="132">
                  <c:v>8.92</c:v>
                </c:pt>
                <c:pt idx="133">
                  <c:v>8.98</c:v>
                </c:pt>
                <c:pt idx="134">
                  <c:v>9.0399999999999991</c:v>
                </c:pt>
                <c:pt idx="135">
                  <c:v>9.1</c:v>
                </c:pt>
                <c:pt idx="136">
                  <c:v>9.16</c:v>
                </c:pt>
                <c:pt idx="137">
                  <c:v>9.2200000000000006</c:v>
                </c:pt>
                <c:pt idx="138">
                  <c:v>9.2799999999999994</c:v>
                </c:pt>
                <c:pt idx="139">
                  <c:v>9.34</c:v>
                </c:pt>
                <c:pt idx="140">
                  <c:v>9.4</c:v>
                </c:pt>
                <c:pt idx="141">
                  <c:v>9.4600000000000009</c:v>
                </c:pt>
                <c:pt idx="142">
                  <c:v>9.52</c:v>
                </c:pt>
                <c:pt idx="143">
                  <c:v>9.58</c:v>
                </c:pt>
                <c:pt idx="144">
                  <c:v>9.64</c:v>
                </c:pt>
                <c:pt idx="145">
                  <c:v>9.6999999999999993</c:v>
                </c:pt>
                <c:pt idx="146">
                  <c:v>9.76</c:v>
                </c:pt>
                <c:pt idx="147">
                  <c:v>9.82</c:v>
                </c:pt>
                <c:pt idx="148">
                  <c:v>9.8800000000000008</c:v>
                </c:pt>
                <c:pt idx="149">
                  <c:v>9.94</c:v>
                </c:pt>
                <c:pt idx="150">
                  <c:v>10</c:v>
                </c:pt>
                <c:pt idx="151">
                  <c:v>10.06</c:v>
                </c:pt>
                <c:pt idx="152">
                  <c:v>10.119999999999999</c:v>
                </c:pt>
                <c:pt idx="153">
                  <c:v>10.18</c:v>
                </c:pt>
                <c:pt idx="154">
                  <c:v>10.24</c:v>
                </c:pt>
                <c:pt idx="155">
                  <c:v>10.3</c:v>
                </c:pt>
                <c:pt idx="156">
                  <c:v>10.36</c:v>
                </c:pt>
                <c:pt idx="157">
                  <c:v>10.42</c:v>
                </c:pt>
                <c:pt idx="158">
                  <c:v>10.48</c:v>
                </c:pt>
                <c:pt idx="159">
                  <c:v>10.54</c:v>
                </c:pt>
                <c:pt idx="160">
                  <c:v>10.6</c:v>
                </c:pt>
                <c:pt idx="161">
                  <c:v>10.66</c:v>
                </c:pt>
                <c:pt idx="162">
                  <c:v>10.72</c:v>
                </c:pt>
                <c:pt idx="163">
                  <c:v>10.78</c:v>
                </c:pt>
                <c:pt idx="164">
                  <c:v>10.84</c:v>
                </c:pt>
                <c:pt idx="165">
                  <c:v>10.9</c:v>
                </c:pt>
                <c:pt idx="166">
                  <c:v>10.96</c:v>
                </c:pt>
                <c:pt idx="167">
                  <c:v>11.02</c:v>
                </c:pt>
                <c:pt idx="168">
                  <c:v>11.08</c:v>
                </c:pt>
                <c:pt idx="169">
                  <c:v>11.14</c:v>
                </c:pt>
                <c:pt idx="170">
                  <c:v>11.2</c:v>
                </c:pt>
                <c:pt idx="171">
                  <c:v>11.26</c:v>
                </c:pt>
                <c:pt idx="172">
                  <c:v>11.32</c:v>
                </c:pt>
                <c:pt idx="173">
                  <c:v>11.38</c:v>
                </c:pt>
                <c:pt idx="174">
                  <c:v>11.44</c:v>
                </c:pt>
                <c:pt idx="175">
                  <c:v>11.5</c:v>
                </c:pt>
                <c:pt idx="176">
                  <c:v>11.56</c:v>
                </c:pt>
                <c:pt idx="177">
                  <c:v>11.62</c:v>
                </c:pt>
                <c:pt idx="178">
                  <c:v>11.68</c:v>
                </c:pt>
                <c:pt idx="179">
                  <c:v>11.74</c:v>
                </c:pt>
                <c:pt idx="180">
                  <c:v>11.8</c:v>
                </c:pt>
                <c:pt idx="181">
                  <c:v>11.86</c:v>
                </c:pt>
                <c:pt idx="182">
                  <c:v>11.92</c:v>
                </c:pt>
                <c:pt idx="183">
                  <c:v>11.98</c:v>
                </c:pt>
                <c:pt idx="184">
                  <c:v>12.04</c:v>
                </c:pt>
                <c:pt idx="185">
                  <c:v>12.1</c:v>
                </c:pt>
                <c:pt idx="186">
                  <c:v>12.16</c:v>
                </c:pt>
                <c:pt idx="187">
                  <c:v>12.22</c:v>
                </c:pt>
                <c:pt idx="188">
                  <c:v>12.28</c:v>
                </c:pt>
                <c:pt idx="189">
                  <c:v>12.34</c:v>
                </c:pt>
                <c:pt idx="190">
                  <c:v>12.4</c:v>
                </c:pt>
                <c:pt idx="191">
                  <c:v>12.46</c:v>
                </c:pt>
                <c:pt idx="192">
                  <c:v>12.52</c:v>
                </c:pt>
                <c:pt idx="193">
                  <c:v>12.58</c:v>
                </c:pt>
                <c:pt idx="194">
                  <c:v>12.64</c:v>
                </c:pt>
                <c:pt idx="195">
                  <c:v>12.7</c:v>
                </c:pt>
                <c:pt idx="196">
                  <c:v>12.76</c:v>
                </c:pt>
                <c:pt idx="197">
                  <c:v>12.82</c:v>
                </c:pt>
                <c:pt idx="198">
                  <c:v>12.88</c:v>
                </c:pt>
                <c:pt idx="199">
                  <c:v>12.94</c:v>
                </c:pt>
                <c:pt idx="200">
                  <c:v>13</c:v>
                </c:pt>
              </c:numCache>
            </c:numRef>
          </c:xVal>
          <c:yVal>
            <c:numRef>
              <c:f>'SqW CL &amp; Data'!$I$4:$I$204</c:f>
              <c:numCache>
                <c:formatCode>General</c:formatCode>
                <c:ptCount val="201"/>
                <c:pt idx="0">
                  <c:v>-10.487095</c:v>
                </c:pt>
                <c:pt idx="1">
                  <c:v>-10.241244999999999</c:v>
                </c:pt>
                <c:pt idx="2">
                  <c:v>-9.8995466000000008</c:v>
                </c:pt>
                <c:pt idx="3">
                  <c:v>-9.5180454000000001</c:v>
                </c:pt>
                <c:pt idx="4">
                  <c:v>-9.1865939999999995</c:v>
                </c:pt>
                <c:pt idx="5">
                  <c:v>-8.9089545999999995</c:v>
                </c:pt>
                <c:pt idx="6">
                  <c:v>-8.6455736000000005</c:v>
                </c:pt>
                <c:pt idx="7">
                  <c:v>-8.4250840999999994</c:v>
                </c:pt>
                <c:pt idx="8">
                  <c:v>-8.2399559</c:v>
                </c:pt>
                <c:pt idx="9">
                  <c:v>-8.0677108999999998</c:v>
                </c:pt>
                <c:pt idx="10">
                  <c:v>-7.9309702</c:v>
                </c:pt>
                <c:pt idx="11">
                  <c:v>-7.8292846999999997</c:v>
                </c:pt>
                <c:pt idx="12">
                  <c:v>-7.7466258999999997</c:v>
                </c:pt>
                <c:pt idx="13">
                  <c:v>-7.6481586000000004</c:v>
                </c:pt>
                <c:pt idx="14">
                  <c:v>-7.5765018</c:v>
                </c:pt>
                <c:pt idx="15">
                  <c:v>-7.5106044000000001</c:v>
                </c:pt>
                <c:pt idx="16">
                  <c:v>-7.4315281000000004</c:v>
                </c:pt>
                <c:pt idx="17">
                  <c:v>-7.4002404000000004</c:v>
                </c:pt>
                <c:pt idx="18">
                  <c:v>-7.3546395000000002</c:v>
                </c:pt>
                <c:pt idx="19">
                  <c:v>-7.3224020000000003</c:v>
                </c:pt>
                <c:pt idx="20">
                  <c:v>-7.3019394999999996</c:v>
                </c:pt>
                <c:pt idx="21">
                  <c:v>-7.2631030000000001</c:v>
                </c:pt>
                <c:pt idx="22">
                  <c:v>-7.2141909999999996</c:v>
                </c:pt>
                <c:pt idx="23">
                  <c:v>-7.1959914999999999</c:v>
                </c:pt>
                <c:pt idx="24">
                  <c:v>-7.1725984</c:v>
                </c:pt>
                <c:pt idx="25">
                  <c:v>-7.1877084</c:v>
                </c:pt>
                <c:pt idx="26">
                  <c:v>-7.2009683000000004</c:v>
                </c:pt>
                <c:pt idx="27">
                  <c:v>-7.2154479</c:v>
                </c:pt>
                <c:pt idx="28">
                  <c:v>-7.2377462000000001</c:v>
                </c:pt>
                <c:pt idx="29">
                  <c:v>-7.2588239000000003</c:v>
                </c:pt>
                <c:pt idx="30">
                  <c:v>-7.2612585999999997</c:v>
                </c:pt>
                <c:pt idx="31">
                  <c:v>-7.3071837000000004</c:v>
                </c:pt>
                <c:pt idx="32">
                  <c:v>-7.3499774999999996</c:v>
                </c:pt>
                <c:pt idx="33">
                  <c:v>-7.4136701</c:v>
                </c:pt>
                <c:pt idx="34">
                  <c:v>-7.4850459000000003</c:v>
                </c:pt>
                <c:pt idx="35">
                  <c:v>-7.5519299999999996</c:v>
                </c:pt>
                <c:pt idx="36">
                  <c:v>-7.6031370000000003</c:v>
                </c:pt>
                <c:pt idx="37">
                  <c:v>-7.6452036000000003</c:v>
                </c:pt>
                <c:pt idx="38">
                  <c:v>-7.6948961999999996</c:v>
                </c:pt>
                <c:pt idx="39">
                  <c:v>-7.7098475000000004</c:v>
                </c:pt>
                <c:pt idx="40">
                  <c:v>-7.7232909000000003</c:v>
                </c:pt>
                <c:pt idx="41">
                  <c:v>-7.7402468000000004</c:v>
                </c:pt>
                <c:pt idx="42">
                  <c:v>-7.7691635999999997</c:v>
                </c:pt>
                <c:pt idx="43">
                  <c:v>-7.7758912999999996</c:v>
                </c:pt>
                <c:pt idx="44">
                  <c:v>-7.8208551000000002</c:v>
                </c:pt>
                <c:pt idx="45">
                  <c:v>-7.8385987000000004</c:v>
                </c:pt>
                <c:pt idx="46">
                  <c:v>-7.8690180999999999</c:v>
                </c:pt>
                <c:pt idx="47">
                  <c:v>-7.8780856000000004</c:v>
                </c:pt>
                <c:pt idx="48">
                  <c:v>-7.8711433</c:v>
                </c:pt>
                <c:pt idx="49">
                  <c:v>-7.8509878999999998</c:v>
                </c:pt>
                <c:pt idx="50">
                  <c:v>-7.8149895999999996</c:v>
                </c:pt>
                <c:pt idx="51">
                  <c:v>-7.7643971000000001</c:v>
                </c:pt>
                <c:pt idx="52">
                  <c:v>-7.7345309000000002</c:v>
                </c:pt>
                <c:pt idx="53">
                  <c:v>-7.6733612999999998</c:v>
                </c:pt>
                <c:pt idx="54">
                  <c:v>-7.6142354000000001</c:v>
                </c:pt>
                <c:pt idx="55">
                  <c:v>-7.5835872000000002</c:v>
                </c:pt>
                <c:pt idx="56">
                  <c:v>-7.5438352000000002</c:v>
                </c:pt>
                <c:pt idx="57">
                  <c:v>-7.5316739000000004</c:v>
                </c:pt>
                <c:pt idx="58">
                  <c:v>-7.5246611000000003</c:v>
                </c:pt>
                <c:pt idx="59">
                  <c:v>-7.5182013999999997</c:v>
                </c:pt>
                <c:pt idx="60">
                  <c:v>-7.5386891</c:v>
                </c:pt>
                <c:pt idx="61">
                  <c:v>-7.5358849000000001</c:v>
                </c:pt>
                <c:pt idx="62">
                  <c:v>-7.5180921999999999</c:v>
                </c:pt>
                <c:pt idx="63">
                  <c:v>-7.5410585000000001</c:v>
                </c:pt>
                <c:pt idx="64">
                  <c:v>-7.5284475999999998</c:v>
                </c:pt>
                <c:pt idx="65">
                  <c:v>-7.5358248000000003</c:v>
                </c:pt>
                <c:pt idx="66">
                  <c:v>-7.5272221999999998</c:v>
                </c:pt>
                <c:pt idx="67">
                  <c:v>-7.5120167999999996</c:v>
                </c:pt>
                <c:pt idx="68">
                  <c:v>-7.4826740999999997</c:v>
                </c:pt>
                <c:pt idx="69">
                  <c:v>-7.4619913000000002</c:v>
                </c:pt>
                <c:pt idx="70">
                  <c:v>-7.4331545999999999</c:v>
                </c:pt>
                <c:pt idx="71">
                  <c:v>-7.4323978000000004</c:v>
                </c:pt>
                <c:pt idx="72">
                  <c:v>-7.4130105999999998</c:v>
                </c:pt>
                <c:pt idx="73">
                  <c:v>-7.4165168000000001</c:v>
                </c:pt>
                <c:pt idx="74">
                  <c:v>-7.4073342999999996</c:v>
                </c:pt>
                <c:pt idx="75">
                  <c:v>-7.4275650999999998</c:v>
                </c:pt>
                <c:pt idx="76">
                  <c:v>-7.4511203999999998</c:v>
                </c:pt>
                <c:pt idx="77">
                  <c:v>-7.4631257</c:v>
                </c:pt>
                <c:pt idx="78">
                  <c:v>-7.5335897999999997</c:v>
                </c:pt>
                <c:pt idx="79">
                  <c:v>-7.5907660000000003</c:v>
                </c:pt>
                <c:pt idx="80">
                  <c:v>-7.6200814000000001</c:v>
                </c:pt>
                <c:pt idx="81">
                  <c:v>-7.6744380000000003</c:v>
                </c:pt>
                <c:pt idx="82">
                  <c:v>-7.7082256999999998</c:v>
                </c:pt>
                <c:pt idx="83">
                  <c:v>-7.7044420000000002</c:v>
                </c:pt>
                <c:pt idx="84">
                  <c:v>-7.7179374999999997</c:v>
                </c:pt>
                <c:pt idx="85">
                  <c:v>-7.6545848999999997</c:v>
                </c:pt>
                <c:pt idx="86">
                  <c:v>-7.6261438999999998</c:v>
                </c:pt>
                <c:pt idx="87">
                  <c:v>-7.5943212999999998</c:v>
                </c:pt>
                <c:pt idx="88">
                  <c:v>-7.5227475000000004</c:v>
                </c:pt>
                <c:pt idx="89">
                  <c:v>-7.5149441000000001</c:v>
                </c:pt>
                <c:pt idx="90">
                  <c:v>-7.4968218999999996</c:v>
                </c:pt>
                <c:pt idx="91">
                  <c:v>-7.4642453</c:v>
                </c:pt>
                <c:pt idx="92">
                  <c:v>-7.4745287999999999</c:v>
                </c:pt>
                <c:pt idx="93">
                  <c:v>-7.4679947000000002</c:v>
                </c:pt>
                <c:pt idx="94">
                  <c:v>-7.4848762000000004</c:v>
                </c:pt>
                <c:pt idx="95">
                  <c:v>-7.5182652000000001</c:v>
                </c:pt>
                <c:pt idx="96">
                  <c:v>-7.5193462000000002</c:v>
                </c:pt>
                <c:pt idx="97">
                  <c:v>-7.5532764999999999</c:v>
                </c:pt>
                <c:pt idx="98">
                  <c:v>-7.5746368999999998</c:v>
                </c:pt>
                <c:pt idx="99">
                  <c:v>-7.5801916</c:v>
                </c:pt>
                <c:pt idx="100">
                  <c:v>-7.6125721999999998</c:v>
                </c:pt>
                <c:pt idx="101">
                  <c:v>-7.6315755999999997</c:v>
                </c:pt>
                <c:pt idx="102">
                  <c:v>-7.6477012999999996</c:v>
                </c:pt>
                <c:pt idx="103">
                  <c:v>-7.6708913000000001</c:v>
                </c:pt>
                <c:pt idx="104">
                  <c:v>-7.6796293000000002</c:v>
                </c:pt>
                <c:pt idx="105">
                  <c:v>-7.7011212999999996</c:v>
                </c:pt>
                <c:pt idx="106">
                  <c:v>-7.7117772000000002</c:v>
                </c:pt>
                <c:pt idx="107">
                  <c:v>-7.7228618000000004</c:v>
                </c:pt>
                <c:pt idx="108">
                  <c:v>-7.7575421000000002</c:v>
                </c:pt>
                <c:pt idx="109">
                  <c:v>-7.7452344999999996</c:v>
                </c:pt>
                <c:pt idx="110">
                  <c:v>-7.7824311000000002</c:v>
                </c:pt>
                <c:pt idx="111">
                  <c:v>-7.8045583000000001</c:v>
                </c:pt>
                <c:pt idx="112">
                  <c:v>-7.8028912999999998</c:v>
                </c:pt>
                <c:pt idx="113">
                  <c:v>-7.8275356</c:v>
                </c:pt>
                <c:pt idx="114">
                  <c:v>-7.8331369999999998</c:v>
                </c:pt>
                <c:pt idx="115">
                  <c:v>-7.8272051999999999</c:v>
                </c:pt>
                <c:pt idx="116">
                  <c:v>-7.8416734000000003</c:v>
                </c:pt>
                <c:pt idx="117">
                  <c:v>-7.8578748999999997</c:v>
                </c:pt>
                <c:pt idx="118">
                  <c:v>-7.8772162999999997</c:v>
                </c:pt>
                <c:pt idx="119">
                  <c:v>-7.9138703000000001</c:v>
                </c:pt>
                <c:pt idx="120">
                  <c:v>-7.9275998999999997</c:v>
                </c:pt>
                <c:pt idx="121">
                  <c:v>-7.9736471</c:v>
                </c:pt>
                <c:pt idx="122">
                  <c:v>-7.9801964999999999</c:v>
                </c:pt>
                <c:pt idx="123">
                  <c:v>-8.0000353000000004</c:v>
                </c:pt>
                <c:pt idx="124">
                  <c:v>-8.0245037000000004</c:v>
                </c:pt>
                <c:pt idx="125">
                  <c:v>-8.0215282000000006</c:v>
                </c:pt>
                <c:pt idx="126">
                  <c:v>-8.0488833999999994</c:v>
                </c:pt>
                <c:pt idx="127">
                  <c:v>-8.0569343999999994</c:v>
                </c:pt>
                <c:pt idx="128">
                  <c:v>-8.0724181999999995</c:v>
                </c:pt>
                <c:pt idx="129">
                  <c:v>-8.0922213000000003</c:v>
                </c:pt>
                <c:pt idx="130">
                  <c:v>-8.1288195000000005</c:v>
                </c:pt>
                <c:pt idx="131">
                  <c:v>-8.1465177999999998</c:v>
                </c:pt>
                <c:pt idx="132">
                  <c:v>-8.1974897000000002</c:v>
                </c:pt>
                <c:pt idx="133">
                  <c:v>-8.2236042000000005</c:v>
                </c:pt>
                <c:pt idx="134">
                  <c:v>-8.2665234000000005</c:v>
                </c:pt>
                <c:pt idx="135">
                  <c:v>-8.2825860999999996</c:v>
                </c:pt>
                <c:pt idx="136">
                  <c:v>-8.2901363000000003</c:v>
                </c:pt>
                <c:pt idx="137">
                  <c:v>-8.3279314000000007</c:v>
                </c:pt>
                <c:pt idx="138">
                  <c:v>-8.3324022000000006</c:v>
                </c:pt>
                <c:pt idx="139">
                  <c:v>-8.3543652999999996</c:v>
                </c:pt>
                <c:pt idx="140">
                  <c:v>-8.3737469000000004</c:v>
                </c:pt>
                <c:pt idx="141">
                  <c:v>-8.4000558999999999</c:v>
                </c:pt>
                <c:pt idx="142">
                  <c:v>-8.4120492999999996</c:v>
                </c:pt>
                <c:pt idx="143">
                  <c:v>-8.4438514999999992</c:v>
                </c:pt>
                <c:pt idx="144">
                  <c:v>-8.4647922999999992</c:v>
                </c:pt>
                <c:pt idx="145">
                  <c:v>-8.4979124000000006</c:v>
                </c:pt>
                <c:pt idx="146">
                  <c:v>-8.5356064000000007</c:v>
                </c:pt>
                <c:pt idx="147">
                  <c:v>-8.5625237999999992</c:v>
                </c:pt>
                <c:pt idx="148">
                  <c:v>-8.5803442000000008</c:v>
                </c:pt>
                <c:pt idx="149">
                  <c:v>-8.6093884000000003</c:v>
                </c:pt>
                <c:pt idx="150">
                  <c:v>-8.6254138999999999</c:v>
                </c:pt>
                <c:pt idx="151">
                  <c:v>-8.6270609</c:v>
                </c:pt>
                <c:pt idx="152">
                  <c:v>-8.6412171999999998</c:v>
                </c:pt>
                <c:pt idx="153">
                  <c:v>-8.6431369999999994</c:v>
                </c:pt>
                <c:pt idx="154">
                  <c:v>-8.6341610000000006</c:v>
                </c:pt>
                <c:pt idx="155">
                  <c:v>-8.6318970000000004</c:v>
                </c:pt>
                <c:pt idx="156">
                  <c:v>-8.5904416999999995</c:v>
                </c:pt>
                <c:pt idx="157">
                  <c:v>-8.5924683000000002</c:v>
                </c:pt>
                <c:pt idx="158">
                  <c:v>-8.5791749999999993</c:v>
                </c:pt>
                <c:pt idx="159">
                  <c:v>-8.5403090000000006</c:v>
                </c:pt>
                <c:pt idx="160">
                  <c:v>-8.5545682999999997</c:v>
                </c:pt>
                <c:pt idx="161">
                  <c:v>-8.5638027000000001</c:v>
                </c:pt>
                <c:pt idx="162">
                  <c:v>-8.5356988999999999</c:v>
                </c:pt>
                <c:pt idx="163">
                  <c:v>-8.5455693999999998</c:v>
                </c:pt>
                <c:pt idx="164">
                  <c:v>-8.5762128999999998</c:v>
                </c:pt>
                <c:pt idx="165">
                  <c:v>-8.5866156</c:v>
                </c:pt>
                <c:pt idx="166">
                  <c:v>-8.6041050000000006</c:v>
                </c:pt>
                <c:pt idx="167">
                  <c:v>-8.6472549000000001</c:v>
                </c:pt>
                <c:pt idx="168">
                  <c:v>-8.6955480999999999</c:v>
                </c:pt>
                <c:pt idx="169">
                  <c:v>-8.7308388000000008</c:v>
                </c:pt>
                <c:pt idx="170">
                  <c:v>-8.7624893000000004</c:v>
                </c:pt>
                <c:pt idx="171">
                  <c:v>-8.8208713999999997</c:v>
                </c:pt>
                <c:pt idx="172">
                  <c:v>-8.8552332000000007</c:v>
                </c:pt>
                <c:pt idx="173">
                  <c:v>-8.8713779000000006</c:v>
                </c:pt>
                <c:pt idx="174">
                  <c:v>-8.9133987000000001</c:v>
                </c:pt>
                <c:pt idx="175">
                  <c:v>-8.9482098000000008</c:v>
                </c:pt>
                <c:pt idx="176">
                  <c:v>-8.9911528000000001</c:v>
                </c:pt>
                <c:pt idx="177">
                  <c:v>-9.0387763999999997</c:v>
                </c:pt>
                <c:pt idx="178">
                  <c:v>-9.1138659000000004</c:v>
                </c:pt>
                <c:pt idx="179">
                  <c:v>-9.1568316999999997</c:v>
                </c:pt>
                <c:pt idx="180">
                  <c:v>-9.2255868999999997</c:v>
                </c:pt>
                <c:pt idx="181">
                  <c:v>-9.2929315999999993</c:v>
                </c:pt>
                <c:pt idx="182">
                  <c:v>-9.3393764000000008</c:v>
                </c:pt>
                <c:pt idx="183">
                  <c:v>-9.3842554000000007</c:v>
                </c:pt>
                <c:pt idx="184">
                  <c:v>-9.4576081999999992</c:v>
                </c:pt>
                <c:pt idx="185">
                  <c:v>-9.5022906999999996</c:v>
                </c:pt>
                <c:pt idx="186">
                  <c:v>-9.5636177</c:v>
                </c:pt>
                <c:pt idx="187">
                  <c:v>-9.6194143000000008</c:v>
                </c:pt>
                <c:pt idx="188">
                  <c:v>-9.6817360000000008</c:v>
                </c:pt>
                <c:pt idx="189">
                  <c:v>-9.7397746999999999</c:v>
                </c:pt>
                <c:pt idx="190">
                  <c:v>-9.7930726999999997</c:v>
                </c:pt>
                <c:pt idx="191">
                  <c:v>-9.8496188999999994</c:v>
                </c:pt>
                <c:pt idx="192">
                  <c:v>-9.9258938000000008</c:v>
                </c:pt>
                <c:pt idx="193">
                  <c:v>-9.9770050000000001</c:v>
                </c:pt>
                <c:pt idx="194">
                  <c:v>-10.045881</c:v>
                </c:pt>
                <c:pt idx="195">
                  <c:v>-10.117653000000001</c:v>
                </c:pt>
                <c:pt idx="196">
                  <c:v>-10.163304</c:v>
                </c:pt>
                <c:pt idx="197">
                  <c:v>-10.226793000000001</c:v>
                </c:pt>
                <c:pt idx="198">
                  <c:v>-10.271288</c:v>
                </c:pt>
                <c:pt idx="199">
                  <c:v>-10.288337</c:v>
                </c:pt>
                <c:pt idx="200">
                  <c:v>-10.303793000000001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38B-4CF3-AD40-3004EF5D7837}"/>
            </c:ext>
          </c:extLst>
        </c:ser>
        <c:ser>
          <c:idx val="2"/>
          <c:order val="1"/>
          <c:tx>
            <c:v>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'SqW CL &amp; Data'!$R$4:$R$204</c:f>
              <c:numCache>
                <c:formatCode>General</c:formatCode>
                <c:ptCount val="201"/>
                <c:pt idx="0">
                  <c:v>1</c:v>
                </c:pt>
                <c:pt idx="1">
                  <c:v>1.06</c:v>
                </c:pt>
                <c:pt idx="2">
                  <c:v>1.1200000000000001</c:v>
                </c:pt>
                <c:pt idx="3">
                  <c:v>1.18</c:v>
                </c:pt>
                <c:pt idx="4">
                  <c:v>1.24</c:v>
                </c:pt>
                <c:pt idx="5">
                  <c:v>1.3</c:v>
                </c:pt>
                <c:pt idx="6">
                  <c:v>1.36</c:v>
                </c:pt>
                <c:pt idx="7">
                  <c:v>1.42</c:v>
                </c:pt>
                <c:pt idx="8">
                  <c:v>1.48</c:v>
                </c:pt>
                <c:pt idx="9">
                  <c:v>1.54</c:v>
                </c:pt>
                <c:pt idx="10">
                  <c:v>1.6</c:v>
                </c:pt>
                <c:pt idx="11">
                  <c:v>1.66</c:v>
                </c:pt>
                <c:pt idx="12">
                  <c:v>1.72</c:v>
                </c:pt>
                <c:pt idx="13">
                  <c:v>1.78</c:v>
                </c:pt>
                <c:pt idx="14">
                  <c:v>1.84</c:v>
                </c:pt>
                <c:pt idx="15">
                  <c:v>1.9</c:v>
                </c:pt>
                <c:pt idx="16">
                  <c:v>1.96</c:v>
                </c:pt>
                <c:pt idx="17">
                  <c:v>2.02</c:v>
                </c:pt>
                <c:pt idx="18">
                  <c:v>2.08</c:v>
                </c:pt>
                <c:pt idx="19">
                  <c:v>2.14</c:v>
                </c:pt>
                <c:pt idx="20">
                  <c:v>2.2000000000000002</c:v>
                </c:pt>
                <c:pt idx="21">
                  <c:v>2.2599999999999998</c:v>
                </c:pt>
                <c:pt idx="22">
                  <c:v>2.3199999999999998</c:v>
                </c:pt>
                <c:pt idx="23">
                  <c:v>2.38</c:v>
                </c:pt>
                <c:pt idx="24">
                  <c:v>2.44</c:v>
                </c:pt>
                <c:pt idx="25">
                  <c:v>2.5</c:v>
                </c:pt>
                <c:pt idx="26">
                  <c:v>2.56</c:v>
                </c:pt>
                <c:pt idx="27">
                  <c:v>2.62</c:v>
                </c:pt>
                <c:pt idx="28">
                  <c:v>2.68</c:v>
                </c:pt>
                <c:pt idx="29">
                  <c:v>2.74</c:v>
                </c:pt>
                <c:pt idx="30">
                  <c:v>2.8</c:v>
                </c:pt>
                <c:pt idx="31">
                  <c:v>2.86</c:v>
                </c:pt>
                <c:pt idx="32">
                  <c:v>2.92</c:v>
                </c:pt>
                <c:pt idx="33">
                  <c:v>2.98</c:v>
                </c:pt>
                <c:pt idx="34">
                  <c:v>3.04</c:v>
                </c:pt>
                <c:pt idx="35">
                  <c:v>3.1</c:v>
                </c:pt>
                <c:pt idx="36">
                  <c:v>3.16</c:v>
                </c:pt>
                <c:pt idx="37">
                  <c:v>3.22</c:v>
                </c:pt>
                <c:pt idx="38">
                  <c:v>3.28</c:v>
                </c:pt>
                <c:pt idx="39">
                  <c:v>3.34</c:v>
                </c:pt>
                <c:pt idx="40">
                  <c:v>3.4</c:v>
                </c:pt>
                <c:pt idx="41">
                  <c:v>3.46</c:v>
                </c:pt>
                <c:pt idx="42">
                  <c:v>3.52</c:v>
                </c:pt>
                <c:pt idx="43">
                  <c:v>3.58</c:v>
                </c:pt>
                <c:pt idx="44">
                  <c:v>3.64</c:v>
                </c:pt>
                <c:pt idx="45">
                  <c:v>3.7</c:v>
                </c:pt>
                <c:pt idx="46">
                  <c:v>3.76</c:v>
                </c:pt>
                <c:pt idx="47">
                  <c:v>3.82</c:v>
                </c:pt>
                <c:pt idx="48">
                  <c:v>3.88</c:v>
                </c:pt>
                <c:pt idx="49">
                  <c:v>3.94</c:v>
                </c:pt>
                <c:pt idx="50">
                  <c:v>4</c:v>
                </c:pt>
                <c:pt idx="51">
                  <c:v>4.0599999999999996</c:v>
                </c:pt>
                <c:pt idx="52">
                  <c:v>4.12</c:v>
                </c:pt>
                <c:pt idx="53">
                  <c:v>4.18</c:v>
                </c:pt>
                <c:pt idx="54">
                  <c:v>4.24</c:v>
                </c:pt>
                <c:pt idx="55">
                  <c:v>4.3</c:v>
                </c:pt>
                <c:pt idx="56">
                  <c:v>4.3600000000000003</c:v>
                </c:pt>
                <c:pt idx="57">
                  <c:v>4.42</c:v>
                </c:pt>
                <c:pt idx="58">
                  <c:v>4.4800000000000004</c:v>
                </c:pt>
                <c:pt idx="59">
                  <c:v>4.54</c:v>
                </c:pt>
                <c:pt idx="60">
                  <c:v>4.5999999999999996</c:v>
                </c:pt>
                <c:pt idx="61">
                  <c:v>4.66</c:v>
                </c:pt>
                <c:pt idx="62">
                  <c:v>4.72</c:v>
                </c:pt>
                <c:pt idx="63">
                  <c:v>4.78</c:v>
                </c:pt>
                <c:pt idx="64">
                  <c:v>4.84</c:v>
                </c:pt>
                <c:pt idx="65">
                  <c:v>4.9000000000000004</c:v>
                </c:pt>
                <c:pt idx="66">
                  <c:v>4.96</c:v>
                </c:pt>
                <c:pt idx="67">
                  <c:v>5.0199999999999996</c:v>
                </c:pt>
                <c:pt idx="68">
                  <c:v>5.08</c:v>
                </c:pt>
                <c:pt idx="69">
                  <c:v>5.14</c:v>
                </c:pt>
                <c:pt idx="70">
                  <c:v>5.2</c:v>
                </c:pt>
                <c:pt idx="71">
                  <c:v>5.26</c:v>
                </c:pt>
                <c:pt idx="72">
                  <c:v>5.32</c:v>
                </c:pt>
                <c:pt idx="73">
                  <c:v>5.38</c:v>
                </c:pt>
                <c:pt idx="74">
                  <c:v>5.44</c:v>
                </c:pt>
                <c:pt idx="75">
                  <c:v>5.5</c:v>
                </c:pt>
                <c:pt idx="76">
                  <c:v>5.56</c:v>
                </c:pt>
                <c:pt idx="77">
                  <c:v>5.62</c:v>
                </c:pt>
                <c:pt idx="78">
                  <c:v>5.68</c:v>
                </c:pt>
                <c:pt idx="79">
                  <c:v>5.74</c:v>
                </c:pt>
                <c:pt idx="80">
                  <c:v>5.8</c:v>
                </c:pt>
                <c:pt idx="81">
                  <c:v>5.86</c:v>
                </c:pt>
                <c:pt idx="82">
                  <c:v>5.92</c:v>
                </c:pt>
                <c:pt idx="83">
                  <c:v>5.98</c:v>
                </c:pt>
                <c:pt idx="84">
                  <c:v>6.04</c:v>
                </c:pt>
                <c:pt idx="85">
                  <c:v>6.1</c:v>
                </c:pt>
                <c:pt idx="86">
                  <c:v>6.16</c:v>
                </c:pt>
                <c:pt idx="87">
                  <c:v>6.22</c:v>
                </c:pt>
                <c:pt idx="88">
                  <c:v>6.28</c:v>
                </c:pt>
                <c:pt idx="89">
                  <c:v>6.34</c:v>
                </c:pt>
                <c:pt idx="90">
                  <c:v>6.4</c:v>
                </c:pt>
                <c:pt idx="91">
                  <c:v>6.46</c:v>
                </c:pt>
                <c:pt idx="92">
                  <c:v>6.52</c:v>
                </c:pt>
                <c:pt idx="93">
                  <c:v>6.58</c:v>
                </c:pt>
                <c:pt idx="94">
                  <c:v>6.64</c:v>
                </c:pt>
                <c:pt idx="95">
                  <c:v>6.7</c:v>
                </c:pt>
                <c:pt idx="96">
                  <c:v>6.76</c:v>
                </c:pt>
                <c:pt idx="97">
                  <c:v>6.82</c:v>
                </c:pt>
                <c:pt idx="98">
                  <c:v>6.88</c:v>
                </c:pt>
                <c:pt idx="99">
                  <c:v>6.94</c:v>
                </c:pt>
                <c:pt idx="100">
                  <c:v>7</c:v>
                </c:pt>
                <c:pt idx="101">
                  <c:v>7.06</c:v>
                </c:pt>
                <c:pt idx="102">
                  <c:v>7.12</c:v>
                </c:pt>
                <c:pt idx="103">
                  <c:v>7.18</c:v>
                </c:pt>
                <c:pt idx="104">
                  <c:v>7.24</c:v>
                </c:pt>
                <c:pt idx="105">
                  <c:v>7.3</c:v>
                </c:pt>
                <c:pt idx="106">
                  <c:v>7.36</c:v>
                </c:pt>
                <c:pt idx="107">
                  <c:v>7.42</c:v>
                </c:pt>
                <c:pt idx="108">
                  <c:v>7.48</c:v>
                </c:pt>
                <c:pt idx="109">
                  <c:v>7.54</c:v>
                </c:pt>
                <c:pt idx="110">
                  <c:v>7.6</c:v>
                </c:pt>
                <c:pt idx="111">
                  <c:v>7.66</c:v>
                </c:pt>
                <c:pt idx="112">
                  <c:v>7.72</c:v>
                </c:pt>
                <c:pt idx="113">
                  <c:v>7.78</c:v>
                </c:pt>
                <c:pt idx="114">
                  <c:v>7.84</c:v>
                </c:pt>
                <c:pt idx="115">
                  <c:v>7.9</c:v>
                </c:pt>
                <c:pt idx="116">
                  <c:v>7.96</c:v>
                </c:pt>
                <c:pt idx="117">
                  <c:v>8.02</c:v>
                </c:pt>
                <c:pt idx="118">
                  <c:v>8.08</c:v>
                </c:pt>
                <c:pt idx="119">
                  <c:v>8.14</c:v>
                </c:pt>
                <c:pt idx="120">
                  <c:v>8.1999999999999993</c:v>
                </c:pt>
                <c:pt idx="121">
                  <c:v>8.26</c:v>
                </c:pt>
                <c:pt idx="122">
                  <c:v>8.32</c:v>
                </c:pt>
                <c:pt idx="123">
                  <c:v>8.3800000000000008</c:v>
                </c:pt>
                <c:pt idx="124">
                  <c:v>8.44</c:v>
                </c:pt>
                <c:pt idx="125">
                  <c:v>8.5</c:v>
                </c:pt>
                <c:pt idx="126">
                  <c:v>8.56</c:v>
                </c:pt>
                <c:pt idx="127">
                  <c:v>8.6199999999999992</c:v>
                </c:pt>
                <c:pt idx="128">
                  <c:v>8.68</c:v>
                </c:pt>
                <c:pt idx="129">
                  <c:v>8.74</c:v>
                </c:pt>
                <c:pt idx="130">
                  <c:v>8.8000000000000007</c:v>
                </c:pt>
                <c:pt idx="131">
                  <c:v>8.86</c:v>
                </c:pt>
                <c:pt idx="132">
                  <c:v>8.92</c:v>
                </c:pt>
                <c:pt idx="133">
                  <c:v>8.98</c:v>
                </c:pt>
                <c:pt idx="134">
                  <c:v>9.0399999999999991</c:v>
                </c:pt>
                <c:pt idx="135">
                  <c:v>9.1</c:v>
                </c:pt>
                <c:pt idx="136">
                  <c:v>9.16</c:v>
                </c:pt>
                <c:pt idx="137">
                  <c:v>9.2200000000000006</c:v>
                </c:pt>
                <c:pt idx="138">
                  <c:v>9.2799999999999994</c:v>
                </c:pt>
                <c:pt idx="139">
                  <c:v>9.34</c:v>
                </c:pt>
                <c:pt idx="140">
                  <c:v>9.4</c:v>
                </c:pt>
                <c:pt idx="141">
                  <c:v>9.4600000000000009</c:v>
                </c:pt>
                <c:pt idx="142">
                  <c:v>9.52</c:v>
                </c:pt>
                <c:pt idx="143">
                  <c:v>9.58</c:v>
                </c:pt>
                <c:pt idx="144">
                  <c:v>9.64</c:v>
                </c:pt>
                <c:pt idx="145">
                  <c:v>9.6999999999999993</c:v>
                </c:pt>
                <c:pt idx="146">
                  <c:v>9.76</c:v>
                </c:pt>
                <c:pt idx="147">
                  <c:v>9.82</c:v>
                </c:pt>
                <c:pt idx="148">
                  <c:v>9.8800000000000008</c:v>
                </c:pt>
                <c:pt idx="149">
                  <c:v>9.94</c:v>
                </c:pt>
                <c:pt idx="150">
                  <c:v>10</c:v>
                </c:pt>
                <c:pt idx="151">
                  <c:v>10.06</c:v>
                </c:pt>
                <c:pt idx="152">
                  <c:v>10.119999999999999</c:v>
                </c:pt>
                <c:pt idx="153">
                  <c:v>10.18</c:v>
                </c:pt>
                <c:pt idx="154">
                  <c:v>10.24</c:v>
                </c:pt>
                <c:pt idx="155">
                  <c:v>10.3</c:v>
                </c:pt>
                <c:pt idx="156">
                  <c:v>10.36</c:v>
                </c:pt>
                <c:pt idx="157">
                  <c:v>10.42</c:v>
                </c:pt>
                <c:pt idx="158">
                  <c:v>10.48</c:v>
                </c:pt>
                <c:pt idx="159">
                  <c:v>10.54</c:v>
                </c:pt>
                <c:pt idx="160">
                  <c:v>10.6</c:v>
                </c:pt>
                <c:pt idx="161">
                  <c:v>10.66</c:v>
                </c:pt>
                <c:pt idx="162">
                  <c:v>10.72</c:v>
                </c:pt>
                <c:pt idx="163">
                  <c:v>10.78</c:v>
                </c:pt>
                <c:pt idx="164">
                  <c:v>10.84</c:v>
                </c:pt>
                <c:pt idx="165">
                  <c:v>10.9</c:v>
                </c:pt>
                <c:pt idx="166">
                  <c:v>10.96</c:v>
                </c:pt>
                <c:pt idx="167">
                  <c:v>11.02</c:v>
                </c:pt>
                <c:pt idx="168">
                  <c:v>11.08</c:v>
                </c:pt>
                <c:pt idx="169">
                  <c:v>11.14</c:v>
                </c:pt>
                <c:pt idx="170">
                  <c:v>11.2</c:v>
                </c:pt>
                <c:pt idx="171">
                  <c:v>11.26</c:v>
                </c:pt>
                <c:pt idx="172">
                  <c:v>11.32</c:v>
                </c:pt>
                <c:pt idx="173">
                  <c:v>11.38</c:v>
                </c:pt>
                <c:pt idx="174">
                  <c:v>11.44</c:v>
                </c:pt>
                <c:pt idx="175">
                  <c:v>11.5</c:v>
                </c:pt>
                <c:pt idx="176">
                  <c:v>11.56</c:v>
                </c:pt>
                <c:pt idx="177">
                  <c:v>11.62</c:v>
                </c:pt>
                <c:pt idx="178">
                  <c:v>11.68</c:v>
                </c:pt>
                <c:pt idx="179">
                  <c:v>11.74</c:v>
                </c:pt>
                <c:pt idx="180">
                  <c:v>11.8</c:v>
                </c:pt>
                <c:pt idx="181">
                  <c:v>11.86</c:v>
                </c:pt>
                <c:pt idx="182">
                  <c:v>11.92</c:v>
                </c:pt>
                <c:pt idx="183">
                  <c:v>11.98</c:v>
                </c:pt>
                <c:pt idx="184">
                  <c:v>12.04</c:v>
                </c:pt>
                <c:pt idx="185">
                  <c:v>12.1</c:v>
                </c:pt>
                <c:pt idx="186">
                  <c:v>12.16</c:v>
                </c:pt>
                <c:pt idx="187">
                  <c:v>12.22</c:v>
                </c:pt>
                <c:pt idx="188">
                  <c:v>12.28</c:v>
                </c:pt>
                <c:pt idx="189">
                  <c:v>12.34</c:v>
                </c:pt>
                <c:pt idx="190">
                  <c:v>12.4</c:v>
                </c:pt>
                <c:pt idx="191">
                  <c:v>12.46</c:v>
                </c:pt>
                <c:pt idx="192">
                  <c:v>12.52</c:v>
                </c:pt>
                <c:pt idx="193">
                  <c:v>12.58</c:v>
                </c:pt>
                <c:pt idx="194">
                  <c:v>12.64</c:v>
                </c:pt>
                <c:pt idx="195">
                  <c:v>12.7</c:v>
                </c:pt>
                <c:pt idx="196">
                  <c:v>12.76</c:v>
                </c:pt>
                <c:pt idx="197">
                  <c:v>12.82</c:v>
                </c:pt>
                <c:pt idx="198">
                  <c:v>12.88</c:v>
                </c:pt>
                <c:pt idx="199">
                  <c:v>12.94</c:v>
                </c:pt>
                <c:pt idx="200">
                  <c:v>13</c:v>
                </c:pt>
              </c:numCache>
            </c:numRef>
          </c:xVal>
          <c:yVal>
            <c:numRef>
              <c:f>'SqW CL &amp; Data'!$S$4:$S$204</c:f>
              <c:numCache>
                <c:formatCode>General</c:formatCode>
                <c:ptCount val="201"/>
                <c:pt idx="0">
                  <c:v>-11.72418</c:v>
                </c:pt>
                <c:pt idx="1">
                  <c:v>-11.525801</c:v>
                </c:pt>
                <c:pt idx="2">
                  <c:v>-11.232984</c:v>
                </c:pt>
                <c:pt idx="3">
                  <c:v>-10.907394999999999</c:v>
                </c:pt>
                <c:pt idx="4">
                  <c:v>-10.604870999999999</c:v>
                </c:pt>
                <c:pt idx="5">
                  <c:v>-10.307029</c:v>
                </c:pt>
                <c:pt idx="6">
                  <c:v>-10.013904999999999</c:v>
                </c:pt>
                <c:pt idx="7">
                  <c:v>-9.7417201999999996</c:v>
                </c:pt>
                <c:pt idx="8">
                  <c:v>-9.5066023000000008</c:v>
                </c:pt>
                <c:pt idx="9">
                  <c:v>-9.2915249000000006</c:v>
                </c:pt>
                <c:pt idx="10">
                  <c:v>-9.1037998000000009</c:v>
                </c:pt>
                <c:pt idx="11">
                  <c:v>-8.9309110999999994</c:v>
                </c:pt>
                <c:pt idx="12">
                  <c:v>-8.7711991999999999</c:v>
                </c:pt>
                <c:pt idx="13">
                  <c:v>-8.5749121000000006</c:v>
                </c:pt>
                <c:pt idx="14">
                  <c:v>-8.4070864000000007</c:v>
                </c:pt>
                <c:pt idx="15">
                  <c:v>-8.2382612000000002</c:v>
                </c:pt>
                <c:pt idx="16">
                  <c:v>-8.0714644999999994</c:v>
                </c:pt>
                <c:pt idx="17">
                  <c:v>-7.9636731000000003</c:v>
                </c:pt>
                <c:pt idx="18">
                  <c:v>-7.8333569000000001</c:v>
                </c:pt>
                <c:pt idx="19">
                  <c:v>-7.7276224999999998</c:v>
                </c:pt>
                <c:pt idx="20">
                  <c:v>-7.6320825000000001</c:v>
                </c:pt>
                <c:pt idx="21">
                  <c:v>-7.5206441999999996</c:v>
                </c:pt>
                <c:pt idx="22">
                  <c:v>-7.4150204999999998</c:v>
                </c:pt>
                <c:pt idx="23">
                  <c:v>-7.3591971000000003</c:v>
                </c:pt>
                <c:pt idx="24">
                  <c:v>-7.2920531999999998</c:v>
                </c:pt>
                <c:pt idx="25">
                  <c:v>-7.2759061000000003</c:v>
                </c:pt>
                <c:pt idx="26">
                  <c:v>-7.2580990999999999</c:v>
                </c:pt>
                <c:pt idx="27">
                  <c:v>-7.2359666999999996</c:v>
                </c:pt>
                <c:pt idx="28">
                  <c:v>-7.2138742999999996</c:v>
                </c:pt>
                <c:pt idx="29">
                  <c:v>-7.2087941000000004</c:v>
                </c:pt>
                <c:pt idx="30">
                  <c:v>-7.1847919999999998</c:v>
                </c:pt>
                <c:pt idx="31">
                  <c:v>-7.1917739000000003</c:v>
                </c:pt>
                <c:pt idx="32">
                  <c:v>-7.1958441999999998</c:v>
                </c:pt>
                <c:pt idx="33">
                  <c:v>-7.2123685000000002</c:v>
                </c:pt>
                <c:pt idx="34">
                  <c:v>-7.2281598999999996</c:v>
                </c:pt>
                <c:pt idx="35">
                  <c:v>-7.2489014000000003</c:v>
                </c:pt>
                <c:pt idx="36">
                  <c:v>-7.2656298000000001</c:v>
                </c:pt>
                <c:pt idx="37">
                  <c:v>-7.2936472999999999</c:v>
                </c:pt>
                <c:pt idx="38">
                  <c:v>-7.3483520000000002</c:v>
                </c:pt>
                <c:pt idx="39">
                  <c:v>-7.3746137999999997</c:v>
                </c:pt>
                <c:pt idx="40">
                  <c:v>-7.3946161000000004</c:v>
                </c:pt>
                <c:pt idx="41">
                  <c:v>-7.4109793000000002</c:v>
                </c:pt>
                <c:pt idx="42">
                  <c:v>-7.4052233999999997</c:v>
                </c:pt>
                <c:pt idx="43">
                  <c:v>-7.3726025000000002</c:v>
                </c:pt>
                <c:pt idx="44">
                  <c:v>-7.3697748000000001</c:v>
                </c:pt>
                <c:pt idx="45">
                  <c:v>-7.3387513000000002</c:v>
                </c:pt>
                <c:pt idx="46">
                  <c:v>-7.3335290000000004</c:v>
                </c:pt>
                <c:pt idx="47">
                  <c:v>-7.3283829999999996</c:v>
                </c:pt>
                <c:pt idx="48">
                  <c:v>-7.3165760000000004</c:v>
                </c:pt>
                <c:pt idx="49">
                  <c:v>-7.3106812999999997</c:v>
                </c:pt>
                <c:pt idx="50">
                  <c:v>-7.3053989000000001</c:v>
                </c:pt>
                <c:pt idx="51">
                  <c:v>-7.2980255999999999</c:v>
                </c:pt>
                <c:pt idx="52">
                  <c:v>-7.3109812999999999</c:v>
                </c:pt>
                <c:pt idx="53">
                  <c:v>-7.2918582000000001</c:v>
                </c:pt>
                <c:pt idx="54">
                  <c:v>-7.2850441999999997</c:v>
                </c:pt>
                <c:pt idx="55">
                  <c:v>-7.2881917999999999</c:v>
                </c:pt>
                <c:pt idx="56">
                  <c:v>-7.2841133999999998</c:v>
                </c:pt>
                <c:pt idx="57">
                  <c:v>-7.2967843999999999</c:v>
                </c:pt>
                <c:pt idx="58">
                  <c:v>-7.3107338000000004</c:v>
                </c:pt>
                <c:pt idx="59">
                  <c:v>-7.3234868000000004</c:v>
                </c:pt>
                <c:pt idx="60">
                  <c:v>-7.3683189999999996</c:v>
                </c:pt>
                <c:pt idx="61">
                  <c:v>-7.3970323000000002</c:v>
                </c:pt>
                <c:pt idx="62">
                  <c:v>-7.4403644</c:v>
                </c:pt>
                <c:pt idx="63">
                  <c:v>-7.5237230999999998</c:v>
                </c:pt>
                <c:pt idx="64">
                  <c:v>-7.5884685999999997</c:v>
                </c:pt>
                <c:pt idx="65">
                  <c:v>-7.6766471999999997</c:v>
                </c:pt>
                <c:pt idx="66">
                  <c:v>-7.7234755000000002</c:v>
                </c:pt>
                <c:pt idx="67">
                  <c:v>-7.7525557999999997</c:v>
                </c:pt>
                <c:pt idx="68">
                  <c:v>-7.7551259999999997</c:v>
                </c:pt>
                <c:pt idx="69">
                  <c:v>-7.7359270999999996</c:v>
                </c:pt>
                <c:pt idx="70">
                  <c:v>-7.7073798</c:v>
                </c:pt>
                <c:pt idx="71">
                  <c:v>-7.7051325000000004</c:v>
                </c:pt>
                <c:pt idx="72">
                  <c:v>-7.6596351</c:v>
                </c:pt>
                <c:pt idx="73">
                  <c:v>-7.6457815</c:v>
                </c:pt>
                <c:pt idx="74">
                  <c:v>-7.6142206000000003</c:v>
                </c:pt>
                <c:pt idx="75">
                  <c:v>-7.5867538000000003</c:v>
                </c:pt>
                <c:pt idx="76">
                  <c:v>-7.5722569999999996</c:v>
                </c:pt>
                <c:pt idx="77">
                  <c:v>-7.5491095000000001</c:v>
                </c:pt>
                <c:pt idx="78">
                  <c:v>-7.5604291000000003</c:v>
                </c:pt>
                <c:pt idx="79">
                  <c:v>-7.5569819999999996</c:v>
                </c:pt>
                <c:pt idx="80">
                  <c:v>-7.5516199999999998</c:v>
                </c:pt>
                <c:pt idx="81">
                  <c:v>-7.5658630999999996</c:v>
                </c:pt>
                <c:pt idx="82">
                  <c:v>-7.5814877000000003</c:v>
                </c:pt>
                <c:pt idx="83">
                  <c:v>-7.6016269000000003</c:v>
                </c:pt>
                <c:pt idx="84">
                  <c:v>-7.6359301000000004</c:v>
                </c:pt>
                <c:pt idx="85">
                  <c:v>-7.6176871999999998</c:v>
                </c:pt>
                <c:pt idx="86">
                  <c:v>-7.6365990999999998</c:v>
                </c:pt>
                <c:pt idx="87">
                  <c:v>-7.6443563000000001</c:v>
                </c:pt>
                <c:pt idx="88">
                  <c:v>-7.6098394000000003</c:v>
                </c:pt>
                <c:pt idx="89">
                  <c:v>-7.6338992000000001</c:v>
                </c:pt>
                <c:pt idx="90">
                  <c:v>-7.6217870999999997</c:v>
                </c:pt>
                <c:pt idx="91">
                  <c:v>-7.5988449999999998</c:v>
                </c:pt>
                <c:pt idx="92">
                  <c:v>-7.6005095999999996</c:v>
                </c:pt>
                <c:pt idx="93">
                  <c:v>-7.5832791000000004</c:v>
                </c:pt>
                <c:pt idx="94">
                  <c:v>-7.5884786000000002</c:v>
                </c:pt>
                <c:pt idx="95">
                  <c:v>-7.6082248999999997</c:v>
                </c:pt>
                <c:pt idx="96">
                  <c:v>-7.6012301000000004</c:v>
                </c:pt>
                <c:pt idx="97">
                  <c:v>-7.6328268000000001</c:v>
                </c:pt>
                <c:pt idx="98">
                  <c:v>-7.6473851000000002</c:v>
                </c:pt>
                <c:pt idx="99">
                  <c:v>-7.6575232</c:v>
                </c:pt>
                <c:pt idx="100">
                  <c:v>-7.6889438999999999</c:v>
                </c:pt>
                <c:pt idx="101">
                  <c:v>-7.7040576999999999</c:v>
                </c:pt>
                <c:pt idx="102">
                  <c:v>-7.7203660000000003</c:v>
                </c:pt>
                <c:pt idx="103">
                  <c:v>-7.7326031000000004</c:v>
                </c:pt>
                <c:pt idx="104">
                  <c:v>-7.7373713999999998</c:v>
                </c:pt>
                <c:pt idx="105">
                  <c:v>-7.7547630999999999</c:v>
                </c:pt>
                <c:pt idx="106">
                  <c:v>-7.7627534999999996</c:v>
                </c:pt>
                <c:pt idx="107">
                  <c:v>-7.7797751000000002</c:v>
                </c:pt>
                <c:pt idx="108">
                  <c:v>-7.8228935999999996</c:v>
                </c:pt>
                <c:pt idx="109">
                  <c:v>-7.8326006000000001</c:v>
                </c:pt>
                <c:pt idx="110">
                  <c:v>-7.8911556999999997</c:v>
                </c:pt>
                <c:pt idx="111">
                  <c:v>-7.9327721999999996</c:v>
                </c:pt>
                <c:pt idx="112">
                  <c:v>-7.9664587999999998</c:v>
                </c:pt>
                <c:pt idx="113">
                  <c:v>-8.0059909999999999</c:v>
                </c:pt>
                <c:pt idx="114">
                  <c:v>-8.0315093999999991</c:v>
                </c:pt>
                <c:pt idx="115">
                  <c:v>-8.0420169999999995</c:v>
                </c:pt>
                <c:pt idx="116">
                  <c:v>-8.0460682000000006</c:v>
                </c:pt>
                <c:pt idx="117">
                  <c:v>-8.0579175999999997</c:v>
                </c:pt>
                <c:pt idx="118">
                  <c:v>-8.0720939999999999</c:v>
                </c:pt>
                <c:pt idx="119">
                  <c:v>-8.0866994999999999</c:v>
                </c:pt>
                <c:pt idx="120">
                  <c:v>-8.0983304999999994</c:v>
                </c:pt>
                <c:pt idx="121">
                  <c:v>-8.1460238</c:v>
                </c:pt>
                <c:pt idx="122">
                  <c:v>-8.1575184000000007</c:v>
                </c:pt>
                <c:pt idx="123">
                  <c:v>-8.1883488</c:v>
                </c:pt>
                <c:pt idx="124">
                  <c:v>-8.2122364000000001</c:v>
                </c:pt>
                <c:pt idx="125">
                  <c:v>-8.2288674999999998</c:v>
                </c:pt>
                <c:pt idx="126">
                  <c:v>-8.2663726999999998</c:v>
                </c:pt>
                <c:pt idx="127">
                  <c:v>-8.2893866999999997</c:v>
                </c:pt>
                <c:pt idx="128">
                  <c:v>-8.3391360999999993</c:v>
                </c:pt>
                <c:pt idx="129">
                  <c:v>-8.3983287999999998</c:v>
                </c:pt>
                <c:pt idx="130">
                  <c:v>-8.4639729999999993</c:v>
                </c:pt>
                <c:pt idx="131">
                  <c:v>-8.5280904999999994</c:v>
                </c:pt>
                <c:pt idx="132">
                  <c:v>-8.6008882999999994</c:v>
                </c:pt>
                <c:pt idx="133">
                  <c:v>-8.6464157000000004</c:v>
                </c:pt>
                <c:pt idx="134">
                  <c:v>-8.6941880999999999</c:v>
                </c:pt>
                <c:pt idx="135">
                  <c:v>-8.7032451999999996</c:v>
                </c:pt>
                <c:pt idx="136">
                  <c:v>-8.699605</c:v>
                </c:pt>
                <c:pt idx="137">
                  <c:v>-8.7001027999999998</c:v>
                </c:pt>
                <c:pt idx="138">
                  <c:v>-8.6595411000000002</c:v>
                </c:pt>
                <c:pt idx="139">
                  <c:v>-8.6315764999999995</c:v>
                </c:pt>
                <c:pt idx="140">
                  <c:v>-8.5865525999999992</c:v>
                </c:pt>
                <c:pt idx="141">
                  <c:v>-8.5592135999999996</c:v>
                </c:pt>
                <c:pt idx="142">
                  <c:v>-8.5274868000000001</c:v>
                </c:pt>
                <c:pt idx="143">
                  <c:v>-8.5219401999999995</c:v>
                </c:pt>
                <c:pt idx="144">
                  <c:v>-8.5252771000000003</c:v>
                </c:pt>
                <c:pt idx="145">
                  <c:v>-8.5449581000000006</c:v>
                </c:pt>
                <c:pt idx="146">
                  <c:v>-8.5692739000000007</c:v>
                </c:pt>
                <c:pt idx="147">
                  <c:v>-8.5893344999999997</c:v>
                </c:pt>
                <c:pt idx="148">
                  <c:v>-8.606204</c:v>
                </c:pt>
                <c:pt idx="149">
                  <c:v>-8.6287526999999997</c:v>
                </c:pt>
                <c:pt idx="150">
                  <c:v>-8.6400585000000003</c:v>
                </c:pt>
                <c:pt idx="151">
                  <c:v>-8.6438045999999993</c:v>
                </c:pt>
                <c:pt idx="152">
                  <c:v>-8.6594485999999993</c:v>
                </c:pt>
                <c:pt idx="153">
                  <c:v>-8.6660833000000004</c:v>
                </c:pt>
                <c:pt idx="154">
                  <c:v>-8.6712179000000003</c:v>
                </c:pt>
                <c:pt idx="155">
                  <c:v>-8.6901340000000005</c:v>
                </c:pt>
                <c:pt idx="156">
                  <c:v>-8.6760997999999994</c:v>
                </c:pt>
                <c:pt idx="157">
                  <c:v>-8.7014216999999991</c:v>
                </c:pt>
                <c:pt idx="158">
                  <c:v>-8.7077302999999997</c:v>
                </c:pt>
                <c:pt idx="159">
                  <c:v>-8.6813946000000008</c:v>
                </c:pt>
                <c:pt idx="160">
                  <c:v>-8.6979369999999996</c:v>
                </c:pt>
                <c:pt idx="161">
                  <c:v>-8.7063065000000002</c:v>
                </c:pt>
                <c:pt idx="162">
                  <c:v>-8.6818036999999997</c:v>
                </c:pt>
                <c:pt idx="163">
                  <c:v>-8.6780147999999997</c:v>
                </c:pt>
                <c:pt idx="164">
                  <c:v>-8.7010622000000009</c:v>
                </c:pt>
                <c:pt idx="165">
                  <c:v>-8.7072114999999997</c:v>
                </c:pt>
                <c:pt idx="166">
                  <c:v>-8.7009381999999995</c:v>
                </c:pt>
                <c:pt idx="167">
                  <c:v>-8.7278347000000007</c:v>
                </c:pt>
                <c:pt idx="168">
                  <c:v>-8.7610588000000007</c:v>
                </c:pt>
                <c:pt idx="169">
                  <c:v>-8.7761908000000002</c:v>
                </c:pt>
                <c:pt idx="170">
                  <c:v>-8.7893562000000003</c:v>
                </c:pt>
                <c:pt idx="171">
                  <c:v>-8.8299264999999991</c:v>
                </c:pt>
                <c:pt idx="172">
                  <c:v>-8.8452567999999996</c:v>
                </c:pt>
                <c:pt idx="173">
                  <c:v>-8.8562917999999993</c:v>
                </c:pt>
                <c:pt idx="174">
                  <c:v>-8.8891629999999999</c:v>
                </c:pt>
                <c:pt idx="175">
                  <c:v>-8.9213170999999996</c:v>
                </c:pt>
                <c:pt idx="176">
                  <c:v>-8.9603518999999991</c:v>
                </c:pt>
                <c:pt idx="177">
                  <c:v>-9.0046023999999996</c:v>
                </c:pt>
                <c:pt idx="178">
                  <c:v>-9.0698375999999996</c:v>
                </c:pt>
                <c:pt idx="179">
                  <c:v>-9.0995331000000004</c:v>
                </c:pt>
                <c:pt idx="180">
                  <c:v>-9.1600064999999997</c:v>
                </c:pt>
                <c:pt idx="181">
                  <c:v>-9.2161684000000008</c:v>
                </c:pt>
                <c:pt idx="182">
                  <c:v>-9.2528504999999992</c:v>
                </c:pt>
                <c:pt idx="183">
                  <c:v>-9.2906846999999999</c:v>
                </c:pt>
                <c:pt idx="184">
                  <c:v>-9.3572062999999996</c:v>
                </c:pt>
                <c:pt idx="185">
                  <c:v>-9.3829021000000008</c:v>
                </c:pt>
                <c:pt idx="186">
                  <c:v>-9.4286841999999993</c:v>
                </c:pt>
                <c:pt idx="187">
                  <c:v>-9.4638910000000003</c:v>
                </c:pt>
                <c:pt idx="188">
                  <c:v>-9.5037412999999997</c:v>
                </c:pt>
                <c:pt idx="189">
                  <c:v>-9.5400667000000006</c:v>
                </c:pt>
                <c:pt idx="190">
                  <c:v>-9.5807628999999999</c:v>
                </c:pt>
                <c:pt idx="191">
                  <c:v>-9.6333275</c:v>
                </c:pt>
                <c:pt idx="192">
                  <c:v>-9.6994705000000003</c:v>
                </c:pt>
                <c:pt idx="193">
                  <c:v>-9.7475090000000009</c:v>
                </c:pt>
                <c:pt idx="194">
                  <c:v>-9.8063927</c:v>
                </c:pt>
                <c:pt idx="195">
                  <c:v>-9.8654574999999998</c:v>
                </c:pt>
                <c:pt idx="196">
                  <c:v>-9.9041271000000002</c:v>
                </c:pt>
                <c:pt idx="197">
                  <c:v>-9.9589043000000004</c:v>
                </c:pt>
                <c:pt idx="198">
                  <c:v>-9.9957352000000004</c:v>
                </c:pt>
                <c:pt idx="199">
                  <c:v>-10.018136</c:v>
                </c:pt>
                <c:pt idx="200">
                  <c:v>-10.034624000000001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38B-4CF3-AD40-3004EF5D78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354240"/>
        <c:axId val="111356160"/>
      </c:scatterChart>
      <c:valAx>
        <c:axId val="111354240"/>
        <c:scaling>
          <c:orientation val="minMax"/>
          <c:max val="13"/>
          <c:min val="1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RF Frequency (GHz)</a:t>
                </a:r>
              </a:p>
            </c:rich>
          </c:tx>
          <c:layout>
            <c:manualLayout>
              <c:xMode val="edge"/>
              <c:yMode val="edge"/>
              <c:x val="0.386164102494996"/>
              <c:y val="0.9157174103237252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1356160"/>
        <c:crosses val="autoZero"/>
        <c:crossBetween val="midCat"/>
        <c:majorUnit val="1"/>
      </c:valAx>
      <c:valAx>
        <c:axId val="111356160"/>
        <c:scaling>
          <c:orientation val="minMax"/>
          <c:max val="-4"/>
          <c:min val="-18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1354240"/>
        <c:crosses val="autoZero"/>
        <c:crossBetween val="midCat"/>
        <c:majorUnit val="2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36527921537277303"/>
          <c:y val="0.65970706261624024"/>
          <c:w val="0.29674586190826119"/>
          <c:h val="0.12614202698993909"/>
        </c:manualLayout>
      </c:layout>
      <c:overlay val="0"/>
      <c:spPr>
        <a:solidFill>
          <a:schemeClr val="bg1"/>
        </a:solidFill>
      </c:spPr>
    </c:legend>
    <c:plotVisOnly val="1"/>
    <c:dispBlanksAs val="span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Conversion Loss: 0.75 GHz IF, Highside Square Wave LO (dB)</a:t>
            </a:r>
            <a:endParaRPr lang="en-US" sz="1000" baseline="30000"/>
          </a:p>
        </c:rich>
      </c:tx>
      <c:layout>
        <c:manualLayout>
          <c:xMode val="edge"/>
          <c:yMode val="edge"/>
          <c:x val="0.1714011628617787"/>
          <c:y val="1.851851851851851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05"/>
          <c:w val="0.76542713682528862"/>
          <c:h val="0.70701370662000584"/>
        </c:manualLayout>
      </c:layout>
      <c:scatterChart>
        <c:scatterStyle val="smoothMarker"/>
        <c:varyColors val="0"/>
        <c:ser>
          <c:idx val="1"/>
          <c:order val="0"/>
          <c:tx>
            <c:v>Configuration A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'SqW CL &amp; Data'!$H$4:$H$204</c:f>
              <c:numCache>
                <c:formatCode>General</c:formatCode>
                <c:ptCount val="201"/>
                <c:pt idx="0">
                  <c:v>1</c:v>
                </c:pt>
                <c:pt idx="1">
                  <c:v>1.06</c:v>
                </c:pt>
                <c:pt idx="2">
                  <c:v>1.1200000000000001</c:v>
                </c:pt>
                <c:pt idx="3">
                  <c:v>1.18</c:v>
                </c:pt>
                <c:pt idx="4">
                  <c:v>1.24</c:v>
                </c:pt>
                <c:pt idx="5">
                  <c:v>1.3</c:v>
                </c:pt>
                <c:pt idx="6">
                  <c:v>1.36</c:v>
                </c:pt>
                <c:pt idx="7">
                  <c:v>1.42</c:v>
                </c:pt>
                <c:pt idx="8">
                  <c:v>1.48</c:v>
                </c:pt>
                <c:pt idx="9">
                  <c:v>1.54</c:v>
                </c:pt>
                <c:pt idx="10">
                  <c:v>1.6</c:v>
                </c:pt>
                <c:pt idx="11">
                  <c:v>1.66</c:v>
                </c:pt>
                <c:pt idx="12">
                  <c:v>1.72</c:v>
                </c:pt>
                <c:pt idx="13">
                  <c:v>1.78</c:v>
                </c:pt>
                <c:pt idx="14">
                  <c:v>1.84</c:v>
                </c:pt>
                <c:pt idx="15">
                  <c:v>1.9</c:v>
                </c:pt>
                <c:pt idx="16">
                  <c:v>1.96</c:v>
                </c:pt>
                <c:pt idx="17">
                  <c:v>2.02</c:v>
                </c:pt>
                <c:pt idx="18">
                  <c:v>2.08</c:v>
                </c:pt>
                <c:pt idx="19">
                  <c:v>2.14</c:v>
                </c:pt>
                <c:pt idx="20">
                  <c:v>2.2000000000000002</c:v>
                </c:pt>
                <c:pt idx="21">
                  <c:v>2.2599999999999998</c:v>
                </c:pt>
                <c:pt idx="22">
                  <c:v>2.3199999999999998</c:v>
                </c:pt>
                <c:pt idx="23">
                  <c:v>2.38</c:v>
                </c:pt>
                <c:pt idx="24">
                  <c:v>2.44</c:v>
                </c:pt>
                <c:pt idx="25">
                  <c:v>2.5</c:v>
                </c:pt>
                <c:pt idx="26">
                  <c:v>2.56</c:v>
                </c:pt>
                <c:pt idx="27">
                  <c:v>2.62</c:v>
                </c:pt>
                <c:pt idx="28">
                  <c:v>2.68</c:v>
                </c:pt>
                <c:pt idx="29">
                  <c:v>2.74</c:v>
                </c:pt>
                <c:pt idx="30">
                  <c:v>2.8</c:v>
                </c:pt>
                <c:pt idx="31">
                  <c:v>2.86</c:v>
                </c:pt>
                <c:pt idx="32">
                  <c:v>2.92</c:v>
                </c:pt>
                <c:pt idx="33">
                  <c:v>2.98</c:v>
                </c:pt>
                <c:pt idx="34">
                  <c:v>3.04</c:v>
                </c:pt>
                <c:pt idx="35">
                  <c:v>3.1</c:v>
                </c:pt>
                <c:pt idx="36">
                  <c:v>3.16</c:v>
                </c:pt>
                <c:pt idx="37">
                  <c:v>3.22</c:v>
                </c:pt>
                <c:pt idx="38">
                  <c:v>3.28</c:v>
                </c:pt>
                <c:pt idx="39">
                  <c:v>3.34</c:v>
                </c:pt>
                <c:pt idx="40">
                  <c:v>3.4</c:v>
                </c:pt>
                <c:pt idx="41">
                  <c:v>3.46</c:v>
                </c:pt>
                <c:pt idx="42">
                  <c:v>3.52</c:v>
                </c:pt>
                <c:pt idx="43">
                  <c:v>3.58</c:v>
                </c:pt>
                <c:pt idx="44">
                  <c:v>3.64</c:v>
                </c:pt>
                <c:pt idx="45">
                  <c:v>3.7</c:v>
                </c:pt>
                <c:pt idx="46">
                  <c:v>3.76</c:v>
                </c:pt>
                <c:pt idx="47">
                  <c:v>3.82</c:v>
                </c:pt>
                <c:pt idx="48">
                  <c:v>3.88</c:v>
                </c:pt>
                <c:pt idx="49">
                  <c:v>3.94</c:v>
                </c:pt>
                <c:pt idx="50">
                  <c:v>4</c:v>
                </c:pt>
                <c:pt idx="51">
                  <c:v>4.0599999999999996</c:v>
                </c:pt>
                <c:pt idx="52">
                  <c:v>4.12</c:v>
                </c:pt>
                <c:pt idx="53">
                  <c:v>4.18</c:v>
                </c:pt>
                <c:pt idx="54">
                  <c:v>4.24</c:v>
                </c:pt>
                <c:pt idx="55">
                  <c:v>4.3</c:v>
                </c:pt>
                <c:pt idx="56">
                  <c:v>4.3600000000000003</c:v>
                </c:pt>
                <c:pt idx="57">
                  <c:v>4.42</c:v>
                </c:pt>
                <c:pt idx="58">
                  <c:v>4.4800000000000004</c:v>
                </c:pt>
                <c:pt idx="59">
                  <c:v>4.54</c:v>
                </c:pt>
                <c:pt idx="60">
                  <c:v>4.5999999999999996</c:v>
                </c:pt>
                <c:pt idx="61">
                  <c:v>4.66</c:v>
                </c:pt>
                <c:pt idx="62">
                  <c:v>4.72</c:v>
                </c:pt>
                <c:pt idx="63">
                  <c:v>4.78</c:v>
                </c:pt>
                <c:pt idx="64">
                  <c:v>4.84</c:v>
                </c:pt>
                <c:pt idx="65">
                  <c:v>4.9000000000000004</c:v>
                </c:pt>
                <c:pt idx="66">
                  <c:v>4.96</c:v>
                </c:pt>
                <c:pt idx="67">
                  <c:v>5.0199999999999996</c:v>
                </c:pt>
                <c:pt idx="68">
                  <c:v>5.08</c:v>
                </c:pt>
                <c:pt idx="69">
                  <c:v>5.14</c:v>
                </c:pt>
                <c:pt idx="70">
                  <c:v>5.2</c:v>
                </c:pt>
                <c:pt idx="71">
                  <c:v>5.26</c:v>
                </c:pt>
                <c:pt idx="72">
                  <c:v>5.32</c:v>
                </c:pt>
                <c:pt idx="73">
                  <c:v>5.38</c:v>
                </c:pt>
                <c:pt idx="74">
                  <c:v>5.44</c:v>
                </c:pt>
                <c:pt idx="75">
                  <c:v>5.5</c:v>
                </c:pt>
                <c:pt idx="76">
                  <c:v>5.56</c:v>
                </c:pt>
                <c:pt idx="77">
                  <c:v>5.62</c:v>
                </c:pt>
                <c:pt idx="78">
                  <c:v>5.68</c:v>
                </c:pt>
                <c:pt idx="79">
                  <c:v>5.74</c:v>
                </c:pt>
                <c:pt idx="80">
                  <c:v>5.8</c:v>
                </c:pt>
                <c:pt idx="81">
                  <c:v>5.86</c:v>
                </c:pt>
                <c:pt idx="82">
                  <c:v>5.92</c:v>
                </c:pt>
                <c:pt idx="83">
                  <c:v>5.98</c:v>
                </c:pt>
                <c:pt idx="84">
                  <c:v>6.04</c:v>
                </c:pt>
                <c:pt idx="85">
                  <c:v>6.1</c:v>
                </c:pt>
                <c:pt idx="86">
                  <c:v>6.16</c:v>
                </c:pt>
                <c:pt idx="87">
                  <c:v>6.22</c:v>
                </c:pt>
                <c:pt idx="88">
                  <c:v>6.28</c:v>
                </c:pt>
                <c:pt idx="89">
                  <c:v>6.34</c:v>
                </c:pt>
                <c:pt idx="90">
                  <c:v>6.4</c:v>
                </c:pt>
                <c:pt idx="91">
                  <c:v>6.46</c:v>
                </c:pt>
                <c:pt idx="92">
                  <c:v>6.52</c:v>
                </c:pt>
                <c:pt idx="93">
                  <c:v>6.58</c:v>
                </c:pt>
                <c:pt idx="94">
                  <c:v>6.64</c:v>
                </c:pt>
                <c:pt idx="95">
                  <c:v>6.7</c:v>
                </c:pt>
                <c:pt idx="96">
                  <c:v>6.76</c:v>
                </c:pt>
                <c:pt idx="97">
                  <c:v>6.82</c:v>
                </c:pt>
                <c:pt idx="98">
                  <c:v>6.88</c:v>
                </c:pt>
                <c:pt idx="99">
                  <c:v>6.94</c:v>
                </c:pt>
                <c:pt idx="100">
                  <c:v>7</c:v>
                </c:pt>
                <c:pt idx="101">
                  <c:v>7.06</c:v>
                </c:pt>
                <c:pt idx="102">
                  <c:v>7.12</c:v>
                </c:pt>
                <c:pt idx="103">
                  <c:v>7.18</c:v>
                </c:pt>
                <c:pt idx="104">
                  <c:v>7.24</c:v>
                </c:pt>
                <c:pt idx="105">
                  <c:v>7.3</c:v>
                </c:pt>
                <c:pt idx="106">
                  <c:v>7.36</c:v>
                </c:pt>
                <c:pt idx="107">
                  <c:v>7.42</c:v>
                </c:pt>
                <c:pt idx="108">
                  <c:v>7.48</c:v>
                </c:pt>
                <c:pt idx="109">
                  <c:v>7.54</c:v>
                </c:pt>
                <c:pt idx="110">
                  <c:v>7.6</c:v>
                </c:pt>
                <c:pt idx="111">
                  <c:v>7.66</c:v>
                </c:pt>
                <c:pt idx="112">
                  <c:v>7.72</c:v>
                </c:pt>
                <c:pt idx="113">
                  <c:v>7.78</c:v>
                </c:pt>
                <c:pt idx="114">
                  <c:v>7.84</c:v>
                </c:pt>
                <c:pt idx="115">
                  <c:v>7.9</c:v>
                </c:pt>
                <c:pt idx="116">
                  <c:v>7.96</c:v>
                </c:pt>
                <c:pt idx="117">
                  <c:v>8.02</c:v>
                </c:pt>
                <c:pt idx="118">
                  <c:v>8.08</c:v>
                </c:pt>
                <c:pt idx="119">
                  <c:v>8.14</c:v>
                </c:pt>
                <c:pt idx="120">
                  <c:v>8.1999999999999993</c:v>
                </c:pt>
                <c:pt idx="121">
                  <c:v>8.26</c:v>
                </c:pt>
                <c:pt idx="122">
                  <c:v>8.32</c:v>
                </c:pt>
                <c:pt idx="123">
                  <c:v>8.3800000000000008</c:v>
                </c:pt>
                <c:pt idx="124">
                  <c:v>8.44</c:v>
                </c:pt>
                <c:pt idx="125">
                  <c:v>8.5</c:v>
                </c:pt>
                <c:pt idx="126">
                  <c:v>8.56</c:v>
                </c:pt>
                <c:pt idx="127">
                  <c:v>8.6199999999999992</c:v>
                </c:pt>
                <c:pt idx="128">
                  <c:v>8.68</c:v>
                </c:pt>
                <c:pt idx="129">
                  <c:v>8.74</c:v>
                </c:pt>
                <c:pt idx="130">
                  <c:v>8.8000000000000007</c:v>
                </c:pt>
                <c:pt idx="131">
                  <c:v>8.86</c:v>
                </c:pt>
                <c:pt idx="132">
                  <c:v>8.92</c:v>
                </c:pt>
                <c:pt idx="133">
                  <c:v>8.98</c:v>
                </c:pt>
                <c:pt idx="134">
                  <c:v>9.0399999999999991</c:v>
                </c:pt>
                <c:pt idx="135">
                  <c:v>9.1</c:v>
                </c:pt>
                <c:pt idx="136">
                  <c:v>9.16</c:v>
                </c:pt>
                <c:pt idx="137">
                  <c:v>9.2200000000000006</c:v>
                </c:pt>
                <c:pt idx="138">
                  <c:v>9.2799999999999994</c:v>
                </c:pt>
                <c:pt idx="139">
                  <c:v>9.34</c:v>
                </c:pt>
                <c:pt idx="140">
                  <c:v>9.4</c:v>
                </c:pt>
                <c:pt idx="141">
                  <c:v>9.4600000000000009</c:v>
                </c:pt>
                <c:pt idx="142">
                  <c:v>9.52</c:v>
                </c:pt>
                <c:pt idx="143">
                  <c:v>9.58</c:v>
                </c:pt>
                <c:pt idx="144">
                  <c:v>9.64</c:v>
                </c:pt>
                <c:pt idx="145">
                  <c:v>9.6999999999999993</c:v>
                </c:pt>
                <c:pt idx="146">
                  <c:v>9.76</c:v>
                </c:pt>
                <c:pt idx="147">
                  <c:v>9.82</c:v>
                </c:pt>
                <c:pt idx="148">
                  <c:v>9.8800000000000008</c:v>
                </c:pt>
                <c:pt idx="149">
                  <c:v>9.94</c:v>
                </c:pt>
                <c:pt idx="150">
                  <c:v>10</c:v>
                </c:pt>
                <c:pt idx="151">
                  <c:v>10.06</c:v>
                </c:pt>
                <c:pt idx="152">
                  <c:v>10.119999999999999</c:v>
                </c:pt>
                <c:pt idx="153">
                  <c:v>10.18</c:v>
                </c:pt>
                <c:pt idx="154">
                  <c:v>10.24</c:v>
                </c:pt>
                <c:pt idx="155">
                  <c:v>10.3</c:v>
                </c:pt>
                <c:pt idx="156">
                  <c:v>10.36</c:v>
                </c:pt>
                <c:pt idx="157">
                  <c:v>10.42</c:v>
                </c:pt>
                <c:pt idx="158">
                  <c:v>10.48</c:v>
                </c:pt>
                <c:pt idx="159">
                  <c:v>10.54</c:v>
                </c:pt>
                <c:pt idx="160">
                  <c:v>10.6</c:v>
                </c:pt>
                <c:pt idx="161">
                  <c:v>10.66</c:v>
                </c:pt>
                <c:pt idx="162">
                  <c:v>10.72</c:v>
                </c:pt>
                <c:pt idx="163">
                  <c:v>10.78</c:v>
                </c:pt>
                <c:pt idx="164">
                  <c:v>10.84</c:v>
                </c:pt>
                <c:pt idx="165">
                  <c:v>10.9</c:v>
                </c:pt>
                <c:pt idx="166">
                  <c:v>10.96</c:v>
                </c:pt>
                <c:pt idx="167">
                  <c:v>11.02</c:v>
                </c:pt>
                <c:pt idx="168">
                  <c:v>11.08</c:v>
                </c:pt>
                <c:pt idx="169">
                  <c:v>11.14</c:v>
                </c:pt>
                <c:pt idx="170">
                  <c:v>11.2</c:v>
                </c:pt>
                <c:pt idx="171">
                  <c:v>11.26</c:v>
                </c:pt>
                <c:pt idx="172">
                  <c:v>11.32</c:v>
                </c:pt>
                <c:pt idx="173">
                  <c:v>11.38</c:v>
                </c:pt>
                <c:pt idx="174">
                  <c:v>11.44</c:v>
                </c:pt>
                <c:pt idx="175">
                  <c:v>11.5</c:v>
                </c:pt>
                <c:pt idx="176">
                  <c:v>11.56</c:v>
                </c:pt>
                <c:pt idx="177">
                  <c:v>11.62</c:v>
                </c:pt>
                <c:pt idx="178">
                  <c:v>11.68</c:v>
                </c:pt>
                <c:pt idx="179">
                  <c:v>11.74</c:v>
                </c:pt>
                <c:pt idx="180">
                  <c:v>11.8</c:v>
                </c:pt>
                <c:pt idx="181">
                  <c:v>11.86</c:v>
                </c:pt>
                <c:pt idx="182">
                  <c:v>11.92</c:v>
                </c:pt>
                <c:pt idx="183">
                  <c:v>11.98</c:v>
                </c:pt>
                <c:pt idx="184">
                  <c:v>12.04</c:v>
                </c:pt>
                <c:pt idx="185">
                  <c:v>12.1</c:v>
                </c:pt>
                <c:pt idx="186">
                  <c:v>12.16</c:v>
                </c:pt>
                <c:pt idx="187">
                  <c:v>12.22</c:v>
                </c:pt>
                <c:pt idx="188">
                  <c:v>12.28</c:v>
                </c:pt>
                <c:pt idx="189">
                  <c:v>12.34</c:v>
                </c:pt>
                <c:pt idx="190">
                  <c:v>12.4</c:v>
                </c:pt>
                <c:pt idx="191">
                  <c:v>12.46</c:v>
                </c:pt>
                <c:pt idx="192">
                  <c:v>12.52</c:v>
                </c:pt>
                <c:pt idx="193">
                  <c:v>12.58</c:v>
                </c:pt>
                <c:pt idx="194">
                  <c:v>12.64</c:v>
                </c:pt>
                <c:pt idx="195">
                  <c:v>12.7</c:v>
                </c:pt>
                <c:pt idx="196">
                  <c:v>12.76</c:v>
                </c:pt>
                <c:pt idx="197">
                  <c:v>12.82</c:v>
                </c:pt>
                <c:pt idx="198">
                  <c:v>12.88</c:v>
                </c:pt>
                <c:pt idx="199">
                  <c:v>12.94</c:v>
                </c:pt>
                <c:pt idx="200">
                  <c:v>13</c:v>
                </c:pt>
              </c:numCache>
            </c:numRef>
          </c:xVal>
          <c:yVal>
            <c:numRef>
              <c:f>'SqW CL &amp; Data'!$I$4:$I$204</c:f>
              <c:numCache>
                <c:formatCode>General</c:formatCode>
                <c:ptCount val="201"/>
                <c:pt idx="0">
                  <c:v>-10.487095</c:v>
                </c:pt>
                <c:pt idx="1">
                  <c:v>-10.241244999999999</c:v>
                </c:pt>
                <c:pt idx="2">
                  <c:v>-9.8995466000000008</c:v>
                </c:pt>
                <c:pt idx="3">
                  <c:v>-9.5180454000000001</c:v>
                </c:pt>
                <c:pt idx="4">
                  <c:v>-9.1865939999999995</c:v>
                </c:pt>
                <c:pt idx="5">
                  <c:v>-8.9089545999999995</c:v>
                </c:pt>
                <c:pt idx="6">
                  <c:v>-8.6455736000000005</c:v>
                </c:pt>
                <c:pt idx="7">
                  <c:v>-8.4250840999999994</c:v>
                </c:pt>
                <c:pt idx="8">
                  <c:v>-8.2399559</c:v>
                </c:pt>
                <c:pt idx="9">
                  <c:v>-8.0677108999999998</c:v>
                </c:pt>
                <c:pt idx="10">
                  <c:v>-7.9309702</c:v>
                </c:pt>
                <c:pt idx="11">
                  <c:v>-7.8292846999999997</c:v>
                </c:pt>
                <c:pt idx="12">
                  <c:v>-7.7466258999999997</c:v>
                </c:pt>
                <c:pt idx="13">
                  <c:v>-7.6481586000000004</c:v>
                </c:pt>
                <c:pt idx="14">
                  <c:v>-7.5765018</c:v>
                </c:pt>
                <c:pt idx="15">
                  <c:v>-7.5106044000000001</c:v>
                </c:pt>
                <c:pt idx="16">
                  <c:v>-7.4315281000000004</c:v>
                </c:pt>
                <c:pt idx="17">
                  <c:v>-7.4002404000000004</c:v>
                </c:pt>
                <c:pt idx="18">
                  <c:v>-7.3546395000000002</c:v>
                </c:pt>
                <c:pt idx="19">
                  <c:v>-7.3224020000000003</c:v>
                </c:pt>
                <c:pt idx="20">
                  <c:v>-7.3019394999999996</c:v>
                </c:pt>
                <c:pt idx="21">
                  <c:v>-7.2631030000000001</c:v>
                </c:pt>
                <c:pt idx="22">
                  <c:v>-7.2141909999999996</c:v>
                </c:pt>
                <c:pt idx="23">
                  <c:v>-7.1959914999999999</c:v>
                </c:pt>
                <c:pt idx="24">
                  <c:v>-7.1725984</c:v>
                </c:pt>
                <c:pt idx="25">
                  <c:v>-7.1877084</c:v>
                </c:pt>
                <c:pt idx="26">
                  <c:v>-7.2009683000000004</c:v>
                </c:pt>
                <c:pt idx="27">
                  <c:v>-7.2154479</c:v>
                </c:pt>
                <c:pt idx="28">
                  <c:v>-7.2377462000000001</c:v>
                </c:pt>
                <c:pt idx="29">
                  <c:v>-7.2588239000000003</c:v>
                </c:pt>
                <c:pt idx="30">
                  <c:v>-7.2612585999999997</c:v>
                </c:pt>
                <c:pt idx="31">
                  <c:v>-7.3071837000000004</c:v>
                </c:pt>
                <c:pt idx="32">
                  <c:v>-7.3499774999999996</c:v>
                </c:pt>
                <c:pt idx="33">
                  <c:v>-7.4136701</c:v>
                </c:pt>
                <c:pt idx="34">
                  <c:v>-7.4850459000000003</c:v>
                </c:pt>
                <c:pt idx="35">
                  <c:v>-7.5519299999999996</c:v>
                </c:pt>
                <c:pt idx="36">
                  <c:v>-7.6031370000000003</c:v>
                </c:pt>
                <c:pt idx="37">
                  <c:v>-7.6452036000000003</c:v>
                </c:pt>
                <c:pt idx="38">
                  <c:v>-7.6948961999999996</c:v>
                </c:pt>
                <c:pt idx="39">
                  <c:v>-7.7098475000000004</c:v>
                </c:pt>
                <c:pt idx="40">
                  <c:v>-7.7232909000000003</c:v>
                </c:pt>
                <c:pt idx="41">
                  <c:v>-7.7402468000000004</c:v>
                </c:pt>
                <c:pt idx="42">
                  <c:v>-7.7691635999999997</c:v>
                </c:pt>
                <c:pt idx="43">
                  <c:v>-7.7758912999999996</c:v>
                </c:pt>
                <c:pt idx="44">
                  <c:v>-7.8208551000000002</c:v>
                </c:pt>
                <c:pt idx="45">
                  <c:v>-7.8385987000000004</c:v>
                </c:pt>
                <c:pt idx="46">
                  <c:v>-7.8690180999999999</c:v>
                </c:pt>
                <c:pt idx="47">
                  <c:v>-7.8780856000000004</c:v>
                </c:pt>
                <c:pt idx="48">
                  <c:v>-7.8711433</c:v>
                </c:pt>
                <c:pt idx="49">
                  <c:v>-7.8509878999999998</c:v>
                </c:pt>
                <c:pt idx="50">
                  <c:v>-7.8149895999999996</c:v>
                </c:pt>
                <c:pt idx="51">
                  <c:v>-7.7643971000000001</c:v>
                </c:pt>
                <c:pt idx="52">
                  <c:v>-7.7345309000000002</c:v>
                </c:pt>
                <c:pt idx="53">
                  <c:v>-7.6733612999999998</c:v>
                </c:pt>
                <c:pt idx="54">
                  <c:v>-7.6142354000000001</c:v>
                </c:pt>
                <c:pt idx="55">
                  <c:v>-7.5835872000000002</c:v>
                </c:pt>
                <c:pt idx="56">
                  <c:v>-7.5438352000000002</c:v>
                </c:pt>
                <c:pt idx="57">
                  <c:v>-7.5316739000000004</c:v>
                </c:pt>
                <c:pt idx="58">
                  <c:v>-7.5246611000000003</c:v>
                </c:pt>
                <c:pt idx="59">
                  <c:v>-7.5182013999999997</c:v>
                </c:pt>
                <c:pt idx="60">
                  <c:v>-7.5386891</c:v>
                </c:pt>
                <c:pt idx="61">
                  <c:v>-7.5358849000000001</c:v>
                </c:pt>
                <c:pt idx="62">
                  <c:v>-7.5180921999999999</c:v>
                </c:pt>
                <c:pt idx="63">
                  <c:v>-7.5410585000000001</c:v>
                </c:pt>
                <c:pt idx="64">
                  <c:v>-7.5284475999999998</c:v>
                </c:pt>
                <c:pt idx="65">
                  <c:v>-7.5358248000000003</c:v>
                </c:pt>
                <c:pt idx="66">
                  <c:v>-7.5272221999999998</c:v>
                </c:pt>
                <c:pt idx="67">
                  <c:v>-7.5120167999999996</c:v>
                </c:pt>
                <c:pt idx="68">
                  <c:v>-7.4826740999999997</c:v>
                </c:pt>
                <c:pt idx="69">
                  <c:v>-7.4619913000000002</c:v>
                </c:pt>
                <c:pt idx="70">
                  <c:v>-7.4331545999999999</c:v>
                </c:pt>
                <c:pt idx="71">
                  <c:v>-7.4323978000000004</c:v>
                </c:pt>
                <c:pt idx="72">
                  <c:v>-7.4130105999999998</c:v>
                </c:pt>
                <c:pt idx="73">
                  <c:v>-7.4165168000000001</c:v>
                </c:pt>
                <c:pt idx="74">
                  <c:v>-7.4073342999999996</c:v>
                </c:pt>
                <c:pt idx="75">
                  <c:v>-7.4275650999999998</c:v>
                </c:pt>
                <c:pt idx="76">
                  <c:v>-7.4511203999999998</c:v>
                </c:pt>
                <c:pt idx="77">
                  <c:v>-7.4631257</c:v>
                </c:pt>
                <c:pt idx="78">
                  <c:v>-7.5335897999999997</c:v>
                </c:pt>
                <c:pt idx="79">
                  <c:v>-7.5907660000000003</c:v>
                </c:pt>
                <c:pt idx="80">
                  <c:v>-7.6200814000000001</c:v>
                </c:pt>
                <c:pt idx="81">
                  <c:v>-7.6744380000000003</c:v>
                </c:pt>
                <c:pt idx="82">
                  <c:v>-7.7082256999999998</c:v>
                </c:pt>
                <c:pt idx="83">
                  <c:v>-7.7044420000000002</c:v>
                </c:pt>
                <c:pt idx="84">
                  <c:v>-7.7179374999999997</c:v>
                </c:pt>
                <c:pt idx="85">
                  <c:v>-7.6545848999999997</c:v>
                </c:pt>
                <c:pt idx="86">
                  <c:v>-7.6261438999999998</c:v>
                </c:pt>
                <c:pt idx="87">
                  <c:v>-7.5943212999999998</c:v>
                </c:pt>
                <c:pt idx="88">
                  <c:v>-7.5227475000000004</c:v>
                </c:pt>
                <c:pt idx="89">
                  <c:v>-7.5149441000000001</c:v>
                </c:pt>
                <c:pt idx="90">
                  <c:v>-7.4968218999999996</c:v>
                </c:pt>
                <c:pt idx="91">
                  <c:v>-7.4642453</c:v>
                </c:pt>
                <c:pt idx="92">
                  <c:v>-7.4745287999999999</c:v>
                </c:pt>
                <c:pt idx="93">
                  <c:v>-7.4679947000000002</c:v>
                </c:pt>
                <c:pt idx="94">
                  <c:v>-7.4848762000000004</c:v>
                </c:pt>
                <c:pt idx="95">
                  <c:v>-7.5182652000000001</c:v>
                </c:pt>
                <c:pt idx="96">
                  <c:v>-7.5193462000000002</c:v>
                </c:pt>
                <c:pt idx="97">
                  <c:v>-7.5532764999999999</c:v>
                </c:pt>
                <c:pt idx="98">
                  <c:v>-7.5746368999999998</c:v>
                </c:pt>
                <c:pt idx="99">
                  <c:v>-7.5801916</c:v>
                </c:pt>
                <c:pt idx="100">
                  <c:v>-7.6125721999999998</c:v>
                </c:pt>
                <c:pt idx="101">
                  <c:v>-7.6315755999999997</c:v>
                </c:pt>
                <c:pt idx="102">
                  <c:v>-7.6477012999999996</c:v>
                </c:pt>
                <c:pt idx="103">
                  <c:v>-7.6708913000000001</c:v>
                </c:pt>
                <c:pt idx="104">
                  <c:v>-7.6796293000000002</c:v>
                </c:pt>
                <c:pt idx="105">
                  <c:v>-7.7011212999999996</c:v>
                </c:pt>
                <c:pt idx="106">
                  <c:v>-7.7117772000000002</c:v>
                </c:pt>
                <c:pt idx="107">
                  <c:v>-7.7228618000000004</c:v>
                </c:pt>
                <c:pt idx="108">
                  <c:v>-7.7575421000000002</c:v>
                </c:pt>
                <c:pt idx="109">
                  <c:v>-7.7452344999999996</c:v>
                </c:pt>
                <c:pt idx="110">
                  <c:v>-7.7824311000000002</c:v>
                </c:pt>
                <c:pt idx="111">
                  <c:v>-7.8045583000000001</c:v>
                </c:pt>
                <c:pt idx="112">
                  <c:v>-7.8028912999999998</c:v>
                </c:pt>
                <c:pt idx="113">
                  <c:v>-7.8275356</c:v>
                </c:pt>
                <c:pt idx="114">
                  <c:v>-7.8331369999999998</c:v>
                </c:pt>
                <c:pt idx="115">
                  <c:v>-7.8272051999999999</c:v>
                </c:pt>
                <c:pt idx="116">
                  <c:v>-7.8416734000000003</c:v>
                </c:pt>
                <c:pt idx="117">
                  <c:v>-7.8578748999999997</c:v>
                </c:pt>
                <c:pt idx="118">
                  <c:v>-7.8772162999999997</c:v>
                </c:pt>
                <c:pt idx="119">
                  <c:v>-7.9138703000000001</c:v>
                </c:pt>
                <c:pt idx="120">
                  <c:v>-7.9275998999999997</c:v>
                </c:pt>
                <c:pt idx="121">
                  <c:v>-7.9736471</c:v>
                </c:pt>
                <c:pt idx="122">
                  <c:v>-7.9801964999999999</c:v>
                </c:pt>
                <c:pt idx="123">
                  <c:v>-8.0000353000000004</c:v>
                </c:pt>
                <c:pt idx="124">
                  <c:v>-8.0245037000000004</c:v>
                </c:pt>
                <c:pt idx="125">
                  <c:v>-8.0215282000000006</c:v>
                </c:pt>
                <c:pt idx="126">
                  <c:v>-8.0488833999999994</c:v>
                </c:pt>
                <c:pt idx="127">
                  <c:v>-8.0569343999999994</c:v>
                </c:pt>
                <c:pt idx="128">
                  <c:v>-8.0724181999999995</c:v>
                </c:pt>
                <c:pt idx="129">
                  <c:v>-8.0922213000000003</c:v>
                </c:pt>
                <c:pt idx="130">
                  <c:v>-8.1288195000000005</c:v>
                </c:pt>
                <c:pt idx="131">
                  <c:v>-8.1465177999999998</c:v>
                </c:pt>
                <c:pt idx="132">
                  <c:v>-8.1974897000000002</c:v>
                </c:pt>
                <c:pt idx="133">
                  <c:v>-8.2236042000000005</c:v>
                </c:pt>
                <c:pt idx="134">
                  <c:v>-8.2665234000000005</c:v>
                </c:pt>
                <c:pt idx="135">
                  <c:v>-8.2825860999999996</c:v>
                </c:pt>
                <c:pt idx="136">
                  <c:v>-8.2901363000000003</c:v>
                </c:pt>
                <c:pt idx="137">
                  <c:v>-8.3279314000000007</c:v>
                </c:pt>
                <c:pt idx="138">
                  <c:v>-8.3324022000000006</c:v>
                </c:pt>
                <c:pt idx="139">
                  <c:v>-8.3543652999999996</c:v>
                </c:pt>
                <c:pt idx="140">
                  <c:v>-8.3737469000000004</c:v>
                </c:pt>
                <c:pt idx="141">
                  <c:v>-8.4000558999999999</c:v>
                </c:pt>
                <c:pt idx="142">
                  <c:v>-8.4120492999999996</c:v>
                </c:pt>
                <c:pt idx="143">
                  <c:v>-8.4438514999999992</c:v>
                </c:pt>
                <c:pt idx="144">
                  <c:v>-8.4647922999999992</c:v>
                </c:pt>
                <c:pt idx="145">
                  <c:v>-8.4979124000000006</c:v>
                </c:pt>
                <c:pt idx="146">
                  <c:v>-8.5356064000000007</c:v>
                </c:pt>
                <c:pt idx="147">
                  <c:v>-8.5625237999999992</c:v>
                </c:pt>
                <c:pt idx="148">
                  <c:v>-8.5803442000000008</c:v>
                </c:pt>
                <c:pt idx="149">
                  <c:v>-8.6093884000000003</c:v>
                </c:pt>
                <c:pt idx="150">
                  <c:v>-8.6254138999999999</c:v>
                </c:pt>
                <c:pt idx="151">
                  <c:v>-8.6270609</c:v>
                </c:pt>
                <c:pt idx="152">
                  <c:v>-8.6412171999999998</c:v>
                </c:pt>
                <c:pt idx="153">
                  <c:v>-8.6431369999999994</c:v>
                </c:pt>
                <c:pt idx="154">
                  <c:v>-8.6341610000000006</c:v>
                </c:pt>
                <c:pt idx="155">
                  <c:v>-8.6318970000000004</c:v>
                </c:pt>
                <c:pt idx="156">
                  <c:v>-8.5904416999999995</c:v>
                </c:pt>
                <c:pt idx="157">
                  <c:v>-8.5924683000000002</c:v>
                </c:pt>
                <c:pt idx="158">
                  <c:v>-8.5791749999999993</c:v>
                </c:pt>
                <c:pt idx="159">
                  <c:v>-8.5403090000000006</c:v>
                </c:pt>
                <c:pt idx="160">
                  <c:v>-8.5545682999999997</c:v>
                </c:pt>
                <c:pt idx="161">
                  <c:v>-8.5638027000000001</c:v>
                </c:pt>
                <c:pt idx="162">
                  <c:v>-8.5356988999999999</c:v>
                </c:pt>
                <c:pt idx="163">
                  <c:v>-8.5455693999999998</c:v>
                </c:pt>
                <c:pt idx="164">
                  <c:v>-8.5762128999999998</c:v>
                </c:pt>
                <c:pt idx="165">
                  <c:v>-8.5866156</c:v>
                </c:pt>
                <c:pt idx="166">
                  <c:v>-8.6041050000000006</c:v>
                </c:pt>
                <c:pt idx="167">
                  <c:v>-8.6472549000000001</c:v>
                </c:pt>
                <c:pt idx="168">
                  <c:v>-8.6955480999999999</c:v>
                </c:pt>
                <c:pt idx="169">
                  <c:v>-8.7308388000000008</c:v>
                </c:pt>
                <c:pt idx="170">
                  <c:v>-8.7624893000000004</c:v>
                </c:pt>
                <c:pt idx="171">
                  <c:v>-8.8208713999999997</c:v>
                </c:pt>
                <c:pt idx="172">
                  <c:v>-8.8552332000000007</c:v>
                </c:pt>
                <c:pt idx="173">
                  <c:v>-8.8713779000000006</c:v>
                </c:pt>
                <c:pt idx="174">
                  <c:v>-8.9133987000000001</c:v>
                </c:pt>
                <c:pt idx="175">
                  <c:v>-8.9482098000000008</c:v>
                </c:pt>
                <c:pt idx="176">
                  <c:v>-8.9911528000000001</c:v>
                </c:pt>
                <c:pt idx="177">
                  <c:v>-9.0387763999999997</c:v>
                </c:pt>
                <c:pt idx="178">
                  <c:v>-9.1138659000000004</c:v>
                </c:pt>
                <c:pt idx="179">
                  <c:v>-9.1568316999999997</c:v>
                </c:pt>
                <c:pt idx="180">
                  <c:v>-9.2255868999999997</c:v>
                </c:pt>
                <c:pt idx="181">
                  <c:v>-9.2929315999999993</c:v>
                </c:pt>
                <c:pt idx="182">
                  <c:v>-9.3393764000000008</c:v>
                </c:pt>
                <c:pt idx="183">
                  <c:v>-9.3842554000000007</c:v>
                </c:pt>
                <c:pt idx="184">
                  <c:v>-9.4576081999999992</c:v>
                </c:pt>
                <c:pt idx="185">
                  <c:v>-9.5022906999999996</c:v>
                </c:pt>
                <c:pt idx="186">
                  <c:v>-9.5636177</c:v>
                </c:pt>
                <c:pt idx="187">
                  <c:v>-9.6194143000000008</c:v>
                </c:pt>
                <c:pt idx="188">
                  <c:v>-9.6817360000000008</c:v>
                </c:pt>
                <c:pt idx="189">
                  <c:v>-9.7397746999999999</c:v>
                </c:pt>
                <c:pt idx="190">
                  <c:v>-9.7930726999999997</c:v>
                </c:pt>
                <c:pt idx="191">
                  <c:v>-9.8496188999999994</c:v>
                </c:pt>
                <c:pt idx="192">
                  <c:v>-9.9258938000000008</c:v>
                </c:pt>
                <c:pt idx="193">
                  <c:v>-9.9770050000000001</c:v>
                </c:pt>
                <c:pt idx="194">
                  <c:v>-10.045881</c:v>
                </c:pt>
                <c:pt idx="195">
                  <c:v>-10.117653000000001</c:v>
                </c:pt>
                <c:pt idx="196">
                  <c:v>-10.163304</c:v>
                </c:pt>
                <c:pt idx="197">
                  <c:v>-10.226793000000001</c:v>
                </c:pt>
                <c:pt idx="198">
                  <c:v>-10.271288</c:v>
                </c:pt>
                <c:pt idx="199">
                  <c:v>-10.288337</c:v>
                </c:pt>
                <c:pt idx="200">
                  <c:v>-10.303793000000001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436-4CFC-802E-5B0D21F7FA88}"/>
            </c:ext>
          </c:extLst>
        </c:ser>
        <c:ser>
          <c:idx val="2"/>
          <c:order val="1"/>
          <c:tx>
            <c:v>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'SqW CL &amp; Data'!$H$4:$H$204</c:f>
              <c:numCache>
                <c:formatCode>General</c:formatCode>
                <c:ptCount val="201"/>
                <c:pt idx="0">
                  <c:v>1</c:v>
                </c:pt>
                <c:pt idx="1">
                  <c:v>1.06</c:v>
                </c:pt>
                <c:pt idx="2">
                  <c:v>1.1200000000000001</c:v>
                </c:pt>
                <c:pt idx="3">
                  <c:v>1.18</c:v>
                </c:pt>
                <c:pt idx="4">
                  <c:v>1.24</c:v>
                </c:pt>
                <c:pt idx="5">
                  <c:v>1.3</c:v>
                </c:pt>
                <c:pt idx="6">
                  <c:v>1.36</c:v>
                </c:pt>
                <c:pt idx="7">
                  <c:v>1.42</c:v>
                </c:pt>
                <c:pt idx="8">
                  <c:v>1.48</c:v>
                </c:pt>
                <c:pt idx="9">
                  <c:v>1.54</c:v>
                </c:pt>
                <c:pt idx="10">
                  <c:v>1.6</c:v>
                </c:pt>
                <c:pt idx="11">
                  <c:v>1.66</c:v>
                </c:pt>
                <c:pt idx="12">
                  <c:v>1.72</c:v>
                </c:pt>
                <c:pt idx="13">
                  <c:v>1.78</c:v>
                </c:pt>
                <c:pt idx="14">
                  <c:v>1.84</c:v>
                </c:pt>
                <c:pt idx="15">
                  <c:v>1.9</c:v>
                </c:pt>
                <c:pt idx="16">
                  <c:v>1.96</c:v>
                </c:pt>
                <c:pt idx="17">
                  <c:v>2.02</c:v>
                </c:pt>
                <c:pt idx="18">
                  <c:v>2.08</c:v>
                </c:pt>
                <c:pt idx="19">
                  <c:v>2.14</c:v>
                </c:pt>
                <c:pt idx="20">
                  <c:v>2.2000000000000002</c:v>
                </c:pt>
                <c:pt idx="21">
                  <c:v>2.2599999999999998</c:v>
                </c:pt>
                <c:pt idx="22">
                  <c:v>2.3199999999999998</c:v>
                </c:pt>
                <c:pt idx="23">
                  <c:v>2.38</c:v>
                </c:pt>
                <c:pt idx="24">
                  <c:v>2.44</c:v>
                </c:pt>
                <c:pt idx="25">
                  <c:v>2.5</c:v>
                </c:pt>
                <c:pt idx="26">
                  <c:v>2.56</c:v>
                </c:pt>
                <c:pt idx="27">
                  <c:v>2.62</c:v>
                </c:pt>
                <c:pt idx="28">
                  <c:v>2.68</c:v>
                </c:pt>
                <c:pt idx="29">
                  <c:v>2.74</c:v>
                </c:pt>
                <c:pt idx="30">
                  <c:v>2.8</c:v>
                </c:pt>
                <c:pt idx="31">
                  <c:v>2.86</c:v>
                </c:pt>
                <c:pt idx="32">
                  <c:v>2.92</c:v>
                </c:pt>
                <c:pt idx="33">
                  <c:v>2.98</c:v>
                </c:pt>
                <c:pt idx="34">
                  <c:v>3.04</c:v>
                </c:pt>
                <c:pt idx="35">
                  <c:v>3.1</c:v>
                </c:pt>
                <c:pt idx="36">
                  <c:v>3.16</c:v>
                </c:pt>
                <c:pt idx="37">
                  <c:v>3.22</c:v>
                </c:pt>
                <c:pt idx="38">
                  <c:v>3.28</c:v>
                </c:pt>
                <c:pt idx="39">
                  <c:v>3.34</c:v>
                </c:pt>
                <c:pt idx="40">
                  <c:v>3.4</c:v>
                </c:pt>
                <c:pt idx="41">
                  <c:v>3.46</c:v>
                </c:pt>
                <c:pt idx="42">
                  <c:v>3.52</c:v>
                </c:pt>
                <c:pt idx="43">
                  <c:v>3.58</c:v>
                </c:pt>
                <c:pt idx="44">
                  <c:v>3.64</c:v>
                </c:pt>
                <c:pt idx="45">
                  <c:v>3.7</c:v>
                </c:pt>
                <c:pt idx="46">
                  <c:v>3.76</c:v>
                </c:pt>
                <c:pt idx="47">
                  <c:v>3.82</c:v>
                </c:pt>
                <c:pt idx="48">
                  <c:v>3.88</c:v>
                </c:pt>
                <c:pt idx="49">
                  <c:v>3.94</c:v>
                </c:pt>
                <c:pt idx="50">
                  <c:v>4</c:v>
                </c:pt>
                <c:pt idx="51">
                  <c:v>4.0599999999999996</c:v>
                </c:pt>
                <c:pt idx="52">
                  <c:v>4.12</c:v>
                </c:pt>
                <c:pt idx="53">
                  <c:v>4.18</c:v>
                </c:pt>
                <c:pt idx="54">
                  <c:v>4.24</c:v>
                </c:pt>
                <c:pt idx="55">
                  <c:v>4.3</c:v>
                </c:pt>
                <c:pt idx="56">
                  <c:v>4.3600000000000003</c:v>
                </c:pt>
                <c:pt idx="57">
                  <c:v>4.42</c:v>
                </c:pt>
                <c:pt idx="58">
                  <c:v>4.4800000000000004</c:v>
                </c:pt>
                <c:pt idx="59">
                  <c:v>4.54</c:v>
                </c:pt>
                <c:pt idx="60">
                  <c:v>4.5999999999999996</c:v>
                </c:pt>
                <c:pt idx="61">
                  <c:v>4.66</c:v>
                </c:pt>
                <c:pt idx="62">
                  <c:v>4.72</c:v>
                </c:pt>
                <c:pt idx="63">
                  <c:v>4.78</c:v>
                </c:pt>
                <c:pt idx="64">
                  <c:v>4.84</c:v>
                </c:pt>
                <c:pt idx="65">
                  <c:v>4.9000000000000004</c:v>
                </c:pt>
                <c:pt idx="66">
                  <c:v>4.96</c:v>
                </c:pt>
                <c:pt idx="67">
                  <c:v>5.0199999999999996</c:v>
                </c:pt>
                <c:pt idx="68">
                  <c:v>5.08</c:v>
                </c:pt>
                <c:pt idx="69">
                  <c:v>5.14</c:v>
                </c:pt>
                <c:pt idx="70">
                  <c:v>5.2</c:v>
                </c:pt>
                <c:pt idx="71">
                  <c:v>5.26</c:v>
                </c:pt>
                <c:pt idx="72">
                  <c:v>5.32</c:v>
                </c:pt>
                <c:pt idx="73">
                  <c:v>5.38</c:v>
                </c:pt>
                <c:pt idx="74">
                  <c:v>5.44</c:v>
                </c:pt>
                <c:pt idx="75">
                  <c:v>5.5</c:v>
                </c:pt>
                <c:pt idx="76">
                  <c:v>5.56</c:v>
                </c:pt>
                <c:pt idx="77">
                  <c:v>5.62</c:v>
                </c:pt>
                <c:pt idx="78">
                  <c:v>5.68</c:v>
                </c:pt>
                <c:pt idx="79">
                  <c:v>5.74</c:v>
                </c:pt>
                <c:pt idx="80">
                  <c:v>5.8</c:v>
                </c:pt>
                <c:pt idx="81">
                  <c:v>5.86</c:v>
                </c:pt>
                <c:pt idx="82">
                  <c:v>5.92</c:v>
                </c:pt>
                <c:pt idx="83">
                  <c:v>5.98</c:v>
                </c:pt>
                <c:pt idx="84">
                  <c:v>6.04</c:v>
                </c:pt>
                <c:pt idx="85">
                  <c:v>6.1</c:v>
                </c:pt>
                <c:pt idx="86">
                  <c:v>6.16</c:v>
                </c:pt>
                <c:pt idx="87">
                  <c:v>6.22</c:v>
                </c:pt>
                <c:pt idx="88">
                  <c:v>6.28</c:v>
                </c:pt>
                <c:pt idx="89">
                  <c:v>6.34</c:v>
                </c:pt>
                <c:pt idx="90">
                  <c:v>6.4</c:v>
                </c:pt>
                <c:pt idx="91">
                  <c:v>6.46</c:v>
                </c:pt>
                <c:pt idx="92">
                  <c:v>6.52</c:v>
                </c:pt>
                <c:pt idx="93">
                  <c:v>6.58</c:v>
                </c:pt>
                <c:pt idx="94">
                  <c:v>6.64</c:v>
                </c:pt>
                <c:pt idx="95">
                  <c:v>6.7</c:v>
                </c:pt>
                <c:pt idx="96">
                  <c:v>6.76</c:v>
                </c:pt>
                <c:pt idx="97">
                  <c:v>6.82</c:v>
                </c:pt>
                <c:pt idx="98">
                  <c:v>6.88</c:v>
                </c:pt>
                <c:pt idx="99">
                  <c:v>6.94</c:v>
                </c:pt>
                <c:pt idx="100">
                  <c:v>7</c:v>
                </c:pt>
                <c:pt idx="101">
                  <c:v>7.06</c:v>
                </c:pt>
                <c:pt idx="102">
                  <c:v>7.12</c:v>
                </c:pt>
                <c:pt idx="103">
                  <c:v>7.18</c:v>
                </c:pt>
                <c:pt idx="104">
                  <c:v>7.24</c:v>
                </c:pt>
                <c:pt idx="105">
                  <c:v>7.3</c:v>
                </c:pt>
                <c:pt idx="106">
                  <c:v>7.36</c:v>
                </c:pt>
                <c:pt idx="107">
                  <c:v>7.42</c:v>
                </c:pt>
                <c:pt idx="108">
                  <c:v>7.48</c:v>
                </c:pt>
                <c:pt idx="109">
                  <c:v>7.54</c:v>
                </c:pt>
                <c:pt idx="110">
                  <c:v>7.6</c:v>
                </c:pt>
                <c:pt idx="111">
                  <c:v>7.66</c:v>
                </c:pt>
                <c:pt idx="112">
                  <c:v>7.72</c:v>
                </c:pt>
                <c:pt idx="113">
                  <c:v>7.78</c:v>
                </c:pt>
                <c:pt idx="114">
                  <c:v>7.84</c:v>
                </c:pt>
                <c:pt idx="115">
                  <c:v>7.9</c:v>
                </c:pt>
                <c:pt idx="116">
                  <c:v>7.96</c:v>
                </c:pt>
                <c:pt idx="117">
                  <c:v>8.02</c:v>
                </c:pt>
                <c:pt idx="118">
                  <c:v>8.08</c:v>
                </c:pt>
                <c:pt idx="119">
                  <c:v>8.14</c:v>
                </c:pt>
                <c:pt idx="120">
                  <c:v>8.1999999999999993</c:v>
                </c:pt>
                <c:pt idx="121">
                  <c:v>8.26</c:v>
                </c:pt>
                <c:pt idx="122">
                  <c:v>8.32</c:v>
                </c:pt>
                <c:pt idx="123">
                  <c:v>8.3800000000000008</c:v>
                </c:pt>
                <c:pt idx="124">
                  <c:v>8.44</c:v>
                </c:pt>
                <c:pt idx="125">
                  <c:v>8.5</c:v>
                </c:pt>
                <c:pt idx="126">
                  <c:v>8.56</c:v>
                </c:pt>
                <c:pt idx="127">
                  <c:v>8.6199999999999992</c:v>
                </c:pt>
                <c:pt idx="128">
                  <c:v>8.68</c:v>
                </c:pt>
                <c:pt idx="129">
                  <c:v>8.74</c:v>
                </c:pt>
                <c:pt idx="130">
                  <c:v>8.8000000000000007</c:v>
                </c:pt>
                <c:pt idx="131">
                  <c:v>8.86</c:v>
                </c:pt>
                <c:pt idx="132">
                  <c:v>8.92</c:v>
                </c:pt>
                <c:pt idx="133">
                  <c:v>8.98</c:v>
                </c:pt>
                <c:pt idx="134">
                  <c:v>9.0399999999999991</c:v>
                </c:pt>
                <c:pt idx="135">
                  <c:v>9.1</c:v>
                </c:pt>
                <c:pt idx="136">
                  <c:v>9.16</c:v>
                </c:pt>
                <c:pt idx="137">
                  <c:v>9.2200000000000006</c:v>
                </c:pt>
                <c:pt idx="138">
                  <c:v>9.2799999999999994</c:v>
                </c:pt>
                <c:pt idx="139">
                  <c:v>9.34</c:v>
                </c:pt>
                <c:pt idx="140">
                  <c:v>9.4</c:v>
                </c:pt>
                <c:pt idx="141">
                  <c:v>9.4600000000000009</c:v>
                </c:pt>
                <c:pt idx="142">
                  <c:v>9.52</c:v>
                </c:pt>
                <c:pt idx="143">
                  <c:v>9.58</c:v>
                </c:pt>
                <c:pt idx="144">
                  <c:v>9.64</c:v>
                </c:pt>
                <c:pt idx="145">
                  <c:v>9.6999999999999993</c:v>
                </c:pt>
                <c:pt idx="146">
                  <c:v>9.76</c:v>
                </c:pt>
                <c:pt idx="147">
                  <c:v>9.82</c:v>
                </c:pt>
                <c:pt idx="148">
                  <c:v>9.8800000000000008</c:v>
                </c:pt>
                <c:pt idx="149">
                  <c:v>9.94</c:v>
                </c:pt>
                <c:pt idx="150">
                  <c:v>10</c:v>
                </c:pt>
                <c:pt idx="151">
                  <c:v>10.06</c:v>
                </c:pt>
                <c:pt idx="152">
                  <c:v>10.119999999999999</c:v>
                </c:pt>
                <c:pt idx="153">
                  <c:v>10.18</c:v>
                </c:pt>
                <c:pt idx="154">
                  <c:v>10.24</c:v>
                </c:pt>
                <c:pt idx="155">
                  <c:v>10.3</c:v>
                </c:pt>
                <c:pt idx="156">
                  <c:v>10.36</c:v>
                </c:pt>
                <c:pt idx="157">
                  <c:v>10.42</c:v>
                </c:pt>
                <c:pt idx="158">
                  <c:v>10.48</c:v>
                </c:pt>
                <c:pt idx="159">
                  <c:v>10.54</c:v>
                </c:pt>
                <c:pt idx="160">
                  <c:v>10.6</c:v>
                </c:pt>
                <c:pt idx="161">
                  <c:v>10.66</c:v>
                </c:pt>
                <c:pt idx="162">
                  <c:v>10.72</c:v>
                </c:pt>
                <c:pt idx="163">
                  <c:v>10.78</c:v>
                </c:pt>
                <c:pt idx="164">
                  <c:v>10.84</c:v>
                </c:pt>
                <c:pt idx="165">
                  <c:v>10.9</c:v>
                </c:pt>
                <c:pt idx="166">
                  <c:v>10.96</c:v>
                </c:pt>
                <c:pt idx="167">
                  <c:v>11.02</c:v>
                </c:pt>
                <c:pt idx="168">
                  <c:v>11.08</c:v>
                </c:pt>
                <c:pt idx="169">
                  <c:v>11.14</c:v>
                </c:pt>
                <c:pt idx="170">
                  <c:v>11.2</c:v>
                </c:pt>
                <c:pt idx="171">
                  <c:v>11.26</c:v>
                </c:pt>
                <c:pt idx="172">
                  <c:v>11.32</c:v>
                </c:pt>
                <c:pt idx="173">
                  <c:v>11.38</c:v>
                </c:pt>
                <c:pt idx="174">
                  <c:v>11.44</c:v>
                </c:pt>
                <c:pt idx="175">
                  <c:v>11.5</c:v>
                </c:pt>
                <c:pt idx="176">
                  <c:v>11.56</c:v>
                </c:pt>
                <c:pt idx="177">
                  <c:v>11.62</c:v>
                </c:pt>
                <c:pt idx="178">
                  <c:v>11.68</c:v>
                </c:pt>
                <c:pt idx="179">
                  <c:v>11.74</c:v>
                </c:pt>
                <c:pt idx="180">
                  <c:v>11.8</c:v>
                </c:pt>
                <c:pt idx="181">
                  <c:v>11.86</c:v>
                </c:pt>
                <c:pt idx="182">
                  <c:v>11.92</c:v>
                </c:pt>
                <c:pt idx="183">
                  <c:v>11.98</c:v>
                </c:pt>
                <c:pt idx="184">
                  <c:v>12.04</c:v>
                </c:pt>
                <c:pt idx="185">
                  <c:v>12.1</c:v>
                </c:pt>
                <c:pt idx="186">
                  <c:v>12.16</c:v>
                </c:pt>
                <c:pt idx="187">
                  <c:v>12.22</c:v>
                </c:pt>
                <c:pt idx="188">
                  <c:v>12.28</c:v>
                </c:pt>
                <c:pt idx="189">
                  <c:v>12.34</c:v>
                </c:pt>
                <c:pt idx="190">
                  <c:v>12.4</c:v>
                </c:pt>
                <c:pt idx="191">
                  <c:v>12.46</c:v>
                </c:pt>
                <c:pt idx="192">
                  <c:v>12.52</c:v>
                </c:pt>
                <c:pt idx="193">
                  <c:v>12.58</c:v>
                </c:pt>
                <c:pt idx="194">
                  <c:v>12.64</c:v>
                </c:pt>
                <c:pt idx="195">
                  <c:v>12.7</c:v>
                </c:pt>
                <c:pt idx="196">
                  <c:v>12.76</c:v>
                </c:pt>
                <c:pt idx="197">
                  <c:v>12.82</c:v>
                </c:pt>
                <c:pt idx="198">
                  <c:v>12.88</c:v>
                </c:pt>
                <c:pt idx="199">
                  <c:v>12.94</c:v>
                </c:pt>
                <c:pt idx="200">
                  <c:v>13</c:v>
                </c:pt>
              </c:numCache>
            </c:numRef>
          </c:xVal>
          <c:yVal>
            <c:numRef>
              <c:f>'SqW CL &amp; Data'!$S$4:$S$204</c:f>
              <c:numCache>
                <c:formatCode>General</c:formatCode>
                <c:ptCount val="201"/>
                <c:pt idx="0">
                  <c:v>-11.72418</c:v>
                </c:pt>
                <c:pt idx="1">
                  <c:v>-11.525801</c:v>
                </c:pt>
                <c:pt idx="2">
                  <c:v>-11.232984</c:v>
                </c:pt>
                <c:pt idx="3">
                  <c:v>-10.907394999999999</c:v>
                </c:pt>
                <c:pt idx="4">
                  <c:v>-10.604870999999999</c:v>
                </c:pt>
                <c:pt idx="5">
                  <c:v>-10.307029</c:v>
                </c:pt>
                <c:pt idx="6">
                  <c:v>-10.013904999999999</c:v>
                </c:pt>
                <c:pt idx="7">
                  <c:v>-9.7417201999999996</c:v>
                </c:pt>
                <c:pt idx="8">
                  <c:v>-9.5066023000000008</c:v>
                </c:pt>
                <c:pt idx="9">
                  <c:v>-9.2915249000000006</c:v>
                </c:pt>
                <c:pt idx="10">
                  <c:v>-9.1037998000000009</c:v>
                </c:pt>
                <c:pt idx="11">
                  <c:v>-8.9309110999999994</c:v>
                </c:pt>
                <c:pt idx="12">
                  <c:v>-8.7711991999999999</c:v>
                </c:pt>
                <c:pt idx="13">
                  <c:v>-8.5749121000000006</c:v>
                </c:pt>
                <c:pt idx="14">
                  <c:v>-8.4070864000000007</c:v>
                </c:pt>
                <c:pt idx="15">
                  <c:v>-8.2382612000000002</c:v>
                </c:pt>
                <c:pt idx="16">
                  <c:v>-8.0714644999999994</c:v>
                </c:pt>
                <c:pt idx="17">
                  <c:v>-7.9636731000000003</c:v>
                </c:pt>
                <c:pt idx="18">
                  <c:v>-7.8333569000000001</c:v>
                </c:pt>
                <c:pt idx="19">
                  <c:v>-7.7276224999999998</c:v>
                </c:pt>
                <c:pt idx="20">
                  <c:v>-7.6320825000000001</c:v>
                </c:pt>
                <c:pt idx="21">
                  <c:v>-7.5206441999999996</c:v>
                </c:pt>
                <c:pt idx="22">
                  <c:v>-7.4150204999999998</c:v>
                </c:pt>
                <c:pt idx="23">
                  <c:v>-7.3591971000000003</c:v>
                </c:pt>
                <c:pt idx="24">
                  <c:v>-7.2920531999999998</c:v>
                </c:pt>
                <c:pt idx="25">
                  <c:v>-7.2759061000000003</c:v>
                </c:pt>
                <c:pt idx="26">
                  <c:v>-7.2580990999999999</c:v>
                </c:pt>
                <c:pt idx="27">
                  <c:v>-7.2359666999999996</c:v>
                </c:pt>
                <c:pt idx="28">
                  <c:v>-7.2138742999999996</c:v>
                </c:pt>
                <c:pt idx="29">
                  <c:v>-7.2087941000000004</c:v>
                </c:pt>
                <c:pt idx="30">
                  <c:v>-7.1847919999999998</c:v>
                </c:pt>
                <c:pt idx="31">
                  <c:v>-7.1917739000000003</c:v>
                </c:pt>
                <c:pt idx="32">
                  <c:v>-7.1958441999999998</c:v>
                </c:pt>
                <c:pt idx="33">
                  <c:v>-7.2123685000000002</c:v>
                </c:pt>
                <c:pt idx="34">
                  <c:v>-7.2281598999999996</c:v>
                </c:pt>
                <c:pt idx="35">
                  <c:v>-7.2489014000000003</c:v>
                </c:pt>
                <c:pt idx="36">
                  <c:v>-7.2656298000000001</c:v>
                </c:pt>
                <c:pt idx="37">
                  <c:v>-7.2936472999999999</c:v>
                </c:pt>
                <c:pt idx="38">
                  <c:v>-7.3483520000000002</c:v>
                </c:pt>
                <c:pt idx="39">
                  <c:v>-7.3746137999999997</c:v>
                </c:pt>
                <c:pt idx="40">
                  <c:v>-7.3946161000000004</c:v>
                </c:pt>
                <c:pt idx="41">
                  <c:v>-7.4109793000000002</c:v>
                </c:pt>
                <c:pt idx="42">
                  <c:v>-7.4052233999999997</c:v>
                </c:pt>
                <c:pt idx="43">
                  <c:v>-7.3726025000000002</c:v>
                </c:pt>
                <c:pt idx="44">
                  <c:v>-7.3697748000000001</c:v>
                </c:pt>
                <c:pt idx="45">
                  <c:v>-7.3387513000000002</c:v>
                </c:pt>
                <c:pt idx="46">
                  <c:v>-7.3335290000000004</c:v>
                </c:pt>
                <c:pt idx="47">
                  <c:v>-7.3283829999999996</c:v>
                </c:pt>
                <c:pt idx="48">
                  <c:v>-7.3165760000000004</c:v>
                </c:pt>
                <c:pt idx="49">
                  <c:v>-7.3106812999999997</c:v>
                </c:pt>
                <c:pt idx="50">
                  <c:v>-7.3053989000000001</c:v>
                </c:pt>
                <c:pt idx="51">
                  <c:v>-7.2980255999999999</c:v>
                </c:pt>
                <c:pt idx="52">
                  <c:v>-7.3109812999999999</c:v>
                </c:pt>
                <c:pt idx="53">
                  <c:v>-7.2918582000000001</c:v>
                </c:pt>
                <c:pt idx="54">
                  <c:v>-7.2850441999999997</c:v>
                </c:pt>
                <c:pt idx="55">
                  <c:v>-7.2881917999999999</c:v>
                </c:pt>
                <c:pt idx="56">
                  <c:v>-7.2841133999999998</c:v>
                </c:pt>
                <c:pt idx="57">
                  <c:v>-7.2967843999999999</c:v>
                </c:pt>
                <c:pt idx="58">
                  <c:v>-7.3107338000000004</c:v>
                </c:pt>
                <c:pt idx="59">
                  <c:v>-7.3234868000000004</c:v>
                </c:pt>
                <c:pt idx="60">
                  <c:v>-7.3683189999999996</c:v>
                </c:pt>
                <c:pt idx="61">
                  <c:v>-7.3970323000000002</c:v>
                </c:pt>
                <c:pt idx="62">
                  <c:v>-7.4403644</c:v>
                </c:pt>
                <c:pt idx="63">
                  <c:v>-7.5237230999999998</c:v>
                </c:pt>
                <c:pt idx="64">
                  <c:v>-7.5884685999999997</c:v>
                </c:pt>
                <c:pt idx="65">
                  <c:v>-7.6766471999999997</c:v>
                </c:pt>
                <c:pt idx="66">
                  <c:v>-7.7234755000000002</c:v>
                </c:pt>
                <c:pt idx="67">
                  <c:v>-7.7525557999999997</c:v>
                </c:pt>
                <c:pt idx="68">
                  <c:v>-7.7551259999999997</c:v>
                </c:pt>
                <c:pt idx="69">
                  <c:v>-7.7359270999999996</c:v>
                </c:pt>
                <c:pt idx="70">
                  <c:v>-7.7073798</c:v>
                </c:pt>
                <c:pt idx="71">
                  <c:v>-7.7051325000000004</c:v>
                </c:pt>
                <c:pt idx="72">
                  <c:v>-7.6596351</c:v>
                </c:pt>
                <c:pt idx="73">
                  <c:v>-7.6457815</c:v>
                </c:pt>
                <c:pt idx="74">
                  <c:v>-7.6142206000000003</c:v>
                </c:pt>
                <c:pt idx="75">
                  <c:v>-7.5867538000000003</c:v>
                </c:pt>
                <c:pt idx="76">
                  <c:v>-7.5722569999999996</c:v>
                </c:pt>
                <c:pt idx="77">
                  <c:v>-7.5491095000000001</c:v>
                </c:pt>
                <c:pt idx="78">
                  <c:v>-7.5604291000000003</c:v>
                </c:pt>
                <c:pt idx="79">
                  <c:v>-7.5569819999999996</c:v>
                </c:pt>
                <c:pt idx="80">
                  <c:v>-7.5516199999999998</c:v>
                </c:pt>
                <c:pt idx="81">
                  <c:v>-7.5658630999999996</c:v>
                </c:pt>
                <c:pt idx="82">
                  <c:v>-7.5814877000000003</c:v>
                </c:pt>
                <c:pt idx="83">
                  <c:v>-7.6016269000000003</c:v>
                </c:pt>
                <c:pt idx="84">
                  <c:v>-7.6359301000000004</c:v>
                </c:pt>
                <c:pt idx="85">
                  <c:v>-7.6176871999999998</c:v>
                </c:pt>
                <c:pt idx="86">
                  <c:v>-7.6365990999999998</c:v>
                </c:pt>
                <c:pt idx="87">
                  <c:v>-7.6443563000000001</c:v>
                </c:pt>
                <c:pt idx="88">
                  <c:v>-7.6098394000000003</c:v>
                </c:pt>
                <c:pt idx="89">
                  <c:v>-7.6338992000000001</c:v>
                </c:pt>
                <c:pt idx="90">
                  <c:v>-7.6217870999999997</c:v>
                </c:pt>
                <c:pt idx="91">
                  <c:v>-7.5988449999999998</c:v>
                </c:pt>
                <c:pt idx="92">
                  <c:v>-7.6005095999999996</c:v>
                </c:pt>
                <c:pt idx="93">
                  <c:v>-7.5832791000000004</c:v>
                </c:pt>
                <c:pt idx="94">
                  <c:v>-7.5884786000000002</c:v>
                </c:pt>
                <c:pt idx="95">
                  <c:v>-7.6082248999999997</c:v>
                </c:pt>
                <c:pt idx="96">
                  <c:v>-7.6012301000000004</c:v>
                </c:pt>
                <c:pt idx="97">
                  <c:v>-7.6328268000000001</c:v>
                </c:pt>
                <c:pt idx="98">
                  <c:v>-7.6473851000000002</c:v>
                </c:pt>
                <c:pt idx="99">
                  <c:v>-7.6575232</c:v>
                </c:pt>
                <c:pt idx="100">
                  <c:v>-7.6889438999999999</c:v>
                </c:pt>
                <c:pt idx="101">
                  <c:v>-7.7040576999999999</c:v>
                </c:pt>
                <c:pt idx="102">
                  <c:v>-7.7203660000000003</c:v>
                </c:pt>
                <c:pt idx="103">
                  <c:v>-7.7326031000000004</c:v>
                </c:pt>
                <c:pt idx="104">
                  <c:v>-7.7373713999999998</c:v>
                </c:pt>
                <c:pt idx="105">
                  <c:v>-7.7547630999999999</c:v>
                </c:pt>
                <c:pt idx="106">
                  <c:v>-7.7627534999999996</c:v>
                </c:pt>
                <c:pt idx="107">
                  <c:v>-7.7797751000000002</c:v>
                </c:pt>
                <c:pt idx="108">
                  <c:v>-7.8228935999999996</c:v>
                </c:pt>
                <c:pt idx="109">
                  <c:v>-7.8326006000000001</c:v>
                </c:pt>
                <c:pt idx="110">
                  <c:v>-7.8911556999999997</c:v>
                </c:pt>
                <c:pt idx="111">
                  <c:v>-7.9327721999999996</c:v>
                </c:pt>
                <c:pt idx="112">
                  <c:v>-7.9664587999999998</c:v>
                </c:pt>
                <c:pt idx="113">
                  <c:v>-8.0059909999999999</c:v>
                </c:pt>
                <c:pt idx="114">
                  <c:v>-8.0315093999999991</c:v>
                </c:pt>
                <c:pt idx="115">
                  <c:v>-8.0420169999999995</c:v>
                </c:pt>
                <c:pt idx="116">
                  <c:v>-8.0460682000000006</c:v>
                </c:pt>
                <c:pt idx="117">
                  <c:v>-8.0579175999999997</c:v>
                </c:pt>
                <c:pt idx="118">
                  <c:v>-8.0720939999999999</c:v>
                </c:pt>
                <c:pt idx="119">
                  <c:v>-8.0866994999999999</c:v>
                </c:pt>
                <c:pt idx="120">
                  <c:v>-8.0983304999999994</c:v>
                </c:pt>
                <c:pt idx="121">
                  <c:v>-8.1460238</c:v>
                </c:pt>
                <c:pt idx="122">
                  <c:v>-8.1575184000000007</c:v>
                </c:pt>
                <c:pt idx="123">
                  <c:v>-8.1883488</c:v>
                </c:pt>
                <c:pt idx="124">
                  <c:v>-8.2122364000000001</c:v>
                </c:pt>
                <c:pt idx="125">
                  <c:v>-8.2288674999999998</c:v>
                </c:pt>
                <c:pt idx="126">
                  <c:v>-8.2663726999999998</c:v>
                </c:pt>
                <c:pt idx="127">
                  <c:v>-8.2893866999999997</c:v>
                </c:pt>
                <c:pt idx="128">
                  <c:v>-8.3391360999999993</c:v>
                </c:pt>
                <c:pt idx="129">
                  <c:v>-8.3983287999999998</c:v>
                </c:pt>
                <c:pt idx="130">
                  <c:v>-8.4639729999999993</c:v>
                </c:pt>
                <c:pt idx="131">
                  <c:v>-8.5280904999999994</c:v>
                </c:pt>
                <c:pt idx="132">
                  <c:v>-8.6008882999999994</c:v>
                </c:pt>
                <c:pt idx="133">
                  <c:v>-8.6464157000000004</c:v>
                </c:pt>
                <c:pt idx="134">
                  <c:v>-8.6941880999999999</c:v>
                </c:pt>
                <c:pt idx="135">
                  <c:v>-8.7032451999999996</c:v>
                </c:pt>
                <c:pt idx="136">
                  <c:v>-8.699605</c:v>
                </c:pt>
                <c:pt idx="137">
                  <c:v>-8.7001027999999998</c:v>
                </c:pt>
                <c:pt idx="138">
                  <c:v>-8.6595411000000002</c:v>
                </c:pt>
                <c:pt idx="139">
                  <c:v>-8.6315764999999995</c:v>
                </c:pt>
                <c:pt idx="140">
                  <c:v>-8.5865525999999992</c:v>
                </c:pt>
                <c:pt idx="141">
                  <c:v>-8.5592135999999996</c:v>
                </c:pt>
                <c:pt idx="142">
                  <c:v>-8.5274868000000001</c:v>
                </c:pt>
                <c:pt idx="143">
                  <c:v>-8.5219401999999995</c:v>
                </c:pt>
                <c:pt idx="144">
                  <c:v>-8.5252771000000003</c:v>
                </c:pt>
                <c:pt idx="145">
                  <c:v>-8.5449581000000006</c:v>
                </c:pt>
                <c:pt idx="146">
                  <c:v>-8.5692739000000007</c:v>
                </c:pt>
                <c:pt idx="147">
                  <c:v>-8.5893344999999997</c:v>
                </c:pt>
                <c:pt idx="148">
                  <c:v>-8.606204</c:v>
                </c:pt>
                <c:pt idx="149">
                  <c:v>-8.6287526999999997</c:v>
                </c:pt>
                <c:pt idx="150">
                  <c:v>-8.6400585000000003</c:v>
                </c:pt>
                <c:pt idx="151">
                  <c:v>-8.6438045999999993</c:v>
                </c:pt>
                <c:pt idx="152">
                  <c:v>-8.6594485999999993</c:v>
                </c:pt>
                <c:pt idx="153">
                  <c:v>-8.6660833000000004</c:v>
                </c:pt>
                <c:pt idx="154">
                  <c:v>-8.6712179000000003</c:v>
                </c:pt>
                <c:pt idx="155">
                  <c:v>-8.6901340000000005</c:v>
                </c:pt>
                <c:pt idx="156">
                  <c:v>-8.6760997999999994</c:v>
                </c:pt>
                <c:pt idx="157">
                  <c:v>-8.7014216999999991</c:v>
                </c:pt>
                <c:pt idx="158">
                  <c:v>-8.7077302999999997</c:v>
                </c:pt>
                <c:pt idx="159">
                  <c:v>-8.6813946000000008</c:v>
                </c:pt>
                <c:pt idx="160">
                  <c:v>-8.6979369999999996</c:v>
                </c:pt>
                <c:pt idx="161">
                  <c:v>-8.7063065000000002</c:v>
                </c:pt>
                <c:pt idx="162">
                  <c:v>-8.6818036999999997</c:v>
                </c:pt>
                <c:pt idx="163">
                  <c:v>-8.6780147999999997</c:v>
                </c:pt>
                <c:pt idx="164">
                  <c:v>-8.7010622000000009</c:v>
                </c:pt>
                <c:pt idx="165">
                  <c:v>-8.7072114999999997</c:v>
                </c:pt>
                <c:pt idx="166">
                  <c:v>-8.7009381999999995</c:v>
                </c:pt>
                <c:pt idx="167">
                  <c:v>-8.7278347000000007</c:v>
                </c:pt>
                <c:pt idx="168">
                  <c:v>-8.7610588000000007</c:v>
                </c:pt>
                <c:pt idx="169">
                  <c:v>-8.7761908000000002</c:v>
                </c:pt>
                <c:pt idx="170">
                  <c:v>-8.7893562000000003</c:v>
                </c:pt>
                <c:pt idx="171">
                  <c:v>-8.8299264999999991</c:v>
                </c:pt>
                <c:pt idx="172">
                  <c:v>-8.8452567999999996</c:v>
                </c:pt>
                <c:pt idx="173">
                  <c:v>-8.8562917999999993</c:v>
                </c:pt>
                <c:pt idx="174">
                  <c:v>-8.8891629999999999</c:v>
                </c:pt>
                <c:pt idx="175">
                  <c:v>-8.9213170999999996</c:v>
                </c:pt>
                <c:pt idx="176">
                  <c:v>-8.9603518999999991</c:v>
                </c:pt>
                <c:pt idx="177">
                  <c:v>-9.0046023999999996</c:v>
                </c:pt>
                <c:pt idx="178">
                  <c:v>-9.0698375999999996</c:v>
                </c:pt>
                <c:pt idx="179">
                  <c:v>-9.0995331000000004</c:v>
                </c:pt>
                <c:pt idx="180">
                  <c:v>-9.1600064999999997</c:v>
                </c:pt>
                <c:pt idx="181">
                  <c:v>-9.2161684000000008</c:v>
                </c:pt>
                <c:pt idx="182">
                  <c:v>-9.2528504999999992</c:v>
                </c:pt>
                <c:pt idx="183">
                  <c:v>-9.2906846999999999</c:v>
                </c:pt>
                <c:pt idx="184">
                  <c:v>-9.3572062999999996</c:v>
                </c:pt>
                <c:pt idx="185">
                  <c:v>-9.3829021000000008</c:v>
                </c:pt>
                <c:pt idx="186">
                  <c:v>-9.4286841999999993</c:v>
                </c:pt>
                <c:pt idx="187">
                  <c:v>-9.4638910000000003</c:v>
                </c:pt>
                <c:pt idx="188">
                  <c:v>-9.5037412999999997</c:v>
                </c:pt>
                <c:pt idx="189">
                  <c:v>-9.5400667000000006</c:v>
                </c:pt>
                <c:pt idx="190">
                  <c:v>-9.5807628999999999</c:v>
                </c:pt>
                <c:pt idx="191">
                  <c:v>-9.6333275</c:v>
                </c:pt>
                <c:pt idx="192">
                  <c:v>-9.6994705000000003</c:v>
                </c:pt>
                <c:pt idx="193">
                  <c:v>-9.7475090000000009</c:v>
                </c:pt>
                <c:pt idx="194">
                  <c:v>-9.8063927</c:v>
                </c:pt>
                <c:pt idx="195">
                  <c:v>-9.8654574999999998</c:v>
                </c:pt>
                <c:pt idx="196">
                  <c:v>-9.9041271000000002</c:v>
                </c:pt>
                <c:pt idx="197">
                  <c:v>-9.9589043000000004</c:v>
                </c:pt>
                <c:pt idx="198">
                  <c:v>-9.9957352000000004</c:v>
                </c:pt>
                <c:pt idx="199">
                  <c:v>-10.018136</c:v>
                </c:pt>
                <c:pt idx="200">
                  <c:v>-10.034624000000001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436-4CFC-802E-5B0D21F7FA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354240"/>
        <c:axId val="111356160"/>
      </c:scatterChart>
      <c:valAx>
        <c:axId val="111354240"/>
        <c:scaling>
          <c:orientation val="minMax"/>
          <c:max val="13"/>
          <c:min val="1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RF Frequency (GHz)</a:t>
                </a:r>
              </a:p>
            </c:rich>
          </c:tx>
          <c:layout>
            <c:manualLayout>
              <c:xMode val="edge"/>
              <c:yMode val="edge"/>
              <c:x val="0.386164102494996"/>
              <c:y val="0.9157174103237252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1356160"/>
        <c:crosses val="autoZero"/>
        <c:crossBetween val="midCat"/>
        <c:majorUnit val="1"/>
      </c:valAx>
      <c:valAx>
        <c:axId val="111356160"/>
        <c:scaling>
          <c:orientation val="minMax"/>
          <c:max val="-4"/>
          <c:min val="-18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1354240"/>
        <c:crosses val="autoZero"/>
        <c:crossBetween val="midCat"/>
        <c:majorUnit val="2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36527921537277303"/>
          <c:y val="0.65970706261624024"/>
          <c:w val="0.29674586190826119"/>
          <c:h val="0.12614202698993909"/>
        </c:manualLayout>
      </c:layout>
      <c:overlay val="0"/>
      <c:spPr>
        <a:solidFill>
          <a:schemeClr val="bg1"/>
        </a:solidFill>
      </c:spPr>
    </c:legend>
    <c:plotVisOnly val="1"/>
    <c:dispBlanksAs val="span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Configuration A Input IP3 vs LO Power: Square Wave LO (dBm)</a:t>
            </a:r>
          </a:p>
        </c:rich>
      </c:tx>
      <c:layout>
        <c:manualLayout>
          <c:xMode val="edge"/>
          <c:yMode val="edge"/>
          <c:x val="0.13986105323118511"/>
          <c:y val="2.314814814814814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29768890917"/>
          <c:y val="0.11038203557888597"/>
          <c:w val="0.76542713682528862"/>
          <c:h val="0.7114582677165354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'SqW IP3'!$J$2</c:f>
              <c:strCache>
                <c:ptCount val="1"/>
                <c:pt idx="0">
                  <c:v>+23dBm</c:v>
                </c:pt>
              </c:strCache>
            </c:strRef>
          </c:tx>
          <c:spPr>
            <a:ln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'SqW IP3'!$I$5:$I$103</c:f>
              <c:numCache>
                <c:formatCode>General</c:formatCode>
                <c:ptCount val="99"/>
                <c:pt idx="0">
                  <c:v>1</c:v>
                </c:pt>
                <c:pt idx="1">
                  <c:v>1.1224489795918</c:v>
                </c:pt>
                <c:pt idx="2">
                  <c:v>1.2448979591837002</c:v>
                </c:pt>
                <c:pt idx="3">
                  <c:v>1.3673469387755</c:v>
                </c:pt>
                <c:pt idx="4">
                  <c:v>1.4897959183673</c:v>
                </c:pt>
                <c:pt idx="5">
                  <c:v>1.6122448979591999</c:v>
                </c:pt>
                <c:pt idx="6">
                  <c:v>1.7346938775510001</c:v>
                </c:pt>
                <c:pt idx="7">
                  <c:v>1.8571428571429001</c:v>
                </c:pt>
                <c:pt idx="8">
                  <c:v>1.9795918367347001</c:v>
                </c:pt>
                <c:pt idx="9">
                  <c:v>2.1020408163264999</c:v>
                </c:pt>
                <c:pt idx="10">
                  <c:v>2.2244897959183998</c:v>
                </c:pt>
                <c:pt idx="11">
                  <c:v>2.3469387755101998</c:v>
                </c:pt>
                <c:pt idx="12">
                  <c:v>2.4693877551020003</c:v>
                </c:pt>
                <c:pt idx="13">
                  <c:v>2.5918367346939002</c:v>
                </c:pt>
                <c:pt idx="14">
                  <c:v>2.7142857142856998</c:v>
                </c:pt>
                <c:pt idx="15">
                  <c:v>2.8367346938776001</c:v>
                </c:pt>
                <c:pt idx="16">
                  <c:v>2.9591836734694001</c:v>
                </c:pt>
                <c:pt idx="17">
                  <c:v>3.0816326530612002</c:v>
                </c:pt>
                <c:pt idx="18">
                  <c:v>3.2040816326531001</c:v>
                </c:pt>
                <c:pt idx="19">
                  <c:v>3.3265306122449001</c:v>
                </c:pt>
                <c:pt idx="20">
                  <c:v>3.4489795918367001</c:v>
                </c:pt>
                <c:pt idx="21">
                  <c:v>3.5714285714286</c:v>
                </c:pt>
                <c:pt idx="22">
                  <c:v>3.6938775510204001</c:v>
                </c:pt>
                <c:pt idx="23">
                  <c:v>3.8163265306121996</c:v>
                </c:pt>
                <c:pt idx="24">
                  <c:v>3.9387755102041</c:v>
                </c:pt>
                <c:pt idx="25">
                  <c:v>4.0612244897959</c:v>
                </c:pt>
                <c:pt idx="26">
                  <c:v>4.1836734693878004</c:v>
                </c:pt>
                <c:pt idx="27">
                  <c:v>4.3061224489796004</c:v>
                </c:pt>
                <c:pt idx="28">
                  <c:v>4.4285714285713995</c:v>
                </c:pt>
                <c:pt idx="29">
                  <c:v>4.5510204081632999</c:v>
                </c:pt>
                <c:pt idx="30">
                  <c:v>4.6734693877550999</c:v>
                </c:pt>
                <c:pt idx="31">
                  <c:v>4.7959183673468999</c:v>
                </c:pt>
                <c:pt idx="32">
                  <c:v>4.9183673469388003</c:v>
                </c:pt>
                <c:pt idx="33">
                  <c:v>5.0408163265305994</c:v>
                </c:pt>
                <c:pt idx="34">
                  <c:v>5.1632653061224003</c:v>
                </c:pt>
                <c:pt idx="35">
                  <c:v>5.2857142857142998</c:v>
                </c:pt>
                <c:pt idx="36">
                  <c:v>5.4081632653060998</c:v>
                </c:pt>
                <c:pt idx="37">
                  <c:v>5.5306122448980002</c:v>
                </c:pt>
                <c:pt idx="38">
                  <c:v>5.6530612244898002</c:v>
                </c:pt>
                <c:pt idx="39">
                  <c:v>5.7755102040816002</c:v>
                </c:pt>
                <c:pt idx="40">
                  <c:v>5.8979591836734997</c:v>
                </c:pt>
                <c:pt idx="41">
                  <c:v>6.0204081632652997</c:v>
                </c:pt>
                <c:pt idx="42">
                  <c:v>6.1428571428570997</c:v>
                </c:pt>
                <c:pt idx="43">
                  <c:v>6.2653061224490001</c:v>
                </c:pt>
                <c:pt idx="44">
                  <c:v>6.3877551020408001</c:v>
                </c:pt>
                <c:pt idx="45">
                  <c:v>6.5102040816326996</c:v>
                </c:pt>
                <c:pt idx="46">
                  <c:v>6.6326530612244996</c:v>
                </c:pt>
                <c:pt idx="47">
                  <c:v>6.7551020408163005</c:v>
                </c:pt>
                <c:pt idx="48">
                  <c:v>6.8775510204082</c:v>
                </c:pt>
                <c:pt idx="49">
                  <c:v>7</c:v>
                </c:pt>
                <c:pt idx="50">
                  <c:v>7.1224489795918</c:v>
                </c:pt>
                <c:pt idx="51">
                  <c:v>7.2448979591836995</c:v>
                </c:pt>
                <c:pt idx="52">
                  <c:v>7.3673469387755004</c:v>
                </c:pt>
                <c:pt idx="53">
                  <c:v>7.4897959183673004</c:v>
                </c:pt>
                <c:pt idx="54">
                  <c:v>7.6122448979591999</c:v>
                </c:pt>
                <c:pt idx="55">
                  <c:v>7.7346938775509999</c:v>
                </c:pt>
                <c:pt idx="56">
                  <c:v>7.8571428571429003</c:v>
                </c:pt>
                <c:pt idx="57">
                  <c:v>7.9795918367347003</c:v>
                </c:pt>
                <c:pt idx="58">
                  <c:v>8.1020408163265003</c:v>
                </c:pt>
                <c:pt idx="59">
                  <c:v>8.2244897959183998</c:v>
                </c:pt>
                <c:pt idx="60">
                  <c:v>8.3469387755101998</c:v>
                </c:pt>
                <c:pt idx="61">
                  <c:v>8.4693877551019998</c:v>
                </c:pt>
                <c:pt idx="62">
                  <c:v>8.5918367346938993</c:v>
                </c:pt>
                <c:pt idx="63">
                  <c:v>8.7142857142856993</c:v>
                </c:pt>
                <c:pt idx="64">
                  <c:v>8.8367346938776006</c:v>
                </c:pt>
                <c:pt idx="65">
                  <c:v>8.9591836734694006</c:v>
                </c:pt>
                <c:pt idx="66">
                  <c:v>9.0816326530611988</c:v>
                </c:pt>
                <c:pt idx="67">
                  <c:v>9.2040816326530983</c:v>
                </c:pt>
                <c:pt idx="68">
                  <c:v>9.3265306122449001</c:v>
                </c:pt>
                <c:pt idx="69">
                  <c:v>9.4489795918367001</c:v>
                </c:pt>
                <c:pt idx="70">
                  <c:v>9.5714285714285996</c:v>
                </c:pt>
                <c:pt idx="71">
                  <c:v>9.6938775510203996</c:v>
                </c:pt>
                <c:pt idx="72">
                  <c:v>9.8163265306121996</c:v>
                </c:pt>
                <c:pt idx="73">
                  <c:v>9.9387755102040991</c:v>
                </c:pt>
                <c:pt idx="74">
                  <c:v>10.061224489796</c:v>
                </c:pt>
                <c:pt idx="75">
                  <c:v>10.183673469388001</c:v>
                </c:pt>
                <c:pt idx="76">
                  <c:v>10.30612244898</c:v>
                </c:pt>
                <c:pt idx="77">
                  <c:v>10.428571428570999</c:v>
                </c:pt>
                <c:pt idx="78">
                  <c:v>10.551020408163</c:v>
                </c:pt>
                <c:pt idx="79">
                  <c:v>10.673469387754999</c:v>
                </c:pt>
                <c:pt idx="80">
                  <c:v>10.795918367346999</c:v>
                </c:pt>
                <c:pt idx="81">
                  <c:v>10.918367346938998</c:v>
                </c:pt>
                <c:pt idx="82">
                  <c:v>11.040816326531001</c:v>
                </c:pt>
                <c:pt idx="83">
                  <c:v>11.163265306122</c:v>
                </c:pt>
                <c:pt idx="84">
                  <c:v>11.285714285714</c:v>
                </c:pt>
                <c:pt idx="85">
                  <c:v>11.408163265305999</c:v>
                </c:pt>
                <c:pt idx="86">
                  <c:v>11.530612244898</c:v>
                </c:pt>
                <c:pt idx="87">
                  <c:v>11.653061224489999</c:v>
                </c:pt>
                <c:pt idx="88">
                  <c:v>11.775510204082</c:v>
                </c:pt>
                <c:pt idx="89">
                  <c:v>11.897959183673001</c:v>
                </c:pt>
                <c:pt idx="90">
                  <c:v>12.020408163265</c:v>
                </c:pt>
                <c:pt idx="91">
                  <c:v>12.142857142857</c:v>
                </c:pt>
                <c:pt idx="92">
                  <c:v>12.265306122448999</c:v>
                </c:pt>
                <c:pt idx="93">
                  <c:v>12.387755102041</c:v>
                </c:pt>
                <c:pt idx="94">
                  <c:v>12.510204081632999</c:v>
                </c:pt>
                <c:pt idx="95">
                  <c:v>12.632653061224001</c:v>
                </c:pt>
                <c:pt idx="96">
                  <c:v>12.755102040816</c:v>
                </c:pt>
                <c:pt idx="97">
                  <c:v>12.877551020408001</c:v>
                </c:pt>
                <c:pt idx="98">
                  <c:v>13</c:v>
                </c:pt>
              </c:numCache>
            </c:numRef>
          </c:xVal>
          <c:yVal>
            <c:numRef>
              <c:f>'SqW IP3'!$J$5:$J$103</c:f>
              <c:numCache>
                <c:formatCode>General</c:formatCode>
                <c:ptCount val="99"/>
                <c:pt idx="0">
                  <c:v>38.464241000000001</c:v>
                </c:pt>
                <c:pt idx="1">
                  <c:v>35.676029</c:v>
                </c:pt>
                <c:pt idx="2">
                  <c:v>33.600960000000001</c:v>
                </c:pt>
                <c:pt idx="3">
                  <c:v>32.734253000000002</c:v>
                </c:pt>
                <c:pt idx="4">
                  <c:v>33.557369000000001</c:v>
                </c:pt>
                <c:pt idx="5">
                  <c:v>33.719334000000003</c:v>
                </c:pt>
                <c:pt idx="6">
                  <c:v>33.453358000000001</c:v>
                </c:pt>
                <c:pt idx="7">
                  <c:v>33.471031000000004</c:v>
                </c:pt>
                <c:pt idx="8">
                  <c:v>33.557816000000003</c:v>
                </c:pt>
                <c:pt idx="9">
                  <c:v>33.550010999999998</c:v>
                </c:pt>
                <c:pt idx="10">
                  <c:v>32.792152000000002</c:v>
                </c:pt>
                <c:pt idx="11">
                  <c:v>32.423972999999997</c:v>
                </c:pt>
                <c:pt idx="12">
                  <c:v>32.578994999999999</c:v>
                </c:pt>
                <c:pt idx="13">
                  <c:v>34.039223</c:v>
                </c:pt>
                <c:pt idx="14">
                  <c:v>34.551003000000001</c:v>
                </c:pt>
                <c:pt idx="15">
                  <c:v>35.649203999999997</c:v>
                </c:pt>
                <c:pt idx="16">
                  <c:v>35.650181000000003</c:v>
                </c:pt>
                <c:pt idx="17">
                  <c:v>35.548271</c:v>
                </c:pt>
                <c:pt idx="18">
                  <c:v>34.930511000000003</c:v>
                </c:pt>
                <c:pt idx="19">
                  <c:v>34.520240999999999</c:v>
                </c:pt>
                <c:pt idx="20">
                  <c:v>34.357574</c:v>
                </c:pt>
                <c:pt idx="21">
                  <c:v>33.538715000000003</c:v>
                </c:pt>
                <c:pt idx="22">
                  <c:v>32.748244999999997</c:v>
                </c:pt>
                <c:pt idx="23">
                  <c:v>32.250950000000003</c:v>
                </c:pt>
                <c:pt idx="24">
                  <c:v>32.248984999999998</c:v>
                </c:pt>
                <c:pt idx="25">
                  <c:v>32.197704000000002</c:v>
                </c:pt>
                <c:pt idx="26">
                  <c:v>32.504703999999997</c:v>
                </c:pt>
                <c:pt idx="27">
                  <c:v>33.375179000000003</c:v>
                </c:pt>
                <c:pt idx="28">
                  <c:v>33.902042000000002</c:v>
                </c:pt>
                <c:pt idx="29">
                  <c:v>33.591869000000003</c:v>
                </c:pt>
                <c:pt idx="30">
                  <c:v>32.445484</c:v>
                </c:pt>
                <c:pt idx="31">
                  <c:v>31.94445</c:v>
                </c:pt>
                <c:pt idx="32">
                  <c:v>32.576511000000004</c:v>
                </c:pt>
                <c:pt idx="33">
                  <c:v>33.137543000000001</c:v>
                </c:pt>
                <c:pt idx="34">
                  <c:v>33.536406999999997</c:v>
                </c:pt>
                <c:pt idx="35">
                  <c:v>33.22757</c:v>
                </c:pt>
                <c:pt idx="36">
                  <c:v>33.299644000000001</c:v>
                </c:pt>
                <c:pt idx="37">
                  <c:v>33.417552999999998</c:v>
                </c:pt>
                <c:pt idx="38">
                  <c:v>33.593445000000003</c:v>
                </c:pt>
                <c:pt idx="39">
                  <c:v>33.593783999999999</c:v>
                </c:pt>
                <c:pt idx="40">
                  <c:v>33.397269999999999</c:v>
                </c:pt>
                <c:pt idx="41">
                  <c:v>33.130276000000002</c:v>
                </c:pt>
                <c:pt idx="42">
                  <c:v>32.739170000000001</c:v>
                </c:pt>
                <c:pt idx="43">
                  <c:v>32.373047</c:v>
                </c:pt>
                <c:pt idx="44">
                  <c:v>31.943266000000001</c:v>
                </c:pt>
                <c:pt idx="45">
                  <c:v>31.557364</c:v>
                </c:pt>
                <c:pt idx="46">
                  <c:v>31.355961000000001</c:v>
                </c:pt>
                <c:pt idx="47">
                  <c:v>31.184339999999999</c:v>
                </c:pt>
                <c:pt idx="48">
                  <c:v>31.021156000000001</c:v>
                </c:pt>
                <c:pt idx="49">
                  <c:v>30.702677000000001</c:v>
                </c:pt>
                <c:pt idx="50">
                  <c:v>30.155802000000001</c:v>
                </c:pt>
                <c:pt idx="51">
                  <c:v>29.687071</c:v>
                </c:pt>
                <c:pt idx="52">
                  <c:v>29.420652</c:v>
                </c:pt>
                <c:pt idx="53">
                  <c:v>29.519485</c:v>
                </c:pt>
                <c:pt idx="54">
                  <c:v>29.386403999999999</c:v>
                </c:pt>
                <c:pt idx="55">
                  <c:v>29.092244999999998</c:v>
                </c:pt>
                <c:pt idx="56">
                  <c:v>28.965857</c:v>
                </c:pt>
                <c:pt idx="57">
                  <c:v>29.531234999999999</c:v>
                </c:pt>
                <c:pt idx="58">
                  <c:v>30.146294000000001</c:v>
                </c:pt>
                <c:pt idx="59">
                  <c:v>30.741219000000001</c:v>
                </c:pt>
                <c:pt idx="60">
                  <c:v>31.466448</c:v>
                </c:pt>
                <c:pt idx="61">
                  <c:v>31.973797000000001</c:v>
                </c:pt>
                <c:pt idx="62">
                  <c:v>31.954578000000001</c:v>
                </c:pt>
                <c:pt idx="63">
                  <c:v>31.474139999999998</c:v>
                </c:pt>
                <c:pt idx="64">
                  <c:v>31.460712000000001</c:v>
                </c:pt>
                <c:pt idx="65">
                  <c:v>31.570485999999999</c:v>
                </c:pt>
                <c:pt idx="66">
                  <c:v>31.502704999999999</c:v>
                </c:pt>
                <c:pt idx="67">
                  <c:v>31.430788</c:v>
                </c:pt>
                <c:pt idx="68">
                  <c:v>31.491785</c:v>
                </c:pt>
                <c:pt idx="69">
                  <c:v>31.463356000000001</c:v>
                </c:pt>
                <c:pt idx="70">
                  <c:v>31.123660999999998</c:v>
                </c:pt>
                <c:pt idx="71">
                  <c:v>30.829802000000001</c:v>
                </c:pt>
                <c:pt idx="72">
                  <c:v>30.450839999999999</c:v>
                </c:pt>
                <c:pt idx="73">
                  <c:v>30.110672000000001</c:v>
                </c:pt>
                <c:pt idx="74">
                  <c:v>29.935064000000001</c:v>
                </c:pt>
                <c:pt idx="75">
                  <c:v>30.061747</c:v>
                </c:pt>
                <c:pt idx="76">
                  <c:v>30.234434</c:v>
                </c:pt>
                <c:pt idx="77">
                  <c:v>30.068501000000001</c:v>
                </c:pt>
                <c:pt idx="78">
                  <c:v>29.810694000000002</c:v>
                </c:pt>
                <c:pt idx="79">
                  <c:v>29.490452000000001</c:v>
                </c:pt>
                <c:pt idx="80">
                  <c:v>29.197835999999999</c:v>
                </c:pt>
                <c:pt idx="81">
                  <c:v>28.920221000000002</c:v>
                </c:pt>
                <c:pt idx="82">
                  <c:v>28.829668000000002</c:v>
                </c:pt>
                <c:pt idx="83">
                  <c:v>29.082426000000002</c:v>
                </c:pt>
                <c:pt idx="84">
                  <c:v>29.414294999999999</c:v>
                </c:pt>
                <c:pt idx="85">
                  <c:v>29.653593000000001</c:v>
                </c:pt>
                <c:pt idx="86">
                  <c:v>29.876009</c:v>
                </c:pt>
                <c:pt idx="87">
                  <c:v>30.156969</c:v>
                </c:pt>
                <c:pt idx="88">
                  <c:v>30.526478000000001</c:v>
                </c:pt>
                <c:pt idx="89">
                  <c:v>30.647860999999999</c:v>
                </c:pt>
                <c:pt idx="90">
                  <c:v>30.598981999999999</c:v>
                </c:pt>
                <c:pt idx="91">
                  <c:v>30.428165</c:v>
                </c:pt>
                <c:pt idx="92">
                  <c:v>30.253069</c:v>
                </c:pt>
                <c:pt idx="93">
                  <c:v>30.28558</c:v>
                </c:pt>
                <c:pt idx="94">
                  <c:v>30.499078999999998</c:v>
                </c:pt>
                <c:pt idx="95">
                  <c:v>30.555565000000001</c:v>
                </c:pt>
                <c:pt idx="96">
                  <c:v>30.179745</c:v>
                </c:pt>
                <c:pt idx="97">
                  <c:v>29.763838</c:v>
                </c:pt>
                <c:pt idx="98">
                  <c:v>29.616990999999999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DE7-41A0-8B8C-60057BBD4170}"/>
            </c:ext>
          </c:extLst>
        </c:ser>
        <c:ser>
          <c:idx val="1"/>
          <c:order val="1"/>
          <c:tx>
            <c:strRef>
              <c:f>'SqW IP3'!$M$2</c:f>
              <c:strCache>
                <c:ptCount val="1"/>
                <c:pt idx="0">
                  <c:v>+20dBm</c:v>
                </c:pt>
              </c:strCache>
            </c:strRef>
          </c:tx>
          <c:spPr>
            <a:ln cmpd="dbl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'SqW IP3'!$L$5:$L$103</c:f>
              <c:numCache>
                <c:formatCode>General</c:formatCode>
                <c:ptCount val="99"/>
                <c:pt idx="0">
                  <c:v>1</c:v>
                </c:pt>
                <c:pt idx="1">
                  <c:v>1.1224489795918</c:v>
                </c:pt>
                <c:pt idx="2">
                  <c:v>1.2448979591837002</c:v>
                </c:pt>
                <c:pt idx="3">
                  <c:v>1.3673469387755</c:v>
                </c:pt>
                <c:pt idx="4">
                  <c:v>1.4897959183673</c:v>
                </c:pt>
                <c:pt idx="5">
                  <c:v>1.6122448979591999</c:v>
                </c:pt>
                <c:pt idx="6">
                  <c:v>1.7346938775510001</c:v>
                </c:pt>
                <c:pt idx="7">
                  <c:v>1.8571428571429001</c:v>
                </c:pt>
                <c:pt idx="8">
                  <c:v>1.9795918367347001</c:v>
                </c:pt>
                <c:pt idx="9">
                  <c:v>2.1020408163264999</c:v>
                </c:pt>
                <c:pt idx="10">
                  <c:v>2.2244897959183998</c:v>
                </c:pt>
                <c:pt idx="11">
                  <c:v>2.3469387755101998</c:v>
                </c:pt>
                <c:pt idx="12">
                  <c:v>2.4693877551020003</c:v>
                </c:pt>
                <c:pt idx="13">
                  <c:v>2.5918367346939002</c:v>
                </c:pt>
                <c:pt idx="14">
                  <c:v>2.7142857142856998</c:v>
                </c:pt>
                <c:pt idx="15">
                  <c:v>2.8367346938776001</c:v>
                </c:pt>
                <c:pt idx="16">
                  <c:v>2.9591836734694001</c:v>
                </c:pt>
                <c:pt idx="17">
                  <c:v>3.0816326530612002</c:v>
                </c:pt>
                <c:pt idx="18">
                  <c:v>3.2040816326531001</c:v>
                </c:pt>
                <c:pt idx="19">
                  <c:v>3.3265306122449001</c:v>
                </c:pt>
                <c:pt idx="20">
                  <c:v>3.4489795918367001</c:v>
                </c:pt>
                <c:pt idx="21">
                  <c:v>3.5714285714286</c:v>
                </c:pt>
                <c:pt idx="22">
                  <c:v>3.6938775510204001</c:v>
                </c:pt>
                <c:pt idx="23">
                  <c:v>3.8163265306121996</c:v>
                </c:pt>
                <c:pt idx="24">
                  <c:v>3.9387755102041</c:v>
                </c:pt>
                <c:pt idx="25">
                  <c:v>4.0612244897959</c:v>
                </c:pt>
                <c:pt idx="26">
                  <c:v>4.1836734693878004</c:v>
                </c:pt>
                <c:pt idx="27">
                  <c:v>4.3061224489796004</c:v>
                </c:pt>
                <c:pt idx="28">
                  <c:v>4.4285714285713995</c:v>
                </c:pt>
                <c:pt idx="29">
                  <c:v>4.5510204081632999</c:v>
                </c:pt>
                <c:pt idx="30">
                  <c:v>4.6734693877550999</c:v>
                </c:pt>
                <c:pt idx="31">
                  <c:v>4.7959183673468999</c:v>
                </c:pt>
                <c:pt idx="32">
                  <c:v>4.9183673469388003</c:v>
                </c:pt>
                <c:pt idx="33">
                  <c:v>5.0408163265305994</c:v>
                </c:pt>
                <c:pt idx="34">
                  <c:v>5.1632653061224003</c:v>
                </c:pt>
                <c:pt idx="35">
                  <c:v>5.2857142857142998</c:v>
                </c:pt>
                <c:pt idx="36">
                  <c:v>5.4081632653060998</c:v>
                </c:pt>
                <c:pt idx="37">
                  <c:v>5.5306122448980002</c:v>
                </c:pt>
                <c:pt idx="38">
                  <c:v>5.6530612244898002</c:v>
                </c:pt>
                <c:pt idx="39">
                  <c:v>5.7755102040816002</c:v>
                </c:pt>
                <c:pt idx="40">
                  <c:v>5.8979591836734997</c:v>
                </c:pt>
                <c:pt idx="41">
                  <c:v>6.0204081632652997</c:v>
                </c:pt>
                <c:pt idx="42">
                  <c:v>6.1428571428570997</c:v>
                </c:pt>
                <c:pt idx="43">
                  <c:v>6.2653061224490001</c:v>
                </c:pt>
                <c:pt idx="44">
                  <c:v>6.3877551020408001</c:v>
                </c:pt>
                <c:pt idx="45">
                  <c:v>6.5102040816326996</c:v>
                </c:pt>
                <c:pt idx="46">
                  <c:v>6.6326530612244996</c:v>
                </c:pt>
                <c:pt idx="47">
                  <c:v>6.7551020408163005</c:v>
                </c:pt>
                <c:pt idx="48">
                  <c:v>6.8775510204082</c:v>
                </c:pt>
                <c:pt idx="49">
                  <c:v>7</c:v>
                </c:pt>
                <c:pt idx="50">
                  <c:v>7.1224489795918</c:v>
                </c:pt>
                <c:pt idx="51">
                  <c:v>7.2448979591836995</c:v>
                </c:pt>
                <c:pt idx="52">
                  <c:v>7.3673469387755004</c:v>
                </c:pt>
                <c:pt idx="53">
                  <c:v>7.4897959183673004</c:v>
                </c:pt>
                <c:pt idx="54">
                  <c:v>7.6122448979591999</c:v>
                </c:pt>
                <c:pt idx="55">
                  <c:v>7.7346938775509999</c:v>
                </c:pt>
                <c:pt idx="56">
                  <c:v>7.8571428571429003</c:v>
                </c:pt>
                <c:pt idx="57">
                  <c:v>7.9795918367347003</c:v>
                </c:pt>
                <c:pt idx="58">
                  <c:v>8.1020408163265003</c:v>
                </c:pt>
                <c:pt idx="59">
                  <c:v>8.2244897959183998</c:v>
                </c:pt>
                <c:pt idx="60">
                  <c:v>8.3469387755101998</c:v>
                </c:pt>
                <c:pt idx="61">
                  <c:v>8.4693877551019998</c:v>
                </c:pt>
                <c:pt idx="62">
                  <c:v>8.5918367346938993</c:v>
                </c:pt>
                <c:pt idx="63">
                  <c:v>8.7142857142856993</c:v>
                </c:pt>
                <c:pt idx="64">
                  <c:v>8.8367346938776006</c:v>
                </c:pt>
                <c:pt idx="65">
                  <c:v>8.9591836734694006</c:v>
                </c:pt>
                <c:pt idx="66">
                  <c:v>9.0816326530611988</c:v>
                </c:pt>
                <c:pt idx="67">
                  <c:v>9.2040816326530983</c:v>
                </c:pt>
                <c:pt idx="68">
                  <c:v>9.3265306122449001</c:v>
                </c:pt>
                <c:pt idx="69">
                  <c:v>9.4489795918367001</c:v>
                </c:pt>
                <c:pt idx="70">
                  <c:v>9.5714285714285996</c:v>
                </c:pt>
                <c:pt idx="71">
                  <c:v>9.6938775510203996</c:v>
                </c:pt>
                <c:pt idx="72">
                  <c:v>9.8163265306121996</c:v>
                </c:pt>
                <c:pt idx="73">
                  <c:v>9.9387755102040991</c:v>
                </c:pt>
                <c:pt idx="74">
                  <c:v>10.061224489796</c:v>
                </c:pt>
                <c:pt idx="75">
                  <c:v>10.183673469388001</c:v>
                </c:pt>
                <c:pt idx="76">
                  <c:v>10.30612244898</c:v>
                </c:pt>
                <c:pt idx="77">
                  <c:v>10.428571428570999</c:v>
                </c:pt>
                <c:pt idx="78">
                  <c:v>10.551020408163</c:v>
                </c:pt>
                <c:pt idx="79">
                  <c:v>10.673469387754999</c:v>
                </c:pt>
                <c:pt idx="80">
                  <c:v>10.795918367346999</c:v>
                </c:pt>
                <c:pt idx="81">
                  <c:v>10.918367346938998</c:v>
                </c:pt>
                <c:pt idx="82">
                  <c:v>11.040816326531001</c:v>
                </c:pt>
                <c:pt idx="83">
                  <c:v>11.163265306122</c:v>
                </c:pt>
                <c:pt idx="84">
                  <c:v>11.285714285714</c:v>
                </c:pt>
                <c:pt idx="85">
                  <c:v>11.408163265305999</c:v>
                </c:pt>
                <c:pt idx="86">
                  <c:v>11.530612244898</c:v>
                </c:pt>
                <c:pt idx="87">
                  <c:v>11.653061224489999</c:v>
                </c:pt>
                <c:pt idx="88">
                  <c:v>11.775510204082</c:v>
                </c:pt>
                <c:pt idx="89">
                  <c:v>11.897959183673001</c:v>
                </c:pt>
                <c:pt idx="90">
                  <c:v>12.020408163265</c:v>
                </c:pt>
                <c:pt idx="91">
                  <c:v>12.142857142857</c:v>
                </c:pt>
                <c:pt idx="92">
                  <c:v>12.265306122448999</c:v>
                </c:pt>
                <c:pt idx="93">
                  <c:v>12.387755102041</c:v>
                </c:pt>
                <c:pt idx="94">
                  <c:v>12.510204081632999</c:v>
                </c:pt>
                <c:pt idx="95">
                  <c:v>12.632653061224001</c:v>
                </c:pt>
                <c:pt idx="96">
                  <c:v>12.755102040816</c:v>
                </c:pt>
                <c:pt idx="97">
                  <c:v>12.877551020408001</c:v>
                </c:pt>
                <c:pt idx="98">
                  <c:v>13</c:v>
                </c:pt>
              </c:numCache>
            </c:numRef>
          </c:xVal>
          <c:yVal>
            <c:numRef>
              <c:f>'SqW IP3'!$M$5:$M$103</c:f>
              <c:numCache>
                <c:formatCode>General</c:formatCode>
                <c:ptCount val="99"/>
                <c:pt idx="0">
                  <c:v>24.984521999999998</c:v>
                </c:pt>
                <c:pt idx="1">
                  <c:v>24.971883999999999</c:v>
                </c:pt>
                <c:pt idx="2">
                  <c:v>27.43018</c:v>
                </c:pt>
                <c:pt idx="3">
                  <c:v>29.943875999999999</c:v>
                </c:pt>
                <c:pt idx="4">
                  <c:v>31.208508999999999</c:v>
                </c:pt>
                <c:pt idx="5">
                  <c:v>29.317978</c:v>
                </c:pt>
                <c:pt idx="6">
                  <c:v>28.845255000000002</c:v>
                </c:pt>
                <c:pt idx="7">
                  <c:v>30.071000999999999</c:v>
                </c:pt>
                <c:pt idx="8">
                  <c:v>31.461926999999999</c:v>
                </c:pt>
                <c:pt idx="9">
                  <c:v>31.513176000000001</c:v>
                </c:pt>
                <c:pt idx="10">
                  <c:v>30.225840000000002</c:v>
                </c:pt>
                <c:pt idx="11">
                  <c:v>30.289831</c:v>
                </c:pt>
                <c:pt idx="12">
                  <c:v>30.144687999999999</c:v>
                </c:pt>
                <c:pt idx="13">
                  <c:v>31.57246</c:v>
                </c:pt>
                <c:pt idx="14">
                  <c:v>31.869402000000001</c:v>
                </c:pt>
                <c:pt idx="15">
                  <c:v>32.622748999999999</c:v>
                </c:pt>
                <c:pt idx="16">
                  <c:v>32.570534000000002</c:v>
                </c:pt>
                <c:pt idx="17">
                  <c:v>32.096485000000001</c:v>
                </c:pt>
                <c:pt idx="18">
                  <c:v>32.081470000000003</c:v>
                </c:pt>
                <c:pt idx="19">
                  <c:v>31.844273000000001</c:v>
                </c:pt>
                <c:pt idx="20">
                  <c:v>32.318928</c:v>
                </c:pt>
                <c:pt idx="21">
                  <c:v>31.820723999999998</c:v>
                </c:pt>
                <c:pt idx="22">
                  <c:v>31.292715000000001</c:v>
                </c:pt>
                <c:pt idx="23">
                  <c:v>30.960106</c:v>
                </c:pt>
                <c:pt idx="24">
                  <c:v>31.076937000000001</c:v>
                </c:pt>
                <c:pt idx="25">
                  <c:v>31.185490000000001</c:v>
                </c:pt>
                <c:pt idx="26">
                  <c:v>31.627144000000001</c:v>
                </c:pt>
                <c:pt idx="27">
                  <c:v>32.011527999999998</c:v>
                </c:pt>
                <c:pt idx="28">
                  <c:v>31.545276999999999</c:v>
                </c:pt>
                <c:pt idx="29">
                  <c:v>30.116781</c:v>
                </c:pt>
                <c:pt idx="30">
                  <c:v>28.872188999999999</c:v>
                </c:pt>
                <c:pt idx="31">
                  <c:v>29.078619</c:v>
                </c:pt>
                <c:pt idx="32">
                  <c:v>29.931622000000001</c:v>
                </c:pt>
                <c:pt idx="33">
                  <c:v>30.206689999999998</c:v>
                </c:pt>
                <c:pt idx="34">
                  <c:v>30.161171</c:v>
                </c:pt>
                <c:pt idx="35">
                  <c:v>30.076333999999999</c:v>
                </c:pt>
                <c:pt idx="36">
                  <c:v>30.378820000000001</c:v>
                </c:pt>
                <c:pt idx="37">
                  <c:v>30.562916000000001</c:v>
                </c:pt>
                <c:pt idx="38">
                  <c:v>31.223589</c:v>
                </c:pt>
                <c:pt idx="39">
                  <c:v>31.471171999999999</c:v>
                </c:pt>
                <c:pt idx="40">
                  <c:v>31.879401999999999</c:v>
                </c:pt>
                <c:pt idx="41">
                  <c:v>31.568553999999999</c:v>
                </c:pt>
                <c:pt idx="42">
                  <c:v>31.072255999999999</c:v>
                </c:pt>
                <c:pt idx="43">
                  <c:v>30.479975</c:v>
                </c:pt>
                <c:pt idx="44">
                  <c:v>29.619295000000001</c:v>
                </c:pt>
                <c:pt idx="45">
                  <c:v>29.373135000000001</c:v>
                </c:pt>
                <c:pt idx="46">
                  <c:v>29.108281999999999</c:v>
                </c:pt>
                <c:pt idx="47">
                  <c:v>29.097674999999999</c:v>
                </c:pt>
                <c:pt idx="48">
                  <c:v>28.827639000000001</c:v>
                </c:pt>
                <c:pt idx="49">
                  <c:v>28.564240999999999</c:v>
                </c:pt>
                <c:pt idx="50">
                  <c:v>28.178795000000001</c:v>
                </c:pt>
                <c:pt idx="51">
                  <c:v>28.048179999999999</c:v>
                </c:pt>
                <c:pt idx="52">
                  <c:v>28.375478999999999</c:v>
                </c:pt>
                <c:pt idx="53">
                  <c:v>28.869081000000001</c:v>
                </c:pt>
                <c:pt idx="54">
                  <c:v>28.641922000000001</c:v>
                </c:pt>
                <c:pt idx="55">
                  <c:v>27.843343999999998</c:v>
                </c:pt>
                <c:pt idx="56">
                  <c:v>27.558810999999999</c:v>
                </c:pt>
                <c:pt idx="57">
                  <c:v>28.150739999999999</c:v>
                </c:pt>
                <c:pt idx="58">
                  <c:v>28.708490000000001</c:v>
                </c:pt>
                <c:pt idx="59">
                  <c:v>29.036193999999998</c:v>
                </c:pt>
                <c:pt idx="60">
                  <c:v>29.181640999999999</c:v>
                </c:pt>
                <c:pt idx="61">
                  <c:v>29.365513</c:v>
                </c:pt>
                <c:pt idx="62">
                  <c:v>29.165856999999999</c:v>
                </c:pt>
                <c:pt idx="63">
                  <c:v>28.756316999999999</c:v>
                </c:pt>
                <c:pt idx="64">
                  <c:v>28.702044000000001</c:v>
                </c:pt>
                <c:pt idx="65">
                  <c:v>28.747892</c:v>
                </c:pt>
                <c:pt idx="66">
                  <c:v>28.935431999999999</c:v>
                </c:pt>
                <c:pt idx="67">
                  <c:v>29.046402</c:v>
                </c:pt>
                <c:pt idx="68">
                  <c:v>29.008838999999998</c:v>
                </c:pt>
                <c:pt idx="69">
                  <c:v>28.968208000000001</c:v>
                </c:pt>
                <c:pt idx="70">
                  <c:v>28.71998</c:v>
                </c:pt>
                <c:pt idx="71">
                  <c:v>28.603328999999999</c:v>
                </c:pt>
                <c:pt idx="72">
                  <c:v>28.097828</c:v>
                </c:pt>
                <c:pt idx="73">
                  <c:v>27.73443</c:v>
                </c:pt>
                <c:pt idx="74">
                  <c:v>27.348324000000002</c:v>
                </c:pt>
                <c:pt idx="75">
                  <c:v>27.206623</c:v>
                </c:pt>
                <c:pt idx="76">
                  <c:v>26.997768000000001</c:v>
                </c:pt>
                <c:pt idx="77">
                  <c:v>26.880365000000001</c:v>
                </c:pt>
                <c:pt idx="78">
                  <c:v>26.848265000000001</c:v>
                </c:pt>
                <c:pt idx="79">
                  <c:v>26.863827000000001</c:v>
                </c:pt>
                <c:pt idx="80">
                  <c:v>26.865283999999999</c:v>
                </c:pt>
                <c:pt idx="81">
                  <c:v>26.971108999999998</c:v>
                </c:pt>
                <c:pt idx="82">
                  <c:v>27.293291</c:v>
                </c:pt>
                <c:pt idx="83">
                  <c:v>27.79129</c:v>
                </c:pt>
                <c:pt idx="84">
                  <c:v>28.060172999999999</c:v>
                </c:pt>
                <c:pt idx="85">
                  <c:v>28.103638</c:v>
                </c:pt>
                <c:pt idx="86">
                  <c:v>28.316258999999999</c:v>
                </c:pt>
                <c:pt idx="87">
                  <c:v>28.870756</c:v>
                </c:pt>
                <c:pt idx="88">
                  <c:v>29.253367999999998</c:v>
                </c:pt>
                <c:pt idx="89">
                  <c:v>29.233093</c:v>
                </c:pt>
                <c:pt idx="90">
                  <c:v>28.960184000000002</c:v>
                </c:pt>
                <c:pt idx="91">
                  <c:v>28.957464000000002</c:v>
                </c:pt>
                <c:pt idx="92">
                  <c:v>28.838652</c:v>
                </c:pt>
                <c:pt idx="93">
                  <c:v>28.649312999999999</c:v>
                </c:pt>
                <c:pt idx="94">
                  <c:v>28.31531</c:v>
                </c:pt>
                <c:pt idx="95">
                  <c:v>27.766141999999999</c:v>
                </c:pt>
                <c:pt idx="96">
                  <c:v>26.981441</c:v>
                </c:pt>
                <c:pt idx="97">
                  <c:v>26.085578999999999</c:v>
                </c:pt>
                <c:pt idx="98">
                  <c:v>25.588025999999999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DE7-41A0-8B8C-60057BBD4170}"/>
            </c:ext>
          </c:extLst>
        </c:ser>
        <c:ser>
          <c:idx val="2"/>
          <c:order val="2"/>
          <c:tx>
            <c:strRef>
              <c:f>'SqW IP3'!$P$2</c:f>
              <c:strCache>
                <c:ptCount val="1"/>
                <c:pt idx="0">
                  <c:v>+17dBm</c:v>
                </c:pt>
              </c:strCache>
            </c:strRef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'SqW IP3'!$O$5:$O$103</c:f>
              <c:numCache>
                <c:formatCode>General</c:formatCode>
                <c:ptCount val="99"/>
                <c:pt idx="0">
                  <c:v>1</c:v>
                </c:pt>
                <c:pt idx="1">
                  <c:v>1.1224489795918</c:v>
                </c:pt>
                <c:pt idx="2">
                  <c:v>1.2448979591837002</c:v>
                </c:pt>
                <c:pt idx="3">
                  <c:v>1.3673469387755</c:v>
                </c:pt>
                <c:pt idx="4">
                  <c:v>1.4897959183673</c:v>
                </c:pt>
                <c:pt idx="5">
                  <c:v>1.6122448979591999</c:v>
                </c:pt>
                <c:pt idx="6">
                  <c:v>1.7346938775510001</c:v>
                </c:pt>
                <c:pt idx="7">
                  <c:v>1.8571428571429001</c:v>
                </c:pt>
                <c:pt idx="8">
                  <c:v>1.9795918367347001</c:v>
                </c:pt>
                <c:pt idx="9">
                  <c:v>2.1020408163264999</c:v>
                </c:pt>
                <c:pt idx="10">
                  <c:v>2.2244897959183998</c:v>
                </c:pt>
                <c:pt idx="11">
                  <c:v>2.3469387755101998</c:v>
                </c:pt>
                <c:pt idx="12">
                  <c:v>2.4693877551020003</c:v>
                </c:pt>
                <c:pt idx="13">
                  <c:v>2.5918367346939002</c:v>
                </c:pt>
                <c:pt idx="14">
                  <c:v>2.7142857142856998</c:v>
                </c:pt>
                <c:pt idx="15">
                  <c:v>2.8367346938776001</c:v>
                </c:pt>
                <c:pt idx="16">
                  <c:v>2.9591836734694001</c:v>
                </c:pt>
                <c:pt idx="17">
                  <c:v>3.0816326530612002</c:v>
                </c:pt>
                <c:pt idx="18">
                  <c:v>3.2040816326531001</c:v>
                </c:pt>
                <c:pt idx="19">
                  <c:v>3.3265306122449001</c:v>
                </c:pt>
                <c:pt idx="20">
                  <c:v>3.4489795918367001</c:v>
                </c:pt>
                <c:pt idx="21">
                  <c:v>3.5714285714286</c:v>
                </c:pt>
                <c:pt idx="22">
                  <c:v>3.6938775510204001</c:v>
                </c:pt>
                <c:pt idx="23">
                  <c:v>3.8163265306121996</c:v>
                </c:pt>
                <c:pt idx="24">
                  <c:v>3.9387755102041</c:v>
                </c:pt>
                <c:pt idx="25">
                  <c:v>4.0612244897959</c:v>
                </c:pt>
                <c:pt idx="26">
                  <c:v>4.1836734693878004</c:v>
                </c:pt>
                <c:pt idx="27">
                  <c:v>4.3061224489796004</c:v>
                </c:pt>
                <c:pt idx="28">
                  <c:v>4.4285714285713995</c:v>
                </c:pt>
                <c:pt idx="29">
                  <c:v>4.5510204081632999</c:v>
                </c:pt>
                <c:pt idx="30">
                  <c:v>4.6734693877550999</c:v>
                </c:pt>
                <c:pt idx="31">
                  <c:v>4.7959183673468999</c:v>
                </c:pt>
                <c:pt idx="32">
                  <c:v>4.9183673469388003</c:v>
                </c:pt>
                <c:pt idx="33">
                  <c:v>5.0408163265305994</c:v>
                </c:pt>
                <c:pt idx="34">
                  <c:v>5.1632653061224003</c:v>
                </c:pt>
                <c:pt idx="35">
                  <c:v>5.2857142857142998</c:v>
                </c:pt>
                <c:pt idx="36">
                  <c:v>5.4081632653060998</c:v>
                </c:pt>
                <c:pt idx="37">
                  <c:v>5.5306122448980002</c:v>
                </c:pt>
                <c:pt idx="38">
                  <c:v>5.6530612244898002</c:v>
                </c:pt>
                <c:pt idx="39">
                  <c:v>5.7755102040816002</c:v>
                </c:pt>
                <c:pt idx="40">
                  <c:v>5.8979591836734997</c:v>
                </c:pt>
                <c:pt idx="41">
                  <c:v>6.0204081632652997</c:v>
                </c:pt>
                <c:pt idx="42">
                  <c:v>6.1428571428570997</c:v>
                </c:pt>
                <c:pt idx="43">
                  <c:v>6.2653061224490001</c:v>
                </c:pt>
                <c:pt idx="44">
                  <c:v>6.3877551020408001</c:v>
                </c:pt>
                <c:pt idx="45">
                  <c:v>6.5102040816326996</c:v>
                </c:pt>
                <c:pt idx="46">
                  <c:v>6.6326530612244996</c:v>
                </c:pt>
                <c:pt idx="47">
                  <c:v>6.7551020408163005</c:v>
                </c:pt>
                <c:pt idx="48">
                  <c:v>6.8775510204082</c:v>
                </c:pt>
                <c:pt idx="49">
                  <c:v>7</c:v>
                </c:pt>
                <c:pt idx="50">
                  <c:v>7.1224489795918</c:v>
                </c:pt>
                <c:pt idx="51">
                  <c:v>7.2448979591836995</c:v>
                </c:pt>
                <c:pt idx="52">
                  <c:v>7.3673469387755004</c:v>
                </c:pt>
                <c:pt idx="53">
                  <c:v>7.4897959183673004</c:v>
                </c:pt>
                <c:pt idx="54">
                  <c:v>7.6122448979591999</c:v>
                </c:pt>
                <c:pt idx="55">
                  <c:v>7.7346938775509999</c:v>
                </c:pt>
                <c:pt idx="56">
                  <c:v>7.8571428571429003</c:v>
                </c:pt>
                <c:pt idx="57">
                  <c:v>7.9795918367347003</c:v>
                </c:pt>
                <c:pt idx="58">
                  <c:v>8.1020408163265003</c:v>
                </c:pt>
                <c:pt idx="59">
                  <c:v>8.2244897959183998</c:v>
                </c:pt>
                <c:pt idx="60">
                  <c:v>8.3469387755101998</c:v>
                </c:pt>
                <c:pt idx="61">
                  <c:v>8.4693877551019998</c:v>
                </c:pt>
                <c:pt idx="62">
                  <c:v>8.5918367346938993</c:v>
                </c:pt>
                <c:pt idx="63">
                  <c:v>8.7142857142856993</c:v>
                </c:pt>
                <c:pt idx="64">
                  <c:v>8.8367346938776006</c:v>
                </c:pt>
                <c:pt idx="65">
                  <c:v>8.9591836734694006</c:v>
                </c:pt>
                <c:pt idx="66">
                  <c:v>9.0816326530611988</c:v>
                </c:pt>
                <c:pt idx="67">
                  <c:v>9.2040816326530983</c:v>
                </c:pt>
                <c:pt idx="68">
                  <c:v>9.3265306122449001</c:v>
                </c:pt>
                <c:pt idx="69">
                  <c:v>9.4489795918367001</c:v>
                </c:pt>
                <c:pt idx="70">
                  <c:v>9.5714285714285996</c:v>
                </c:pt>
                <c:pt idx="71">
                  <c:v>9.6938775510203996</c:v>
                </c:pt>
                <c:pt idx="72">
                  <c:v>9.8163265306121996</c:v>
                </c:pt>
                <c:pt idx="73">
                  <c:v>9.9387755102040991</c:v>
                </c:pt>
                <c:pt idx="74">
                  <c:v>10.061224489796</c:v>
                </c:pt>
                <c:pt idx="75">
                  <c:v>10.183673469388001</c:v>
                </c:pt>
                <c:pt idx="76">
                  <c:v>10.30612244898</c:v>
                </c:pt>
                <c:pt idx="77">
                  <c:v>10.428571428570999</c:v>
                </c:pt>
                <c:pt idx="78">
                  <c:v>10.551020408163</c:v>
                </c:pt>
                <c:pt idx="79">
                  <c:v>10.673469387754999</c:v>
                </c:pt>
                <c:pt idx="80">
                  <c:v>10.795918367346999</c:v>
                </c:pt>
                <c:pt idx="81">
                  <c:v>10.918367346938998</c:v>
                </c:pt>
                <c:pt idx="82">
                  <c:v>11.040816326531001</c:v>
                </c:pt>
                <c:pt idx="83">
                  <c:v>11.163265306122</c:v>
                </c:pt>
                <c:pt idx="84">
                  <c:v>11.285714285714</c:v>
                </c:pt>
                <c:pt idx="85">
                  <c:v>11.408163265305999</c:v>
                </c:pt>
                <c:pt idx="86">
                  <c:v>11.530612244898</c:v>
                </c:pt>
                <c:pt idx="87">
                  <c:v>11.653061224489999</c:v>
                </c:pt>
                <c:pt idx="88">
                  <c:v>11.775510204082</c:v>
                </c:pt>
                <c:pt idx="89">
                  <c:v>11.897959183673001</c:v>
                </c:pt>
                <c:pt idx="90">
                  <c:v>12.020408163265</c:v>
                </c:pt>
                <c:pt idx="91">
                  <c:v>12.142857142857</c:v>
                </c:pt>
                <c:pt idx="92">
                  <c:v>12.265306122448999</c:v>
                </c:pt>
                <c:pt idx="93">
                  <c:v>12.387755102041</c:v>
                </c:pt>
                <c:pt idx="94">
                  <c:v>12.510204081632999</c:v>
                </c:pt>
                <c:pt idx="95">
                  <c:v>12.632653061224001</c:v>
                </c:pt>
                <c:pt idx="96">
                  <c:v>12.755102040816</c:v>
                </c:pt>
                <c:pt idx="97">
                  <c:v>12.877551020408001</c:v>
                </c:pt>
                <c:pt idx="98">
                  <c:v>13</c:v>
                </c:pt>
              </c:numCache>
            </c:numRef>
          </c:xVal>
          <c:yVal>
            <c:numRef>
              <c:f>'SqW IP3'!$P$5:$P$103</c:f>
              <c:numCache>
                <c:formatCode>General</c:formatCode>
                <c:ptCount val="99"/>
                <c:pt idx="0">
                  <c:v>25.820124</c:v>
                </c:pt>
                <c:pt idx="1">
                  <c:v>26.565014000000001</c:v>
                </c:pt>
                <c:pt idx="2">
                  <c:v>27.293118</c:v>
                </c:pt>
                <c:pt idx="3">
                  <c:v>29.053864000000001</c:v>
                </c:pt>
                <c:pt idx="4">
                  <c:v>29.50271</c:v>
                </c:pt>
                <c:pt idx="5">
                  <c:v>30.290949000000001</c:v>
                </c:pt>
                <c:pt idx="6">
                  <c:v>29.337952000000001</c:v>
                </c:pt>
                <c:pt idx="7">
                  <c:v>29.481774999999999</c:v>
                </c:pt>
                <c:pt idx="8">
                  <c:v>29.454326999999999</c:v>
                </c:pt>
                <c:pt idx="9">
                  <c:v>30.729118</c:v>
                </c:pt>
                <c:pt idx="10">
                  <c:v>31.537859000000001</c:v>
                </c:pt>
                <c:pt idx="11">
                  <c:v>30.812456000000001</c:v>
                </c:pt>
                <c:pt idx="12">
                  <c:v>29.451916000000001</c:v>
                </c:pt>
                <c:pt idx="13">
                  <c:v>28.733747000000001</c:v>
                </c:pt>
                <c:pt idx="14">
                  <c:v>29.283676</c:v>
                </c:pt>
                <c:pt idx="15">
                  <c:v>30.01454</c:v>
                </c:pt>
                <c:pt idx="16">
                  <c:v>29.942506999999999</c:v>
                </c:pt>
                <c:pt idx="17">
                  <c:v>29.680304</c:v>
                </c:pt>
                <c:pt idx="18">
                  <c:v>29.228735</c:v>
                </c:pt>
                <c:pt idx="19">
                  <c:v>29.075417000000002</c:v>
                </c:pt>
                <c:pt idx="20">
                  <c:v>29.236678999999999</c:v>
                </c:pt>
                <c:pt idx="21">
                  <c:v>28.795587999999999</c:v>
                </c:pt>
                <c:pt idx="22">
                  <c:v>28.210008999999999</c:v>
                </c:pt>
                <c:pt idx="23">
                  <c:v>28.134098000000002</c:v>
                </c:pt>
                <c:pt idx="24">
                  <c:v>29.094732</c:v>
                </c:pt>
                <c:pt idx="25">
                  <c:v>29.550128999999998</c:v>
                </c:pt>
                <c:pt idx="26">
                  <c:v>29.776806000000001</c:v>
                </c:pt>
                <c:pt idx="27">
                  <c:v>29.033287000000001</c:v>
                </c:pt>
                <c:pt idx="28">
                  <c:v>28.234370999999999</c:v>
                </c:pt>
                <c:pt idx="29">
                  <c:v>27.133994999999999</c:v>
                </c:pt>
                <c:pt idx="30">
                  <c:v>26.832867</c:v>
                </c:pt>
                <c:pt idx="31">
                  <c:v>27.12039</c:v>
                </c:pt>
                <c:pt idx="32">
                  <c:v>27.346848000000001</c:v>
                </c:pt>
                <c:pt idx="33">
                  <c:v>27.099101999999998</c:v>
                </c:pt>
                <c:pt idx="34">
                  <c:v>26.851842999999999</c:v>
                </c:pt>
                <c:pt idx="35">
                  <c:v>26.975403</c:v>
                </c:pt>
                <c:pt idx="36">
                  <c:v>27.347183000000001</c:v>
                </c:pt>
                <c:pt idx="37">
                  <c:v>27.764793000000001</c:v>
                </c:pt>
                <c:pt idx="38">
                  <c:v>28.878433000000001</c:v>
                </c:pt>
                <c:pt idx="39">
                  <c:v>30.122684</c:v>
                </c:pt>
                <c:pt idx="40">
                  <c:v>30.800706999999999</c:v>
                </c:pt>
                <c:pt idx="41">
                  <c:v>30.23348</c:v>
                </c:pt>
                <c:pt idx="42">
                  <c:v>29.429193000000001</c:v>
                </c:pt>
                <c:pt idx="43">
                  <c:v>28.720844</c:v>
                </c:pt>
                <c:pt idx="44">
                  <c:v>28.152795999999999</c:v>
                </c:pt>
                <c:pt idx="45">
                  <c:v>27.534002000000001</c:v>
                </c:pt>
                <c:pt idx="46">
                  <c:v>27.380447</c:v>
                </c:pt>
                <c:pt idx="47">
                  <c:v>27.222498000000002</c:v>
                </c:pt>
                <c:pt idx="48">
                  <c:v>27.218150999999999</c:v>
                </c:pt>
                <c:pt idx="49">
                  <c:v>27.278503000000001</c:v>
                </c:pt>
                <c:pt idx="50">
                  <c:v>27.412876000000001</c:v>
                </c:pt>
                <c:pt idx="51">
                  <c:v>27.177191000000001</c:v>
                </c:pt>
                <c:pt idx="52">
                  <c:v>26.921980000000001</c:v>
                </c:pt>
                <c:pt idx="53">
                  <c:v>26.519938</c:v>
                </c:pt>
                <c:pt idx="54">
                  <c:v>26.010480999999999</c:v>
                </c:pt>
                <c:pt idx="55">
                  <c:v>25.977732</c:v>
                </c:pt>
                <c:pt idx="56">
                  <c:v>26.607676000000001</c:v>
                </c:pt>
                <c:pt idx="57">
                  <c:v>27.260252000000001</c:v>
                </c:pt>
                <c:pt idx="58">
                  <c:v>27.09675</c:v>
                </c:pt>
                <c:pt idx="59">
                  <c:v>26.445097000000001</c:v>
                </c:pt>
                <c:pt idx="60">
                  <c:v>25.962685</c:v>
                </c:pt>
                <c:pt idx="61">
                  <c:v>25.469542000000001</c:v>
                </c:pt>
                <c:pt idx="62">
                  <c:v>25.110802</c:v>
                </c:pt>
                <c:pt idx="63">
                  <c:v>24.833065000000001</c:v>
                </c:pt>
                <c:pt idx="64">
                  <c:v>25.006133999999999</c:v>
                </c:pt>
                <c:pt idx="65">
                  <c:v>25.282015000000001</c:v>
                </c:pt>
                <c:pt idx="66">
                  <c:v>25.817962999999999</c:v>
                </c:pt>
                <c:pt idx="67">
                  <c:v>26.250039999999998</c:v>
                </c:pt>
                <c:pt idx="68">
                  <c:v>26.396979999999999</c:v>
                </c:pt>
                <c:pt idx="69">
                  <c:v>26.173425999999999</c:v>
                </c:pt>
                <c:pt idx="70">
                  <c:v>25.958904</c:v>
                </c:pt>
                <c:pt idx="71">
                  <c:v>25.578959999999999</c:v>
                </c:pt>
                <c:pt idx="72">
                  <c:v>25.259308000000001</c:v>
                </c:pt>
                <c:pt idx="73">
                  <c:v>24.867048</c:v>
                </c:pt>
                <c:pt idx="74">
                  <c:v>24.848949000000001</c:v>
                </c:pt>
                <c:pt idx="75">
                  <c:v>25.078164999999998</c:v>
                </c:pt>
                <c:pt idx="76">
                  <c:v>25.186616999999998</c:v>
                </c:pt>
                <c:pt idx="77">
                  <c:v>25.200313999999999</c:v>
                </c:pt>
                <c:pt idx="78">
                  <c:v>25.192399999999999</c:v>
                </c:pt>
                <c:pt idx="79">
                  <c:v>25.484041000000001</c:v>
                </c:pt>
                <c:pt idx="80">
                  <c:v>25.865708999999999</c:v>
                </c:pt>
                <c:pt idx="81">
                  <c:v>26.230191999999999</c:v>
                </c:pt>
                <c:pt idx="82">
                  <c:v>26.28566</c:v>
                </c:pt>
                <c:pt idx="83">
                  <c:v>26.138649000000001</c:v>
                </c:pt>
                <c:pt idx="84">
                  <c:v>25.815041999999998</c:v>
                </c:pt>
                <c:pt idx="85">
                  <c:v>25.823384999999998</c:v>
                </c:pt>
                <c:pt idx="86">
                  <c:v>25.986065</c:v>
                </c:pt>
                <c:pt idx="87">
                  <c:v>26.104147000000001</c:v>
                </c:pt>
                <c:pt idx="88">
                  <c:v>25.856255999999998</c:v>
                </c:pt>
                <c:pt idx="89">
                  <c:v>25.530113</c:v>
                </c:pt>
                <c:pt idx="90">
                  <c:v>25.303204000000001</c:v>
                </c:pt>
                <c:pt idx="91">
                  <c:v>25.079075</c:v>
                </c:pt>
                <c:pt idx="92">
                  <c:v>24.529150000000001</c:v>
                </c:pt>
                <c:pt idx="93">
                  <c:v>23.811501</c:v>
                </c:pt>
                <c:pt idx="94">
                  <c:v>23.209278000000001</c:v>
                </c:pt>
                <c:pt idx="95">
                  <c:v>22.63269</c:v>
                </c:pt>
                <c:pt idx="96">
                  <c:v>22.239287999999998</c:v>
                </c:pt>
                <c:pt idx="97">
                  <c:v>21.90926</c:v>
                </c:pt>
                <c:pt idx="98">
                  <c:v>21.862342999999999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DE7-41A0-8B8C-60057BBD41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626496"/>
        <c:axId val="111657344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'SqW IP3'!$S$2</c15:sqref>
                        </c15:formulaRef>
                      </c:ext>
                    </c:extLst>
                    <c:strCache>
                      <c:ptCount val="1"/>
                      <c:pt idx="0">
                        <c:v>+14dBm</c:v>
                      </c:pt>
                    </c:strCache>
                  </c:strRef>
                </c:tx>
                <c:spPr>
                  <a:ln cmpd="dbl">
                    <a:solidFill>
                      <a:schemeClr val="tx1"/>
                    </a:solidFill>
                    <a:prstDash val="sysDash"/>
                  </a:ln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'SqW IP3'!$R$5:$R$103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1</c:v>
                      </c:pt>
                      <c:pt idx="1">
                        <c:v>1.1224489795918</c:v>
                      </c:pt>
                      <c:pt idx="2">
                        <c:v>1.2448979591837002</c:v>
                      </c:pt>
                      <c:pt idx="3">
                        <c:v>1.3673469387755</c:v>
                      </c:pt>
                      <c:pt idx="4">
                        <c:v>1.4897959183673</c:v>
                      </c:pt>
                      <c:pt idx="5">
                        <c:v>1.6122448979591999</c:v>
                      </c:pt>
                      <c:pt idx="6">
                        <c:v>1.7346938775510001</c:v>
                      </c:pt>
                      <c:pt idx="7">
                        <c:v>1.8571428571429001</c:v>
                      </c:pt>
                      <c:pt idx="8">
                        <c:v>1.9795918367347001</c:v>
                      </c:pt>
                      <c:pt idx="9">
                        <c:v>2.1020408163264999</c:v>
                      </c:pt>
                      <c:pt idx="10">
                        <c:v>2.2244897959183998</c:v>
                      </c:pt>
                      <c:pt idx="11">
                        <c:v>2.3469387755101998</c:v>
                      </c:pt>
                      <c:pt idx="12">
                        <c:v>2.4693877551020003</c:v>
                      </c:pt>
                      <c:pt idx="13">
                        <c:v>2.5918367346939002</c:v>
                      </c:pt>
                      <c:pt idx="14">
                        <c:v>2.7142857142856998</c:v>
                      </c:pt>
                      <c:pt idx="15">
                        <c:v>2.8367346938776001</c:v>
                      </c:pt>
                      <c:pt idx="16">
                        <c:v>2.9591836734694001</c:v>
                      </c:pt>
                      <c:pt idx="17">
                        <c:v>3.0816326530612002</c:v>
                      </c:pt>
                      <c:pt idx="18">
                        <c:v>3.2040816326531001</c:v>
                      </c:pt>
                      <c:pt idx="19">
                        <c:v>3.3265306122449001</c:v>
                      </c:pt>
                      <c:pt idx="20">
                        <c:v>3.4489795918367001</c:v>
                      </c:pt>
                      <c:pt idx="21">
                        <c:v>3.5714285714286</c:v>
                      </c:pt>
                      <c:pt idx="22">
                        <c:v>3.6938775510204001</c:v>
                      </c:pt>
                      <c:pt idx="23">
                        <c:v>3.8163265306121996</c:v>
                      </c:pt>
                      <c:pt idx="24">
                        <c:v>3.9387755102041</c:v>
                      </c:pt>
                      <c:pt idx="25">
                        <c:v>4.0612244897959</c:v>
                      </c:pt>
                      <c:pt idx="26">
                        <c:v>4.1836734693878004</c:v>
                      </c:pt>
                      <c:pt idx="27">
                        <c:v>4.3061224489796004</c:v>
                      </c:pt>
                      <c:pt idx="28">
                        <c:v>4.4285714285713995</c:v>
                      </c:pt>
                      <c:pt idx="29">
                        <c:v>4.5510204081632999</c:v>
                      </c:pt>
                      <c:pt idx="30">
                        <c:v>4.6734693877550999</c:v>
                      </c:pt>
                      <c:pt idx="31">
                        <c:v>4.7959183673468999</c:v>
                      </c:pt>
                      <c:pt idx="32">
                        <c:v>4.9183673469388003</c:v>
                      </c:pt>
                      <c:pt idx="33">
                        <c:v>5.0408163265305994</c:v>
                      </c:pt>
                      <c:pt idx="34">
                        <c:v>5.1632653061224003</c:v>
                      </c:pt>
                      <c:pt idx="35">
                        <c:v>5.2857142857142998</c:v>
                      </c:pt>
                      <c:pt idx="36">
                        <c:v>5.4081632653060998</c:v>
                      </c:pt>
                      <c:pt idx="37">
                        <c:v>5.5306122448980002</c:v>
                      </c:pt>
                      <c:pt idx="38">
                        <c:v>5.6530612244898002</c:v>
                      </c:pt>
                      <c:pt idx="39">
                        <c:v>5.7755102040816002</c:v>
                      </c:pt>
                      <c:pt idx="40">
                        <c:v>5.8979591836734997</c:v>
                      </c:pt>
                      <c:pt idx="41">
                        <c:v>6.0204081632652997</c:v>
                      </c:pt>
                      <c:pt idx="42">
                        <c:v>6.1428571428570997</c:v>
                      </c:pt>
                      <c:pt idx="43">
                        <c:v>6.2653061224490001</c:v>
                      </c:pt>
                      <c:pt idx="44">
                        <c:v>6.3877551020408001</c:v>
                      </c:pt>
                      <c:pt idx="45">
                        <c:v>6.5102040816326996</c:v>
                      </c:pt>
                      <c:pt idx="46">
                        <c:v>6.6326530612244996</c:v>
                      </c:pt>
                      <c:pt idx="47">
                        <c:v>6.7551020408163005</c:v>
                      </c:pt>
                      <c:pt idx="48">
                        <c:v>6.8775510204082</c:v>
                      </c:pt>
                      <c:pt idx="49">
                        <c:v>7</c:v>
                      </c:pt>
                      <c:pt idx="50">
                        <c:v>7.1224489795918</c:v>
                      </c:pt>
                      <c:pt idx="51">
                        <c:v>7.2448979591836995</c:v>
                      </c:pt>
                      <c:pt idx="52">
                        <c:v>7.3673469387755004</c:v>
                      </c:pt>
                      <c:pt idx="53">
                        <c:v>7.4897959183673004</c:v>
                      </c:pt>
                      <c:pt idx="54">
                        <c:v>7.6122448979591999</c:v>
                      </c:pt>
                      <c:pt idx="55">
                        <c:v>7.7346938775509999</c:v>
                      </c:pt>
                      <c:pt idx="56">
                        <c:v>7.8571428571429003</c:v>
                      </c:pt>
                      <c:pt idx="57">
                        <c:v>7.9795918367347003</c:v>
                      </c:pt>
                      <c:pt idx="58">
                        <c:v>8.1020408163265003</c:v>
                      </c:pt>
                      <c:pt idx="59">
                        <c:v>8.2244897959183998</c:v>
                      </c:pt>
                      <c:pt idx="60">
                        <c:v>8.3469387755101998</c:v>
                      </c:pt>
                      <c:pt idx="61">
                        <c:v>8.4693877551019998</c:v>
                      </c:pt>
                      <c:pt idx="62">
                        <c:v>8.5918367346938993</c:v>
                      </c:pt>
                      <c:pt idx="63">
                        <c:v>8.7142857142856993</c:v>
                      </c:pt>
                      <c:pt idx="64">
                        <c:v>8.8367346938776006</c:v>
                      </c:pt>
                      <c:pt idx="65">
                        <c:v>8.9591836734694006</c:v>
                      </c:pt>
                      <c:pt idx="66">
                        <c:v>9.0816326530611988</c:v>
                      </c:pt>
                      <c:pt idx="67">
                        <c:v>9.2040816326530983</c:v>
                      </c:pt>
                      <c:pt idx="68">
                        <c:v>9.3265306122449001</c:v>
                      </c:pt>
                      <c:pt idx="69">
                        <c:v>9.4489795918367001</c:v>
                      </c:pt>
                      <c:pt idx="70">
                        <c:v>9.5714285714285996</c:v>
                      </c:pt>
                      <c:pt idx="71">
                        <c:v>9.6938775510203996</c:v>
                      </c:pt>
                      <c:pt idx="72">
                        <c:v>9.8163265306121996</c:v>
                      </c:pt>
                      <c:pt idx="73">
                        <c:v>9.9387755102040991</c:v>
                      </c:pt>
                      <c:pt idx="74">
                        <c:v>10.061224489796</c:v>
                      </c:pt>
                      <c:pt idx="75">
                        <c:v>10.183673469388001</c:v>
                      </c:pt>
                      <c:pt idx="76">
                        <c:v>10.30612244898</c:v>
                      </c:pt>
                      <c:pt idx="77">
                        <c:v>10.428571428570999</c:v>
                      </c:pt>
                      <c:pt idx="78">
                        <c:v>10.551020408163</c:v>
                      </c:pt>
                      <c:pt idx="79">
                        <c:v>10.673469387754999</c:v>
                      </c:pt>
                      <c:pt idx="80">
                        <c:v>10.795918367346999</c:v>
                      </c:pt>
                      <c:pt idx="81">
                        <c:v>10.918367346938998</c:v>
                      </c:pt>
                      <c:pt idx="82">
                        <c:v>11.040816326531001</c:v>
                      </c:pt>
                      <c:pt idx="83">
                        <c:v>11.163265306122</c:v>
                      </c:pt>
                      <c:pt idx="84">
                        <c:v>11.285714285714</c:v>
                      </c:pt>
                      <c:pt idx="85">
                        <c:v>11.408163265305999</c:v>
                      </c:pt>
                      <c:pt idx="86">
                        <c:v>11.530612244898</c:v>
                      </c:pt>
                      <c:pt idx="87">
                        <c:v>11.653061224489999</c:v>
                      </c:pt>
                      <c:pt idx="88">
                        <c:v>11.775510204082</c:v>
                      </c:pt>
                      <c:pt idx="89">
                        <c:v>11.897959183673001</c:v>
                      </c:pt>
                      <c:pt idx="90">
                        <c:v>12.020408163265</c:v>
                      </c:pt>
                      <c:pt idx="91">
                        <c:v>12.142857142857</c:v>
                      </c:pt>
                      <c:pt idx="92">
                        <c:v>12.265306122448999</c:v>
                      </c:pt>
                      <c:pt idx="93">
                        <c:v>12.387755102041</c:v>
                      </c:pt>
                      <c:pt idx="94">
                        <c:v>12.510204081632999</c:v>
                      </c:pt>
                      <c:pt idx="95">
                        <c:v>12.632653061224001</c:v>
                      </c:pt>
                      <c:pt idx="96">
                        <c:v>12.755102040816</c:v>
                      </c:pt>
                      <c:pt idx="97">
                        <c:v>12.877551020408001</c:v>
                      </c:pt>
                      <c:pt idx="98">
                        <c:v>13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'SqW IP3'!$S$5:$S$103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22.452717</c:v>
                      </c:pt>
                      <c:pt idx="1">
                        <c:v>20.401427999999999</c:v>
                      </c:pt>
                      <c:pt idx="2">
                        <c:v>18.796710999999998</c:v>
                      </c:pt>
                      <c:pt idx="3">
                        <c:v>18.997081999999999</c:v>
                      </c:pt>
                      <c:pt idx="4">
                        <c:v>19.375274999999998</c:v>
                      </c:pt>
                      <c:pt idx="5">
                        <c:v>19.819694999999999</c:v>
                      </c:pt>
                      <c:pt idx="6">
                        <c:v>20.584182999999999</c:v>
                      </c:pt>
                      <c:pt idx="7">
                        <c:v>22.529215000000001</c:v>
                      </c:pt>
                      <c:pt idx="8">
                        <c:v>25.382576</c:v>
                      </c:pt>
                      <c:pt idx="9">
                        <c:v>27.465903999999998</c:v>
                      </c:pt>
                      <c:pt idx="10">
                        <c:v>27.820941999999999</c:v>
                      </c:pt>
                      <c:pt idx="11">
                        <c:v>26.7743</c:v>
                      </c:pt>
                      <c:pt idx="12">
                        <c:v>25.589559999999999</c:v>
                      </c:pt>
                      <c:pt idx="13">
                        <c:v>25.594639000000001</c:v>
                      </c:pt>
                      <c:pt idx="14">
                        <c:v>25.395903000000001</c:v>
                      </c:pt>
                      <c:pt idx="15">
                        <c:v>25.448519000000001</c:v>
                      </c:pt>
                      <c:pt idx="16">
                        <c:v>24.948677</c:v>
                      </c:pt>
                      <c:pt idx="17">
                        <c:v>24.442637999999999</c:v>
                      </c:pt>
                      <c:pt idx="18">
                        <c:v>24.114702000000001</c:v>
                      </c:pt>
                      <c:pt idx="19">
                        <c:v>23.831683999999999</c:v>
                      </c:pt>
                      <c:pt idx="20">
                        <c:v>23.767479000000002</c:v>
                      </c:pt>
                      <c:pt idx="21">
                        <c:v>23.736675000000002</c:v>
                      </c:pt>
                      <c:pt idx="22">
                        <c:v>24.054113000000001</c:v>
                      </c:pt>
                      <c:pt idx="23">
                        <c:v>24.589518000000002</c:v>
                      </c:pt>
                      <c:pt idx="24">
                        <c:v>25.241530999999998</c:v>
                      </c:pt>
                      <c:pt idx="25">
                        <c:v>25.485924000000001</c:v>
                      </c:pt>
                      <c:pt idx="26">
                        <c:v>25.457851000000002</c:v>
                      </c:pt>
                      <c:pt idx="27">
                        <c:v>25.303940000000001</c:v>
                      </c:pt>
                      <c:pt idx="28">
                        <c:v>25.007653999999999</c:v>
                      </c:pt>
                      <c:pt idx="29">
                        <c:v>24.34395</c:v>
                      </c:pt>
                      <c:pt idx="30">
                        <c:v>23.897794999999999</c:v>
                      </c:pt>
                      <c:pt idx="31">
                        <c:v>24.098551</c:v>
                      </c:pt>
                      <c:pt idx="32">
                        <c:v>24.228356999999999</c:v>
                      </c:pt>
                      <c:pt idx="33">
                        <c:v>23.863783000000002</c:v>
                      </c:pt>
                      <c:pt idx="34">
                        <c:v>23.144860999999999</c:v>
                      </c:pt>
                      <c:pt idx="35">
                        <c:v>23.222973</c:v>
                      </c:pt>
                      <c:pt idx="36">
                        <c:v>23.777695000000001</c:v>
                      </c:pt>
                      <c:pt idx="37">
                        <c:v>24.463169000000001</c:v>
                      </c:pt>
                      <c:pt idx="38">
                        <c:v>25.306587</c:v>
                      </c:pt>
                      <c:pt idx="39">
                        <c:v>25.907339</c:v>
                      </c:pt>
                      <c:pt idx="40">
                        <c:v>26.420887</c:v>
                      </c:pt>
                      <c:pt idx="41">
                        <c:v>26.406144999999999</c:v>
                      </c:pt>
                      <c:pt idx="42">
                        <c:v>26.314257000000001</c:v>
                      </c:pt>
                      <c:pt idx="43">
                        <c:v>25.782112000000001</c:v>
                      </c:pt>
                      <c:pt idx="44">
                        <c:v>25.142130000000002</c:v>
                      </c:pt>
                      <c:pt idx="45">
                        <c:v>24.919546</c:v>
                      </c:pt>
                      <c:pt idx="46">
                        <c:v>25.028948</c:v>
                      </c:pt>
                      <c:pt idx="47">
                        <c:v>25.227833</c:v>
                      </c:pt>
                      <c:pt idx="48">
                        <c:v>25.045921</c:v>
                      </c:pt>
                      <c:pt idx="49">
                        <c:v>24.921623</c:v>
                      </c:pt>
                      <c:pt idx="50">
                        <c:v>24.395976999999998</c:v>
                      </c:pt>
                      <c:pt idx="51">
                        <c:v>23.855829</c:v>
                      </c:pt>
                      <c:pt idx="52">
                        <c:v>23.663183</c:v>
                      </c:pt>
                      <c:pt idx="53">
                        <c:v>24.090612</c:v>
                      </c:pt>
                      <c:pt idx="54">
                        <c:v>24.449703</c:v>
                      </c:pt>
                      <c:pt idx="55">
                        <c:v>24.518968999999998</c:v>
                      </c:pt>
                      <c:pt idx="56">
                        <c:v>24.599056000000001</c:v>
                      </c:pt>
                      <c:pt idx="57">
                        <c:v>24.600002</c:v>
                      </c:pt>
                      <c:pt idx="58">
                        <c:v>24.247174999999999</c:v>
                      </c:pt>
                      <c:pt idx="59">
                        <c:v>23.543854</c:v>
                      </c:pt>
                      <c:pt idx="60">
                        <c:v>22.969027000000001</c:v>
                      </c:pt>
                      <c:pt idx="61">
                        <c:v>22.368297999999999</c:v>
                      </c:pt>
                      <c:pt idx="62">
                        <c:v>21.870716000000002</c:v>
                      </c:pt>
                      <c:pt idx="63">
                        <c:v>21.395536</c:v>
                      </c:pt>
                      <c:pt idx="64">
                        <c:v>21.007228999999999</c:v>
                      </c:pt>
                      <c:pt idx="65">
                        <c:v>20.586535999999999</c:v>
                      </c:pt>
                      <c:pt idx="66">
                        <c:v>20.485769000000001</c:v>
                      </c:pt>
                      <c:pt idx="67">
                        <c:v>20.920839000000001</c:v>
                      </c:pt>
                      <c:pt idx="68">
                        <c:v>21.583386999999998</c:v>
                      </c:pt>
                      <c:pt idx="69">
                        <c:v>22.058081000000001</c:v>
                      </c:pt>
                      <c:pt idx="70">
                        <c:v>22.202698000000002</c:v>
                      </c:pt>
                      <c:pt idx="71">
                        <c:v>22.181833000000001</c:v>
                      </c:pt>
                      <c:pt idx="72">
                        <c:v>22.167147</c:v>
                      </c:pt>
                      <c:pt idx="73">
                        <c:v>21.802771</c:v>
                      </c:pt>
                      <c:pt idx="74">
                        <c:v>21.353574999999999</c:v>
                      </c:pt>
                      <c:pt idx="75">
                        <c:v>20.819151000000002</c:v>
                      </c:pt>
                      <c:pt idx="76">
                        <c:v>20.599726</c:v>
                      </c:pt>
                      <c:pt idx="77">
                        <c:v>20.595677999999999</c:v>
                      </c:pt>
                      <c:pt idx="78">
                        <c:v>20.960737000000002</c:v>
                      </c:pt>
                      <c:pt idx="79">
                        <c:v>21.718069</c:v>
                      </c:pt>
                      <c:pt idx="80">
                        <c:v>22.446570999999999</c:v>
                      </c:pt>
                      <c:pt idx="81">
                        <c:v>22.644608999999999</c:v>
                      </c:pt>
                      <c:pt idx="82">
                        <c:v>22.242338</c:v>
                      </c:pt>
                      <c:pt idx="83">
                        <c:v>21.833282000000001</c:v>
                      </c:pt>
                      <c:pt idx="84">
                        <c:v>21.497036000000001</c:v>
                      </c:pt>
                      <c:pt idx="85">
                        <c:v>21.246098</c:v>
                      </c:pt>
                      <c:pt idx="86">
                        <c:v>20.946090999999999</c:v>
                      </c:pt>
                      <c:pt idx="87">
                        <c:v>20.774463999999998</c:v>
                      </c:pt>
                      <c:pt idx="88">
                        <c:v>20.696960000000001</c:v>
                      </c:pt>
                      <c:pt idx="89">
                        <c:v>20.503188999999999</c:v>
                      </c:pt>
                      <c:pt idx="90">
                        <c:v>20.006601</c:v>
                      </c:pt>
                      <c:pt idx="91">
                        <c:v>19.034884999999999</c:v>
                      </c:pt>
                      <c:pt idx="92">
                        <c:v>17.674057000000001</c:v>
                      </c:pt>
                      <c:pt idx="93">
                        <c:v>16.562304999999999</c:v>
                      </c:pt>
                      <c:pt idx="94">
                        <c:v>16.358456</c:v>
                      </c:pt>
                      <c:pt idx="95">
                        <c:v>16.935789</c:v>
                      </c:pt>
                      <c:pt idx="96">
                        <c:v>17.053642</c:v>
                      </c:pt>
                      <c:pt idx="97">
                        <c:v>15.939368999999999</c:v>
                      </c:pt>
                      <c:pt idx="98">
                        <c:v>14.547893999999999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3-BDE7-41A0-8B8C-60057BBD4170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'IP3'!$V$2</c15:sqref>
                        </c15:formulaRef>
                      </c:ext>
                    </c:extLst>
                    <c:strCache>
                      <c:ptCount val="1"/>
                      <c:pt idx="0">
                        <c:v>+14dBm</c:v>
                      </c:pt>
                    </c:strCache>
                  </c:strRef>
                </c:tx>
                <c:spPr>
                  <a:ln>
                    <a:solidFill>
                      <a:schemeClr val="tx1"/>
                    </a:solidFill>
                    <a:prstDash val="sysDot"/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'IP3'!$U$5:$U$103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1</c:v>
                      </c:pt>
                      <c:pt idx="1">
                        <c:v>1.1224489795918</c:v>
                      </c:pt>
                      <c:pt idx="2">
                        <c:v>1.2448979591837002</c:v>
                      </c:pt>
                      <c:pt idx="3">
                        <c:v>1.3673469387755</c:v>
                      </c:pt>
                      <c:pt idx="4">
                        <c:v>1.4897959183673</c:v>
                      </c:pt>
                      <c:pt idx="5">
                        <c:v>1.6122448979591999</c:v>
                      </c:pt>
                      <c:pt idx="6">
                        <c:v>1.7346938775510001</c:v>
                      </c:pt>
                      <c:pt idx="7">
                        <c:v>1.8571428571429001</c:v>
                      </c:pt>
                      <c:pt idx="8">
                        <c:v>1.9795918367347001</c:v>
                      </c:pt>
                      <c:pt idx="9">
                        <c:v>2.1020408163264999</c:v>
                      </c:pt>
                      <c:pt idx="10">
                        <c:v>2.2244897959183998</c:v>
                      </c:pt>
                      <c:pt idx="11">
                        <c:v>2.3469387755101998</c:v>
                      </c:pt>
                      <c:pt idx="12">
                        <c:v>2.4693877551020003</c:v>
                      </c:pt>
                      <c:pt idx="13">
                        <c:v>2.5918367346939002</c:v>
                      </c:pt>
                      <c:pt idx="14">
                        <c:v>2.7142857142856998</c:v>
                      </c:pt>
                      <c:pt idx="15">
                        <c:v>2.8367346938776001</c:v>
                      </c:pt>
                      <c:pt idx="16">
                        <c:v>2.9591836734694001</c:v>
                      </c:pt>
                      <c:pt idx="17">
                        <c:v>3.0816326530612002</c:v>
                      </c:pt>
                      <c:pt idx="18">
                        <c:v>3.2040816326531001</c:v>
                      </c:pt>
                      <c:pt idx="19">
                        <c:v>3.3265306122449001</c:v>
                      </c:pt>
                      <c:pt idx="20">
                        <c:v>3.4489795918367001</c:v>
                      </c:pt>
                      <c:pt idx="21">
                        <c:v>3.5714285714286</c:v>
                      </c:pt>
                      <c:pt idx="22">
                        <c:v>3.6938775510204001</c:v>
                      </c:pt>
                      <c:pt idx="23">
                        <c:v>3.8163265306121996</c:v>
                      </c:pt>
                      <c:pt idx="24">
                        <c:v>3.9387755102041</c:v>
                      </c:pt>
                      <c:pt idx="25">
                        <c:v>4.0612244897959</c:v>
                      </c:pt>
                      <c:pt idx="26">
                        <c:v>4.1836734693878004</c:v>
                      </c:pt>
                      <c:pt idx="27">
                        <c:v>4.3061224489796004</c:v>
                      </c:pt>
                      <c:pt idx="28">
                        <c:v>4.4285714285713995</c:v>
                      </c:pt>
                      <c:pt idx="29">
                        <c:v>4.5510204081632999</c:v>
                      </c:pt>
                      <c:pt idx="30">
                        <c:v>4.6734693877550999</c:v>
                      </c:pt>
                      <c:pt idx="31">
                        <c:v>4.7959183673468999</c:v>
                      </c:pt>
                      <c:pt idx="32">
                        <c:v>4.9183673469388003</c:v>
                      </c:pt>
                      <c:pt idx="33">
                        <c:v>5.0408163265305994</c:v>
                      </c:pt>
                      <c:pt idx="34">
                        <c:v>5.1632653061224003</c:v>
                      </c:pt>
                      <c:pt idx="35">
                        <c:v>5.2857142857142998</c:v>
                      </c:pt>
                      <c:pt idx="36">
                        <c:v>5.4081632653060998</c:v>
                      </c:pt>
                      <c:pt idx="37">
                        <c:v>5.5306122448980002</c:v>
                      </c:pt>
                      <c:pt idx="38">
                        <c:v>5.6530612244898002</c:v>
                      </c:pt>
                      <c:pt idx="39">
                        <c:v>5.7755102040816002</c:v>
                      </c:pt>
                      <c:pt idx="40">
                        <c:v>5.8979591836734997</c:v>
                      </c:pt>
                      <c:pt idx="41">
                        <c:v>6.0204081632652997</c:v>
                      </c:pt>
                      <c:pt idx="42">
                        <c:v>6.1428571428570997</c:v>
                      </c:pt>
                      <c:pt idx="43">
                        <c:v>6.2653061224490001</c:v>
                      </c:pt>
                      <c:pt idx="44">
                        <c:v>6.3877551020408001</c:v>
                      </c:pt>
                      <c:pt idx="45">
                        <c:v>6.5102040816326996</c:v>
                      </c:pt>
                      <c:pt idx="46">
                        <c:v>6.6326530612244996</c:v>
                      </c:pt>
                      <c:pt idx="47">
                        <c:v>6.7551020408163005</c:v>
                      </c:pt>
                      <c:pt idx="48">
                        <c:v>6.8775510204082</c:v>
                      </c:pt>
                      <c:pt idx="49">
                        <c:v>7</c:v>
                      </c:pt>
                      <c:pt idx="50">
                        <c:v>7.1224489795918</c:v>
                      </c:pt>
                      <c:pt idx="51">
                        <c:v>7.2448979591836995</c:v>
                      </c:pt>
                      <c:pt idx="52">
                        <c:v>7.3673469387755004</c:v>
                      </c:pt>
                      <c:pt idx="53">
                        <c:v>7.4897959183673004</c:v>
                      </c:pt>
                      <c:pt idx="54">
                        <c:v>7.6122448979591999</c:v>
                      </c:pt>
                      <c:pt idx="55">
                        <c:v>7.7346938775509999</c:v>
                      </c:pt>
                      <c:pt idx="56">
                        <c:v>7.8571428571429003</c:v>
                      </c:pt>
                      <c:pt idx="57">
                        <c:v>7.9795918367347003</c:v>
                      </c:pt>
                      <c:pt idx="58">
                        <c:v>8.1020408163265003</c:v>
                      </c:pt>
                      <c:pt idx="59">
                        <c:v>8.2244897959183998</c:v>
                      </c:pt>
                      <c:pt idx="60">
                        <c:v>8.3469387755101998</c:v>
                      </c:pt>
                      <c:pt idx="61">
                        <c:v>8.4693877551019998</c:v>
                      </c:pt>
                      <c:pt idx="62">
                        <c:v>8.5918367346938993</c:v>
                      </c:pt>
                      <c:pt idx="63">
                        <c:v>8.7142857142856993</c:v>
                      </c:pt>
                      <c:pt idx="64">
                        <c:v>8.8367346938776006</c:v>
                      </c:pt>
                      <c:pt idx="65">
                        <c:v>8.9591836734694006</c:v>
                      </c:pt>
                      <c:pt idx="66">
                        <c:v>9.0816326530611988</c:v>
                      </c:pt>
                      <c:pt idx="67">
                        <c:v>9.2040816326530983</c:v>
                      </c:pt>
                      <c:pt idx="68">
                        <c:v>9.3265306122449001</c:v>
                      </c:pt>
                      <c:pt idx="69">
                        <c:v>9.4489795918367001</c:v>
                      </c:pt>
                      <c:pt idx="70">
                        <c:v>9.5714285714285996</c:v>
                      </c:pt>
                      <c:pt idx="71">
                        <c:v>9.6938775510203996</c:v>
                      </c:pt>
                      <c:pt idx="72">
                        <c:v>9.8163265306121996</c:v>
                      </c:pt>
                      <c:pt idx="73">
                        <c:v>9.9387755102040991</c:v>
                      </c:pt>
                      <c:pt idx="74">
                        <c:v>10.061224489796</c:v>
                      </c:pt>
                      <c:pt idx="75">
                        <c:v>10.183673469388001</c:v>
                      </c:pt>
                      <c:pt idx="76">
                        <c:v>10.30612244898</c:v>
                      </c:pt>
                      <c:pt idx="77">
                        <c:v>10.428571428570999</c:v>
                      </c:pt>
                      <c:pt idx="78">
                        <c:v>10.551020408163</c:v>
                      </c:pt>
                      <c:pt idx="79">
                        <c:v>10.673469387754999</c:v>
                      </c:pt>
                      <c:pt idx="80">
                        <c:v>10.795918367346999</c:v>
                      </c:pt>
                      <c:pt idx="81">
                        <c:v>10.918367346938998</c:v>
                      </c:pt>
                      <c:pt idx="82">
                        <c:v>11.040816326531001</c:v>
                      </c:pt>
                      <c:pt idx="83">
                        <c:v>11.163265306122</c:v>
                      </c:pt>
                      <c:pt idx="84">
                        <c:v>11.285714285714</c:v>
                      </c:pt>
                      <c:pt idx="85">
                        <c:v>11.408163265305999</c:v>
                      </c:pt>
                      <c:pt idx="86">
                        <c:v>11.530612244898</c:v>
                      </c:pt>
                      <c:pt idx="87">
                        <c:v>11.653061224489999</c:v>
                      </c:pt>
                      <c:pt idx="88">
                        <c:v>11.775510204082</c:v>
                      </c:pt>
                      <c:pt idx="89">
                        <c:v>11.897959183673001</c:v>
                      </c:pt>
                      <c:pt idx="90">
                        <c:v>12.020408163265</c:v>
                      </c:pt>
                      <c:pt idx="91">
                        <c:v>12.142857142857</c:v>
                      </c:pt>
                      <c:pt idx="92">
                        <c:v>12.265306122448999</c:v>
                      </c:pt>
                      <c:pt idx="93">
                        <c:v>12.387755102041</c:v>
                      </c:pt>
                      <c:pt idx="94">
                        <c:v>12.510204081632999</c:v>
                      </c:pt>
                      <c:pt idx="95">
                        <c:v>12.632653061224001</c:v>
                      </c:pt>
                      <c:pt idx="96">
                        <c:v>12.755102040816</c:v>
                      </c:pt>
                      <c:pt idx="97">
                        <c:v>12.877551020408001</c:v>
                      </c:pt>
                      <c:pt idx="98">
                        <c:v>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'IP3'!$V$5:$V$103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27.150656000000001</c:v>
                      </c:pt>
                      <c:pt idx="1">
                        <c:v>26.499887000000001</c:v>
                      </c:pt>
                      <c:pt idx="2">
                        <c:v>26.165330999999998</c:v>
                      </c:pt>
                      <c:pt idx="3">
                        <c:v>22.835974</c:v>
                      </c:pt>
                      <c:pt idx="4">
                        <c:v>23.027479</c:v>
                      </c:pt>
                      <c:pt idx="5">
                        <c:v>22.907910999999999</c:v>
                      </c:pt>
                      <c:pt idx="6">
                        <c:v>22.428267999999999</c:v>
                      </c:pt>
                      <c:pt idx="7">
                        <c:v>21.895621999999999</c:v>
                      </c:pt>
                      <c:pt idx="8">
                        <c:v>21.128720999999999</c:v>
                      </c:pt>
                      <c:pt idx="9">
                        <c:v>20.356703</c:v>
                      </c:pt>
                      <c:pt idx="10">
                        <c:v>19.412724999999998</c:v>
                      </c:pt>
                      <c:pt idx="11">
                        <c:v>19.115524000000001</c:v>
                      </c:pt>
                      <c:pt idx="12">
                        <c:v>19.680188999999999</c:v>
                      </c:pt>
                      <c:pt idx="13">
                        <c:v>20.358233999999999</c:v>
                      </c:pt>
                      <c:pt idx="14">
                        <c:v>20.298538000000001</c:v>
                      </c:pt>
                      <c:pt idx="15">
                        <c:v>20.189568000000001</c:v>
                      </c:pt>
                      <c:pt idx="16">
                        <c:v>20.249510000000001</c:v>
                      </c:pt>
                      <c:pt idx="17">
                        <c:v>20.827423</c:v>
                      </c:pt>
                      <c:pt idx="18">
                        <c:v>20.964676000000001</c:v>
                      </c:pt>
                      <c:pt idx="19">
                        <c:v>21.045528000000001</c:v>
                      </c:pt>
                      <c:pt idx="20">
                        <c:v>20.739622000000001</c:v>
                      </c:pt>
                      <c:pt idx="21">
                        <c:v>20.486111000000001</c:v>
                      </c:pt>
                      <c:pt idx="22">
                        <c:v>20.253439</c:v>
                      </c:pt>
                      <c:pt idx="23">
                        <c:v>19.909407000000002</c:v>
                      </c:pt>
                      <c:pt idx="24">
                        <c:v>20.185103999999999</c:v>
                      </c:pt>
                      <c:pt idx="25">
                        <c:v>20.375337999999999</c:v>
                      </c:pt>
                      <c:pt idx="26">
                        <c:v>20.943636000000001</c:v>
                      </c:pt>
                      <c:pt idx="27">
                        <c:v>20.765917000000002</c:v>
                      </c:pt>
                      <c:pt idx="28">
                        <c:v>20.469926999999998</c:v>
                      </c:pt>
                      <c:pt idx="29">
                        <c:v>19.960045000000001</c:v>
                      </c:pt>
                      <c:pt idx="30">
                        <c:v>19.419525</c:v>
                      </c:pt>
                      <c:pt idx="31">
                        <c:v>19.444770999999999</c:v>
                      </c:pt>
                      <c:pt idx="32">
                        <c:v>20.005172999999999</c:v>
                      </c:pt>
                      <c:pt idx="33">
                        <c:v>21.043289000000001</c:v>
                      </c:pt>
                      <c:pt idx="34">
                        <c:v>22.065280999999999</c:v>
                      </c:pt>
                      <c:pt idx="35">
                        <c:v>22.641220000000001</c:v>
                      </c:pt>
                      <c:pt idx="36">
                        <c:v>22.919176</c:v>
                      </c:pt>
                      <c:pt idx="37">
                        <c:v>22.696428000000001</c:v>
                      </c:pt>
                      <c:pt idx="38">
                        <c:v>22.762692999999999</c:v>
                      </c:pt>
                      <c:pt idx="39">
                        <c:v>23.064751000000001</c:v>
                      </c:pt>
                      <c:pt idx="40">
                        <c:v>23.350731</c:v>
                      </c:pt>
                      <c:pt idx="41">
                        <c:v>23.995982999999999</c:v>
                      </c:pt>
                      <c:pt idx="42">
                        <c:v>24.218105000000001</c:v>
                      </c:pt>
                      <c:pt idx="43">
                        <c:v>24.026969999999999</c:v>
                      </c:pt>
                      <c:pt idx="44">
                        <c:v>23.449387000000002</c:v>
                      </c:pt>
                      <c:pt idx="45">
                        <c:v>23.583722999999999</c:v>
                      </c:pt>
                      <c:pt idx="46">
                        <c:v>24.202649999999998</c:v>
                      </c:pt>
                      <c:pt idx="47">
                        <c:v>24.448608</c:v>
                      </c:pt>
                      <c:pt idx="48">
                        <c:v>23.652861000000001</c:v>
                      </c:pt>
                      <c:pt idx="49">
                        <c:v>23.03397</c:v>
                      </c:pt>
                      <c:pt idx="50">
                        <c:v>22.336351000000001</c:v>
                      </c:pt>
                      <c:pt idx="51">
                        <c:v>22.208985999999999</c:v>
                      </c:pt>
                      <c:pt idx="52">
                        <c:v>21.956482000000001</c:v>
                      </c:pt>
                      <c:pt idx="53">
                        <c:v>22.085063999999999</c:v>
                      </c:pt>
                      <c:pt idx="54">
                        <c:v>21.921275999999999</c:v>
                      </c:pt>
                      <c:pt idx="55">
                        <c:v>21.692865000000001</c:v>
                      </c:pt>
                      <c:pt idx="56">
                        <c:v>21.526909</c:v>
                      </c:pt>
                      <c:pt idx="57">
                        <c:v>21.948511</c:v>
                      </c:pt>
                      <c:pt idx="58">
                        <c:v>22.128008000000001</c:v>
                      </c:pt>
                      <c:pt idx="59">
                        <c:v>21.843861</c:v>
                      </c:pt>
                      <c:pt idx="60">
                        <c:v>21.682465000000001</c:v>
                      </c:pt>
                      <c:pt idx="61">
                        <c:v>21.291719000000001</c:v>
                      </c:pt>
                      <c:pt idx="62">
                        <c:v>21.121549999999999</c:v>
                      </c:pt>
                      <c:pt idx="63">
                        <c:v>20.568913999999999</c:v>
                      </c:pt>
                      <c:pt idx="64">
                        <c:v>20.472441</c:v>
                      </c:pt>
                      <c:pt idx="65">
                        <c:v>20.059830000000002</c:v>
                      </c:pt>
                      <c:pt idx="66">
                        <c:v>19.669834000000002</c:v>
                      </c:pt>
                      <c:pt idx="67">
                        <c:v>19.002399</c:v>
                      </c:pt>
                      <c:pt idx="68">
                        <c:v>18.982796</c:v>
                      </c:pt>
                      <c:pt idx="69">
                        <c:v>18.304192</c:v>
                      </c:pt>
                      <c:pt idx="70">
                        <c:v>18.186105999999999</c:v>
                      </c:pt>
                      <c:pt idx="71">
                        <c:v>17.562275</c:v>
                      </c:pt>
                      <c:pt idx="72">
                        <c:v>17.861291999999999</c:v>
                      </c:pt>
                      <c:pt idx="73">
                        <c:v>17.787882</c:v>
                      </c:pt>
                      <c:pt idx="74">
                        <c:v>18.50808</c:v>
                      </c:pt>
                      <c:pt idx="75">
                        <c:v>19.203206999999999</c:v>
                      </c:pt>
                      <c:pt idx="76">
                        <c:v>20.411975999999999</c:v>
                      </c:pt>
                      <c:pt idx="77">
                        <c:v>21.040638000000001</c:v>
                      </c:pt>
                      <c:pt idx="78">
                        <c:v>21.76277</c:v>
                      </c:pt>
                      <c:pt idx="79">
                        <c:v>22.470427000000001</c:v>
                      </c:pt>
                      <c:pt idx="80">
                        <c:v>22.752507999999999</c:v>
                      </c:pt>
                      <c:pt idx="81">
                        <c:v>22.780701000000001</c:v>
                      </c:pt>
                      <c:pt idx="82">
                        <c:v>21.855715</c:v>
                      </c:pt>
                      <c:pt idx="83">
                        <c:v>21.490756999999999</c:v>
                      </c:pt>
                      <c:pt idx="84">
                        <c:v>20.594707</c:v>
                      </c:pt>
                      <c:pt idx="85">
                        <c:v>19.976330000000001</c:v>
                      </c:pt>
                      <c:pt idx="86">
                        <c:v>18.669277000000001</c:v>
                      </c:pt>
                      <c:pt idx="87">
                        <c:v>18.078050999999999</c:v>
                      </c:pt>
                      <c:pt idx="88">
                        <c:v>17.121587999999999</c:v>
                      </c:pt>
                      <c:pt idx="89">
                        <c:v>17.113226000000001</c:v>
                      </c:pt>
                      <c:pt idx="90">
                        <c:v>16.364407</c:v>
                      </c:pt>
                      <c:pt idx="91">
                        <c:v>16.600923999999999</c:v>
                      </c:pt>
                      <c:pt idx="92">
                        <c:v>16.121117000000002</c:v>
                      </c:pt>
                      <c:pt idx="93">
                        <c:v>16.137739</c:v>
                      </c:pt>
                      <c:pt idx="94">
                        <c:v>16.819050000000001</c:v>
                      </c:pt>
                      <c:pt idx="95">
                        <c:v>17.148910999999998</c:v>
                      </c:pt>
                      <c:pt idx="96">
                        <c:v>17.873159000000001</c:v>
                      </c:pt>
                      <c:pt idx="97">
                        <c:v>16.547653</c:v>
                      </c:pt>
                      <c:pt idx="98">
                        <c:v>15.881133999999999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BDE7-41A0-8B8C-60057BBD4170}"/>
                  </c:ext>
                </c:extLst>
              </c15:ser>
            </c15:filteredScatterSeries>
          </c:ext>
        </c:extLst>
      </c:scatterChart>
      <c:valAx>
        <c:axId val="111626496"/>
        <c:scaling>
          <c:orientation val="minMax"/>
          <c:max val="12"/>
          <c:min val="1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RF Frequency (GHz)</a:t>
                </a:r>
              </a:p>
            </c:rich>
          </c:tx>
          <c:layout>
            <c:manualLayout>
              <c:xMode val="edge"/>
              <c:yMode val="edge"/>
              <c:x val="0.39724459709066495"/>
              <c:y val="0.915717410323726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1657344"/>
        <c:crosses val="autoZero"/>
        <c:crossBetween val="midCat"/>
        <c:majorUnit val="1"/>
      </c:valAx>
      <c:valAx>
        <c:axId val="111657344"/>
        <c:scaling>
          <c:orientation val="minMax"/>
          <c:max val="40"/>
          <c:min val="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1626496"/>
        <c:crosses val="autoZero"/>
        <c:crossBetween val="midCat"/>
        <c:majorUnit val="5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34149212860118988"/>
          <c:y val="0.55808748906386707"/>
          <c:w val="0.19794049417910148"/>
          <c:h val="0.24303027121609799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  <c:userShapes r:id="rId1"/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t" anchorCtr="1"/>
          <a:lstStyle/>
          <a:p>
            <a:pPr algn="ctr">
              <a:defRPr/>
            </a:pPr>
            <a:r>
              <a:rPr lang="en-US" sz="1000" baseline="0"/>
              <a:t>Configuration B Input IP3 vs LO Power: Square Wave LO (dBm)</a:t>
            </a:r>
          </a:p>
        </c:rich>
      </c:tx>
      <c:layout>
        <c:manualLayout>
          <c:xMode val="edge"/>
          <c:yMode val="edge"/>
          <c:x val="0.14042106881726629"/>
          <c:y val="2.691819772528434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29768890917"/>
          <c:y val="0.11091983208939275"/>
          <c:w val="0.76542713682528862"/>
          <c:h val="0.6939844571545820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'SqW IP3'!$AG$2</c:f>
              <c:strCache>
                <c:ptCount val="1"/>
                <c:pt idx="0">
                  <c:v>+23dBm</c:v>
                </c:pt>
              </c:strCache>
            </c:strRef>
          </c:tx>
          <c:spPr>
            <a:ln cmpd="sng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'SqW IP3'!$AF$5:$AF$103</c:f>
              <c:numCache>
                <c:formatCode>General</c:formatCode>
                <c:ptCount val="99"/>
                <c:pt idx="0">
                  <c:v>1</c:v>
                </c:pt>
                <c:pt idx="1">
                  <c:v>1.1224489795918</c:v>
                </c:pt>
                <c:pt idx="2">
                  <c:v>1.2448979591837002</c:v>
                </c:pt>
                <c:pt idx="3">
                  <c:v>1.3673469387755</c:v>
                </c:pt>
                <c:pt idx="4">
                  <c:v>1.4897959183673</c:v>
                </c:pt>
                <c:pt idx="5">
                  <c:v>1.6122448979591999</c:v>
                </c:pt>
                <c:pt idx="6">
                  <c:v>1.7346938775510001</c:v>
                </c:pt>
                <c:pt idx="7">
                  <c:v>1.8571428571429001</c:v>
                </c:pt>
                <c:pt idx="8">
                  <c:v>1.9795918367347001</c:v>
                </c:pt>
                <c:pt idx="9">
                  <c:v>2.1020408163264999</c:v>
                </c:pt>
                <c:pt idx="10">
                  <c:v>2.2244897959183998</c:v>
                </c:pt>
                <c:pt idx="11">
                  <c:v>2.3469387755101998</c:v>
                </c:pt>
                <c:pt idx="12">
                  <c:v>2.4693877551020003</c:v>
                </c:pt>
                <c:pt idx="13">
                  <c:v>2.5918367346939002</c:v>
                </c:pt>
                <c:pt idx="14">
                  <c:v>2.7142857142856998</c:v>
                </c:pt>
                <c:pt idx="15">
                  <c:v>2.8367346938776001</c:v>
                </c:pt>
                <c:pt idx="16">
                  <c:v>2.9591836734694001</c:v>
                </c:pt>
                <c:pt idx="17">
                  <c:v>3.0816326530612002</c:v>
                </c:pt>
                <c:pt idx="18">
                  <c:v>3.2040816326531001</c:v>
                </c:pt>
                <c:pt idx="19">
                  <c:v>3.3265306122449001</c:v>
                </c:pt>
                <c:pt idx="20">
                  <c:v>3.4489795918367001</c:v>
                </c:pt>
                <c:pt idx="21">
                  <c:v>3.5714285714286</c:v>
                </c:pt>
                <c:pt idx="22">
                  <c:v>3.6938775510204001</c:v>
                </c:pt>
                <c:pt idx="23">
                  <c:v>3.8163265306121996</c:v>
                </c:pt>
                <c:pt idx="24">
                  <c:v>3.9387755102041</c:v>
                </c:pt>
                <c:pt idx="25">
                  <c:v>4.0612244897959</c:v>
                </c:pt>
                <c:pt idx="26">
                  <c:v>4.1836734693878004</c:v>
                </c:pt>
                <c:pt idx="27">
                  <c:v>4.3061224489796004</c:v>
                </c:pt>
                <c:pt idx="28">
                  <c:v>4.4285714285713995</c:v>
                </c:pt>
                <c:pt idx="29">
                  <c:v>4.5510204081632999</c:v>
                </c:pt>
                <c:pt idx="30">
                  <c:v>4.6734693877550999</c:v>
                </c:pt>
                <c:pt idx="31">
                  <c:v>4.7959183673468999</c:v>
                </c:pt>
                <c:pt idx="32">
                  <c:v>4.9183673469388003</c:v>
                </c:pt>
                <c:pt idx="33">
                  <c:v>5.0408163265305994</c:v>
                </c:pt>
                <c:pt idx="34">
                  <c:v>5.1632653061224003</c:v>
                </c:pt>
                <c:pt idx="35">
                  <c:v>5.2857142857142998</c:v>
                </c:pt>
                <c:pt idx="36">
                  <c:v>5.4081632653060998</c:v>
                </c:pt>
                <c:pt idx="37">
                  <c:v>5.5306122448980002</c:v>
                </c:pt>
                <c:pt idx="38">
                  <c:v>5.6530612244898002</c:v>
                </c:pt>
                <c:pt idx="39">
                  <c:v>5.7755102040816002</c:v>
                </c:pt>
                <c:pt idx="40">
                  <c:v>5.8979591836734997</c:v>
                </c:pt>
                <c:pt idx="41">
                  <c:v>6.0204081632652997</c:v>
                </c:pt>
                <c:pt idx="42">
                  <c:v>6.1428571428570997</c:v>
                </c:pt>
                <c:pt idx="43">
                  <c:v>6.2653061224490001</c:v>
                </c:pt>
                <c:pt idx="44">
                  <c:v>6.3877551020408001</c:v>
                </c:pt>
                <c:pt idx="45">
                  <c:v>6.5102040816326996</c:v>
                </c:pt>
                <c:pt idx="46">
                  <c:v>6.6326530612244996</c:v>
                </c:pt>
                <c:pt idx="47">
                  <c:v>6.7551020408163005</c:v>
                </c:pt>
                <c:pt idx="48">
                  <c:v>6.8775510204082</c:v>
                </c:pt>
                <c:pt idx="49">
                  <c:v>7</c:v>
                </c:pt>
                <c:pt idx="50">
                  <c:v>7.1224489795918</c:v>
                </c:pt>
                <c:pt idx="51">
                  <c:v>7.2448979591836995</c:v>
                </c:pt>
                <c:pt idx="52">
                  <c:v>7.3673469387755004</c:v>
                </c:pt>
                <c:pt idx="53">
                  <c:v>7.4897959183673004</c:v>
                </c:pt>
                <c:pt idx="54">
                  <c:v>7.6122448979591999</c:v>
                </c:pt>
                <c:pt idx="55">
                  <c:v>7.7346938775509999</c:v>
                </c:pt>
                <c:pt idx="56">
                  <c:v>7.8571428571429003</c:v>
                </c:pt>
                <c:pt idx="57">
                  <c:v>7.9795918367347003</c:v>
                </c:pt>
                <c:pt idx="58">
                  <c:v>8.1020408163265003</c:v>
                </c:pt>
                <c:pt idx="59">
                  <c:v>8.2244897959183998</c:v>
                </c:pt>
                <c:pt idx="60">
                  <c:v>8.3469387755101998</c:v>
                </c:pt>
                <c:pt idx="61">
                  <c:v>8.4693877551019998</c:v>
                </c:pt>
                <c:pt idx="62">
                  <c:v>8.5918367346938993</c:v>
                </c:pt>
                <c:pt idx="63">
                  <c:v>8.7142857142856993</c:v>
                </c:pt>
                <c:pt idx="64">
                  <c:v>8.8367346938776006</c:v>
                </c:pt>
                <c:pt idx="65">
                  <c:v>8.9591836734694006</c:v>
                </c:pt>
                <c:pt idx="66">
                  <c:v>9.0816326530611988</c:v>
                </c:pt>
                <c:pt idx="67">
                  <c:v>9.2040816326530983</c:v>
                </c:pt>
                <c:pt idx="68">
                  <c:v>9.3265306122449001</c:v>
                </c:pt>
                <c:pt idx="69">
                  <c:v>9.4489795918367001</c:v>
                </c:pt>
                <c:pt idx="70">
                  <c:v>9.5714285714285996</c:v>
                </c:pt>
                <c:pt idx="71">
                  <c:v>9.6938775510203996</c:v>
                </c:pt>
                <c:pt idx="72">
                  <c:v>9.8163265306121996</c:v>
                </c:pt>
                <c:pt idx="73">
                  <c:v>9.9387755102040991</c:v>
                </c:pt>
                <c:pt idx="74">
                  <c:v>10.061224489796</c:v>
                </c:pt>
                <c:pt idx="75">
                  <c:v>10.183673469388001</c:v>
                </c:pt>
                <c:pt idx="76">
                  <c:v>10.30612244898</c:v>
                </c:pt>
                <c:pt idx="77">
                  <c:v>10.428571428570999</c:v>
                </c:pt>
                <c:pt idx="78">
                  <c:v>10.551020408163</c:v>
                </c:pt>
                <c:pt idx="79">
                  <c:v>10.673469387754999</c:v>
                </c:pt>
                <c:pt idx="80">
                  <c:v>10.795918367346999</c:v>
                </c:pt>
                <c:pt idx="81">
                  <c:v>10.918367346938998</c:v>
                </c:pt>
                <c:pt idx="82">
                  <c:v>11.040816326531001</c:v>
                </c:pt>
                <c:pt idx="83">
                  <c:v>11.163265306122</c:v>
                </c:pt>
                <c:pt idx="84">
                  <c:v>11.285714285714</c:v>
                </c:pt>
                <c:pt idx="85">
                  <c:v>11.408163265305999</c:v>
                </c:pt>
                <c:pt idx="86">
                  <c:v>11.530612244898</c:v>
                </c:pt>
                <c:pt idx="87">
                  <c:v>11.653061224489999</c:v>
                </c:pt>
                <c:pt idx="88">
                  <c:v>11.775510204082</c:v>
                </c:pt>
                <c:pt idx="89">
                  <c:v>11.897959183673001</c:v>
                </c:pt>
                <c:pt idx="90">
                  <c:v>12.020408163265</c:v>
                </c:pt>
                <c:pt idx="91">
                  <c:v>12.142857142857</c:v>
                </c:pt>
                <c:pt idx="92">
                  <c:v>12.265306122448999</c:v>
                </c:pt>
                <c:pt idx="93">
                  <c:v>12.387755102041</c:v>
                </c:pt>
                <c:pt idx="94">
                  <c:v>12.510204081632999</c:v>
                </c:pt>
                <c:pt idx="95">
                  <c:v>12.632653061224001</c:v>
                </c:pt>
                <c:pt idx="96">
                  <c:v>12.755102040816</c:v>
                </c:pt>
                <c:pt idx="97">
                  <c:v>12.877551020408001</c:v>
                </c:pt>
                <c:pt idx="98">
                  <c:v>13</c:v>
                </c:pt>
              </c:numCache>
            </c:numRef>
          </c:xVal>
          <c:yVal>
            <c:numRef>
              <c:f>'SqW IP3'!$AG$5:$AG$103</c:f>
              <c:numCache>
                <c:formatCode>General</c:formatCode>
                <c:ptCount val="99"/>
                <c:pt idx="0">
                  <c:v>40.764927</c:v>
                </c:pt>
                <c:pt idx="1">
                  <c:v>39.155529000000001</c:v>
                </c:pt>
                <c:pt idx="2">
                  <c:v>37.897682000000003</c:v>
                </c:pt>
                <c:pt idx="3">
                  <c:v>39.289046999999997</c:v>
                </c:pt>
                <c:pt idx="4">
                  <c:v>38.503653999999997</c:v>
                </c:pt>
                <c:pt idx="5">
                  <c:v>37.003227000000003</c:v>
                </c:pt>
                <c:pt idx="6">
                  <c:v>34.944817</c:v>
                </c:pt>
                <c:pt idx="7">
                  <c:v>34.644226000000003</c:v>
                </c:pt>
                <c:pt idx="8">
                  <c:v>34.614398999999999</c:v>
                </c:pt>
                <c:pt idx="9">
                  <c:v>33.675697</c:v>
                </c:pt>
                <c:pt idx="10">
                  <c:v>32.828353999999997</c:v>
                </c:pt>
                <c:pt idx="11">
                  <c:v>31.921424999999999</c:v>
                </c:pt>
                <c:pt idx="12">
                  <c:v>31.627503999999998</c:v>
                </c:pt>
                <c:pt idx="13">
                  <c:v>31.327826000000002</c:v>
                </c:pt>
                <c:pt idx="14">
                  <c:v>31.034088000000001</c:v>
                </c:pt>
                <c:pt idx="15">
                  <c:v>30.801639999999999</c:v>
                </c:pt>
                <c:pt idx="16">
                  <c:v>30.805315</c:v>
                </c:pt>
                <c:pt idx="17">
                  <c:v>31.438610000000001</c:v>
                </c:pt>
                <c:pt idx="18">
                  <c:v>32.315413999999997</c:v>
                </c:pt>
                <c:pt idx="19">
                  <c:v>33.096969999999999</c:v>
                </c:pt>
                <c:pt idx="20">
                  <c:v>33.208911999999998</c:v>
                </c:pt>
                <c:pt idx="21">
                  <c:v>32.481140000000003</c:v>
                </c:pt>
                <c:pt idx="22">
                  <c:v>31.893587</c:v>
                </c:pt>
                <c:pt idx="23">
                  <c:v>31.532295000000001</c:v>
                </c:pt>
                <c:pt idx="24">
                  <c:v>31.571529000000002</c:v>
                </c:pt>
                <c:pt idx="25">
                  <c:v>31.543123000000001</c:v>
                </c:pt>
                <c:pt idx="26">
                  <c:v>31.670369999999998</c:v>
                </c:pt>
                <c:pt idx="27">
                  <c:v>32.179363000000002</c:v>
                </c:pt>
                <c:pt idx="28">
                  <c:v>32.530498999999999</c:v>
                </c:pt>
                <c:pt idx="29">
                  <c:v>32.430098999999998</c:v>
                </c:pt>
                <c:pt idx="30">
                  <c:v>31.811133999999999</c:v>
                </c:pt>
                <c:pt idx="31">
                  <c:v>31.350874000000001</c:v>
                </c:pt>
                <c:pt idx="32">
                  <c:v>31.037936999999999</c:v>
                </c:pt>
                <c:pt idx="33">
                  <c:v>30.891307999999999</c:v>
                </c:pt>
                <c:pt idx="34">
                  <c:v>32.201003999999998</c:v>
                </c:pt>
                <c:pt idx="35">
                  <c:v>33.539085</c:v>
                </c:pt>
                <c:pt idx="36">
                  <c:v>33.867927999999999</c:v>
                </c:pt>
                <c:pt idx="37">
                  <c:v>32.574860000000001</c:v>
                </c:pt>
                <c:pt idx="38">
                  <c:v>31.711433</c:v>
                </c:pt>
                <c:pt idx="39">
                  <c:v>31.765553000000001</c:v>
                </c:pt>
                <c:pt idx="40">
                  <c:v>31.900469000000001</c:v>
                </c:pt>
                <c:pt idx="41">
                  <c:v>31.901814999999999</c:v>
                </c:pt>
                <c:pt idx="42">
                  <c:v>32.199706999999997</c:v>
                </c:pt>
                <c:pt idx="43">
                  <c:v>32.621059000000002</c:v>
                </c:pt>
                <c:pt idx="44">
                  <c:v>32.551372999999998</c:v>
                </c:pt>
                <c:pt idx="45">
                  <c:v>32.481422000000002</c:v>
                </c:pt>
                <c:pt idx="46">
                  <c:v>32.587902</c:v>
                </c:pt>
                <c:pt idx="47">
                  <c:v>32.865059000000002</c:v>
                </c:pt>
                <c:pt idx="48">
                  <c:v>32.982899000000003</c:v>
                </c:pt>
                <c:pt idx="49">
                  <c:v>33.075721999999999</c:v>
                </c:pt>
                <c:pt idx="50">
                  <c:v>33.057980000000001</c:v>
                </c:pt>
                <c:pt idx="51">
                  <c:v>32.571587000000001</c:v>
                </c:pt>
                <c:pt idx="52">
                  <c:v>32.056316000000002</c:v>
                </c:pt>
                <c:pt idx="53">
                  <c:v>31.853144</c:v>
                </c:pt>
                <c:pt idx="54">
                  <c:v>31.922615</c:v>
                </c:pt>
                <c:pt idx="55">
                  <c:v>31.601982</c:v>
                </c:pt>
                <c:pt idx="56">
                  <c:v>31.482616</c:v>
                </c:pt>
                <c:pt idx="57">
                  <c:v>31.509250999999999</c:v>
                </c:pt>
                <c:pt idx="58">
                  <c:v>31.782753</c:v>
                </c:pt>
                <c:pt idx="59">
                  <c:v>32.115321999999999</c:v>
                </c:pt>
                <c:pt idx="60">
                  <c:v>32.740543000000002</c:v>
                </c:pt>
                <c:pt idx="61">
                  <c:v>33.145271000000001</c:v>
                </c:pt>
                <c:pt idx="62">
                  <c:v>33.111350999999999</c:v>
                </c:pt>
                <c:pt idx="63">
                  <c:v>33.082141999999997</c:v>
                </c:pt>
                <c:pt idx="64">
                  <c:v>33.479045999999997</c:v>
                </c:pt>
                <c:pt idx="65">
                  <c:v>33.809432999999999</c:v>
                </c:pt>
                <c:pt idx="66">
                  <c:v>33.451324</c:v>
                </c:pt>
                <c:pt idx="67">
                  <c:v>32.814255000000003</c:v>
                </c:pt>
                <c:pt idx="68">
                  <c:v>32.309772000000002</c:v>
                </c:pt>
                <c:pt idx="69">
                  <c:v>31.727356</c:v>
                </c:pt>
                <c:pt idx="70">
                  <c:v>31.038354999999999</c:v>
                </c:pt>
                <c:pt idx="71">
                  <c:v>30.426842000000001</c:v>
                </c:pt>
                <c:pt idx="72">
                  <c:v>30.306377000000001</c:v>
                </c:pt>
                <c:pt idx="73">
                  <c:v>30.182371</c:v>
                </c:pt>
                <c:pt idx="74">
                  <c:v>30.107036999999998</c:v>
                </c:pt>
                <c:pt idx="75">
                  <c:v>30.194609</c:v>
                </c:pt>
                <c:pt idx="76">
                  <c:v>30.420415999999999</c:v>
                </c:pt>
                <c:pt idx="77">
                  <c:v>30.611533999999999</c:v>
                </c:pt>
                <c:pt idx="78">
                  <c:v>30.565096</c:v>
                </c:pt>
                <c:pt idx="79">
                  <c:v>30.302068999999999</c:v>
                </c:pt>
                <c:pt idx="80">
                  <c:v>29.900379000000001</c:v>
                </c:pt>
                <c:pt idx="81">
                  <c:v>29.594342999999999</c:v>
                </c:pt>
                <c:pt idx="82">
                  <c:v>29.634815</c:v>
                </c:pt>
                <c:pt idx="83">
                  <c:v>29.768892000000001</c:v>
                </c:pt>
                <c:pt idx="84">
                  <c:v>29.685013000000001</c:v>
                </c:pt>
                <c:pt idx="85">
                  <c:v>29.414853999999998</c:v>
                </c:pt>
                <c:pt idx="86">
                  <c:v>29.237686</c:v>
                </c:pt>
                <c:pt idx="87">
                  <c:v>29.015201999999999</c:v>
                </c:pt>
                <c:pt idx="88">
                  <c:v>28.729344999999999</c:v>
                </c:pt>
                <c:pt idx="89">
                  <c:v>28.272027999999999</c:v>
                </c:pt>
                <c:pt idx="90">
                  <c:v>28.039239999999999</c:v>
                </c:pt>
                <c:pt idx="91">
                  <c:v>27.962395000000001</c:v>
                </c:pt>
                <c:pt idx="92">
                  <c:v>28.021892999999999</c:v>
                </c:pt>
                <c:pt idx="93">
                  <c:v>28.492424</c:v>
                </c:pt>
                <c:pt idx="94">
                  <c:v>29.566870000000002</c:v>
                </c:pt>
                <c:pt idx="95">
                  <c:v>30.481888000000001</c:v>
                </c:pt>
                <c:pt idx="96">
                  <c:v>30.728441</c:v>
                </c:pt>
                <c:pt idx="97">
                  <c:v>30.563032</c:v>
                </c:pt>
                <c:pt idx="98">
                  <c:v>30.468029000000001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213-4A3C-8F40-F75486F8438A}"/>
            </c:ext>
          </c:extLst>
        </c:ser>
        <c:ser>
          <c:idx val="1"/>
          <c:order val="1"/>
          <c:tx>
            <c:strRef>
              <c:f>'SqW IP3'!$AJ$2</c:f>
              <c:strCache>
                <c:ptCount val="1"/>
                <c:pt idx="0">
                  <c:v>+20dBm</c:v>
                </c:pt>
              </c:strCache>
            </c:strRef>
          </c:tx>
          <c:spPr>
            <a:ln cmpd="dbl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'SqW IP3'!$AI$5:$AI$103</c:f>
              <c:numCache>
                <c:formatCode>General</c:formatCode>
                <c:ptCount val="99"/>
                <c:pt idx="0">
                  <c:v>1</c:v>
                </c:pt>
                <c:pt idx="1">
                  <c:v>1.1224489795918</c:v>
                </c:pt>
                <c:pt idx="2">
                  <c:v>1.2448979591837002</c:v>
                </c:pt>
                <c:pt idx="3">
                  <c:v>1.3673469387755</c:v>
                </c:pt>
                <c:pt idx="4">
                  <c:v>1.4897959183673</c:v>
                </c:pt>
                <c:pt idx="5">
                  <c:v>1.6122448979591999</c:v>
                </c:pt>
                <c:pt idx="6">
                  <c:v>1.7346938775510001</c:v>
                </c:pt>
                <c:pt idx="7">
                  <c:v>1.8571428571429001</c:v>
                </c:pt>
                <c:pt idx="8">
                  <c:v>1.9795918367347001</c:v>
                </c:pt>
                <c:pt idx="9">
                  <c:v>2.1020408163264999</c:v>
                </c:pt>
                <c:pt idx="10">
                  <c:v>2.2244897959183998</c:v>
                </c:pt>
                <c:pt idx="11">
                  <c:v>2.3469387755101998</c:v>
                </c:pt>
                <c:pt idx="12">
                  <c:v>2.4693877551020003</c:v>
                </c:pt>
                <c:pt idx="13">
                  <c:v>2.5918367346939002</c:v>
                </c:pt>
                <c:pt idx="14">
                  <c:v>2.7142857142856998</c:v>
                </c:pt>
                <c:pt idx="15">
                  <c:v>2.8367346938776001</c:v>
                </c:pt>
                <c:pt idx="16">
                  <c:v>2.9591836734694001</c:v>
                </c:pt>
                <c:pt idx="17">
                  <c:v>3.0816326530612002</c:v>
                </c:pt>
                <c:pt idx="18">
                  <c:v>3.2040816326531001</c:v>
                </c:pt>
                <c:pt idx="19">
                  <c:v>3.3265306122449001</c:v>
                </c:pt>
                <c:pt idx="20">
                  <c:v>3.4489795918367001</c:v>
                </c:pt>
                <c:pt idx="21">
                  <c:v>3.5714285714286</c:v>
                </c:pt>
                <c:pt idx="22">
                  <c:v>3.6938775510204001</c:v>
                </c:pt>
                <c:pt idx="23">
                  <c:v>3.8163265306121996</c:v>
                </c:pt>
                <c:pt idx="24">
                  <c:v>3.9387755102041</c:v>
                </c:pt>
                <c:pt idx="25">
                  <c:v>4.0612244897959</c:v>
                </c:pt>
                <c:pt idx="26">
                  <c:v>4.1836734693878004</c:v>
                </c:pt>
                <c:pt idx="27">
                  <c:v>4.3061224489796004</c:v>
                </c:pt>
                <c:pt idx="28">
                  <c:v>4.4285714285713995</c:v>
                </c:pt>
                <c:pt idx="29">
                  <c:v>4.5510204081632999</c:v>
                </c:pt>
                <c:pt idx="30">
                  <c:v>4.6734693877550999</c:v>
                </c:pt>
                <c:pt idx="31">
                  <c:v>4.7959183673468999</c:v>
                </c:pt>
                <c:pt idx="32">
                  <c:v>4.9183673469388003</c:v>
                </c:pt>
                <c:pt idx="33">
                  <c:v>5.0408163265305994</c:v>
                </c:pt>
                <c:pt idx="34">
                  <c:v>5.1632653061224003</c:v>
                </c:pt>
                <c:pt idx="35">
                  <c:v>5.2857142857142998</c:v>
                </c:pt>
                <c:pt idx="36">
                  <c:v>5.4081632653060998</c:v>
                </c:pt>
                <c:pt idx="37">
                  <c:v>5.5306122448980002</c:v>
                </c:pt>
                <c:pt idx="38">
                  <c:v>5.6530612244898002</c:v>
                </c:pt>
                <c:pt idx="39">
                  <c:v>5.7755102040816002</c:v>
                </c:pt>
                <c:pt idx="40">
                  <c:v>5.8979591836734997</c:v>
                </c:pt>
                <c:pt idx="41">
                  <c:v>6.0204081632652997</c:v>
                </c:pt>
                <c:pt idx="42">
                  <c:v>6.1428571428570997</c:v>
                </c:pt>
                <c:pt idx="43">
                  <c:v>6.2653061224490001</c:v>
                </c:pt>
                <c:pt idx="44">
                  <c:v>6.3877551020408001</c:v>
                </c:pt>
                <c:pt idx="45">
                  <c:v>6.5102040816326996</c:v>
                </c:pt>
                <c:pt idx="46">
                  <c:v>6.6326530612244996</c:v>
                </c:pt>
                <c:pt idx="47">
                  <c:v>6.7551020408163005</c:v>
                </c:pt>
                <c:pt idx="48">
                  <c:v>6.8775510204082</c:v>
                </c:pt>
                <c:pt idx="49">
                  <c:v>7</c:v>
                </c:pt>
                <c:pt idx="50">
                  <c:v>7.1224489795918</c:v>
                </c:pt>
                <c:pt idx="51">
                  <c:v>7.2448979591836995</c:v>
                </c:pt>
                <c:pt idx="52">
                  <c:v>7.3673469387755004</c:v>
                </c:pt>
                <c:pt idx="53">
                  <c:v>7.4897959183673004</c:v>
                </c:pt>
                <c:pt idx="54">
                  <c:v>7.6122448979591999</c:v>
                </c:pt>
                <c:pt idx="55">
                  <c:v>7.7346938775509999</c:v>
                </c:pt>
                <c:pt idx="56">
                  <c:v>7.8571428571429003</c:v>
                </c:pt>
                <c:pt idx="57">
                  <c:v>7.9795918367347003</c:v>
                </c:pt>
                <c:pt idx="58">
                  <c:v>8.1020408163265003</c:v>
                </c:pt>
                <c:pt idx="59">
                  <c:v>8.2244897959183998</c:v>
                </c:pt>
                <c:pt idx="60">
                  <c:v>8.3469387755101998</c:v>
                </c:pt>
                <c:pt idx="61">
                  <c:v>8.4693877551019998</c:v>
                </c:pt>
                <c:pt idx="62">
                  <c:v>8.5918367346938993</c:v>
                </c:pt>
                <c:pt idx="63">
                  <c:v>8.7142857142856993</c:v>
                </c:pt>
                <c:pt idx="64">
                  <c:v>8.8367346938776006</c:v>
                </c:pt>
                <c:pt idx="65">
                  <c:v>8.9591836734694006</c:v>
                </c:pt>
                <c:pt idx="66">
                  <c:v>9.0816326530611988</c:v>
                </c:pt>
                <c:pt idx="67">
                  <c:v>9.2040816326530983</c:v>
                </c:pt>
                <c:pt idx="68">
                  <c:v>9.3265306122449001</c:v>
                </c:pt>
                <c:pt idx="69">
                  <c:v>9.4489795918367001</c:v>
                </c:pt>
                <c:pt idx="70">
                  <c:v>9.5714285714285996</c:v>
                </c:pt>
                <c:pt idx="71">
                  <c:v>9.6938775510203996</c:v>
                </c:pt>
                <c:pt idx="72">
                  <c:v>9.8163265306121996</c:v>
                </c:pt>
                <c:pt idx="73">
                  <c:v>9.9387755102040991</c:v>
                </c:pt>
                <c:pt idx="74">
                  <c:v>10.061224489796</c:v>
                </c:pt>
                <c:pt idx="75">
                  <c:v>10.183673469388001</c:v>
                </c:pt>
                <c:pt idx="76">
                  <c:v>10.30612244898</c:v>
                </c:pt>
                <c:pt idx="77">
                  <c:v>10.428571428570999</c:v>
                </c:pt>
                <c:pt idx="78">
                  <c:v>10.551020408163</c:v>
                </c:pt>
                <c:pt idx="79">
                  <c:v>10.673469387754999</c:v>
                </c:pt>
                <c:pt idx="80">
                  <c:v>10.795918367346999</c:v>
                </c:pt>
                <c:pt idx="81">
                  <c:v>10.918367346938998</c:v>
                </c:pt>
                <c:pt idx="82">
                  <c:v>11.040816326531001</c:v>
                </c:pt>
                <c:pt idx="83">
                  <c:v>11.163265306122</c:v>
                </c:pt>
                <c:pt idx="84">
                  <c:v>11.285714285714</c:v>
                </c:pt>
                <c:pt idx="85">
                  <c:v>11.408163265305999</c:v>
                </c:pt>
                <c:pt idx="86">
                  <c:v>11.530612244898</c:v>
                </c:pt>
                <c:pt idx="87">
                  <c:v>11.653061224489999</c:v>
                </c:pt>
                <c:pt idx="88">
                  <c:v>11.775510204082</c:v>
                </c:pt>
                <c:pt idx="89">
                  <c:v>11.897959183673001</c:v>
                </c:pt>
                <c:pt idx="90">
                  <c:v>12.020408163265</c:v>
                </c:pt>
                <c:pt idx="91">
                  <c:v>12.142857142857</c:v>
                </c:pt>
                <c:pt idx="92">
                  <c:v>12.265306122448999</c:v>
                </c:pt>
                <c:pt idx="93">
                  <c:v>12.387755102041</c:v>
                </c:pt>
                <c:pt idx="94">
                  <c:v>12.510204081632999</c:v>
                </c:pt>
                <c:pt idx="95">
                  <c:v>12.632653061224001</c:v>
                </c:pt>
                <c:pt idx="96">
                  <c:v>12.755102040816</c:v>
                </c:pt>
                <c:pt idx="97">
                  <c:v>12.877551020408001</c:v>
                </c:pt>
                <c:pt idx="98">
                  <c:v>13</c:v>
                </c:pt>
              </c:numCache>
            </c:numRef>
          </c:xVal>
          <c:yVal>
            <c:numRef>
              <c:f>'SqW IP3'!$AJ$5:$AJ$103</c:f>
              <c:numCache>
                <c:formatCode>General</c:formatCode>
                <c:ptCount val="99"/>
                <c:pt idx="0">
                  <c:v>34.259357000000001</c:v>
                </c:pt>
                <c:pt idx="1">
                  <c:v>35.263725000000001</c:v>
                </c:pt>
                <c:pt idx="2">
                  <c:v>36.288215999999998</c:v>
                </c:pt>
                <c:pt idx="3">
                  <c:v>34.488093999999997</c:v>
                </c:pt>
                <c:pt idx="4">
                  <c:v>33.358311</c:v>
                </c:pt>
                <c:pt idx="5">
                  <c:v>33.306548999999997</c:v>
                </c:pt>
                <c:pt idx="6">
                  <c:v>33.384372999999997</c:v>
                </c:pt>
                <c:pt idx="7">
                  <c:v>33.593207999999997</c:v>
                </c:pt>
                <c:pt idx="8">
                  <c:v>32.081145999999997</c:v>
                </c:pt>
                <c:pt idx="9">
                  <c:v>30.686938999999999</c:v>
                </c:pt>
                <c:pt idx="10">
                  <c:v>29.360903</c:v>
                </c:pt>
                <c:pt idx="11">
                  <c:v>28.769627</c:v>
                </c:pt>
                <c:pt idx="12">
                  <c:v>28.762802000000001</c:v>
                </c:pt>
                <c:pt idx="13">
                  <c:v>28.964297999999999</c:v>
                </c:pt>
                <c:pt idx="14">
                  <c:v>28.775321999999999</c:v>
                </c:pt>
                <c:pt idx="15">
                  <c:v>28.611649</c:v>
                </c:pt>
                <c:pt idx="16">
                  <c:v>28.743877000000001</c:v>
                </c:pt>
                <c:pt idx="17">
                  <c:v>29.808524999999999</c:v>
                </c:pt>
                <c:pt idx="18">
                  <c:v>31.077190000000002</c:v>
                </c:pt>
                <c:pt idx="19">
                  <c:v>31.907032000000001</c:v>
                </c:pt>
                <c:pt idx="20">
                  <c:v>31.813068000000001</c:v>
                </c:pt>
                <c:pt idx="21">
                  <c:v>31.01416</c:v>
                </c:pt>
                <c:pt idx="22">
                  <c:v>30.298817</c:v>
                </c:pt>
                <c:pt idx="23">
                  <c:v>29.990421000000001</c:v>
                </c:pt>
                <c:pt idx="24">
                  <c:v>29.942305000000001</c:v>
                </c:pt>
                <c:pt idx="25">
                  <c:v>29.944465999999998</c:v>
                </c:pt>
                <c:pt idx="26">
                  <c:v>29.895444999999999</c:v>
                </c:pt>
                <c:pt idx="27">
                  <c:v>30.083057</c:v>
                </c:pt>
                <c:pt idx="28">
                  <c:v>30.209219000000001</c:v>
                </c:pt>
                <c:pt idx="29">
                  <c:v>29.962741999999999</c:v>
                </c:pt>
                <c:pt idx="30">
                  <c:v>29.504801</c:v>
                </c:pt>
                <c:pt idx="31">
                  <c:v>29.318670000000001</c:v>
                </c:pt>
                <c:pt idx="32">
                  <c:v>29.636295</c:v>
                </c:pt>
                <c:pt idx="33">
                  <c:v>30.378737999999998</c:v>
                </c:pt>
                <c:pt idx="34">
                  <c:v>30.597432999999999</c:v>
                </c:pt>
                <c:pt idx="35">
                  <c:v>30.904074000000001</c:v>
                </c:pt>
                <c:pt idx="36">
                  <c:v>30.856007000000002</c:v>
                </c:pt>
                <c:pt idx="37">
                  <c:v>30.612106000000001</c:v>
                </c:pt>
                <c:pt idx="38">
                  <c:v>31.017239</c:v>
                </c:pt>
                <c:pt idx="39">
                  <c:v>30.993198</c:v>
                </c:pt>
                <c:pt idx="40">
                  <c:v>31.293457</c:v>
                </c:pt>
                <c:pt idx="41">
                  <c:v>30.751460999999999</c:v>
                </c:pt>
                <c:pt idx="42">
                  <c:v>30.889234999999999</c:v>
                </c:pt>
                <c:pt idx="43">
                  <c:v>31.013083999999999</c:v>
                </c:pt>
                <c:pt idx="44">
                  <c:v>31.088021999999999</c:v>
                </c:pt>
                <c:pt idx="45">
                  <c:v>31.017337999999999</c:v>
                </c:pt>
                <c:pt idx="46">
                  <c:v>31.695114</c:v>
                </c:pt>
                <c:pt idx="47">
                  <c:v>31.677133999999999</c:v>
                </c:pt>
                <c:pt idx="48">
                  <c:v>31.634118999999998</c:v>
                </c:pt>
                <c:pt idx="49">
                  <c:v>31.280322999999999</c:v>
                </c:pt>
                <c:pt idx="50">
                  <c:v>31.241226000000001</c:v>
                </c:pt>
                <c:pt idx="51">
                  <c:v>30.777998</c:v>
                </c:pt>
                <c:pt idx="52">
                  <c:v>30.545249999999999</c:v>
                </c:pt>
                <c:pt idx="53">
                  <c:v>30.94379</c:v>
                </c:pt>
                <c:pt idx="54">
                  <c:v>31.209212999999998</c:v>
                </c:pt>
                <c:pt idx="55">
                  <c:v>30.601696</c:v>
                </c:pt>
                <c:pt idx="56">
                  <c:v>29.888597000000001</c:v>
                </c:pt>
                <c:pt idx="57">
                  <c:v>30.285848999999999</c:v>
                </c:pt>
                <c:pt idx="58">
                  <c:v>30.824617</c:v>
                </c:pt>
                <c:pt idx="59">
                  <c:v>30.810853999999999</c:v>
                </c:pt>
                <c:pt idx="60">
                  <c:v>30.212523999999998</c:v>
                </c:pt>
                <c:pt idx="61">
                  <c:v>29.888950000000001</c:v>
                </c:pt>
                <c:pt idx="62">
                  <c:v>29.992709999999999</c:v>
                </c:pt>
                <c:pt idx="63">
                  <c:v>30.756122999999999</c:v>
                </c:pt>
                <c:pt idx="64">
                  <c:v>31.103579</c:v>
                </c:pt>
                <c:pt idx="65">
                  <c:v>31.317437999999999</c:v>
                </c:pt>
                <c:pt idx="66">
                  <c:v>30.646307</c:v>
                </c:pt>
                <c:pt idx="67">
                  <c:v>30.243829999999999</c:v>
                </c:pt>
                <c:pt idx="68">
                  <c:v>29.651405</c:v>
                </c:pt>
                <c:pt idx="69">
                  <c:v>28.996067</c:v>
                </c:pt>
                <c:pt idx="70">
                  <c:v>28.265516000000002</c:v>
                </c:pt>
                <c:pt idx="71">
                  <c:v>27.782264999999999</c:v>
                </c:pt>
                <c:pt idx="72">
                  <c:v>27.398019999999999</c:v>
                </c:pt>
                <c:pt idx="73">
                  <c:v>27.001265</c:v>
                </c:pt>
                <c:pt idx="74">
                  <c:v>26.723542999999999</c:v>
                </c:pt>
                <c:pt idx="75">
                  <c:v>26.858521</c:v>
                </c:pt>
                <c:pt idx="76">
                  <c:v>27.346243000000001</c:v>
                </c:pt>
                <c:pt idx="77">
                  <c:v>27.640087000000001</c:v>
                </c:pt>
                <c:pt idx="78">
                  <c:v>27.787835999999999</c:v>
                </c:pt>
                <c:pt idx="79">
                  <c:v>27.775794999999999</c:v>
                </c:pt>
                <c:pt idx="80">
                  <c:v>27.908308000000002</c:v>
                </c:pt>
                <c:pt idx="81">
                  <c:v>27.915184</c:v>
                </c:pt>
                <c:pt idx="82">
                  <c:v>27.796700000000001</c:v>
                </c:pt>
                <c:pt idx="83">
                  <c:v>27.393450000000001</c:v>
                </c:pt>
                <c:pt idx="84">
                  <c:v>27.036812000000001</c:v>
                </c:pt>
                <c:pt idx="85">
                  <c:v>26.765476</c:v>
                </c:pt>
                <c:pt idx="86">
                  <c:v>26.847290000000001</c:v>
                </c:pt>
                <c:pt idx="87">
                  <c:v>26.726362000000002</c:v>
                </c:pt>
                <c:pt idx="88">
                  <c:v>26.807763999999999</c:v>
                </c:pt>
                <c:pt idx="89">
                  <c:v>26.748360000000002</c:v>
                </c:pt>
                <c:pt idx="90">
                  <c:v>27.024469</c:v>
                </c:pt>
                <c:pt idx="91">
                  <c:v>27.223576000000001</c:v>
                </c:pt>
                <c:pt idx="92">
                  <c:v>27.523879999999998</c:v>
                </c:pt>
                <c:pt idx="93">
                  <c:v>27.870764000000001</c:v>
                </c:pt>
                <c:pt idx="94">
                  <c:v>28.322849000000001</c:v>
                </c:pt>
                <c:pt idx="95">
                  <c:v>28.222466000000001</c:v>
                </c:pt>
                <c:pt idx="96">
                  <c:v>27.634167000000001</c:v>
                </c:pt>
                <c:pt idx="97">
                  <c:v>26.639341000000002</c:v>
                </c:pt>
                <c:pt idx="98">
                  <c:v>26.092461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213-4A3C-8F40-F75486F8438A}"/>
            </c:ext>
          </c:extLst>
        </c:ser>
        <c:ser>
          <c:idx val="2"/>
          <c:order val="2"/>
          <c:tx>
            <c:strRef>
              <c:f>'SqW IP3'!$AM$2</c:f>
              <c:strCache>
                <c:ptCount val="1"/>
                <c:pt idx="0">
                  <c:v>+17dBm</c:v>
                </c:pt>
              </c:strCache>
            </c:strRef>
          </c:tx>
          <c:spPr>
            <a:ln cmpd="sng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'SqW IP3'!$AL$5:$AL$103</c:f>
              <c:numCache>
                <c:formatCode>General</c:formatCode>
                <c:ptCount val="99"/>
                <c:pt idx="0">
                  <c:v>1</c:v>
                </c:pt>
                <c:pt idx="1">
                  <c:v>1.1224489795918</c:v>
                </c:pt>
                <c:pt idx="2">
                  <c:v>1.2448979591837002</c:v>
                </c:pt>
                <c:pt idx="3">
                  <c:v>1.3673469387755</c:v>
                </c:pt>
                <c:pt idx="4">
                  <c:v>1.4897959183673</c:v>
                </c:pt>
                <c:pt idx="5">
                  <c:v>1.6122448979591999</c:v>
                </c:pt>
                <c:pt idx="6">
                  <c:v>1.7346938775510001</c:v>
                </c:pt>
                <c:pt idx="7">
                  <c:v>1.8571428571429001</c:v>
                </c:pt>
                <c:pt idx="8">
                  <c:v>1.9795918367347001</c:v>
                </c:pt>
                <c:pt idx="9">
                  <c:v>2.1020408163264999</c:v>
                </c:pt>
                <c:pt idx="10">
                  <c:v>2.2244897959183998</c:v>
                </c:pt>
                <c:pt idx="11">
                  <c:v>2.3469387755101998</c:v>
                </c:pt>
                <c:pt idx="12">
                  <c:v>2.4693877551020003</c:v>
                </c:pt>
                <c:pt idx="13">
                  <c:v>2.5918367346939002</c:v>
                </c:pt>
                <c:pt idx="14">
                  <c:v>2.7142857142856998</c:v>
                </c:pt>
                <c:pt idx="15">
                  <c:v>2.8367346938776001</c:v>
                </c:pt>
                <c:pt idx="16">
                  <c:v>2.9591836734694001</c:v>
                </c:pt>
                <c:pt idx="17">
                  <c:v>3.0816326530612002</c:v>
                </c:pt>
                <c:pt idx="18">
                  <c:v>3.2040816326531001</c:v>
                </c:pt>
                <c:pt idx="19">
                  <c:v>3.3265306122449001</c:v>
                </c:pt>
                <c:pt idx="20">
                  <c:v>3.4489795918367001</c:v>
                </c:pt>
                <c:pt idx="21">
                  <c:v>3.5714285714286</c:v>
                </c:pt>
                <c:pt idx="22">
                  <c:v>3.6938775510204001</c:v>
                </c:pt>
                <c:pt idx="23">
                  <c:v>3.8163265306121996</c:v>
                </c:pt>
                <c:pt idx="24">
                  <c:v>3.9387755102041</c:v>
                </c:pt>
                <c:pt idx="25">
                  <c:v>4.0612244897959</c:v>
                </c:pt>
                <c:pt idx="26">
                  <c:v>4.1836734693878004</c:v>
                </c:pt>
                <c:pt idx="27">
                  <c:v>4.3061224489796004</c:v>
                </c:pt>
                <c:pt idx="28">
                  <c:v>4.4285714285713995</c:v>
                </c:pt>
                <c:pt idx="29">
                  <c:v>4.5510204081632999</c:v>
                </c:pt>
                <c:pt idx="30">
                  <c:v>4.6734693877550999</c:v>
                </c:pt>
                <c:pt idx="31">
                  <c:v>4.7959183673468999</c:v>
                </c:pt>
                <c:pt idx="32">
                  <c:v>4.9183673469388003</c:v>
                </c:pt>
                <c:pt idx="33">
                  <c:v>5.0408163265305994</c:v>
                </c:pt>
                <c:pt idx="34">
                  <c:v>5.1632653061224003</c:v>
                </c:pt>
                <c:pt idx="35">
                  <c:v>5.2857142857142998</c:v>
                </c:pt>
                <c:pt idx="36">
                  <c:v>5.4081632653060998</c:v>
                </c:pt>
                <c:pt idx="37">
                  <c:v>5.5306122448980002</c:v>
                </c:pt>
                <c:pt idx="38">
                  <c:v>5.6530612244898002</c:v>
                </c:pt>
                <c:pt idx="39">
                  <c:v>5.7755102040816002</c:v>
                </c:pt>
                <c:pt idx="40">
                  <c:v>5.8979591836734997</c:v>
                </c:pt>
                <c:pt idx="41">
                  <c:v>6.0204081632652997</c:v>
                </c:pt>
                <c:pt idx="42">
                  <c:v>6.1428571428570997</c:v>
                </c:pt>
                <c:pt idx="43">
                  <c:v>6.2653061224490001</c:v>
                </c:pt>
                <c:pt idx="44">
                  <c:v>6.3877551020408001</c:v>
                </c:pt>
                <c:pt idx="45">
                  <c:v>6.5102040816326996</c:v>
                </c:pt>
                <c:pt idx="46">
                  <c:v>6.6326530612244996</c:v>
                </c:pt>
                <c:pt idx="47">
                  <c:v>6.7551020408163005</c:v>
                </c:pt>
                <c:pt idx="48">
                  <c:v>6.8775510204082</c:v>
                </c:pt>
                <c:pt idx="49">
                  <c:v>7</c:v>
                </c:pt>
                <c:pt idx="50">
                  <c:v>7.1224489795918</c:v>
                </c:pt>
                <c:pt idx="51">
                  <c:v>7.2448979591836995</c:v>
                </c:pt>
                <c:pt idx="52">
                  <c:v>7.3673469387755004</c:v>
                </c:pt>
                <c:pt idx="53">
                  <c:v>7.4897959183673004</c:v>
                </c:pt>
                <c:pt idx="54">
                  <c:v>7.6122448979591999</c:v>
                </c:pt>
                <c:pt idx="55">
                  <c:v>7.7346938775509999</c:v>
                </c:pt>
                <c:pt idx="56">
                  <c:v>7.8571428571429003</c:v>
                </c:pt>
                <c:pt idx="57">
                  <c:v>7.9795918367347003</c:v>
                </c:pt>
                <c:pt idx="58">
                  <c:v>8.1020408163265003</c:v>
                </c:pt>
                <c:pt idx="59">
                  <c:v>8.2244897959183998</c:v>
                </c:pt>
                <c:pt idx="60">
                  <c:v>8.3469387755101998</c:v>
                </c:pt>
                <c:pt idx="61">
                  <c:v>8.4693877551019998</c:v>
                </c:pt>
                <c:pt idx="62">
                  <c:v>8.5918367346938993</c:v>
                </c:pt>
                <c:pt idx="63">
                  <c:v>8.7142857142856993</c:v>
                </c:pt>
                <c:pt idx="64">
                  <c:v>8.8367346938776006</c:v>
                </c:pt>
                <c:pt idx="65">
                  <c:v>8.9591836734694006</c:v>
                </c:pt>
                <c:pt idx="66">
                  <c:v>9.0816326530611988</c:v>
                </c:pt>
                <c:pt idx="67">
                  <c:v>9.2040816326530983</c:v>
                </c:pt>
                <c:pt idx="68">
                  <c:v>9.3265306122449001</c:v>
                </c:pt>
                <c:pt idx="69">
                  <c:v>9.4489795918367001</c:v>
                </c:pt>
                <c:pt idx="70">
                  <c:v>9.5714285714285996</c:v>
                </c:pt>
                <c:pt idx="71">
                  <c:v>9.6938775510203996</c:v>
                </c:pt>
                <c:pt idx="72">
                  <c:v>9.8163265306121996</c:v>
                </c:pt>
                <c:pt idx="73">
                  <c:v>9.9387755102040991</c:v>
                </c:pt>
                <c:pt idx="74">
                  <c:v>10.061224489796</c:v>
                </c:pt>
                <c:pt idx="75">
                  <c:v>10.183673469388001</c:v>
                </c:pt>
                <c:pt idx="76">
                  <c:v>10.30612244898</c:v>
                </c:pt>
                <c:pt idx="77">
                  <c:v>10.428571428570999</c:v>
                </c:pt>
                <c:pt idx="78">
                  <c:v>10.551020408163</c:v>
                </c:pt>
                <c:pt idx="79">
                  <c:v>10.673469387754999</c:v>
                </c:pt>
                <c:pt idx="80">
                  <c:v>10.795918367346999</c:v>
                </c:pt>
                <c:pt idx="81">
                  <c:v>10.918367346938998</c:v>
                </c:pt>
                <c:pt idx="82">
                  <c:v>11.040816326531001</c:v>
                </c:pt>
                <c:pt idx="83">
                  <c:v>11.163265306122</c:v>
                </c:pt>
                <c:pt idx="84">
                  <c:v>11.285714285714</c:v>
                </c:pt>
                <c:pt idx="85">
                  <c:v>11.408163265305999</c:v>
                </c:pt>
                <c:pt idx="86">
                  <c:v>11.530612244898</c:v>
                </c:pt>
                <c:pt idx="87">
                  <c:v>11.653061224489999</c:v>
                </c:pt>
                <c:pt idx="88">
                  <c:v>11.775510204082</c:v>
                </c:pt>
                <c:pt idx="89">
                  <c:v>11.897959183673001</c:v>
                </c:pt>
                <c:pt idx="90">
                  <c:v>12.020408163265</c:v>
                </c:pt>
                <c:pt idx="91">
                  <c:v>12.142857142857</c:v>
                </c:pt>
                <c:pt idx="92">
                  <c:v>12.265306122448999</c:v>
                </c:pt>
                <c:pt idx="93">
                  <c:v>12.387755102041</c:v>
                </c:pt>
                <c:pt idx="94">
                  <c:v>12.510204081632999</c:v>
                </c:pt>
                <c:pt idx="95">
                  <c:v>12.632653061224001</c:v>
                </c:pt>
                <c:pt idx="96">
                  <c:v>12.755102040816</c:v>
                </c:pt>
                <c:pt idx="97">
                  <c:v>12.877551020408001</c:v>
                </c:pt>
                <c:pt idx="98">
                  <c:v>13</c:v>
                </c:pt>
              </c:numCache>
            </c:numRef>
          </c:xVal>
          <c:yVal>
            <c:numRef>
              <c:f>'SqW IP3'!$AM$5:$AM$103</c:f>
              <c:numCache>
                <c:formatCode>General</c:formatCode>
                <c:ptCount val="99"/>
                <c:pt idx="0">
                  <c:v>32.380462999999999</c:v>
                </c:pt>
                <c:pt idx="1">
                  <c:v>33.456448000000002</c:v>
                </c:pt>
                <c:pt idx="2">
                  <c:v>33.808318999999997</c:v>
                </c:pt>
                <c:pt idx="3">
                  <c:v>31.810137000000001</c:v>
                </c:pt>
                <c:pt idx="4">
                  <c:v>30.985619</c:v>
                </c:pt>
                <c:pt idx="5">
                  <c:v>31.138161</c:v>
                </c:pt>
                <c:pt idx="6">
                  <c:v>30.789000999999999</c:v>
                </c:pt>
                <c:pt idx="7">
                  <c:v>30.475128000000002</c:v>
                </c:pt>
                <c:pt idx="8">
                  <c:v>29.066873999999999</c:v>
                </c:pt>
                <c:pt idx="9">
                  <c:v>27.772469999999998</c:v>
                </c:pt>
                <c:pt idx="10">
                  <c:v>26.941376000000002</c:v>
                </c:pt>
                <c:pt idx="11">
                  <c:v>27.100110999999998</c:v>
                </c:pt>
                <c:pt idx="12">
                  <c:v>27.568663000000001</c:v>
                </c:pt>
                <c:pt idx="13">
                  <c:v>27.647400000000001</c:v>
                </c:pt>
                <c:pt idx="14">
                  <c:v>27.203309999999998</c:v>
                </c:pt>
                <c:pt idx="15">
                  <c:v>26.576232999999998</c:v>
                </c:pt>
                <c:pt idx="16">
                  <c:v>26.335305999999999</c:v>
                </c:pt>
                <c:pt idx="17">
                  <c:v>26.922744999999999</c:v>
                </c:pt>
                <c:pt idx="18">
                  <c:v>27.544042999999999</c:v>
                </c:pt>
                <c:pt idx="19">
                  <c:v>27.676727</c:v>
                </c:pt>
                <c:pt idx="20">
                  <c:v>27.363142</c:v>
                </c:pt>
                <c:pt idx="21">
                  <c:v>26.675844000000001</c:v>
                </c:pt>
                <c:pt idx="22">
                  <c:v>26.253706000000001</c:v>
                </c:pt>
                <c:pt idx="23">
                  <c:v>26.048642999999998</c:v>
                </c:pt>
                <c:pt idx="24">
                  <c:v>26.436858999999998</c:v>
                </c:pt>
                <c:pt idx="25">
                  <c:v>26.975275</c:v>
                </c:pt>
                <c:pt idx="26">
                  <c:v>27.425421</c:v>
                </c:pt>
                <c:pt idx="27">
                  <c:v>27.743079999999999</c:v>
                </c:pt>
                <c:pt idx="28">
                  <c:v>28.009556</c:v>
                </c:pt>
                <c:pt idx="29">
                  <c:v>28.058226000000001</c:v>
                </c:pt>
                <c:pt idx="30">
                  <c:v>28.275594999999999</c:v>
                </c:pt>
                <c:pt idx="31">
                  <c:v>28.73452</c:v>
                </c:pt>
                <c:pt idx="32">
                  <c:v>28.918662999999999</c:v>
                </c:pt>
                <c:pt idx="33">
                  <c:v>28.570616000000001</c:v>
                </c:pt>
                <c:pt idx="34">
                  <c:v>27.55677</c:v>
                </c:pt>
                <c:pt idx="35">
                  <c:v>27.928730000000002</c:v>
                </c:pt>
                <c:pt idx="36">
                  <c:v>28.620705000000001</c:v>
                </c:pt>
                <c:pt idx="37">
                  <c:v>28.638221999999999</c:v>
                </c:pt>
                <c:pt idx="38">
                  <c:v>28.554182000000001</c:v>
                </c:pt>
                <c:pt idx="39">
                  <c:v>28.366717999999999</c:v>
                </c:pt>
                <c:pt idx="40">
                  <c:v>29.193266000000001</c:v>
                </c:pt>
                <c:pt idx="41">
                  <c:v>29.33934</c:v>
                </c:pt>
                <c:pt idx="42">
                  <c:v>30.024940000000001</c:v>
                </c:pt>
                <c:pt idx="43">
                  <c:v>30.684726999999999</c:v>
                </c:pt>
                <c:pt idx="44">
                  <c:v>30.477896000000001</c:v>
                </c:pt>
                <c:pt idx="45">
                  <c:v>29.91</c:v>
                </c:pt>
                <c:pt idx="46">
                  <c:v>29.496580000000002</c:v>
                </c:pt>
                <c:pt idx="47">
                  <c:v>29.687823999999999</c:v>
                </c:pt>
                <c:pt idx="48">
                  <c:v>29.426731</c:v>
                </c:pt>
                <c:pt idx="49">
                  <c:v>29.013173999999999</c:v>
                </c:pt>
                <c:pt idx="50">
                  <c:v>28.481096000000001</c:v>
                </c:pt>
                <c:pt idx="51">
                  <c:v>28.21472</c:v>
                </c:pt>
                <c:pt idx="52">
                  <c:v>28.410015000000001</c:v>
                </c:pt>
                <c:pt idx="53">
                  <c:v>28.683105000000001</c:v>
                </c:pt>
                <c:pt idx="54">
                  <c:v>28.681132999999999</c:v>
                </c:pt>
                <c:pt idx="55">
                  <c:v>28.049900000000001</c:v>
                </c:pt>
                <c:pt idx="56">
                  <c:v>27.760147</c:v>
                </c:pt>
                <c:pt idx="57">
                  <c:v>27.918398</c:v>
                </c:pt>
                <c:pt idx="58">
                  <c:v>28.186046999999999</c:v>
                </c:pt>
                <c:pt idx="59">
                  <c:v>27.99428</c:v>
                </c:pt>
                <c:pt idx="60">
                  <c:v>27.794846</c:v>
                </c:pt>
                <c:pt idx="61">
                  <c:v>27.951559</c:v>
                </c:pt>
                <c:pt idx="62">
                  <c:v>28.429136</c:v>
                </c:pt>
                <c:pt idx="63">
                  <c:v>28.852271999999999</c:v>
                </c:pt>
                <c:pt idx="64">
                  <c:v>28.838255</c:v>
                </c:pt>
                <c:pt idx="65">
                  <c:v>28.542213</c:v>
                </c:pt>
                <c:pt idx="66">
                  <c:v>27.943294999999999</c:v>
                </c:pt>
                <c:pt idx="67">
                  <c:v>27.472141000000001</c:v>
                </c:pt>
                <c:pt idx="68">
                  <c:v>27.071161</c:v>
                </c:pt>
                <c:pt idx="69">
                  <c:v>26.815194999999999</c:v>
                </c:pt>
                <c:pt idx="70">
                  <c:v>26.448474999999998</c:v>
                </c:pt>
                <c:pt idx="71">
                  <c:v>26.004512999999999</c:v>
                </c:pt>
                <c:pt idx="72">
                  <c:v>25.562895000000001</c:v>
                </c:pt>
                <c:pt idx="73">
                  <c:v>25.007695999999999</c:v>
                </c:pt>
                <c:pt idx="74">
                  <c:v>24.578441999999999</c:v>
                </c:pt>
                <c:pt idx="75">
                  <c:v>24.567146000000001</c:v>
                </c:pt>
                <c:pt idx="76">
                  <c:v>25.057708999999999</c:v>
                </c:pt>
                <c:pt idx="77">
                  <c:v>25.498531</c:v>
                </c:pt>
                <c:pt idx="78">
                  <c:v>25.726471</c:v>
                </c:pt>
                <c:pt idx="79">
                  <c:v>25.807976</c:v>
                </c:pt>
                <c:pt idx="80">
                  <c:v>26.108622</c:v>
                </c:pt>
                <c:pt idx="81">
                  <c:v>26.290721999999999</c:v>
                </c:pt>
                <c:pt idx="82">
                  <c:v>26.259640000000001</c:v>
                </c:pt>
                <c:pt idx="83">
                  <c:v>26.086431999999999</c:v>
                </c:pt>
                <c:pt idx="84">
                  <c:v>26.299320000000002</c:v>
                </c:pt>
                <c:pt idx="85">
                  <c:v>26.636780000000002</c:v>
                </c:pt>
                <c:pt idx="86">
                  <c:v>27.128039999999999</c:v>
                </c:pt>
                <c:pt idx="87">
                  <c:v>26.971605</c:v>
                </c:pt>
                <c:pt idx="88">
                  <c:v>26.758520000000001</c:v>
                </c:pt>
                <c:pt idx="89">
                  <c:v>26.068501000000001</c:v>
                </c:pt>
                <c:pt idx="90">
                  <c:v>25.648205000000001</c:v>
                </c:pt>
                <c:pt idx="91">
                  <c:v>25.412282999999999</c:v>
                </c:pt>
                <c:pt idx="92">
                  <c:v>25.21349</c:v>
                </c:pt>
                <c:pt idx="93">
                  <c:v>24.683260000000001</c:v>
                </c:pt>
                <c:pt idx="94">
                  <c:v>23.884153000000001</c:v>
                </c:pt>
                <c:pt idx="95">
                  <c:v>22.955504999999999</c:v>
                </c:pt>
                <c:pt idx="96">
                  <c:v>21.795517</c:v>
                </c:pt>
                <c:pt idx="97">
                  <c:v>20.642399000000001</c:v>
                </c:pt>
                <c:pt idx="98">
                  <c:v>19.892792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213-4A3C-8F40-F75486F843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626496"/>
        <c:axId val="111657344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'IP3'!$AP$2</c15:sqref>
                        </c15:formulaRef>
                      </c:ext>
                    </c:extLst>
                    <c:strCache>
                      <c:ptCount val="1"/>
                      <c:pt idx="0">
                        <c:v>+16dBm</c:v>
                      </c:pt>
                    </c:strCache>
                  </c:strRef>
                </c:tx>
                <c:spPr>
                  <a:ln cmpd="dbl">
                    <a:solidFill>
                      <a:schemeClr val="tx1"/>
                    </a:solidFill>
                    <a:prstDash val="sysDash"/>
                  </a:ln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'IP3'!$AO$5:$AO$103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1</c:v>
                      </c:pt>
                      <c:pt idx="1">
                        <c:v>1.1224489795918</c:v>
                      </c:pt>
                      <c:pt idx="2">
                        <c:v>1.2448979591837002</c:v>
                      </c:pt>
                      <c:pt idx="3">
                        <c:v>1.3673469387755</c:v>
                      </c:pt>
                      <c:pt idx="4">
                        <c:v>1.4897959183673</c:v>
                      </c:pt>
                      <c:pt idx="5">
                        <c:v>1.6122448979591999</c:v>
                      </c:pt>
                      <c:pt idx="6">
                        <c:v>1.7346938775510001</c:v>
                      </c:pt>
                      <c:pt idx="7">
                        <c:v>1.8571428571429001</c:v>
                      </c:pt>
                      <c:pt idx="8">
                        <c:v>1.9795918367347001</c:v>
                      </c:pt>
                      <c:pt idx="9">
                        <c:v>2.1020408163264999</c:v>
                      </c:pt>
                      <c:pt idx="10">
                        <c:v>2.2244897959183998</c:v>
                      </c:pt>
                      <c:pt idx="11">
                        <c:v>2.3469387755101998</c:v>
                      </c:pt>
                      <c:pt idx="12">
                        <c:v>2.4693877551020003</c:v>
                      </c:pt>
                      <c:pt idx="13">
                        <c:v>2.5918367346939002</c:v>
                      </c:pt>
                      <c:pt idx="14">
                        <c:v>2.7142857142856998</c:v>
                      </c:pt>
                      <c:pt idx="15">
                        <c:v>2.8367346938776001</c:v>
                      </c:pt>
                      <c:pt idx="16">
                        <c:v>2.9591836734694001</c:v>
                      </c:pt>
                      <c:pt idx="17">
                        <c:v>3.0816326530612002</c:v>
                      </c:pt>
                      <c:pt idx="18">
                        <c:v>3.2040816326531001</c:v>
                      </c:pt>
                      <c:pt idx="19">
                        <c:v>3.3265306122449001</c:v>
                      </c:pt>
                      <c:pt idx="20">
                        <c:v>3.4489795918367001</c:v>
                      </c:pt>
                      <c:pt idx="21">
                        <c:v>3.5714285714286</c:v>
                      </c:pt>
                      <c:pt idx="22">
                        <c:v>3.6938775510204001</c:v>
                      </c:pt>
                      <c:pt idx="23">
                        <c:v>3.8163265306121996</c:v>
                      </c:pt>
                      <c:pt idx="24">
                        <c:v>3.9387755102041</c:v>
                      </c:pt>
                      <c:pt idx="25">
                        <c:v>4.0612244897959</c:v>
                      </c:pt>
                      <c:pt idx="26">
                        <c:v>4.1836734693878004</c:v>
                      </c:pt>
                      <c:pt idx="27">
                        <c:v>4.3061224489796004</c:v>
                      </c:pt>
                      <c:pt idx="28">
                        <c:v>4.4285714285713995</c:v>
                      </c:pt>
                      <c:pt idx="29">
                        <c:v>4.5510204081632999</c:v>
                      </c:pt>
                      <c:pt idx="30">
                        <c:v>4.6734693877550999</c:v>
                      </c:pt>
                      <c:pt idx="31">
                        <c:v>4.7959183673468999</c:v>
                      </c:pt>
                      <c:pt idx="32">
                        <c:v>4.9183673469388003</c:v>
                      </c:pt>
                      <c:pt idx="33">
                        <c:v>5.0408163265305994</c:v>
                      </c:pt>
                      <c:pt idx="34">
                        <c:v>5.1632653061224003</c:v>
                      </c:pt>
                      <c:pt idx="35">
                        <c:v>5.2857142857142998</c:v>
                      </c:pt>
                      <c:pt idx="36">
                        <c:v>5.4081632653060998</c:v>
                      </c:pt>
                      <c:pt idx="37">
                        <c:v>5.5306122448980002</c:v>
                      </c:pt>
                      <c:pt idx="38">
                        <c:v>5.6530612244898002</c:v>
                      </c:pt>
                      <c:pt idx="39">
                        <c:v>5.7755102040816002</c:v>
                      </c:pt>
                      <c:pt idx="40">
                        <c:v>5.8979591836734997</c:v>
                      </c:pt>
                      <c:pt idx="41">
                        <c:v>6.0204081632652997</c:v>
                      </c:pt>
                      <c:pt idx="42">
                        <c:v>6.1428571428570997</c:v>
                      </c:pt>
                      <c:pt idx="43">
                        <c:v>6.2653061224490001</c:v>
                      </c:pt>
                      <c:pt idx="44">
                        <c:v>6.3877551020408001</c:v>
                      </c:pt>
                      <c:pt idx="45">
                        <c:v>6.5102040816326996</c:v>
                      </c:pt>
                      <c:pt idx="46">
                        <c:v>6.6326530612244996</c:v>
                      </c:pt>
                      <c:pt idx="47">
                        <c:v>6.7551020408163005</c:v>
                      </c:pt>
                      <c:pt idx="48">
                        <c:v>6.8775510204082</c:v>
                      </c:pt>
                      <c:pt idx="49">
                        <c:v>7</c:v>
                      </c:pt>
                      <c:pt idx="50">
                        <c:v>7.1224489795918</c:v>
                      </c:pt>
                      <c:pt idx="51">
                        <c:v>7.2448979591836995</c:v>
                      </c:pt>
                      <c:pt idx="52">
                        <c:v>7.3673469387755004</c:v>
                      </c:pt>
                      <c:pt idx="53">
                        <c:v>7.4897959183673004</c:v>
                      </c:pt>
                      <c:pt idx="54">
                        <c:v>7.6122448979591999</c:v>
                      </c:pt>
                      <c:pt idx="55">
                        <c:v>7.7346938775509999</c:v>
                      </c:pt>
                      <c:pt idx="56">
                        <c:v>7.8571428571429003</c:v>
                      </c:pt>
                      <c:pt idx="57">
                        <c:v>7.9795918367347003</c:v>
                      </c:pt>
                      <c:pt idx="58">
                        <c:v>8.1020408163265003</c:v>
                      </c:pt>
                      <c:pt idx="59">
                        <c:v>8.2244897959183998</c:v>
                      </c:pt>
                      <c:pt idx="60">
                        <c:v>8.3469387755101998</c:v>
                      </c:pt>
                      <c:pt idx="61">
                        <c:v>8.4693877551019998</c:v>
                      </c:pt>
                      <c:pt idx="62">
                        <c:v>8.5918367346938993</c:v>
                      </c:pt>
                      <c:pt idx="63">
                        <c:v>8.7142857142856993</c:v>
                      </c:pt>
                      <c:pt idx="64">
                        <c:v>8.8367346938776006</c:v>
                      </c:pt>
                      <c:pt idx="65">
                        <c:v>8.9591836734694006</c:v>
                      </c:pt>
                      <c:pt idx="66">
                        <c:v>9.0816326530611988</c:v>
                      </c:pt>
                      <c:pt idx="67">
                        <c:v>9.2040816326530983</c:v>
                      </c:pt>
                      <c:pt idx="68">
                        <c:v>9.3265306122449001</c:v>
                      </c:pt>
                      <c:pt idx="69">
                        <c:v>9.4489795918367001</c:v>
                      </c:pt>
                      <c:pt idx="70">
                        <c:v>9.5714285714285996</c:v>
                      </c:pt>
                      <c:pt idx="71">
                        <c:v>9.6938775510203996</c:v>
                      </c:pt>
                      <c:pt idx="72">
                        <c:v>9.8163265306121996</c:v>
                      </c:pt>
                      <c:pt idx="73">
                        <c:v>9.9387755102040991</c:v>
                      </c:pt>
                      <c:pt idx="74">
                        <c:v>10.061224489796</c:v>
                      </c:pt>
                      <c:pt idx="75">
                        <c:v>10.183673469388001</c:v>
                      </c:pt>
                      <c:pt idx="76">
                        <c:v>10.30612244898</c:v>
                      </c:pt>
                      <c:pt idx="77">
                        <c:v>10.428571428570999</c:v>
                      </c:pt>
                      <c:pt idx="78">
                        <c:v>10.551020408163</c:v>
                      </c:pt>
                      <c:pt idx="79">
                        <c:v>10.673469387754999</c:v>
                      </c:pt>
                      <c:pt idx="80">
                        <c:v>10.795918367346999</c:v>
                      </c:pt>
                      <c:pt idx="81">
                        <c:v>10.918367346938998</c:v>
                      </c:pt>
                      <c:pt idx="82">
                        <c:v>11.040816326531001</c:v>
                      </c:pt>
                      <c:pt idx="83">
                        <c:v>11.163265306122</c:v>
                      </c:pt>
                      <c:pt idx="84">
                        <c:v>11.285714285714</c:v>
                      </c:pt>
                      <c:pt idx="85">
                        <c:v>11.408163265305999</c:v>
                      </c:pt>
                      <c:pt idx="86">
                        <c:v>11.530612244898</c:v>
                      </c:pt>
                      <c:pt idx="87">
                        <c:v>11.653061224489999</c:v>
                      </c:pt>
                      <c:pt idx="88">
                        <c:v>11.775510204082</c:v>
                      </c:pt>
                      <c:pt idx="89">
                        <c:v>11.897959183673001</c:v>
                      </c:pt>
                      <c:pt idx="90">
                        <c:v>12.020408163265</c:v>
                      </c:pt>
                      <c:pt idx="91">
                        <c:v>12.142857142857</c:v>
                      </c:pt>
                      <c:pt idx="92">
                        <c:v>12.265306122448999</c:v>
                      </c:pt>
                      <c:pt idx="93">
                        <c:v>12.387755102041</c:v>
                      </c:pt>
                      <c:pt idx="94">
                        <c:v>12.510204081632999</c:v>
                      </c:pt>
                      <c:pt idx="95">
                        <c:v>12.632653061224001</c:v>
                      </c:pt>
                      <c:pt idx="96">
                        <c:v>12.755102040816</c:v>
                      </c:pt>
                      <c:pt idx="97">
                        <c:v>12.877551020408001</c:v>
                      </c:pt>
                      <c:pt idx="98">
                        <c:v>13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'IP3'!$AP$5:$AP$103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30.950876000000001</c:v>
                      </c:pt>
                      <c:pt idx="1">
                        <c:v>30.086718000000001</c:v>
                      </c:pt>
                      <c:pt idx="2">
                        <c:v>30.334799</c:v>
                      </c:pt>
                      <c:pt idx="3">
                        <c:v>29.892931000000001</c:v>
                      </c:pt>
                      <c:pt idx="4">
                        <c:v>30.369475999999999</c:v>
                      </c:pt>
                      <c:pt idx="5">
                        <c:v>31.614723000000001</c:v>
                      </c:pt>
                      <c:pt idx="6">
                        <c:v>32.935074</c:v>
                      </c:pt>
                      <c:pt idx="7">
                        <c:v>31.959962999999998</c:v>
                      </c:pt>
                      <c:pt idx="8">
                        <c:v>29.462391</c:v>
                      </c:pt>
                      <c:pt idx="9">
                        <c:v>28.459720999999998</c:v>
                      </c:pt>
                      <c:pt idx="10">
                        <c:v>28.129978000000001</c:v>
                      </c:pt>
                      <c:pt idx="11">
                        <c:v>27.268145000000001</c:v>
                      </c:pt>
                      <c:pt idx="12">
                        <c:v>25.391088</c:v>
                      </c:pt>
                      <c:pt idx="13">
                        <c:v>25.054659000000001</c:v>
                      </c:pt>
                      <c:pt idx="14">
                        <c:v>24.459724000000001</c:v>
                      </c:pt>
                      <c:pt idx="15">
                        <c:v>24.245453000000001</c:v>
                      </c:pt>
                      <c:pt idx="16">
                        <c:v>23.571999000000002</c:v>
                      </c:pt>
                      <c:pt idx="17">
                        <c:v>22.564571000000001</c:v>
                      </c:pt>
                      <c:pt idx="18">
                        <c:v>21.460896999999999</c:v>
                      </c:pt>
                      <c:pt idx="19">
                        <c:v>21.475774999999999</c:v>
                      </c:pt>
                      <c:pt idx="20">
                        <c:v>22.909351000000001</c:v>
                      </c:pt>
                      <c:pt idx="21">
                        <c:v>24.608315999999999</c:v>
                      </c:pt>
                      <c:pt idx="22">
                        <c:v>24.94191</c:v>
                      </c:pt>
                      <c:pt idx="23">
                        <c:v>24.921032</c:v>
                      </c:pt>
                      <c:pt idx="24">
                        <c:v>25.094536000000002</c:v>
                      </c:pt>
                      <c:pt idx="25">
                        <c:v>25.776126999999999</c:v>
                      </c:pt>
                      <c:pt idx="26">
                        <c:v>26.615784000000001</c:v>
                      </c:pt>
                      <c:pt idx="27">
                        <c:v>27.431215000000002</c:v>
                      </c:pt>
                      <c:pt idx="28">
                        <c:v>27.544857</c:v>
                      </c:pt>
                      <c:pt idx="29">
                        <c:v>27.378668000000001</c:v>
                      </c:pt>
                      <c:pt idx="30">
                        <c:v>26.747364000000001</c:v>
                      </c:pt>
                      <c:pt idx="31">
                        <c:v>26.813101</c:v>
                      </c:pt>
                      <c:pt idx="32">
                        <c:v>26.867632</c:v>
                      </c:pt>
                      <c:pt idx="33">
                        <c:v>26.854185000000001</c:v>
                      </c:pt>
                      <c:pt idx="34">
                        <c:v>25.969712999999999</c:v>
                      </c:pt>
                      <c:pt idx="35">
                        <c:v>25.744748999999999</c:v>
                      </c:pt>
                      <c:pt idx="36">
                        <c:v>25.333729000000002</c:v>
                      </c:pt>
                      <c:pt idx="37">
                        <c:v>25.307133</c:v>
                      </c:pt>
                      <c:pt idx="38">
                        <c:v>24.554724</c:v>
                      </c:pt>
                      <c:pt idx="39">
                        <c:v>24.857299999999999</c:v>
                      </c:pt>
                      <c:pt idx="40">
                        <c:v>25.003810999999999</c:v>
                      </c:pt>
                      <c:pt idx="41">
                        <c:v>25.179023999999998</c:v>
                      </c:pt>
                      <c:pt idx="42">
                        <c:v>24.960732</c:v>
                      </c:pt>
                      <c:pt idx="43">
                        <c:v>25.288550999999998</c:v>
                      </c:pt>
                      <c:pt idx="44">
                        <c:v>25.011734000000001</c:v>
                      </c:pt>
                      <c:pt idx="45">
                        <c:v>24.842279000000001</c:v>
                      </c:pt>
                      <c:pt idx="46">
                        <c:v>25.101353</c:v>
                      </c:pt>
                      <c:pt idx="47">
                        <c:v>25.930944</c:v>
                      </c:pt>
                      <c:pt idx="48">
                        <c:v>25.866869000000001</c:v>
                      </c:pt>
                      <c:pt idx="49">
                        <c:v>25.637246999999999</c:v>
                      </c:pt>
                      <c:pt idx="50">
                        <c:v>25.279198000000001</c:v>
                      </c:pt>
                      <c:pt idx="51">
                        <c:v>25.396536000000001</c:v>
                      </c:pt>
                      <c:pt idx="52">
                        <c:v>25.066123999999999</c:v>
                      </c:pt>
                      <c:pt idx="53">
                        <c:v>25.067739</c:v>
                      </c:pt>
                      <c:pt idx="54">
                        <c:v>25.178267999999999</c:v>
                      </c:pt>
                      <c:pt idx="55">
                        <c:v>25.518736000000001</c:v>
                      </c:pt>
                      <c:pt idx="56">
                        <c:v>25.690778999999999</c:v>
                      </c:pt>
                      <c:pt idx="57">
                        <c:v>26.326443000000001</c:v>
                      </c:pt>
                      <c:pt idx="58">
                        <c:v>26.689453</c:v>
                      </c:pt>
                      <c:pt idx="59">
                        <c:v>26.717554</c:v>
                      </c:pt>
                      <c:pt idx="60">
                        <c:v>26.469694</c:v>
                      </c:pt>
                      <c:pt idx="61">
                        <c:v>26.377393999999999</c:v>
                      </c:pt>
                      <c:pt idx="62">
                        <c:v>26.780977</c:v>
                      </c:pt>
                      <c:pt idx="63">
                        <c:v>26.86525</c:v>
                      </c:pt>
                      <c:pt idx="64">
                        <c:v>26.847771000000002</c:v>
                      </c:pt>
                      <c:pt idx="65">
                        <c:v>26.215513000000001</c:v>
                      </c:pt>
                      <c:pt idx="66">
                        <c:v>25.609455000000001</c:v>
                      </c:pt>
                      <c:pt idx="67">
                        <c:v>25.00074</c:v>
                      </c:pt>
                      <c:pt idx="68">
                        <c:v>25.055009999999999</c:v>
                      </c:pt>
                      <c:pt idx="69">
                        <c:v>25.078505</c:v>
                      </c:pt>
                      <c:pt idx="70">
                        <c:v>25.171444000000001</c:v>
                      </c:pt>
                      <c:pt idx="71">
                        <c:v>24.945958999999998</c:v>
                      </c:pt>
                      <c:pt idx="72">
                        <c:v>25.333075000000001</c:v>
                      </c:pt>
                      <c:pt idx="73">
                        <c:v>25.259347999999999</c:v>
                      </c:pt>
                      <c:pt idx="74">
                        <c:v>25.261042</c:v>
                      </c:pt>
                      <c:pt idx="75">
                        <c:v>25.014375999999999</c:v>
                      </c:pt>
                      <c:pt idx="76">
                        <c:v>25.370460999999999</c:v>
                      </c:pt>
                      <c:pt idx="77">
                        <c:v>25.219933999999999</c:v>
                      </c:pt>
                      <c:pt idx="78">
                        <c:v>25.003046000000001</c:v>
                      </c:pt>
                      <c:pt idx="79">
                        <c:v>24.75543</c:v>
                      </c:pt>
                      <c:pt idx="80">
                        <c:v>24.923943000000001</c:v>
                      </c:pt>
                      <c:pt idx="81">
                        <c:v>24.824287000000002</c:v>
                      </c:pt>
                      <c:pt idx="82">
                        <c:v>24.266354</c:v>
                      </c:pt>
                      <c:pt idx="83">
                        <c:v>23.772638000000001</c:v>
                      </c:pt>
                      <c:pt idx="84">
                        <c:v>23.455839000000001</c:v>
                      </c:pt>
                      <c:pt idx="85">
                        <c:v>23.227383</c:v>
                      </c:pt>
                      <c:pt idx="86">
                        <c:v>22.698677</c:v>
                      </c:pt>
                      <c:pt idx="87">
                        <c:v>22.323248</c:v>
                      </c:pt>
                      <c:pt idx="88">
                        <c:v>21.791644999999999</c:v>
                      </c:pt>
                      <c:pt idx="89">
                        <c:v>21.833110999999999</c:v>
                      </c:pt>
                      <c:pt idx="90">
                        <c:v>21.053795000000001</c:v>
                      </c:pt>
                      <c:pt idx="91">
                        <c:v>21.796057000000001</c:v>
                      </c:pt>
                      <c:pt idx="92">
                        <c:v>21.337049</c:v>
                      </c:pt>
                      <c:pt idx="93">
                        <c:v>21.670767000000001</c:v>
                      </c:pt>
                      <c:pt idx="94">
                        <c:v>20.632935</c:v>
                      </c:pt>
                      <c:pt idx="95">
                        <c:v>21.170504000000001</c:v>
                      </c:pt>
                      <c:pt idx="96">
                        <c:v>20.782885</c:v>
                      </c:pt>
                      <c:pt idx="97">
                        <c:v>20.815287000000001</c:v>
                      </c:pt>
                      <c:pt idx="98">
                        <c:v>20.132201999999999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3-C213-4A3C-8F40-F75486F8438A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'IP3'!$AS$2</c15:sqref>
                        </c15:formulaRef>
                      </c:ext>
                    </c:extLst>
                    <c:strCache>
                      <c:ptCount val="1"/>
                      <c:pt idx="0">
                        <c:v>+14dBm</c:v>
                      </c:pt>
                    </c:strCache>
                  </c:strRef>
                </c:tx>
                <c:spPr>
                  <a:ln cmpd="sng">
                    <a:solidFill>
                      <a:schemeClr val="tx1"/>
                    </a:solidFill>
                    <a:prstDash val="sysDot"/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'IP3'!$AR$5:$AR$103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1</c:v>
                      </c:pt>
                      <c:pt idx="1">
                        <c:v>1.1224489795918</c:v>
                      </c:pt>
                      <c:pt idx="2">
                        <c:v>1.2448979591837002</c:v>
                      </c:pt>
                      <c:pt idx="3">
                        <c:v>1.3673469387755</c:v>
                      </c:pt>
                      <c:pt idx="4">
                        <c:v>1.4897959183673</c:v>
                      </c:pt>
                      <c:pt idx="5">
                        <c:v>1.6122448979591999</c:v>
                      </c:pt>
                      <c:pt idx="6">
                        <c:v>1.7346938775510001</c:v>
                      </c:pt>
                      <c:pt idx="7">
                        <c:v>1.8571428571429001</c:v>
                      </c:pt>
                      <c:pt idx="8">
                        <c:v>1.9795918367347001</c:v>
                      </c:pt>
                      <c:pt idx="9">
                        <c:v>2.1020408163264999</c:v>
                      </c:pt>
                      <c:pt idx="10">
                        <c:v>2.2244897959183998</c:v>
                      </c:pt>
                      <c:pt idx="11">
                        <c:v>2.3469387755101998</c:v>
                      </c:pt>
                      <c:pt idx="12">
                        <c:v>2.4693877551020003</c:v>
                      </c:pt>
                      <c:pt idx="13">
                        <c:v>2.5918367346939002</c:v>
                      </c:pt>
                      <c:pt idx="14">
                        <c:v>2.7142857142856998</c:v>
                      </c:pt>
                      <c:pt idx="15">
                        <c:v>2.8367346938776001</c:v>
                      </c:pt>
                      <c:pt idx="16">
                        <c:v>2.9591836734694001</c:v>
                      </c:pt>
                      <c:pt idx="17">
                        <c:v>3.0816326530612002</c:v>
                      </c:pt>
                      <c:pt idx="18">
                        <c:v>3.2040816326531001</c:v>
                      </c:pt>
                      <c:pt idx="19">
                        <c:v>3.3265306122449001</c:v>
                      </c:pt>
                      <c:pt idx="20">
                        <c:v>3.4489795918367001</c:v>
                      </c:pt>
                      <c:pt idx="21">
                        <c:v>3.5714285714286</c:v>
                      </c:pt>
                      <c:pt idx="22">
                        <c:v>3.6938775510204001</c:v>
                      </c:pt>
                      <c:pt idx="23">
                        <c:v>3.8163265306121996</c:v>
                      </c:pt>
                      <c:pt idx="24">
                        <c:v>3.9387755102041</c:v>
                      </c:pt>
                      <c:pt idx="25">
                        <c:v>4.0612244897959</c:v>
                      </c:pt>
                      <c:pt idx="26">
                        <c:v>4.1836734693878004</c:v>
                      </c:pt>
                      <c:pt idx="27">
                        <c:v>4.3061224489796004</c:v>
                      </c:pt>
                      <c:pt idx="28">
                        <c:v>4.4285714285713995</c:v>
                      </c:pt>
                      <c:pt idx="29">
                        <c:v>4.5510204081632999</c:v>
                      </c:pt>
                      <c:pt idx="30">
                        <c:v>4.6734693877550999</c:v>
                      </c:pt>
                      <c:pt idx="31">
                        <c:v>4.7959183673468999</c:v>
                      </c:pt>
                      <c:pt idx="32">
                        <c:v>4.9183673469388003</c:v>
                      </c:pt>
                      <c:pt idx="33">
                        <c:v>5.0408163265305994</c:v>
                      </c:pt>
                      <c:pt idx="34">
                        <c:v>5.1632653061224003</c:v>
                      </c:pt>
                      <c:pt idx="35">
                        <c:v>5.2857142857142998</c:v>
                      </c:pt>
                      <c:pt idx="36">
                        <c:v>5.4081632653060998</c:v>
                      </c:pt>
                      <c:pt idx="37">
                        <c:v>5.5306122448980002</c:v>
                      </c:pt>
                      <c:pt idx="38">
                        <c:v>5.6530612244898002</c:v>
                      </c:pt>
                      <c:pt idx="39">
                        <c:v>5.7755102040816002</c:v>
                      </c:pt>
                      <c:pt idx="40">
                        <c:v>5.8979591836734997</c:v>
                      </c:pt>
                      <c:pt idx="41">
                        <c:v>6.0204081632652997</c:v>
                      </c:pt>
                      <c:pt idx="42">
                        <c:v>6.1428571428570997</c:v>
                      </c:pt>
                      <c:pt idx="43">
                        <c:v>6.2653061224490001</c:v>
                      </c:pt>
                      <c:pt idx="44">
                        <c:v>6.3877551020408001</c:v>
                      </c:pt>
                      <c:pt idx="45">
                        <c:v>6.5102040816326996</c:v>
                      </c:pt>
                      <c:pt idx="46">
                        <c:v>6.6326530612244996</c:v>
                      </c:pt>
                      <c:pt idx="47">
                        <c:v>6.7551020408163005</c:v>
                      </c:pt>
                      <c:pt idx="48">
                        <c:v>6.8775510204082</c:v>
                      </c:pt>
                      <c:pt idx="49">
                        <c:v>7</c:v>
                      </c:pt>
                      <c:pt idx="50">
                        <c:v>7.1224489795918</c:v>
                      </c:pt>
                      <c:pt idx="51">
                        <c:v>7.2448979591836995</c:v>
                      </c:pt>
                      <c:pt idx="52">
                        <c:v>7.3673469387755004</c:v>
                      </c:pt>
                      <c:pt idx="53">
                        <c:v>7.4897959183673004</c:v>
                      </c:pt>
                      <c:pt idx="54">
                        <c:v>7.6122448979591999</c:v>
                      </c:pt>
                      <c:pt idx="55">
                        <c:v>7.7346938775509999</c:v>
                      </c:pt>
                      <c:pt idx="56">
                        <c:v>7.8571428571429003</c:v>
                      </c:pt>
                      <c:pt idx="57">
                        <c:v>7.9795918367347003</c:v>
                      </c:pt>
                      <c:pt idx="58">
                        <c:v>8.1020408163265003</c:v>
                      </c:pt>
                      <c:pt idx="59">
                        <c:v>8.2244897959183998</c:v>
                      </c:pt>
                      <c:pt idx="60">
                        <c:v>8.3469387755101998</c:v>
                      </c:pt>
                      <c:pt idx="61">
                        <c:v>8.4693877551019998</c:v>
                      </c:pt>
                      <c:pt idx="62">
                        <c:v>8.5918367346938993</c:v>
                      </c:pt>
                      <c:pt idx="63">
                        <c:v>8.7142857142856993</c:v>
                      </c:pt>
                      <c:pt idx="64">
                        <c:v>8.8367346938776006</c:v>
                      </c:pt>
                      <c:pt idx="65">
                        <c:v>8.9591836734694006</c:v>
                      </c:pt>
                      <c:pt idx="66">
                        <c:v>9.0816326530611988</c:v>
                      </c:pt>
                      <c:pt idx="67">
                        <c:v>9.2040816326530983</c:v>
                      </c:pt>
                      <c:pt idx="68">
                        <c:v>9.3265306122449001</c:v>
                      </c:pt>
                      <c:pt idx="69">
                        <c:v>9.4489795918367001</c:v>
                      </c:pt>
                      <c:pt idx="70">
                        <c:v>9.5714285714285996</c:v>
                      </c:pt>
                      <c:pt idx="71">
                        <c:v>9.6938775510203996</c:v>
                      </c:pt>
                      <c:pt idx="72">
                        <c:v>9.8163265306121996</c:v>
                      </c:pt>
                      <c:pt idx="73">
                        <c:v>9.9387755102040991</c:v>
                      </c:pt>
                      <c:pt idx="74">
                        <c:v>10.061224489796</c:v>
                      </c:pt>
                      <c:pt idx="75">
                        <c:v>10.183673469388001</c:v>
                      </c:pt>
                      <c:pt idx="76">
                        <c:v>10.30612244898</c:v>
                      </c:pt>
                      <c:pt idx="77">
                        <c:v>10.428571428570999</c:v>
                      </c:pt>
                      <c:pt idx="78">
                        <c:v>10.551020408163</c:v>
                      </c:pt>
                      <c:pt idx="79">
                        <c:v>10.673469387754999</c:v>
                      </c:pt>
                      <c:pt idx="80">
                        <c:v>10.795918367346999</c:v>
                      </c:pt>
                      <c:pt idx="81">
                        <c:v>10.918367346938998</c:v>
                      </c:pt>
                      <c:pt idx="82">
                        <c:v>11.040816326531001</c:v>
                      </c:pt>
                      <c:pt idx="83">
                        <c:v>11.163265306122</c:v>
                      </c:pt>
                      <c:pt idx="84">
                        <c:v>11.285714285714</c:v>
                      </c:pt>
                      <c:pt idx="85">
                        <c:v>11.408163265305999</c:v>
                      </c:pt>
                      <c:pt idx="86">
                        <c:v>11.530612244898</c:v>
                      </c:pt>
                      <c:pt idx="87">
                        <c:v>11.653061224489999</c:v>
                      </c:pt>
                      <c:pt idx="88">
                        <c:v>11.775510204082</c:v>
                      </c:pt>
                      <c:pt idx="89">
                        <c:v>11.897959183673001</c:v>
                      </c:pt>
                      <c:pt idx="90">
                        <c:v>12.020408163265</c:v>
                      </c:pt>
                      <c:pt idx="91">
                        <c:v>12.142857142857</c:v>
                      </c:pt>
                      <c:pt idx="92">
                        <c:v>12.265306122448999</c:v>
                      </c:pt>
                      <c:pt idx="93">
                        <c:v>12.387755102041</c:v>
                      </c:pt>
                      <c:pt idx="94">
                        <c:v>12.510204081632999</c:v>
                      </c:pt>
                      <c:pt idx="95">
                        <c:v>12.632653061224001</c:v>
                      </c:pt>
                      <c:pt idx="96">
                        <c:v>12.755102040816</c:v>
                      </c:pt>
                      <c:pt idx="97">
                        <c:v>12.877551020408001</c:v>
                      </c:pt>
                      <c:pt idx="98">
                        <c:v>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'IP3'!$AS$5:$AS$103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28.211905999999999</c:v>
                      </c:pt>
                      <c:pt idx="1">
                        <c:v>29.955359000000001</c:v>
                      </c:pt>
                      <c:pt idx="2">
                        <c:v>30.244206999999999</c:v>
                      </c:pt>
                      <c:pt idx="3">
                        <c:v>29.778858</c:v>
                      </c:pt>
                      <c:pt idx="4">
                        <c:v>28.54928</c:v>
                      </c:pt>
                      <c:pt idx="5">
                        <c:v>30.082906999999999</c:v>
                      </c:pt>
                      <c:pt idx="6">
                        <c:v>30.175747000000001</c:v>
                      </c:pt>
                      <c:pt idx="7">
                        <c:v>30.409178000000001</c:v>
                      </c:pt>
                      <c:pt idx="8">
                        <c:v>29.163724999999999</c:v>
                      </c:pt>
                      <c:pt idx="9">
                        <c:v>27.224886000000001</c:v>
                      </c:pt>
                      <c:pt idx="10">
                        <c:v>24.998915</c:v>
                      </c:pt>
                      <c:pt idx="11">
                        <c:v>22.773264000000001</c:v>
                      </c:pt>
                      <c:pt idx="12">
                        <c:v>22.492296</c:v>
                      </c:pt>
                      <c:pt idx="13">
                        <c:v>23.073710999999999</c:v>
                      </c:pt>
                      <c:pt idx="14">
                        <c:v>23.328014</c:v>
                      </c:pt>
                      <c:pt idx="15">
                        <c:v>23.223887999999999</c:v>
                      </c:pt>
                      <c:pt idx="16">
                        <c:v>23.197946999999999</c:v>
                      </c:pt>
                      <c:pt idx="17">
                        <c:v>22.603144</c:v>
                      </c:pt>
                      <c:pt idx="18">
                        <c:v>21.252188</c:v>
                      </c:pt>
                      <c:pt idx="19">
                        <c:v>19.999914</c:v>
                      </c:pt>
                      <c:pt idx="20">
                        <c:v>20.614367000000001</c:v>
                      </c:pt>
                      <c:pt idx="21">
                        <c:v>22.79965</c:v>
                      </c:pt>
                      <c:pt idx="22">
                        <c:v>24.943254</c:v>
                      </c:pt>
                      <c:pt idx="23">
                        <c:v>27.056681000000001</c:v>
                      </c:pt>
                      <c:pt idx="24">
                        <c:v>28.693860999999998</c:v>
                      </c:pt>
                      <c:pt idx="25">
                        <c:v>28.642202000000001</c:v>
                      </c:pt>
                      <c:pt idx="26">
                        <c:v>27.758675</c:v>
                      </c:pt>
                      <c:pt idx="27">
                        <c:v>27.242840000000001</c:v>
                      </c:pt>
                      <c:pt idx="28">
                        <c:v>27.647921</c:v>
                      </c:pt>
                      <c:pt idx="29">
                        <c:v>27.502886</c:v>
                      </c:pt>
                      <c:pt idx="30">
                        <c:v>26.906662000000001</c:v>
                      </c:pt>
                      <c:pt idx="31">
                        <c:v>26.724363</c:v>
                      </c:pt>
                      <c:pt idx="32">
                        <c:v>26.945374000000001</c:v>
                      </c:pt>
                      <c:pt idx="33">
                        <c:v>26.285291999999998</c:v>
                      </c:pt>
                      <c:pt idx="34">
                        <c:v>24.592220000000001</c:v>
                      </c:pt>
                      <c:pt idx="35">
                        <c:v>23.449026</c:v>
                      </c:pt>
                      <c:pt idx="36">
                        <c:v>22.705978000000002</c:v>
                      </c:pt>
                      <c:pt idx="37">
                        <c:v>22.504591000000001</c:v>
                      </c:pt>
                      <c:pt idx="38">
                        <c:v>22.134737000000001</c:v>
                      </c:pt>
                      <c:pt idx="39">
                        <c:v>22.374737</c:v>
                      </c:pt>
                      <c:pt idx="40">
                        <c:v>22.660919</c:v>
                      </c:pt>
                      <c:pt idx="41">
                        <c:v>22.835326999999999</c:v>
                      </c:pt>
                      <c:pt idx="42">
                        <c:v>22.602602000000001</c:v>
                      </c:pt>
                      <c:pt idx="43">
                        <c:v>22.768716999999999</c:v>
                      </c:pt>
                      <c:pt idx="44">
                        <c:v>22.773734999999999</c:v>
                      </c:pt>
                      <c:pt idx="45">
                        <c:v>23.161574999999999</c:v>
                      </c:pt>
                      <c:pt idx="46">
                        <c:v>23.492827999999999</c:v>
                      </c:pt>
                      <c:pt idx="47">
                        <c:v>23.748919000000001</c:v>
                      </c:pt>
                      <c:pt idx="48">
                        <c:v>22.938393000000001</c:v>
                      </c:pt>
                      <c:pt idx="49">
                        <c:v>22.356981000000001</c:v>
                      </c:pt>
                      <c:pt idx="50">
                        <c:v>21.747209999999999</c:v>
                      </c:pt>
                      <c:pt idx="51">
                        <c:v>21.766362999999998</c:v>
                      </c:pt>
                      <c:pt idx="52">
                        <c:v>21.477326999999999</c:v>
                      </c:pt>
                      <c:pt idx="53">
                        <c:v>21.724471999999999</c:v>
                      </c:pt>
                      <c:pt idx="54">
                        <c:v>21.995069999999998</c:v>
                      </c:pt>
                      <c:pt idx="55">
                        <c:v>22.489977</c:v>
                      </c:pt>
                      <c:pt idx="56">
                        <c:v>22.600232999999999</c:v>
                      </c:pt>
                      <c:pt idx="57">
                        <c:v>23.278578</c:v>
                      </c:pt>
                      <c:pt idx="58">
                        <c:v>23.378205999999999</c:v>
                      </c:pt>
                      <c:pt idx="59">
                        <c:v>23.451768999999999</c:v>
                      </c:pt>
                      <c:pt idx="60">
                        <c:v>23.402263999999999</c:v>
                      </c:pt>
                      <c:pt idx="61">
                        <c:v>23.313295</c:v>
                      </c:pt>
                      <c:pt idx="62">
                        <c:v>23.158449000000001</c:v>
                      </c:pt>
                      <c:pt idx="63">
                        <c:v>22.443037</c:v>
                      </c:pt>
                      <c:pt idx="64">
                        <c:v>21.993628999999999</c:v>
                      </c:pt>
                      <c:pt idx="65">
                        <c:v>21.262442</c:v>
                      </c:pt>
                      <c:pt idx="66">
                        <c:v>20.645992</c:v>
                      </c:pt>
                      <c:pt idx="67">
                        <c:v>19.909727</c:v>
                      </c:pt>
                      <c:pt idx="68">
                        <c:v>20.014790000000001</c:v>
                      </c:pt>
                      <c:pt idx="69">
                        <c:v>20.065591999999999</c:v>
                      </c:pt>
                      <c:pt idx="70">
                        <c:v>20.729980000000001</c:v>
                      </c:pt>
                      <c:pt idx="71">
                        <c:v>21.192464999999999</c:v>
                      </c:pt>
                      <c:pt idx="72">
                        <c:v>22.188845000000001</c:v>
                      </c:pt>
                      <c:pt idx="73">
                        <c:v>22.243122</c:v>
                      </c:pt>
                      <c:pt idx="74">
                        <c:v>22.223777999999999</c:v>
                      </c:pt>
                      <c:pt idx="75">
                        <c:v>21.792828</c:v>
                      </c:pt>
                      <c:pt idx="76">
                        <c:v>22.136641000000001</c:v>
                      </c:pt>
                      <c:pt idx="77">
                        <c:v>21.924391</c:v>
                      </c:pt>
                      <c:pt idx="78">
                        <c:v>21.883348000000002</c:v>
                      </c:pt>
                      <c:pt idx="79">
                        <c:v>21.463297000000001</c:v>
                      </c:pt>
                      <c:pt idx="80">
                        <c:v>21.179511999999999</c:v>
                      </c:pt>
                      <c:pt idx="81">
                        <c:v>20.638452999999998</c:v>
                      </c:pt>
                      <c:pt idx="82">
                        <c:v>19.482299999999999</c:v>
                      </c:pt>
                      <c:pt idx="83">
                        <c:v>18.521107000000001</c:v>
                      </c:pt>
                      <c:pt idx="84">
                        <c:v>17.468831999999999</c:v>
                      </c:pt>
                      <c:pt idx="85">
                        <c:v>16.768232000000001</c:v>
                      </c:pt>
                      <c:pt idx="86">
                        <c:v>16.147169000000002</c:v>
                      </c:pt>
                      <c:pt idx="87">
                        <c:v>15.915563000000001</c:v>
                      </c:pt>
                      <c:pt idx="88">
                        <c:v>17.462143000000001</c:v>
                      </c:pt>
                      <c:pt idx="89">
                        <c:v>17.427091999999998</c:v>
                      </c:pt>
                      <c:pt idx="90">
                        <c:v>15.665120999999999</c:v>
                      </c:pt>
                      <c:pt idx="91">
                        <c:v>14.756118000000001</c:v>
                      </c:pt>
                      <c:pt idx="92">
                        <c:v>14.397966</c:v>
                      </c:pt>
                      <c:pt idx="93">
                        <c:v>16.228785999999999</c:v>
                      </c:pt>
                      <c:pt idx="94">
                        <c:v>13.431832999999999</c:v>
                      </c:pt>
                      <c:pt idx="95">
                        <c:v>14.753735000000001</c:v>
                      </c:pt>
                      <c:pt idx="96">
                        <c:v>12.072979999999999</c:v>
                      </c:pt>
                      <c:pt idx="97">
                        <c:v>11.802073</c:v>
                      </c:pt>
                      <c:pt idx="98">
                        <c:v>8.4478349999999995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C213-4A3C-8F40-F75486F8438A}"/>
                  </c:ext>
                </c:extLst>
              </c15:ser>
            </c15:filteredScatterSeries>
          </c:ext>
        </c:extLst>
      </c:scatterChart>
      <c:valAx>
        <c:axId val="111626496"/>
        <c:scaling>
          <c:orientation val="minMax"/>
          <c:max val="12"/>
          <c:min val="1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RF Frequency (GHz)</a:t>
                </a:r>
              </a:p>
            </c:rich>
          </c:tx>
          <c:layout>
            <c:manualLayout>
              <c:xMode val="edge"/>
              <c:yMode val="edge"/>
              <c:x val="0.39724459709066495"/>
              <c:y val="0.915717410323726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1657344"/>
        <c:crosses val="autoZero"/>
        <c:crossBetween val="midCat"/>
        <c:majorUnit val="1"/>
      </c:valAx>
      <c:valAx>
        <c:axId val="111657344"/>
        <c:scaling>
          <c:orientation val="minMax"/>
          <c:max val="40"/>
          <c:min val="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1626496"/>
        <c:crosses val="autoZero"/>
        <c:crossBetween val="midCat"/>
        <c:majorUnit val="5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30540454703527731"/>
          <c:y val="0.55940803816461049"/>
          <c:w val="0.19794049417910148"/>
          <c:h val="0.23708020210828698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LO to IF Isolation (dB)</a:t>
            </a:r>
          </a:p>
        </c:rich>
      </c:tx>
      <c:layout>
        <c:manualLayout>
          <c:xMode val="edge"/>
          <c:yMode val="edge"/>
          <c:x val="0.36741163521661496"/>
          <c:y val="2.314814814814814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17"/>
          <c:w val="0.76542713682528862"/>
          <c:h val="0.70701370662000584"/>
        </c:manualLayout>
      </c:layout>
      <c:scatterChart>
        <c:scatterStyle val="smoothMarker"/>
        <c:varyColors val="0"/>
        <c:ser>
          <c:idx val="1"/>
          <c:order val="0"/>
          <c:tx>
            <c:v>Configuration A</c:v>
          </c:tx>
          <c:spPr>
            <a:ln>
              <a:solidFill>
                <a:prstClr val="black"/>
              </a:solidFill>
            </a:ln>
          </c:spPr>
          <c:marker>
            <c:symbol val="none"/>
          </c:marker>
          <c:xVal>
            <c:numRef>
              <c:f>Isolations!$B$5:$B$205</c:f>
              <c:numCache>
                <c:formatCode>General</c:formatCode>
                <c:ptCount val="201"/>
                <c:pt idx="0">
                  <c:v>0.01</c:v>
                </c:pt>
                <c:pt idx="1">
                  <c:v>7.4950000000000003E-2</c:v>
                </c:pt>
                <c:pt idx="2">
                  <c:v>0.1399</c:v>
                </c:pt>
                <c:pt idx="3">
                  <c:v>0.20485</c:v>
                </c:pt>
                <c:pt idx="4">
                  <c:v>0.26979999999999998</c:v>
                </c:pt>
                <c:pt idx="5">
                  <c:v>0.33474999999999999</c:v>
                </c:pt>
                <c:pt idx="6">
                  <c:v>0.3997</c:v>
                </c:pt>
                <c:pt idx="7">
                  <c:v>0.46465000000000001</c:v>
                </c:pt>
                <c:pt idx="8">
                  <c:v>0.52959999999999996</c:v>
                </c:pt>
                <c:pt idx="9">
                  <c:v>0.59455000000000002</c:v>
                </c:pt>
                <c:pt idx="10">
                  <c:v>0.65949999999999998</c:v>
                </c:pt>
                <c:pt idx="11">
                  <c:v>0.72445000000000004</c:v>
                </c:pt>
                <c:pt idx="12">
                  <c:v>0.78939999999999999</c:v>
                </c:pt>
                <c:pt idx="13">
                  <c:v>0.85435000000000005</c:v>
                </c:pt>
                <c:pt idx="14">
                  <c:v>0.91930000000000001</c:v>
                </c:pt>
                <c:pt idx="15">
                  <c:v>0.98424999999999996</c:v>
                </c:pt>
                <c:pt idx="16">
                  <c:v>1.0491999999999999</c:v>
                </c:pt>
                <c:pt idx="17">
                  <c:v>1.11415</c:v>
                </c:pt>
                <c:pt idx="18">
                  <c:v>1.1791</c:v>
                </c:pt>
                <c:pt idx="19">
                  <c:v>1.2440500000000001</c:v>
                </c:pt>
                <c:pt idx="20">
                  <c:v>1.3089999999999999</c:v>
                </c:pt>
                <c:pt idx="21">
                  <c:v>1.37395</c:v>
                </c:pt>
                <c:pt idx="22">
                  <c:v>1.4389000000000001</c:v>
                </c:pt>
                <c:pt idx="23">
                  <c:v>1.5038499999999999</c:v>
                </c:pt>
                <c:pt idx="24">
                  <c:v>1.5688</c:v>
                </c:pt>
                <c:pt idx="25">
                  <c:v>1.63375</c:v>
                </c:pt>
                <c:pt idx="26">
                  <c:v>1.6987000000000001</c:v>
                </c:pt>
                <c:pt idx="27">
                  <c:v>1.7636499999999999</c:v>
                </c:pt>
                <c:pt idx="28">
                  <c:v>1.8286</c:v>
                </c:pt>
                <c:pt idx="29">
                  <c:v>1.8935500000000001</c:v>
                </c:pt>
                <c:pt idx="30">
                  <c:v>1.9584999999999999</c:v>
                </c:pt>
                <c:pt idx="31">
                  <c:v>2.02345</c:v>
                </c:pt>
                <c:pt idx="32">
                  <c:v>2.0884</c:v>
                </c:pt>
                <c:pt idx="33">
                  <c:v>2.1533500000000001</c:v>
                </c:pt>
                <c:pt idx="34">
                  <c:v>2.2183000000000002</c:v>
                </c:pt>
                <c:pt idx="35">
                  <c:v>2.2832499999999998</c:v>
                </c:pt>
                <c:pt idx="36">
                  <c:v>2.3481999999999998</c:v>
                </c:pt>
                <c:pt idx="37">
                  <c:v>2.4131499999999999</c:v>
                </c:pt>
                <c:pt idx="38">
                  <c:v>2.4781</c:v>
                </c:pt>
                <c:pt idx="39">
                  <c:v>2.54305</c:v>
                </c:pt>
                <c:pt idx="40">
                  <c:v>2.6080000000000001</c:v>
                </c:pt>
                <c:pt idx="41">
                  <c:v>2.6729500000000002</c:v>
                </c:pt>
                <c:pt idx="42">
                  <c:v>2.7378999999999998</c:v>
                </c:pt>
                <c:pt idx="43">
                  <c:v>2.8028499999999998</c:v>
                </c:pt>
                <c:pt idx="44">
                  <c:v>2.8677999999999999</c:v>
                </c:pt>
                <c:pt idx="45">
                  <c:v>2.93275</c:v>
                </c:pt>
                <c:pt idx="46">
                  <c:v>2.9977</c:v>
                </c:pt>
                <c:pt idx="47">
                  <c:v>3.0626500000000001</c:v>
                </c:pt>
                <c:pt idx="48">
                  <c:v>3.1276000000000002</c:v>
                </c:pt>
                <c:pt idx="49">
                  <c:v>3.1925500000000002</c:v>
                </c:pt>
                <c:pt idx="50">
                  <c:v>3.2574999999999998</c:v>
                </c:pt>
                <c:pt idx="51">
                  <c:v>3.3224499999999999</c:v>
                </c:pt>
                <c:pt idx="52">
                  <c:v>3.3874</c:v>
                </c:pt>
                <c:pt idx="53">
                  <c:v>3.45235</c:v>
                </c:pt>
                <c:pt idx="54">
                  <c:v>3.5173000000000001</c:v>
                </c:pt>
                <c:pt idx="55">
                  <c:v>3.5822500000000002</c:v>
                </c:pt>
                <c:pt idx="56">
                  <c:v>3.6472000000000002</c:v>
                </c:pt>
                <c:pt idx="57">
                  <c:v>3.7121499999999998</c:v>
                </c:pt>
                <c:pt idx="58">
                  <c:v>3.7770999999999999</c:v>
                </c:pt>
                <c:pt idx="59">
                  <c:v>3.84205</c:v>
                </c:pt>
                <c:pt idx="60">
                  <c:v>3.907</c:v>
                </c:pt>
                <c:pt idx="61">
                  <c:v>3.9719500000000001</c:v>
                </c:pt>
                <c:pt idx="62">
                  <c:v>4.0369000000000002</c:v>
                </c:pt>
                <c:pt idx="63">
                  <c:v>4.1018499999999998</c:v>
                </c:pt>
                <c:pt idx="64">
                  <c:v>4.1668000000000003</c:v>
                </c:pt>
                <c:pt idx="65">
                  <c:v>4.2317499999999999</c:v>
                </c:pt>
                <c:pt idx="66">
                  <c:v>4.2967000000000004</c:v>
                </c:pt>
                <c:pt idx="67">
                  <c:v>4.36165</c:v>
                </c:pt>
                <c:pt idx="68">
                  <c:v>4.4265999999999996</c:v>
                </c:pt>
                <c:pt idx="69">
                  <c:v>4.4915500000000002</c:v>
                </c:pt>
                <c:pt idx="70">
                  <c:v>4.5564999999999998</c:v>
                </c:pt>
                <c:pt idx="71">
                  <c:v>4.6214500000000003</c:v>
                </c:pt>
                <c:pt idx="72">
                  <c:v>4.6863999999999999</c:v>
                </c:pt>
                <c:pt idx="73">
                  <c:v>4.7513500000000004</c:v>
                </c:pt>
                <c:pt idx="74">
                  <c:v>4.8163</c:v>
                </c:pt>
                <c:pt idx="75">
                  <c:v>4.8812499999999996</c:v>
                </c:pt>
                <c:pt idx="76">
                  <c:v>4.9462000000000002</c:v>
                </c:pt>
                <c:pt idx="77">
                  <c:v>5.0111499999999998</c:v>
                </c:pt>
                <c:pt idx="78">
                  <c:v>5.0761000000000003</c:v>
                </c:pt>
                <c:pt idx="79">
                  <c:v>5.1410499999999999</c:v>
                </c:pt>
                <c:pt idx="80">
                  <c:v>5.2060000000000004</c:v>
                </c:pt>
                <c:pt idx="81">
                  <c:v>5.27095</c:v>
                </c:pt>
                <c:pt idx="82">
                  <c:v>5.3358999999999996</c:v>
                </c:pt>
                <c:pt idx="83">
                  <c:v>5.4008500000000002</c:v>
                </c:pt>
                <c:pt idx="84">
                  <c:v>5.4657999999999998</c:v>
                </c:pt>
                <c:pt idx="85">
                  <c:v>5.5307500000000003</c:v>
                </c:pt>
                <c:pt idx="86">
                  <c:v>5.5956999999999999</c:v>
                </c:pt>
                <c:pt idx="87">
                  <c:v>5.6606500000000004</c:v>
                </c:pt>
                <c:pt idx="88">
                  <c:v>5.7256</c:v>
                </c:pt>
                <c:pt idx="89">
                  <c:v>5.7905499999999996</c:v>
                </c:pt>
                <c:pt idx="90">
                  <c:v>5.8555000000000001</c:v>
                </c:pt>
                <c:pt idx="91">
                  <c:v>5.9204499999999998</c:v>
                </c:pt>
                <c:pt idx="92">
                  <c:v>5.9854000000000003</c:v>
                </c:pt>
                <c:pt idx="93">
                  <c:v>6.0503499999999999</c:v>
                </c:pt>
                <c:pt idx="94">
                  <c:v>6.1153000000000004</c:v>
                </c:pt>
                <c:pt idx="95">
                  <c:v>6.18025</c:v>
                </c:pt>
                <c:pt idx="96">
                  <c:v>6.2451999999999996</c:v>
                </c:pt>
                <c:pt idx="97">
                  <c:v>6.3101500000000001</c:v>
                </c:pt>
                <c:pt idx="98">
                  <c:v>6.3750999999999998</c:v>
                </c:pt>
                <c:pt idx="99">
                  <c:v>6.4400500000000003</c:v>
                </c:pt>
                <c:pt idx="100">
                  <c:v>6.5049999999999999</c:v>
                </c:pt>
                <c:pt idx="101">
                  <c:v>6.5699500000000004</c:v>
                </c:pt>
                <c:pt idx="102">
                  <c:v>6.6349</c:v>
                </c:pt>
                <c:pt idx="103">
                  <c:v>6.6998499999999996</c:v>
                </c:pt>
                <c:pt idx="104">
                  <c:v>6.7648000000000001</c:v>
                </c:pt>
                <c:pt idx="105">
                  <c:v>6.8297499999999998</c:v>
                </c:pt>
                <c:pt idx="106">
                  <c:v>6.8947000000000003</c:v>
                </c:pt>
                <c:pt idx="107">
                  <c:v>6.9596499999999999</c:v>
                </c:pt>
                <c:pt idx="108">
                  <c:v>7.0246000000000004</c:v>
                </c:pt>
                <c:pt idx="109">
                  <c:v>7.08955</c:v>
                </c:pt>
                <c:pt idx="110">
                  <c:v>7.1544999999999996</c:v>
                </c:pt>
                <c:pt idx="111">
                  <c:v>7.2194500000000001</c:v>
                </c:pt>
                <c:pt idx="112">
                  <c:v>7.2843999999999998</c:v>
                </c:pt>
                <c:pt idx="113">
                  <c:v>7.3493500000000003</c:v>
                </c:pt>
                <c:pt idx="114">
                  <c:v>7.4142999999999999</c:v>
                </c:pt>
                <c:pt idx="115">
                  <c:v>7.4792500000000004</c:v>
                </c:pt>
                <c:pt idx="116">
                  <c:v>7.5442</c:v>
                </c:pt>
                <c:pt idx="117">
                  <c:v>7.6091499999999996</c:v>
                </c:pt>
                <c:pt idx="118">
                  <c:v>7.6741000000000001</c:v>
                </c:pt>
                <c:pt idx="119">
                  <c:v>7.7390499999999998</c:v>
                </c:pt>
                <c:pt idx="120">
                  <c:v>7.8040000000000003</c:v>
                </c:pt>
                <c:pt idx="121">
                  <c:v>7.8689499999999999</c:v>
                </c:pt>
                <c:pt idx="122">
                  <c:v>7.9339000000000004</c:v>
                </c:pt>
                <c:pt idx="123">
                  <c:v>7.99885</c:v>
                </c:pt>
                <c:pt idx="124">
                  <c:v>8.0638000000000005</c:v>
                </c:pt>
                <c:pt idx="125">
                  <c:v>8.1287500000000001</c:v>
                </c:pt>
                <c:pt idx="126">
                  <c:v>8.1936999999999998</c:v>
                </c:pt>
                <c:pt idx="127">
                  <c:v>8.2586499999999994</c:v>
                </c:pt>
                <c:pt idx="128">
                  <c:v>8.3236000000000008</c:v>
                </c:pt>
                <c:pt idx="129">
                  <c:v>8.3885500000000004</c:v>
                </c:pt>
                <c:pt idx="130">
                  <c:v>8.4535</c:v>
                </c:pt>
                <c:pt idx="131">
                  <c:v>8.5184499999999996</c:v>
                </c:pt>
                <c:pt idx="132">
                  <c:v>8.5833999999999993</c:v>
                </c:pt>
                <c:pt idx="133">
                  <c:v>8.6483500000000006</c:v>
                </c:pt>
                <c:pt idx="134">
                  <c:v>8.7133000000000003</c:v>
                </c:pt>
                <c:pt idx="135">
                  <c:v>8.7782499999999999</c:v>
                </c:pt>
                <c:pt idx="136">
                  <c:v>8.8431999999999995</c:v>
                </c:pt>
                <c:pt idx="137">
                  <c:v>8.9081499999999991</c:v>
                </c:pt>
                <c:pt idx="138">
                  <c:v>8.9731000000000005</c:v>
                </c:pt>
                <c:pt idx="139">
                  <c:v>9.0380500000000001</c:v>
                </c:pt>
                <c:pt idx="140">
                  <c:v>9.1029999999999998</c:v>
                </c:pt>
                <c:pt idx="141">
                  <c:v>9.1679499999999994</c:v>
                </c:pt>
                <c:pt idx="142">
                  <c:v>9.2329000000000008</c:v>
                </c:pt>
                <c:pt idx="143">
                  <c:v>9.2978500000000004</c:v>
                </c:pt>
                <c:pt idx="144">
                  <c:v>9.3628</c:v>
                </c:pt>
                <c:pt idx="145">
                  <c:v>9.4277499999999996</c:v>
                </c:pt>
                <c:pt idx="146">
                  <c:v>9.4926999999999992</c:v>
                </c:pt>
                <c:pt idx="147">
                  <c:v>9.5576500000000006</c:v>
                </c:pt>
                <c:pt idx="148">
                  <c:v>9.6226000000000003</c:v>
                </c:pt>
                <c:pt idx="149">
                  <c:v>9.6875499999999999</c:v>
                </c:pt>
                <c:pt idx="150">
                  <c:v>9.7524999999999995</c:v>
                </c:pt>
                <c:pt idx="151">
                  <c:v>9.8174499999999991</c:v>
                </c:pt>
                <c:pt idx="152">
                  <c:v>9.8824000000000005</c:v>
                </c:pt>
                <c:pt idx="153">
                  <c:v>9.9473500000000001</c:v>
                </c:pt>
                <c:pt idx="154">
                  <c:v>10.0123</c:v>
                </c:pt>
                <c:pt idx="155">
                  <c:v>10.077249999999999</c:v>
                </c:pt>
                <c:pt idx="156">
                  <c:v>10.142200000000001</c:v>
                </c:pt>
                <c:pt idx="157">
                  <c:v>10.20715</c:v>
                </c:pt>
                <c:pt idx="158">
                  <c:v>10.2721</c:v>
                </c:pt>
                <c:pt idx="159">
                  <c:v>10.33705</c:v>
                </c:pt>
                <c:pt idx="160">
                  <c:v>10.401999999999999</c:v>
                </c:pt>
                <c:pt idx="161">
                  <c:v>10.466950000000001</c:v>
                </c:pt>
                <c:pt idx="162">
                  <c:v>10.5319</c:v>
                </c:pt>
                <c:pt idx="163">
                  <c:v>10.59685</c:v>
                </c:pt>
                <c:pt idx="164">
                  <c:v>10.661799999999999</c:v>
                </c:pt>
                <c:pt idx="165">
                  <c:v>10.726749999999999</c:v>
                </c:pt>
                <c:pt idx="166">
                  <c:v>10.791700000000001</c:v>
                </c:pt>
                <c:pt idx="167">
                  <c:v>10.85665</c:v>
                </c:pt>
                <c:pt idx="168">
                  <c:v>10.9216</c:v>
                </c:pt>
                <c:pt idx="169">
                  <c:v>10.986549999999999</c:v>
                </c:pt>
                <c:pt idx="170">
                  <c:v>11.051500000000001</c:v>
                </c:pt>
                <c:pt idx="171">
                  <c:v>11.11645</c:v>
                </c:pt>
                <c:pt idx="172">
                  <c:v>11.1814</c:v>
                </c:pt>
                <c:pt idx="173">
                  <c:v>11.24635</c:v>
                </c:pt>
                <c:pt idx="174">
                  <c:v>11.311299999999999</c:v>
                </c:pt>
                <c:pt idx="175">
                  <c:v>11.376250000000001</c:v>
                </c:pt>
                <c:pt idx="176">
                  <c:v>11.4412</c:v>
                </c:pt>
                <c:pt idx="177">
                  <c:v>11.50615</c:v>
                </c:pt>
                <c:pt idx="178">
                  <c:v>11.571099999999999</c:v>
                </c:pt>
                <c:pt idx="179">
                  <c:v>11.636049999999999</c:v>
                </c:pt>
                <c:pt idx="180">
                  <c:v>11.701000000000001</c:v>
                </c:pt>
                <c:pt idx="181">
                  <c:v>11.76595</c:v>
                </c:pt>
                <c:pt idx="182">
                  <c:v>11.8309</c:v>
                </c:pt>
                <c:pt idx="183">
                  <c:v>11.895849999999999</c:v>
                </c:pt>
                <c:pt idx="184">
                  <c:v>11.960800000000001</c:v>
                </c:pt>
                <c:pt idx="185">
                  <c:v>12.02575</c:v>
                </c:pt>
                <c:pt idx="186">
                  <c:v>12.0907</c:v>
                </c:pt>
                <c:pt idx="187">
                  <c:v>12.15565</c:v>
                </c:pt>
                <c:pt idx="188">
                  <c:v>12.220599999999999</c:v>
                </c:pt>
                <c:pt idx="189">
                  <c:v>12.285550000000001</c:v>
                </c:pt>
                <c:pt idx="190">
                  <c:v>12.3505</c:v>
                </c:pt>
                <c:pt idx="191">
                  <c:v>12.41545</c:v>
                </c:pt>
                <c:pt idx="192">
                  <c:v>12.480399999999999</c:v>
                </c:pt>
                <c:pt idx="193">
                  <c:v>12.545349999999999</c:v>
                </c:pt>
                <c:pt idx="194">
                  <c:v>12.610300000000001</c:v>
                </c:pt>
                <c:pt idx="195">
                  <c:v>12.67525</c:v>
                </c:pt>
                <c:pt idx="196">
                  <c:v>12.7402</c:v>
                </c:pt>
                <c:pt idx="197">
                  <c:v>12.805149999999999</c:v>
                </c:pt>
                <c:pt idx="198">
                  <c:v>12.870100000000001</c:v>
                </c:pt>
                <c:pt idx="199">
                  <c:v>12.93505</c:v>
                </c:pt>
                <c:pt idx="200">
                  <c:v>13</c:v>
                </c:pt>
              </c:numCache>
            </c:numRef>
          </c:xVal>
          <c:yVal>
            <c:numRef>
              <c:f>Isolations!$H$5:$H$206</c:f>
              <c:numCache>
                <c:formatCode>General</c:formatCode>
                <c:ptCount val="202"/>
                <c:pt idx="0">
                  <c:v>-52.014220999999999</c:v>
                </c:pt>
                <c:pt idx="1">
                  <c:v>-48.602032000000001</c:v>
                </c:pt>
                <c:pt idx="2">
                  <c:v>-41.243533999999997</c:v>
                </c:pt>
                <c:pt idx="3">
                  <c:v>-38.429789999999997</c:v>
                </c:pt>
                <c:pt idx="4">
                  <c:v>-34.556789000000002</c:v>
                </c:pt>
                <c:pt idx="5">
                  <c:v>-34.522854000000002</c:v>
                </c:pt>
                <c:pt idx="6">
                  <c:v>-34.668522000000003</c:v>
                </c:pt>
                <c:pt idx="7">
                  <c:v>-34.494053000000001</c:v>
                </c:pt>
                <c:pt idx="8">
                  <c:v>-35.438102999999998</c:v>
                </c:pt>
                <c:pt idx="9">
                  <c:v>-36.273499000000001</c:v>
                </c:pt>
                <c:pt idx="10">
                  <c:v>-37.381625999999997</c:v>
                </c:pt>
                <c:pt idx="11">
                  <c:v>-37.503070999999998</c:v>
                </c:pt>
                <c:pt idx="12">
                  <c:v>-39.000816</c:v>
                </c:pt>
                <c:pt idx="13">
                  <c:v>-40.179347999999997</c:v>
                </c:pt>
                <c:pt idx="14">
                  <c:v>-41.743954000000002</c:v>
                </c:pt>
                <c:pt idx="15">
                  <c:v>-42.399368000000003</c:v>
                </c:pt>
                <c:pt idx="16">
                  <c:v>-43.469658000000003</c:v>
                </c:pt>
                <c:pt idx="17">
                  <c:v>-44.200423999999998</c:v>
                </c:pt>
                <c:pt idx="18">
                  <c:v>-44.940804</c:v>
                </c:pt>
                <c:pt idx="19">
                  <c:v>-45.464576999999998</c:v>
                </c:pt>
                <c:pt idx="20">
                  <c:v>-45.958838999999998</c:v>
                </c:pt>
                <c:pt idx="21">
                  <c:v>-46.259895</c:v>
                </c:pt>
                <c:pt idx="22">
                  <c:v>-46.444279000000002</c:v>
                </c:pt>
                <c:pt idx="23">
                  <c:v>-46.613041000000003</c:v>
                </c:pt>
                <c:pt idx="24">
                  <c:v>-46.603538999999998</c:v>
                </c:pt>
                <c:pt idx="25">
                  <c:v>-46.607436999999997</c:v>
                </c:pt>
                <c:pt idx="26">
                  <c:v>-46.643706999999999</c:v>
                </c:pt>
                <c:pt idx="27">
                  <c:v>-46.661284999999999</c:v>
                </c:pt>
                <c:pt idx="28">
                  <c:v>-46.466137000000003</c:v>
                </c:pt>
                <c:pt idx="29">
                  <c:v>-46.394072999999999</c:v>
                </c:pt>
                <c:pt idx="30">
                  <c:v>-46.281810999999998</c:v>
                </c:pt>
                <c:pt idx="31">
                  <c:v>-46.525379000000001</c:v>
                </c:pt>
                <c:pt idx="32">
                  <c:v>-46.804957999999999</c:v>
                </c:pt>
                <c:pt idx="33">
                  <c:v>-47.287028999999997</c:v>
                </c:pt>
                <c:pt idx="34">
                  <c:v>-47.481022000000003</c:v>
                </c:pt>
                <c:pt idx="35">
                  <c:v>-47.677875999999998</c:v>
                </c:pt>
                <c:pt idx="36">
                  <c:v>-47.698658000000002</c:v>
                </c:pt>
                <c:pt idx="37">
                  <c:v>-47.835236000000002</c:v>
                </c:pt>
                <c:pt idx="38">
                  <c:v>-47.596569000000002</c:v>
                </c:pt>
                <c:pt idx="39">
                  <c:v>-47.50367</c:v>
                </c:pt>
                <c:pt idx="40">
                  <c:v>-47.255080999999997</c:v>
                </c:pt>
                <c:pt idx="41">
                  <c:v>-47.24691</c:v>
                </c:pt>
                <c:pt idx="42">
                  <c:v>-47.021458000000003</c:v>
                </c:pt>
                <c:pt idx="43">
                  <c:v>-46.962173</c:v>
                </c:pt>
                <c:pt idx="44">
                  <c:v>-46.686382000000002</c:v>
                </c:pt>
                <c:pt idx="45">
                  <c:v>-46.37077</c:v>
                </c:pt>
                <c:pt idx="46">
                  <c:v>-46.039707</c:v>
                </c:pt>
                <c:pt idx="47">
                  <c:v>-45.655994</c:v>
                </c:pt>
                <c:pt idx="48">
                  <c:v>-45.096657</c:v>
                </c:pt>
                <c:pt idx="49">
                  <c:v>-44.681792999999999</c:v>
                </c:pt>
                <c:pt idx="50">
                  <c:v>-44.237991000000001</c:v>
                </c:pt>
                <c:pt idx="51">
                  <c:v>-43.895237000000002</c:v>
                </c:pt>
                <c:pt idx="52">
                  <c:v>-43.496448999999998</c:v>
                </c:pt>
                <c:pt idx="53">
                  <c:v>-43.145882</c:v>
                </c:pt>
                <c:pt idx="54">
                  <c:v>-42.771217</c:v>
                </c:pt>
                <c:pt idx="55">
                  <c:v>-42.583686999999998</c:v>
                </c:pt>
                <c:pt idx="56">
                  <c:v>-42.225242999999999</c:v>
                </c:pt>
                <c:pt idx="57">
                  <c:v>-42.129845000000003</c:v>
                </c:pt>
                <c:pt idx="58">
                  <c:v>-42.026893999999999</c:v>
                </c:pt>
                <c:pt idx="59">
                  <c:v>-42.011702999999997</c:v>
                </c:pt>
                <c:pt idx="60">
                  <c:v>-42.007483999999998</c:v>
                </c:pt>
                <c:pt idx="61">
                  <c:v>-41.936954</c:v>
                </c:pt>
                <c:pt idx="62">
                  <c:v>-41.857025</c:v>
                </c:pt>
                <c:pt idx="63">
                  <c:v>-41.900925000000001</c:v>
                </c:pt>
                <c:pt idx="64">
                  <c:v>-41.840358999999999</c:v>
                </c:pt>
                <c:pt idx="65">
                  <c:v>-41.918059999999997</c:v>
                </c:pt>
                <c:pt idx="66">
                  <c:v>-42.040759999999999</c:v>
                </c:pt>
                <c:pt idx="67">
                  <c:v>-42.125965000000001</c:v>
                </c:pt>
                <c:pt idx="68">
                  <c:v>-42.207763999999997</c:v>
                </c:pt>
                <c:pt idx="69">
                  <c:v>-42.190246999999999</c:v>
                </c:pt>
                <c:pt idx="70">
                  <c:v>-42.224876000000002</c:v>
                </c:pt>
                <c:pt idx="71">
                  <c:v>-42.218291999999998</c:v>
                </c:pt>
                <c:pt idx="72">
                  <c:v>-42.420985999999999</c:v>
                </c:pt>
                <c:pt idx="73">
                  <c:v>-42.34272</c:v>
                </c:pt>
                <c:pt idx="74">
                  <c:v>-42.505786999999998</c:v>
                </c:pt>
                <c:pt idx="75">
                  <c:v>-42.415382000000001</c:v>
                </c:pt>
                <c:pt idx="76">
                  <c:v>-42.493324000000001</c:v>
                </c:pt>
                <c:pt idx="77">
                  <c:v>-42.564228</c:v>
                </c:pt>
                <c:pt idx="78">
                  <c:v>-42.729892999999997</c:v>
                </c:pt>
                <c:pt idx="79">
                  <c:v>-43.011982000000003</c:v>
                </c:pt>
                <c:pt idx="80">
                  <c:v>-43.118167999999997</c:v>
                </c:pt>
                <c:pt idx="81">
                  <c:v>-43.258944999999997</c:v>
                </c:pt>
                <c:pt idx="82">
                  <c:v>-43.208378000000003</c:v>
                </c:pt>
                <c:pt idx="83">
                  <c:v>-43.321914999999997</c:v>
                </c:pt>
                <c:pt idx="84">
                  <c:v>-43.228805999999999</c:v>
                </c:pt>
                <c:pt idx="85">
                  <c:v>-43.079853</c:v>
                </c:pt>
                <c:pt idx="86">
                  <c:v>-42.762931999999999</c:v>
                </c:pt>
                <c:pt idx="87">
                  <c:v>-42.684879000000002</c:v>
                </c:pt>
                <c:pt idx="88">
                  <c:v>-42.575665000000001</c:v>
                </c:pt>
                <c:pt idx="89">
                  <c:v>-42.509574999999998</c:v>
                </c:pt>
                <c:pt idx="90">
                  <c:v>-42.426586</c:v>
                </c:pt>
                <c:pt idx="91">
                  <c:v>-42.419505999999998</c:v>
                </c:pt>
                <c:pt idx="92">
                  <c:v>-42.309818</c:v>
                </c:pt>
                <c:pt idx="93">
                  <c:v>-41.822639000000002</c:v>
                </c:pt>
                <c:pt idx="94">
                  <c:v>-41.328316000000001</c:v>
                </c:pt>
                <c:pt idx="95">
                  <c:v>-40.624901000000001</c:v>
                </c:pt>
                <c:pt idx="96">
                  <c:v>-40.119422999999998</c:v>
                </c:pt>
                <c:pt idx="97">
                  <c:v>-39.577072000000001</c:v>
                </c:pt>
                <c:pt idx="98">
                  <c:v>-39.328727999999998</c:v>
                </c:pt>
                <c:pt idx="99">
                  <c:v>-39.013615000000001</c:v>
                </c:pt>
                <c:pt idx="100">
                  <c:v>-39.075726000000003</c:v>
                </c:pt>
                <c:pt idx="101">
                  <c:v>-39.074741000000003</c:v>
                </c:pt>
                <c:pt idx="102">
                  <c:v>-38.959225000000004</c:v>
                </c:pt>
                <c:pt idx="103">
                  <c:v>-38.953060000000001</c:v>
                </c:pt>
                <c:pt idx="104">
                  <c:v>-38.876846</c:v>
                </c:pt>
                <c:pt idx="105">
                  <c:v>-38.796261000000001</c:v>
                </c:pt>
                <c:pt idx="106">
                  <c:v>-38.613391999999997</c:v>
                </c:pt>
                <c:pt idx="107">
                  <c:v>-38.394989000000002</c:v>
                </c:pt>
                <c:pt idx="108">
                  <c:v>-38.196528999999998</c:v>
                </c:pt>
                <c:pt idx="109">
                  <c:v>-37.975211999999999</c:v>
                </c:pt>
                <c:pt idx="110">
                  <c:v>-37.878352999999997</c:v>
                </c:pt>
                <c:pt idx="111">
                  <c:v>-37.725608999999999</c:v>
                </c:pt>
                <c:pt idx="112">
                  <c:v>-37.479446000000003</c:v>
                </c:pt>
                <c:pt idx="113">
                  <c:v>-37.178550999999999</c:v>
                </c:pt>
                <c:pt idx="114">
                  <c:v>-37.25423</c:v>
                </c:pt>
                <c:pt idx="115">
                  <c:v>-37.191986</c:v>
                </c:pt>
                <c:pt idx="116">
                  <c:v>-37.275669000000001</c:v>
                </c:pt>
                <c:pt idx="117">
                  <c:v>-37.298167999999997</c:v>
                </c:pt>
                <c:pt idx="118">
                  <c:v>-37.476672999999998</c:v>
                </c:pt>
                <c:pt idx="119">
                  <c:v>-37.746223000000001</c:v>
                </c:pt>
                <c:pt idx="120">
                  <c:v>-38.070979999999999</c:v>
                </c:pt>
                <c:pt idx="121">
                  <c:v>-38.511471</c:v>
                </c:pt>
                <c:pt idx="122">
                  <c:v>-38.980324000000003</c:v>
                </c:pt>
                <c:pt idx="123">
                  <c:v>-39.501002999999997</c:v>
                </c:pt>
                <c:pt idx="124">
                  <c:v>-39.884520999999999</c:v>
                </c:pt>
                <c:pt idx="125">
                  <c:v>-40.258194000000003</c:v>
                </c:pt>
                <c:pt idx="126">
                  <c:v>-40.704926</c:v>
                </c:pt>
                <c:pt idx="127">
                  <c:v>-41.169102000000002</c:v>
                </c:pt>
                <c:pt idx="128">
                  <c:v>-41.401156999999998</c:v>
                </c:pt>
                <c:pt idx="129">
                  <c:v>-41.523440999999998</c:v>
                </c:pt>
                <c:pt idx="130">
                  <c:v>-41.548980999999998</c:v>
                </c:pt>
                <c:pt idx="131">
                  <c:v>-41.563602000000003</c:v>
                </c:pt>
                <c:pt idx="132">
                  <c:v>-41.496822000000002</c:v>
                </c:pt>
                <c:pt idx="133">
                  <c:v>-41.574885999999999</c:v>
                </c:pt>
                <c:pt idx="134">
                  <c:v>-41.878731000000002</c:v>
                </c:pt>
                <c:pt idx="135">
                  <c:v>-42.309986000000002</c:v>
                </c:pt>
                <c:pt idx="136">
                  <c:v>-42.601658</c:v>
                </c:pt>
                <c:pt idx="137">
                  <c:v>-43.041786000000002</c:v>
                </c:pt>
                <c:pt idx="138">
                  <c:v>-43.524901999999997</c:v>
                </c:pt>
                <c:pt idx="139">
                  <c:v>-43.972683000000004</c:v>
                </c:pt>
                <c:pt idx="140">
                  <c:v>-44.422493000000003</c:v>
                </c:pt>
                <c:pt idx="141">
                  <c:v>-44.931159999999998</c:v>
                </c:pt>
                <c:pt idx="142">
                  <c:v>-45.442405999999998</c:v>
                </c:pt>
                <c:pt idx="143">
                  <c:v>-46.300303999999997</c:v>
                </c:pt>
                <c:pt idx="144">
                  <c:v>-46.969810000000003</c:v>
                </c:pt>
                <c:pt idx="145">
                  <c:v>-47.335411000000001</c:v>
                </c:pt>
                <c:pt idx="146">
                  <c:v>-46.790641999999998</c:v>
                </c:pt>
                <c:pt idx="147">
                  <c:v>-45.723812000000002</c:v>
                </c:pt>
                <c:pt idx="148">
                  <c:v>-44.498443999999999</c:v>
                </c:pt>
                <c:pt idx="149">
                  <c:v>-43.164496999999997</c:v>
                </c:pt>
                <c:pt idx="150">
                  <c:v>-41.863982999999998</c:v>
                </c:pt>
                <c:pt idx="151">
                  <c:v>-40.830188999999997</c:v>
                </c:pt>
                <c:pt idx="152">
                  <c:v>-39.901108000000001</c:v>
                </c:pt>
                <c:pt idx="153">
                  <c:v>-39.221522999999998</c:v>
                </c:pt>
                <c:pt idx="154">
                  <c:v>-38.631934999999999</c:v>
                </c:pt>
                <c:pt idx="155">
                  <c:v>-38.258572000000001</c:v>
                </c:pt>
                <c:pt idx="156">
                  <c:v>-37.872020999999997</c:v>
                </c:pt>
                <c:pt idx="157">
                  <c:v>-37.492699000000002</c:v>
                </c:pt>
                <c:pt idx="158">
                  <c:v>-37.189326999999999</c:v>
                </c:pt>
                <c:pt idx="159">
                  <c:v>-36.915615000000003</c:v>
                </c:pt>
                <c:pt idx="160">
                  <c:v>-36.690941000000002</c:v>
                </c:pt>
                <c:pt idx="161">
                  <c:v>-36.351165999999999</c:v>
                </c:pt>
                <c:pt idx="162">
                  <c:v>-36.014713</c:v>
                </c:pt>
                <c:pt idx="163">
                  <c:v>-35.645752000000002</c:v>
                </c:pt>
                <c:pt idx="164">
                  <c:v>-35.269638</c:v>
                </c:pt>
                <c:pt idx="165">
                  <c:v>-34.860840000000003</c:v>
                </c:pt>
                <c:pt idx="166">
                  <c:v>-34.502510000000001</c:v>
                </c:pt>
                <c:pt idx="167">
                  <c:v>-34.189338999999997</c:v>
                </c:pt>
                <c:pt idx="168">
                  <c:v>-33.948956000000003</c:v>
                </c:pt>
                <c:pt idx="169">
                  <c:v>-33.720168999999999</c:v>
                </c:pt>
                <c:pt idx="170">
                  <c:v>-33.600777000000001</c:v>
                </c:pt>
                <c:pt idx="171">
                  <c:v>-33.495747000000001</c:v>
                </c:pt>
                <c:pt idx="172">
                  <c:v>-33.524811</c:v>
                </c:pt>
                <c:pt idx="173">
                  <c:v>-33.631073000000001</c:v>
                </c:pt>
                <c:pt idx="174">
                  <c:v>-33.809806999999999</c:v>
                </c:pt>
                <c:pt idx="175">
                  <c:v>-34.056080000000001</c:v>
                </c:pt>
                <c:pt idx="176">
                  <c:v>-34.401809999999998</c:v>
                </c:pt>
                <c:pt idx="177">
                  <c:v>-34.824776</c:v>
                </c:pt>
                <c:pt idx="178">
                  <c:v>-35.187812999999998</c:v>
                </c:pt>
                <c:pt idx="179">
                  <c:v>-35.554279000000001</c:v>
                </c:pt>
                <c:pt idx="180">
                  <c:v>-35.907260999999998</c:v>
                </c:pt>
                <c:pt idx="181">
                  <c:v>-36.278801000000001</c:v>
                </c:pt>
                <c:pt idx="182">
                  <c:v>-36.590671999999998</c:v>
                </c:pt>
                <c:pt idx="183">
                  <c:v>-36.850422000000002</c:v>
                </c:pt>
                <c:pt idx="184">
                  <c:v>-37.132213999999998</c:v>
                </c:pt>
                <c:pt idx="185">
                  <c:v>-37.388485000000003</c:v>
                </c:pt>
                <c:pt idx="186">
                  <c:v>-37.587856000000002</c:v>
                </c:pt>
                <c:pt idx="187">
                  <c:v>-37.789307000000001</c:v>
                </c:pt>
                <c:pt idx="188">
                  <c:v>-37.958508000000002</c:v>
                </c:pt>
                <c:pt idx="189">
                  <c:v>-38.192977999999997</c:v>
                </c:pt>
                <c:pt idx="190">
                  <c:v>-38.439704999999996</c:v>
                </c:pt>
                <c:pt idx="191">
                  <c:v>-38.648674</c:v>
                </c:pt>
                <c:pt idx="192">
                  <c:v>-38.875191000000001</c:v>
                </c:pt>
                <c:pt idx="193">
                  <c:v>-39.075153</c:v>
                </c:pt>
                <c:pt idx="194">
                  <c:v>-39.296115999999998</c:v>
                </c:pt>
                <c:pt idx="195">
                  <c:v>-39.422932000000003</c:v>
                </c:pt>
                <c:pt idx="196">
                  <c:v>-39.612502999999997</c:v>
                </c:pt>
                <c:pt idx="197">
                  <c:v>-39.793143999999998</c:v>
                </c:pt>
                <c:pt idx="198">
                  <c:v>-39.948376000000003</c:v>
                </c:pt>
                <c:pt idx="199">
                  <c:v>-40.088988999999998</c:v>
                </c:pt>
                <c:pt idx="200">
                  <c:v>-40.229304999999997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757-49C7-A928-6CFB3D121A7B}"/>
            </c:ext>
          </c:extLst>
        </c:ser>
        <c:ser>
          <c:idx val="0"/>
          <c:order val="1"/>
          <c:tx>
            <c:v>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Isolations!$L$5:$L$205</c:f>
              <c:numCache>
                <c:formatCode>General</c:formatCode>
                <c:ptCount val="201"/>
                <c:pt idx="0">
                  <c:v>0.01</c:v>
                </c:pt>
                <c:pt idx="1">
                  <c:v>7.4950000000000003E-2</c:v>
                </c:pt>
                <c:pt idx="2">
                  <c:v>0.1399</c:v>
                </c:pt>
                <c:pt idx="3">
                  <c:v>0.20485</c:v>
                </c:pt>
                <c:pt idx="4">
                  <c:v>0.26979999999999998</c:v>
                </c:pt>
                <c:pt idx="5">
                  <c:v>0.33474999999999999</c:v>
                </c:pt>
                <c:pt idx="6">
                  <c:v>0.3997</c:v>
                </c:pt>
                <c:pt idx="7">
                  <c:v>0.46465000000000001</c:v>
                </c:pt>
                <c:pt idx="8">
                  <c:v>0.52959999999999996</c:v>
                </c:pt>
                <c:pt idx="9">
                  <c:v>0.59455000000000002</c:v>
                </c:pt>
                <c:pt idx="10">
                  <c:v>0.65949999999999998</c:v>
                </c:pt>
                <c:pt idx="11">
                  <c:v>0.72445000000000004</c:v>
                </c:pt>
                <c:pt idx="12">
                  <c:v>0.78939999999999999</c:v>
                </c:pt>
                <c:pt idx="13">
                  <c:v>0.85435000000000005</c:v>
                </c:pt>
                <c:pt idx="14">
                  <c:v>0.91930000000000001</c:v>
                </c:pt>
                <c:pt idx="15">
                  <c:v>0.98424999999999996</c:v>
                </c:pt>
                <c:pt idx="16">
                  <c:v>1.0491999999999999</c:v>
                </c:pt>
                <c:pt idx="17">
                  <c:v>1.11415</c:v>
                </c:pt>
                <c:pt idx="18">
                  <c:v>1.1791</c:v>
                </c:pt>
                <c:pt idx="19">
                  <c:v>1.2440500000000001</c:v>
                </c:pt>
                <c:pt idx="20">
                  <c:v>1.3089999999999999</c:v>
                </c:pt>
                <c:pt idx="21">
                  <c:v>1.37395</c:v>
                </c:pt>
                <c:pt idx="22">
                  <c:v>1.4389000000000001</c:v>
                </c:pt>
                <c:pt idx="23">
                  <c:v>1.5038499999999999</c:v>
                </c:pt>
                <c:pt idx="24">
                  <c:v>1.5688</c:v>
                </c:pt>
                <c:pt idx="25">
                  <c:v>1.63375</c:v>
                </c:pt>
                <c:pt idx="26">
                  <c:v>1.6987000000000001</c:v>
                </c:pt>
                <c:pt idx="27">
                  <c:v>1.7636499999999999</c:v>
                </c:pt>
                <c:pt idx="28">
                  <c:v>1.8286</c:v>
                </c:pt>
                <c:pt idx="29">
                  <c:v>1.8935500000000001</c:v>
                </c:pt>
                <c:pt idx="30">
                  <c:v>1.9584999999999999</c:v>
                </c:pt>
                <c:pt idx="31">
                  <c:v>2.02345</c:v>
                </c:pt>
                <c:pt idx="32">
                  <c:v>2.0884</c:v>
                </c:pt>
                <c:pt idx="33">
                  <c:v>2.1533500000000001</c:v>
                </c:pt>
                <c:pt idx="34">
                  <c:v>2.2183000000000002</c:v>
                </c:pt>
                <c:pt idx="35">
                  <c:v>2.2832499999999998</c:v>
                </c:pt>
                <c:pt idx="36">
                  <c:v>2.3481999999999998</c:v>
                </c:pt>
                <c:pt idx="37">
                  <c:v>2.4131499999999999</c:v>
                </c:pt>
                <c:pt idx="38">
                  <c:v>2.4781</c:v>
                </c:pt>
                <c:pt idx="39">
                  <c:v>2.54305</c:v>
                </c:pt>
                <c:pt idx="40">
                  <c:v>2.6080000000000001</c:v>
                </c:pt>
                <c:pt idx="41">
                  <c:v>2.6729500000000002</c:v>
                </c:pt>
                <c:pt idx="42">
                  <c:v>2.7378999999999998</c:v>
                </c:pt>
                <c:pt idx="43">
                  <c:v>2.8028499999999998</c:v>
                </c:pt>
                <c:pt idx="44">
                  <c:v>2.8677999999999999</c:v>
                </c:pt>
                <c:pt idx="45">
                  <c:v>2.93275</c:v>
                </c:pt>
                <c:pt idx="46">
                  <c:v>2.9977</c:v>
                </c:pt>
                <c:pt idx="47">
                  <c:v>3.0626500000000001</c:v>
                </c:pt>
                <c:pt idx="48">
                  <c:v>3.1276000000000002</c:v>
                </c:pt>
                <c:pt idx="49">
                  <c:v>3.1925500000000002</c:v>
                </c:pt>
                <c:pt idx="50">
                  <c:v>3.2574999999999998</c:v>
                </c:pt>
                <c:pt idx="51">
                  <c:v>3.3224499999999999</c:v>
                </c:pt>
                <c:pt idx="52">
                  <c:v>3.3874</c:v>
                </c:pt>
                <c:pt idx="53">
                  <c:v>3.45235</c:v>
                </c:pt>
                <c:pt idx="54">
                  <c:v>3.5173000000000001</c:v>
                </c:pt>
                <c:pt idx="55">
                  <c:v>3.5822500000000002</c:v>
                </c:pt>
                <c:pt idx="56">
                  <c:v>3.6472000000000002</c:v>
                </c:pt>
                <c:pt idx="57">
                  <c:v>3.7121499999999998</c:v>
                </c:pt>
                <c:pt idx="58">
                  <c:v>3.7770999999999999</c:v>
                </c:pt>
                <c:pt idx="59">
                  <c:v>3.84205</c:v>
                </c:pt>
                <c:pt idx="60">
                  <c:v>3.907</c:v>
                </c:pt>
                <c:pt idx="61">
                  <c:v>3.9719500000000001</c:v>
                </c:pt>
                <c:pt idx="62">
                  <c:v>4.0369000000000002</c:v>
                </c:pt>
                <c:pt idx="63">
                  <c:v>4.1018499999999998</c:v>
                </c:pt>
                <c:pt idx="64">
                  <c:v>4.1668000000000003</c:v>
                </c:pt>
                <c:pt idx="65">
                  <c:v>4.2317499999999999</c:v>
                </c:pt>
                <c:pt idx="66">
                  <c:v>4.2967000000000004</c:v>
                </c:pt>
                <c:pt idx="67">
                  <c:v>4.36165</c:v>
                </c:pt>
                <c:pt idx="68">
                  <c:v>4.4265999999999996</c:v>
                </c:pt>
                <c:pt idx="69">
                  <c:v>4.4915500000000002</c:v>
                </c:pt>
                <c:pt idx="70">
                  <c:v>4.5564999999999998</c:v>
                </c:pt>
                <c:pt idx="71">
                  <c:v>4.6214500000000003</c:v>
                </c:pt>
                <c:pt idx="72">
                  <c:v>4.6863999999999999</c:v>
                </c:pt>
                <c:pt idx="73">
                  <c:v>4.7513500000000004</c:v>
                </c:pt>
                <c:pt idx="74">
                  <c:v>4.8163</c:v>
                </c:pt>
                <c:pt idx="75">
                  <c:v>4.8812499999999996</c:v>
                </c:pt>
                <c:pt idx="76">
                  <c:v>4.9462000000000002</c:v>
                </c:pt>
                <c:pt idx="77">
                  <c:v>5.0111499999999998</c:v>
                </c:pt>
                <c:pt idx="78">
                  <c:v>5.0761000000000003</c:v>
                </c:pt>
                <c:pt idx="79">
                  <c:v>5.1410499999999999</c:v>
                </c:pt>
                <c:pt idx="80">
                  <c:v>5.2060000000000004</c:v>
                </c:pt>
                <c:pt idx="81">
                  <c:v>5.27095</c:v>
                </c:pt>
                <c:pt idx="82">
                  <c:v>5.3358999999999996</c:v>
                </c:pt>
                <c:pt idx="83">
                  <c:v>5.4008500000000002</c:v>
                </c:pt>
                <c:pt idx="84">
                  <c:v>5.4657999999999998</c:v>
                </c:pt>
                <c:pt idx="85">
                  <c:v>5.5307500000000003</c:v>
                </c:pt>
                <c:pt idx="86">
                  <c:v>5.5956999999999999</c:v>
                </c:pt>
                <c:pt idx="87">
                  <c:v>5.6606500000000004</c:v>
                </c:pt>
                <c:pt idx="88">
                  <c:v>5.7256</c:v>
                </c:pt>
                <c:pt idx="89">
                  <c:v>5.7905499999999996</c:v>
                </c:pt>
                <c:pt idx="90">
                  <c:v>5.8555000000000001</c:v>
                </c:pt>
                <c:pt idx="91">
                  <c:v>5.9204499999999998</c:v>
                </c:pt>
                <c:pt idx="92">
                  <c:v>5.9854000000000003</c:v>
                </c:pt>
                <c:pt idx="93">
                  <c:v>6.0503499999999999</c:v>
                </c:pt>
                <c:pt idx="94">
                  <c:v>6.1153000000000004</c:v>
                </c:pt>
                <c:pt idx="95">
                  <c:v>6.18025</c:v>
                </c:pt>
                <c:pt idx="96">
                  <c:v>6.2451999999999996</c:v>
                </c:pt>
                <c:pt idx="97">
                  <c:v>6.3101500000000001</c:v>
                </c:pt>
                <c:pt idx="98">
                  <c:v>6.3750999999999998</c:v>
                </c:pt>
                <c:pt idx="99">
                  <c:v>6.4400500000000003</c:v>
                </c:pt>
                <c:pt idx="100">
                  <c:v>6.5049999999999999</c:v>
                </c:pt>
                <c:pt idx="101">
                  <c:v>6.5699500000000004</c:v>
                </c:pt>
                <c:pt idx="102">
                  <c:v>6.6349</c:v>
                </c:pt>
                <c:pt idx="103">
                  <c:v>6.6998499999999996</c:v>
                </c:pt>
                <c:pt idx="104">
                  <c:v>6.7648000000000001</c:v>
                </c:pt>
                <c:pt idx="105">
                  <c:v>6.8297499999999998</c:v>
                </c:pt>
                <c:pt idx="106">
                  <c:v>6.8947000000000003</c:v>
                </c:pt>
                <c:pt idx="107">
                  <c:v>6.9596499999999999</c:v>
                </c:pt>
                <c:pt idx="108">
                  <c:v>7.0246000000000004</c:v>
                </c:pt>
                <c:pt idx="109">
                  <c:v>7.08955</c:v>
                </c:pt>
                <c:pt idx="110">
                  <c:v>7.1544999999999996</c:v>
                </c:pt>
                <c:pt idx="111">
                  <c:v>7.2194500000000001</c:v>
                </c:pt>
                <c:pt idx="112">
                  <c:v>7.2843999999999998</c:v>
                </c:pt>
                <c:pt idx="113">
                  <c:v>7.3493500000000003</c:v>
                </c:pt>
                <c:pt idx="114">
                  <c:v>7.4142999999999999</c:v>
                </c:pt>
                <c:pt idx="115">
                  <c:v>7.4792500000000004</c:v>
                </c:pt>
                <c:pt idx="116">
                  <c:v>7.5442</c:v>
                </c:pt>
                <c:pt idx="117">
                  <c:v>7.6091499999999996</c:v>
                </c:pt>
                <c:pt idx="118">
                  <c:v>7.6741000000000001</c:v>
                </c:pt>
                <c:pt idx="119">
                  <c:v>7.7390499999999998</c:v>
                </c:pt>
                <c:pt idx="120">
                  <c:v>7.8040000000000003</c:v>
                </c:pt>
                <c:pt idx="121">
                  <c:v>7.8689499999999999</c:v>
                </c:pt>
                <c:pt idx="122">
                  <c:v>7.9339000000000004</c:v>
                </c:pt>
                <c:pt idx="123">
                  <c:v>7.99885</c:v>
                </c:pt>
                <c:pt idx="124">
                  <c:v>8.0638000000000005</c:v>
                </c:pt>
                <c:pt idx="125">
                  <c:v>8.1287500000000001</c:v>
                </c:pt>
                <c:pt idx="126">
                  <c:v>8.1936999999999998</c:v>
                </c:pt>
                <c:pt idx="127">
                  <c:v>8.2586499999999994</c:v>
                </c:pt>
                <c:pt idx="128">
                  <c:v>8.3236000000000008</c:v>
                </c:pt>
                <c:pt idx="129">
                  <c:v>8.3885500000000004</c:v>
                </c:pt>
                <c:pt idx="130">
                  <c:v>8.4535</c:v>
                </c:pt>
                <c:pt idx="131">
                  <c:v>8.5184499999999996</c:v>
                </c:pt>
                <c:pt idx="132">
                  <c:v>8.5833999999999993</c:v>
                </c:pt>
                <c:pt idx="133">
                  <c:v>8.6483500000000006</c:v>
                </c:pt>
                <c:pt idx="134">
                  <c:v>8.7133000000000003</c:v>
                </c:pt>
                <c:pt idx="135">
                  <c:v>8.7782499999999999</c:v>
                </c:pt>
                <c:pt idx="136">
                  <c:v>8.8431999999999995</c:v>
                </c:pt>
                <c:pt idx="137">
                  <c:v>8.9081499999999991</c:v>
                </c:pt>
                <c:pt idx="138">
                  <c:v>8.9731000000000005</c:v>
                </c:pt>
                <c:pt idx="139">
                  <c:v>9.0380500000000001</c:v>
                </c:pt>
                <c:pt idx="140">
                  <c:v>9.1029999999999998</c:v>
                </c:pt>
                <c:pt idx="141">
                  <c:v>9.1679499999999994</c:v>
                </c:pt>
                <c:pt idx="142">
                  <c:v>9.2329000000000008</c:v>
                </c:pt>
                <c:pt idx="143">
                  <c:v>9.2978500000000004</c:v>
                </c:pt>
                <c:pt idx="144">
                  <c:v>9.3628</c:v>
                </c:pt>
                <c:pt idx="145">
                  <c:v>9.4277499999999996</c:v>
                </c:pt>
                <c:pt idx="146">
                  <c:v>9.4926999999999992</c:v>
                </c:pt>
                <c:pt idx="147">
                  <c:v>9.5576500000000006</c:v>
                </c:pt>
                <c:pt idx="148">
                  <c:v>9.6226000000000003</c:v>
                </c:pt>
                <c:pt idx="149">
                  <c:v>9.6875499999999999</c:v>
                </c:pt>
                <c:pt idx="150">
                  <c:v>9.7524999999999995</c:v>
                </c:pt>
                <c:pt idx="151">
                  <c:v>9.8174499999999991</c:v>
                </c:pt>
                <c:pt idx="152">
                  <c:v>9.8824000000000005</c:v>
                </c:pt>
                <c:pt idx="153">
                  <c:v>9.9473500000000001</c:v>
                </c:pt>
                <c:pt idx="154">
                  <c:v>10.0123</c:v>
                </c:pt>
                <c:pt idx="155">
                  <c:v>10.077249999999999</c:v>
                </c:pt>
                <c:pt idx="156">
                  <c:v>10.142200000000001</c:v>
                </c:pt>
                <c:pt idx="157">
                  <c:v>10.20715</c:v>
                </c:pt>
                <c:pt idx="158">
                  <c:v>10.2721</c:v>
                </c:pt>
                <c:pt idx="159">
                  <c:v>10.33705</c:v>
                </c:pt>
                <c:pt idx="160">
                  <c:v>10.401999999999999</c:v>
                </c:pt>
                <c:pt idx="161">
                  <c:v>10.466950000000001</c:v>
                </c:pt>
                <c:pt idx="162">
                  <c:v>10.5319</c:v>
                </c:pt>
                <c:pt idx="163">
                  <c:v>10.59685</c:v>
                </c:pt>
                <c:pt idx="164">
                  <c:v>10.661799999999999</c:v>
                </c:pt>
                <c:pt idx="165">
                  <c:v>10.726749999999999</c:v>
                </c:pt>
                <c:pt idx="166">
                  <c:v>10.791700000000001</c:v>
                </c:pt>
                <c:pt idx="167">
                  <c:v>10.85665</c:v>
                </c:pt>
                <c:pt idx="168">
                  <c:v>10.9216</c:v>
                </c:pt>
                <c:pt idx="169">
                  <c:v>10.986549999999999</c:v>
                </c:pt>
                <c:pt idx="170">
                  <c:v>11.051500000000001</c:v>
                </c:pt>
                <c:pt idx="171">
                  <c:v>11.11645</c:v>
                </c:pt>
                <c:pt idx="172">
                  <c:v>11.1814</c:v>
                </c:pt>
                <c:pt idx="173">
                  <c:v>11.24635</c:v>
                </c:pt>
                <c:pt idx="174">
                  <c:v>11.311299999999999</c:v>
                </c:pt>
                <c:pt idx="175">
                  <c:v>11.376250000000001</c:v>
                </c:pt>
                <c:pt idx="176">
                  <c:v>11.4412</c:v>
                </c:pt>
                <c:pt idx="177">
                  <c:v>11.50615</c:v>
                </c:pt>
                <c:pt idx="178">
                  <c:v>11.571099999999999</c:v>
                </c:pt>
                <c:pt idx="179">
                  <c:v>11.636049999999999</c:v>
                </c:pt>
                <c:pt idx="180">
                  <c:v>11.701000000000001</c:v>
                </c:pt>
                <c:pt idx="181">
                  <c:v>11.76595</c:v>
                </c:pt>
                <c:pt idx="182">
                  <c:v>11.8309</c:v>
                </c:pt>
                <c:pt idx="183">
                  <c:v>11.895849999999999</c:v>
                </c:pt>
                <c:pt idx="184">
                  <c:v>11.960800000000001</c:v>
                </c:pt>
                <c:pt idx="185">
                  <c:v>12.02575</c:v>
                </c:pt>
                <c:pt idx="186">
                  <c:v>12.0907</c:v>
                </c:pt>
                <c:pt idx="187">
                  <c:v>12.15565</c:v>
                </c:pt>
                <c:pt idx="188">
                  <c:v>12.220599999999999</c:v>
                </c:pt>
                <c:pt idx="189">
                  <c:v>12.285550000000001</c:v>
                </c:pt>
                <c:pt idx="190">
                  <c:v>12.3505</c:v>
                </c:pt>
                <c:pt idx="191">
                  <c:v>12.41545</c:v>
                </c:pt>
                <c:pt idx="192">
                  <c:v>12.480399999999999</c:v>
                </c:pt>
                <c:pt idx="193">
                  <c:v>12.545349999999999</c:v>
                </c:pt>
                <c:pt idx="194">
                  <c:v>12.610300000000001</c:v>
                </c:pt>
                <c:pt idx="195">
                  <c:v>12.67525</c:v>
                </c:pt>
                <c:pt idx="196">
                  <c:v>12.7402</c:v>
                </c:pt>
                <c:pt idx="197">
                  <c:v>12.805149999999999</c:v>
                </c:pt>
                <c:pt idx="198">
                  <c:v>12.870100000000001</c:v>
                </c:pt>
                <c:pt idx="199">
                  <c:v>12.93505</c:v>
                </c:pt>
                <c:pt idx="200">
                  <c:v>13</c:v>
                </c:pt>
              </c:numCache>
            </c:numRef>
          </c:xVal>
          <c:yVal>
            <c:numRef>
              <c:f>Isolations!$R$5:$R$205</c:f>
              <c:numCache>
                <c:formatCode>General</c:formatCode>
                <c:ptCount val="201"/>
                <c:pt idx="0">
                  <c:v>-47.637076999999998</c:v>
                </c:pt>
                <c:pt idx="1">
                  <c:v>-42.806091000000002</c:v>
                </c:pt>
                <c:pt idx="2">
                  <c:v>-34.492741000000002</c:v>
                </c:pt>
                <c:pt idx="3">
                  <c:v>-31.196187999999999</c:v>
                </c:pt>
                <c:pt idx="4">
                  <c:v>-27.442160000000001</c:v>
                </c:pt>
                <c:pt idx="5">
                  <c:v>-27.351476999999999</c:v>
                </c:pt>
                <c:pt idx="6">
                  <c:v>-27.840906</c:v>
                </c:pt>
                <c:pt idx="7">
                  <c:v>-28.258423000000001</c:v>
                </c:pt>
                <c:pt idx="8">
                  <c:v>-28.673528999999998</c:v>
                </c:pt>
                <c:pt idx="9">
                  <c:v>-29.288546</c:v>
                </c:pt>
                <c:pt idx="10">
                  <c:v>-29.980962999999999</c:v>
                </c:pt>
                <c:pt idx="11">
                  <c:v>-30.295027000000001</c:v>
                </c:pt>
                <c:pt idx="12">
                  <c:v>-30.897106000000001</c:v>
                </c:pt>
                <c:pt idx="13">
                  <c:v>-31.151264000000001</c:v>
                </c:pt>
                <c:pt idx="14">
                  <c:v>-32.090285999999999</c:v>
                </c:pt>
                <c:pt idx="15">
                  <c:v>-32.235759999999999</c:v>
                </c:pt>
                <c:pt idx="16">
                  <c:v>-33.240268999999998</c:v>
                </c:pt>
                <c:pt idx="17">
                  <c:v>-33.530293</c:v>
                </c:pt>
                <c:pt idx="18">
                  <c:v>-34.440392000000003</c:v>
                </c:pt>
                <c:pt idx="19">
                  <c:v>-34.708599</c:v>
                </c:pt>
                <c:pt idx="20">
                  <c:v>-35.557510000000001</c:v>
                </c:pt>
                <c:pt idx="21">
                  <c:v>-35.824871000000002</c:v>
                </c:pt>
                <c:pt idx="22">
                  <c:v>-36.494357999999998</c:v>
                </c:pt>
                <c:pt idx="23">
                  <c:v>-36.859420999999998</c:v>
                </c:pt>
                <c:pt idx="24">
                  <c:v>-37.430630000000001</c:v>
                </c:pt>
                <c:pt idx="25">
                  <c:v>-37.638019999999997</c:v>
                </c:pt>
                <c:pt idx="26">
                  <c:v>-38.072749999999999</c:v>
                </c:pt>
                <c:pt idx="27">
                  <c:v>-38.177757</c:v>
                </c:pt>
                <c:pt idx="28">
                  <c:v>-38.561141999999997</c:v>
                </c:pt>
                <c:pt idx="29">
                  <c:v>-38.611870000000003</c:v>
                </c:pt>
                <c:pt idx="30">
                  <c:v>-39.029381000000001</c:v>
                </c:pt>
                <c:pt idx="31">
                  <c:v>-39.229694000000002</c:v>
                </c:pt>
                <c:pt idx="32">
                  <c:v>-39.552779999999998</c:v>
                </c:pt>
                <c:pt idx="33">
                  <c:v>-39.604618000000002</c:v>
                </c:pt>
                <c:pt idx="34">
                  <c:v>-39.764473000000002</c:v>
                </c:pt>
                <c:pt idx="35">
                  <c:v>-39.833511000000001</c:v>
                </c:pt>
                <c:pt idx="36">
                  <c:v>-39.987526000000003</c:v>
                </c:pt>
                <c:pt idx="37">
                  <c:v>-40.135196999999998</c:v>
                </c:pt>
                <c:pt idx="38">
                  <c:v>-40.358269</c:v>
                </c:pt>
                <c:pt idx="39">
                  <c:v>-40.469344999999997</c:v>
                </c:pt>
                <c:pt idx="40">
                  <c:v>-40.504615999999999</c:v>
                </c:pt>
                <c:pt idx="41">
                  <c:v>-40.408577000000001</c:v>
                </c:pt>
                <c:pt idx="42">
                  <c:v>-40.312862000000003</c:v>
                </c:pt>
                <c:pt idx="43">
                  <c:v>-40.121834</c:v>
                </c:pt>
                <c:pt idx="44">
                  <c:v>-40.026179999999997</c:v>
                </c:pt>
                <c:pt idx="45">
                  <c:v>-39.918635999999999</c:v>
                </c:pt>
                <c:pt idx="46">
                  <c:v>-39.762619000000001</c:v>
                </c:pt>
                <c:pt idx="47">
                  <c:v>-39.469414</c:v>
                </c:pt>
                <c:pt idx="48">
                  <c:v>-39.175018000000001</c:v>
                </c:pt>
                <c:pt idx="49">
                  <c:v>-38.966515000000001</c:v>
                </c:pt>
                <c:pt idx="50">
                  <c:v>-38.805259999999997</c:v>
                </c:pt>
                <c:pt idx="51">
                  <c:v>-38.723221000000002</c:v>
                </c:pt>
                <c:pt idx="52">
                  <c:v>-38.667698000000001</c:v>
                </c:pt>
                <c:pt idx="53">
                  <c:v>-38.689155999999997</c:v>
                </c:pt>
                <c:pt idx="54">
                  <c:v>-38.713099999999997</c:v>
                </c:pt>
                <c:pt idx="55">
                  <c:v>-38.753807000000002</c:v>
                </c:pt>
                <c:pt idx="56">
                  <c:v>-38.716866000000003</c:v>
                </c:pt>
                <c:pt idx="57">
                  <c:v>-38.651924000000001</c:v>
                </c:pt>
                <c:pt idx="58">
                  <c:v>-38.509273999999998</c:v>
                </c:pt>
                <c:pt idx="59">
                  <c:v>-38.435490000000001</c:v>
                </c:pt>
                <c:pt idx="60">
                  <c:v>-38.424670999999996</c:v>
                </c:pt>
                <c:pt idx="61">
                  <c:v>-38.507519000000002</c:v>
                </c:pt>
                <c:pt idx="62">
                  <c:v>-38.764583999999999</c:v>
                </c:pt>
                <c:pt idx="63">
                  <c:v>-39.111629000000001</c:v>
                </c:pt>
                <c:pt idx="64">
                  <c:v>-39.490448000000001</c:v>
                </c:pt>
                <c:pt idx="65">
                  <c:v>-39.867569000000003</c:v>
                </c:pt>
                <c:pt idx="66">
                  <c:v>-40.287726999999997</c:v>
                </c:pt>
                <c:pt idx="67">
                  <c:v>-40.744906999999998</c:v>
                </c:pt>
                <c:pt idx="68">
                  <c:v>-41.238681999999997</c:v>
                </c:pt>
                <c:pt idx="69">
                  <c:v>-41.654491</c:v>
                </c:pt>
                <c:pt idx="70">
                  <c:v>-42.123131000000001</c:v>
                </c:pt>
                <c:pt idx="71">
                  <c:v>-42.626350000000002</c:v>
                </c:pt>
                <c:pt idx="72">
                  <c:v>-43.052235000000003</c:v>
                </c:pt>
                <c:pt idx="73">
                  <c:v>-43.406502000000003</c:v>
                </c:pt>
                <c:pt idx="74">
                  <c:v>-43.747996999999998</c:v>
                </c:pt>
                <c:pt idx="75">
                  <c:v>-44.148223999999999</c:v>
                </c:pt>
                <c:pt idx="76">
                  <c:v>-44.704014000000001</c:v>
                </c:pt>
                <c:pt idx="77">
                  <c:v>-45.081035999999997</c:v>
                </c:pt>
                <c:pt idx="78">
                  <c:v>-45.285812</c:v>
                </c:pt>
                <c:pt idx="79">
                  <c:v>-45.374167999999997</c:v>
                </c:pt>
                <c:pt idx="80">
                  <c:v>-45.656975000000003</c:v>
                </c:pt>
                <c:pt idx="81">
                  <c:v>-46.114372000000003</c:v>
                </c:pt>
                <c:pt idx="82">
                  <c:v>-46.715778</c:v>
                </c:pt>
                <c:pt idx="83">
                  <c:v>-47.205486000000001</c:v>
                </c:pt>
                <c:pt idx="84">
                  <c:v>-47.591155999999998</c:v>
                </c:pt>
                <c:pt idx="85">
                  <c:v>-48.188395999999997</c:v>
                </c:pt>
                <c:pt idx="86">
                  <c:v>-48.564709000000001</c:v>
                </c:pt>
                <c:pt idx="87">
                  <c:v>-48.700775</c:v>
                </c:pt>
                <c:pt idx="88">
                  <c:v>-48.441792</c:v>
                </c:pt>
                <c:pt idx="89">
                  <c:v>-48.343451999999999</c:v>
                </c:pt>
                <c:pt idx="90">
                  <c:v>-48.212054999999999</c:v>
                </c:pt>
                <c:pt idx="91">
                  <c:v>-48.465580000000003</c:v>
                </c:pt>
                <c:pt idx="92">
                  <c:v>-48.581398</c:v>
                </c:pt>
                <c:pt idx="93">
                  <c:v>-48.808014</c:v>
                </c:pt>
                <c:pt idx="94">
                  <c:v>-48.744937999999998</c:v>
                </c:pt>
                <c:pt idx="95">
                  <c:v>-47.819873999999999</c:v>
                </c:pt>
                <c:pt idx="96">
                  <c:v>-46.429085000000001</c:v>
                </c:pt>
                <c:pt idx="97">
                  <c:v>-44.553268000000003</c:v>
                </c:pt>
                <c:pt idx="98">
                  <c:v>-43.067303000000003</c:v>
                </c:pt>
                <c:pt idx="99">
                  <c:v>-41.991996999999998</c:v>
                </c:pt>
                <c:pt idx="100">
                  <c:v>-41.389747999999997</c:v>
                </c:pt>
                <c:pt idx="101">
                  <c:v>-40.884971999999998</c:v>
                </c:pt>
                <c:pt idx="102">
                  <c:v>-40.376167000000002</c:v>
                </c:pt>
                <c:pt idx="103">
                  <c:v>-39.887245</c:v>
                </c:pt>
                <c:pt idx="104">
                  <c:v>-39.669094000000001</c:v>
                </c:pt>
                <c:pt idx="105">
                  <c:v>-39.334606000000001</c:v>
                </c:pt>
                <c:pt idx="106">
                  <c:v>-38.989562999999997</c:v>
                </c:pt>
                <c:pt idx="107">
                  <c:v>-38.450901000000002</c:v>
                </c:pt>
                <c:pt idx="108">
                  <c:v>-38.174495999999998</c:v>
                </c:pt>
                <c:pt idx="109">
                  <c:v>-37.865856000000001</c:v>
                </c:pt>
                <c:pt idx="110">
                  <c:v>-37.757384999999999</c:v>
                </c:pt>
                <c:pt idx="111">
                  <c:v>-37.552318999999997</c:v>
                </c:pt>
                <c:pt idx="112">
                  <c:v>-37.345024000000002</c:v>
                </c:pt>
                <c:pt idx="113">
                  <c:v>-37.128788</c:v>
                </c:pt>
                <c:pt idx="114">
                  <c:v>-37.195461000000002</c:v>
                </c:pt>
                <c:pt idx="115">
                  <c:v>-37.043441999999999</c:v>
                </c:pt>
                <c:pt idx="116">
                  <c:v>-36.988506000000001</c:v>
                </c:pt>
                <c:pt idx="117">
                  <c:v>-37.052860000000003</c:v>
                </c:pt>
                <c:pt idx="118">
                  <c:v>-37.101509</c:v>
                </c:pt>
                <c:pt idx="119">
                  <c:v>-37.245159000000001</c:v>
                </c:pt>
                <c:pt idx="120">
                  <c:v>-37.274211999999999</c:v>
                </c:pt>
                <c:pt idx="121">
                  <c:v>-37.494250999999998</c:v>
                </c:pt>
                <c:pt idx="122">
                  <c:v>-37.742274999999999</c:v>
                </c:pt>
                <c:pt idx="123">
                  <c:v>-38.116936000000003</c:v>
                </c:pt>
                <c:pt idx="124">
                  <c:v>-38.392947999999997</c:v>
                </c:pt>
                <c:pt idx="125">
                  <c:v>-38.737858000000003</c:v>
                </c:pt>
                <c:pt idx="126">
                  <c:v>-39.334826999999997</c:v>
                </c:pt>
                <c:pt idx="127">
                  <c:v>-39.794331</c:v>
                </c:pt>
                <c:pt idx="128">
                  <c:v>-40.321472</c:v>
                </c:pt>
                <c:pt idx="129">
                  <c:v>-40.452815999999999</c:v>
                </c:pt>
                <c:pt idx="130">
                  <c:v>-40.899414</c:v>
                </c:pt>
                <c:pt idx="131">
                  <c:v>-41.083674999999999</c:v>
                </c:pt>
                <c:pt idx="132">
                  <c:v>-41.619171000000001</c:v>
                </c:pt>
                <c:pt idx="133">
                  <c:v>-42.128967000000003</c:v>
                </c:pt>
                <c:pt idx="134">
                  <c:v>-43.093623999999998</c:v>
                </c:pt>
                <c:pt idx="135">
                  <c:v>-43.929023999999998</c:v>
                </c:pt>
                <c:pt idx="136">
                  <c:v>-44.584308999999998</c:v>
                </c:pt>
                <c:pt idx="137">
                  <c:v>-44.863177999999998</c:v>
                </c:pt>
                <c:pt idx="138">
                  <c:v>-44.786366000000001</c:v>
                </c:pt>
                <c:pt idx="139">
                  <c:v>-44.548808999999999</c:v>
                </c:pt>
                <c:pt idx="140">
                  <c:v>-44.191692000000003</c:v>
                </c:pt>
                <c:pt idx="141">
                  <c:v>-43.812798000000001</c:v>
                </c:pt>
                <c:pt idx="142">
                  <c:v>-43.386124000000002</c:v>
                </c:pt>
                <c:pt idx="143">
                  <c:v>-43.001368999999997</c:v>
                </c:pt>
                <c:pt idx="144">
                  <c:v>-42.467094000000003</c:v>
                </c:pt>
                <c:pt idx="145">
                  <c:v>-42.022789000000003</c:v>
                </c:pt>
                <c:pt idx="146">
                  <c:v>-41.491633999999998</c:v>
                </c:pt>
                <c:pt idx="147">
                  <c:v>-40.969253999999999</c:v>
                </c:pt>
                <c:pt idx="148">
                  <c:v>-40.388911999999998</c:v>
                </c:pt>
                <c:pt idx="149">
                  <c:v>-39.803306999999997</c:v>
                </c:pt>
                <c:pt idx="150">
                  <c:v>-39.178524000000003</c:v>
                </c:pt>
                <c:pt idx="151">
                  <c:v>-38.56324</c:v>
                </c:pt>
                <c:pt idx="152">
                  <c:v>-37.949871000000002</c:v>
                </c:pt>
                <c:pt idx="153">
                  <c:v>-37.404881000000003</c:v>
                </c:pt>
                <c:pt idx="154">
                  <c:v>-36.906624000000001</c:v>
                </c:pt>
                <c:pt idx="155">
                  <c:v>-36.403564000000003</c:v>
                </c:pt>
                <c:pt idx="156">
                  <c:v>-35.932082999999999</c:v>
                </c:pt>
                <c:pt idx="157">
                  <c:v>-35.475966999999997</c:v>
                </c:pt>
                <c:pt idx="158">
                  <c:v>-35.090922999999997</c:v>
                </c:pt>
                <c:pt idx="159">
                  <c:v>-34.692698999999998</c:v>
                </c:pt>
                <c:pt idx="160">
                  <c:v>-34.321143999999997</c:v>
                </c:pt>
                <c:pt idx="161">
                  <c:v>-33.918159000000003</c:v>
                </c:pt>
                <c:pt idx="162">
                  <c:v>-33.559826000000001</c:v>
                </c:pt>
                <c:pt idx="163">
                  <c:v>-33.200516</c:v>
                </c:pt>
                <c:pt idx="164">
                  <c:v>-32.868926999999999</c:v>
                </c:pt>
                <c:pt idx="165">
                  <c:v>-32.587291999999998</c:v>
                </c:pt>
                <c:pt idx="166">
                  <c:v>-32.320369999999997</c:v>
                </c:pt>
                <c:pt idx="167">
                  <c:v>-32.111561000000002</c:v>
                </c:pt>
                <c:pt idx="168">
                  <c:v>-31.887905</c:v>
                </c:pt>
                <c:pt idx="169">
                  <c:v>-31.750397</c:v>
                </c:pt>
                <c:pt idx="170">
                  <c:v>-31.638276999999999</c:v>
                </c:pt>
                <c:pt idx="171">
                  <c:v>-31.630037000000002</c:v>
                </c:pt>
                <c:pt idx="172">
                  <c:v>-31.713090999999999</c:v>
                </c:pt>
                <c:pt idx="173">
                  <c:v>-31.873871000000001</c:v>
                </c:pt>
                <c:pt idx="174">
                  <c:v>-32.142707999999999</c:v>
                </c:pt>
                <c:pt idx="175">
                  <c:v>-32.406612000000003</c:v>
                </c:pt>
                <c:pt idx="176">
                  <c:v>-32.766266000000002</c:v>
                </c:pt>
                <c:pt idx="177">
                  <c:v>-33.109878999999999</c:v>
                </c:pt>
                <c:pt idx="178">
                  <c:v>-33.571300999999998</c:v>
                </c:pt>
                <c:pt idx="179">
                  <c:v>-33.953601999999997</c:v>
                </c:pt>
                <c:pt idx="180">
                  <c:v>-34.359180000000002</c:v>
                </c:pt>
                <c:pt idx="181">
                  <c:v>-34.681117999999998</c:v>
                </c:pt>
                <c:pt idx="182">
                  <c:v>-35.081158000000002</c:v>
                </c:pt>
                <c:pt idx="183">
                  <c:v>-35.445945999999999</c:v>
                </c:pt>
                <c:pt idx="184">
                  <c:v>-35.810046999999997</c:v>
                </c:pt>
                <c:pt idx="185">
                  <c:v>-36.145271000000001</c:v>
                </c:pt>
                <c:pt idx="186">
                  <c:v>-36.541289999999996</c:v>
                </c:pt>
                <c:pt idx="187">
                  <c:v>-36.907654000000001</c:v>
                </c:pt>
                <c:pt idx="188">
                  <c:v>-37.298594999999999</c:v>
                </c:pt>
                <c:pt idx="189">
                  <c:v>-37.639415999999997</c:v>
                </c:pt>
                <c:pt idx="190">
                  <c:v>-37.992992000000001</c:v>
                </c:pt>
                <c:pt idx="191">
                  <c:v>-38.338298999999999</c:v>
                </c:pt>
                <c:pt idx="192">
                  <c:v>-38.68412</c:v>
                </c:pt>
                <c:pt idx="193">
                  <c:v>-39.024529000000001</c:v>
                </c:pt>
                <c:pt idx="194">
                  <c:v>-39.354239999999997</c:v>
                </c:pt>
                <c:pt idx="195">
                  <c:v>-39.651496999999999</c:v>
                </c:pt>
                <c:pt idx="196">
                  <c:v>-39.938904000000001</c:v>
                </c:pt>
                <c:pt idx="197">
                  <c:v>-40.182429999999997</c:v>
                </c:pt>
                <c:pt idx="198">
                  <c:v>-40.360756000000002</c:v>
                </c:pt>
                <c:pt idx="199">
                  <c:v>-40.514941999999998</c:v>
                </c:pt>
                <c:pt idx="200">
                  <c:v>-40.591003000000001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757-49C7-A928-6CFB3D121A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568384"/>
        <c:axId val="111570304"/>
      </c:scatterChart>
      <c:valAx>
        <c:axId val="111568384"/>
        <c:scaling>
          <c:orientation val="minMax"/>
          <c:max val="13"/>
          <c:min val="1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LO Frequency (GHz)</a:t>
                </a:r>
              </a:p>
            </c:rich>
          </c:tx>
          <c:layout>
            <c:manualLayout>
              <c:xMode val="edge"/>
              <c:yMode val="edge"/>
              <c:x val="0.39427125259124618"/>
              <c:y val="0.9110877806940799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1570304"/>
        <c:crosses val="autoZero"/>
        <c:crossBetween val="midCat"/>
        <c:majorUnit val="1"/>
      </c:valAx>
      <c:valAx>
        <c:axId val="111570304"/>
        <c:scaling>
          <c:orientation val="minMax"/>
          <c:max val="0"/>
          <c:min val="-6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1568384"/>
        <c:crosses val="autoZero"/>
        <c:crossBetween val="midCat"/>
        <c:majorUnit val="10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35505948756412925"/>
          <c:y val="0.69520235926844409"/>
          <c:w val="0.3122420040964235"/>
          <c:h val="0.10261808679179411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Configuration A Output IP3 vs LO Power: Square Wave LO (dBm)</a:t>
            </a:r>
          </a:p>
        </c:rich>
      </c:tx>
      <c:layout>
        <c:manualLayout>
          <c:xMode val="edge"/>
          <c:yMode val="edge"/>
          <c:x val="0.13430066704102156"/>
          <c:y val="2.192986293379993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3797019047729378"/>
          <c:y val="0.10954359871682706"/>
          <c:w val="0.76542713682528862"/>
          <c:h val="0.6950740011665207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'SqW IP3'!$J$2</c:f>
              <c:strCache>
                <c:ptCount val="1"/>
                <c:pt idx="0">
                  <c:v>+23dBm</c:v>
                </c:pt>
              </c:strCache>
            </c:strRef>
          </c:tx>
          <c:spPr>
            <a:ln cmpd="sng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'SqW IP3'!$I$5:$I$103</c:f>
              <c:numCache>
                <c:formatCode>General</c:formatCode>
                <c:ptCount val="99"/>
                <c:pt idx="0">
                  <c:v>1</c:v>
                </c:pt>
                <c:pt idx="1">
                  <c:v>1.1224489795918</c:v>
                </c:pt>
                <c:pt idx="2">
                  <c:v>1.2448979591837002</c:v>
                </c:pt>
                <c:pt idx="3">
                  <c:v>1.3673469387755</c:v>
                </c:pt>
                <c:pt idx="4">
                  <c:v>1.4897959183673</c:v>
                </c:pt>
                <c:pt idx="5">
                  <c:v>1.6122448979591999</c:v>
                </c:pt>
                <c:pt idx="6">
                  <c:v>1.7346938775510001</c:v>
                </c:pt>
                <c:pt idx="7">
                  <c:v>1.8571428571429001</c:v>
                </c:pt>
                <c:pt idx="8">
                  <c:v>1.9795918367347001</c:v>
                </c:pt>
                <c:pt idx="9">
                  <c:v>2.1020408163264999</c:v>
                </c:pt>
                <c:pt idx="10">
                  <c:v>2.2244897959183998</c:v>
                </c:pt>
                <c:pt idx="11">
                  <c:v>2.3469387755101998</c:v>
                </c:pt>
                <c:pt idx="12">
                  <c:v>2.4693877551020003</c:v>
                </c:pt>
                <c:pt idx="13">
                  <c:v>2.5918367346939002</c:v>
                </c:pt>
                <c:pt idx="14">
                  <c:v>2.7142857142856998</c:v>
                </c:pt>
                <c:pt idx="15">
                  <c:v>2.8367346938776001</c:v>
                </c:pt>
                <c:pt idx="16">
                  <c:v>2.9591836734694001</c:v>
                </c:pt>
                <c:pt idx="17">
                  <c:v>3.0816326530612002</c:v>
                </c:pt>
                <c:pt idx="18">
                  <c:v>3.2040816326531001</c:v>
                </c:pt>
                <c:pt idx="19">
                  <c:v>3.3265306122449001</c:v>
                </c:pt>
                <c:pt idx="20">
                  <c:v>3.4489795918367001</c:v>
                </c:pt>
                <c:pt idx="21">
                  <c:v>3.5714285714286</c:v>
                </c:pt>
                <c:pt idx="22">
                  <c:v>3.6938775510204001</c:v>
                </c:pt>
                <c:pt idx="23">
                  <c:v>3.8163265306121996</c:v>
                </c:pt>
                <c:pt idx="24">
                  <c:v>3.9387755102041</c:v>
                </c:pt>
                <c:pt idx="25">
                  <c:v>4.0612244897959</c:v>
                </c:pt>
                <c:pt idx="26">
                  <c:v>4.1836734693878004</c:v>
                </c:pt>
                <c:pt idx="27">
                  <c:v>4.3061224489796004</c:v>
                </c:pt>
                <c:pt idx="28">
                  <c:v>4.4285714285713995</c:v>
                </c:pt>
                <c:pt idx="29">
                  <c:v>4.5510204081632999</c:v>
                </c:pt>
                <c:pt idx="30">
                  <c:v>4.6734693877550999</c:v>
                </c:pt>
                <c:pt idx="31">
                  <c:v>4.7959183673468999</c:v>
                </c:pt>
                <c:pt idx="32">
                  <c:v>4.9183673469388003</c:v>
                </c:pt>
                <c:pt idx="33">
                  <c:v>5.0408163265305994</c:v>
                </c:pt>
                <c:pt idx="34">
                  <c:v>5.1632653061224003</c:v>
                </c:pt>
                <c:pt idx="35">
                  <c:v>5.2857142857142998</c:v>
                </c:pt>
                <c:pt idx="36">
                  <c:v>5.4081632653060998</c:v>
                </c:pt>
                <c:pt idx="37">
                  <c:v>5.5306122448980002</c:v>
                </c:pt>
                <c:pt idx="38">
                  <c:v>5.6530612244898002</c:v>
                </c:pt>
                <c:pt idx="39">
                  <c:v>5.7755102040816002</c:v>
                </c:pt>
                <c:pt idx="40">
                  <c:v>5.8979591836734997</c:v>
                </c:pt>
                <c:pt idx="41">
                  <c:v>6.0204081632652997</c:v>
                </c:pt>
                <c:pt idx="42">
                  <c:v>6.1428571428570997</c:v>
                </c:pt>
                <c:pt idx="43">
                  <c:v>6.2653061224490001</c:v>
                </c:pt>
                <c:pt idx="44">
                  <c:v>6.3877551020408001</c:v>
                </c:pt>
                <c:pt idx="45">
                  <c:v>6.5102040816326996</c:v>
                </c:pt>
                <c:pt idx="46">
                  <c:v>6.6326530612244996</c:v>
                </c:pt>
                <c:pt idx="47">
                  <c:v>6.7551020408163005</c:v>
                </c:pt>
                <c:pt idx="48">
                  <c:v>6.8775510204082</c:v>
                </c:pt>
                <c:pt idx="49">
                  <c:v>7</c:v>
                </c:pt>
                <c:pt idx="50">
                  <c:v>7.1224489795918</c:v>
                </c:pt>
                <c:pt idx="51">
                  <c:v>7.2448979591836995</c:v>
                </c:pt>
                <c:pt idx="52">
                  <c:v>7.3673469387755004</c:v>
                </c:pt>
                <c:pt idx="53">
                  <c:v>7.4897959183673004</c:v>
                </c:pt>
                <c:pt idx="54">
                  <c:v>7.6122448979591999</c:v>
                </c:pt>
                <c:pt idx="55">
                  <c:v>7.7346938775509999</c:v>
                </c:pt>
                <c:pt idx="56">
                  <c:v>7.8571428571429003</c:v>
                </c:pt>
                <c:pt idx="57">
                  <c:v>7.9795918367347003</c:v>
                </c:pt>
                <c:pt idx="58">
                  <c:v>8.1020408163265003</c:v>
                </c:pt>
                <c:pt idx="59">
                  <c:v>8.2244897959183998</c:v>
                </c:pt>
                <c:pt idx="60">
                  <c:v>8.3469387755101998</c:v>
                </c:pt>
                <c:pt idx="61">
                  <c:v>8.4693877551019998</c:v>
                </c:pt>
                <c:pt idx="62">
                  <c:v>8.5918367346938993</c:v>
                </c:pt>
                <c:pt idx="63">
                  <c:v>8.7142857142856993</c:v>
                </c:pt>
                <c:pt idx="64">
                  <c:v>8.8367346938776006</c:v>
                </c:pt>
                <c:pt idx="65">
                  <c:v>8.9591836734694006</c:v>
                </c:pt>
                <c:pt idx="66">
                  <c:v>9.0816326530611988</c:v>
                </c:pt>
                <c:pt idx="67">
                  <c:v>9.2040816326530983</c:v>
                </c:pt>
                <c:pt idx="68">
                  <c:v>9.3265306122449001</c:v>
                </c:pt>
                <c:pt idx="69">
                  <c:v>9.4489795918367001</c:v>
                </c:pt>
                <c:pt idx="70">
                  <c:v>9.5714285714285996</c:v>
                </c:pt>
                <c:pt idx="71">
                  <c:v>9.6938775510203996</c:v>
                </c:pt>
                <c:pt idx="72">
                  <c:v>9.8163265306121996</c:v>
                </c:pt>
                <c:pt idx="73">
                  <c:v>9.9387755102040991</c:v>
                </c:pt>
                <c:pt idx="74">
                  <c:v>10.061224489796</c:v>
                </c:pt>
                <c:pt idx="75">
                  <c:v>10.183673469388001</c:v>
                </c:pt>
                <c:pt idx="76">
                  <c:v>10.30612244898</c:v>
                </c:pt>
                <c:pt idx="77">
                  <c:v>10.428571428570999</c:v>
                </c:pt>
                <c:pt idx="78">
                  <c:v>10.551020408163</c:v>
                </c:pt>
                <c:pt idx="79">
                  <c:v>10.673469387754999</c:v>
                </c:pt>
                <c:pt idx="80">
                  <c:v>10.795918367346999</c:v>
                </c:pt>
                <c:pt idx="81">
                  <c:v>10.918367346938998</c:v>
                </c:pt>
                <c:pt idx="82">
                  <c:v>11.040816326531001</c:v>
                </c:pt>
                <c:pt idx="83">
                  <c:v>11.163265306122</c:v>
                </c:pt>
                <c:pt idx="84">
                  <c:v>11.285714285714</c:v>
                </c:pt>
                <c:pt idx="85">
                  <c:v>11.408163265305999</c:v>
                </c:pt>
                <c:pt idx="86">
                  <c:v>11.530612244898</c:v>
                </c:pt>
                <c:pt idx="87">
                  <c:v>11.653061224489999</c:v>
                </c:pt>
                <c:pt idx="88">
                  <c:v>11.775510204082</c:v>
                </c:pt>
                <c:pt idx="89">
                  <c:v>11.897959183673001</c:v>
                </c:pt>
                <c:pt idx="90">
                  <c:v>12.020408163265</c:v>
                </c:pt>
                <c:pt idx="91">
                  <c:v>12.142857142857</c:v>
                </c:pt>
                <c:pt idx="92">
                  <c:v>12.265306122448999</c:v>
                </c:pt>
                <c:pt idx="93">
                  <c:v>12.387755102041</c:v>
                </c:pt>
                <c:pt idx="94">
                  <c:v>12.510204081632999</c:v>
                </c:pt>
                <c:pt idx="95">
                  <c:v>12.632653061224001</c:v>
                </c:pt>
                <c:pt idx="96">
                  <c:v>12.755102040816</c:v>
                </c:pt>
                <c:pt idx="97">
                  <c:v>12.877551020408001</c:v>
                </c:pt>
                <c:pt idx="98">
                  <c:v>13</c:v>
                </c:pt>
              </c:numCache>
            </c:numRef>
          </c:xVal>
          <c:yVal>
            <c:numRef>
              <c:f>'SqW IP3'!$K$5:$K$103</c:f>
              <c:numCache>
                <c:formatCode>General</c:formatCode>
                <c:ptCount val="99"/>
                <c:pt idx="0">
                  <c:v>27.305916</c:v>
                </c:pt>
                <c:pt idx="1">
                  <c:v>25.295044000000001</c:v>
                </c:pt>
                <c:pt idx="2">
                  <c:v>23.854465000000001</c:v>
                </c:pt>
                <c:pt idx="3">
                  <c:v>23.271094999999999</c:v>
                </c:pt>
                <c:pt idx="4">
                  <c:v>24.418816</c:v>
                </c:pt>
                <c:pt idx="5">
                  <c:v>24.959219000000001</c:v>
                </c:pt>
                <c:pt idx="6">
                  <c:v>24.887094000000001</c:v>
                </c:pt>
                <c:pt idx="7">
                  <c:v>24.976617999999998</c:v>
                </c:pt>
                <c:pt idx="8">
                  <c:v>25.280944999999999</c:v>
                </c:pt>
                <c:pt idx="9">
                  <c:v>25.396984</c:v>
                </c:pt>
                <c:pt idx="10">
                  <c:v>24.691246</c:v>
                </c:pt>
                <c:pt idx="11">
                  <c:v>24.357161000000001</c:v>
                </c:pt>
                <c:pt idx="12">
                  <c:v>24.539164</c:v>
                </c:pt>
                <c:pt idx="13">
                  <c:v>25.888258</c:v>
                </c:pt>
                <c:pt idx="14">
                  <c:v>26.355560000000001</c:v>
                </c:pt>
                <c:pt idx="15">
                  <c:v>27.424261000000001</c:v>
                </c:pt>
                <c:pt idx="16">
                  <c:v>27.392885</c:v>
                </c:pt>
                <c:pt idx="17">
                  <c:v>27.126996999999999</c:v>
                </c:pt>
                <c:pt idx="18">
                  <c:v>26.435509</c:v>
                </c:pt>
                <c:pt idx="19">
                  <c:v>26.027884</c:v>
                </c:pt>
                <c:pt idx="20">
                  <c:v>25.840026999999999</c:v>
                </c:pt>
                <c:pt idx="21">
                  <c:v>25.024601000000001</c:v>
                </c:pt>
                <c:pt idx="22">
                  <c:v>24.221968</c:v>
                </c:pt>
                <c:pt idx="23">
                  <c:v>23.717866999999998</c:v>
                </c:pt>
                <c:pt idx="24">
                  <c:v>23.679817</c:v>
                </c:pt>
                <c:pt idx="25">
                  <c:v>23.697140000000001</c:v>
                </c:pt>
                <c:pt idx="26">
                  <c:v>24.087786000000001</c:v>
                </c:pt>
                <c:pt idx="27">
                  <c:v>25.007856</c:v>
                </c:pt>
                <c:pt idx="28">
                  <c:v>25.512255</c:v>
                </c:pt>
                <c:pt idx="29">
                  <c:v>25.271856</c:v>
                </c:pt>
                <c:pt idx="30">
                  <c:v>24.213785000000001</c:v>
                </c:pt>
                <c:pt idx="31">
                  <c:v>23.692551000000002</c:v>
                </c:pt>
                <c:pt idx="32">
                  <c:v>24.343596000000002</c:v>
                </c:pt>
                <c:pt idx="33">
                  <c:v>24.914670999999998</c:v>
                </c:pt>
                <c:pt idx="34">
                  <c:v>25.406101</c:v>
                </c:pt>
                <c:pt idx="35">
                  <c:v>25.022604000000001</c:v>
                </c:pt>
                <c:pt idx="36">
                  <c:v>25.051587999999999</c:v>
                </c:pt>
                <c:pt idx="37">
                  <c:v>25.209904000000002</c:v>
                </c:pt>
                <c:pt idx="38">
                  <c:v>25.381710000000002</c:v>
                </c:pt>
                <c:pt idx="39">
                  <c:v>25.303243999999999</c:v>
                </c:pt>
                <c:pt idx="40">
                  <c:v>25.018136999999999</c:v>
                </c:pt>
                <c:pt idx="41">
                  <c:v>24.851793000000001</c:v>
                </c:pt>
                <c:pt idx="42">
                  <c:v>24.561104</c:v>
                </c:pt>
                <c:pt idx="43">
                  <c:v>24.215803000000001</c:v>
                </c:pt>
                <c:pt idx="44">
                  <c:v>23.838902999999998</c:v>
                </c:pt>
                <c:pt idx="45">
                  <c:v>23.538229000000001</c:v>
                </c:pt>
                <c:pt idx="46">
                  <c:v>23.369232</c:v>
                </c:pt>
                <c:pt idx="47">
                  <c:v>23.055320999999999</c:v>
                </c:pt>
                <c:pt idx="48">
                  <c:v>22.762951000000001</c:v>
                </c:pt>
                <c:pt idx="49">
                  <c:v>22.409817</c:v>
                </c:pt>
                <c:pt idx="50">
                  <c:v>21.873943000000001</c:v>
                </c:pt>
                <c:pt idx="51">
                  <c:v>21.310611999999999</c:v>
                </c:pt>
                <c:pt idx="52">
                  <c:v>20.928148</c:v>
                </c:pt>
                <c:pt idx="53">
                  <c:v>21.030684999999998</c:v>
                </c:pt>
                <c:pt idx="54">
                  <c:v>20.992001999999999</c:v>
                </c:pt>
                <c:pt idx="55">
                  <c:v>20.687878000000001</c:v>
                </c:pt>
                <c:pt idx="56">
                  <c:v>20.369394</c:v>
                </c:pt>
                <c:pt idx="57">
                  <c:v>20.869577</c:v>
                </c:pt>
                <c:pt idx="58">
                  <c:v>21.517712</c:v>
                </c:pt>
                <c:pt idx="59">
                  <c:v>22.106724</c:v>
                </c:pt>
                <c:pt idx="60">
                  <c:v>22.685189999999999</c:v>
                </c:pt>
                <c:pt idx="61">
                  <c:v>23.202743999999999</c:v>
                </c:pt>
                <c:pt idx="62">
                  <c:v>23.24699</c:v>
                </c:pt>
                <c:pt idx="63">
                  <c:v>22.768250999999999</c:v>
                </c:pt>
                <c:pt idx="64">
                  <c:v>22.65213</c:v>
                </c:pt>
                <c:pt idx="65">
                  <c:v>22.828918000000002</c:v>
                </c:pt>
                <c:pt idx="66">
                  <c:v>22.869658000000001</c:v>
                </c:pt>
                <c:pt idx="67">
                  <c:v>22.741845999999999</c:v>
                </c:pt>
                <c:pt idx="68">
                  <c:v>22.696591999999999</c:v>
                </c:pt>
                <c:pt idx="69">
                  <c:v>22.639519</c:v>
                </c:pt>
                <c:pt idx="70">
                  <c:v>22.303170999999999</c:v>
                </c:pt>
                <c:pt idx="71">
                  <c:v>21.902194999999999</c:v>
                </c:pt>
                <c:pt idx="72">
                  <c:v>21.431045999999998</c:v>
                </c:pt>
                <c:pt idx="73">
                  <c:v>21.105719000000001</c:v>
                </c:pt>
                <c:pt idx="74">
                  <c:v>20.940901</c:v>
                </c:pt>
                <c:pt idx="75">
                  <c:v>21.000641000000002</c:v>
                </c:pt>
                <c:pt idx="76">
                  <c:v>21.120774999999998</c:v>
                </c:pt>
                <c:pt idx="77">
                  <c:v>21.000406000000002</c:v>
                </c:pt>
                <c:pt idx="78">
                  <c:v>20.746859000000001</c:v>
                </c:pt>
                <c:pt idx="79">
                  <c:v>20.393408000000001</c:v>
                </c:pt>
                <c:pt idx="80">
                  <c:v>20.089258000000001</c:v>
                </c:pt>
                <c:pt idx="81">
                  <c:v>19.811102000000002</c:v>
                </c:pt>
                <c:pt idx="82">
                  <c:v>19.683285000000001</c:v>
                </c:pt>
                <c:pt idx="83">
                  <c:v>19.818380000000001</c:v>
                </c:pt>
                <c:pt idx="84">
                  <c:v>20.140181999999999</c:v>
                </c:pt>
                <c:pt idx="85">
                  <c:v>20.344042000000002</c:v>
                </c:pt>
                <c:pt idx="86">
                  <c:v>20.485056</c:v>
                </c:pt>
                <c:pt idx="87">
                  <c:v>20.615067</c:v>
                </c:pt>
                <c:pt idx="88">
                  <c:v>20.936373</c:v>
                </c:pt>
                <c:pt idx="89">
                  <c:v>20.959070000000001</c:v>
                </c:pt>
                <c:pt idx="90">
                  <c:v>20.813665</c:v>
                </c:pt>
                <c:pt idx="91">
                  <c:v>20.518875000000001</c:v>
                </c:pt>
                <c:pt idx="92">
                  <c:v>20.303577000000001</c:v>
                </c:pt>
                <c:pt idx="93">
                  <c:v>20.226268999999998</c:v>
                </c:pt>
                <c:pt idx="94">
                  <c:v>20.149677000000001</c:v>
                </c:pt>
                <c:pt idx="95">
                  <c:v>20.043892</c:v>
                </c:pt>
                <c:pt idx="96">
                  <c:v>19.592832999999999</c:v>
                </c:pt>
                <c:pt idx="97">
                  <c:v>19.116292999999999</c:v>
                </c:pt>
                <c:pt idx="98">
                  <c:v>18.819341999999999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D37-4999-8A15-EC310B5A60E9}"/>
            </c:ext>
          </c:extLst>
        </c:ser>
        <c:ser>
          <c:idx val="1"/>
          <c:order val="1"/>
          <c:tx>
            <c:strRef>
              <c:f>'SqW IP3'!$M$2</c:f>
              <c:strCache>
                <c:ptCount val="1"/>
                <c:pt idx="0">
                  <c:v>+20dBm</c:v>
                </c:pt>
              </c:strCache>
            </c:strRef>
          </c:tx>
          <c:spPr>
            <a:ln cmpd="dbl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'SqW IP3'!$L$5:$L$103</c:f>
              <c:numCache>
                <c:formatCode>General</c:formatCode>
                <c:ptCount val="99"/>
                <c:pt idx="0">
                  <c:v>1</c:v>
                </c:pt>
                <c:pt idx="1">
                  <c:v>1.1224489795918</c:v>
                </c:pt>
                <c:pt idx="2">
                  <c:v>1.2448979591837002</c:v>
                </c:pt>
                <c:pt idx="3">
                  <c:v>1.3673469387755</c:v>
                </c:pt>
                <c:pt idx="4">
                  <c:v>1.4897959183673</c:v>
                </c:pt>
                <c:pt idx="5">
                  <c:v>1.6122448979591999</c:v>
                </c:pt>
                <c:pt idx="6">
                  <c:v>1.7346938775510001</c:v>
                </c:pt>
                <c:pt idx="7">
                  <c:v>1.8571428571429001</c:v>
                </c:pt>
                <c:pt idx="8">
                  <c:v>1.9795918367347001</c:v>
                </c:pt>
                <c:pt idx="9">
                  <c:v>2.1020408163264999</c:v>
                </c:pt>
                <c:pt idx="10">
                  <c:v>2.2244897959183998</c:v>
                </c:pt>
                <c:pt idx="11">
                  <c:v>2.3469387755101998</c:v>
                </c:pt>
                <c:pt idx="12">
                  <c:v>2.4693877551020003</c:v>
                </c:pt>
                <c:pt idx="13">
                  <c:v>2.5918367346939002</c:v>
                </c:pt>
                <c:pt idx="14">
                  <c:v>2.7142857142856998</c:v>
                </c:pt>
                <c:pt idx="15">
                  <c:v>2.8367346938776001</c:v>
                </c:pt>
                <c:pt idx="16">
                  <c:v>2.9591836734694001</c:v>
                </c:pt>
                <c:pt idx="17">
                  <c:v>3.0816326530612002</c:v>
                </c:pt>
                <c:pt idx="18">
                  <c:v>3.2040816326531001</c:v>
                </c:pt>
                <c:pt idx="19">
                  <c:v>3.3265306122449001</c:v>
                </c:pt>
                <c:pt idx="20">
                  <c:v>3.4489795918367001</c:v>
                </c:pt>
                <c:pt idx="21">
                  <c:v>3.5714285714286</c:v>
                </c:pt>
                <c:pt idx="22">
                  <c:v>3.6938775510204001</c:v>
                </c:pt>
                <c:pt idx="23">
                  <c:v>3.8163265306121996</c:v>
                </c:pt>
                <c:pt idx="24">
                  <c:v>3.9387755102041</c:v>
                </c:pt>
                <c:pt idx="25">
                  <c:v>4.0612244897959</c:v>
                </c:pt>
                <c:pt idx="26">
                  <c:v>4.1836734693878004</c:v>
                </c:pt>
                <c:pt idx="27">
                  <c:v>4.3061224489796004</c:v>
                </c:pt>
                <c:pt idx="28">
                  <c:v>4.4285714285713995</c:v>
                </c:pt>
                <c:pt idx="29">
                  <c:v>4.5510204081632999</c:v>
                </c:pt>
                <c:pt idx="30">
                  <c:v>4.6734693877550999</c:v>
                </c:pt>
                <c:pt idx="31">
                  <c:v>4.7959183673468999</c:v>
                </c:pt>
                <c:pt idx="32">
                  <c:v>4.9183673469388003</c:v>
                </c:pt>
                <c:pt idx="33">
                  <c:v>5.0408163265305994</c:v>
                </c:pt>
                <c:pt idx="34">
                  <c:v>5.1632653061224003</c:v>
                </c:pt>
                <c:pt idx="35">
                  <c:v>5.2857142857142998</c:v>
                </c:pt>
                <c:pt idx="36">
                  <c:v>5.4081632653060998</c:v>
                </c:pt>
                <c:pt idx="37">
                  <c:v>5.5306122448980002</c:v>
                </c:pt>
                <c:pt idx="38">
                  <c:v>5.6530612244898002</c:v>
                </c:pt>
                <c:pt idx="39">
                  <c:v>5.7755102040816002</c:v>
                </c:pt>
                <c:pt idx="40">
                  <c:v>5.8979591836734997</c:v>
                </c:pt>
                <c:pt idx="41">
                  <c:v>6.0204081632652997</c:v>
                </c:pt>
                <c:pt idx="42">
                  <c:v>6.1428571428570997</c:v>
                </c:pt>
                <c:pt idx="43">
                  <c:v>6.2653061224490001</c:v>
                </c:pt>
                <c:pt idx="44">
                  <c:v>6.3877551020408001</c:v>
                </c:pt>
                <c:pt idx="45">
                  <c:v>6.5102040816326996</c:v>
                </c:pt>
                <c:pt idx="46">
                  <c:v>6.6326530612244996</c:v>
                </c:pt>
                <c:pt idx="47">
                  <c:v>6.7551020408163005</c:v>
                </c:pt>
                <c:pt idx="48">
                  <c:v>6.8775510204082</c:v>
                </c:pt>
                <c:pt idx="49">
                  <c:v>7</c:v>
                </c:pt>
                <c:pt idx="50">
                  <c:v>7.1224489795918</c:v>
                </c:pt>
                <c:pt idx="51">
                  <c:v>7.2448979591836995</c:v>
                </c:pt>
                <c:pt idx="52">
                  <c:v>7.3673469387755004</c:v>
                </c:pt>
                <c:pt idx="53">
                  <c:v>7.4897959183673004</c:v>
                </c:pt>
                <c:pt idx="54">
                  <c:v>7.6122448979591999</c:v>
                </c:pt>
                <c:pt idx="55">
                  <c:v>7.7346938775509999</c:v>
                </c:pt>
                <c:pt idx="56">
                  <c:v>7.8571428571429003</c:v>
                </c:pt>
                <c:pt idx="57">
                  <c:v>7.9795918367347003</c:v>
                </c:pt>
                <c:pt idx="58">
                  <c:v>8.1020408163265003</c:v>
                </c:pt>
                <c:pt idx="59">
                  <c:v>8.2244897959183998</c:v>
                </c:pt>
                <c:pt idx="60">
                  <c:v>8.3469387755101998</c:v>
                </c:pt>
                <c:pt idx="61">
                  <c:v>8.4693877551019998</c:v>
                </c:pt>
                <c:pt idx="62">
                  <c:v>8.5918367346938993</c:v>
                </c:pt>
                <c:pt idx="63">
                  <c:v>8.7142857142856993</c:v>
                </c:pt>
                <c:pt idx="64">
                  <c:v>8.8367346938776006</c:v>
                </c:pt>
                <c:pt idx="65">
                  <c:v>8.9591836734694006</c:v>
                </c:pt>
                <c:pt idx="66">
                  <c:v>9.0816326530611988</c:v>
                </c:pt>
                <c:pt idx="67">
                  <c:v>9.2040816326530983</c:v>
                </c:pt>
                <c:pt idx="68">
                  <c:v>9.3265306122449001</c:v>
                </c:pt>
                <c:pt idx="69">
                  <c:v>9.4489795918367001</c:v>
                </c:pt>
                <c:pt idx="70">
                  <c:v>9.5714285714285996</c:v>
                </c:pt>
                <c:pt idx="71">
                  <c:v>9.6938775510203996</c:v>
                </c:pt>
                <c:pt idx="72">
                  <c:v>9.8163265306121996</c:v>
                </c:pt>
                <c:pt idx="73">
                  <c:v>9.9387755102040991</c:v>
                </c:pt>
                <c:pt idx="74">
                  <c:v>10.061224489796</c:v>
                </c:pt>
                <c:pt idx="75">
                  <c:v>10.183673469388001</c:v>
                </c:pt>
                <c:pt idx="76">
                  <c:v>10.30612244898</c:v>
                </c:pt>
                <c:pt idx="77">
                  <c:v>10.428571428570999</c:v>
                </c:pt>
                <c:pt idx="78">
                  <c:v>10.551020408163</c:v>
                </c:pt>
                <c:pt idx="79">
                  <c:v>10.673469387754999</c:v>
                </c:pt>
                <c:pt idx="80">
                  <c:v>10.795918367346999</c:v>
                </c:pt>
                <c:pt idx="81">
                  <c:v>10.918367346938998</c:v>
                </c:pt>
                <c:pt idx="82">
                  <c:v>11.040816326531001</c:v>
                </c:pt>
                <c:pt idx="83">
                  <c:v>11.163265306122</c:v>
                </c:pt>
                <c:pt idx="84">
                  <c:v>11.285714285714</c:v>
                </c:pt>
                <c:pt idx="85">
                  <c:v>11.408163265305999</c:v>
                </c:pt>
                <c:pt idx="86">
                  <c:v>11.530612244898</c:v>
                </c:pt>
                <c:pt idx="87">
                  <c:v>11.653061224489999</c:v>
                </c:pt>
                <c:pt idx="88">
                  <c:v>11.775510204082</c:v>
                </c:pt>
                <c:pt idx="89">
                  <c:v>11.897959183673001</c:v>
                </c:pt>
                <c:pt idx="90">
                  <c:v>12.020408163265</c:v>
                </c:pt>
                <c:pt idx="91">
                  <c:v>12.142857142857</c:v>
                </c:pt>
                <c:pt idx="92">
                  <c:v>12.265306122448999</c:v>
                </c:pt>
                <c:pt idx="93">
                  <c:v>12.387755102041</c:v>
                </c:pt>
                <c:pt idx="94">
                  <c:v>12.510204081632999</c:v>
                </c:pt>
                <c:pt idx="95">
                  <c:v>12.632653061224001</c:v>
                </c:pt>
                <c:pt idx="96">
                  <c:v>12.755102040816</c:v>
                </c:pt>
                <c:pt idx="97">
                  <c:v>12.877551020408001</c:v>
                </c:pt>
                <c:pt idx="98">
                  <c:v>13</c:v>
                </c:pt>
              </c:numCache>
            </c:numRef>
          </c:xVal>
          <c:yVal>
            <c:numRef>
              <c:f>'SqW IP3'!$N$5:$N$103</c:f>
              <c:numCache>
                <c:formatCode>General</c:formatCode>
                <c:ptCount val="99"/>
                <c:pt idx="0">
                  <c:v>13.841246999999999</c:v>
                </c:pt>
                <c:pt idx="1">
                  <c:v>14.602632</c:v>
                </c:pt>
                <c:pt idx="2">
                  <c:v>17.711497999999999</c:v>
                </c:pt>
                <c:pt idx="3">
                  <c:v>20.533187999999999</c:v>
                </c:pt>
                <c:pt idx="4">
                  <c:v>22.155584000000001</c:v>
                </c:pt>
                <c:pt idx="5">
                  <c:v>20.657423000000001</c:v>
                </c:pt>
                <c:pt idx="6">
                  <c:v>20.405498999999999</c:v>
                </c:pt>
                <c:pt idx="7">
                  <c:v>21.745138000000001</c:v>
                </c:pt>
                <c:pt idx="8">
                  <c:v>23.378235</c:v>
                </c:pt>
                <c:pt idx="9">
                  <c:v>23.535464999999999</c:v>
                </c:pt>
                <c:pt idx="10">
                  <c:v>22.262293</c:v>
                </c:pt>
                <c:pt idx="11">
                  <c:v>22.343166</c:v>
                </c:pt>
                <c:pt idx="12">
                  <c:v>22.236279</c:v>
                </c:pt>
                <c:pt idx="13">
                  <c:v>23.567371000000001</c:v>
                </c:pt>
                <c:pt idx="14">
                  <c:v>23.837076</c:v>
                </c:pt>
                <c:pt idx="15">
                  <c:v>24.564444999999999</c:v>
                </c:pt>
                <c:pt idx="16">
                  <c:v>24.483384999999998</c:v>
                </c:pt>
                <c:pt idx="17">
                  <c:v>23.850142000000002</c:v>
                </c:pt>
                <c:pt idx="18">
                  <c:v>23.774708</c:v>
                </c:pt>
                <c:pt idx="19">
                  <c:v>23.547250999999999</c:v>
                </c:pt>
                <c:pt idx="20">
                  <c:v>23.998847999999999</c:v>
                </c:pt>
                <c:pt idx="21">
                  <c:v>23.506784</c:v>
                </c:pt>
                <c:pt idx="22">
                  <c:v>22.966663</c:v>
                </c:pt>
                <c:pt idx="23">
                  <c:v>22.622537999999999</c:v>
                </c:pt>
                <c:pt idx="24">
                  <c:v>22.692212999999999</c:v>
                </c:pt>
                <c:pt idx="25">
                  <c:v>22.868738</c:v>
                </c:pt>
                <c:pt idx="26">
                  <c:v>23.372852000000002</c:v>
                </c:pt>
                <c:pt idx="27">
                  <c:v>23.781994000000001</c:v>
                </c:pt>
                <c:pt idx="28">
                  <c:v>23.274649</c:v>
                </c:pt>
                <c:pt idx="29">
                  <c:v>21.920546000000002</c:v>
                </c:pt>
                <c:pt idx="30">
                  <c:v>20.763563000000001</c:v>
                </c:pt>
                <c:pt idx="31">
                  <c:v>20.952256999999999</c:v>
                </c:pt>
                <c:pt idx="32">
                  <c:v>21.846678000000001</c:v>
                </c:pt>
                <c:pt idx="33">
                  <c:v>22.157672999999999</c:v>
                </c:pt>
                <c:pt idx="34">
                  <c:v>22.212914000000001</c:v>
                </c:pt>
                <c:pt idx="35">
                  <c:v>22.048819999999999</c:v>
                </c:pt>
                <c:pt idx="36">
                  <c:v>22.315327</c:v>
                </c:pt>
                <c:pt idx="37">
                  <c:v>22.537738999999998</c:v>
                </c:pt>
                <c:pt idx="38">
                  <c:v>23.176200999999999</c:v>
                </c:pt>
                <c:pt idx="39">
                  <c:v>23.357572999999999</c:v>
                </c:pt>
                <c:pt idx="40">
                  <c:v>23.712264999999999</c:v>
                </c:pt>
                <c:pt idx="41">
                  <c:v>23.528334000000001</c:v>
                </c:pt>
                <c:pt idx="42">
                  <c:v>23.132743999999999</c:v>
                </c:pt>
                <c:pt idx="43">
                  <c:v>22.568497000000001</c:v>
                </c:pt>
                <c:pt idx="44">
                  <c:v>21.75629</c:v>
                </c:pt>
                <c:pt idx="45">
                  <c:v>21.561489000000002</c:v>
                </c:pt>
                <c:pt idx="46">
                  <c:v>21.295227000000001</c:v>
                </c:pt>
                <c:pt idx="47">
                  <c:v>21.155328999999998</c:v>
                </c:pt>
                <c:pt idx="48">
                  <c:v>20.761413999999998</c:v>
                </c:pt>
                <c:pt idx="49">
                  <c:v>20.443152999999999</c:v>
                </c:pt>
                <c:pt idx="50">
                  <c:v>20.062462</c:v>
                </c:pt>
                <c:pt idx="51">
                  <c:v>19.871003999999999</c:v>
                </c:pt>
                <c:pt idx="52">
                  <c:v>20.105484000000001</c:v>
                </c:pt>
                <c:pt idx="53">
                  <c:v>20.595955</c:v>
                </c:pt>
                <c:pt idx="54">
                  <c:v>20.473520000000001</c:v>
                </c:pt>
                <c:pt idx="55">
                  <c:v>19.675229999999999</c:v>
                </c:pt>
                <c:pt idx="56">
                  <c:v>19.173535999999999</c:v>
                </c:pt>
                <c:pt idx="57">
                  <c:v>19.653092999999998</c:v>
                </c:pt>
                <c:pt idx="58">
                  <c:v>20.223507000000001</c:v>
                </c:pt>
                <c:pt idx="59">
                  <c:v>20.542839000000001</c:v>
                </c:pt>
                <c:pt idx="60">
                  <c:v>20.513459999999998</c:v>
                </c:pt>
                <c:pt idx="61">
                  <c:v>20.694476999999999</c:v>
                </c:pt>
                <c:pt idx="62">
                  <c:v>20.563713</c:v>
                </c:pt>
                <c:pt idx="63">
                  <c:v>20.161083000000001</c:v>
                </c:pt>
                <c:pt idx="64">
                  <c:v>19.978897</c:v>
                </c:pt>
                <c:pt idx="65">
                  <c:v>20.082314</c:v>
                </c:pt>
                <c:pt idx="66">
                  <c:v>20.398571</c:v>
                </c:pt>
                <c:pt idx="67">
                  <c:v>20.477637999999999</c:v>
                </c:pt>
                <c:pt idx="68">
                  <c:v>20.338718</c:v>
                </c:pt>
                <c:pt idx="69">
                  <c:v>20.276819</c:v>
                </c:pt>
                <c:pt idx="70">
                  <c:v>20.039338999999998</c:v>
                </c:pt>
                <c:pt idx="71">
                  <c:v>19.814551999999999</c:v>
                </c:pt>
                <c:pt idx="72">
                  <c:v>19.202995000000001</c:v>
                </c:pt>
                <c:pt idx="73">
                  <c:v>18.877379999999999</c:v>
                </c:pt>
                <c:pt idx="74">
                  <c:v>18.527636999999999</c:v>
                </c:pt>
                <c:pt idx="75">
                  <c:v>18.323858000000001</c:v>
                </c:pt>
                <c:pt idx="76">
                  <c:v>18.031815999999999</c:v>
                </c:pt>
                <c:pt idx="77">
                  <c:v>17.954173999999998</c:v>
                </c:pt>
                <c:pt idx="78">
                  <c:v>17.937311000000001</c:v>
                </c:pt>
                <c:pt idx="79">
                  <c:v>17.922270000000001</c:v>
                </c:pt>
                <c:pt idx="80">
                  <c:v>17.900915000000001</c:v>
                </c:pt>
                <c:pt idx="81">
                  <c:v>18.001776</c:v>
                </c:pt>
                <c:pt idx="82">
                  <c:v>18.290006999999999</c:v>
                </c:pt>
                <c:pt idx="83">
                  <c:v>18.663855000000002</c:v>
                </c:pt>
                <c:pt idx="84">
                  <c:v>18.921462999999999</c:v>
                </c:pt>
                <c:pt idx="85">
                  <c:v>18.925629000000001</c:v>
                </c:pt>
                <c:pt idx="86">
                  <c:v>19.033064</c:v>
                </c:pt>
                <c:pt idx="87">
                  <c:v>19.39686</c:v>
                </c:pt>
                <c:pt idx="88">
                  <c:v>19.712706000000001</c:v>
                </c:pt>
                <c:pt idx="89">
                  <c:v>19.607102999999999</c:v>
                </c:pt>
                <c:pt idx="90">
                  <c:v>19.250416000000001</c:v>
                </c:pt>
                <c:pt idx="91">
                  <c:v>19.114854999999999</c:v>
                </c:pt>
                <c:pt idx="92">
                  <c:v>18.941582</c:v>
                </c:pt>
                <c:pt idx="93">
                  <c:v>18.627869</c:v>
                </c:pt>
                <c:pt idx="94">
                  <c:v>17.971844000000001</c:v>
                </c:pt>
                <c:pt idx="95">
                  <c:v>17.206800000000001</c:v>
                </c:pt>
                <c:pt idx="96">
                  <c:v>16.297657000000001</c:v>
                </c:pt>
                <c:pt idx="97">
                  <c:v>15.28284</c:v>
                </c:pt>
                <c:pt idx="98">
                  <c:v>14.596795999999999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D37-4999-8A15-EC310B5A60E9}"/>
            </c:ext>
          </c:extLst>
        </c:ser>
        <c:ser>
          <c:idx val="2"/>
          <c:order val="2"/>
          <c:tx>
            <c:strRef>
              <c:f>'SqW IP3'!$P$2</c:f>
              <c:strCache>
                <c:ptCount val="1"/>
                <c:pt idx="0">
                  <c:v>+17dBm</c:v>
                </c:pt>
              </c:strCache>
            </c:strRef>
          </c:tx>
          <c:spPr>
            <a:ln cmpd="sng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'SqW IP3'!$O$5:$O$103</c:f>
              <c:numCache>
                <c:formatCode>General</c:formatCode>
                <c:ptCount val="99"/>
                <c:pt idx="0">
                  <c:v>1</c:v>
                </c:pt>
                <c:pt idx="1">
                  <c:v>1.1224489795918</c:v>
                </c:pt>
                <c:pt idx="2">
                  <c:v>1.2448979591837002</c:v>
                </c:pt>
                <c:pt idx="3">
                  <c:v>1.3673469387755</c:v>
                </c:pt>
                <c:pt idx="4">
                  <c:v>1.4897959183673</c:v>
                </c:pt>
                <c:pt idx="5">
                  <c:v>1.6122448979591999</c:v>
                </c:pt>
                <c:pt idx="6">
                  <c:v>1.7346938775510001</c:v>
                </c:pt>
                <c:pt idx="7">
                  <c:v>1.8571428571429001</c:v>
                </c:pt>
                <c:pt idx="8">
                  <c:v>1.9795918367347001</c:v>
                </c:pt>
                <c:pt idx="9">
                  <c:v>2.1020408163264999</c:v>
                </c:pt>
                <c:pt idx="10">
                  <c:v>2.2244897959183998</c:v>
                </c:pt>
                <c:pt idx="11">
                  <c:v>2.3469387755101998</c:v>
                </c:pt>
                <c:pt idx="12">
                  <c:v>2.4693877551020003</c:v>
                </c:pt>
                <c:pt idx="13">
                  <c:v>2.5918367346939002</c:v>
                </c:pt>
                <c:pt idx="14">
                  <c:v>2.7142857142856998</c:v>
                </c:pt>
                <c:pt idx="15">
                  <c:v>2.8367346938776001</c:v>
                </c:pt>
                <c:pt idx="16">
                  <c:v>2.9591836734694001</c:v>
                </c:pt>
                <c:pt idx="17">
                  <c:v>3.0816326530612002</c:v>
                </c:pt>
                <c:pt idx="18">
                  <c:v>3.2040816326531001</c:v>
                </c:pt>
                <c:pt idx="19">
                  <c:v>3.3265306122449001</c:v>
                </c:pt>
                <c:pt idx="20">
                  <c:v>3.4489795918367001</c:v>
                </c:pt>
                <c:pt idx="21">
                  <c:v>3.5714285714286</c:v>
                </c:pt>
                <c:pt idx="22">
                  <c:v>3.6938775510204001</c:v>
                </c:pt>
                <c:pt idx="23">
                  <c:v>3.8163265306121996</c:v>
                </c:pt>
                <c:pt idx="24">
                  <c:v>3.9387755102041</c:v>
                </c:pt>
                <c:pt idx="25">
                  <c:v>4.0612244897959</c:v>
                </c:pt>
                <c:pt idx="26">
                  <c:v>4.1836734693878004</c:v>
                </c:pt>
                <c:pt idx="27">
                  <c:v>4.3061224489796004</c:v>
                </c:pt>
                <c:pt idx="28">
                  <c:v>4.4285714285713995</c:v>
                </c:pt>
                <c:pt idx="29">
                  <c:v>4.5510204081632999</c:v>
                </c:pt>
                <c:pt idx="30">
                  <c:v>4.6734693877550999</c:v>
                </c:pt>
                <c:pt idx="31">
                  <c:v>4.7959183673468999</c:v>
                </c:pt>
                <c:pt idx="32">
                  <c:v>4.9183673469388003</c:v>
                </c:pt>
                <c:pt idx="33">
                  <c:v>5.0408163265305994</c:v>
                </c:pt>
                <c:pt idx="34">
                  <c:v>5.1632653061224003</c:v>
                </c:pt>
                <c:pt idx="35">
                  <c:v>5.2857142857142998</c:v>
                </c:pt>
                <c:pt idx="36">
                  <c:v>5.4081632653060998</c:v>
                </c:pt>
                <c:pt idx="37">
                  <c:v>5.5306122448980002</c:v>
                </c:pt>
                <c:pt idx="38">
                  <c:v>5.6530612244898002</c:v>
                </c:pt>
                <c:pt idx="39">
                  <c:v>5.7755102040816002</c:v>
                </c:pt>
                <c:pt idx="40">
                  <c:v>5.8979591836734997</c:v>
                </c:pt>
                <c:pt idx="41">
                  <c:v>6.0204081632652997</c:v>
                </c:pt>
                <c:pt idx="42">
                  <c:v>6.1428571428570997</c:v>
                </c:pt>
                <c:pt idx="43">
                  <c:v>6.2653061224490001</c:v>
                </c:pt>
                <c:pt idx="44">
                  <c:v>6.3877551020408001</c:v>
                </c:pt>
                <c:pt idx="45">
                  <c:v>6.5102040816326996</c:v>
                </c:pt>
                <c:pt idx="46">
                  <c:v>6.6326530612244996</c:v>
                </c:pt>
                <c:pt idx="47">
                  <c:v>6.7551020408163005</c:v>
                </c:pt>
                <c:pt idx="48">
                  <c:v>6.8775510204082</c:v>
                </c:pt>
                <c:pt idx="49">
                  <c:v>7</c:v>
                </c:pt>
                <c:pt idx="50">
                  <c:v>7.1224489795918</c:v>
                </c:pt>
                <c:pt idx="51">
                  <c:v>7.2448979591836995</c:v>
                </c:pt>
                <c:pt idx="52">
                  <c:v>7.3673469387755004</c:v>
                </c:pt>
                <c:pt idx="53">
                  <c:v>7.4897959183673004</c:v>
                </c:pt>
                <c:pt idx="54">
                  <c:v>7.6122448979591999</c:v>
                </c:pt>
                <c:pt idx="55">
                  <c:v>7.7346938775509999</c:v>
                </c:pt>
                <c:pt idx="56">
                  <c:v>7.8571428571429003</c:v>
                </c:pt>
                <c:pt idx="57">
                  <c:v>7.9795918367347003</c:v>
                </c:pt>
                <c:pt idx="58">
                  <c:v>8.1020408163265003</c:v>
                </c:pt>
                <c:pt idx="59">
                  <c:v>8.2244897959183998</c:v>
                </c:pt>
                <c:pt idx="60">
                  <c:v>8.3469387755101998</c:v>
                </c:pt>
                <c:pt idx="61">
                  <c:v>8.4693877551019998</c:v>
                </c:pt>
                <c:pt idx="62">
                  <c:v>8.5918367346938993</c:v>
                </c:pt>
                <c:pt idx="63">
                  <c:v>8.7142857142856993</c:v>
                </c:pt>
                <c:pt idx="64">
                  <c:v>8.8367346938776006</c:v>
                </c:pt>
                <c:pt idx="65">
                  <c:v>8.9591836734694006</c:v>
                </c:pt>
                <c:pt idx="66">
                  <c:v>9.0816326530611988</c:v>
                </c:pt>
                <c:pt idx="67">
                  <c:v>9.2040816326530983</c:v>
                </c:pt>
                <c:pt idx="68">
                  <c:v>9.3265306122449001</c:v>
                </c:pt>
                <c:pt idx="69">
                  <c:v>9.4489795918367001</c:v>
                </c:pt>
                <c:pt idx="70">
                  <c:v>9.5714285714285996</c:v>
                </c:pt>
                <c:pt idx="71">
                  <c:v>9.6938775510203996</c:v>
                </c:pt>
                <c:pt idx="72">
                  <c:v>9.8163265306121996</c:v>
                </c:pt>
                <c:pt idx="73">
                  <c:v>9.9387755102040991</c:v>
                </c:pt>
                <c:pt idx="74">
                  <c:v>10.061224489796</c:v>
                </c:pt>
                <c:pt idx="75">
                  <c:v>10.183673469388001</c:v>
                </c:pt>
                <c:pt idx="76">
                  <c:v>10.30612244898</c:v>
                </c:pt>
                <c:pt idx="77">
                  <c:v>10.428571428570999</c:v>
                </c:pt>
                <c:pt idx="78">
                  <c:v>10.551020408163</c:v>
                </c:pt>
                <c:pt idx="79">
                  <c:v>10.673469387754999</c:v>
                </c:pt>
                <c:pt idx="80">
                  <c:v>10.795918367346999</c:v>
                </c:pt>
                <c:pt idx="81">
                  <c:v>10.918367346938998</c:v>
                </c:pt>
                <c:pt idx="82">
                  <c:v>11.040816326531001</c:v>
                </c:pt>
                <c:pt idx="83">
                  <c:v>11.163265306122</c:v>
                </c:pt>
                <c:pt idx="84">
                  <c:v>11.285714285714</c:v>
                </c:pt>
                <c:pt idx="85">
                  <c:v>11.408163265305999</c:v>
                </c:pt>
                <c:pt idx="86">
                  <c:v>11.530612244898</c:v>
                </c:pt>
                <c:pt idx="87">
                  <c:v>11.653061224489999</c:v>
                </c:pt>
                <c:pt idx="88">
                  <c:v>11.775510204082</c:v>
                </c:pt>
                <c:pt idx="89">
                  <c:v>11.897959183673001</c:v>
                </c:pt>
                <c:pt idx="90">
                  <c:v>12.020408163265</c:v>
                </c:pt>
                <c:pt idx="91">
                  <c:v>12.142857142857</c:v>
                </c:pt>
                <c:pt idx="92">
                  <c:v>12.265306122448999</c:v>
                </c:pt>
                <c:pt idx="93">
                  <c:v>12.387755102041</c:v>
                </c:pt>
                <c:pt idx="94">
                  <c:v>12.510204081632999</c:v>
                </c:pt>
                <c:pt idx="95">
                  <c:v>12.632653061224001</c:v>
                </c:pt>
                <c:pt idx="96">
                  <c:v>12.755102040816</c:v>
                </c:pt>
                <c:pt idx="97">
                  <c:v>12.877551020408001</c:v>
                </c:pt>
                <c:pt idx="98">
                  <c:v>13</c:v>
                </c:pt>
              </c:numCache>
            </c:numRef>
          </c:xVal>
          <c:yVal>
            <c:numRef>
              <c:f>'SqW IP3'!$Q$5:$Q$103</c:f>
              <c:numCache>
                <c:formatCode>General</c:formatCode>
                <c:ptCount val="99"/>
                <c:pt idx="0">
                  <c:v>14.473915</c:v>
                </c:pt>
                <c:pt idx="1">
                  <c:v>16.001864999999999</c:v>
                </c:pt>
                <c:pt idx="2">
                  <c:v>17.404947</c:v>
                </c:pt>
                <c:pt idx="3">
                  <c:v>19.509615</c:v>
                </c:pt>
                <c:pt idx="4">
                  <c:v>20.357098000000001</c:v>
                </c:pt>
                <c:pt idx="5">
                  <c:v>21.567557999999998</c:v>
                </c:pt>
                <c:pt idx="6">
                  <c:v>20.852964</c:v>
                </c:pt>
                <c:pt idx="7">
                  <c:v>21.147635000000001</c:v>
                </c:pt>
                <c:pt idx="8">
                  <c:v>21.376878999999999</c:v>
                </c:pt>
                <c:pt idx="9">
                  <c:v>22.743452000000001</c:v>
                </c:pt>
                <c:pt idx="10">
                  <c:v>23.546945999999998</c:v>
                </c:pt>
                <c:pt idx="11">
                  <c:v>22.851058999999999</c:v>
                </c:pt>
                <c:pt idx="12">
                  <c:v>21.545470999999999</c:v>
                </c:pt>
                <c:pt idx="13">
                  <c:v>20.741520000000001</c:v>
                </c:pt>
                <c:pt idx="14">
                  <c:v>21.266946999999998</c:v>
                </c:pt>
                <c:pt idx="15">
                  <c:v>21.980267999999999</c:v>
                </c:pt>
                <c:pt idx="16">
                  <c:v>21.890799000000001</c:v>
                </c:pt>
                <c:pt idx="17">
                  <c:v>21.483280000000001</c:v>
                </c:pt>
                <c:pt idx="18">
                  <c:v>20.987805999999999</c:v>
                </c:pt>
                <c:pt idx="19">
                  <c:v>20.843233000000001</c:v>
                </c:pt>
                <c:pt idx="20">
                  <c:v>20.976336</c:v>
                </c:pt>
                <c:pt idx="21">
                  <c:v>20.538567</c:v>
                </c:pt>
                <c:pt idx="22">
                  <c:v>19.938934</c:v>
                </c:pt>
                <c:pt idx="23">
                  <c:v>19.835636000000001</c:v>
                </c:pt>
                <c:pt idx="24">
                  <c:v>20.726621999999999</c:v>
                </c:pt>
                <c:pt idx="25">
                  <c:v>21.244676999999999</c:v>
                </c:pt>
                <c:pt idx="26">
                  <c:v>21.510866</c:v>
                </c:pt>
                <c:pt idx="27">
                  <c:v>20.772801999999999</c:v>
                </c:pt>
                <c:pt idx="28">
                  <c:v>19.923431000000001</c:v>
                </c:pt>
                <c:pt idx="29">
                  <c:v>18.90889</c:v>
                </c:pt>
                <c:pt idx="30">
                  <c:v>18.693321000000001</c:v>
                </c:pt>
                <c:pt idx="31">
                  <c:v>18.956140999999999</c:v>
                </c:pt>
                <c:pt idx="32">
                  <c:v>19.246361</c:v>
                </c:pt>
                <c:pt idx="33">
                  <c:v>19.059646999999998</c:v>
                </c:pt>
                <c:pt idx="34">
                  <c:v>18.917176999999999</c:v>
                </c:pt>
                <c:pt idx="35">
                  <c:v>18.954461999999999</c:v>
                </c:pt>
                <c:pt idx="36">
                  <c:v>19.299624999999999</c:v>
                </c:pt>
                <c:pt idx="37">
                  <c:v>19.753917999999999</c:v>
                </c:pt>
                <c:pt idx="38">
                  <c:v>20.833487999999999</c:v>
                </c:pt>
                <c:pt idx="39">
                  <c:v>22.031884999999999</c:v>
                </c:pt>
                <c:pt idx="40">
                  <c:v>22.701000000000001</c:v>
                </c:pt>
                <c:pt idx="41">
                  <c:v>22.280317</c:v>
                </c:pt>
                <c:pt idx="42">
                  <c:v>21.564146000000001</c:v>
                </c:pt>
                <c:pt idx="43">
                  <c:v>20.883576999999999</c:v>
                </c:pt>
                <c:pt idx="44">
                  <c:v>20.354105000000001</c:v>
                </c:pt>
                <c:pt idx="45">
                  <c:v>19.751750999999999</c:v>
                </c:pt>
                <c:pt idx="46">
                  <c:v>19.565712000000001</c:v>
                </c:pt>
                <c:pt idx="47">
                  <c:v>19.296406000000001</c:v>
                </c:pt>
                <c:pt idx="48">
                  <c:v>19.175560000000001</c:v>
                </c:pt>
                <c:pt idx="49">
                  <c:v>19.159276999999999</c:v>
                </c:pt>
                <c:pt idx="50">
                  <c:v>19.302579999999999</c:v>
                </c:pt>
                <c:pt idx="51">
                  <c:v>19.047228</c:v>
                </c:pt>
                <c:pt idx="52">
                  <c:v>18.703406999999999</c:v>
                </c:pt>
                <c:pt idx="53">
                  <c:v>18.249292000000001</c:v>
                </c:pt>
                <c:pt idx="54">
                  <c:v>17.827618000000001</c:v>
                </c:pt>
                <c:pt idx="55">
                  <c:v>17.800079</c:v>
                </c:pt>
                <c:pt idx="56">
                  <c:v>18.193677999999998</c:v>
                </c:pt>
                <c:pt idx="57">
                  <c:v>18.690875999999999</c:v>
                </c:pt>
                <c:pt idx="58">
                  <c:v>18.534113000000001</c:v>
                </c:pt>
                <c:pt idx="59">
                  <c:v>17.89077</c:v>
                </c:pt>
                <c:pt idx="60">
                  <c:v>17.216196</c:v>
                </c:pt>
                <c:pt idx="61">
                  <c:v>16.706181999999998</c:v>
                </c:pt>
                <c:pt idx="62">
                  <c:v>16.417608000000001</c:v>
                </c:pt>
                <c:pt idx="63">
                  <c:v>16.14584</c:v>
                </c:pt>
                <c:pt idx="64">
                  <c:v>16.162095999999998</c:v>
                </c:pt>
                <c:pt idx="65">
                  <c:v>16.481162999999999</c:v>
                </c:pt>
                <c:pt idx="66">
                  <c:v>17.165994999999999</c:v>
                </c:pt>
                <c:pt idx="67">
                  <c:v>17.588221000000001</c:v>
                </c:pt>
                <c:pt idx="68">
                  <c:v>17.629778000000002</c:v>
                </c:pt>
                <c:pt idx="69">
                  <c:v>17.385190999999999</c:v>
                </c:pt>
                <c:pt idx="70">
                  <c:v>17.191904000000001</c:v>
                </c:pt>
                <c:pt idx="71">
                  <c:v>16.718181999999999</c:v>
                </c:pt>
                <c:pt idx="72">
                  <c:v>16.285523999999999</c:v>
                </c:pt>
                <c:pt idx="73">
                  <c:v>15.958634999999999</c:v>
                </c:pt>
                <c:pt idx="74">
                  <c:v>15.996180000000001</c:v>
                </c:pt>
                <c:pt idx="75">
                  <c:v>16.166214</c:v>
                </c:pt>
                <c:pt idx="76">
                  <c:v>16.163091999999999</c:v>
                </c:pt>
                <c:pt idx="77">
                  <c:v>16.217102000000001</c:v>
                </c:pt>
                <c:pt idx="78">
                  <c:v>16.229343</c:v>
                </c:pt>
                <c:pt idx="79">
                  <c:v>16.466784000000001</c:v>
                </c:pt>
                <c:pt idx="80">
                  <c:v>16.789211000000002</c:v>
                </c:pt>
                <c:pt idx="81">
                  <c:v>17.129512999999999</c:v>
                </c:pt>
                <c:pt idx="82">
                  <c:v>17.146032000000002</c:v>
                </c:pt>
                <c:pt idx="83">
                  <c:v>16.850989999999999</c:v>
                </c:pt>
                <c:pt idx="84">
                  <c:v>16.486929</c:v>
                </c:pt>
                <c:pt idx="85">
                  <c:v>16.425180000000001</c:v>
                </c:pt>
                <c:pt idx="86">
                  <c:v>16.450354000000001</c:v>
                </c:pt>
                <c:pt idx="87">
                  <c:v>16.345592</c:v>
                </c:pt>
                <c:pt idx="88">
                  <c:v>16.020060000000001</c:v>
                </c:pt>
                <c:pt idx="89">
                  <c:v>15.611418</c:v>
                </c:pt>
                <c:pt idx="90">
                  <c:v>15.284337000000001</c:v>
                </c:pt>
                <c:pt idx="91">
                  <c:v>14.886353</c:v>
                </c:pt>
                <c:pt idx="92">
                  <c:v>14.248117000000001</c:v>
                </c:pt>
                <c:pt idx="93">
                  <c:v>13.379808000000001</c:v>
                </c:pt>
                <c:pt idx="94">
                  <c:v>12.396151</c:v>
                </c:pt>
                <c:pt idx="95">
                  <c:v>11.485543</c:v>
                </c:pt>
                <c:pt idx="96">
                  <c:v>10.80336</c:v>
                </c:pt>
                <c:pt idx="97">
                  <c:v>10.153634</c:v>
                </c:pt>
                <c:pt idx="98">
                  <c:v>9.7732448999999999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D37-4999-8A15-EC310B5A60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626496"/>
        <c:axId val="111657344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'IP3'!$S$2</c15:sqref>
                        </c15:formulaRef>
                      </c:ext>
                    </c:extLst>
                    <c:strCache>
                      <c:ptCount val="1"/>
                      <c:pt idx="0">
                        <c:v>+16dBm</c:v>
                      </c:pt>
                    </c:strCache>
                  </c:strRef>
                </c:tx>
                <c:spPr>
                  <a:ln cmpd="dbl">
                    <a:solidFill>
                      <a:schemeClr val="tx1"/>
                    </a:solidFill>
                    <a:prstDash val="sysDash"/>
                  </a:ln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'IP3'!$R$5:$R$103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1</c:v>
                      </c:pt>
                      <c:pt idx="1">
                        <c:v>1.1224489795918</c:v>
                      </c:pt>
                      <c:pt idx="2">
                        <c:v>1.2448979591837002</c:v>
                      </c:pt>
                      <c:pt idx="3">
                        <c:v>1.3673469387755</c:v>
                      </c:pt>
                      <c:pt idx="4">
                        <c:v>1.4897959183673</c:v>
                      </c:pt>
                      <c:pt idx="5">
                        <c:v>1.6122448979591999</c:v>
                      </c:pt>
                      <c:pt idx="6">
                        <c:v>1.7346938775510001</c:v>
                      </c:pt>
                      <c:pt idx="7">
                        <c:v>1.8571428571429001</c:v>
                      </c:pt>
                      <c:pt idx="8">
                        <c:v>1.9795918367347001</c:v>
                      </c:pt>
                      <c:pt idx="9">
                        <c:v>2.1020408163264999</c:v>
                      </c:pt>
                      <c:pt idx="10">
                        <c:v>2.2244897959183998</c:v>
                      </c:pt>
                      <c:pt idx="11">
                        <c:v>2.3469387755101998</c:v>
                      </c:pt>
                      <c:pt idx="12">
                        <c:v>2.4693877551020003</c:v>
                      </c:pt>
                      <c:pt idx="13">
                        <c:v>2.5918367346939002</c:v>
                      </c:pt>
                      <c:pt idx="14">
                        <c:v>2.7142857142856998</c:v>
                      </c:pt>
                      <c:pt idx="15">
                        <c:v>2.8367346938776001</c:v>
                      </c:pt>
                      <c:pt idx="16">
                        <c:v>2.9591836734694001</c:v>
                      </c:pt>
                      <c:pt idx="17">
                        <c:v>3.0816326530612002</c:v>
                      </c:pt>
                      <c:pt idx="18">
                        <c:v>3.2040816326531001</c:v>
                      </c:pt>
                      <c:pt idx="19">
                        <c:v>3.3265306122449001</c:v>
                      </c:pt>
                      <c:pt idx="20">
                        <c:v>3.4489795918367001</c:v>
                      </c:pt>
                      <c:pt idx="21">
                        <c:v>3.5714285714286</c:v>
                      </c:pt>
                      <c:pt idx="22">
                        <c:v>3.6938775510204001</c:v>
                      </c:pt>
                      <c:pt idx="23">
                        <c:v>3.8163265306121996</c:v>
                      </c:pt>
                      <c:pt idx="24">
                        <c:v>3.9387755102041</c:v>
                      </c:pt>
                      <c:pt idx="25">
                        <c:v>4.0612244897959</c:v>
                      </c:pt>
                      <c:pt idx="26">
                        <c:v>4.1836734693878004</c:v>
                      </c:pt>
                      <c:pt idx="27">
                        <c:v>4.3061224489796004</c:v>
                      </c:pt>
                      <c:pt idx="28">
                        <c:v>4.4285714285713995</c:v>
                      </c:pt>
                      <c:pt idx="29">
                        <c:v>4.5510204081632999</c:v>
                      </c:pt>
                      <c:pt idx="30">
                        <c:v>4.6734693877550999</c:v>
                      </c:pt>
                      <c:pt idx="31">
                        <c:v>4.7959183673468999</c:v>
                      </c:pt>
                      <c:pt idx="32">
                        <c:v>4.9183673469388003</c:v>
                      </c:pt>
                      <c:pt idx="33">
                        <c:v>5.0408163265305994</c:v>
                      </c:pt>
                      <c:pt idx="34">
                        <c:v>5.1632653061224003</c:v>
                      </c:pt>
                      <c:pt idx="35">
                        <c:v>5.2857142857142998</c:v>
                      </c:pt>
                      <c:pt idx="36">
                        <c:v>5.4081632653060998</c:v>
                      </c:pt>
                      <c:pt idx="37">
                        <c:v>5.5306122448980002</c:v>
                      </c:pt>
                      <c:pt idx="38">
                        <c:v>5.6530612244898002</c:v>
                      </c:pt>
                      <c:pt idx="39">
                        <c:v>5.7755102040816002</c:v>
                      </c:pt>
                      <c:pt idx="40">
                        <c:v>5.8979591836734997</c:v>
                      </c:pt>
                      <c:pt idx="41">
                        <c:v>6.0204081632652997</c:v>
                      </c:pt>
                      <c:pt idx="42">
                        <c:v>6.1428571428570997</c:v>
                      </c:pt>
                      <c:pt idx="43">
                        <c:v>6.2653061224490001</c:v>
                      </c:pt>
                      <c:pt idx="44">
                        <c:v>6.3877551020408001</c:v>
                      </c:pt>
                      <c:pt idx="45">
                        <c:v>6.5102040816326996</c:v>
                      </c:pt>
                      <c:pt idx="46">
                        <c:v>6.6326530612244996</c:v>
                      </c:pt>
                      <c:pt idx="47">
                        <c:v>6.7551020408163005</c:v>
                      </c:pt>
                      <c:pt idx="48">
                        <c:v>6.8775510204082</c:v>
                      </c:pt>
                      <c:pt idx="49">
                        <c:v>7</c:v>
                      </c:pt>
                      <c:pt idx="50">
                        <c:v>7.1224489795918</c:v>
                      </c:pt>
                      <c:pt idx="51">
                        <c:v>7.2448979591836995</c:v>
                      </c:pt>
                      <c:pt idx="52">
                        <c:v>7.3673469387755004</c:v>
                      </c:pt>
                      <c:pt idx="53">
                        <c:v>7.4897959183673004</c:v>
                      </c:pt>
                      <c:pt idx="54">
                        <c:v>7.6122448979591999</c:v>
                      </c:pt>
                      <c:pt idx="55">
                        <c:v>7.7346938775509999</c:v>
                      </c:pt>
                      <c:pt idx="56">
                        <c:v>7.8571428571429003</c:v>
                      </c:pt>
                      <c:pt idx="57">
                        <c:v>7.9795918367347003</c:v>
                      </c:pt>
                      <c:pt idx="58">
                        <c:v>8.1020408163265003</c:v>
                      </c:pt>
                      <c:pt idx="59">
                        <c:v>8.2244897959183998</c:v>
                      </c:pt>
                      <c:pt idx="60">
                        <c:v>8.3469387755101998</c:v>
                      </c:pt>
                      <c:pt idx="61">
                        <c:v>8.4693877551019998</c:v>
                      </c:pt>
                      <c:pt idx="62">
                        <c:v>8.5918367346938993</c:v>
                      </c:pt>
                      <c:pt idx="63">
                        <c:v>8.7142857142856993</c:v>
                      </c:pt>
                      <c:pt idx="64">
                        <c:v>8.8367346938776006</c:v>
                      </c:pt>
                      <c:pt idx="65">
                        <c:v>8.9591836734694006</c:v>
                      </c:pt>
                      <c:pt idx="66">
                        <c:v>9.0816326530611988</c:v>
                      </c:pt>
                      <c:pt idx="67">
                        <c:v>9.2040816326530983</c:v>
                      </c:pt>
                      <c:pt idx="68">
                        <c:v>9.3265306122449001</c:v>
                      </c:pt>
                      <c:pt idx="69">
                        <c:v>9.4489795918367001</c:v>
                      </c:pt>
                      <c:pt idx="70">
                        <c:v>9.5714285714285996</c:v>
                      </c:pt>
                      <c:pt idx="71">
                        <c:v>9.6938775510203996</c:v>
                      </c:pt>
                      <c:pt idx="72">
                        <c:v>9.8163265306121996</c:v>
                      </c:pt>
                      <c:pt idx="73">
                        <c:v>9.9387755102040991</c:v>
                      </c:pt>
                      <c:pt idx="74">
                        <c:v>10.061224489796</c:v>
                      </c:pt>
                      <c:pt idx="75">
                        <c:v>10.183673469388001</c:v>
                      </c:pt>
                      <c:pt idx="76">
                        <c:v>10.30612244898</c:v>
                      </c:pt>
                      <c:pt idx="77">
                        <c:v>10.428571428570999</c:v>
                      </c:pt>
                      <c:pt idx="78">
                        <c:v>10.551020408163</c:v>
                      </c:pt>
                      <c:pt idx="79">
                        <c:v>10.673469387754999</c:v>
                      </c:pt>
                      <c:pt idx="80">
                        <c:v>10.795918367346999</c:v>
                      </c:pt>
                      <c:pt idx="81">
                        <c:v>10.918367346938998</c:v>
                      </c:pt>
                      <c:pt idx="82">
                        <c:v>11.040816326531001</c:v>
                      </c:pt>
                      <c:pt idx="83">
                        <c:v>11.163265306122</c:v>
                      </c:pt>
                      <c:pt idx="84">
                        <c:v>11.285714285714</c:v>
                      </c:pt>
                      <c:pt idx="85">
                        <c:v>11.408163265305999</c:v>
                      </c:pt>
                      <c:pt idx="86">
                        <c:v>11.530612244898</c:v>
                      </c:pt>
                      <c:pt idx="87">
                        <c:v>11.653061224489999</c:v>
                      </c:pt>
                      <c:pt idx="88">
                        <c:v>11.775510204082</c:v>
                      </c:pt>
                      <c:pt idx="89">
                        <c:v>11.897959183673001</c:v>
                      </c:pt>
                      <c:pt idx="90">
                        <c:v>12.020408163265</c:v>
                      </c:pt>
                      <c:pt idx="91">
                        <c:v>12.142857142857</c:v>
                      </c:pt>
                      <c:pt idx="92">
                        <c:v>12.265306122448999</c:v>
                      </c:pt>
                      <c:pt idx="93">
                        <c:v>12.387755102041</c:v>
                      </c:pt>
                      <c:pt idx="94">
                        <c:v>12.510204081632999</c:v>
                      </c:pt>
                      <c:pt idx="95">
                        <c:v>12.632653061224001</c:v>
                      </c:pt>
                      <c:pt idx="96">
                        <c:v>12.755102040816</c:v>
                      </c:pt>
                      <c:pt idx="97">
                        <c:v>12.877551020408001</c:v>
                      </c:pt>
                      <c:pt idx="98">
                        <c:v>13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'IP3'!$T$5:$T$103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13.612703</c:v>
                      </c:pt>
                      <c:pt idx="1">
                        <c:v>14.539327999999999</c:v>
                      </c:pt>
                      <c:pt idx="2">
                        <c:v>15.212939</c:v>
                      </c:pt>
                      <c:pt idx="3">
                        <c:v>14.211631000000001</c:v>
                      </c:pt>
                      <c:pt idx="4">
                        <c:v>14.171061999999999</c:v>
                      </c:pt>
                      <c:pt idx="5">
                        <c:v>14.146065999999999</c:v>
                      </c:pt>
                      <c:pt idx="6">
                        <c:v>14.031758999999999</c:v>
                      </c:pt>
                      <c:pt idx="7">
                        <c:v>13.752902000000001</c:v>
                      </c:pt>
                      <c:pt idx="8">
                        <c:v>13.558078</c:v>
                      </c:pt>
                      <c:pt idx="9">
                        <c:v>13.040309000000001</c:v>
                      </c:pt>
                      <c:pt idx="10">
                        <c:v>12.291516</c:v>
                      </c:pt>
                      <c:pt idx="11">
                        <c:v>12.427076</c:v>
                      </c:pt>
                      <c:pt idx="12">
                        <c:v>12.790559999999999</c:v>
                      </c:pt>
                      <c:pt idx="13">
                        <c:v>13.348722</c:v>
                      </c:pt>
                      <c:pt idx="14">
                        <c:v>13.025653</c:v>
                      </c:pt>
                      <c:pt idx="15">
                        <c:v>13.481633</c:v>
                      </c:pt>
                      <c:pt idx="16">
                        <c:v>13.770858</c:v>
                      </c:pt>
                      <c:pt idx="17">
                        <c:v>13.997984000000001</c:v>
                      </c:pt>
                      <c:pt idx="18">
                        <c:v>14.016617</c:v>
                      </c:pt>
                      <c:pt idx="19">
                        <c:v>14.082734</c:v>
                      </c:pt>
                      <c:pt idx="20">
                        <c:v>14.05653</c:v>
                      </c:pt>
                      <c:pt idx="21">
                        <c:v>13.707530999999999</c:v>
                      </c:pt>
                      <c:pt idx="22">
                        <c:v>13.070441000000001</c:v>
                      </c:pt>
                      <c:pt idx="23">
                        <c:v>12.473986</c:v>
                      </c:pt>
                      <c:pt idx="24">
                        <c:v>12.817728000000001</c:v>
                      </c:pt>
                      <c:pt idx="25">
                        <c:v>13.348558000000001</c:v>
                      </c:pt>
                      <c:pt idx="26">
                        <c:v>14.179584999999999</c:v>
                      </c:pt>
                      <c:pt idx="27">
                        <c:v>13.732540999999999</c:v>
                      </c:pt>
                      <c:pt idx="28">
                        <c:v>13.085122999999999</c:v>
                      </c:pt>
                      <c:pt idx="29">
                        <c:v>12.267545</c:v>
                      </c:pt>
                      <c:pt idx="30">
                        <c:v>11.78021</c:v>
                      </c:pt>
                      <c:pt idx="31">
                        <c:v>12.001730999999999</c:v>
                      </c:pt>
                      <c:pt idx="32">
                        <c:v>13.069806</c:v>
                      </c:pt>
                      <c:pt idx="33">
                        <c:v>14.197004</c:v>
                      </c:pt>
                      <c:pt idx="34">
                        <c:v>14.825241999999999</c:v>
                      </c:pt>
                      <c:pt idx="35">
                        <c:v>15.262567000000001</c:v>
                      </c:pt>
                      <c:pt idx="36">
                        <c:v>15.972409000000001</c:v>
                      </c:pt>
                      <c:pt idx="37">
                        <c:v>16.408718</c:v>
                      </c:pt>
                      <c:pt idx="38">
                        <c:v>16.515429999999999</c:v>
                      </c:pt>
                      <c:pt idx="39">
                        <c:v>16.947233000000001</c:v>
                      </c:pt>
                      <c:pt idx="40">
                        <c:v>17.473807999999998</c:v>
                      </c:pt>
                      <c:pt idx="41">
                        <c:v>18.13035</c:v>
                      </c:pt>
                      <c:pt idx="42">
                        <c:v>18.540832999999999</c:v>
                      </c:pt>
                      <c:pt idx="43">
                        <c:v>18.529019999999999</c:v>
                      </c:pt>
                      <c:pt idx="44">
                        <c:v>17.994710999999999</c:v>
                      </c:pt>
                      <c:pt idx="45">
                        <c:v>17.500225</c:v>
                      </c:pt>
                      <c:pt idx="46">
                        <c:v>17.716775999999999</c:v>
                      </c:pt>
                      <c:pt idx="47">
                        <c:v>17.754196</c:v>
                      </c:pt>
                      <c:pt idx="48">
                        <c:v>17.387516000000002</c:v>
                      </c:pt>
                      <c:pt idx="49">
                        <c:v>17.141220000000001</c:v>
                      </c:pt>
                      <c:pt idx="50">
                        <c:v>17.063586999999998</c:v>
                      </c:pt>
                      <c:pt idx="51">
                        <c:v>16.865738</c:v>
                      </c:pt>
                      <c:pt idx="52">
                        <c:v>16.514178999999999</c:v>
                      </c:pt>
                      <c:pt idx="53">
                        <c:v>16.664259000000001</c:v>
                      </c:pt>
                      <c:pt idx="54">
                        <c:v>16.820747000000001</c:v>
                      </c:pt>
                      <c:pt idx="55">
                        <c:v>16.598078000000001</c:v>
                      </c:pt>
                      <c:pt idx="56">
                        <c:v>16.191782</c:v>
                      </c:pt>
                      <c:pt idx="57">
                        <c:v>16.242045999999998</c:v>
                      </c:pt>
                      <c:pt idx="58">
                        <c:v>16.603221999999999</c:v>
                      </c:pt>
                      <c:pt idx="59">
                        <c:v>16.138421999999998</c:v>
                      </c:pt>
                      <c:pt idx="60">
                        <c:v>15.630649</c:v>
                      </c:pt>
                      <c:pt idx="61">
                        <c:v>14.76558</c:v>
                      </c:pt>
                      <c:pt idx="62">
                        <c:v>14.587037</c:v>
                      </c:pt>
                      <c:pt idx="63">
                        <c:v>14.021013999999999</c:v>
                      </c:pt>
                      <c:pt idx="64">
                        <c:v>13.813306000000001</c:v>
                      </c:pt>
                      <c:pt idx="65">
                        <c:v>13.650665</c:v>
                      </c:pt>
                      <c:pt idx="66">
                        <c:v>13.938404999999999</c:v>
                      </c:pt>
                      <c:pt idx="67">
                        <c:v>13.724441000000001</c:v>
                      </c:pt>
                      <c:pt idx="68">
                        <c:v>13.698270000000001</c:v>
                      </c:pt>
                      <c:pt idx="69">
                        <c:v>13.231119</c:v>
                      </c:pt>
                      <c:pt idx="70">
                        <c:v>13.328476999999999</c:v>
                      </c:pt>
                      <c:pt idx="71">
                        <c:v>13.231528000000001</c:v>
                      </c:pt>
                      <c:pt idx="72">
                        <c:v>13.913121</c:v>
                      </c:pt>
                      <c:pt idx="73">
                        <c:v>14.494426000000001</c:v>
                      </c:pt>
                      <c:pt idx="74">
                        <c:v>15.304451</c:v>
                      </c:pt>
                      <c:pt idx="75">
                        <c:v>15.413221</c:v>
                      </c:pt>
                      <c:pt idx="76">
                        <c:v>15.721568</c:v>
                      </c:pt>
                      <c:pt idx="77">
                        <c:v>15.713139</c:v>
                      </c:pt>
                      <c:pt idx="78">
                        <c:v>15.739421999999999</c:v>
                      </c:pt>
                      <c:pt idx="79">
                        <c:v>15.848770999999999</c:v>
                      </c:pt>
                      <c:pt idx="80">
                        <c:v>15.993097000000001</c:v>
                      </c:pt>
                      <c:pt idx="81">
                        <c:v>16.406569999999999</c:v>
                      </c:pt>
                      <c:pt idx="82">
                        <c:v>15.85089</c:v>
                      </c:pt>
                      <c:pt idx="83">
                        <c:v>15.189565</c:v>
                      </c:pt>
                      <c:pt idx="84">
                        <c:v>14.240752000000001</c:v>
                      </c:pt>
                      <c:pt idx="85">
                        <c:v>13.831213999999999</c:v>
                      </c:pt>
                      <c:pt idx="86">
                        <c:v>13.279726</c:v>
                      </c:pt>
                      <c:pt idx="87">
                        <c:v>12.676176999999999</c:v>
                      </c:pt>
                      <c:pt idx="88">
                        <c:v>11.927754999999999</c:v>
                      </c:pt>
                      <c:pt idx="89">
                        <c:v>11.876754</c:v>
                      </c:pt>
                      <c:pt idx="90">
                        <c:v>11.589883</c:v>
                      </c:pt>
                      <c:pt idx="91">
                        <c:v>11.795601</c:v>
                      </c:pt>
                      <c:pt idx="92">
                        <c:v>11.344410999999999</c:v>
                      </c:pt>
                      <c:pt idx="93">
                        <c:v>11.406043</c:v>
                      </c:pt>
                      <c:pt idx="94">
                        <c:v>11.006093</c:v>
                      </c:pt>
                      <c:pt idx="95">
                        <c:v>10.917996</c:v>
                      </c:pt>
                      <c:pt idx="96">
                        <c:v>10.636003000000001</c:v>
                      </c:pt>
                      <c:pt idx="97">
                        <c:v>10.528290999999999</c:v>
                      </c:pt>
                      <c:pt idx="98">
                        <c:v>10.362753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3-2D37-4999-8A15-EC310B5A60E9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'IP3'!$V$2</c15:sqref>
                        </c15:formulaRef>
                      </c:ext>
                    </c:extLst>
                    <c:strCache>
                      <c:ptCount val="1"/>
                      <c:pt idx="0">
                        <c:v>+14dBm</c:v>
                      </c:pt>
                    </c:strCache>
                  </c:strRef>
                </c:tx>
                <c:spPr>
                  <a:ln cmpd="sng">
                    <a:solidFill>
                      <a:schemeClr val="tx1"/>
                    </a:solidFill>
                    <a:prstDash val="sysDot"/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'IP3'!$U$5:$U$104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</c:v>
                      </c:pt>
                      <c:pt idx="1">
                        <c:v>1.1224489795918</c:v>
                      </c:pt>
                      <c:pt idx="2">
                        <c:v>1.2448979591837002</c:v>
                      </c:pt>
                      <c:pt idx="3">
                        <c:v>1.3673469387755</c:v>
                      </c:pt>
                      <c:pt idx="4">
                        <c:v>1.4897959183673</c:v>
                      </c:pt>
                      <c:pt idx="5">
                        <c:v>1.6122448979591999</c:v>
                      </c:pt>
                      <c:pt idx="6">
                        <c:v>1.7346938775510001</c:v>
                      </c:pt>
                      <c:pt idx="7">
                        <c:v>1.8571428571429001</c:v>
                      </c:pt>
                      <c:pt idx="8">
                        <c:v>1.9795918367347001</c:v>
                      </c:pt>
                      <c:pt idx="9">
                        <c:v>2.1020408163264999</c:v>
                      </c:pt>
                      <c:pt idx="10">
                        <c:v>2.2244897959183998</c:v>
                      </c:pt>
                      <c:pt idx="11">
                        <c:v>2.3469387755101998</c:v>
                      </c:pt>
                      <c:pt idx="12">
                        <c:v>2.4693877551020003</c:v>
                      </c:pt>
                      <c:pt idx="13">
                        <c:v>2.5918367346939002</c:v>
                      </c:pt>
                      <c:pt idx="14">
                        <c:v>2.7142857142856998</c:v>
                      </c:pt>
                      <c:pt idx="15">
                        <c:v>2.8367346938776001</c:v>
                      </c:pt>
                      <c:pt idx="16">
                        <c:v>2.9591836734694001</c:v>
                      </c:pt>
                      <c:pt idx="17">
                        <c:v>3.0816326530612002</c:v>
                      </c:pt>
                      <c:pt idx="18">
                        <c:v>3.2040816326531001</c:v>
                      </c:pt>
                      <c:pt idx="19">
                        <c:v>3.3265306122449001</c:v>
                      </c:pt>
                      <c:pt idx="20">
                        <c:v>3.4489795918367001</c:v>
                      </c:pt>
                      <c:pt idx="21">
                        <c:v>3.5714285714286</c:v>
                      </c:pt>
                      <c:pt idx="22">
                        <c:v>3.6938775510204001</c:v>
                      </c:pt>
                      <c:pt idx="23">
                        <c:v>3.8163265306121996</c:v>
                      </c:pt>
                      <c:pt idx="24">
                        <c:v>3.9387755102041</c:v>
                      </c:pt>
                      <c:pt idx="25">
                        <c:v>4.0612244897959</c:v>
                      </c:pt>
                      <c:pt idx="26">
                        <c:v>4.1836734693878004</c:v>
                      </c:pt>
                      <c:pt idx="27">
                        <c:v>4.3061224489796004</c:v>
                      </c:pt>
                      <c:pt idx="28">
                        <c:v>4.4285714285713995</c:v>
                      </c:pt>
                      <c:pt idx="29">
                        <c:v>4.5510204081632999</c:v>
                      </c:pt>
                      <c:pt idx="30">
                        <c:v>4.6734693877550999</c:v>
                      </c:pt>
                      <c:pt idx="31">
                        <c:v>4.7959183673468999</c:v>
                      </c:pt>
                      <c:pt idx="32">
                        <c:v>4.9183673469388003</c:v>
                      </c:pt>
                      <c:pt idx="33">
                        <c:v>5.0408163265305994</c:v>
                      </c:pt>
                      <c:pt idx="34">
                        <c:v>5.1632653061224003</c:v>
                      </c:pt>
                      <c:pt idx="35">
                        <c:v>5.2857142857142998</c:v>
                      </c:pt>
                      <c:pt idx="36">
                        <c:v>5.4081632653060998</c:v>
                      </c:pt>
                      <c:pt idx="37">
                        <c:v>5.5306122448980002</c:v>
                      </c:pt>
                      <c:pt idx="38">
                        <c:v>5.6530612244898002</c:v>
                      </c:pt>
                      <c:pt idx="39">
                        <c:v>5.7755102040816002</c:v>
                      </c:pt>
                      <c:pt idx="40">
                        <c:v>5.8979591836734997</c:v>
                      </c:pt>
                      <c:pt idx="41">
                        <c:v>6.0204081632652997</c:v>
                      </c:pt>
                      <c:pt idx="42">
                        <c:v>6.1428571428570997</c:v>
                      </c:pt>
                      <c:pt idx="43">
                        <c:v>6.2653061224490001</c:v>
                      </c:pt>
                      <c:pt idx="44">
                        <c:v>6.3877551020408001</c:v>
                      </c:pt>
                      <c:pt idx="45">
                        <c:v>6.5102040816326996</c:v>
                      </c:pt>
                      <c:pt idx="46">
                        <c:v>6.6326530612244996</c:v>
                      </c:pt>
                      <c:pt idx="47">
                        <c:v>6.7551020408163005</c:v>
                      </c:pt>
                      <c:pt idx="48">
                        <c:v>6.8775510204082</c:v>
                      </c:pt>
                      <c:pt idx="49">
                        <c:v>7</c:v>
                      </c:pt>
                      <c:pt idx="50">
                        <c:v>7.1224489795918</c:v>
                      </c:pt>
                      <c:pt idx="51">
                        <c:v>7.2448979591836995</c:v>
                      </c:pt>
                      <c:pt idx="52">
                        <c:v>7.3673469387755004</c:v>
                      </c:pt>
                      <c:pt idx="53">
                        <c:v>7.4897959183673004</c:v>
                      </c:pt>
                      <c:pt idx="54">
                        <c:v>7.6122448979591999</c:v>
                      </c:pt>
                      <c:pt idx="55">
                        <c:v>7.7346938775509999</c:v>
                      </c:pt>
                      <c:pt idx="56">
                        <c:v>7.8571428571429003</c:v>
                      </c:pt>
                      <c:pt idx="57">
                        <c:v>7.9795918367347003</c:v>
                      </c:pt>
                      <c:pt idx="58">
                        <c:v>8.1020408163265003</c:v>
                      </c:pt>
                      <c:pt idx="59">
                        <c:v>8.2244897959183998</c:v>
                      </c:pt>
                      <c:pt idx="60">
                        <c:v>8.3469387755101998</c:v>
                      </c:pt>
                      <c:pt idx="61">
                        <c:v>8.4693877551019998</c:v>
                      </c:pt>
                      <c:pt idx="62">
                        <c:v>8.5918367346938993</c:v>
                      </c:pt>
                      <c:pt idx="63">
                        <c:v>8.7142857142856993</c:v>
                      </c:pt>
                      <c:pt idx="64">
                        <c:v>8.8367346938776006</c:v>
                      </c:pt>
                      <c:pt idx="65">
                        <c:v>8.9591836734694006</c:v>
                      </c:pt>
                      <c:pt idx="66">
                        <c:v>9.0816326530611988</c:v>
                      </c:pt>
                      <c:pt idx="67">
                        <c:v>9.2040816326530983</c:v>
                      </c:pt>
                      <c:pt idx="68">
                        <c:v>9.3265306122449001</c:v>
                      </c:pt>
                      <c:pt idx="69">
                        <c:v>9.4489795918367001</c:v>
                      </c:pt>
                      <c:pt idx="70">
                        <c:v>9.5714285714285996</c:v>
                      </c:pt>
                      <c:pt idx="71">
                        <c:v>9.6938775510203996</c:v>
                      </c:pt>
                      <c:pt idx="72">
                        <c:v>9.8163265306121996</c:v>
                      </c:pt>
                      <c:pt idx="73">
                        <c:v>9.9387755102040991</c:v>
                      </c:pt>
                      <c:pt idx="74">
                        <c:v>10.061224489796</c:v>
                      </c:pt>
                      <c:pt idx="75">
                        <c:v>10.183673469388001</c:v>
                      </c:pt>
                      <c:pt idx="76">
                        <c:v>10.30612244898</c:v>
                      </c:pt>
                      <c:pt idx="77">
                        <c:v>10.428571428570999</c:v>
                      </c:pt>
                      <c:pt idx="78">
                        <c:v>10.551020408163</c:v>
                      </c:pt>
                      <c:pt idx="79">
                        <c:v>10.673469387754999</c:v>
                      </c:pt>
                      <c:pt idx="80">
                        <c:v>10.795918367346999</c:v>
                      </c:pt>
                      <c:pt idx="81">
                        <c:v>10.918367346938998</c:v>
                      </c:pt>
                      <c:pt idx="82">
                        <c:v>11.040816326531001</c:v>
                      </c:pt>
                      <c:pt idx="83">
                        <c:v>11.163265306122</c:v>
                      </c:pt>
                      <c:pt idx="84">
                        <c:v>11.285714285714</c:v>
                      </c:pt>
                      <c:pt idx="85">
                        <c:v>11.408163265305999</c:v>
                      </c:pt>
                      <c:pt idx="86">
                        <c:v>11.530612244898</c:v>
                      </c:pt>
                      <c:pt idx="87">
                        <c:v>11.653061224489999</c:v>
                      </c:pt>
                      <c:pt idx="88">
                        <c:v>11.775510204082</c:v>
                      </c:pt>
                      <c:pt idx="89">
                        <c:v>11.897959183673001</c:v>
                      </c:pt>
                      <c:pt idx="90">
                        <c:v>12.020408163265</c:v>
                      </c:pt>
                      <c:pt idx="91">
                        <c:v>12.142857142857</c:v>
                      </c:pt>
                      <c:pt idx="92">
                        <c:v>12.265306122448999</c:v>
                      </c:pt>
                      <c:pt idx="93">
                        <c:v>12.387755102041</c:v>
                      </c:pt>
                      <c:pt idx="94">
                        <c:v>12.510204081632999</c:v>
                      </c:pt>
                      <c:pt idx="95">
                        <c:v>12.632653061224001</c:v>
                      </c:pt>
                      <c:pt idx="96">
                        <c:v>12.755102040816</c:v>
                      </c:pt>
                      <c:pt idx="97">
                        <c:v>12.877551020408001</c:v>
                      </c:pt>
                      <c:pt idx="98">
                        <c:v>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'IP3'!$W$5:$W$103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14.035137000000001</c:v>
                      </c:pt>
                      <c:pt idx="1">
                        <c:v>14.295825000000001</c:v>
                      </c:pt>
                      <c:pt idx="2">
                        <c:v>14.967081</c:v>
                      </c:pt>
                      <c:pt idx="3">
                        <c:v>11.995075999999999</c:v>
                      </c:pt>
                      <c:pt idx="4">
                        <c:v>12.832670999999999</c:v>
                      </c:pt>
                      <c:pt idx="5">
                        <c:v>13.072792</c:v>
                      </c:pt>
                      <c:pt idx="6">
                        <c:v>12.748478</c:v>
                      </c:pt>
                      <c:pt idx="7">
                        <c:v>12.303974999999999</c:v>
                      </c:pt>
                      <c:pt idx="8">
                        <c:v>11.797223000000001</c:v>
                      </c:pt>
                      <c:pt idx="9">
                        <c:v>11.120123</c:v>
                      </c:pt>
                      <c:pt idx="10">
                        <c:v>10.159293999999999</c:v>
                      </c:pt>
                      <c:pt idx="11">
                        <c:v>10.060326999999999</c:v>
                      </c:pt>
                      <c:pt idx="12">
                        <c:v>10.768122</c:v>
                      </c:pt>
                      <c:pt idx="13">
                        <c:v>11.365570999999999</c:v>
                      </c:pt>
                      <c:pt idx="14">
                        <c:v>11.248671999999999</c:v>
                      </c:pt>
                      <c:pt idx="15">
                        <c:v>11.15278</c:v>
                      </c:pt>
                      <c:pt idx="16">
                        <c:v>11.250612</c:v>
                      </c:pt>
                      <c:pt idx="17">
                        <c:v>11.599541</c:v>
                      </c:pt>
                      <c:pt idx="18">
                        <c:v>11.666335999999999</c:v>
                      </c:pt>
                      <c:pt idx="19">
                        <c:v>11.666235</c:v>
                      </c:pt>
                      <c:pt idx="20">
                        <c:v>11.295177000000001</c:v>
                      </c:pt>
                      <c:pt idx="21">
                        <c:v>11.016679999999999</c:v>
                      </c:pt>
                      <c:pt idx="22">
                        <c:v>10.764818</c:v>
                      </c:pt>
                      <c:pt idx="23">
                        <c:v>10.336665999999999</c:v>
                      </c:pt>
                      <c:pt idx="24">
                        <c:v>10.544625</c:v>
                      </c:pt>
                      <c:pt idx="25">
                        <c:v>10.845751</c:v>
                      </c:pt>
                      <c:pt idx="26">
                        <c:v>11.414502000000001</c:v>
                      </c:pt>
                      <c:pt idx="27">
                        <c:v>11.102899000000001</c:v>
                      </c:pt>
                      <c:pt idx="28">
                        <c:v>10.693451</c:v>
                      </c:pt>
                      <c:pt idx="29">
                        <c:v>10.308242999999999</c:v>
                      </c:pt>
                      <c:pt idx="30">
                        <c:v>9.8796396000000009</c:v>
                      </c:pt>
                      <c:pt idx="31">
                        <c:v>9.8942776000000006</c:v>
                      </c:pt>
                      <c:pt idx="32">
                        <c:v>10.658452</c:v>
                      </c:pt>
                      <c:pt idx="33">
                        <c:v>11.872771</c:v>
                      </c:pt>
                      <c:pt idx="34">
                        <c:v>12.978393000000001</c:v>
                      </c:pt>
                      <c:pt idx="35">
                        <c:v>13.490769999999999</c:v>
                      </c:pt>
                      <c:pt idx="36">
                        <c:v>13.873381</c:v>
                      </c:pt>
                      <c:pt idx="37">
                        <c:v>13.801916</c:v>
                      </c:pt>
                      <c:pt idx="38">
                        <c:v>13.865003</c:v>
                      </c:pt>
                      <c:pt idx="39">
                        <c:v>14.26821</c:v>
                      </c:pt>
                      <c:pt idx="40">
                        <c:v>14.752419</c:v>
                      </c:pt>
                      <c:pt idx="41">
                        <c:v>15.563475</c:v>
                      </c:pt>
                      <c:pt idx="42">
                        <c:v>15.710171000000001</c:v>
                      </c:pt>
                      <c:pt idx="43">
                        <c:v>15.515090000000001</c:v>
                      </c:pt>
                      <c:pt idx="44">
                        <c:v>14.948235</c:v>
                      </c:pt>
                      <c:pt idx="45">
                        <c:v>15.021399000000001</c:v>
                      </c:pt>
                      <c:pt idx="46">
                        <c:v>15.51465</c:v>
                      </c:pt>
                      <c:pt idx="47">
                        <c:v>15.784309</c:v>
                      </c:pt>
                      <c:pt idx="48">
                        <c:v>14.944095000000001</c:v>
                      </c:pt>
                      <c:pt idx="49">
                        <c:v>14.238751000000001</c:v>
                      </c:pt>
                      <c:pt idx="50">
                        <c:v>13.539718000000001</c:v>
                      </c:pt>
                      <c:pt idx="51">
                        <c:v>13.517004999999999</c:v>
                      </c:pt>
                      <c:pt idx="52">
                        <c:v>13.163631000000001</c:v>
                      </c:pt>
                      <c:pt idx="53">
                        <c:v>13.156416</c:v>
                      </c:pt>
                      <c:pt idx="54">
                        <c:v>13.020706000000001</c:v>
                      </c:pt>
                      <c:pt idx="55">
                        <c:v>12.864216000000001</c:v>
                      </c:pt>
                      <c:pt idx="56">
                        <c:v>12.425435999999999</c:v>
                      </c:pt>
                      <c:pt idx="57">
                        <c:v>12.65776</c:v>
                      </c:pt>
                      <c:pt idx="58">
                        <c:v>12.855021000000001</c:v>
                      </c:pt>
                      <c:pt idx="59">
                        <c:v>12.592131999999999</c:v>
                      </c:pt>
                      <c:pt idx="60">
                        <c:v>12.214993</c:v>
                      </c:pt>
                      <c:pt idx="61">
                        <c:v>11.74742</c:v>
                      </c:pt>
                      <c:pt idx="62">
                        <c:v>11.680698</c:v>
                      </c:pt>
                      <c:pt idx="63">
                        <c:v>11.082680999999999</c:v>
                      </c:pt>
                      <c:pt idx="64">
                        <c:v>10.764249</c:v>
                      </c:pt>
                      <c:pt idx="65">
                        <c:v>10.290927</c:v>
                      </c:pt>
                      <c:pt idx="66">
                        <c:v>10.077704000000001</c:v>
                      </c:pt>
                      <c:pt idx="67">
                        <c:v>9.2872304999999997</c:v>
                      </c:pt>
                      <c:pt idx="68">
                        <c:v>9.0812387000000001</c:v>
                      </c:pt>
                      <c:pt idx="69">
                        <c:v>8.1824265</c:v>
                      </c:pt>
                      <c:pt idx="70">
                        <c:v>8.1131972999999995</c:v>
                      </c:pt>
                      <c:pt idx="71">
                        <c:v>7.2667570000000001</c:v>
                      </c:pt>
                      <c:pt idx="72">
                        <c:v>7.4163908999999997</c:v>
                      </c:pt>
                      <c:pt idx="73">
                        <c:v>7.3946733</c:v>
                      </c:pt>
                      <c:pt idx="74">
                        <c:v>8.3549480000000003</c:v>
                      </c:pt>
                      <c:pt idx="75">
                        <c:v>9.1262903000000009</c:v>
                      </c:pt>
                      <c:pt idx="76">
                        <c:v>10.331023</c:v>
                      </c:pt>
                      <c:pt idx="77">
                        <c:v>11.109632</c:v>
                      </c:pt>
                      <c:pt idx="78">
                        <c:v>11.912513000000001</c:v>
                      </c:pt>
                      <c:pt idx="79">
                        <c:v>12.577048</c:v>
                      </c:pt>
                      <c:pt idx="80">
                        <c:v>12.669841</c:v>
                      </c:pt>
                      <c:pt idx="81">
                        <c:v>12.726551000000001</c:v>
                      </c:pt>
                      <c:pt idx="82">
                        <c:v>11.652246999999999</c:v>
                      </c:pt>
                      <c:pt idx="83">
                        <c:v>11.052414000000001</c:v>
                      </c:pt>
                      <c:pt idx="84">
                        <c:v>9.8747062999999997</c:v>
                      </c:pt>
                      <c:pt idx="85">
                        <c:v>9.0611628999999994</c:v>
                      </c:pt>
                      <c:pt idx="86">
                        <c:v>7.3549109000000001</c:v>
                      </c:pt>
                      <c:pt idx="87">
                        <c:v>6.3427992</c:v>
                      </c:pt>
                      <c:pt idx="88">
                        <c:v>4.9391011999999996</c:v>
                      </c:pt>
                      <c:pt idx="89">
                        <c:v>4.8853827000000001</c:v>
                      </c:pt>
                      <c:pt idx="90">
                        <c:v>3.5038452000000002</c:v>
                      </c:pt>
                      <c:pt idx="91">
                        <c:v>3.5957289000000001</c:v>
                      </c:pt>
                      <c:pt idx="92">
                        <c:v>2.7345511999999998</c:v>
                      </c:pt>
                      <c:pt idx="93">
                        <c:v>2.7624635999999998</c:v>
                      </c:pt>
                      <c:pt idx="94">
                        <c:v>2.3052380000000001</c:v>
                      </c:pt>
                      <c:pt idx="95">
                        <c:v>2.3126657000000002</c:v>
                      </c:pt>
                      <c:pt idx="96">
                        <c:v>2.3284128000000002</c:v>
                      </c:pt>
                      <c:pt idx="97">
                        <c:v>0.55149490000000001</c:v>
                      </c:pt>
                      <c:pt idx="98">
                        <c:v>-1.2445023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2D37-4999-8A15-EC310B5A60E9}"/>
                  </c:ext>
                </c:extLst>
              </c15:ser>
            </c15:filteredScatterSeries>
          </c:ext>
        </c:extLst>
      </c:scatterChart>
      <c:valAx>
        <c:axId val="111626496"/>
        <c:scaling>
          <c:orientation val="minMax"/>
          <c:max val="12"/>
          <c:min val="1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RF Frequency (GHz)</a:t>
                </a:r>
              </a:p>
            </c:rich>
          </c:tx>
          <c:layout>
            <c:manualLayout>
              <c:xMode val="edge"/>
              <c:yMode val="edge"/>
              <c:x val="0.39724459709066495"/>
              <c:y val="0.915717410323726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1657344"/>
        <c:crosses val="autoZero"/>
        <c:crossBetween val="midCat"/>
        <c:majorUnit val="1"/>
      </c:valAx>
      <c:valAx>
        <c:axId val="111657344"/>
        <c:scaling>
          <c:orientation val="minMax"/>
          <c:max val="30"/>
          <c:min val="-1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1626496"/>
        <c:crosses val="autoZero"/>
        <c:crossBetween val="midCat"/>
        <c:majorUnit val="5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33592100015758414"/>
          <c:y val="0.56942291753004559"/>
          <c:w val="0.1868366229280515"/>
          <c:h val="0.22243576460837133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  <c:userShapes r:id="rId1"/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Configuration B Output IP3 vs LO Power: Square Wave LO (dBm)</a:t>
            </a:r>
          </a:p>
        </c:rich>
      </c:tx>
      <c:layout>
        <c:manualLayout>
          <c:xMode val="edge"/>
          <c:yMode val="edge"/>
          <c:x val="0.12321369443417894"/>
          <c:y val="1.388904562825412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29768890917"/>
          <c:y val="9.9654782735491401E-2"/>
          <c:w val="0.76542713682528862"/>
          <c:h val="0.6957035578885973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'SqW IP3'!$AG$2</c:f>
              <c:strCache>
                <c:ptCount val="1"/>
                <c:pt idx="0">
                  <c:v>+23dBm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'SqW IP3'!$AF$5:$AF$103</c:f>
              <c:numCache>
                <c:formatCode>General</c:formatCode>
                <c:ptCount val="99"/>
                <c:pt idx="0">
                  <c:v>1</c:v>
                </c:pt>
                <c:pt idx="1">
                  <c:v>1.1224489795918</c:v>
                </c:pt>
                <c:pt idx="2">
                  <c:v>1.2448979591837002</c:v>
                </c:pt>
                <c:pt idx="3">
                  <c:v>1.3673469387755</c:v>
                </c:pt>
                <c:pt idx="4">
                  <c:v>1.4897959183673</c:v>
                </c:pt>
                <c:pt idx="5">
                  <c:v>1.6122448979591999</c:v>
                </c:pt>
                <c:pt idx="6">
                  <c:v>1.7346938775510001</c:v>
                </c:pt>
                <c:pt idx="7">
                  <c:v>1.8571428571429001</c:v>
                </c:pt>
                <c:pt idx="8">
                  <c:v>1.9795918367347001</c:v>
                </c:pt>
                <c:pt idx="9">
                  <c:v>2.1020408163264999</c:v>
                </c:pt>
                <c:pt idx="10">
                  <c:v>2.2244897959183998</c:v>
                </c:pt>
                <c:pt idx="11">
                  <c:v>2.3469387755101998</c:v>
                </c:pt>
                <c:pt idx="12">
                  <c:v>2.4693877551020003</c:v>
                </c:pt>
                <c:pt idx="13">
                  <c:v>2.5918367346939002</c:v>
                </c:pt>
                <c:pt idx="14">
                  <c:v>2.7142857142856998</c:v>
                </c:pt>
                <c:pt idx="15">
                  <c:v>2.8367346938776001</c:v>
                </c:pt>
                <c:pt idx="16">
                  <c:v>2.9591836734694001</c:v>
                </c:pt>
                <c:pt idx="17">
                  <c:v>3.0816326530612002</c:v>
                </c:pt>
                <c:pt idx="18">
                  <c:v>3.2040816326531001</c:v>
                </c:pt>
                <c:pt idx="19">
                  <c:v>3.3265306122449001</c:v>
                </c:pt>
                <c:pt idx="20">
                  <c:v>3.4489795918367001</c:v>
                </c:pt>
                <c:pt idx="21">
                  <c:v>3.5714285714286</c:v>
                </c:pt>
                <c:pt idx="22">
                  <c:v>3.6938775510204001</c:v>
                </c:pt>
                <c:pt idx="23">
                  <c:v>3.8163265306121996</c:v>
                </c:pt>
                <c:pt idx="24">
                  <c:v>3.9387755102041</c:v>
                </c:pt>
                <c:pt idx="25">
                  <c:v>4.0612244897959</c:v>
                </c:pt>
                <c:pt idx="26">
                  <c:v>4.1836734693878004</c:v>
                </c:pt>
                <c:pt idx="27">
                  <c:v>4.3061224489796004</c:v>
                </c:pt>
                <c:pt idx="28">
                  <c:v>4.4285714285713995</c:v>
                </c:pt>
                <c:pt idx="29">
                  <c:v>4.5510204081632999</c:v>
                </c:pt>
                <c:pt idx="30">
                  <c:v>4.6734693877550999</c:v>
                </c:pt>
                <c:pt idx="31">
                  <c:v>4.7959183673468999</c:v>
                </c:pt>
                <c:pt idx="32">
                  <c:v>4.9183673469388003</c:v>
                </c:pt>
                <c:pt idx="33">
                  <c:v>5.0408163265305994</c:v>
                </c:pt>
                <c:pt idx="34">
                  <c:v>5.1632653061224003</c:v>
                </c:pt>
                <c:pt idx="35">
                  <c:v>5.2857142857142998</c:v>
                </c:pt>
                <c:pt idx="36">
                  <c:v>5.4081632653060998</c:v>
                </c:pt>
                <c:pt idx="37">
                  <c:v>5.5306122448980002</c:v>
                </c:pt>
                <c:pt idx="38">
                  <c:v>5.6530612244898002</c:v>
                </c:pt>
                <c:pt idx="39">
                  <c:v>5.7755102040816002</c:v>
                </c:pt>
                <c:pt idx="40">
                  <c:v>5.8979591836734997</c:v>
                </c:pt>
                <c:pt idx="41">
                  <c:v>6.0204081632652997</c:v>
                </c:pt>
                <c:pt idx="42">
                  <c:v>6.1428571428570997</c:v>
                </c:pt>
                <c:pt idx="43">
                  <c:v>6.2653061224490001</c:v>
                </c:pt>
                <c:pt idx="44">
                  <c:v>6.3877551020408001</c:v>
                </c:pt>
                <c:pt idx="45">
                  <c:v>6.5102040816326996</c:v>
                </c:pt>
                <c:pt idx="46">
                  <c:v>6.6326530612244996</c:v>
                </c:pt>
                <c:pt idx="47">
                  <c:v>6.7551020408163005</c:v>
                </c:pt>
                <c:pt idx="48">
                  <c:v>6.8775510204082</c:v>
                </c:pt>
                <c:pt idx="49">
                  <c:v>7</c:v>
                </c:pt>
                <c:pt idx="50">
                  <c:v>7.1224489795918</c:v>
                </c:pt>
                <c:pt idx="51">
                  <c:v>7.2448979591836995</c:v>
                </c:pt>
                <c:pt idx="52">
                  <c:v>7.3673469387755004</c:v>
                </c:pt>
                <c:pt idx="53">
                  <c:v>7.4897959183673004</c:v>
                </c:pt>
                <c:pt idx="54">
                  <c:v>7.6122448979591999</c:v>
                </c:pt>
                <c:pt idx="55">
                  <c:v>7.7346938775509999</c:v>
                </c:pt>
                <c:pt idx="56">
                  <c:v>7.8571428571429003</c:v>
                </c:pt>
                <c:pt idx="57">
                  <c:v>7.9795918367347003</c:v>
                </c:pt>
                <c:pt idx="58">
                  <c:v>8.1020408163265003</c:v>
                </c:pt>
                <c:pt idx="59">
                  <c:v>8.2244897959183998</c:v>
                </c:pt>
                <c:pt idx="60">
                  <c:v>8.3469387755101998</c:v>
                </c:pt>
                <c:pt idx="61">
                  <c:v>8.4693877551019998</c:v>
                </c:pt>
                <c:pt idx="62">
                  <c:v>8.5918367346938993</c:v>
                </c:pt>
                <c:pt idx="63">
                  <c:v>8.7142857142856993</c:v>
                </c:pt>
                <c:pt idx="64">
                  <c:v>8.8367346938776006</c:v>
                </c:pt>
                <c:pt idx="65">
                  <c:v>8.9591836734694006</c:v>
                </c:pt>
                <c:pt idx="66">
                  <c:v>9.0816326530611988</c:v>
                </c:pt>
                <c:pt idx="67">
                  <c:v>9.2040816326530983</c:v>
                </c:pt>
                <c:pt idx="68">
                  <c:v>9.3265306122449001</c:v>
                </c:pt>
                <c:pt idx="69">
                  <c:v>9.4489795918367001</c:v>
                </c:pt>
                <c:pt idx="70">
                  <c:v>9.5714285714285996</c:v>
                </c:pt>
                <c:pt idx="71">
                  <c:v>9.6938775510203996</c:v>
                </c:pt>
                <c:pt idx="72">
                  <c:v>9.8163265306121996</c:v>
                </c:pt>
                <c:pt idx="73">
                  <c:v>9.9387755102040991</c:v>
                </c:pt>
                <c:pt idx="74">
                  <c:v>10.061224489796</c:v>
                </c:pt>
                <c:pt idx="75">
                  <c:v>10.183673469388001</c:v>
                </c:pt>
                <c:pt idx="76">
                  <c:v>10.30612244898</c:v>
                </c:pt>
                <c:pt idx="77">
                  <c:v>10.428571428570999</c:v>
                </c:pt>
                <c:pt idx="78">
                  <c:v>10.551020408163</c:v>
                </c:pt>
                <c:pt idx="79">
                  <c:v>10.673469387754999</c:v>
                </c:pt>
                <c:pt idx="80">
                  <c:v>10.795918367346999</c:v>
                </c:pt>
                <c:pt idx="81">
                  <c:v>10.918367346938998</c:v>
                </c:pt>
                <c:pt idx="82">
                  <c:v>11.040816326531001</c:v>
                </c:pt>
                <c:pt idx="83">
                  <c:v>11.163265306122</c:v>
                </c:pt>
                <c:pt idx="84">
                  <c:v>11.285714285714</c:v>
                </c:pt>
                <c:pt idx="85">
                  <c:v>11.408163265305999</c:v>
                </c:pt>
                <c:pt idx="86">
                  <c:v>11.530612244898</c:v>
                </c:pt>
                <c:pt idx="87">
                  <c:v>11.653061224489999</c:v>
                </c:pt>
                <c:pt idx="88">
                  <c:v>11.775510204082</c:v>
                </c:pt>
                <c:pt idx="89">
                  <c:v>11.897959183673001</c:v>
                </c:pt>
                <c:pt idx="90">
                  <c:v>12.020408163265</c:v>
                </c:pt>
                <c:pt idx="91">
                  <c:v>12.142857142857</c:v>
                </c:pt>
                <c:pt idx="92">
                  <c:v>12.265306122448999</c:v>
                </c:pt>
                <c:pt idx="93">
                  <c:v>12.387755102041</c:v>
                </c:pt>
                <c:pt idx="94">
                  <c:v>12.510204081632999</c:v>
                </c:pt>
                <c:pt idx="95">
                  <c:v>12.632653061224001</c:v>
                </c:pt>
                <c:pt idx="96">
                  <c:v>12.755102040816</c:v>
                </c:pt>
                <c:pt idx="97">
                  <c:v>12.877551020408001</c:v>
                </c:pt>
                <c:pt idx="98">
                  <c:v>13</c:v>
                </c:pt>
              </c:numCache>
            </c:numRef>
          </c:xVal>
          <c:yVal>
            <c:numRef>
              <c:f>'SqW IP3'!$AH$5:$AH$103</c:f>
              <c:numCache>
                <c:formatCode>General</c:formatCode>
                <c:ptCount val="99"/>
                <c:pt idx="0">
                  <c:v>28.171339</c:v>
                </c:pt>
                <c:pt idx="1">
                  <c:v>27.532169</c:v>
                </c:pt>
                <c:pt idx="2">
                  <c:v>27.068062000000001</c:v>
                </c:pt>
                <c:pt idx="3">
                  <c:v>28.819426</c:v>
                </c:pt>
                <c:pt idx="4">
                  <c:v>28.362593</c:v>
                </c:pt>
                <c:pt idx="5">
                  <c:v>27.417936000000001</c:v>
                </c:pt>
                <c:pt idx="6">
                  <c:v>25.799565999999999</c:v>
                </c:pt>
                <c:pt idx="7">
                  <c:v>25.674782</c:v>
                </c:pt>
                <c:pt idx="8">
                  <c:v>26.011766000000001</c:v>
                </c:pt>
                <c:pt idx="9">
                  <c:v>25.404416999999999</c:v>
                </c:pt>
                <c:pt idx="10">
                  <c:v>24.772337</c:v>
                </c:pt>
                <c:pt idx="11">
                  <c:v>23.929227999999998</c:v>
                </c:pt>
                <c:pt idx="12">
                  <c:v>23.735327000000002</c:v>
                </c:pt>
                <c:pt idx="13">
                  <c:v>23.426779</c:v>
                </c:pt>
                <c:pt idx="14">
                  <c:v>23.104212</c:v>
                </c:pt>
                <c:pt idx="15">
                  <c:v>22.860334000000002</c:v>
                </c:pt>
                <c:pt idx="16">
                  <c:v>22.947519</c:v>
                </c:pt>
                <c:pt idx="17">
                  <c:v>23.599015999999999</c:v>
                </c:pt>
                <c:pt idx="18">
                  <c:v>24.497046999999998</c:v>
                </c:pt>
                <c:pt idx="19">
                  <c:v>25.344912999999998</c:v>
                </c:pt>
                <c:pt idx="20">
                  <c:v>25.487808000000001</c:v>
                </c:pt>
                <c:pt idx="21">
                  <c:v>24.841723999999999</c:v>
                </c:pt>
                <c:pt idx="22">
                  <c:v>24.31007</c:v>
                </c:pt>
                <c:pt idx="23">
                  <c:v>23.973278000000001</c:v>
                </c:pt>
                <c:pt idx="24">
                  <c:v>23.967797999999998</c:v>
                </c:pt>
                <c:pt idx="25">
                  <c:v>23.943542000000001</c:v>
                </c:pt>
                <c:pt idx="26">
                  <c:v>24.091175</c:v>
                </c:pt>
                <c:pt idx="27">
                  <c:v>24.588785000000001</c:v>
                </c:pt>
                <c:pt idx="28">
                  <c:v>24.854786000000001</c:v>
                </c:pt>
                <c:pt idx="29">
                  <c:v>24.757759</c:v>
                </c:pt>
                <c:pt idx="30">
                  <c:v>24.165989</c:v>
                </c:pt>
                <c:pt idx="31">
                  <c:v>23.604603000000001</c:v>
                </c:pt>
                <c:pt idx="32">
                  <c:v>23.179922000000001</c:v>
                </c:pt>
                <c:pt idx="33">
                  <c:v>22.911981999999998</c:v>
                </c:pt>
                <c:pt idx="34">
                  <c:v>24.22784</c:v>
                </c:pt>
                <c:pt idx="35">
                  <c:v>25.515467000000001</c:v>
                </c:pt>
                <c:pt idx="36">
                  <c:v>25.872717000000002</c:v>
                </c:pt>
                <c:pt idx="37">
                  <c:v>24.680278999999999</c:v>
                </c:pt>
                <c:pt idx="38">
                  <c:v>23.846634000000002</c:v>
                </c:pt>
                <c:pt idx="39">
                  <c:v>23.884478000000001</c:v>
                </c:pt>
                <c:pt idx="40">
                  <c:v>23.994790999999999</c:v>
                </c:pt>
                <c:pt idx="41">
                  <c:v>24.091557999999999</c:v>
                </c:pt>
                <c:pt idx="42">
                  <c:v>24.386960999999999</c:v>
                </c:pt>
                <c:pt idx="43">
                  <c:v>24.740877000000001</c:v>
                </c:pt>
                <c:pt idx="44">
                  <c:v>24.696062000000001</c:v>
                </c:pt>
                <c:pt idx="45">
                  <c:v>24.709264999999998</c:v>
                </c:pt>
                <c:pt idx="46">
                  <c:v>24.862477999999999</c:v>
                </c:pt>
                <c:pt idx="47">
                  <c:v>25.032799000000001</c:v>
                </c:pt>
                <c:pt idx="48">
                  <c:v>25.079578000000001</c:v>
                </c:pt>
                <c:pt idx="49">
                  <c:v>25.163692000000001</c:v>
                </c:pt>
                <c:pt idx="50">
                  <c:v>25.167631</c:v>
                </c:pt>
                <c:pt idx="51">
                  <c:v>24.633517999999999</c:v>
                </c:pt>
                <c:pt idx="52">
                  <c:v>24.048573999999999</c:v>
                </c:pt>
                <c:pt idx="53">
                  <c:v>23.847847000000002</c:v>
                </c:pt>
                <c:pt idx="54">
                  <c:v>23.947106999999999</c:v>
                </c:pt>
                <c:pt idx="55">
                  <c:v>23.560604000000001</c:v>
                </c:pt>
                <c:pt idx="56">
                  <c:v>23.256139999999998</c:v>
                </c:pt>
                <c:pt idx="57">
                  <c:v>23.209205999999998</c:v>
                </c:pt>
                <c:pt idx="58">
                  <c:v>23.472854999999999</c:v>
                </c:pt>
                <c:pt idx="59">
                  <c:v>23.705162000000001</c:v>
                </c:pt>
                <c:pt idx="60">
                  <c:v>24.126657000000002</c:v>
                </c:pt>
                <c:pt idx="61">
                  <c:v>24.498016</c:v>
                </c:pt>
                <c:pt idx="62">
                  <c:v>24.466342999999998</c:v>
                </c:pt>
                <c:pt idx="63">
                  <c:v>24.345656999999999</c:v>
                </c:pt>
                <c:pt idx="64">
                  <c:v>24.567816000000001</c:v>
                </c:pt>
                <c:pt idx="65">
                  <c:v>24.944102999999998</c:v>
                </c:pt>
                <c:pt idx="66">
                  <c:v>24.756810999999999</c:v>
                </c:pt>
                <c:pt idx="67">
                  <c:v>24.169252</c:v>
                </c:pt>
                <c:pt idx="68">
                  <c:v>23.646193</c:v>
                </c:pt>
                <c:pt idx="69">
                  <c:v>23.132683</c:v>
                </c:pt>
                <c:pt idx="70">
                  <c:v>22.561340000000001</c:v>
                </c:pt>
                <c:pt idx="71">
                  <c:v>21.917835</c:v>
                </c:pt>
                <c:pt idx="72">
                  <c:v>21.658819000000001</c:v>
                </c:pt>
                <c:pt idx="73">
                  <c:v>21.524096</c:v>
                </c:pt>
                <c:pt idx="74">
                  <c:v>21.485393999999999</c:v>
                </c:pt>
                <c:pt idx="75">
                  <c:v>21.518179</c:v>
                </c:pt>
                <c:pt idx="76">
                  <c:v>21.604626</c:v>
                </c:pt>
                <c:pt idx="77">
                  <c:v>21.741125</c:v>
                </c:pt>
                <c:pt idx="78">
                  <c:v>21.683157000000001</c:v>
                </c:pt>
                <c:pt idx="79">
                  <c:v>21.402183999999998</c:v>
                </c:pt>
                <c:pt idx="80">
                  <c:v>21.017557</c:v>
                </c:pt>
                <c:pt idx="81">
                  <c:v>20.793461000000001</c:v>
                </c:pt>
                <c:pt idx="82">
                  <c:v>20.884214</c:v>
                </c:pt>
                <c:pt idx="83">
                  <c:v>20.943026</c:v>
                </c:pt>
                <c:pt idx="84">
                  <c:v>20.796236</c:v>
                </c:pt>
                <c:pt idx="85">
                  <c:v>20.469141</c:v>
                </c:pt>
                <c:pt idx="86">
                  <c:v>20.189523999999999</c:v>
                </c:pt>
                <c:pt idx="87">
                  <c:v>19.806636999999998</c:v>
                </c:pt>
                <c:pt idx="88">
                  <c:v>19.392958</c:v>
                </c:pt>
                <c:pt idx="89">
                  <c:v>18.905636000000001</c:v>
                </c:pt>
                <c:pt idx="90">
                  <c:v>18.623439999999999</c:v>
                </c:pt>
                <c:pt idx="91">
                  <c:v>18.448605000000001</c:v>
                </c:pt>
                <c:pt idx="92">
                  <c:v>18.473278000000001</c:v>
                </c:pt>
                <c:pt idx="93">
                  <c:v>18.911653999999999</c:v>
                </c:pt>
                <c:pt idx="94">
                  <c:v>19.815138000000001</c:v>
                </c:pt>
                <c:pt idx="95">
                  <c:v>20.561040999999999</c:v>
                </c:pt>
                <c:pt idx="96">
                  <c:v>20.745512000000002</c:v>
                </c:pt>
                <c:pt idx="97">
                  <c:v>20.565861000000002</c:v>
                </c:pt>
                <c:pt idx="98">
                  <c:v>20.402676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4FD-4F83-ACEB-EB4DB491E9F3}"/>
            </c:ext>
          </c:extLst>
        </c:ser>
        <c:ser>
          <c:idx val="1"/>
          <c:order val="1"/>
          <c:tx>
            <c:strRef>
              <c:f>'SqW IP3'!$AJ$2</c:f>
              <c:strCache>
                <c:ptCount val="1"/>
                <c:pt idx="0">
                  <c:v>+20dBm</c:v>
                </c:pt>
              </c:strCache>
            </c:strRef>
          </c:tx>
          <c:spPr>
            <a:ln cmpd="dbl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'SqW IP3'!$AI$5:$AI$103</c:f>
              <c:numCache>
                <c:formatCode>General</c:formatCode>
                <c:ptCount val="99"/>
                <c:pt idx="0">
                  <c:v>1</c:v>
                </c:pt>
                <c:pt idx="1">
                  <c:v>1.1224489795918</c:v>
                </c:pt>
                <c:pt idx="2">
                  <c:v>1.2448979591837002</c:v>
                </c:pt>
                <c:pt idx="3">
                  <c:v>1.3673469387755</c:v>
                </c:pt>
                <c:pt idx="4">
                  <c:v>1.4897959183673</c:v>
                </c:pt>
                <c:pt idx="5">
                  <c:v>1.6122448979591999</c:v>
                </c:pt>
                <c:pt idx="6">
                  <c:v>1.7346938775510001</c:v>
                </c:pt>
                <c:pt idx="7">
                  <c:v>1.8571428571429001</c:v>
                </c:pt>
                <c:pt idx="8">
                  <c:v>1.9795918367347001</c:v>
                </c:pt>
                <c:pt idx="9">
                  <c:v>2.1020408163264999</c:v>
                </c:pt>
                <c:pt idx="10">
                  <c:v>2.2244897959183998</c:v>
                </c:pt>
                <c:pt idx="11">
                  <c:v>2.3469387755101998</c:v>
                </c:pt>
                <c:pt idx="12">
                  <c:v>2.4693877551020003</c:v>
                </c:pt>
                <c:pt idx="13">
                  <c:v>2.5918367346939002</c:v>
                </c:pt>
                <c:pt idx="14">
                  <c:v>2.7142857142856998</c:v>
                </c:pt>
                <c:pt idx="15">
                  <c:v>2.8367346938776001</c:v>
                </c:pt>
                <c:pt idx="16">
                  <c:v>2.9591836734694001</c:v>
                </c:pt>
                <c:pt idx="17">
                  <c:v>3.0816326530612002</c:v>
                </c:pt>
                <c:pt idx="18">
                  <c:v>3.2040816326531001</c:v>
                </c:pt>
                <c:pt idx="19">
                  <c:v>3.3265306122449001</c:v>
                </c:pt>
                <c:pt idx="20">
                  <c:v>3.4489795918367001</c:v>
                </c:pt>
                <c:pt idx="21">
                  <c:v>3.5714285714286</c:v>
                </c:pt>
                <c:pt idx="22">
                  <c:v>3.6938775510204001</c:v>
                </c:pt>
                <c:pt idx="23">
                  <c:v>3.8163265306121996</c:v>
                </c:pt>
                <c:pt idx="24">
                  <c:v>3.9387755102041</c:v>
                </c:pt>
                <c:pt idx="25">
                  <c:v>4.0612244897959</c:v>
                </c:pt>
                <c:pt idx="26">
                  <c:v>4.1836734693878004</c:v>
                </c:pt>
                <c:pt idx="27">
                  <c:v>4.3061224489796004</c:v>
                </c:pt>
                <c:pt idx="28">
                  <c:v>4.4285714285713995</c:v>
                </c:pt>
                <c:pt idx="29">
                  <c:v>4.5510204081632999</c:v>
                </c:pt>
                <c:pt idx="30">
                  <c:v>4.6734693877550999</c:v>
                </c:pt>
                <c:pt idx="31">
                  <c:v>4.7959183673468999</c:v>
                </c:pt>
                <c:pt idx="32">
                  <c:v>4.9183673469388003</c:v>
                </c:pt>
                <c:pt idx="33">
                  <c:v>5.0408163265305994</c:v>
                </c:pt>
                <c:pt idx="34">
                  <c:v>5.1632653061224003</c:v>
                </c:pt>
                <c:pt idx="35">
                  <c:v>5.2857142857142998</c:v>
                </c:pt>
                <c:pt idx="36">
                  <c:v>5.4081632653060998</c:v>
                </c:pt>
                <c:pt idx="37">
                  <c:v>5.5306122448980002</c:v>
                </c:pt>
                <c:pt idx="38">
                  <c:v>5.6530612244898002</c:v>
                </c:pt>
                <c:pt idx="39">
                  <c:v>5.7755102040816002</c:v>
                </c:pt>
                <c:pt idx="40">
                  <c:v>5.8979591836734997</c:v>
                </c:pt>
                <c:pt idx="41">
                  <c:v>6.0204081632652997</c:v>
                </c:pt>
                <c:pt idx="42">
                  <c:v>6.1428571428570997</c:v>
                </c:pt>
                <c:pt idx="43">
                  <c:v>6.2653061224490001</c:v>
                </c:pt>
                <c:pt idx="44">
                  <c:v>6.3877551020408001</c:v>
                </c:pt>
                <c:pt idx="45">
                  <c:v>6.5102040816326996</c:v>
                </c:pt>
                <c:pt idx="46">
                  <c:v>6.6326530612244996</c:v>
                </c:pt>
                <c:pt idx="47">
                  <c:v>6.7551020408163005</c:v>
                </c:pt>
                <c:pt idx="48">
                  <c:v>6.8775510204082</c:v>
                </c:pt>
                <c:pt idx="49">
                  <c:v>7</c:v>
                </c:pt>
                <c:pt idx="50">
                  <c:v>7.1224489795918</c:v>
                </c:pt>
                <c:pt idx="51">
                  <c:v>7.2448979591836995</c:v>
                </c:pt>
                <c:pt idx="52">
                  <c:v>7.3673469387755004</c:v>
                </c:pt>
                <c:pt idx="53">
                  <c:v>7.4897959183673004</c:v>
                </c:pt>
                <c:pt idx="54">
                  <c:v>7.6122448979591999</c:v>
                </c:pt>
                <c:pt idx="55">
                  <c:v>7.7346938775509999</c:v>
                </c:pt>
                <c:pt idx="56">
                  <c:v>7.8571428571429003</c:v>
                </c:pt>
                <c:pt idx="57">
                  <c:v>7.9795918367347003</c:v>
                </c:pt>
                <c:pt idx="58">
                  <c:v>8.1020408163265003</c:v>
                </c:pt>
                <c:pt idx="59">
                  <c:v>8.2244897959183998</c:v>
                </c:pt>
                <c:pt idx="60">
                  <c:v>8.3469387755101998</c:v>
                </c:pt>
                <c:pt idx="61">
                  <c:v>8.4693877551019998</c:v>
                </c:pt>
                <c:pt idx="62">
                  <c:v>8.5918367346938993</c:v>
                </c:pt>
                <c:pt idx="63">
                  <c:v>8.7142857142856993</c:v>
                </c:pt>
                <c:pt idx="64">
                  <c:v>8.8367346938776006</c:v>
                </c:pt>
                <c:pt idx="65">
                  <c:v>8.9591836734694006</c:v>
                </c:pt>
                <c:pt idx="66">
                  <c:v>9.0816326530611988</c:v>
                </c:pt>
                <c:pt idx="67">
                  <c:v>9.2040816326530983</c:v>
                </c:pt>
                <c:pt idx="68">
                  <c:v>9.3265306122449001</c:v>
                </c:pt>
                <c:pt idx="69">
                  <c:v>9.4489795918367001</c:v>
                </c:pt>
                <c:pt idx="70">
                  <c:v>9.5714285714285996</c:v>
                </c:pt>
                <c:pt idx="71">
                  <c:v>9.6938775510203996</c:v>
                </c:pt>
                <c:pt idx="72">
                  <c:v>9.8163265306121996</c:v>
                </c:pt>
                <c:pt idx="73">
                  <c:v>9.9387755102040991</c:v>
                </c:pt>
                <c:pt idx="74">
                  <c:v>10.061224489796</c:v>
                </c:pt>
                <c:pt idx="75">
                  <c:v>10.183673469388001</c:v>
                </c:pt>
                <c:pt idx="76">
                  <c:v>10.30612244898</c:v>
                </c:pt>
                <c:pt idx="77">
                  <c:v>10.428571428570999</c:v>
                </c:pt>
                <c:pt idx="78">
                  <c:v>10.551020408163</c:v>
                </c:pt>
                <c:pt idx="79">
                  <c:v>10.673469387754999</c:v>
                </c:pt>
                <c:pt idx="80">
                  <c:v>10.795918367346999</c:v>
                </c:pt>
                <c:pt idx="81">
                  <c:v>10.918367346938998</c:v>
                </c:pt>
                <c:pt idx="82">
                  <c:v>11.040816326531001</c:v>
                </c:pt>
                <c:pt idx="83">
                  <c:v>11.163265306122</c:v>
                </c:pt>
                <c:pt idx="84">
                  <c:v>11.285714285714</c:v>
                </c:pt>
                <c:pt idx="85">
                  <c:v>11.408163265305999</c:v>
                </c:pt>
                <c:pt idx="86">
                  <c:v>11.530612244898</c:v>
                </c:pt>
                <c:pt idx="87">
                  <c:v>11.653061224489999</c:v>
                </c:pt>
                <c:pt idx="88">
                  <c:v>11.775510204082</c:v>
                </c:pt>
                <c:pt idx="89">
                  <c:v>11.897959183673001</c:v>
                </c:pt>
                <c:pt idx="90">
                  <c:v>12.020408163265</c:v>
                </c:pt>
                <c:pt idx="91">
                  <c:v>12.142857142857</c:v>
                </c:pt>
                <c:pt idx="92">
                  <c:v>12.265306122448999</c:v>
                </c:pt>
                <c:pt idx="93">
                  <c:v>12.387755102041</c:v>
                </c:pt>
                <c:pt idx="94">
                  <c:v>12.510204081632999</c:v>
                </c:pt>
                <c:pt idx="95">
                  <c:v>12.632653061224001</c:v>
                </c:pt>
                <c:pt idx="96">
                  <c:v>12.755102040816</c:v>
                </c:pt>
                <c:pt idx="97">
                  <c:v>12.877551020408001</c:v>
                </c:pt>
                <c:pt idx="98">
                  <c:v>13</c:v>
                </c:pt>
              </c:numCache>
            </c:numRef>
          </c:xVal>
          <c:yVal>
            <c:numRef>
              <c:f>'IP3'!$AK$5:$AK$103</c:f>
              <c:numCache>
                <c:formatCode>General</c:formatCode>
                <c:ptCount val="99"/>
                <c:pt idx="0">
                  <c:v>18.290103999999999</c:v>
                </c:pt>
                <c:pt idx="1">
                  <c:v>18.165091</c:v>
                </c:pt>
                <c:pt idx="2">
                  <c:v>18.199498999999999</c:v>
                </c:pt>
                <c:pt idx="3">
                  <c:v>19.000919</c:v>
                </c:pt>
                <c:pt idx="4">
                  <c:v>20.319859000000001</c:v>
                </c:pt>
                <c:pt idx="5">
                  <c:v>21.191714999999999</c:v>
                </c:pt>
                <c:pt idx="6">
                  <c:v>21.171800999999999</c:v>
                </c:pt>
                <c:pt idx="7">
                  <c:v>20.23789</c:v>
                </c:pt>
                <c:pt idx="8">
                  <c:v>19.299229</c:v>
                </c:pt>
                <c:pt idx="9">
                  <c:v>19.370939</c:v>
                </c:pt>
                <c:pt idx="10">
                  <c:v>19.624744</c:v>
                </c:pt>
                <c:pt idx="11">
                  <c:v>20.315086000000001</c:v>
                </c:pt>
                <c:pt idx="12">
                  <c:v>19.836431999999999</c:v>
                </c:pt>
                <c:pt idx="13">
                  <c:v>20.054068000000001</c:v>
                </c:pt>
                <c:pt idx="14">
                  <c:v>20.151796000000001</c:v>
                </c:pt>
                <c:pt idx="15">
                  <c:v>20.499480999999999</c:v>
                </c:pt>
                <c:pt idx="16">
                  <c:v>19.591927999999999</c:v>
                </c:pt>
                <c:pt idx="17">
                  <c:v>18.120583</c:v>
                </c:pt>
                <c:pt idx="18">
                  <c:v>16.696705000000001</c:v>
                </c:pt>
                <c:pt idx="19">
                  <c:v>16.872437999999999</c:v>
                </c:pt>
                <c:pt idx="20">
                  <c:v>17.595486000000001</c:v>
                </c:pt>
                <c:pt idx="21">
                  <c:v>18.507072000000001</c:v>
                </c:pt>
                <c:pt idx="22">
                  <c:v>18.578087</c:v>
                </c:pt>
                <c:pt idx="23">
                  <c:v>18.861629000000001</c:v>
                </c:pt>
                <c:pt idx="24">
                  <c:v>19.125055</c:v>
                </c:pt>
                <c:pt idx="25">
                  <c:v>18.949749000000001</c:v>
                </c:pt>
                <c:pt idx="26">
                  <c:v>18.562971000000001</c:v>
                </c:pt>
                <c:pt idx="27">
                  <c:v>18.093745999999999</c:v>
                </c:pt>
                <c:pt idx="28">
                  <c:v>18.347763</c:v>
                </c:pt>
                <c:pt idx="29">
                  <c:v>18.905214000000001</c:v>
                </c:pt>
                <c:pt idx="30">
                  <c:v>20.055541999999999</c:v>
                </c:pt>
                <c:pt idx="31">
                  <c:v>21.138462000000001</c:v>
                </c:pt>
                <c:pt idx="32">
                  <c:v>21.803753</c:v>
                </c:pt>
                <c:pt idx="33">
                  <c:v>22.393951000000001</c:v>
                </c:pt>
                <c:pt idx="34">
                  <c:v>23.174890999999999</c:v>
                </c:pt>
                <c:pt idx="35">
                  <c:v>23.751124999999998</c:v>
                </c:pt>
                <c:pt idx="36">
                  <c:v>23.154938000000001</c:v>
                </c:pt>
                <c:pt idx="37">
                  <c:v>21.239532000000001</c:v>
                </c:pt>
                <c:pt idx="38">
                  <c:v>19.474519999999998</c:v>
                </c:pt>
                <c:pt idx="39">
                  <c:v>19.530674000000001</c:v>
                </c:pt>
                <c:pt idx="40">
                  <c:v>19.943428000000001</c:v>
                </c:pt>
                <c:pt idx="41">
                  <c:v>20.559401000000001</c:v>
                </c:pt>
                <c:pt idx="42">
                  <c:v>20.511436</c:v>
                </c:pt>
                <c:pt idx="43">
                  <c:v>21.068352000000001</c:v>
                </c:pt>
                <c:pt idx="44">
                  <c:v>21.207498999999999</c:v>
                </c:pt>
                <c:pt idx="45">
                  <c:v>20.763311000000002</c:v>
                </c:pt>
                <c:pt idx="46">
                  <c:v>20.329166000000001</c:v>
                </c:pt>
                <c:pt idx="47">
                  <c:v>20.631622</c:v>
                </c:pt>
                <c:pt idx="48">
                  <c:v>20.756554000000001</c:v>
                </c:pt>
                <c:pt idx="49">
                  <c:v>21.230028000000001</c:v>
                </c:pt>
                <c:pt idx="50">
                  <c:v>20.861789999999999</c:v>
                </c:pt>
                <c:pt idx="51">
                  <c:v>20.775531999999998</c:v>
                </c:pt>
                <c:pt idx="52">
                  <c:v>20.375091999999999</c:v>
                </c:pt>
                <c:pt idx="53">
                  <c:v>20.811937</c:v>
                </c:pt>
                <c:pt idx="54">
                  <c:v>20.895337999999999</c:v>
                </c:pt>
                <c:pt idx="55">
                  <c:v>20.653917</c:v>
                </c:pt>
                <c:pt idx="56">
                  <c:v>20.429195</c:v>
                </c:pt>
                <c:pt idx="57">
                  <c:v>21.367968000000001</c:v>
                </c:pt>
                <c:pt idx="58">
                  <c:v>21.873695000000001</c:v>
                </c:pt>
                <c:pt idx="59">
                  <c:v>21.630938</c:v>
                </c:pt>
                <c:pt idx="60">
                  <c:v>20.857915999999999</c:v>
                </c:pt>
                <c:pt idx="61">
                  <c:v>20.674863999999999</c:v>
                </c:pt>
                <c:pt idx="62">
                  <c:v>21.055325</c:v>
                </c:pt>
                <c:pt idx="63">
                  <c:v>21.344418000000001</c:v>
                </c:pt>
                <c:pt idx="64">
                  <c:v>21.248563999999998</c:v>
                </c:pt>
                <c:pt idx="65">
                  <c:v>20.888173999999999</c:v>
                </c:pt>
                <c:pt idx="66">
                  <c:v>20.359186000000001</c:v>
                </c:pt>
                <c:pt idx="67">
                  <c:v>20.04158</c:v>
                </c:pt>
                <c:pt idx="68">
                  <c:v>19.819718999999999</c:v>
                </c:pt>
                <c:pt idx="69">
                  <c:v>19.408353999999999</c:v>
                </c:pt>
                <c:pt idx="70">
                  <c:v>18.903873000000001</c:v>
                </c:pt>
                <c:pt idx="71">
                  <c:v>18.265332999999998</c:v>
                </c:pt>
                <c:pt idx="72">
                  <c:v>17.763693</c:v>
                </c:pt>
                <c:pt idx="73">
                  <c:v>17.50366</c:v>
                </c:pt>
                <c:pt idx="74">
                  <c:v>17.469849</c:v>
                </c:pt>
                <c:pt idx="75">
                  <c:v>17.987347</c:v>
                </c:pt>
                <c:pt idx="76">
                  <c:v>18.669249000000001</c:v>
                </c:pt>
                <c:pt idx="77">
                  <c:v>19.306630999999999</c:v>
                </c:pt>
                <c:pt idx="78">
                  <c:v>19.538419999999999</c:v>
                </c:pt>
                <c:pt idx="79">
                  <c:v>19.560148000000002</c:v>
                </c:pt>
                <c:pt idx="80">
                  <c:v>19.425484000000001</c:v>
                </c:pt>
                <c:pt idx="81">
                  <c:v>19.287196999999999</c:v>
                </c:pt>
                <c:pt idx="82">
                  <c:v>19.070077999999999</c:v>
                </c:pt>
                <c:pt idx="83">
                  <c:v>18.824960999999998</c:v>
                </c:pt>
                <c:pt idx="84">
                  <c:v>18.445813999999999</c:v>
                </c:pt>
                <c:pt idx="85">
                  <c:v>18.193584000000001</c:v>
                </c:pt>
                <c:pt idx="86">
                  <c:v>18.167669</c:v>
                </c:pt>
                <c:pt idx="87">
                  <c:v>18.330807</c:v>
                </c:pt>
                <c:pt idx="88">
                  <c:v>18.351513000000001</c:v>
                </c:pt>
                <c:pt idx="89">
                  <c:v>18.430686999999999</c:v>
                </c:pt>
                <c:pt idx="90">
                  <c:v>18.369503000000002</c:v>
                </c:pt>
                <c:pt idx="91">
                  <c:v>18.478203000000001</c:v>
                </c:pt>
                <c:pt idx="92">
                  <c:v>18.616724000000001</c:v>
                </c:pt>
                <c:pt idx="93">
                  <c:v>18.976391</c:v>
                </c:pt>
                <c:pt idx="94">
                  <c:v>19.017799</c:v>
                </c:pt>
                <c:pt idx="95">
                  <c:v>18.734219</c:v>
                </c:pt>
                <c:pt idx="96">
                  <c:v>18.238699</c:v>
                </c:pt>
                <c:pt idx="97">
                  <c:v>18.045649999999998</c:v>
                </c:pt>
                <c:pt idx="98">
                  <c:v>17.978891000000001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4FD-4F83-ACEB-EB4DB491E9F3}"/>
            </c:ext>
          </c:extLst>
        </c:ser>
        <c:ser>
          <c:idx val="2"/>
          <c:order val="2"/>
          <c:tx>
            <c:strRef>
              <c:f>'SqW IP3'!$AM$2</c:f>
              <c:strCache>
                <c:ptCount val="1"/>
                <c:pt idx="0">
                  <c:v>+17dBm</c:v>
                </c:pt>
              </c:strCache>
            </c:strRef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'SqW IP3'!$AL$5:$AL$103</c:f>
              <c:numCache>
                <c:formatCode>General</c:formatCode>
                <c:ptCount val="99"/>
                <c:pt idx="0">
                  <c:v>1</c:v>
                </c:pt>
                <c:pt idx="1">
                  <c:v>1.1224489795918</c:v>
                </c:pt>
                <c:pt idx="2">
                  <c:v>1.2448979591837002</c:v>
                </c:pt>
                <c:pt idx="3">
                  <c:v>1.3673469387755</c:v>
                </c:pt>
                <c:pt idx="4">
                  <c:v>1.4897959183673</c:v>
                </c:pt>
                <c:pt idx="5">
                  <c:v>1.6122448979591999</c:v>
                </c:pt>
                <c:pt idx="6">
                  <c:v>1.7346938775510001</c:v>
                </c:pt>
                <c:pt idx="7">
                  <c:v>1.8571428571429001</c:v>
                </c:pt>
                <c:pt idx="8">
                  <c:v>1.9795918367347001</c:v>
                </c:pt>
                <c:pt idx="9">
                  <c:v>2.1020408163264999</c:v>
                </c:pt>
                <c:pt idx="10">
                  <c:v>2.2244897959183998</c:v>
                </c:pt>
                <c:pt idx="11">
                  <c:v>2.3469387755101998</c:v>
                </c:pt>
                <c:pt idx="12">
                  <c:v>2.4693877551020003</c:v>
                </c:pt>
                <c:pt idx="13">
                  <c:v>2.5918367346939002</c:v>
                </c:pt>
                <c:pt idx="14">
                  <c:v>2.7142857142856998</c:v>
                </c:pt>
                <c:pt idx="15">
                  <c:v>2.8367346938776001</c:v>
                </c:pt>
                <c:pt idx="16">
                  <c:v>2.9591836734694001</c:v>
                </c:pt>
                <c:pt idx="17">
                  <c:v>3.0816326530612002</c:v>
                </c:pt>
                <c:pt idx="18">
                  <c:v>3.2040816326531001</c:v>
                </c:pt>
                <c:pt idx="19">
                  <c:v>3.3265306122449001</c:v>
                </c:pt>
                <c:pt idx="20">
                  <c:v>3.4489795918367001</c:v>
                </c:pt>
                <c:pt idx="21">
                  <c:v>3.5714285714286</c:v>
                </c:pt>
                <c:pt idx="22">
                  <c:v>3.6938775510204001</c:v>
                </c:pt>
                <c:pt idx="23">
                  <c:v>3.8163265306121996</c:v>
                </c:pt>
                <c:pt idx="24">
                  <c:v>3.9387755102041</c:v>
                </c:pt>
                <c:pt idx="25">
                  <c:v>4.0612244897959</c:v>
                </c:pt>
                <c:pt idx="26">
                  <c:v>4.1836734693878004</c:v>
                </c:pt>
                <c:pt idx="27">
                  <c:v>4.3061224489796004</c:v>
                </c:pt>
                <c:pt idx="28">
                  <c:v>4.4285714285713995</c:v>
                </c:pt>
                <c:pt idx="29">
                  <c:v>4.5510204081632999</c:v>
                </c:pt>
                <c:pt idx="30">
                  <c:v>4.6734693877550999</c:v>
                </c:pt>
                <c:pt idx="31">
                  <c:v>4.7959183673468999</c:v>
                </c:pt>
                <c:pt idx="32">
                  <c:v>4.9183673469388003</c:v>
                </c:pt>
                <c:pt idx="33">
                  <c:v>5.0408163265305994</c:v>
                </c:pt>
                <c:pt idx="34">
                  <c:v>5.1632653061224003</c:v>
                </c:pt>
                <c:pt idx="35">
                  <c:v>5.2857142857142998</c:v>
                </c:pt>
                <c:pt idx="36">
                  <c:v>5.4081632653060998</c:v>
                </c:pt>
                <c:pt idx="37">
                  <c:v>5.5306122448980002</c:v>
                </c:pt>
                <c:pt idx="38">
                  <c:v>5.6530612244898002</c:v>
                </c:pt>
                <c:pt idx="39">
                  <c:v>5.7755102040816002</c:v>
                </c:pt>
                <c:pt idx="40">
                  <c:v>5.8979591836734997</c:v>
                </c:pt>
                <c:pt idx="41">
                  <c:v>6.0204081632652997</c:v>
                </c:pt>
                <c:pt idx="42">
                  <c:v>6.1428571428570997</c:v>
                </c:pt>
                <c:pt idx="43">
                  <c:v>6.2653061224490001</c:v>
                </c:pt>
                <c:pt idx="44">
                  <c:v>6.3877551020408001</c:v>
                </c:pt>
                <c:pt idx="45">
                  <c:v>6.5102040816326996</c:v>
                </c:pt>
                <c:pt idx="46">
                  <c:v>6.6326530612244996</c:v>
                </c:pt>
                <c:pt idx="47">
                  <c:v>6.7551020408163005</c:v>
                </c:pt>
                <c:pt idx="48">
                  <c:v>6.8775510204082</c:v>
                </c:pt>
                <c:pt idx="49">
                  <c:v>7</c:v>
                </c:pt>
                <c:pt idx="50">
                  <c:v>7.1224489795918</c:v>
                </c:pt>
                <c:pt idx="51">
                  <c:v>7.2448979591836995</c:v>
                </c:pt>
                <c:pt idx="52">
                  <c:v>7.3673469387755004</c:v>
                </c:pt>
                <c:pt idx="53">
                  <c:v>7.4897959183673004</c:v>
                </c:pt>
                <c:pt idx="54">
                  <c:v>7.6122448979591999</c:v>
                </c:pt>
                <c:pt idx="55">
                  <c:v>7.7346938775509999</c:v>
                </c:pt>
                <c:pt idx="56">
                  <c:v>7.8571428571429003</c:v>
                </c:pt>
                <c:pt idx="57">
                  <c:v>7.9795918367347003</c:v>
                </c:pt>
                <c:pt idx="58">
                  <c:v>8.1020408163265003</c:v>
                </c:pt>
                <c:pt idx="59">
                  <c:v>8.2244897959183998</c:v>
                </c:pt>
                <c:pt idx="60">
                  <c:v>8.3469387755101998</c:v>
                </c:pt>
                <c:pt idx="61">
                  <c:v>8.4693877551019998</c:v>
                </c:pt>
                <c:pt idx="62">
                  <c:v>8.5918367346938993</c:v>
                </c:pt>
                <c:pt idx="63">
                  <c:v>8.7142857142856993</c:v>
                </c:pt>
                <c:pt idx="64">
                  <c:v>8.8367346938776006</c:v>
                </c:pt>
                <c:pt idx="65">
                  <c:v>8.9591836734694006</c:v>
                </c:pt>
                <c:pt idx="66">
                  <c:v>9.0816326530611988</c:v>
                </c:pt>
                <c:pt idx="67">
                  <c:v>9.2040816326530983</c:v>
                </c:pt>
                <c:pt idx="68">
                  <c:v>9.3265306122449001</c:v>
                </c:pt>
                <c:pt idx="69">
                  <c:v>9.4489795918367001</c:v>
                </c:pt>
                <c:pt idx="70">
                  <c:v>9.5714285714285996</c:v>
                </c:pt>
                <c:pt idx="71">
                  <c:v>9.6938775510203996</c:v>
                </c:pt>
                <c:pt idx="72">
                  <c:v>9.8163265306121996</c:v>
                </c:pt>
                <c:pt idx="73">
                  <c:v>9.9387755102040991</c:v>
                </c:pt>
                <c:pt idx="74">
                  <c:v>10.061224489796</c:v>
                </c:pt>
                <c:pt idx="75">
                  <c:v>10.183673469388001</c:v>
                </c:pt>
                <c:pt idx="76">
                  <c:v>10.30612244898</c:v>
                </c:pt>
                <c:pt idx="77">
                  <c:v>10.428571428570999</c:v>
                </c:pt>
                <c:pt idx="78">
                  <c:v>10.551020408163</c:v>
                </c:pt>
                <c:pt idx="79">
                  <c:v>10.673469387754999</c:v>
                </c:pt>
                <c:pt idx="80">
                  <c:v>10.795918367346999</c:v>
                </c:pt>
                <c:pt idx="81">
                  <c:v>10.918367346938998</c:v>
                </c:pt>
                <c:pt idx="82">
                  <c:v>11.040816326531001</c:v>
                </c:pt>
                <c:pt idx="83">
                  <c:v>11.163265306122</c:v>
                </c:pt>
                <c:pt idx="84">
                  <c:v>11.285714285714</c:v>
                </c:pt>
                <c:pt idx="85">
                  <c:v>11.408163265305999</c:v>
                </c:pt>
                <c:pt idx="86">
                  <c:v>11.530612244898</c:v>
                </c:pt>
                <c:pt idx="87">
                  <c:v>11.653061224489999</c:v>
                </c:pt>
                <c:pt idx="88">
                  <c:v>11.775510204082</c:v>
                </c:pt>
                <c:pt idx="89">
                  <c:v>11.897959183673001</c:v>
                </c:pt>
                <c:pt idx="90">
                  <c:v>12.020408163265</c:v>
                </c:pt>
                <c:pt idx="91">
                  <c:v>12.142857142857</c:v>
                </c:pt>
                <c:pt idx="92">
                  <c:v>12.265306122448999</c:v>
                </c:pt>
                <c:pt idx="93">
                  <c:v>12.387755102041</c:v>
                </c:pt>
                <c:pt idx="94">
                  <c:v>12.510204081632999</c:v>
                </c:pt>
                <c:pt idx="95">
                  <c:v>12.632653061224001</c:v>
                </c:pt>
                <c:pt idx="96">
                  <c:v>12.755102040816</c:v>
                </c:pt>
                <c:pt idx="97">
                  <c:v>12.877551020408001</c:v>
                </c:pt>
                <c:pt idx="98">
                  <c:v>13</c:v>
                </c:pt>
              </c:numCache>
            </c:numRef>
          </c:xVal>
          <c:yVal>
            <c:numRef>
              <c:f>'SqW IP3'!$AN$5:$AN$103</c:f>
              <c:numCache>
                <c:formatCode>General</c:formatCode>
                <c:ptCount val="99"/>
                <c:pt idx="0">
                  <c:v>19.339327000000001</c:v>
                </c:pt>
                <c:pt idx="1">
                  <c:v>21.467903</c:v>
                </c:pt>
                <c:pt idx="2">
                  <c:v>22.699915000000001</c:v>
                </c:pt>
                <c:pt idx="3">
                  <c:v>21.101033999999999</c:v>
                </c:pt>
                <c:pt idx="4">
                  <c:v>20.632950000000001</c:v>
                </c:pt>
                <c:pt idx="5">
                  <c:v>21.369699000000001</c:v>
                </c:pt>
                <c:pt idx="6">
                  <c:v>21.487297000000002</c:v>
                </c:pt>
                <c:pt idx="7">
                  <c:v>21.367739</c:v>
                </c:pt>
                <c:pt idx="8">
                  <c:v>20.316787999999999</c:v>
                </c:pt>
                <c:pt idx="9">
                  <c:v>19.313725999999999</c:v>
                </c:pt>
                <c:pt idx="10">
                  <c:v>18.660440000000001</c:v>
                </c:pt>
                <c:pt idx="11">
                  <c:v>18.867968000000001</c:v>
                </c:pt>
                <c:pt idx="12">
                  <c:v>19.438058999999999</c:v>
                </c:pt>
                <c:pt idx="13">
                  <c:v>19.529827000000001</c:v>
                </c:pt>
                <c:pt idx="14">
                  <c:v>19.100270999999999</c:v>
                </c:pt>
                <c:pt idx="15">
                  <c:v>18.498123</c:v>
                </c:pt>
                <c:pt idx="16">
                  <c:v>18.325375000000001</c:v>
                </c:pt>
                <c:pt idx="17">
                  <c:v>18.907957</c:v>
                </c:pt>
                <c:pt idx="18">
                  <c:v>19.561817000000001</c:v>
                </c:pt>
                <c:pt idx="19">
                  <c:v>19.808565000000002</c:v>
                </c:pt>
                <c:pt idx="20">
                  <c:v>19.561405000000001</c:v>
                </c:pt>
                <c:pt idx="21">
                  <c:v>18.966367999999999</c:v>
                </c:pt>
                <c:pt idx="22">
                  <c:v>18.586172000000001</c:v>
                </c:pt>
                <c:pt idx="23">
                  <c:v>18.379255000000001</c:v>
                </c:pt>
                <c:pt idx="24">
                  <c:v>18.692851999999998</c:v>
                </c:pt>
                <c:pt idx="25">
                  <c:v>19.233435</c:v>
                </c:pt>
                <c:pt idx="26">
                  <c:v>19.683004</c:v>
                </c:pt>
                <c:pt idx="27">
                  <c:v>19.962572000000002</c:v>
                </c:pt>
                <c:pt idx="28">
                  <c:v>20.121143</c:v>
                </c:pt>
                <c:pt idx="29">
                  <c:v>20.186605</c:v>
                </c:pt>
                <c:pt idx="30">
                  <c:v>20.436703000000001</c:v>
                </c:pt>
                <c:pt idx="31">
                  <c:v>20.778445999999999</c:v>
                </c:pt>
                <c:pt idx="32">
                  <c:v>20.884765999999999</c:v>
                </c:pt>
                <c:pt idx="33">
                  <c:v>20.436503999999999</c:v>
                </c:pt>
                <c:pt idx="34">
                  <c:v>19.432175000000001</c:v>
                </c:pt>
                <c:pt idx="35">
                  <c:v>19.698194999999998</c:v>
                </c:pt>
                <c:pt idx="36">
                  <c:v>20.401152</c:v>
                </c:pt>
                <c:pt idx="37">
                  <c:v>20.505108</c:v>
                </c:pt>
                <c:pt idx="38">
                  <c:v>20.430523000000001</c:v>
                </c:pt>
                <c:pt idx="39">
                  <c:v>20.248163000000002</c:v>
                </c:pt>
                <c:pt idx="40">
                  <c:v>21.110872000000001</c:v>
                </c:pt>
                <c:pt idx="41">
                  <c:v>21.391891000000001</c:v>
                </c:pt>
                <c:pt idx="42">
                  <c:v>22.068808000000001</c:v>
                </c:pt>
                <c:pt idx="43">
                  <c:v>22.683767</c:v>
                </c:pt>
                <c:pt idx="44">
                  <c:v>22.540652999999999</c:v>
                </c:pt>
                <c:pt idx="45">
                  <c:v>22.040120999999999</c:v>
                </c:pt>
                <c:pt idx="46">
                  <c:v>21.622952000000002</c:v>
                </c:pt>
                <c:pt idx="47">
                  <c:v>21.718626</c:v>
                </c:pt>
                <c:pt idx="48">
                  <c:v>21.415600000000001</c:v>
                </c:pt>
                <c:pt idx="49">
                  <c:v>20.976348999999999</c:v>
                </c:pt>
                <c:pt idx="50">
                  <c:v>20.441101</c:v>
                </c:pt>
                <c:pt idx="51">
                  <c:v>20.141280999999999</c:v>
                </c:pt>
                <c:pt idx="52">
                  <c:v>20.268311000000001</c:v>
                </c:pt>
                <c:pt idx="53">
                  <c:v>20.493808999999999</c:v>
                </c:pt>
                <c:pt idx="54">
                  <c:v>20.520357000000001</c:v>
                </c:pt>
                <c:pt idx="55">
                  <c:v>19.875723000000001</c:v>
                </c:pt>
                <c:pt idx="56">
                  <c:v>19.402058</c:v>
                </c:pt>
                <c:pt idx="57">
                  <c:v>19.424669000000002</c:v>
                </c:pt>
                <c:pt idx="58">
                  <c:v>19.642026999999999</c:v>
                </c:pt>
                <c:pt idx="59">
                  <c:v>19.374400999999999</c:v>
                </c:pt>
                <c:pt idx="60">
                  <c:v>18.962879000000001</c:v>
                </c:pt>
                <c:pt idx="61">
                  <c:v>19.062329999999999</c:v>
                </c:pt>
                <c:pt idx="62">
                  <c:v>19.554957999999999</c:v>
                </c:pt>
                <c:pt idx="63">
                  <c:v>19.946729999999999</c:v>
                </c:pt>
                <c:pt idx="64">
                  <c:v>19.790237000000001</c:v>
                </c:pt>
                <c:pt idx="65">
                  <c:v>19.559163999999999</c:v>
                </c:pt>
                <c:pt idx="66">
                  <c:v>19.172605999999998</c:v>
                </c:pt>
                <c:pt idx="67">
                  <c:v>18.768837000000001</c:v>
                </c:pt>
                <c:pt idx="68">
                  <c:v>18.288388999999999</c:v>
                </c:pt>
                <c:pt idx="69">
                  <c:v>18.008717999999998</c:v>
                </c:pt>
                <c:pt idx="70">
                  <c:v>17.690306</c:v>
                </c:pt>
                <c:pt idx="71">
                  <c:v>17.169098000000002</c:v>
                </c:pt>
                <c:pt idx="72">
                  <c:v>16.521007999999998</c:v>
                </c:pt>
                <c:pt idx="73">
                  <c:v>15.946688</c:v>
                </c:pt>
                <c:pt idx="74">
                  <c:v>15.578606000000001</c:v>
                </c:pt>
                <c:pt idx="75">
                  <c:v>15.538062999999999</c:v>
                </c:pt>
                <c:pt idx="76">
                  <c:v>15.869286000000001</c:v>
                </c:pt>
                <c:pt idx="77">
                  <c:v>16.278780000000001</c:v>
                </c:pt>
                <c:pt idx="78">
                  <c:v>16.541405000000001</c:v>
                </c:pt>
                <c:pt idx="79">
                  <c:v>16.598998999999999</c:v>
                </c:pt>
                <c:pt idx="80">
                  <c:v>16.844234</c:v>
                </c:pt>
                <c:pt idx="81">
                  <c:v>17.029764</c:v>
                </c:pt>
                <c:pt idx="82">
                  <c:v>17.003889000000001</c:v>
                </c:pt>
                <c:pt idx="83">
                  <c:v>16.701606999999999</c:v>
                </c:pt>
                <c:pt idx="84">
                  <c:v>16.801255999999999</c:v>
                </c:pt>
                <c:pt idx="85">
                  <c:v>17.067381000000001</c:v>
                </c:pt>
                <c:pt idx="86">
                  <c:v>17.469507</c:v>
                </c:pt>
                <c:pt idx="87">
                  <c:v>17.185500999999999</c:v>
                </c:pt>
                <c:pt idx="88">
                  <c:v>16.900065999999999</c:v>
                </c:pt>
                <c:pt idx="89">
                  <c:v>16.290098</c:v>
                </c:pt>
                <c:pt idx="90">
                  <c:v>15.879605</c:v>
                </c:pt>
                <c:pt idx="91">
                  <c:v>15.522216</c:v>
                </c:pt>
                <c:pt idx="92">
                  <c:v>15.219544000000001</c:v>
                </c:pt>
                <c:pt idx="93">
                  <c:v>14.6081</c:v>
                </c:pt>
                <c:pt idx="94">
                  <c:v>13.563143999999999</c:v>
                </c:pt>
                <c:pt idx="95">
                  <c:v>12.296269000000001</c:v>
                </c:pt>
                <c:pt idx="96">
                  <c:v>10.87058</c:v>
                </c:pt>
                <c:pt idx="97">
                  <c:v>9.4500170000000008</c:v>
                </c:pt>
                <c:pt idx="98">
                  <c:v>8.4654597999999996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4FD-4F83-ACEB-EB4DB491E9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626496"/>
        <c:axId val="111657344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'IP3'!$AP$2</c15:sqref>
                        </c15:formulaRef>
                      </c:ext>
                    </c:extLst>
                    <c:strCache>
                      <c:ptCount val="1"/>
                      <c:pt idx="0">
                        <c:v>+16dBm</c:v>
                      </c:pt>
                    </c:strCache>
                  </c:strRef>
                </c:tx>
                <c:spPr>
                  <a:ln cmpd="dbl">
                    <a:solidFill>
                      <a:schemeClr val="tx1"/>
                    </a:solidFill>
                    <a:prstDash val="sysDash"/>
                  </a:ln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'IP3'!$AO$5:$AO$103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1</c:v>
                      </c:pt>
                      <c:pt idx="1">
                        <c:v>1.1224489795918</c:v>
                      </c:pt>
                      <c:pt idx="2">
                        <c:v>1.2448979591837002</c:v>
                      </c:pt>
                      <c:pt idx="3">
                        <c:v>1.3673469387755</c:v>
                      </c:pt>
                      <c:pt idx="4">
                        <c:v>1.4897959183673</c:v>
                      </c:pt>
                      <c:pt idx="5">
                        <c:v>1.6122448979591999</c:v>
                      </c:pt>
                      <c:pt idx="6">
                        <c:v>1.7346938775510001</c:v>
                      </c:pt>
                      <c:pt idx="7">
                        <c:v>1.8571428571429001</c:v>
                      </c:pt>
                      <c:pt idx="8">
                        <c:v>1.9795918367347001</c:v>
                      </c:pt>
                      <c:pt idx="9">
                        <c:v>2.1020408163264999</c:v>
                      </c:pt>
                      <c:pt idx="10">
                        <c:v>2.2244897959183998</c:v>
                      </c:pt>
                      <c:pt idx="11">
                        <c:v>2.3469387755101998</c:v>
                      </c:pt>
                      <c:pt idx="12">
                        <c:v>2.4693877551020003</c:v>
                      </c:pt>
                      <c:pt idx="13">
                        <c:v>2.5918367346939002</c:v>
                      </c:pt>
                      <c:pt idx="14">
                        <c:v>2.7142857142856998</c:v>
                      </c:pt>
                      <c:pt idx="15">
                        <c:v>2.8367346938776001</c:v>
                      </c:pt>
                      <c:pt idx="16">
                        <c:v>2.9591836734694001</c:v>
                      </c:pt>
                      <c:pt idx="17">
                        <c:v>3.0816326530612002</c:v>
                      </c:pt>
                      <c:pt idx="18">
                        <c:v>3.2040816326531001</c:v>
                      </c:pt>
                      <c:pt idx="19">
                        <c:v>3.3265306122449001</c:v>
                      </c:pt>
                      <c:pt idx="20">
                        <c:v>3.4489795918367001</c:v>
                      </c:pt>
                      <c:pt idx="21">
                        <c:v>3.5714285714286</c:v>
                      </c:pt>
                      <c:pt idx="22">
                        <c:v>3.6938775510204001</c:v>
                      </c:pt>
                      <c:pt idx="23">
                        <c:v>3.8163265306121996</c:v>
                      </c:pt>
                      <c:pt idx="24">
                        <c:v>3.9387755102041</c:v>
                      </c:pt>
                      <c:pt idx="25">
                        <c:v>4.0612244897959</c:v>
                      </c:pt>
                      <c:pt idx="26">
                        <c:v>4.1836734693878004</c:v>
                      </c:pt>
                      <c:pt idx="27">
                        <c:v>4.3061224489796004</c:v>
                      </c:pt>
                      <c:pt idx="28">
                        <c:v>4.4285714285713995</c:v>
                      </c:pt>
                      <c:pt idx="29">
                        <c:v>4.5510204081632999</c:v>
                      </c:pt>
                      <c:pt idx="30">
                        <c:v>4.6734693877550999</c:v>
                      </c:pt>
                      <c:pt idx="31">
                        <c:v>4.7959183673468999</c:v>
                      </c:pt>
                      <c:pt idx="32">
                        <c:v>4.9183673469388003</c:v>
                      </c:pt>
                      <c:pt idx="33">
                        <c:v>5.0408163265305994</c:v>
                      </c:pt>
                      <c:pt idx="34">
                        <c:v>5.1632653061224003</c:v>
                      </c:pt>
                      <c:pt idx="35">
                        <c:v>5.2857142857142998</c:v>
                      </c:pt>
                      <c:pt idx="36">
                        <c:v>5.4081632653060998</c:v>
                      </c:pt>
                      <c:pt idx="37">
                        <c:v>5.5306122448980002</c:v>
                      </c:pt>
                      <c:pt idx="38">
                        <c:v>5.6530612244898002</c:v>
                      </c:pt>
                      <c:pt idx="39">
                        <c:v>5.7755102040816002</c:v>
                      </c:pt>
                      <c:pt idx="40">
                        <c:v>5.8979591836734997</c:v>
                      </c:pt>
                      <c:pt idx="41">
                        <c:v>6.0204081632652997</c:v>
                      </c:pt>
                      <c:pt idx="42">
                        <c:v>6.1428571428570997</c:v>
                      </c:pt>
                      <c:pt idx="43">
                        <c:v>6.2653061224490001</c:v>
                      </c:pt>
                      <c:pt idx="44">
                        <c:v>6.3877551020408001</c:v>
                      </c:pt>
                      <c:pt idx="45">
                        <c:v>6.5102040816326996</c:v>
                      </c:pt>
                      <c:pt idx="46">
                        <c:v>6.6326530612244996</c:v>
                      </c:pt>
                      <c:pt idx="47">
                        <c:v>6.7551020408163005</c:v>
                      </c:pt>
                      <c:pt idx="48">
                        <c:v>6.8775510204082</c:v>
                      </c:pt>
                      <c:pt idx="49">
                        <c:v>7</c:v>
                      </c:pt>
                      <c:pt idx="50">
                        <c:v>7.1224489795918</c:v>
                      </c:pt>
                      <c:pt idx="51">
                        <c:v>7.2448979591836995</c:v>
                      </c:pt>
                      <c:pt idx="52">
                        <c:v>7.3673469387755004</c:v>
                      </c:pt>
                      <c:pt idx="53">
                        <c:v>7.4897959183673004</c:v>
                      </c:pt>
                      <c:pt idx="54">
                        <c:v>7.6122448979591999</c:v>
                      </c:pt>
                      <c:pt idx="55">
                        <c:v>7.7346938775509999</c:v>
                      </c:pt>
                      <c:pt idx="56">
                        <c:v>7.8571428571429003</c:v>
                      </c:pt>
                      <c:pt idx="57">
                        <c:v>7.9795918367347003</c:v>
                      </c:pt>
                      <c:pt idx="58">
                        <c:v>8.1020408163265003</c:v>
                      </c:pt>
                      <c:pt idx="59">
                        <c:v>8.2244897959183998</c:v>
                      </c:pt>
                      <c:pt idx="60">
                        <c:v>8.3469387755101998</c:v>
                      </c:pt>
                      <c:pt idx="61">
                        <c:v>8.4693877551019998</c:v>
                      </c:pt>
                      <c:pt idx="62">
                        <c:v>8.5918367346938993</c:v>
                      </c:pt>
                      <c:pt idx="63">
                        <c:v>8.7142857142856993</c:v>
                      </c:pt>
                      <c:pt idx="64">
                        <c:v>8.8367346938776006</c:v>
                      </c:pt>
                      <c:pt idx="65">
                        <c:v>8.9591836734694006</c:v>
                      </c:pt>
                      <c:pt idx="66">
                        <c:v>9.0816326530611988</c:v>
                      </c:pt>
                      <c:pt idx="67">
                        <c:v>9.2040816326530983</c:v>
                      </c:pt>
                      <c:pt idx="68">
                        <c:v>9.3265306122449001</c:v>
                      </c:pt>
                      <c:pt idx="69">
                        <c:v>9.4489795918367001</c:v>
                      </c:pt>
                      <c:pt idx="70">
                        <c:v>9.5714285714285996</c:v>
                      </c:pt>
                      <c:pt idx="71">
                        <c:v>9.6938775510203996</c:v>
                      </c:pt>
                      <c:pt idx="72">
                        <c:v>9.8163265306121996</c:v>
                      </c:pt>
                      <c:pt idx="73">
                        <c:v>9.9387755102040991</c:v>
                      </c:pt>
                      <c:pt idx="74">
                        <c:v>10.061224489796</c:v>
                      </c:pt>
                      <c:pt idx="75">
                        <c:v>10.183673469388001</c:v>
                      </c:pt>
                      <c:pt idx="76">
                        <c:v>10.30612244898</c:v>
                      </c:pt>
                      <c:pt idx="77">
                        <c:v>10.428571428570999</c:v>
                      </c:pt>
                      <c:pt idx="78">
                        <c:v>10.551020408163</c:v>
                      </c:pt>
                      <c:pt idx="79">
                        <c:v>10.673469387754999</c:v>
                      </c:pt>
                      <c:pt idx="80">
                        <c:v>10.795918367346999</c:v>
                      </c:pt>
                      <c:pt idx="81">
                        <c:v>10.918367346938998</c:v>
                      </c:pt>
                      <c:pt idx="82">
                        <c:v>11.040816326531001</c:v>
                      </c:pt>
                      <c:pt idx="83">
                        <c:v>11.163265306122</c:v>
                      </c:pt>
                      <c:pt idx="84">
                        <c:v>11.285714285714</c:v>
                      </c:pt>
                      <c:pt idx="85">
                        <c:v>11.408163265305999</c:v>
                      </c:pt>
                      <c:pt idx="86">
                        <c:v>11.530612244898</c:v>
                      </c:pt>
                      <c:pt idx="87">
                        <c:v>11.653061224489999</c:v>
                      </c:pt>
                      <c:pt idx="88">
                        <c:v>11.775510204082</c:v>
                      </c:pt>
                      <c:pt idx="89">
                        <c:v>11.897959183673001</c:v>
                      </c:pt>
                      <c:pt idx="90">
                        <c:v>12.020408163265</c:v>
                      </c:pt>
                      <c:pt idx="91">
                        <c:v>12.142857142857</c:v>
                      </c:pt>
                      <c:pt idx="92">
                        <c:v>12.265306122448999</c:v>
                      </c:pt>
                      <c:pt idx="93">
                        <c:v>12.387755102041</c:v>
                      </c:pt>
                      <c:pt idx="94">
                        <c:v>12.510204081632999</c:v>
                      </c:pt>
                      <c:pt idx="95">
                        <c:v>12.632653061224001</c:v>
                      </c:pt>
                      <c:pt idx="96">
                        <c:v>12.755102040816</c:v>
                      </c:pt>
                      <c:pt idx="97">
                        <c:v>12.877551020408001</c:v>
                      </c:pt>
                      <c:pt idx="98">
                        <c:v>13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'IP3'!$AQ$5:$AQ$103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17.088564000000002</c:v>
                      </c:pt>
                      <c:pt idx="1">
                        <c:v>17.289536999999999</c:v>
                      </c:pt>
                      <c:pt idx="2">
                        <c:v>18.430933</c:v>
                      </c:pt>
                      <c:pt idx="3">
                        <c:v>18.330904</c:v>
                      </c:pt>
                      <c:pt idx="4">
                        <c:v>19.199345000000001</c:v>
                      </c:pt>
                      <c:pt idx="5">
                        <c:v>20.996634</c:v>
                      </c:pt>
                      <c:pt idx="6">
                        <c:v>22.729614000000002</c:v>
                      </c:pt>
                      <c:pt idx="7">
                        <c:v>21.907060999999999</c:v>
                      </c:pt>
                      <c:pt idx="8">
                        <c:v>19.749475</c:v>
                      </c:pt>
                      <c:pt idx="9">
                        <c:v>19.011531999999999</c:v>
                      </c:pt>
                      <c:pt idx="10">
                        <c:v>18.824788999999999</c:v>
                      </c:pt>
                      <c:pt idx="11">
                        <c:v>18.105657999999998</c:v>
                      </c:pt>
                      <c:pt idx="12">
                        <c:v>16.461983</c:v>
                      </c:pt>
                      <c:pt idx="13">
                        <c:v>16.199265</c:v>
                      </c:pt>
                      <c:pt idx="14">
                        <c:v>15.617656</c:v>
                      </c:pt>
                      <c:pt idx="15">
                        <c:v>15.424030999999999</c:v>
                      </c:pt>
                      <c:pt idx="16">
                        <c:v>14.878536</c:v>
                      </c:pt>
                      <c:pt idx="17">
                        <c:v>13.912834999999999</c:v>
                      </c:pt>
                      <c:pt idx="18">
                        <c:v>12.911977</c:v>
                      </c:pt>
                      <c:pt idx="19">
                        <c:v>13.032572</c:v>
                      </c:pt>
                      <c:pt idx="20">
                        <c:v>14.504830999999999</c:v>
                      </c:pt>
                      <c:pt idx="21">
                        <c:v>16.250876999999999</c:v>
                      </c:pt>
                      <c:pt idx="22">
                        <c:v>16.598934</c:v>
                      </c:pt>
                      <c:pt idx="23">
                        <c:v>16.541691</c:v>
                      </c:pt>
                      <c:pt idx="24">
                        <c:v>16.631799999999998</c:v>
                      </c:pt>
                      <c:pt idx="25">
                        <c:v>17.362369999999999</c:v>
                      </c:pt>
                      <c:pt idx="26">
                        <c:v>18.192696000000002</c:v>
                      </c:pt>
                      <c:pt idx="27">
                        <c:v>18.914337</c:v>
                      </c:pt>
                      <c:pt idx="28">
                        <c:v>18.909063</c:v>
                      </c:pt>
                      <c:pt idx="29">
                        <c:v>18.824180999999999</c:v>
                      </c:pt>
                      <c:pt idx="30">
                        <c:v>18.264285999999998</c:v>
                      </c:pt>
                      <c:pt idx="31">
                        <c:v>18.219652</c:v>
                      </c:pt>
                      <c:pt idx="32">
                        <c:v>18.278385</c:v>
                      </c:pt>
                      <c:pt idx="33">
                        <c:v>18.200386000000002</c:v>
                      </c:pt>
                      <c:pt idx="34">
                        <c:v>17.238994999999999</c:v>
                      </c:pt>
                      <c:pt idx="35">
                        <c:v>16.810317999999999</c:v>
                      </c:pt>
                      <c:pt idx="36">
                        <c:v>16.445007</c:v>
                      </c:pt>
                      <c:pt idx="37">
                        <c:v>16.604576000000002</c:v>
                      </c:pt>
                      <c:pt idx="38">
                        <c:v>15.874579000000001</c:v>
                      </c:pt>
                      <c:pt idx="39">
                        <c:v>16.235619</c:v>
                      </c:pt>
                      <c:pt idx="40">
                        <c:v>16.521849</c:v>
                      </c:pt>
                      <c:pt idx="41">
                        <c:v>16.890129000000002</c:v>
                      </c:pt>
                      <c:pt idx="42">
                        <c:v>16.635071</c:v>
                      </c:pt>
                      <c:pt idx="43">
                        <c:v>16.936547999999998</c:v>
                      </c:pt>
                      <c:pt idx="44">
                        <c:v>16.7453</c:v>
                      </c:pt>
                      <c:pt idx="45">
                        <c:v>16.571114000000001</c:v>
                      </c:pt>
                      <c:pt idx="46">
                        <c:v>16.725801000000001</c:v>
                      </c:pt>
                      <c:pt idx="47">
                        <c:v>17.491734999999998</c:v>
                      </c:pt>
                      <c:pt idx="48">
                        <c:v>17.442739</c:v>
                      </c:pt>
                      <c:pt idx="49">
                        <c:v>17.180254000000001</c:v>
                      </c:pt>
                      <c:pt idx="50">
                        <c:v>16.794747999999998</c:v>
                      </c:pt>
                      <c:pt idx="51">
                        <c:v>16.965257999999999</c:v>
                      </c:pt>
                      <c:pt idx="52">
                        <c:v>16.608473</c:v>
                      </c:pt>
                      <c:pt idx="53">
                        <c:v>16.540780999999999</c:v>
                      </c:pt>
                      <c:pt idx="54">
                        <c:v>16.649256000000001</c:v>
                      </c:pt>
                      <c:pt idx="55">
                        <c:v>17.023713999999998</c:v>
                      </c:pt>
                      <c:pt idx="56">
                        <c:v>17.011633</c:v>
                      </c:pt>
                      <c:pt idx="57">
                        <c:v>17.485239</c:v>
                      </c:pt>
                      <c:pt idx="58">
                        <c:v>17.789684000000001</c:v>
                      </c:pt>
                      <c:pt idx="59">
                        <c:v>17.790989</c:v>
                      </c:pt>
                      <c:pt idx="60">
                        <c:v>17.335484999999998</c:v>
                      </c:pt>
                      <c:pt idx="61">
                        <c:v>17.171831000000001</c:v>
                      </c:pt>
                      <c:pt idx="62">
                        <c:v>17.615483999999999</c:v>
                      </c:pt>
                      <c:pt idx="63">
                        <c:v>17.722411999999998</c:v>
                      </c:pt>
                      <c:pt idx="64">
                        <c:v>17.573090000000001</c:v>
                      </c:pt>
                      <c:pt idx="65">
                        <c:v>16.974909</c:v>
                      </c:pt>
                      <c:pt idx="66">
                        <c:v>16.563466999999999</c:v>
                      </c:pt>
                      <c:pt idx="67">
                        <c:v>15.988212000000001</c:v>
                      </c:pt>
                      <c:pt idx="68">
                        <c:v>15.910911</c:v>
                      </c:pt>
                      <c:pt idx="69">
                        <c:v>15.829497</c:v>
                      </c:pt>
                      <c:pt idx="70">
                        <c:v>15.943381</c:v>
                      </c:pt>
                      <c:pt idx="71">
                        <c:v>15.602831999999999</c:v>
                      </c:pt>
                      <c:pt idx="72">
                        <c:v>15.780127999999999</c:v>
                      </c:pt>
                      <c:pt idx="73">
                        <c:v>15.711891</c:v>
                      </c:pt>
                      <c:pt idx="74">
                        <c:v>15.849831</c:v>
                      </c:pt>
                      <c:pt idx="75">
                        <c:v>15.622844000000001</c:v>
                      </c:pt>
                      <c:pt idx="76">
                        <c:v>15.852582</c:v>
                      </c:pt>
                      <c:pt idx="77">
                        <c:v>15.687283000000001</c:v>
                      </c:pt>
                      <c:pt idx="78">
                        <c:v>15.513585000000001</c:v>
                      </c:pt>
                      <c:pt idx="79">
                        <c:v>15.195906000000001</c:v>
                      </c:pt>
                      <c:pt idx="80">
                        <c:v>15.253321</c:v>
                      </c:pt>
                      <c:pt idx="81">
                        <c:v>15.139441</c:v>
                      </c:pt>
                      <c:pt idx="82">
                        <c:v>14.542964</c:v>
                      </c:pt>
                      <c:pt idx="83">
                        <c:v>13.854295</c:v>
                      </c:pt>
                      <c:pt idx="84">
                        <c:v>13.335043000000001</c:v>
                      </c:pt>
                      <c:pt idx="85">
                        <c:v>12.996847000000001</c:v>
                      </c:pt>
                      <c:pt idx="86">
                        <c:v>12.322441</c:v>
                      </c:pt>
                      <c:pt idx="87">
                        <c:v>11.778981999999999</c:v>
                      </c:pt>
                      <c:pt idx="88">
                        <c:v>11.093824</c:v>
                      </c:pt>
                      <c:pt idx="89">
                        <c:v>11.285035000000001</c:v>
                      </c:pt>
                      <c:pt idx="90">
                        <c:v>10.377685</c:v>
                      </c:pt>
                      <c:pt idx="91">
                        <c:v>11.092109000000001</c:v>
                      </c:pt>
                      <c:pt idx="92">
                        <c:v>10.47039</c:v>
                      </c:pt>
                      <c:pt idx="93">
                        <c:v>10.922160999999999</c:v>
                      </c:pt>
                      <c:pt idx="94">
                        <c:v>9.5908194000000009</c:v>
                      </c:pt>
                      <c:pt idx="95">
                        <c:v>10.00102</c:v>
                      </c:pt>
                      <c:pt idx="96">
                        <c:v>9.3742561000000002</c:v>
                      </c:pt>
                      <c:pt idx="97">
                        <c:v>9.3112992999999999</c:v>
                      </c:pt>
                      <c:pt idx="98">
                        <c:v>8.3540325000000006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3-84FD-4F83-ACEB-EB4DB491E9F3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'IP3'!$AS$2</c15:sqref>
                        </c15:formulaRef>
                      </c:ext>
                    </c:extLst>
                    <c:strCache>
                      <c:ptCount val="1"/>
                      <c:pt idx="0">
                        <c:v>+14dBm</c:v>
                      </c:pt>
                    </c:strCache>
                  </c:strRef>
                </c:tx>
                <c:spPr>
                  <a:ln cmpd="sng">
                    <a:solidFill>
                      <a:schemeClr val="tx1"/>
                    </a:solidFill>
                    <a:prstDash val="sysDot"/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'IP3'!$AR$5:$AR$103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1</c:v>
                      </c:pt>
                      <c:pt idx="1">
                        <c:v>1.1224489795918</c:v>
                      </c:pt>
                      <c:pt idx="2">
                        <c:v>1.2448979591837002</c:v>
                      </c:pt>
                      <c:pt idx="3">
                        <c:v>1.3673469387755</c:v>
                      </c:pt>
                      <c:pt idx="4">
                        <c:v>1.4897959183673</c:v>
                      </c:pt>
                      <c:pt idx="5">
                        <c:v>1.6122448979591999</c:v>
                      </c:pt>
                      <c:pt idx="6">
                        <c:v>1.7346938775510001</c:v>
                      </c:pt>
                      <c:pt idx="7">
                        <c:v>1.8571428571429001</c:v>
                      </c:pt>
                      <c:pt idx="8">
                        <c:v>1.9795918367347001</c:v>
                      </c:pt>
                      <c:pt idx="9">
                        <c:v>2.1020408163264999</c:v>
                      </c:pt>
                      <c:pt idx="10">
                        <c:v>2.2244897959183998</c:v>
                      </c:pt>
                      <c:pt idx="11">
                        <c:v>2.3469387755101998</c:v>
                      </c:pt>
                      <c:pt idx="12">
                        <c:v>2.4693877551020003</c:v>
                      </c:pt>
                      <c:pt idx="13">
                        <c:v>2.5918367346939002</c:v>
                      </c:pt>
                      <c:pt idx="14">
                        <c:v>2.7142857142856998</c:v>
                      </c:pt>
                      <c:pt idx="15">
                        <c:v>2.8367346938776001</c:v>
                      </c:pt>
                      <c:pt idx="16">
                        <c:v>2.9591836734694001</c:v>
                      </c:pt>
                      <c:pt idx="17">
                        <c:v>3.0816326530612002</c:v>
                      </c:pt>
                      <c:pt idx="18">
                        <c:v>3.2040816326531001</c:v>
                      </c:pt>
                      <c:pt idx="19">
                        <c:v>3.3265306122449001</c:v>
                      </c:pt>
                      <c:pt idx="20">
                        <c:v>3.4489795918367001</c:v>
                      </c:pt>
                      <c:pt idx="21">
                        <c:v>3.5714285714286</c:v>
                      </c:pt>
                      <c:pt idx="22">
                        <c:v>3.6938775510204001</c:v>
                      </c:pt>
                      <c:pt idx="23">
                        <c:v>3.8163265306121996</c:v>
                      </c:pt>
                      <c:pt idx="24">
                        <c:v>3.9387755102041</c:v>
                      </c:pt>
                      <c:pt idx="25">
                        <c:v>4.0612244897959</c:v>
                      </c:pt>
                      <c:pt idx="26">
                        <c:v>4.1836734693878004</c:v>
                      </c:pt>
                      <c:pt idx="27">
                        <c:v>4.3061224489796004</c:v>
                      </c:pt>
                      <c:pt idx="28">
                        <c:v>4.4285714285713995</c:v>
                      </c:pt>
                      <c:pt idx="29">
                        <c:v>4.5510204081632999</c:v>
                      </c:pt>
                      <c:pt idx="30">
                        <c:v>4.6734693877550999</c:v>
                      </c:pt>
                      <c:pt idx="31">
                        <c:v>4.7959183673468999</c:v>
                      </c:pt>
                      <c:pt idx="32">
                        <c:v>4.9183673469388003</c:v>
                      </c:pt>
                      <c:pt idx="33">
                        <c:v>5.0408163265305994</c:v>
                      </c:pt>
                      <c:pt idx="34">
                        <c:v>5.1632653061224003</c:v>
                      </c:pt>
                      <c:pt idx="35">
                        <c:v>5.2857142857142998</c:v>
                      </c:pt>
                      <c:pt idx="36">
                        <c:v>5.4081632653060998</c:v>
                      </c:pt>
                      <c:pt idx="37">
                        <c:v>5.5306122448980002</c:v>
                      </c:pt>
                      <c:pt idx="38">
                        <c:v>5.6530612244898002</c:v>
                      </c:pt>
                      <c:pt idx="39">
                        <c:v>5.7755102040816002</c:v>
                      </c:pt>
                      <c:pt idx="40">
                        <c:v>5.8979591836734997</c:v>
                      </c:pt>
                      <c:pt idx="41">
                        <c:v>6.0204081632652997</c:v>
                      </c:pt>
                      <c:pt idx="42">
                        <c:v>6.1428571428570997</c:v>
                      </c:pt>
                      <c:pt idx="43">
                        <c:v>6.2653061224490001</c:v>
                      </c:pt>
                      <c:pt idx="44">
                        <c:v>6.3877551020408001</c:v>
                      </c:pt>
                      <c:pt idx="45">
                        <c:v>6.5102040816326996</c:v>
                      </c:pt>
                      <c:pt idx="46">
                        <c:v>6.6326530612244996</c:v>
                      </c:pt>
                      <c:pt idx="47">
                        <c:v>6.7551020408163005</c:v>
                      </c:pt>
                      <c:pt idx="48">
                        <c:v>6.8775510204082</c:v>
                      </c:pt>
                      <c:pt idx="49">
                        <c:v>7</c:v>
                      </c:pt>
                      <c:pt idx="50">
                        <c:v>7.1224489795918</c:v>
                      </c:pt>
                      <c:pt idx="51">
                        <c:v>7.2448979591836995</c:v>
                      </c:pt>
                      <c:pt idx="52">
                        <c:v>7.3673469387755004</c:v>
                      </c:pt>
                      <c:pt idx="53">
                        <c:v>7.4897959183673004</c:v>
                      </c:pt>
                      <c:pt idx="54">
                        <c:v>7.6122448979591999</c:v>
                      </c:pt>
                      <c:pt idx="55">
                        <c:v>7.7346938775509999</c:v>
                      </c:pt>
                      <c:pt idx="56">
                        <c:v>7.8571428571429003</c:v>
                      </c:pt>
                      <c:pt idx="57">
                        <c:v>7.9795918367347003</c:v>
                      </c:pt>
                      <c:pt idx="58">
                        <c:v>8.1020408163265003</c:v>
                      </c:pt>
                      <c:pt idx="59">
                        <c:v>8.2244897959183998</c:v>
                      </c:pt>
                      <c:pt idx="60">
                        <c:v>8.3469387755101998</c:v>
                      </c:pt>
                      <c:pt idx="61">
                        <c:v>8.4693877551019998</c:v>
                      </c:pt>
                      <c:pt idx="62">
                        <c:v>8.5918367346938993</c:v>
                      </c:pt>
                      <c:pt idx="63">
                        <c:v>8.7142857142856993</c:v>
                      </c:pt>
                      <c:pt idx="64">
                        <c:v>8.8367346938776006</c:v>
                      </c:pt>
                      <c:pt idx="65">
                        <c:v>8.9591836734694006</c:v>
                      </c:pt>
                      <c:pt idx="66">
                        <c:v>9.0816326530611988</c:v>
                      </c:pt>
                      <c:pt idx="67">
                        <c:v>9.2040816326530983</c:v>
                      </c:pt>
                      <c:pt idx="68">
                        <c:v>9.3265306122449001</c:v>
                      </c:pt>
                      <c:pt idx="69">
                        <c:v>9.4489795918367001</c:v>
                      </c:pt>
                      <c:pt idx="70">
                        <c:v>9.5714285714285996</c:v>
                      </c:pt>
                      <c:pt idx="71">
                        <c:v>9.6938775510203996</c:v>
                      </c:pt>
                      <c:pt idx="72">
                        <c:v>9.8163265306121996</c:v>
                      </c:pt>
                      <c:pt idx="73">
                        <c:v>9.9387755102040991</c:v>
                      </c:pt>
                      <c:pt idx="74">
                        <c:v>10.061224489796</c:v>
                      </c:pt>
                      <c:pt idx="75">
                        <c:v>10.183673469388001</c:v>
                      </c:pt>
                      <c:pt idx="76">
                        <c:v>10.30612244898</c:v>
                      </c:pt>
                      <c:pt idx="77">
                        <c:v>10.428571428570999</c:v>
                      </c:pt>
                      <c:pt idx="78">
                        <c:v>10.551020408163</c:v>
                      </c:pt>
                      <c:pt idx="79">
                        <c:v>10.673469387754999</c:v>
                      </c:pt>
                      <c:pt idx="80">
                        <c:v>10.795918367346999</c:v>
                      </c:pt>
                      <c:pt idx="81">
                        <c:v>10.918367346938998</c:v>
                      </c:pt>
                      <c:pt idx="82">
                        <c:v>11.040816326531001</c:v>
                      </c:pt>
                      <c:pt idx="83">
                        <c:v>11.163265306122</c:v>
                      </c:pt>
                      <c:pt idx="84">
                        <c:v>11.285714285714</c:v>
                      </c:pt>
                      <c:pt idx="85">
                        <c:v>11.408163265305999</c:v>
                      </c:pt>
                      <c:pt idx="86">
                        <c:v>11.530612244898</c:v>
                      </c:pt>
                      <c:pt idx="87">
                        <c:v>11.653061224489999</c:v>
                      </c:pt>
                      <c:pt idx="88">
                        <c:v>11.775510204082</c:v>
                      </c:pt>
                      <c:pt idx="89">
                        <c:v>11.897959183673001</c:v>
                      </c:pt>
                      <c:pt idx="90">
                        <c:v>12.020408163265</c:v>
                      </c:pt>
                      <c:pt idx="91">
                        <c:v>12.142857142857</c:v>
                      </c:pt>
                      <c:pt idx="92">
                        <c:v>12.265306122448999</c:v>
                      </c:pt>
                      <c:pt idx="93">
                        <c:v>12.387755102041</c:v>
                      </c:pt>
                      <c:pt idx="94">
                        <c:v>12.510204081632999</c:v>
                      </c:pt>
                      <c:pt idx="95">
                        <c:v>12.632653061224001</c:v>
                      </c:pt>
                      <c:pt idx="96">
                        <c:v>12.755102040816</c:v>
                      </c:pt>
                      <c:pt idx="97">
                        <c:v>12.877551020408001</c:v>
                      </c:pt>
                      <c:pt idx="98">
                        <c:v>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'IP3'!$AT$5:$AT$103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13.616406</c:v>
                      </c:pt>
                      <c:pt idx="1">
                        <c:v>16.554586</c:v>
                      </c:pt>
                      <c:pt idx="2">
                        <c:v>17.859316</c:v>
                      </c:pt>
                      <c:pt idx="3">
                        <c:v>17.717227999999999</c:v>
                      </c:pt>
                      <c:pt idx="4">
                        <c:v>16.893125999999999</c:v>
                      </c:pt>
                      <c:pt idx="5">
                        <c:v>18.986784</c:v>
                      </c:pt>
                      <c:pt idx="6">
                        <c:v>19.490328000000002</c:v>
                      </c:pt>
                      <c:pt idx="7">
                        <c:v>19.880759999999999</c:v>
                      </c:pt>
                      <c:pt idx="8">
                        <c:v>19.007781999999999</c:v>
                      </c:pt>
                      <c:pt idx="9">
                        <c:v>17.358333999999999</c:v>
                      </c:pt>
                      <c:pt idx="10">
                        <c:v>15.290269</c:v>
                      </c:pt>
                      <c:pt idx="11">
                        <c:v>13.214746</c:v>
                      </c:pt>
                      <c:pt idx="12">
                        <c:v>13.146929</c:v>
                      </c:pt>
                      <c:pt idx="13">
                        <c:v>13.765003999999999</c:v>
                      </c:pt>
                      <c:pt idx="14">
                        <c:v>13.994683</c:v>
                      </c:pt>
                      <c:pt idx="15">
                        <c:v>13.858841999999999</c:v>
                      </c:pt>
                      <c:pt idx="16">
                        <c:v>13.873742999999999</c:v>
                      </c:pt>
                      <c:pt idx="17">
                        <c:v>13.156509</c:v>
                      </c:pt>
                      <c:pt idx="18">
                        <c:v>11.772546</c:v>
                      </c:pt>
                      <c:pt idx="19">
                        <c:v>10.534844</c:v>
                      </c:pt>
                      <c:pt idx="20">
                        <c:v>11.257059</c:v>
                      </c:pt>
                      <c:pt idx="21">
                        <c:v>13.629170999999999</c:v>
                      </c:pt>
                      <c:pt idx="22">
                        <c:v>15.958136</c:v>
                      </c:pt>
                      <c:pt idx="23">
                        <c:v>18.090971</c:v>
                      </c:pt>
                      <c:pt idx="24">
                        <c:v>19.681885000000001</c:v>
                      </c:pt>
                      <c:pt idx="25">
                        <c:v>19.700223999999999</c:v>
                      </c:pt>
                      <c:pt idx="26">
                        <c:v>18.831441999999999</c:v>
                      </c:pt>
                      <c:pt idx="27">
                        <c:v>18.230810000000002</c:v>
                      </c:pt>
                      <c:pt idx="28">
                        <c:v>18.522676000000001</c:v>
                      </c:pt>
                      <c:pt idx="29">
                        <c:v>18.481636000000002</c:v>
                      </c:pt>
                      <c:pt idx="30">
                        <c:v>17.966056999999999</c:v>
                      </c:pt>
                      <c:pt idx="31">
                        <c:v>17.674199999999999</c:v>
                      </c:pt>
                      <c:pt idx="32">
                        <c:v>17.926575</c:v>
                      </c:pt>
                      <c:pt idx="33">
                        <c:v>17.214359000000002</c:v>
                      </c:pt>
                      <c:pt idx="34">
                        <c:v>15.437143000000001</c:v>
                      </c:pt>
                      <c:pt idx="35">
                        <c:v>14.087638999999999</c:v>
                      </c:pt>
                      <c:pt idx="36">
                        <c:v>13.408231000000001</c:v>
                      </c:pt>
                      <c:pt idx="37">
                        <c:v>13.408008000000001</c:v>
                      </c:pt>
                      <c:pt idx="38">
                        <c:v>13.044822999999999</c:v>
                      </c:pt>
                      <c:pt idx="39">
                        <c:v>13.360068999999999</c:v>
                      </c:pt>
                      <c:pt idx="40">
                        <c:v>13.812763</c:v>
                      </c:pt>
                      <c:pt idx="41">
                        <c:v>14.196672</c:v>
                      </c:pt>
                      <c:pt idx="42">
                        <c:v>13.897328999999999</c:v>
                      </c:pt>
                      <c:pt idx="43">
                        <c:v>14.050392</c:v>
                      </c:pt>
                      <c:pt idx="44">
                        <c:v>14.136232</c:v>
                      </c:pt>
                      <c:pt idx="45">
                        <c:v>14.480941</c:v>
                      </c:pt>
                      <c:pt idx="46">
                        <c:v>14.656523999999999</c:v>
                      </c:pt>
                      <c:pt idx="47">
                        <c:v>14.873046</c:v>
                      </c:pt>
                      <c:pt idx="48">
                        <c:v>14.098345999999999</c:v>
                      </c:pt>
                      <c:pt idx="49">
                        <c:v>13.483897000000001</c:v>
                      </c:pt>
                      <c:pt idx="50">
                        <c:v>12.825614</c:v>
                      </c:pt>
                      <c:pt idx="51">
                        <c:v>12.942254</c:v>
                      </c:pt>
                      <c:pt idx="52">
                        <c:v>12.621928</c:v>
                      </c:pt>
                      <c:pt idx="53">
                        <c:v>12.785094000000001</c:v>
                      </c:pt>
                      <c:pt idx="54">
                        <c:v>13.031867</c:v>
                      </c:pt>
                      <c:pt idx="55">
                        <c:v>13.602962</c:v>
                      </c:pt>
                      <c:pt idx="56">
                        <c:v>13.525434000000001</c:v>
                      </c:pt>
                      <c:pt idx="57">
                        <c:v>14.052864</c:v>
                      </c:pt>
                      <c:pt idx="58">
                        <c:v>14.116641</c:v>
                      </c:pt>
                      <c:pt idx="59">
                        <c:v>14.211086</c:v>
                      </c:pt>
                      <c:pt idx="60">
                        <c:v>13.963278000000001</c:v>
                      </c:pt>
                      <c:pt idx="61">
                        <c:v>13.792635000000001</c:v>
                      </c:pt>
                      <c:pt idx="62">
                        <c:v>13.706771</c:v>
                      </c:pt>
                      <c:pt idx="63">
                        <c:v>13.019285999999999</c:v>
                      </c:pt>
                      <c:pt idx="64">
                        <c:v>12.401786</c:v>
                      </c:pt>
                      <c:pt idx="65">
                        <c:v>11.617307</c:v>
                      </c:pt>
                      <c:pt idx="66">
                        <c:v>11.148581999999999</c:v>
                      </c:pt>
                      <c:pt idx="67">
                        <c:v>10.334999</c:v>
                      </c:pt>
                      <c:pt idx="68">
                        <c:v>10.222564</c:v>
                      </c:pt>
                      <c:pt idx="69">
                        <c:v>9.9945620999999996</c:v>
                      </c:pt>
                      <c:pt idx="70">
                        <c:v>10.643794</c:v>
                      </c:pt>
                      <c:pt idx="71">
                        <c:v>10.882711</c:v>
                      </c:pt>
                      <c:pt idx="72">
                        <c:v>11.69272</c:v>
                      </c:pt>
                      <c:pt idx="73">
                        <c:v>11.780010000000001</c:v>
                      </c:pt>
                      <c:pt idx="74">
                        <c:v>12.034871000000001</c:v>
                      </c:pt>
                      <c:pt idx="75">
                        <c:v>11.68586</c:v>
                      </c:pt>
                      <c:pt idx="76">
                        <c:v>11.941991</c:v>
                      </c:pt>
                      <c:pt idx="77">
                        <c:v>11.705043999999999</c:v>
                      </c:pt>
                      <c:pt idx="78">
                        <c:v>11.695259999999999</c:v>
                      </c:pt>
                      <c:pt idx="79">
                        <c:v>11.132101</c:v>
                      </c:pt>
                      <c:pt idx="80">
                        <c:v>10.620699</c:v>
                      </c:pt>
                      <c:pt idx="81">
                        <c:v>9.9969529999999995</c:v>
                      </c:pt>
                      <c:pt idx="82">
                        <c:v>8.6032867</c:v>
                      </c:pt>
                      <c:pt idx="83">
                        <c:v>7.2197747000000003</c:v>
                      </c:pt>
                      <c:pt idx="84">
                        <c:v>5.6785554999999999</c:v>
                      </c:pt>
                      <c:pt idx="85">
                        <c:v>4.6404623999999997</c:v>
                      </c:pt>
                      <c:pt idx="86">
                        <c:v>3.4962675999999999</c:v>
                      </c:pt>
                      <c:pt idx="87">
                        <c:v>2.8113972999999999</c:v>
                      </c:pt>
                      <c:pt idx="88">
                        <c:v>3.7138119000000001</c:v>
                      </c:pt>
                      <c:pt idx="89">
                        <c:v>3.9519896999999999</c:v>
                      </c:pt>
                      <c:pt idx="90">
                        <c:v>1.1324664</c:v>
                      </c:pt>
                      <c:pt idx="91">
                        <c:v>0.49525546999999998</c:v>
                      </c:pt>
                      <c:pt idx="92">
                        <c:v>-0.65956347999999998</c:v>
                      </c:pt>
                      <c:pt idx="93">
                        <c:v>1.6780587</c:v>
                      </c:pt>
                      <c:pt idx="94">
                        <c:v>-2.6392853000000001</c:v>
                      </c:pt>
                      <c:pt idx="95">
                        <c:v>-1.2915375</c:v>
                      </c:pt>
                      <c:pt idx="96">
                        <c:v>-4.9676150999999997</c:v>
                      </c:pt>
                      <c:pt idx="97">
                        <c:v>-5.5202049999999998</c:v>
                      </c:pt>
                      <c:pt idx="98">
                        <c:v>-10.167272000000001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84FD-4F83-ACEB-EB4DB491E9F3}"/>
                  </c:ext>
                </c:extLst>
              </c15:ser>
            </c15:filteredScatterSeries>
          </c:ext>
        </c:extLst>
      </c:scatterChart>
      <c:valAx>
        <c:axId val="111626496"/>
        <c:scaling>
          <c:orientation val="minMax"/>
          <c:max val="12"/>
          <c:min val="1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RF Frequency (GHz)</a:t>
                </a:r>
              </a:p>
            </c:rich>
          </c:tx>
          <c:layout>
            <c:manualLayout>
              <c:xMode val="edge"/>
              <c:yMode val="edge"/>
              <c:x val="0.39724459709066495"/>
              <c:y val="0.915717410323726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1657344"/>
        <c:crosses val="autoZero"/>
        <c:crossBetween val="midCat"/>
        <c:majorUnit val="1"/>
      </c:valAx>
      <c:valAx>
        <c:axId val="111657344"/>
        <c:scaling>
          <c:orientation val="minMax"/>
          <c:max val="30"/>
          <c:min val="-1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1626496"/>
        <c:crosses val="autoZero"/>
        <c:crossBetween val="midCat"/>
        <c:majorUnit val="5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29385728745696832"/>
          <c:y val="0.54055774278215218"/>
          <c:w val="0.19794049417910148"/>
          <c:h val="0.22815289782588255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  <c:userShapes r:id="rId1"/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Input IP3: +20dBm Square Wave LO (dBm)</a:t>
            </a:r>
          </a:p>
        </c:rich>
      </c:tx>
      <c:layout>
        <c:manualLayout>
          <c:xMode val="edge"/>
          <c:yMode val="edge"/>
          <c:x val="0.28245931513158196"/>
          <c:y val="1.851851851851851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42"/>
          <c:w val="0.76542713682528862"/>
          <c:h val="0.70701370662000584"/>
        </c:manualLayout>
      </c:layout>
      <c:scatterChart>
        <c:scatterStyle val="smoothMarker"/>
        <c:varyColors val="0"/>
        <c:ser>
          <c:idx val="0"/>
          <c:order val="0"/>
          <c:tx>
            <c:v>Configuration A</c:v>
          </c:tx>
          <c:spPr>
            <a:ln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'SqW IP3'!$I$5:$I$103</c:f>
              <c:numCache>
                <c:formatCode>General</c:formatCode>
                <c:ptCount val="99"/>
                <c:pt idx="0">
                  <c:v>1</c:v>
                </c:pt>
                <c:pt idx="1">
                  <c:v>1.1224489795918</c:v>
                </c:pt>
                <c:pt idx="2">
                  <c:v>1.2448979591837002</c:v>
                </c:pt>
                <c:pt idx="3">
                  <c:v>1.3673469387755</c:v>
                </c:pt>
                <c:pt idx="4">
                  <c:v>1.4897959183673</c:v>
                </c:pt>
                <c:pt idx="5">
                  <c:v>1.6122448979591999</c:v>
                </c:pt>
                <c:pt idx="6">
                  <c:v>1.7346938775510001</c:v>
                </c:pt>
                <c:pt idx="7">
                  <c:v>1.8571428571429001</c:v>
                </c:pt>
                <c:pt idx="8">
                  <c:v>1.9795918367347001</c:v>
                </c:pt>
                <c:pt idx="9">
                  <c:v>2.1020408163264999</c:v>
                </c:pt>
                <c:pt idx="10">
                  <c:v>2.2244897959183998</c:v>
                </c:pt>
                <c:pt idx="11">
                  <c:v>2.3469387755101998</c:v>
                </c:pt>
                <c:pt idx="12">
                  <c:v>2.4693877551020003</c:v>
                </c:pt>
                <c:pt idx="13">
                  <c:v>2.5918367346939002</c:v>
                </c:pt>
                <c:pt idx="14">
                  <c:v>2.7142857142856998</c:v>
                </c:pt>
                <c:pt idx="15">
                  <c:v>2.8367346938776001</c:v>
                </c:pt>
                <c:pt idx="16">
                  <c:v>2.9591836734694001</c:v>
                </c:pt>
                <c:pt idx="17">
                  <c:v>3.0816326530612002</c:v>
                </c:pt>
                <c:pt idx="18">
                  <c:v>3.2040816326531001</c:v>
                </c:pt>
                <c:pt idx="19">
                  <c:v>3.3265306122449001</c:v>
                </c:pt>
                <c:pt idx="20">
                  <c:v>3.4489795918367001</c:v>
                </c:pt>
                <c:pt idx="21">
                  <c:v>3.5714285714286</c:v>
                </c:pt>
                <c:pt idx="22">
                  <c:v>3.6938775510204001</c:v>
                </c:pt>
                <c:pt idx="23">
                  <c:v>3.8163265306121996</c:v>
                </c:pt>
                <c:pt idx="24">
                  <c:v>3.9387755102041</c:v>
                </c:pt>
                <c:pt idx="25">
                  <c:v>4.0612244897959</c:v>
                </c:pt>
                <c:pt idx="26">
                  <c:v>4.1836734693878004</c:v>
                </c:pt>
                <c:pt idx="27">
                  <c:v>4.3061224489796004</c:v>
                </c:pt>
                <c:pt idx="28">
                  <c:v>4.4285714285713995</c:v>
                </c:pt>
                <c:pt idx="29">
                  <c:v>4.5510204081632999</c:v>
                </c:pt>
                <c:pt idx="30">
                  <c:v>4.6734693877550999</c:v>
                </c:pt>
                <c:pt idx="31">
                  <c:v>4.7959183673468999</c:v>
                </c:pt>
                <c:pt idx="32">
                  <c:v>4.9183673469388003</c:v>
                </c:pt>
                <c:pt idx="33">
                  <c:v>5.0408163265305994</c:v>
                </c:pt>
                <c:pt idx="34">
                  <c:v>5.1632653061224003</c:v>
                </c:pt>
                <c:pt idx="35">
                  <c:v>5.2857142857142998</c:v>
                </c:pt>
                <c:pt idx="36">
                  <c:v>5.4081632653060998</c:v>
                </c:pt>
                <c:pt idx="37">
                  <c:v>5.5306122448980002</c:v>
                </c:pt>
                <c:pt idx="38">
                  <c:v>5.6530612244898002</c:v>
                </c:pt>
                <c:pt idx="39">
                  <c:v>5.7755102040816002</c:v>
                </c:pt>
                <c:pt idx="40">
                  <c:v>5.8979591836734997</c:v>
                </c:pt>
                <c:pt idx="41">
                  <c:v>6.0204081632652997</c:v>
                </c:pt>
                <c:pt idx="42">
                  <c:v>6.1428571428570997</c:v>
                </c:pt>
                <c:pt idx="43">
                  <c:v>6.2653061224490001</c:v>
                </c:pt>
                <c:pt idx="44">
                  <c:v>6.3877551020408001</c:v>
                </c:pt>
                <c:pt idx="45">
                  <c:v>6.5102040816326996</c:v>
                </c:pt>
                <c:pt idx="46">
                  <c:v>6.6326530612244996</c:v>
                </c:pt>
                <c:pt idx="47">
                  <c:v>6.7551020408163005</c:v>
                </c:pt>
                <c:pt idx="48">
                  <c:v>6.8775510204082</c:v>
                </c:pt>
                <c:pt idx="49">
                  <c:v>7</c:v>
                </c:pt>
                <c:pt idx="50">
                  <c:v>7.1224489795918</c:v>
                </c:pt>
                <c:pt idx="51">
                  <c:v>7.2448979591836995</c:v>
                </c:pt>
                <c:pt idx="52">
                  <c:v>7.3673469387755004</c:v>
                </c:pt>
                <c:pt idx="53">
                  <c:v>7.4897959183673004</c:v>
                </c:pt>
                <c:pt idx="54">
                  <c:v>7.6122448979591999</c:v>
                </c:pt>
                <c:pt idx="55">
                  <c:v>7.7346938775509999</c:v>
                </c:pt>
                <c:pt idx="56">
                  <c:v>7.8571428571429003</c:v>
                </c:pt>
                <c:pt idx="57">
                  <c:v>7.9795918367347003</c:v>
                </c:pt>
                <c:pt idx="58">
                  <c:v>8.1020408163265003</c:v>
                </c:pt>
                <c:pt idx="59">
                  <c:v>8.2244897959183998</c:v>
                </c:pt>
                <c:pt idx="60">
                  <c:v>8.3469387755101998</c:v>
                </c:pt>
                <c:pt idx="61">
                  <c:v>8.4693877551019998</c:v>
                </c:pt>
                <c:pt idx="62">
                  <c:v>8.5918367346938993</c:v>
                </c:pt>
                <c:pt idx="63">
                  <c:v>8.7142857142856993</c:v>
                </c:pt>
                <c:pt idx="64">
                  <c:v>8.8367346938776006</c:v>
                </c:pt>
                <c:pt idx="65">
                  <c:v>8.9591836734694006</c:v>
                </c:pt>
                <c:pt idx="66">
                  <c:v>9.0816326530611988</c:v>
                </c:pt>
                <c:pt idx="67">
                  <c:v>9.2040816326530983</c:v>
                </c:pt>
                <c:pt idx="68">
                  <c:v>9.3265306122449001</c:v>
                </c:pt>
                <c:pt idx="69">
                  <c:v>9.4489795918367001</c:v>
                </c:pt>
                <c:pt idx="70">
                  <c:v>9.5714285714285996</c:v>
                </c:pt>
                <c:pt idx="71">
                  <c:v>9.6938775510203996</c:v>
                </c:pt>
                <c:pt idx="72">
                  <c:v>9.8163265306121996</c:v>
                </c:pt>
                <c:pt idx="73">
                  <c:v>9.9387755102040991</c:v>
                </c:pt>
                <c:pt idx="74">
                  <c:v>10.061224489796</c:v>
                </c:pt>
                <c:pt idx="75">
                  <c:v>10.183673469388001</c:v>
                </c:pt>
                <c:pt idx="76">
                  <c:v>10.30612244898</c:v>
                </c:pt>
                <c:pt idx="77">
                  <c:v>10.428571428570999</c:v>
                </c:pt>
                <c:pt idx="78">
                  <c:v>10.551020408163</c:v>
                </c:pt>
                <c:pt idx="79">
                  <c:v>10.673469387754999</c:v>
                </c:pt>
                <c:pt idx="80">
                  <c:v>10.795918367346999</c:v>
                </c:pt>
                <c:pt idx="81">
                  <c:v>10.918367346938998</c:v>
                </c:pt>
                <c:pt idx="82">
                  <c:v>11.040816326531001</c:v>
                </c:pt>
                <c:pt idx="83">
                  <c:v>11.163265306122</c:v>
                </c:pt>
                <c:pt idx="84">
                  <c:v>11.285714285714</c:v>
                </c:pt>
                <c:pt idx="85">
                  <c:v>11.408163265305999</c:v>
                </c:pt>
                <c:pt idx="86">
                  <c:v>11.530612244898</c:v>
                </c:pt>
                <c:pt idx="87">
                  <c:v>11.653061224489999</c:v>
                </c:pt>
                <c:pt idx="88">
                  <c:v>11.775510204082</c:v>
                </c:pt>
                <c:pt idx="89">
                  <c:v>11.897959183673001</c:v>
                </c:pt>
                <c:pt idx="90">
                  <c:v>12.020408163265</c:v>
                </c:pt>
                <c:pt idx="91">
                  <c:v>12.142857142857</c:v>
                </c:pt>
                <c:pt idx="92">
                  <c:v>12.265306122448999</c:v>
                </c:pt>
                <c:pt idx="93">
                  <c:v>12.387755102041</c:v>
                </c:pt>
                <c:pt idx="94">
                  <c:v>12.510204081632999</c:v>
                </c:pt>
                <c:pt idx="95">
                  <c:v>12.632653061224001</c:v>
                </c:pt>
                <c:pt idx="96">
                  <c:v>12.755102040816</c:v>
                </c:pt>
                <c:pt idx="97">
                  <c:v>12.877551020408001</c:v>
                </c:pt>
                <c:pt idx="98">
                  <c:v>13</c:v>
                </c:pt>
              </c:numCache>
            </c:numRef>
          </c:xVal>
          <c:yVal>
            <c:numRef>
              <c:f>'SqW IP3'!$J$5:$J$103</c:f>
              <c:numCache>
                <c:formatCode>General</c:formatCode>
                <c:ptCount val="99"/>
                <c:pt idx="0">
                  <c:v>38.464241000000001</c:v>
                </c:pt>
                <c:pt idx="1">
                  <c:v>35.676029</c:v>
                </c:pt>
                <c:pt idx="2">
                  <c:v>33.600960000000001</c:v>
                </c:pt>
                <c:pt idx="3">
                  <c:v>32.734253000000002</c:v>
                </c:pt>
                <c:pt idx="4">
                  <c:v>33.557369000000001</c:v>
                </c:pt>
                <c:pt idx="5">
                  <c:v>33.719334000000003</c:v>
                </c:pt>
                <c:pt idx="6">
                  <c:v>33.453358000000001</c:v>
                </c:pt>
                <c:pt idx="7">
                  <c:v>33.471031000000004</c:v>
                </c:pt>
                <c:pt idx="8">
                  <c:v>33.557816000000003</c:v>
                </c:pt>
                <c:pt idx="9">
                  <c:v>33.550010999999998</c:v>
                </c:pt>
                <c:pt idx="10">
                  <c:v>32.792152000000002</c:v>
                </c:pt>
                <c:pt idx="11">
                  <c:v>32.423972999999997</c:v>
                </c:pt>
                <c:pt idx="12">
                  <c:v>32.578994999999999</c:v>
                </c:pt>
                <c:pt idx="13">
                  <c:v>34.039223</c:v>
                </c:pt>
                <c:pt idx="14">
                  <c:v>34.551003000000001</c:v>
                </c:pt>
                <c:pt idx="15">
                  <c:v>35.649203999999997</c:v>
                </c:pt>
                <c:pt idx="16">
                  <c:v>35.650181000000003</c:v>
                </c:pt>
                <c:pt idx="17">
                  <c:v>35.548271</c:v>
                </c:pt>
                <c:pt idx="18">
                  <c:v>34.930511000000003</c:v>
                </c:pt>
                <c:pt idx="19">
                  <c:v>34.520240999999999</c:v>
                </c:pt>
                <c:pt idx="20">
                  <c:v>34.357574</c:v>
                </c:pt>
                <c:pt idx="21">
                  <c:v>33.538715000000003</c:v>
                </c:pt>
                <c:pt idx="22">
                  <c:v>32.748244999999997</c:v>
                </c:pt>
                <c:pt idx="23">
                  <c:v>32.250950000000003</c:v>
                </c:pt>
                <c:pt idx="24">
                  <c:v>32.248984999999998</c:v>
                </c:pt>
                <c:pt idx="25">
                  <c:v>32.197704000000002</c:v>
                </c:pt>
                <c:pt idx="26">
                  <c:v>32.504703999999997</c:v>
                </c:pt>
                <c:pt idx="27">
                  <c:v>33.375179000000003</c:v>
                </c:pt>
                <c:pt idx="28">
                  <c:v>33.902042000000002</c:v>
                </c:pt>
                <c:pt idx="29">
                  <c:v>33.591869000000003</c:v>
                </c:pt>
                <c:pt idx="30">
                  <c:v>32.445484</c:v>
                </c:pt>
                <c:pt idx="31">
                  <c:v>31.94445</c:v>
                </c:pt>
                <c:pt idx="32">
                  <c:v>32.576511000000004</c:v>
                </c:pt>
                <c:pt idx="33">
                  <c:v>33.137543000000001</c:v>
                </c:pt>
                <c:pt idx="34">
                  <c:v>33.536406999999997</c:v>
                </c:pt>
                <c:pt idx="35">
                  <c:v>33.22757</c:v>
                </c:pt>
                <c:pt idx="36">
                  <c:v>33.299644000000001</c:v>
                </c:pt>
                <c:pt idx="37">
                  <c:v>33.417552999999998</c:v>
                </c:pt>
                <c:pt idx="38">
                  <c:v>33.593445000000003</c:v>
                </c:pt>
                <c:pt idx="39">
                  <c:v>33.593783999999999</c:v>
                </c:pt>
                <c:pt idx="40">
                  <c:v>33.397269999999999</c:v>
                </c:pt>
                <c:pt idx="41">
                  <c:v>33.130276000000002</c:v>
                </c:pt>
                <c:pt idx="42">
                  <c:v>32.739170000000001</c:v>
                </c:pt>
                <c:pt idx="43">
                  <c:v>32.373047</c:v>
                </c:pt>
                <c:pt idx="44">
                  <c:v>31.943266000000001</c:v>
                </c:pt>
                <c:pt idx="45">
                  <c:v>31.557364</c:v>
                </c:pt>
                <c:pt idx="46">
                  <c:v>31.355961000000001</c:v>
                </c:pt>
                <c:pt idx="47">
                  <c:v>31.184339999999999</c:v>
                </c:pt>
                <c:pt idx="48">
                  <c:v>31.021156000000001</c:v>
                </c:pt>
                <c:pt idx="49">
                  <c:v>30.702677000000001</c:v>
                </c:pt>
                <c:pt idx="50">
                  <c:v>30.155802000000001</c:v>
                </c:pt>
                <c:pt idx="51">
                  <c:v>29.687071</c:v>
                </c:pt>
                <c:pt idx="52">
                  <c:v>29.420652</c:v>
                </c:pt>
                <c:pt idx="53">
                  <c:v>29.519485</c:v>
                </c:pt>
                <c:pt idx="54">
                  <c:v>29.386403999999999</c:v>
                </c:pt>
                <c:pt idx="55">
                  <c:v>29.092244999999998</c:v>
                </c:pt>
                <c:pt idx="56">
                  <c:v>28.965857</c:v>
                </c:pt>
                <c:pt idx="57">
                  <c:v>29.531234999999999</c:v>
                </c:pt>
                <c:pt idx="58">
                  <c:v>30.146294000000001</c:v>
                </c:pt>
                <c:pt idx="59">
                  <c:v>30.741219000000001</c:v>
                </c:pt>
                <c:pt idx="60">
                  <c:v>31.466448</c:v>
                </c:pt>
                <c:pt idx="61">
                  <c:v>31.973797000000001</c:v>
                </c:pt>
                <c:pt idx="62">
                  <c:v>31.954578000000001</c:v>
                </c:pt>
                <c:pt idx="63">
                  <c:v>31.474139999999998</c:v>
                </c:pt>
                <c:pt idx="64">
                  <c:v>31.460712000000001</c:v>
                </c:pt>
                <c:pt idx="65">
                  <c:v>31.570485999999999</c:v>
                </c:pt>
                <c:pt idx="66">
                  <c:v>31.502704999999999</c:v>
                </c:pt>
                <c:pt idx="67">
                  <c:v>31.430788</c:v>
                </c:pt>
                <c:pt idx="68">
                  <c:v>31.491785</c:v>
                </c:pt>
                <c:pt idx="69">
                  <c:v>31.463356000000001</c:v>
                </c:pt>
                <c:pt idx="70">
                  <c:v>31.123660999999998</c:v>
                </c:pt>
                <c:pt idx="71">
                  <c:v>30.829802000000001</c:v>
                </c:pt>
                <c:pt idx="72">
                  <c:v>30.450839999999999</c:v>
                </c:pt>
                <c:pt idx="73">
                  <c:v>30.110672000000001</c:v>
                </c:pt>
                <c:pt idx="74">
                  <c:v>29.935064000000001</c:v>
                </c:pt>
                <c:pt idx="75">
                  <c:v>30.061747</c:v>
                </c:pt>
                <c:pt idx="76">
                  <c:v>30.234434</c:v>
                </c:pt>
                <c:pt idx="77">
                  <c:v>30.068501000000001</c:v>
                </c:pt>
                <c:pt idx="78">
                  <c:v>29.810694000000002</c:v>
                </c:pt>
                <c:pt idx="79">
                  <c:v>29.490452000000001</c:v>
                </c:pt>
                <c:pt idx="80">
                  <c:v>29.197835999999999</c:v>
                </c:pt>
                <c:pt idx="81">
                  <c:v>28.920221000000002</c:v>
                </c:pt>
                <c:pt idx="82">
                  <c:v>28.829668000000002</c:v>
                </c:pt>
                <c:pt idx="83">
                  <c:v>29.082426000000002</c:v>
                </c:pt>
                <c:pt idx="84">
                  <c:v>29.414294999999999</c:v>
                </c:pt>
                <c:pt idx="85">
                  <c:v>29.653593000000001</c:v>
                </c:pt>
                <c:pt idx="86">
                  <c:v>29.876009</c:v>
                </c:pt>
                <c:pt idx="87">
                  <c:v>30.156969</c:v>
                </c:pt>
                <c:pt idx="88">
                  <c:v>30.526478000000001</c:v>
                </c:pt>
                <c:pt idx="89">
                  <c:v>30.647860999999999</c:v>
                </c:pt>
                <c:pt idx="90">
                  <c:v>30.598981999999999</c:v>
                </c:pt>
                <c:pt idx="91">
                  <c:v>30.428165</c:v>
                </c:pt>
                <c:pt idx="92">
                  <c:v>30.253069</c:v>
                </c:pt>
                <c:pt idx="93">
                  <c:v>30.28558</c:v>
                </c:pt>
                <c:pt idx="94">
                  <c:v>30.499078999999998</c:v>
                </c:pt>
                <c:pt idx="95">
                  <c:v>30.555565000000001</c:v>
                </c:pt>
                <c:pt idx="96">
                  <c:v>30.179745</c:v>
                </c:pt>
                <c:pt idx="97">
                  <c:v>29.763838</c:v>
                </c:pt>
                <c:pt idx="98">
                  <c:v>29.616990999999999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A56-497B-8171-0FD3B69F0598}"/>
            </c:ext>
          </c:extLst>
        </c:ser>
        <c:ser>
          <c:idx val="2"/>
          <c:order val="1"/>
          <c:tx>
            <c:v>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'SqW IP3'!$I$5:$I$103</c:f>
              <c:numCache>
                <c:formatCode>General</c:formatCode>
                <c:ptCount val="99"/>
                <c:pt idx="0">
                  <c:v>1</c:v>
                </c:pt>
                <c:pt idx="1">
                  <c:v>1.1224489795918</c:v>
                </c:pt>
                <c:pt idx="2">
                  <c:v>1.2448979591837002</c:v>
                </c:pt>
                <c:pt idx="3">
                  <c:v>1.3673469387755</c:v>
                </c:pt>
                <c:pt idx="4">
                  <c:v>1.4897959183673</c:v>
                </c:pt>
                <c:pt idx="5">
                  <c:v>1.6122448979591999</c:v>
                </c:pt>
                <c:pt idx="6">
                  <c:v>1.7346938775510001</c:v>
                </c:pt>
                <c:pt idx="7">
                  <c:v>1.8571428571429001</c:v>
                </c:pt>
                <c:pt idx="8">
                  <c:v>1.9795918367347001</c:v>
                </c:pt>
                <c:pt idx="9">
                  <c:v>2.1020408163264999</c:v>
                </c:pt>
                <c:pt idx="10">
                  <c:v>2.2244897959183998</c:v>
                </c:pt>
                <c:pt idx="11">
                  <c:v>2.3469387755101998</c:v>
                </c:pt>
                <c:pt idx="12">
                  <c:v>2.4693877551020003</c:v>
                </c:pt>
                <c:pt idx="13">
                  <c:v>2.5918367346939002</c:v>
                </c:pt>
                <c:pt idx="14">
                  <c:v>2.7142857142856998</c:v>
                </c:pt>
                <c:pt idx="15">
                  <c:v>2.8367346938776001</c:v>
                </c:pt>
                <c:pt idx="16">
                  <c:v>2.9591836734694001</c:v>
                </c:pt>
                <c:pt idx="17">
                  <c:v>3.0816326530612002</c:v>
                </c:pt>
                <c:pt idx="18">
                  <c:v>3.2040816326531001</c:v>
                </c:pt>
                <c:pt idx="19">
                  <c:v>3.3265306122449001</c:v>
                </c:pt>
                <c:pt idx="20">
                  <c:v>3.4489795918367001</c:v>
                </c:pt>
                <c:pt idx="21">
                  <c:v>3.5714285714286</c:v>
                </c:pt>
                <c:pt idx="22">
                  <c:v>3.6938775510204001</c:v>
                </c:pt>
                <c:pt idx="23">
                  <c:v>3.8163265306121996</c:v>
                </c:pt>
                <c:pt idx="24">
                  <c:v>3.9387755102041</c:v>
                </c:pt>
                <c:pt idx="25">
                  <c:v>4.0612244897959</c:v>
                </c:pt>
                <c:pt idx="26">
                  <c:v>4.1836734693878004</c:v>
                </c:pt>
                <c:pt idx="27">
                  <c:v>4.3061224489796004</c:v>
                </c:pt>
                <c:pt idx="28">
                  <c:v>4.4285714285713995</c:v>
                </c:pt>
                <c:pt idx="29">
                  <c:v>4.5510204081632999</c:v>
                </c:pt>
                <c:pt idx="30">
                  <c:v>4.6734693877550999</c:v>
                </c:pt>
                <c:pt idx="31">
                  <c:v>4.7959183673468999</c:v>
                </c:pt>
                <c:pt idx="32">
                  <c:v>4.9183673469388003</c:v>
                </c:pt>
                <c:pt idx="33">
                  <c:v>5.0408163265305994</c:v>
                </c:pt>
                <c:pt idx="34">
                  <c:v>5.1632653061224003</c:v>
                </c:pt>
                <c:pt idx="35">
                  <c:v>5.2857142857142998</c:v>
                </c:pt>
                <c:pt idx="36">
                  <c:v>5.4081632653060998</c:v>
                </c:pt>
                <c:pt idx="37">
                  <c:v>5.5306122448980002</c:v>
                </c:pt>
                <c:pt idx="38">
                  <c:v>5.6530612244898002</c:v>
                </c:pt>
                <c:pt idx="39">
                  <c:v>5.7755102040816002</c:v>
                </c:pt>
                <c:pt idx="40">
                  <c:v>5.8979591836734997</c:v>
                </c:pt>
                <c:pt idx="41">
                  <c:v>6.0204081632652997</c:v>
                </c:pt>
                <c:pt idx="42">
                  <c:v>6.1428571428570997</c:v>
                </c:pt>
                <c:pt idx="43">
                  <c:v>6.2653061224490001</c:v>
                </c:pt>
                <c:pt idx="44">
                  <c:v>6.3877551020408001</c:v>
                </c:pt>
                <c:pt idx="45">
                  <c:v>6.5102040816326996</c:v>
                </c:pt>
                <c:pt idx="46">
                  <c:v>6.6326530612244996</c:v>
                </c:pt>
                <c:pt idx="47">
                  <c:v>6.7551020408163005</c:v>
                </c:pt>
                <c:pt idx="48">
                  <c:v>6.8775510204082</c:v>
                </c:pt>
                <c:pt idx="49">
                  <c:v>7</c:v>
                </c:pt>
                <c:pt idx="50">
                  <c:v>7.1224489795918</c:v>
                </c:pt>
                <c:pt idx="51">
                  <c:v>7.2448979591836995</c:v>
                </c:pt>
                <c:pt idx="52">
                  <c:v>7.3673469387755004</c:v>
                </c:pt>
                <c:pt idx="53">
                  <c:v>7.4897959183673004</c:v>
                </c:pt>
                <c:pt idx="54">
                  <c:v>7.6122448979591999</c:v>
                </c:pt>
                <c:pt idx="55">
                  <c:v>7.7346938775509999</c:v>
                </c:pt>
                <c:pt idx="56">
                  <c:v>7.8571428571429003</c:v>
                </c:pt>
                <c:pt idx="57">
                  <c:v>7.9795918367347003</c:v>
                </c:pt>
                <c:pt idx="58">
                  <c:v>8.1020408163265003</c:v>
                </c:pt>
                <c:pt idx="59">
                  <c:v>8.2244897959183998</c:v>
                </c:pt>
                <c:pt idx="60">
                  <c:v>8.3469387755101998</c:v>
                </c:pt>
                <c:pt idx="61">
                  <c:v>8.4693877551019998</c:v>
                </c:pt>
                <c:pt idx="62">
                  <c:v>8.5918367346938993</c:v>
                </c:pt>
                <c:pt idx="63">
                  <c:v>8.7142857142856993</c:v>
                </c:pt>
                <c:pt idx="64">
                  <c:v>8.8367346938776006</c:v>
                </c:pt>
                <c:pt idx="65">
                  <c:v>8.9591836734694006</c:v>
                </c:pt>
                <c:pt idx="66">
                  <c:v>9.0816326530611988</c:v>
                </c:pt>
                <c:pt idx="67">
                  <c:v>9.2040816326530983</c:v>
                </c:pt>
                <c:pt idx="68">
                  <c:v>9.3265306122449001</c:v>
                </c:pt>
                <c:pt idx="69">
                  <c:v>9.4489795918367001</c:v>
                </c:pt>
                <c:pt idx="70">
                  <c:v>9.5714285714285996</c:v>
                </c:pt>
                <c:pt idx="71">
                  <c:v>9.6938775510203996</c:v>
                </c:pt>
                <c:pt idx="72">
                  <c:v>9.8163265306121996</c:v>
                </c:pt>
                <c:pt idx="73">
                  <c:v>9.9387755102040991</c:v>
                </c:pt>
                <c:pt idx="74">
                  <c:v>10.061224489796</c:v>
                </c:pt>
                <c:pt idx="75">
                  <c:v>10.183673469388001</c:v>
                </c:pt>
                <c:pt idx="76">
                  <c:v>10.30612244898</c:v>
                </c:pt>
                <c:pt idx="77">
                  <c:v>10.428571428570999</c:v>
                </c:pt>
                <c:pt idx="78">
                  <c:v>10.551020408163</c:v>
                </c:pt>
                <c:pt idx="79">
                  <c:v>10.673469387754999</c:v>
                </c:pt>
                <c:pt idx="80">
                  <c:v>10.795918367346999</c:v>
                </c:pt>
                <c:pt idx="81">
                  <c:v>10.918367346938998</c:v>
                </c:pt>
                <c:pt idx="82">
                  <c:v>11.040816326531001</c:v>
                </c:pt>
                <c:pt idx="83">
                  <c:v>11.163265306122</c:v>
                </c:pt>
                <c:pt idx="84">
                  <c:v>11.285714285714</c:v>
                </c:pt>
                <c:pt idx="85">
                  <c:v>11.408163265305999</c:v>
                </c:pt>
                <c:pt idx="86">
                  <c:v>11.530612244898</c:v>
                </c:pt>
                <c:pt idx="87">
                  <c:v>11.653061224489999</c:v>
                </c:pt>
                <c:pt idx="88">
                  <c:v>11.775510204082</c:v>
                </c:pt>
                <c:pt idx="89">
                  <c:v>11.897959183673001</c:v>
                </c:pt>
                <c:pt idx="90">
                  <c:v>12.020408163265</c:v>
                </c:pt>
                <c:pt idx="91">
                  <c:v>12.142857142857</c:v>
                </c:pt>
                <c:pt idx="92">
                  <c:v>12.265306122448999</c:v>
                </c:pt>
                <c:pt idx="93">
                  <c:v>12.387755102041</c:v>
                </c:pt>
                <c:pt idx="94">
                  <c:v>12.510204081632999</c:v>
                </c:pt>
                <c:pt idx="95">
                  <c:v>12.632653061224001</c:v>
                </c:pt>
                <c:pt idx="96">
                  <c:v>12.755102040816</c:v>
                </c:pt>
                <c:pt idx="97">
                  <c:v>12.877551020408001</c:v>
                </c:pt>
                <c:pt idx="98">
                  <c:v>13</c:v>
                </c:pt>
              </c:numCache>
            </c:numRef>
          </c:xVal>
          <c:yVal>
            <c:numRef>
              <c:f>'SqW IP3'!$AG$5:$AG$103</c:f>
              <c:numCache>
                <c:formatCode>General</c:formatCode>
                <c:ptCount val="99"/>
                <c:pt idx="0">
                  <c:v>40.764927</c:v>
                </c:pt>
                <c:pt idx="1">
                  <c:v>39.155529000000001</c:v>
                </c:pt>
                <c:pt idx="2">
                  <c:v>37.897682000000003</c:v>
                </c:pt>
                <c:pt idx="3">
                  <c:v>39.289046999999997</c:v>
                </c:pt>
                <c:pt idx="4">
                  <c:v>38.503653999999997</c:v>
                </c:pt>
                <c:pt idx="5">
                  <c:v>37.003227000000003</c:v>
                </c:pt>
                <c:pt idx="6">
                  <c:v>34.944817</c:v>
                </c:pt>
                <c:pt idx="7">
                  <c:v>34.644226000000003</c:v>
                </c:pt>
                <c:pt idx="8">
                  <c:v>34.614398999999999</c:v>
                </c:pt>
                <c:pt idx="9">
                  <c:v>33.675697</c:v>
                </c:pt>
                <c:pt idx="10">
                  <c:v>32.828353999999997</c:v>
                </c:pt>
                <c:pt idx="11">
                  <c:v>31.921424999999999</c:v>
                </c:pt>
                <c:pt idx="12">
                  <c:v>31.627503999999998</c:v>
                </c:pt>
                <c:pt idx="13">
                  <c:v>31.327826000000002</c:v>
                </c:pt>
                <c:pt idx="14">
                  <c:v>31.034088000000001</c:v>
                </c:pt>
                <c:pt idx="15">
                  <c:v>30.801639999999999</c:v>
                </c:pt>
                <c:pt idx="16">
                  <c:v>30.805315</c:v>
                </c:pt>
                <c:pt idx="17">
                  <c:v>31.438610000000001</c:v>
                </c:pt>
                <c:pt idx="18">
                  <c:v>32.315413999999997</c:v>
                </c:pt>
                <c:pt idx="19">
                  <c:v>33.096969999999999</c:v>
                </c:pt>
                <c:pt idx="20">
                  <c:v>33.208911999999998</c:v>
                </c:pt>
                <c:pt idx="21">
                  <c:v>32.481140000000003</c:v>
                </c:pt>
                <c:pt idx="22">
                  <c:v>31.893587</c:v>
                </c:pt>
                <c:pt idx="23">
                  <c:v>31.532295000000001</c:v>
                </c:pt>
                <c:pt idx="24">
                  <c:v>31.571529000000002</c:v>
                </c:pt>
                <c:pt idx="25">
                  <c:v>31.543123000000001</c:v>
                </c:pt>
                <c:pt idx="26">
                  <c:v>31.670369999999998</c:v>
                </c:pt>
                <c:pt idx="27">
                  <c:v>32.179363000000002</c:v>
                </c:pt>
                <c:pt idx="28">
                  <c:v>32.530498999999999</c:v>
                </c:pt>
                <c:pt idx="29">
                  <c:v>32.430098999999998</c:v>
                </c:pt>
                <c:pt idx="30">
                  <c:v>31.811133999999999</c:v>
                </c:pt>
                <c:pt idx="31">
                  <c:v>31.350874000000001</c:v>
                </c:pt>
                <c:pt idx="32">
                  <c:v>31.037936999999999</c:v>
                </c:pt>
                <c:pt idx="33">
                  <c:v>30.891307999999999</c:v>
                </c:pt>
                <c:pt idx="34">
                  <c:v>32.201003999999998</c:v>
                </c:pt>
                <c:pt idx="35">
                  <c:v>33.539085</c:v>
                </c:pt>
                <c:pt idx="36">
                  <c:v>33.867927999999999</c:v>
                </c:pt>
                <c:pt idx="37">
                  <c:v>32.574860000000001</c:v>
                </c:pt>
                <c:pt idx="38">
                  <c:v>31.711433</c:v>
                </c:pt>
                <c:pt idx="39">
                  <c:v>31.765553000000001</c:v>
                </c:pt>
                <c:pt idx="40">
                  <c:v>31.900469000000001</c:v>
                </c:pt>
                <c:pt idx="41">
                  <c:v>31.901814999999999</c:v>
                </c:pt>
                <c:pt idx="42">
                  <c:v>32.199706999999997</c:v>
                </c:pt>
                <c:pt idx="43">
                  <c:v>32.621059000000002</c:v>
                </c:pt>
                <c:pt idx="44">
                  <c:v>32.551372999999998</c:v>
                </c:pt>
                <c:pt idx="45">
                  <c:v>32.481422000000002</c:v>
                </c:pt>
                <c:pt idx="46">
                  <c:v>32.587902</c:v>
                </c:pt>
                <c:pt idx="47">
                  <c:v>32.865059000000002</c:v>
                </c:pt>
                <c:pt idx="48">
                  <c:v>32.982899000000003</c:v>
                </c:pt>
                <c:pt idx="49">
                  <c:v>33.075721999999999</c:v>
                </c:pt>
                <c:pt idx="50">
                  <c:v>33.057980000000001</c:v>
                </c:pt>
                <c:pt idx="51">
                  <c:v>32.571587000000001</c:v>
                </c:pt>
                <c:pt idx="52">
                  <c:v>32.056316000000002</c:v>
                </c:pt>
                <c:pt idx="53">
                  <c:v>31.853144</c:v>
                </c:pt>
                <c:pt idx="54">
                  <c:v>31.922615</c:v>
                </c:pt>
                <c:pt idx="55">
                  <c:v>31.601982</c:v>
                </c:pt>
                <c:pt idx="56">
                  <c:v>31.482616</c:v>
                </c:pt>
                <c:pt idx="57">
                  <c:v>31.509250999999999</c:v>
                </c:pt>
                <c:pt idx="58">
                  <c:v>31.782753</c:v>
                </c:pt>
                <c:pt idx="59">
                  <c:v>32.115321999999999</c:v>
                </c:pt>
                <c:pt idx="60">
                  <c:v>32.740543000000002</c:v>
                </c:pt>
                <c:pt idx="61">
                  <c:v>33.145271000000001</c:v>
                </c:pt>
                <c:pt idx="62">
                  <c:v>33.111350999999999</c:v>
                </c:pt>
                <c:pt idx="63">
                  <c:v>33.082141999999997</c:v>
                </c:pt>
                <c:pt idx="64">
                  <c:v>33.479045999999997</c:v>
                </c:pt>
                <c:pt idx="65">
                  <c:v>33.809432999999999</c:v>
                </c:pt>
                <c:pt idx="66">
                  <c:v>33.451324</c:v>
                </c:pt>
                <c:pt idx="67">
                  <c:v>32.814255000000003</c:v>
                </c:pt>
                <c:pt idx="68">
                  <c:v>32.309772000000002</c:v>
                </c:pt>
                <c:pt idx="69">
                  <c:v>31.727356</c:v>
                </c:pt>
                <c:pt idx="70">
                  <c:v>31.038354999999999</c:v>
                </c:pt>
                <c:pt idx="71">
                  <c:v>30.426842000000001</c:v>
                </c:pt>
                <c:pt idx="72">
                  <c:v>30.306377000000001</c:v>
                </c:pt>
                <c:pt idx="73">
                  <c:v>30.182371</c:v>
                </c:pt>
                <c:pt idx="74">
                  <c:v>30.107036999999998</c:v>
                </c:pt>
                <c:pt idx="75">
                  <c:v>30.194609</c:v>
                </c:pt>
                <c:pt idx="76">
                  <c:v>30.420415999999999</c:v>
                </c:pt>
                <c:pt idx="77">
                  <c:v>30.611533999999999</c:v>
                </c:pt>
                <c:pt idx="78">
                  <c:v>30.565096</c:v>
                </c:pt>
                <c:pt idx="79">
                  <c:v>30.302068999999999</c:v>
                </c:pt>
                <c:pt idx="80">
                  <c:v>29.900379000000001</c:v>
                </c:pt>
                <c:pt idx="81">
                  <c:v>29.594342999999999</c:v>
                </c:pt>
                <c:pt idx="82">
                  <c:v>29.634815</c:v>
                </c:pt>
                <c:pt idx="83">
                  <c:v>29.768892000000001</c:v>
                </c:pt>
                <c:pt idx="84">
                  <c:v>29.685013000000001</c:v>
                </c:pt>
                <c:pt idx="85">
                  <c:v>29.414853999999998</c:v>
                </c:pt>
                <c:pt idx="86">
                  <c:v>29.237686</c:v>
                </c:pt>
                <c:pt idx="87">
                  <c:v>29.015201999999999</c:v>
                </c:pt>
                <c:pt idx="88">
                  <c:v>28.729344999999999</c:v>
                </c:pt>
                <c:pt idx="89">
                  <c:v>28.272027999999999</c:v>
                </c:pt>
                <c:pt idx="90">
                  <c:v>28.039239999999999</c:v>
                </c:pt>
                <c:pt idx="91">
                  <c:v>27.962395000000001</c:v>
                </c:pt>
                <c:pt idx="92">
                  <c:v>28.021892999999999</c:v>
                </c:pt>
                <c:pt idx="93">
                  <c:v>28.492424</c:v>
                </c:pt>
                <c:pt idx="94">
                  <c:v>29.566870000000002</c:v>
                </c:pt>
                <c:pt idx="95">
                  <c:v>30.481888000000001</c:v>
                </c:pt>
                <c:pt idx="96">
                  <c:v>30.728441</c:v>
                </c:pt>
                <c:pt idx="97">
                  <c:v>30.563032</c:v>
                </c:pt>
                <c:pt idx="98">
                  <c:v>30.468029000000001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A56-497B-8171-0FD3B69F05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626496"/>
        <c:axId val="111657344"/>
      </c:scatterChart>
      <c:valAx>
        <c:axId val="111626496"/>
        <c:scaling>
          <c:orientation val="minMax"/>
          <c:max val="12"/>
          <c:min val="1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RF Frequency (GHz)</a:t>
                </a:r>
              </a:p>
            </c:rich>
          </c:tx>
          <c:layout>
            <c:manualLayout>
              <c:xMode val="edge"/>
              <c:yMode val="edge"/>
              <c:x val="0.39724459709066495"/>
              <c:y val="0.915717410323726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1657344"/>
        <c:crosses val="autoZero"/>
        <c:crossBetween val="midCat"/>
        <c:majorUnit val="1"/>
      </c:valAx>
      <c:valAx>
        <c:axId val="111657344"/>
        <c:scaling>
          <c:orientation val="minMax"/>
          <c:max val="40"/>
          <c:min val="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1626496"/>
        <c:crosses val="autoZero"/>
        <c:crossBetween val="midCat"/>
        <c:majorUnit val="5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36647582738871165"/>
          <c:y val="0.64179136241193391"/>
          <c:w val="0.29768525493638326"/>
          <c:h val="0.12410274611989548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  <c:userShapes r:id="rId1"/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Output IP3: +20dBm Square Wave LO (dBm)</a:t>
            </a:r>
          </a:p>
        </c:rich>
      </c:tx>
      <c:layout>
        <c:manualLayout>
          <c:xMode val="edge"/>
          <c:yMode val="edge"/>
          <c:x val="0.28523528294434447"/>
          <c:y val="2.314814814814814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42"/>
          <c:w val="0.76542713682528862"/>
          <c:h val="0.70701370662000584"/>
        </c:manualLayout>
      </c:layout>
      <c:scatterChart>
        <c:scatterStyle val="smoothMarker"/>
        <c:varyColors val="0"/>
        <c:ser>
          <c:idx val="0"/>
          <c:order val="0"/>
          <c:tx>
            <c:v>Configuration A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'SqW IP3'!$I$5:$I$103</c:f>
              <c:numCache>
                <c:formatCode>General</c:formatCode>
                <c:ptCount val="99"/>
                <c:pt idx="0">
                  <c:v>1</c:v>
                </c:pt>
                <c:pt idx="1">
                  <c:v>1.1224489795918</c:v>
                </c:pt>
                <c:pt idx="2">
                  <c:v>1.2448979591837002</c:v>
                </c:pt>
                <c:pt idx="3">
                  <c:v>1.3673469387755</c:v>
                </c:pt>
                <c:pt idx="4">
                  <c:v>1.4897959183673</c:v>
                </c:pt>
                <c:pt idx="5">
                  <c:v>1.6122448979591999</c:v>
                </c:pt>
                <c:pt idx="6">
                  <c:v>1.7346938775510001</c:v>
                </c:pt>
                <c:pt idx="7">
                  <c:v>1.8571428571429001</c:v>
                </c:pt>
                <c:pt idx="8">
                  <c:v>1.9795918367347001</c:v>
                </c:pt>
                <c:pt idx="9">
                  <c:v>2.1020408163264999</c:v>
                </c:pt>
                <c:pt idx="10">
                  <c:v>2.2244897959183998</c:v>
                </c:pt>
                <c:pt idx="11">
                  <c:v>2.3469387755101998</c:v>
                </c:pt>
                <c:pt idx="12">
                  <c:v>2.4693877551020003</c:v>
                </c:pt>
                <c:pt idx="13">
                  <c:v>2.5918367346939002</c:v>
                </c:pt>
                <c:pt idx="14">
                  <c:v>2.7142857142856998</c:v>
                </c:pt>
                <c:pt idx="15">
                  <c:v>2.8367346938776001</c:v>
                </c:pt>
                <c:pt idx="16">
                  <c:v>2.9591836734694001</c:v>
                </c:pt>
                <c:pt idx="17">
                  <c:v>3.0816326530612002</c:v>
                </c:pt>
                <c:pt idx="18">
                  <c:v>3.2040816326531001</c:v>
                </c:pt>
                <c:pt idx="19">
                  <c:v>3.3265306122449001</c:v>
                </c:pt>
                <c:pt idx="20">
                  <c:v>3.4489795918367001</c:v>
                </c:pt>
                <c:pt idx="21">
                  <c:v>3.5714285714286</c:v>
                </c:pt>
                <c:pt idx="22">
                  <c:v>3.6938775510204001</c:v>
                </c:pt>
                <c:pt idx="23">
                  <c:v>3.8163265306121996</c:v>
                </c:pt>
                <c:pt idx="24">
                  <c:v>3.9387755102041</c:v>
                </c:pt>
                <c:pt idx="25">
                  <c:v>4.0612244897959</c:v>
                </c:pt>
                <c:pt idx="26">
                  <c:v>4.1836734693878004</c:v>
                </c:pt>
                <c:pt idx="27">
                  <c:v>4.3061224489796004</c:v>
                </c:pt>
                <c:pt idx="28">
                  <c:v>4.4285714285713995</c:v>
                </c:pt>
                <c:pt idx="29">
                  <c:v>4.5510204081632999</c:v>
                </c:pt>
                <c:pt idx="30">
                  <c:v>4.6734693877550999</c:v>
                </c:pt>
                <c:pt idx="31">
                  <c:v>4.7959183673468999</c:v>
                </c:pt>
                <c:pt idx="32">
                  <c:v>4.9183673469388003</c:v>
                </c:pt>
                <c:pt idx="33">
                  <c:v>5.0408163265305994</c:v>
                </c:pt>
                <c:pt idx="34">
                  <c:v>5.1632653061224003</c:v>
                </c:pt>
                <c:pt idx="35">
                  <c:v>5.2857142857142998</c:v>
                </c:pt>
                <c:pt idx="36">
                  <c:v>5.4081632653060998</c:v>
                </c:pt>
                <c:pt idx="37">
                  <c:v>5.5306122448980002</c:v>
                </c:pt>
                <c:pt idx="38">
                  <c:v>5.6530612244898002</c:v>
                </c:pt>
                <c:pt idx="39">
                  <c:v>5.7755102040816002</c:v>
                </c:pt>
                <c:pt idx="40">
                  <c:v>5.8979591836734997</c:v>
                </c:pt>
                <c:pt idx="41">
                  <c:v>6.0204081632652997</c:v>
                </c:pt>
                <c:pt idx="42">
                  <c:v>6.1428571428570997</c:v>
                </c:pt>
                <c:pt idx="43">
                  <c:v>6.2653061224490001</c:v>
                </c:pt>
                <c:pt idx="44">
                  <c:v>6.3877551020408001</c:v>
                </c:pt>
                <c:pt idx="45">
                  <c:v>6.5102040816326996</c:v>
                </c:pt>
                <c:pt idx="46">
                  <c:v>6.6326530612244996</c:v>
                </c:pt>
                <c:pt idx="47">
                  <c:v>6.7551020408163005</c:v>
                </c:pt>
                <c:pt idx="48">
                  <c:v>6.8775510204082</c:v>
                </c:pt>
                <c:pt idx="49">
                  <c:v>7</c:v>
                </c:pt>
                <c:pt idx="50">
                  <c:v>7.1224489795918</c:v>
                </c:pt>
                <c:pt idx="51">
                  <c:v>7.2448979591836995</c:v>
                </c:pt>
                <c:pt idx="52">
                  <c:v>7.3673469387755004</c:v>
                </c:pt>
                <c:pt idx="53">
                  <c:v>7.4897959183673004</c:v>
                </c:pt>
                <c:pt idx="54">
                  <c:v>7.6122448979591999</c:v>
                </c:pt>
                <c:pt idx="55">
                  <c:v>7.7346938775509999</c:v>
                </c:pt>
                <c:pt idx="56">
                  <c:v>7.8571428571429003</c:v>
                </c:pt>
                <c:pt idx="57">
                  <c:v>7.9795918367347003</c:v>
                </c:pt>
                <c:pt idx="58">
                  <c:v>8.1020408163265003</c:v>
                </c:pt>
                <c:pt idx="59">
                  <c:v>8.2244897959183998</c:v>
                </c:pt>
                <c:pt idx="60">
                  <c:v>8.3469387755101998</c:v>
                </c:pt>
                <c:pt idx="61">
                  <c:v>8.4693877551019998</c:v>
                </c:pt>
                <c:pt idx="62">
                  <c:v>8.5918367346938993</c:v>
                </c:pt>
                <c:pt idx="63">
                  <c:v>8.7142857142856993</c:v>
                </c:pt>
                <c:pt idx="64">
                  <c:v>8.8367346938776006</c:v>
                </c:pt>
                <c:pt idx="65">
                  <c:v>8.9591836734694006</c:v>
                </c:pt>
                <c:pt idx="66">
                  <c:v>9.0816326530611988</c:v>
                </c:pt>
                <c:pt idx="67">
                  <c:v>9.2040816326530983</c:v>
                </c:pt>
                <c:pt idx="68">
                  <c:v>9.3265306122449001</c:v>
                </c:pt>
                <c:pt idx="69">
                  <c:v>9.4489795918367001</c:v>
                </c:pt>
                <c:pt idx="70">
                  <c:v>9.5714285714285996</c:v>
                </c:pt>
                <c:pt idx="71">
                  <c:v>9.6938775510203996</c:v>
                </c:pt>
                <c:pt idx="72">
                  <c:v>9.8163265306121996</c:v>
                </c:pt>
                <c:pt idx="73">
                  <c:v>9.9387755102040991</c:v>
                </c:pt>
                <c:pt idx="74">
                  <c:v>10.061224489796</c:v>
                </c:pt>
                <c:pt idx="75">
                  <c:v>10.183673469388001</c:v>
                </c:pt>
                <c:pt idx="76">
                  <c:v>10.30612244898</c:v>
                </c:pt>
                <c:pt idx="77">
                  <c:v>10.428571428570999</c:v>
                </c:pt>
                <c:pt idx="78">
                  <c:v>10.551020408163</c:v>
                </c:pt>
                <c:pt idx="79">
                  <c:v>10.673469387754999</c:v>
                </c:pt>
                <c:pt idx="80">
                  <c:v>10.795918367346999</c:v>
                </c:pt>
                <c:pt idx="81">
                  <c:v>10.918367346938998</c:v>
                </c:pt>
                <c:pt idx="82">
                  <c:v>11.040816326531001</c:v>
                </c:pt>
                <c:pt idx="83">
                  <c:v>11.163265306122</c:v>
                </c:pt>
                <c:pt idx="84">
                  <c:v>11.285714285714</c:v>
                </c:pt>
                <c:pt idx="85">
                  <c:v>11.408163265305999</c:v>
                </c:pt>
                <c:pt idx="86">
                  <c:v>11.530612244898</c:v>
                </c:pt>
                <c:pt idx="87">
                  <c:v>11.653061224489999</c:v>
                </c:pt>
                <c:pt idx="88">
                  <c:v>11.775510204082</c:v>
                </c:pt>
                <c:pt idx="89">
                  <c:v>11.897959183673001</c:v>
                </c:pt>
                <c:pt idx="90">
                  <c:v>12.020408163265</c:v>
                </c:pt>
                <c:pt idx="91">
                  <c:v>12.142857142857</c:v>
                </c:pt>
                <c:pt idx="92">
                  <c:v>12.265306122448999</c:v>
                </c:pt>
                <c:pt idx="93">
                  <c:v>12.387755102041</c:v>
                </c:pt>
                <c:pt idx="94">
                  <c:v>12.510204081632999</c:v>
                </c:pt>
                <c:pt idx="95">
                  <c:v>12.632653061224001</c:v>
                </c:pt>
                <c:pt idx="96">
                  <c:v>12.755102040816</c:v>
                </c:pt>
                <c:pt idx="97">
                  <c:v>12.877551020408001</c:v>
                </c:pt>
                <c:pt idx="98">
                  <c:v>13</c:v>
                </c:pt>
              </c:numCache>
            </c:numRef>
          </c:xVal>
          <c:yVal>
            <c:numRef>
              <c:f>'SqW IP3'!$K$5:$K$103</c:f>
              <c:numCache>
                <c:formatCode>General</c:formatCode>
                <c:ptCount val="99"/>
                <c:pt idx="0">
                  <c:v>27.305916</c:v>
                </c:pt>
                <c:pt idx="1">
                  <c:v>25.295044000000001</c:v>
                </c:pt>
                <c:pt idx="2">
                  <c:v>23.854465000000001</c:v>
                </c:pt>
                <c:pt idx="3">
                  <c:v>23.271094999999999</c:v>
                </c:pt>
                <c:pt idx="4">
                  <c:v>24.418816</c:v>
                </c:pt>
                <c:pt idx="5">
                  <c:v>24.959219000000001</c:v>
                </c:pt>
                <c:pt idx="6">
                  <c:v>24.887094000000001</c:v>
                </c:pt>
                <c:pt idx="7">
                  <c:v>24.976617999999998</c:v>
                </c:pt>
                <c:pt idx="8">
                  <c:v>25.280944999999999</c:v>
                </c:pt>
                <c:pt idx="9">
                  <c:v>25.396984</c:v>
                </c:pt>
                <c:pt idx="10">
                  <c:v>24.691246</c:v>
                </c:pt>
                <c:pt idx="11">
                  <c:v>24.357161000000001</c:v>
                </c:pt>
                <c:pt idx="12">
                  <c:v>24.539164</c:v>
                </c:pt>
                <c:pt idx="13">
                  <c:v>25.888258</c:v>
                </c:pt>
                <c:pt idx="14">
                  <c:v>26.355560000000001</c:v>
                </c:pt>
                <c:pt idx="15">
                  <c:v>27.424261000000001</c:v>
                </c:pt>
                <c:pt idx="16">
                  <c:v>27.392885</c:v>
                </c:pt>
                <c:pt idx="17">
                  <c:v>27.126996999999999</c:v>
                </c:pt>
                <c:pt idx="18">
                  <c:v>26.435509</c:v>
                </c:pt>
                <c:pt idx="19">
                  <c:v>26.027884</c:v>
                </c:pt>
                <c:pt idx="20">
                  <c:v>25.840026999999999</c:v>
                </c:pt>
                <c:pt idx="21">
                  <c:v>25.024601000000001</c:v>
                </c:pt>
                <c:pt idx="22">
                  <c:v>24.221968</c:v>
                </c:pt>
                <c:pt idx="23">
                  <c:v>23.717866999999998</c:v>
                </c:pt>
                <c:pt idx="24">
                  <c:v>23.679817</c:v>
                </c:pt>
                <c:pt idx="25">
                  <c:v>23.697140000000001</c:v>
                </c:pt>
                <c:pt idx="26">
                  <c:v>24.087786000000001</c:v>
                </c:pt>
                <c:pt idx="27">
                  <c:v>25.007856</c:v>
                </c:pt>
                <c:pt idx="28">
                  <c:v>25.512255</c:v>
                </c:pt>
                <c:pt idx="29">
                  <c:v>25.271856</c:v>
                </c:pt>
                <c:pt idx="30">
                  <c:v>24.213785000000001</c:v>
                </c:pt>
                <c:pt idx="31">
                  <c:v>23.692551000000002</c:v>
                </c:pt>
                <c:pt idx="32">
                  <c:v>24.343596000000002</c:v>
                </c:pt>
                <c:pt idx="33">
                  <c:v>24.914670999999998</c:v>
                </c:pt>
                <c:pt idx="34">
                  <c:v>25.406101</c:v>
                </c:pt>
                <c:pt idx="35">
                  <c:v>25.022604000000001</c:v>
                </c:pt>
                <c:pt idx="36">
                  <c:v>25.051587999999999</c:v>
                </c:pt>
                <c:pt idx="37">
                  <c:v>25.209904000000002</c:v>
                </c:pt>
                <c:pt idx="38">
                  <c:v>25.381710000000002</c:v>
                </c:pt>
                <c:pt idx="39">
                  <c:v>25.303243999999999</c:v>
                </c:pt>
                <c:pt idx="40">
                  <c:v>25.018136999999999</c:v>
                </c:pt>
                <c:pt idx="41">
                  <c:v>24.851793000000001</c:v>
                </c:pt>
                <c:pt idx="42">
                  <c:v>24.561104</c:v>
                </c:pt>
                <c:pt idx="43">
                  <c:v>24.215803000000001</c:v>
                </c:pt>
                <c:pt idx="44">
                  <c:v>23.838902999999998</c:v>
                </c:pt>
                <c:pt idx="45">
                  <c:v>23.538229000000001</c:v>
                </c:pt>
                <c:pt idx="46">
                  <c:v>23.369232</c:v>
                </c:pt>
                <c:pt idx="47">
                  <c:v>23.055320999999999</c:v>
                </c:pt>
                <c:pt idx="48">
                  <c:v>22.762951000000001</c:v>
                </c:pt>
                <c:pt idx="49">
                  <c:v>22.409817</c:v>
                </c:pt>
                <c:pt idx="50">
                  <c:v>21.873943000000001</c:v>
                </c:pt>
                <c:pt idx="51">
                  <c:v>21.310611999999999</c:v>
                </c:pt>
                <c:pt idx="52">
                  <c:v>20.928148</c:v>
                </c:pt>
                <c:pt idx="53">
                  <c:v>21.030684999999998</c:v>
                </c:pt>
                <c:pt idx="54">
                  <c:v>20.992001999999999</c:v>
                </c:pt>
                <c:pt idx="55">
                  <c:v>20.687878000000001</c:v>
                </c:pt>
                <c:pt idx="56">
                  <c:v>20.369394</c:v>
                </c:pt>
                <c:pt idx="57">
                  <c:v>20.869577</c:v>
                </c:pt>
                <c:pt idx="58">
                  <c:v>21.517712</c:v>
                </c:pt>
                <c:pt idx="59">
                  <c:v>22.106724</c:v>
                </c:pt>
                <c:pt idx="60">
                  <c:v>22.685189999999999</c:v>
                </c:pt>
                <c:pt idx="61">
                  <c:v>23.202743999999999</c:v>
                </c:pt>
                <c:pt idx="62">
                  <c:v>23.24699</c:v>
                </c:pt>
                <c:pt idx="63">
                  <c:v>22.768250999999999</c:v>
                </c:pt>
                <c:pt idx="64">
                  <c:v>22.65213</c:v>
                </c:pt>
                <c:pt idx="65">
                  <c:v>22.828918000000002</c:v>
                </c:pt>
                <c:pt idx="66">
                  <c:v>22.869658000000001</c:v>
                </c:pt>
                <c:pt idx="67">
                  <c:v>22.741845999999999</c:v>
                </c:pt>
                <c:pt idx="68">
                  <c:v>22.696591999999999</c:v>
                </c:pt>
                <c:pt idx="69">
                  <c:v>22.639519</c:v>
                </c:pt>
                <c:pt idx="70">
                  <c:v>22.303170999999999</c:v>
                </c:pt>
                <c:pt idx="71">
                  <c:v>21.902194999999999</c:v>
                </c:pt>
                <c:pt idx="72">
                  <c:v>21.431045999999998</c:v>
                </c:pt>
                <c:pt idx="73">
                  <c:v>21.105719000000001</c:v>
                </c:pt>
                <c:pt idx="74">
                  <c:v>20.940901</c:v>
                </c:pt>
                <c:pt idx="75">
                  <c:v>21.000641000000002</c:v>
                </c:pt>
                <c:pt idx="76">
                  <c:v>21.120774999999998</c:v>
                </c:pt>
                <c:pt idx="77">
                  <c:v>21.000406000000002</c:v>
                </c:pt>
                <c:pt idx="78">
                  <c:v>20.746859000000001</c:v>
                </c:pt>
                <c:pt idx="79">
                  <c:v>20.393408000000001</c:v>
                </c:pt>
                <c:pt idx="80">
                  <c:v>20.089258000000001</c:v>
                </c:pt>
                <c:pt idx="81">
                  <c:v>19.811102000000002</c:v>
                </c:pt>
                <c:pt idx="82">
                  <c:v>19.683285000000001</c:v>
                </c:pt>
                <c:pt idx="83">
                  <c:v>19.818380000000001</c:v>
                </c:pt>
                <c:pt idx="84">
                  <c:v>20.140181999999999</c:v>
                </c:pt>
                <c:pt idx="85">
                  <c:v>20.344042000000002</c:v>
                </c:pt>
                <c:pt idx="86">
                  <c:v>20.485056</c:v>
                </c:pt>
                <c:pt idx="87">
                  <c:v>20.615067</c:v>
                </c:pt>
                <c:pt idx="88">
                  <c:v>20.936373</c:v>
                </c:pt>
                <c:pt idx="89">
                  <c:v>20.959070000000001</c:v>
                </c:pt>
                <c:pt idx="90">
                  <c:v>20.813665</c:v>
                </c:pt>
                <c:pt idx="91">
                  <c:v>20.518875000000001</c:v>
                </c:pt>
                <c:pt idx="92">
                  <c:v>20.303577000000001</c:v>
                </c:pt>
                <c:pt idx="93">
                  <c:v>20.226268999999998</c:v>
                </c:pt>
                <c:pt idx="94">
                  <c:v>20.149677000000001</c:v>
                </c:pt>
                <c:pt idx="95">
                  <c:v>20.043892</c:v>
                </c:pt>
                <c:pt idx="96">
                  <c:v>19.592832999999999</c:v>
                </c:pt>
                <c:pt idx="97">
                  <c:v>19.116292999999999</c:v>
                </c:pt>
                <c:pt idx="98">
                  <c:v>18.819341999999999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0F7-41D8-97D2-7D68A570316A}"/>
            </c:ext>
          </c:extLst>
        </c:ser>
        <c:ser>
          <c:idx val="2"/>
          <c:order val="1"/>
          <c:tx>
            <c:v>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'SqW IP3'!$I$5:$I$103</c:f>
              <c:numCache>
                <c:formatCode>General</c:formatCode>
                <c:ptCount val="99"/>
                <c:pt idx="0">
                  <c:v>1</c:v>
                </c:pt>
                <c:pt idx="1">
                  <c:v>1.1224489795918</c:v>
                </c:pt>
                <c:pt idx="2">
                  <c:v>1.2448979591837002</c:v>
                </c:pt>
                <c:pt idx="3">
                  <c:v>1.3673469387755</c:v>
                </c:pt>
                <c:pt idx="4">
                  <c:v>1.4897959183673</c:v>
                </c:pt>
                <c:pt idx="5">
                  <c:v>1.6122448979591999</c:v>
                </c:pt>
                <c:pt idx="6">
                  <c:v>1.7346938775510001</c:v>
                </c:pt>
                <c:pt idx="7">
                  <c:v>1.8571428571429001</c:v>
                </c:pt>
                <c:pt idx="8">
                  <c:v>1.9795918367347001</c:v>
                </c:pt>
                <c:pt idx="9">
                  <c:v>2.1020408163264999</c:v>
                </c:pt>
                <c:pt idx="10">
                  <c:v>2.2244897959183998</c:v>
                </c:pt>
                <c:pt idx="11">
                  <c:v>2.3469387755101998</c:v>
                </c:pt>
                <c:pt idx="12">
                  <c:v>2.4693877551020003</c:v>
                </c:pt>
                <c:pt idx="13">
                  <c:v>2.5918367346939002</c:v>
                </c:pt>
                <c:pt idx="14">
                  <c:v>2.7142857142856998</c:v>
                </c:pt>
                <c:pt idx="15">
                  <c:v>2.8367346938776001</c:v>
                </c:pt>
                <c:pt idx="16">
                  <c:v>2.9591836734694001</c:v>
                </c:pt>
                <c:pt idx="17">
                  <c:v>3.0816326530612002</c:v>
                </c:pt>
                <c:pt idx="18">
                  <c:v>3.2040816326531001</c:v>
                </c:pt>
                <c:pt idx="19">
                  <c:v>3.3265306122449001</c:v>
                </c:pt>
                <c:pt idx="20">
                  <c:v>3.4489795918367001</c:v>
                </c:pt>
                <c:pt idx="21">
                  <c:v>3.5714285714286</c:v>
                </c:pt>
                <c:pt idx="22">
                  <c:v>3.6938775510204001</c:v>
                </c:pt>
                <c:pt idx="23">
                  <c:v>3.8163265306121996</c:v>
                </c:pt>
                <c:pt idx="24">
                  <c:v>3.9387755102041</c:v>
                </c:pt>
                <c:pt idx="25">
                  <c:v>4.0612244897959</c:v>
                </c:pt>
                <c:pt idx="26">
                  <c:v>4.1836734693878004</c:v>
                </c:pt>
                <c:pt idx="27">
                  <c:v>4.3061224489796004</c:v>
                </c:pt>
                <c:pt idx="28">
                  <c:v>4.4285714285713995</c:v>
                </c:pt>
                <c:pt idx="29">
                  <c:v>4.5510204081632999</c:v>
                </c:pt>
                <c:pt idx="30">
                  <c:v>4.6734693877550999</c:v>
                </c:pt>
                <c:pt idx="31">
                  <c:v>4.7959183673468999</c:v>
                </c:pt>
                <c:pt idx="32">
                  <c:v>4.9183673469388003</c:v>
                </c:pt>
                <c:pt idx="33">
                  <c:v>5.0408163265305994</c:v>
                </c:pt>
                <c:pt idx="34">
                  <c:v>5.1632653061224003</c:v>
                </c:pt>
                <c:pt idx="35">
                  <c:v>5.2857142857142998</c:v>
                </c:pt>
                <c:pt idx="36">
                  <c:v>5.4081632653060998</c:v>
                </c:pt>
                <c:pt idx="37">
                  <c:v>5.5306122448980002</c:v>
                </c:pt>
                <c:pt idx="38">
                  <c:v>5.6530612244898002</c:v>
                </c:pt>
                <c:pt idx="39">
                  <c:v>5.7755102040816002</c:v>
                </c:pt>
                <c:pt idx="40">
                  <c:v>5.8979591836734997</c:v>
                </c:pt>
                <c:pt idx="41">
                  <c:v>6.0204081632652997</c:v>
                </c:pt>
                <c:pt idx="42">
                  <c:v>6.1428571428570997</c:v>
                </c:pt>
                <c:pt idx="43">
                  <c:v>6.2653061224490001</c:v>
                </c:pt>
                <c:pt idx="44">
                  <c:v>6.3877551020408001</c:v>
                </c:pt>
                <c:pt idx="45">
                  <c:v>6.5102040816326996</c:v>
                </c:pt>
                <c:pt idx="46">
                  <c:v>6.6326530612244996</c:v>
                </c:pt>
                <c:pt idx="47">
                  <c:v>6.7551020408163005</c:v>
                </c:pt>
                <c:pt idx="48">
                  <c:v>6.8775510204082</c:v>
                </c:pt>
                <c:pt idx="49">
                  <c:v>7</c:v>
                </c:pt>
                <c:pt idx="50">
                  <c:v>7.1224489795918</c:v>
                </c:pt>
                <c:pt idx="51">
                  <c:v>7.2448979591836995</c:v>
                </c:pt>
                <c:pt idx="52">
                  <c:v>7.3673469387755004</c:v>
                </c:pt>
                <c:pt idx="53">
                  <c:v>7.4897959183673004</c:v>
                </c:pt>
                <c:pt idx="54">
                  <c:v>7.6122448979591999</c:v>
                </c:pt>
                <c:pt idx="55">
                  <c:v>7.7346938775509999</c:v>
                </c:pt>
                <c:pt idx="56">
                  <c:v>7.8571428571429003</c:v>
                </c:pt>
                <c:pt idx="57">
                  <c:v>7.9795918367347003</c:v>
                </c:pt>
                <c:pt idx="58">
                  <c:v>8.1020408163265003</c:v>
                </c:pt>
                <c:pt idx="59">
                  <c:v>8.2244897959183998</c:v>
                </c:pt>
                <c:pt idx="60">
                  <c:v>8.3469387755101998</c:v>
                </c:pt>
                <c:pt idx="61">
                  <c:v>8.4693877551019998</c:v>
                </c:pt>
                <c:pt idx="62">
                  <c:v>8.5918367346938993</c:v>
                </c:pt>
                <c:pt idx="63">
                  <c:v>8.7142857142856993</c:v>
                </c:pt>
                <c:pt idx="64">
                  <c:v>8.8367346938776006</c:v>
                </c:pt>
                <c:pt idx="65">
                  <c:v>8.9591836734694006</c:v>
                </c:pt>
                <c:pt idx="66">
                  <c:v>9.0816326530611988</c:v>
                </c:pt>
                <c:pt idx="67">
                  <c:v>9.2040816326530983</c:v>
                </c:pt>
                <c:pt idx="68">
                  <c:v>9.3265306122449001</c:v>
                </c:pt>
                <c:pt idx="69">
                  <c:v>9.4489795918367001</c:v>
                </c:pt>
                <c:pt idx="70">
                  <c:v>9.5714285714285996</c:v>
                </c:pt>
                <c:pt idx="71">
                  <c:v>9.6938775510203996</c:v>
                </c:pt>
                <c:pt idx="72">
                  <c:v>9.8163265306121996</c:v>
                </c:pt>
                <c:pt idx="73">
                  <c:v>9.9387755102040991</c:v>
                </c:pt>
                <c:pt idx="74">
                  <c:v>10.061224489796</c:v>
                </c:pt>
                <c:pt idx="75">
                  <c:v>10.183673469388001</c:v>
                </c:pt>
                <c:pt idx="76">
                  <c:v>10.30612244898</c:v>
                </c:pt>
                <c:pt idx="77">
                  <c:v>10.428571428570999</c:v>
                </c:pt>
                <c:pt idx="78">
                  <c:v>10.551020408163</c:v>
                </c:pt>
                <c:pt idx="79">
                  <c:v>10.673469387754999</c:v>
                </c:pt>
                <c:pt idx="80">
                  <c:v>10.795918367346999</c:v>
                </c:pt>
                <c:pt idx="81">
                  <c:v>10.918367346938998</c:v>
                </c:pt>
                <c:pt idx="82">
                  <c:v>11.040816326531001</c:v>
                </c:pt>
                <c:pt idx="83">
                  <c:v>11.163265306122</c:v>
                </c:pt>
                <c:pt idx="84">
                  <c:v>11.285714285714</c:v>
                </c:pt>
                <c:pt idx="85">
                  <c:v>11.408163265305999</c:v>
                </c:pt>
                <c:pt idx="86">
                  <c:v>11.530612244898</c:v>
                </c:pt>
                <c:pt idx="87">
                  <c:v>11.653061224489999</c:v>
                </c:pt>
                <c:pt idx="88">
                  <c:v>11.775510204082</c:v>
                </c:pt>
                <c:pt idx="89">
                  <c:v>11.897959183673001</c:v>
                </c:pt>
                <c:pt idx="90">
                  <c:v>12.020408163265</c:v>
                </c:pt>
                <c:pt idx="91">
                  <c:v>12.142857142857</c:v>
                </c:pt>
                <c:pt idx="92">
                  <c:v>12.265306122448999</c:v>
                </c:pt>
                <c:pt idx="93">
                  <c:v>12.387755102041</c:v>
                </c:pt>
                <c:pt idx="94">
                  <c:v>12.510204081632999</c:v>
                </c:pt>
                <c:pt idx="95">
                  <c:v>12.632653061224001</c:v>
                </c:pt>
                <c:pt idx="96">
                  <c:v>12.755102040816</c:v>
                </c:pt>
                <c:pt idx="97">
                  <c:v>12.877551020408001</c:v>
                </c:pt>
                <c:pt idx="98">
                  <c:v>13</c:v>
                </c:pt>
              </c:numCache>
            </c:numRef>
          </c:xVal>
          <c:yVal>
            <c:numRef>
              <c:f>'SqW IP3'!$AH$5:$AH$103</c:f>
              <c:numCache>
                <c:formatCode>General</c:formatCode>
                <c:ptCount val="99"/>
                <c:pt idx="0">
                  <c:v>28.171339</c:v>
                </c:pt>
                <c:pt idx="1">
                  <c:v>27.532169</c:v>
                </c:pt>
                <c:pt idx="2">
                  <c:v>27.068062000000001</c:v>
                </c:pt>
                <c:pt idx="3">
                  <c:v>28.819426</c:v>
                </c:pt>
                <c:pt idx="4">
                  <c:v>28.362593</c:v>
                </c:pt>
                <c:pt idx="5">
                  <c:v>27.417936000000001</c:v>
                </c:pt>
                <c:pt idx="6">
                  <c:v>25.799565999999999</c:v>
                </c:pt>
                <c:pt idx="7">
                  <c:v>25.674782</c:v>
                </c:pt>
                <c:pt idx="8">
                  <c:v>26.011766000000001</c:v>
                </c:pt>
                <c:pt idx="9">
                  <c:v>25.404416999999999</c:v>
                </c:pt>
                <c:pt idx="10">
                  <c:v>24.772337</c:v>
                </c:pt>
                <c:pt idx="11">
                  <c:v>23.929227999999998</c:v>
                </c:pt>
                <c:pt idx="12">
                  <c:v>23.735327000000002</c:v>
                </c:pt>
                <c:pt idx="13">
                  <c:v>23.426779</c:v>
                </c:pt>
                <c:pt idx="14">
                  <c:v>23.104212</c:v>
                </c:pt>
                <c:pt idx="15">
                  <c:v>22.860334000000002</c:v>
                </c:pt>
                <c:pt idx="16">
                  <c:v>22.947519</c:v>
                </c:pt>
                <c:pt idx="17">
                  <c:v>23.599015999999999</c:v>
                </c:pt>
                <c:pt idx="18">
                  <c:v>24.497046999999998</c:v>
                </c:pt>
                <c:pt idx="19">
                  <c:v>25.344912999999998</c:v>
                </c:pt>
                <c:pt idx="20">
                  <c:v>25.487808000000001</c:v>
                </c:pt>
                <c:pt idx="21">
                  <c:v>24.841723999999999</c:v>
                </c:pt>
                <c:pt idx="22">
                  <c:v>24.31007</c:v>
                </c:pt>
                <c:pt idx="23">
                  <c:v>23.973278000000001</c:v>
                </c:pt>
                <c:pt idx="24">
                  <c:v>23.967797999999998</c:v>
                </c:pt>
                <c:pt idx="25">
                  <c:v>23.943542000000001</c:v>
                </c:pt>
                <c:pt idx="26">
                  <c:v>24.091175</c:v>
                </c:pt>
                <c:pt idx="27">
                  <c:v>24.588785000000001</c:v>
                </c:pt>
                <c:pt idx="28">
                  <c:v>24.854786000000001</c:v>
                </c:pt>
                <c:pt idx="29">
                  <c:v>24.757759</c:v>
                </c:pt>
                <c:pt idx="30">
                  <c:v>24.165989</c:v>
                </c:pt>
                <c:pt idx="31">
                  <c:v>23.604603000000001</c:v>
                </c:pt>
                <c:pt idx="32">
                  <c:v>23.179922000000001</c:v>
                </c:pt>
                <c:pt idx="33">
                  <c:v>22.911981999999998</c:v>
                </c:pt>
                <c:pt idx="34">
                  <c:v>24.22784</c:v>
                </c:pt>
                <c:pt idx="35">
                  <c:v>25.515467000000001</c:v>
                </c:pt>
                <c:pt idx="36">
                  <c:v>25.872717000000002</c:v>
                </c:pt>
                <c:pt idx="37">
                  <c:v>24.680278999999999</c:v>
                </c:pt>
                <c:pt idx="38">
                  <c:v>23.846634000000002</c:v>
                </c:pt>
                <c:pt idx="39">
                  <c:v>23.884478000000001</c:v>
                </c:pt>
                <c:pt idx="40">
                  <c:v>23.994790999999999</c:v>
                </c:pt>
                <c:pt idx="41">
                  <c:v>24.091557999999999</c:v>
                </c:pt>
                <c:pt idx="42">
                  <c:v>24.386960999999999</c:v>
                </c:pt>
                <c:pt idx="43">
                  <c:v>24.740877000000001</c:v>
                </c:pt>
                <c:pt idx="44">
                  <c:v>24.696062000000001</c:v>
                </c:pt>
                <c:pt idx="45">
                  <c:v>24.709264999999998</c:v>
                </c:pt>
                <c:pt idx="46">
                  <c:v>24.862477999999999</c:v>
                </c:pt>
                <c:pt idx="47">
                  <c:v>25.032799000000001</c:v>
                </c:pt>
                <c:pt idx="48">
                  <c:v>25.079578000000001</c:v>
                </c:pt>
                <c:pt idx="49">
                  <c:v>25.163692000000001</c:v>
                </c:pt>
                <c:pt idx="50">
                  <c:v>25.167631</c:v>
                </c:pt>
                <c:pt idx="51">
                  <c:v>24.633517999999999</c:v>
                </c:pt>
                <c:pt idx="52">
                  <c:v>24.048573999999999</c:v>
                </c:pt>
                <c:pt idx="53">
                  <c:v>23.847847000000002</c:v>
                </c:pt>
                <c:pt idx="54">
                  <c:v>23.947106999999999</c:v>
                </c:pt>
                <c:pt idx="55">
                  <c:v>23.560604000000001</c:v>
                </c:pt>
                <c:pt idx="56">
                  <c:v>23.256139999999998</c:v>
                </c:pt>
                <c:pt idx="57">
                  <c:v>23.209205999999998</c:v>
                </c:pt>
                <c:pt idx="58">
                  <c:v>23.472854999999999</c:v>
                </c:pt>
                <c:pt idx="59">
                  <c:v>23.705162000000001</c:v>
                </c:pt>
                <c:pt idx="60">
                  <c:v>24.126657000000002</c:v>
                </c:pt>
                <c:pt idx="61">
                  <c:v>24.498016</c:v>
                </c:pt>
                <c:pt idx="62">
                  <c:v>24.466342999999998</c:v>
                </c:pt>
                <c:pt idx="63">
                  <c:v>24.345656999999999</c:v>
                </c:pt>
                <c:pt idx="64">
                  <c:v>24.567816000000001</c:v>
                </c:pt>
                <c:pt idx="65">
                  <c:v>24.944102999999998</c:v>
                </c:pt>
                <c:pt idx="66">
                  <c:v>24.756810999999999</c:v>
                </c:pt>
                <c:pt idx="67">
                  <c:v>24.169252</c:v>
                </c:pt>
                <c:pt idx="68">
                  <c:v>23.646193</c:v>
                </c:pt>
                <c:pt idx="69">
                  <c:v>23.132683</c:v>
                </c:pt>
                <c:pt idx="70">
                  <c:v>22.561340000000001</c:v>
                </c:pt>
                <c:pt idx="71">
                  <c:v>21.917835</c:v>
                </c:pt>
                <c:pt idx="72">
                  <c:v>21.658819000000001</c:v>
                </c:pt>
                <c:pt idx="73">
                  <c:v>21.524096</c:v>
                </c:pt>
                <c:pt idx="74">
                  <c:v>21.485393999999999</c:v>
                </c:pt>
                <c:pt idx="75">
                  <c:v>21.518179</c:v>
                </c:pt>
                <c:pt idx="76">
                  <c:v>21.604626</c:v>
                </c:pt>
                <c:pt idx="77">
                  <c:v>21.741125</c:v>
                </c:pt>
                <c:pt idx="78">
                  <c:v>21.683157000000001</c:v>
                </c:pt>
                <c:pt idx="79">
                  <c:v>21.402183999999998</c:v>
                </c:pt>
                <c:pt idx="80">
                  <c:v>21.017557</c:v>
                </c:pt>
                <c:pt idx="81">
                  <c:v>20.793461000000001</c:v>
                </c:pt>
                <c:pt idx="82">
                  <c:v>20.884214</c:v>
                </c:pt>
                <c:pt idx="83">
                  <c:v>20.943026</c:v>
                </c:pt>
                <c:pt idx="84">
                  <c:v>20.796236</c:v>
                </c:pt>
                <c:pt idx="85">
                  <c:v>20.469141</c:v>
                </c:pt>
                <c:pt idx="86">
                  <c:v>20.189523999999999</c:v>
                </c:pt>
                <c:pt idx="87">
                  <c:v>19.806636999999998</c:v>
                </c:pt>
                <c:pt idx="88">
                  <c:v>19.392958</c:v>
                </c:pt>
                <c:pt idx="89">
                  <c:v>18.905636000000001</c:v>
                </c:pt>
                <c:pt idx="90">
                  <c:v>18.623439999999999</c:v>
                </c:pt>
                <c:pt idx="91">
                  <c:v>18.448605000000001</c:v>
                </c:pt>
                <c:pt idx="92">
                  <c:v>18.473278000000001</c:v>
                </c:pt>
                <c:pt idx="93">
                  <c:v>18.911653999999999</c:v>
                </c:pt>
                <c:pt idx="94">
                  <c:v>19.815138000000001</c:v>
                </c:pt>
                <c:pt idx="95">
                  <c:v>20.561040999999999</c:v>
                </c:pt>
                <c:pt idx="96">
                  <c:v>20.745512000000002</c:v>
                </c:pt>
                <c:pt idx="97">
                  <c:v>20.565861000000002</c:v>
                </c:pt>
                <c:pt idx="98">
                  <c:v>20.402676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0F7-41D8-97D2-7D68A57031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490752"/>
        <c:axId val="114492928"/>
      </c:scatterChart>
      <c:valAx>
        <c:axId val="114490752"/>
        <c:scaling>
          <c:orientation val="minMax"/>
          <c:max val="12"/>
          <c:min val="1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RF Frequency (GHz)</a:t>
                </a:r>
              </a:p>
            </c:rich>
          </c:tx>
          <c:layout>
            <c:manualLayout>
              <c:xMode val="edge"/>
              <c:yMode val="edge"/>
              <c:x val="0.39724459709066495"/>
              <c:y val="0.915717410323726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4492928"/>
        <c:crosses val="autoZero"/>
        <c:crossBetween val="midCat"/>
        <c:majorUnit val="1"/>
      </c:valAx>
      <c:valAx>
        <c:axId val="114492928"/>
        <c:scaling>
          <c:orientation val="minMax"/>
          <c:max val="30"/>
          <c:min val="-1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4490752"/>
        <c:crosses val="autoZero"/>
        <c:crossBetween val="midCat"/>
        <c:majorUnit val="5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35831461197733616"/>
          <c:y val="0.64239253337529423"/>
          <c:w val="0.31406220500054366"/>
          <c:h val="0.13020181266527048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  <c:userShapes r:id="rId1"/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2RF x 2LO Spurious Suppression (dBc) -10 dBm RF Input</a:t>
            </a:r>
          </a:p>
        </c:rich>
      </c:tx>
      <c:layout>
        <c:manualLayout>
          <c:xMode val="edge"/>
          <c:yMode val="edge"/>
          <c:x val="0.19110496008224406"/>
          <c:y val="1.851842356059179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28"/>
          <c:w val="0.76542713682528862"/>
          <c:h val="0.70701370662000584"/>
        </c:manualLayout>
      </c:layout>
      <c:scatterChart>
        <c:scatterStyle val="smoothMarker"/>
        <c:varyColors val="0"/>
        <c:ser>
          <c:idx val="0"/>
          <c:order val="0"/>
          <c:tx>
            <c:v>+20dBm Square Wave LO - Configuration A</c:v>
          </c:tx>
          <c:spPr>
            <a:ln>
              <a:solidFill>
                <a:prstClr val="black"/>
              </a:solidFill>
            </a:ln>
          </c:spPr>
          <c:marker>
            <c:symbol val="none"/>
          </c:marker>
          <c:xVal>
            <c:numRef>
              <c:f>'SqW 2Rx2L'!$F$5:$F$103</c:f>
              <c:numCache>
                <c:formatCode>General</c:formatCode>
                <c:ptCount val="99"/>
                <c:pt idx="0">
                  <c:v>1</c:v>
                </c:pt>
                <c:pt idx="1">
                  <c:v>1.1428571428570999</c:v>
                </c:pt>
                <c:pt idx="2">
                  <c:v>1.2857142857143</c:v>
                </c:pt>
                <c:pt idx="3">
                  <c:v>1.4285714285714</c:v>
                </c:pt>
                <c:pt idx="4">
                  <c:v>1.5714285714286</c:v>
                </c:pt>
                <c:pt idx="5">
                  <c:v>1.7142857142857</c:v>
                </c:pt>
                <c:pt idx="6">
                  <c:v>1.8571428571429001</c:v>
                </c:pt>
                <c:pt idx="7">
                  <c:v>2</c:v>
                </c:pt>
                <c:pt idx="8">
                  <c:v>2.1428571428571002</c:v>
                </c:pt>
                <c:pt idx="9">
                  <c:v>2.2857142857143002</c:v>
                </c:pt>
                <c:pt idx="10">
                  <c:v>2.4285714285714</c:v>
                </c:pt>
                <c:pt idx="11">
                  <c:v>2.5714285714286</c:v>
                </c:pt>
                <c:pt idx="12">
                  <c:v>2.7142857142856998</c:v>
                </c:pt>
                <c:pt idx="13">
                  <c:v>2.8571428571428998</c:v>
                </c:pt>
                <c:pt idx="14">
                  <c:v>3</c:v>
                </c:pt>
                <c:pt idx="15">
                  <c:v>3.1428571428571002</c:v>
                </c:pt>
                <c:pt idx="16">
                  <c:v>3.2857142857143002</c:v>
                </c:pt>
                <c:pt idx="17">
                  <c:v>3.4285714285714</c:v>
                </c:pt>
                <c:pt idx="18">
                  <c:v>3.5714285714286</c:v>
                </c:pt>
                <c:pt idx="19">
                  <c:v>3.7142857142856998</c:v>
                </c:pt>
                <c:pt idx="20">
                  <c:v>3.8571428571428998</c:v>
                </c:pt>
                <c:pt idx="21">
                  <c:v>4</c:v>
                </c:pt>
                <c:pt idx="22">
                  <c:v>4.1428571428570997</c:v>
                </c:pt>
                <c:pt idx="23">
                  <c:v>4.2857142857142998</c:v>
                </c:pt>
                <c:pt idx="24">
                  <c:v>4.4285714285713995</c:v>
                </c:pt>
                <c:pt idx="25">
                  <c:v>4.5714285714286005</c:v>
                </c:pt>
                <c:pt idx="26">
                  <c:v>4.7142857142857002</c:v>
                </c:pt>
                <c:pt idx="27">
                  <c:v>4.8571428571429003</c:v>
                </c:pt>
                <c:pt idx="28">
                  <c:v>5</c:v>
                </c:pt>
                <c:pt idx="29">
                  <c:v>5.1428571428570997</c:v>
                </c:pt>
                <c:pt idx="30">
                  <c:v>5.2857142857142998</c:v>
                </c:pt>
                <c:pt idx="31">
                  <c:v>5.4285714285713995</c:v>
                </c:pt>
                <c:pt idx="32">
                  <c:v>5.5714285714286005</c:v>
                </c:pt>
                <c:pt idx="33">
                  <c:v>5.7142857142857002</c:v>
                </c:pt>
                <c:pt idx="34">
                  <c:v>5.8571428571429003</c:v>
                </c:pt>
                <c:pt idx="35">
                  <c:v>6</c:v>
                </c:pt>
                <c:pt idx="36">
                  <c:v>6.1428571428570997</c:v>
                </c:pt>
                <c:pt idx="37">
                  <c:v>6.2857142857142998</c:v>
                </c:pt>
                <c:pt idx="38">
                  <c:v>6.4285714285713995</c:v>
                </c:pt>
                <c:pt idx="39">
                  <c:v>6.5714285714286005</c:v>
                </c:pt>
                <c:pt idx="40">
                  <c:v>6.7142857142857002</c:v>
                </c:pt>
                <c:pt idx="41">
                  <c:v>6.8571428571429003</c:v>
                </c:pt>
                <c:pt idx="42">
                  <c:v>7</c:v>
                </c:pt>
                <c:pt idx="43">
                  <c:v>7.1428571428570997</c:v>
                </c:pt>
                <c:pt idx="44">
                  <c:v>7.2857142857142998</c:v>
                </c:pt>
                <c:pt idx="45">
                  <c:v>7.4285714285713995</c:v>
                </c:pt>
                <c:pt idx="46">
                  <c:v>7.5714285714286005</c:v>
                </c:pt>
                <c:pt idx="47">
                  <c:v>7.7142857142857002</c:v>
                </c:pt>
                <c:pt idx="48">
                  <c:v>7.8571428571429003</c:v>
                </c:pt>
                <c:pt idx="49">
                  <c:v>8</c:v>
                </c:pt>
                <c:pt idx="50">
                  <c:v>8.1428571428570997</c:v>
                </c:pt>
                <c:pt idx="51">
                  <c:v>8.2857142857143007</c:v>
                </c:pt>
                <c:pt idx="52">
                  <c:v>8.4285714285714004</c:v>
                </c:pt>
                <c:pt idx="53">
                  <c:v>8.5714285714285996</c:v>
                </c:pt>
                <c:pt idx="54">
                  <c:v>8.7142857142856993</c:v>
                </c:pt>
                <c:pt idx="55">
                  <c:v>8.8571428571429003</c:v>
                </c:pt>
                <c:pt idx="56">
                  <c:v>9</c:v>
                </c:pt>
                <c:pt idx="57">
                  <c:v>9.1428571428570997</c:v>
                </c:pt>
                <c:pt idx="58">
                  <c:v>9.2857142857143007</c:v>
                </c:pt>
                <c:pt idx="59">
                  <c:v>9.4285714285714004</c:v>
                </c:pt>
                <c:pt idx="60">
                  <c:v>9.5714285714285996</c:v>
                </c:pt>
                <c:pt idx="61">
                  <c:v>9.7142857142856993</c:v>
                </c:pt>
                <c:pt idx="62">
                  <c:v>9.8571428571429003</c:v>
                </c:pt>
                <c:pt idx="63">
                  <c:v>10</c:v>
                </c:pt>
                <c:pt idx="64">
                  <c:v>10.142857142857</c:v>
                </c:pt>
                <c:pt idx="65">
                  <c:v>10.285714285714</c:v>
                </c:pt>
                <c:pt idx="66">
                  <c:v>10.428571428570999</c:v>
                </c:pt>
                <c:pt idx="67">
                  <c:v>10.571428571429001</c:v>
                </c:pt>
                <c:pt idx="68">
                  <c:v>10.714285714286</c:v>
                </c:pt>
                <c:pt idx="69">
                  <c:v>10.857142857143</c:v>
                </c:pt>
                <c:pt idx="70">
                  <c:v>11</c:v>
                </c:pt>
                <c:pt idx="71">
                  <c:v>11.142857142857</c:v>
                </c:pt>
                <c:pt idx="72">
                  <c:v>11.285714285714</c:v>
                </c:pt>
                <c:pt idx="73">
                  <c:v>11.428571428570999</c:v>
                </c:pt>
                <c:pt idx="74">
                  <c:v>11.571428571429001</c:v>
                </c:pt>
                <c:pt idx="75">
                  <c:v>11.714285714286</c:v>
                </c:pt>
                <c:pt idx="76">
                  <c:v>11.857142857143</c:v>
                </c:pt>
                <c:pt idx="77">
                  <c:v>12</c:v>
                </c:pt>
                <c:pt idx="78">
                  <c:v>12.142857142857</c:v>
                </c:pt>
                <c:pt idx="79">
                  <c:v>12.285714285714</c:v>
                </c:pt>
                <c:pt idx="80">
                  <c:v>12.428571428570999</c:v>
                </c:pt>
                <c:pt idx="81">
                  <c:v>12.571428571429001</c:v>
                </c:pt>
                <c:pt idx="82">
                  <c:v>12.714285714286</c:v>
                </c:pt>
                <c:pt idx="83">
                  <c:v>12.857142857143</c:v>
                </c:pt>
                <c:pt idx="84">
                  <c:v>13</c:v>
                </c:pt>
                <c:pt idx="85">
                  <c:v>13.142857142857</c:v>
                </c:pt>
                <c:pt idx="86">
                  <c:v>13.285714285714</c:v>
                </c:pt>
                <c:pt idx="87">
                  <c:v>13.428571428570999</c:v>
                </c:pt>
                <c:pt idx="88">
                  <c:v>13.571428571429001</c:v>
                </c:pt>
                <c:pt idx="89">
                  <c:v>13.714285714286</c:v>
                </c:pt>
                <c:pt idx="90">
                  <c:v>13.857142857143</c:v>
                </c:pt>
                <c:pt idx="91">
                  <c:v>14</c:v>
                </c:pt>
                <c:pt idx="92">
                  <c:v>14.142857142857</c:v>
                </c:pt>
                <c:pt idx="93">
                  <c:v>14.285714285714</c:v>
                </c:pt>
                <c:pt idx="94">
                  <c:v>14.428571428570999</c:v>
                </c:pt>
                <c:pt idx="95">
                  <c:v>14.571428571429001</c:v>
                </c:pt>
                <c:pt idx="96">
                  <c:v>14.714285714286</c:v>
                </c:pt>
                <c:pt idx="97">
                  <c:v>14.857142857143</c:v>
                </c:pt>
                <c:pt idx="98">
                  <c:v>15</c:v>
                </c:pt>
              </c:numCache>
            </c:numRef>
          </c:xVal>
          <c:yVal>
            <c:numRef>
              <c:f>'SqW 2Rx2L'!$G$5:$G$103</c:f>
              <c:numCache>
                <c:formatCode>General</c:formatCode>
                <c:ptCount val="99"/>
                <c:pt idx="0">
                  <c:v>-53.180191000000001</c:v>
                </c:pt>
                <c:pt idx="1">
                  <c:v>-51.960132999999999</c:v>
                </c:pt>
                <c:pt idx="2">
                  <c:v>-51.900348999999999</c:v>
                </c:pt>
                <c:pt idx="3">
                  <c:v>-53.862324000000001</c:v>
                </c:pt>
                <c:pt idx="4">
                  <c:v>-62.755062000000002</c:v>
                </c:pt>
                <c:pt idx="5">
                  <c:v>-69.467574999999997</c:v>
                </c:pt>
                <c:pt idx="6">
                  <c:v>-75.366401999999994</c:v>
                </c:pt>
                <c:pt idx="7">
                  <c:v>-74.064926</c:v>
                </c:pt>
                <c:pt idx="8">
                  <c:v>-72.542755</c:v>
                </c:pt>
                <c:pt idx="9">
                  <c:v>-73.265349999999998</c:v>
                </c:pt>
                <c:pt idx="10">
                  <c:v>-71.655974999999998</c:v>
                </c:pt>
                <c:pt idx="11">
                  <c:v>-75.221785999999994</c:v>
                </c:pt>
                <c:pt idx="12">
                  <c:v>-74.246964000000006</c:v>
                </c:pt>
                <c:pt idx="13">
                  <c:v>-76.260413999999997</c:v>
                </c:pt>
                <c:pt idx="14">
                  <c:v>-75.574295000000006</c:v>
                </c:pt>
                <c:pt idx="15">
                  <c:v>-77.858802999999995</c:v>
                </c:pt>
                <c:pt idx="16">
                  <c:v>-78.788605000000004</c:v>
                </c:pt>
                <c:pt idx="17">
                  <c:v>-81.041793999999996</c:v>
                </c:pt>
                <c:pt idx="18">
                  <c:v>-81.868690000000001</c:v>
                </c:pt>
                <c:pt idx="19">
                  <c:v>-81.751311999999999</c:v>
                </c:pt>
                <c:pt idx="20">
                  <c:v>-78.526748999999995</c:v>
                </c:pt>
                <c:pt idx="21">
                  <c:v>-75.692809999999994</c:v>
                </c:pt>
                <c:pt idx="22">
                  <c:v>-74.044594000000004</c:v>
                </c:pt>
                <c:pt idx="23">
                  <c:v>-71.917968999999999</c:v>
                </c:pt>
                <c:pt idx="24">
                  <c:v>-70.253165999999993</c:v>
                </c:pt>
                <c:pt idx="25">
                  <c:v>-70.251227999999998</c:v>
                </c:pt>
                <c:pt idx="26">
                  <c:v>-70.777634000000006</c:v>
                </c:pt>
                <c:pt idx="27">
                  <c:v>-71.530304000000001</c:v>
                </c:pt>
                <c:pt idx="28">
                  <c:v>-70.749161000000001</c:v>
                </c:pt>
                <c:pt idx="29">
                  <c:v>-71.215584000000007</c:v>
                </c:pt>
                <c:pt idx="30">
                  <c:v>-71.853476999999998</c:v>
                </c:pt>
                <c:pt idx="31">
                  <c:v>-73.628555000000006</c:v>
                </c:pt>
                <c:pt idx="32">
                  <c:v>-75.884360999999998</c:v>
                </c:pt>
                <c:pt idx="33">
                  <c:v>-76.364211999999995</c:v>
                </c:pt>
                <c:pt idx="34">
                  <c:v>-76.963425000000001</c:v>
                </c:pt>
                <c:pt idx="35">
                  <c:v>-75.708968999999996</c:v>
                </c:pt>
                <c:pt idx="36">
                  <c:v>-74.469322000000005</c:v>
                </c:pt>
                <c:pt idx="37">
                  <c:v>-71.503044000000003</c:v>
                </c:pt>
                <c:pt idx="38">
                  <c:v>-69.574234000000004</c:v>
                </c:pt>
                <c:pt idx="39">
                  <c:v>-69.624306000000004</c:v>
                </c:pt>
                <c:pt idx="40">
                  <c:v>-72.458884999999995</c:v>
                </c:pt>
                <c:pt idx="41">
                  <c:v>-78.391829999999999</c:v>
                </c:pt>
                <c:pt idx="42">
                  <c:v>-82.047034999999994</c:v>
                </c:pt>
                <c:pt idx="43">
                  <c:v>-82.389801000000006</c:v>
                </c:pt>
                <c:pt idx="44">
                  <c:v>-78.452026000000004</c:v>
                </c:pt>
                <c:pt idx="45">
                  <c:v>-75.688744</c:v>
                </c:pt>
                <c:pt idx="46">
                  <c:v>-76.937218000000001</c:v>
                </c:pt>
                <c:pt idx="47">
                  <c:v>-77.878005999999999</c:v>
                </c:pt>
                <c:pt idx="48">
                  <c:v>-75.728393999999994</c:v>
                </c:pt>
                <c:pt idx="49">
                  <c:v>-69.776511999999997</c:v>
                </c:pt>
                <c:pt idx="50">
                  <c:v>-67.770229</c:v>
                </c:pt>
                <c:pt idx="51">
                  <c:v>-68.400588999999997</c:v>
                </c:pt>
                <c:pt idx="52">
                  <c:v>-70.884131999999994</c:v>
                </c:pt>
                <c:pt idx="53">
                  <c:v>-69.860771</c:v>
                </c:pt>
                <c:pt idx="54">
                  <c:v>-70.277610999999993</c:v>
                </c:pt>
                <c:pt idx="55">
                  <c:v>-70.289787000000004</c:v>
                </c:pt>
                <c:pt idx="56">
                  <c:v>-70.605430999999996</c:v>
                </c:pt>
                <c:pt idx="57">
                  <c:v>-69.784096000000005</c:v>
                </c:pt>
                <c:pt idx="58">
                  <c:v>-69.786163000000002</c:v>
                </c:pt>
                <c:pt idx="59">
                  <c:v>-70.323302999999996</c:v>
                </c:pt>
                <c:pt idx="60">
                  <c:v>-71.953079000000002</c:v>
                </c:pt>
                <c:pt idx="61">
                  <c:v>-72.932479999999998</c:v>
                </c:pt>
                <c:pt idx="62">
                  <c:v>-73.549476999999996</c:v>
                </c:pt>
                <c:pt idx="63">
                  <c:v>-74.205055000000002</c:v>
                </c:pt>
                <c:pt idx="64">
                  <c:v>-75.585723999999999</c:v>
                </c:pt>
                <c:pt idx="65">
                  <c:v>-76.907646</c:v>
                </c:pt>
                <c:pt idx="66">
                  <c:v>-77.619225</c:v>
                </c:pt>
                <c:pt idx="67">
                  <c:v>-76.434837000000002</c:v>
                </c:pt>
                <c:pt idx="68">
                  <c:v>-75.417800999999997</c:v>
                </c:pt>
                <c:pt idx="69">
                  <c:v>-74.216835000000003</c:v>
                </c:pt>
                <c:pt idx="70">
                  <c:v>-73.482574</c:v>
                </c:pt>
                <c:pt idx="71">
                  <c:v>-71.092224000000002</c:v>
                </c:pt>
                <c:pt idx="72">
                  <c:v>-68.200290999999993</c:v>
                </c:pt>
                <c:pt idx="73">
                  <c:v>-65.940631999999994</c:v>
                </c:pt>
                <c:pt idx="74">
                  <c:v>-66.099639999999994</c:v>
                </c:pt>
                <c:pt idx="75">
                  <c:v>-67.379570000000001</c:v>
                </c:pt>
                <c:pt idx="76">
                  <c:v>-68.394665000000003</c:v>
                </c:pt>
                <c:pt idx="77">
                  <c:v>-69.300010999999998</c:v>
                </c:pt>
                <c:pt idx="78">
                  <c:v>-68.100693000000007</c:v>
                </c:pt>
                <c:pt idx="79">
                  <c:v>-66.066611999999992</c:v>
                </c:pt>
                <c:pt idx="80">
                  <c:v>-63.422466</c:v>
                </c:pt>
                <c:pt idx="81">
                  <c:v>-62.933093999999997</c:v>
                </c:pt>
                <c:pt idx="82">
                  <c:v>-63.831947</c:v>
                </c:pt>
                <c:pt idx="83">
                  <c:v>-64.714191</c:v>
                </c:pt>
                <c:pt idx="84">
                  <c:v>-64.767937000000003</c:v>
                </c:pt>
                <c:pt idx="85">
                  <c:v>-64.17484300000001</c:v>
                </c:pt>
                <c:pt idx="86">
                  <c:v>-63.034367000000003</c:v>
                </c:pt>
                <c:pt idx="87">
                  <c:v>-61.239871999999998</c:v>
                </c:pt>
                <c:pt idx="88">
                  <c:v>-59.412579000000001</c:v>
                </c:pt>
                <c:pt idx="89">
                  <c:v>-57.578777000000002</c:v>
                </c:pt>
                <c:pt idx="90">
                  <c:v>-57.322963999999999</c:v>
                </c:pt>
                <c:pt idx="91">
                  <c:v>-58.825974000000002</c:v>
                </c:pt>
                <c:pt idx="92">
                  <c:v>-59.251289</c:v>
                </c:pt>
                <c:pt idx="93">
                  <c:v>-55.774776000000003</c:v>
                </c:pt>
                <c:pt idx="94">
                  <c:v>-50.130997000000001</c:v>
                </c:pt>
                <c:pt idx="95">
                  <c:v>-45.606597999999998</c:v>
                </c:pt>
                <c:pt idx="96">
                  <c:v>-44.271946</c:v>
                </c:pt>
                <c:pt idx="97">
                  <c:v>-43.428508999999998</c:v>
                </c:pt>
                <c:pt idx="98">
                  <c:v>-43.124378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65F-46EC-A59F-BC49485E1886}"/>
            </c:ext>
          </c:extLst>
        </c:ser>
        <c:ser>
          <c:idx val="2"/>
          <c:order val="1"/>
          <c:tx>
            <c:v>+20dBm Square Wave LO - 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'SqW 2Rx2L'!$F$5:$F$103</c:f>
              <c:numCache>
                <c:formatCode>General</c:formatCode>
                <c:ptCount val="99"/>
                <c:pt idx="0">
                  <c:v>1</c:v>
                </c:pt>
                <c:pt idx="1">
                  <c:v>1.1428571428570999</c:v>
                </c:pt>
                <c:pt idx="2">
                  <c:v>1.2857142857143</c:v>
                </c:pt>
                <c:pt idx="3">
                  <c:v>1.4285714285714</c:v>
                </c:pt>
                <c:pt idx="4">
                  <c:v>1.5714285714286</c:v>
                </c:pt>
                <c:pt idx="5">
                  <c:v>1.7142857142857</c:v>
                </c:pt>
                <c:pt idx="6">
                  <c:v>1.8571428571429001</c:v>
                </c:pt>
                <c:pt idx="7">
                  <c:v>2</c:v>
                </c:pt>
                <c:pt idx="8">
                  <c:v>2.1428571428571002</c:v>
                </c:pt>
                <c:pt idx="9">
                  <c:v>2.2857142857143002</c:v>
                </c:pt>
                <c:pt idx="10">
                  <c:v>2.4285714285714</c:v>
                </c:pt>
                <c:pt idx="11">
                  <c:v>2.5714285714286</c:v>
                </c:pt>
                <c:pt idx="12">
                  <c:v>2.7142857142856998</c:v>
                </c:pt>
                <c:pt idx="13">
                  <c:v>2.8571428571428998</c:v>
                </c:pt>
                <c:pt idx="14">
                  <c:v>3</c:v>
                </c:pt>
                <c:pt idx="15">
                  <c:v>3.1428571428571002</c:v>
                </c:pt>
                <c:pt idx="16">
                  <c:v>3.2857142857143002</c:v>
                </c:pt>
                <c:pt idx="17">
                  <c:v>3.4285714285714</c:v>
                </c:pt>
                <c:pt idx="18">
                  <c:v>3.5714285714286</c:v>
                </c:pt>
                <c:pt idx="19">
                  <c:v>3.7142857142856998</c:v>
                </c:pt>
                <c:pt idx="20">
                  <c:v>3.8571428571428998</c:v>
                </c:pt>
                <c:pt idx="21">
                  <c:v>4</c:v>
                </c:pt>
                <c:pt idx="22">
                  <c:v>4.1428571428570997</c:v>
                </c:pt>
                <c:pt idx="23">
                  <c:v>4.2857142857142998</c:v>
                </c:pt>
                <c:pt idx="24">
                  <c:v>4.4285714285713995</c:v>
                </c:pt>
                <c:pt idx="25">
                  <c:v>4.5714285714286005</c:v>
                </c:pt>
                <c:pt idx="26">
                  <c:v>4.7142857142857002</c:v>
                </c:pt>
                <c:pt idx="27">
                  <c:v>4.8571428571429003</c:v>
                </c:pt>
                <c:pt idx="28">
                  <c:v>5</c:v>
                </c:pt>
                <c:pt idx="29">
                  <c:v>5.1428571428570997</c:v>
                </c:pt>
                <c:pt idx="30">
                  <c:v>5.2857142857142998</c:v>
                </c:pt>
                <c:pt idx="31">
                  <c:v>5.4285714285713995</c:v>
                </c:pt>
                <c:pt idx="32">
                  <c:v>5.5714285714286005</c:v>
                </c:pt>
                <c:pt idx="33">
                  <c:v>5.7142857142857002</c:v>
                </c:pt>
                <c:pt idx="34">
                  <c:v>5.8571428571429003</c:v>
                </c:pt>
                <c:pt idx="35">
                  <c:v>6</c:v>
                </c:pt>
                <c:pt idx="36">
                  <c:v>6.1428571428570997</c:v>
                </c:pt>
                <c:pt idx="37">
                  <c:v>6.2857142857142998</c:v>
                </c:pt>
                <c:pt idx="38">
                  <c:v>6.4285714285713995</c:v>
                </c:pt>
                <c:pt idx="39">
                  <c:v>6.5714285714286005</c:v>
                </c:pt>
                <c:pt idx="40">
                  <c:v>6.7142857142857002</c:v>
                </c:pt>
                <c:pt idx="41">
                  <c:v>6.8571428571429003</c:v>
                </c:pt>
                <c:pt idx="42">
                  <c:v>7</c:v>
                </c:pt>
                <c:pt idx="43">
                  <c:v>7.1428571428570997</c:v>
                </c:pt>
                <c:pt idx="44">
                  <c:v>7.2857142857142998</c:v>
                </c:pt>
                <c:pt idx="45">
                  <c:v>7.4285714285713995</c:v>
                </c:pt>
                <c:pt idx="46">
                  <c:v>7.5714285714286005</c:v>
                </c:pt>
                <c:pt idx="47">
                  <c:v>7.7142857142857002</c:v>
                </c:pt>
                <c:pt idx="48">
                  <c:v>7.8571428571429003</c:v>
                </c:pt>
                <c:pt idx="49">
                  <c:v>8</c:v>
                </c:pt>
                <c:pt idx="50">
                  <c:v>8.1428571428570997</c:v>
                </c:pt>
                <c:pt idx="51">
                  <c:v>8.2857142857143007</c:v>
                </c:pt>
                <c:pt idx="52">
                  <c:v>8.4285714285714004</c:v>
                </c:pt>
                <c:pt idx="53">
                  <c:v>8.5714285714285996</c:v>
                </c:pt>
                <c:pt idx="54">
                  <c:v>8.7142857142856993</c:v>
                </c:pt>
                <c:pt idx="55">
                  <c:v>8.8571428571429003</c:v>
                </c:pt>
                <c:pt idx="56">
                  <c:v>9</c:v>
                </c:pt>
                <c:pt idx="57">
                  <c:v>9.1428571428570997</c:v>
                </c:pt>
                <c:pt idx="58">
                  <c:v>9.2857142857143007</c:v>
                </c:pt>
                <c:pt idx="59">
                  <c:v>9.4285714285714004</c:v>
                </c:pt>
                <c:pt idx="60">
                  <c:v>9.5714285714285996</c:v>
                </c:pt>
                <c:pt idx="61">
                  <c:v>9.7142857142856993</c:v>
                </c:pt>
                <c:pt idx="62">
                  <c:v>9.8571428571429003</c:v>
                </c:pt>
                <c:pt idx="63">
                  <c:v>10</c:v>
                </c:pt>
                <c:pt idx="64">
                  <c:v>10.142857142857</c:v>
                </c:pt>
                <c:pt idx="65">
                  <c:v>10.285714285714</c:v>
                </c:pt>
                <c:pt idx="66">
                  <c:v>10.428571428570999</c:v>
                </c:pt>
                <c:pt idx="67">
                  <c:v>10.571428571429001</c:v>
                </c:pt>
                <c:pt idx="68">
                  <c:v>10.714285714286</c:v>
                </c:pt>
                <c:pt idx="69">
                  <c:v>10.857142857143</c:v>
                </c:pt>
                <c:pt idx="70">
                  <c:v>11</c:v>
                </c:pt>
                <c:pt idx="71">
                  <c:v>11.142857142857</c:v>
                </c:pt>
                <c:pt idx="72">
                  <c:v>11.285714285714</c:v>
                </c:pt>
                <c:pt idx="73">
                  <c:v>11.428571428570999</c:v>
                </c:pt>
                <c:pt idx="74">
                  <c:v>11.571428571429001</c:v>
                </c:pt>
                <c:pt idx="75">
                  <c:v>11.714285714286</c:v>
                </c:pt>
                <c:pt idx="76">
                  <c:v>11.857142857143</c:v>
                </c:pt>
                <c:pt idx="77">
                  <c:v>12</c:v>
                </c:pt>
                <c:pt idx="78">
                  <c:v>12.142857142857</c:v>
                </c:pt>
                <c:pt idx="79">
                  <c:v>12.285714285714</c:v>
                </c:pt>
                <c:pt idx="80">
                  <c:v>12.428571428570999</c:v>
                </c:pt>
                <c:pt idx="81">
                  <c:v>12.571428571429001</c:v>
                </c:pt>
                <c:pt idx="82">
                  <c:v>12.714285714286</c:v>
                </c:pt>
                <c:pt idx="83">
                  <c:v>12.857142857143</c:v>
                </c:pt>
                <c:pt idx="84">
                  <c:v>13</c:v>
                </c:pt>
                <c:pt idx="85">
                  <c:v>13.142857142857</c:v>
                </c:pt>
                <c:pt idx="86">
                  <c:v>13.285714285714</c:v>
                </c:pt>
                <c:pt idx="87">
                  <c:v>13.428571428570999</c:v>
                </c:pt>
                <c:pt idx="88">
                  <c:v>13.571428571429001</c:v>
                </c:pt>
                <c:pt idx="89">
                  <c:v>13.714285714286</c:v>
                </c:pt>
                <c:pt idx="90">
                  <c:v>13.857142857143</c:v>
                </c:pt>
                <c:pt idx="91">
                  <c:v>14</c:v>
                </c:pt>
                <c:pt idx="92">
                  <c:v>14.142857142857</c:v>
                </c:pt>
                <c:pt idx="93">
                  <c:v>14.285714285714</c:v>
                </c:pt>
                <c:pt idx="94">
                  <c:v>14.428571428570999</c:v>
                </c:pt>
                <c:pt idx="95">
                  <c:v>14.571428571429001</c:v>
                </c:pt>
                <c:pt idx="96">
                  <c:v>14.714285714286</c:v>
                </c:pt>
                <c:pt idx="97">
                  <c:v>14.857142857143</c:v>
                </c:pt>
                <c:pt idx="98">
                  <c:v>15</c:v>
                </c:pt>
              </c:numCache>
            </c:numRef>
          </c:xVal>
          <c:yVal>
            <c:numRef>
              <c:f>'SqW 2Rx2L'!$O$5:$O$103</c:f>
              <c:numCache>
                <c:formatCode>General</c:formatCode>
                <c:ptCount val="99"/>
                <c:pt idx="0">
                  <c:v>-66.560886000000011</c:v>
                </c:pt>
                <c:pt idx="1">
                  <c:v>-69.129677000000001</c:v>
                </c:pt>
                <c:pt idx="2">
                  <c:v>-72.436515999999997</c:v>
                </c:pt>
                <c:pt idx="3">
                  <c:v>-74.437888999999998</c:v>
                </c:pt>
                <c:pt idx="4">
                  <c:v>-74.943625999999995</c:v>
                </c:pt>
                <c:pt idx="5">
                  <c:v>-74.468872000000005</c:v>
                </c:pt>
                <c:pt idx="6">
                  <c:v>-73.884155000000007</c:v>
                </c:pt>
                <c:pt idx="7">
                  <c:v>-75.241652999999999</c:v>
                </c:pt>
                <c:pt idx="8">
                  <c:v>-77.036613000000003</c:v>
                </c:pt>
                <c:pt idx="9">
                  <c:v>-77.405417999999997</c:v>
                </c:pt>
                <c:pt idx="10">
                  <c:v>-75.716187000000005</c:v>
                </c:pt>
                <c:pt idx="11">
                  <c:v>-73.298630000000003</c:v>
                </c:pt>
                <c:pt idx="12">
                  <c:v>-71.294967999999997</c:v>
                </c:pt>
                <c:pt idx="13">
                  <c:v>-70.137908999999993</c:v>
                </c:pt>
                <c:pt idx="14">
                  <c:v>-70.055267000000001</c:v>
                </c:pt>
                <c:pt idx="15">
                  <c:v>-73.190262000000004</c:v>
                </c:pt>
                <c:pt idx="16">
                  <c:v>-75.968918000000002</c:v>
                </c:pt>
                <c:pt idx="17">
                  <c:v>-78.255623</c:v>
                </c:pt>
                <c:pt idx="18">
                  <c:v>-78.030060000000006</c:v>
                </c:pt>
                <c:pt idx="19">
                  <c:v>-78.878822</c:v>
                </c:pt>
                <c:pt idx="20">
                  <c:v>-78.488151999999999</c:v>
                </c:pt>
                <c:pt idx="21">
                  <c:v>-78.259293</c:v>
                </c:pt>
                <c:pt idx="22">
                  <c:v>-78.178375000000003</c:v>
                </c:pt>
                <c:pt idx="23">
                  <c:v>-76.090248000000003</c:v>
                </c:pt>
                <c:pt idx="24">
                  <c:v>-73.404021999999998</c:v>
                </c:pt>
                <c:pt idx="25">
                  <c:v>-69.475807000000003</c:v>
                </c:pt>
                <c:pt idx="26">
                  <c:v>-67.792095000000003</c:v>
                </c:pt>
                <c:pt idx="27">
                  <c:v>-65.881752000000006</c:v>
                </c:pt>
                <c:pt idx="28">
                  <c:v>-65.477519999999998</c:v>
                </c:pt>
                <c:pt idx="29">
                  <c:v>-66.208812999999992</c:v>
                </c:pt>
                <c:pt idx="30">
                  <c:v>-69.945869000000002</c:v>
                </c:pt>
                <c:pt idx="31">
                  <c:v>-71.082038999999995</c:v>
                </c:pt>
                <c:pt idx="32">
                  <c:v>-71.775336999999993</c:v>
                </c:pt>
                <c:pt idx="33">
                  <c:v>-70.475425999999999</c:v>
                </c:pt>
                <c:pt idx="34">
                  <c:v>-74.286361999999997</c:v>
                </c:pt>
                <c:pt idx="35">
                  <c:v>-78.610405</c:v>
                </c:pt>
                <c:pt idx="36">
                  <c:v>-81.442543000000001</c:v>
                </c:pt>
                <c:pt idx="37">
                  <c:v>-79.961830000000006</c:v>
                </c:pt>
                <c:pt idx="38">
                  <c:v>-76.263762999999997</c:v>
                </c:pt>
                <c:pt idx="39">
                  <c:v>-74.038330000000002</c:v>
                </c:pt>
                <c:pt idx="40">
                  <c:v>-72.531654000000003</c:v>
                </c:pt>
                <c:pt idx="41">
                  <c:v>-71.940430000000006</c:v>
                </c:pt>
                <c:pt idx="42">
                  <c:v>-70.596283</c:v>
                </c:pt>
                <c:pt idx="43">
                  <c:v>-70.368965000000003</c:v>
                </c:pt>
                <c:pt idx="44">
                  <c:v>-71.502716000000007</c:v>
                </c:pt>
                <c:pt idx="45">
                  <c:v>-75.961608999999996</c:v>
                </c:pt>
                <c:pt idx="46">
                  <c:v>-77.094498000000002</c:v>
                </c:pt>
                <c:pt idx="47">
                  <c:v>-76.904205000000005</c:v>
                </c:pt>
                <c:pt idx="48">
                  <c:v>-73.171149999999997</c:v>
                </c:pt>
                <c:pt idx="49">
                  <c:v>-70.769065999999995</c:v>
                </c:pt>
                <c:pt idx="50">
                  <c:v>-70.745009999999994</c:v>
                </c:pt>
                <c:pt idx="51">
                  <c:v>-71.912468000000004</c:v>
                </c:pt>
                <c:pt idx="52">
                  <c:v>-74.405715999999998</c:v>
                </c:pt>
                <c:pt idx="53">
                  <c:v>-73.156441000000001</c:v>
                </c:pt>
                <c:pt idx="54">
                  <c:v>-71.513191000000006</c:v>
                </c:pt>
                <c:pt idx="55">
                  <c:v>-68.989910000000009</c:v>
                </c:pt>
                <c:pt idx="56">
                  <c:v>-68.79213</c:v>
                </c:pt>
                <c:pt idx="57">
                  <c:v>-68.412864999999996</c:v>
                </c:pt>
                <c:pt idx="58">
                  <c:v>-69.239258000000007</c:v>
                </c:pt>
                <c:pt idx="59">
                  <c:v>-72.222831999999997</c:v>
                </c:pt>
                <c:pt idx="60">
                  <c:v>-75.102553999999998</c:v>
                </c:pt>
                <c:pt idx="61">
                  <c:v>-79.361350999999999</c:v>
                </c:pt>
                <c:pt idx="62">
                  <c:v>-79.305885000000004</c:v>
                </c:pt>
                <c:pt idx="63">
                  <c:v>-84.706879000000001</c:v>
                </c:pt>
                <c:pt idx="64">
                  <c:v>-82.228202999999993</c:v>
                </c:pt>
                <c:pt idx="65">
                  <c:v>-81.391211999999996</c:v>
                </c:pt>
                <c:pt idx="66">
                  <c:v>-73.347504000000001</c:v>
                </c:pt>
                <c:pt idx="67">
                  <c:v>-73.172348</c:v>
                </c:pt>
                <c:pt idx="68">
                  <c:v>-73.571144000000004</c:v>
                </c:pt>
                <c:pt idx="69">
                  <c:v>-73.692695999999998</c:v>
                </c:pt>
                <c:pt idx="70">
                  <c:v>-70.356528999999995</c:v>
                </c:pt>
                <c:pt idx="71">
                  <c:v>-67.488669999999999</c:v>
                </c:pt>
                <c:pt idx="72">
                  <c:v>-66.640320000000003</c:v>
                </c:pt>
                <c:pt idx="73">
                  <c:v>-67.328068000000002</c:v>
                </c:pt>
                <c:pt idx="74">
                  <c:v>-67.768681000000001</c:v>
                </c:pt>
                <c:pt idx="75">
                  <c:v>-68.351639000000006</c:v>
                </c:pt>
                <c:pt idx="76">
                  <c:v>-68.72014200000001</c:v>
                </c:pt>
                <c:pt idx="77">
                  <c:v>-67.799866000000009</c:v>
                </c:pt>
                <c:pt idx="78">
                  <c:v>-66.04525000000001</c:v>
                </c:pt>
                <c:pt idx="79">
                  <c:v>-64.507228999999995</c:v>
                </c:pt>
                <c:pt idx="80">
                  <c:v>-64.360461999999998</c:v>
                </c:pt>
                <c:pt idx="81">
                  <c:v>-64.96438599999999</c:v>
                </c:pt>
                <c:pt idx="82">
                  <c:v>-65.688189999999992</c:v>
                </c:pt>
                <c:pt idx="83">
                  <c:v>-65.174216999999999</c:v>
                </c:pt>
                <c:pt idx="84">
                  <c:v>-64.231780999999998</c:v>
                </c:pt>
                <c:pt idx="85">
                  <c:v>-62.462654000000001</c:v>
                </c:pt>
                <c:pt idx="86">
                  <c:v>-61.793365000000001</c:v>
                </c:pt>
                <c:pt idx="87">
                  <c:v>-60.802990000000001</c:v>
                </c:pt>
                <c:pt idx="88">
                  <c:v>-60.199921000000003</c:v>
                </c:pt>
                <c:pt idx="89">
                  <c:v>-59.104134000000002</c:v>
                </c:pt>
                <c:pt idx="90">
                  <c:v>-59.392131999999997</c:v>
                </c:pt>
                <c:pt idx="91">
                  <c:v>-59.350890999999997</c:v>
                </c:pt>
                <c:pt idx="92">
                  <c:v>-59.434330000000003</c:v>
                </c:pt>
                <c:pt idx="93">
                  <c:v>-57.863998000000002</c:v>
                </c:pt>
                <c:pt idx="94">
                  <c:v>-55.710079</c:v>
                </c:pt>
                <c:pt idx="95">
                  <c:v>-53.004524000000004</c:v>
                </c:pt>
                <c:pt idx="96">
                  <c:v>-51.207588000000001</c:v>
                </c:pt>
                <c:pt idx="97">
                  <c:v>-49.923667999999999</c:v>
                </c:pt>
                <c:pt idx="98">
                  <c:v>-49.365394999999999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65F-46EC-A59F-BC49485E18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966272"/>
        <c:axId val="112968448"/>
      </c:scatterChart>
      <c:valAx>
        <c:axId val="112966272"/>
        <c:scaling>
          <c:orientation val="minMax"/>
          <c:max val="13"/>
          <c:min val="1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RF Input Frequency (GHz)</a:t>
                </a:r>
              </a:p>
            </c:rich>
          </c:tx>
          <c:layout>
            <c:manualLayout>
              <c:xMode val="edge"/>
              <c:yMode val="edge"/>
              <c:x val="0.35543054542387981"/>
              <c:y val="0.91571741032371101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2968448"/>
        <c:crosses val="autoZero"/>
        <c:crossBetween val="midCat"/>
        <c:majorUnit val="1"/>
      </c:valAx>
      <c:valAx>
        <c:axId val="112968448"/>
        <c:scaling>
          <c:orientation val="minMax"/>
          <c:max val="0"/>
          <c:min val="-9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2966272"/>
        <c:crosses val="autoZero"/>
        <c:crossBetween val="midCat"/>
        <c:majorUnit val="10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19785901033135986"/>
          <c:y val="0.130553732866725"/>
          <c:w val="0.62827903082847725"/>
          <c:h val="0.12685950714494021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2IF x 1LO Spurious Suppression (dBc) -10 dBm IF Input</a:t>
            </a:r>
          </a:p>
        </c:rich>
      </c:tx>
      <c:layout>
        <c:manualLayout>
          <c:xMode val="edge"/>
          <c:yMode val="edge"/>
          <c:x val="0.19110496008224406"/>
          <c:y val="1.851842356059179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28"/>
          <c:w val="0.76542713682528862"/>
          <c:h val="0.70701370662000584"/>
        </c:manualLayout>
      </c:layout>
      <c:scatterChart>
        <c:scatterStyle val="smoothMarker"/>
        <c:varyColors val="0"/>
        <c:ser>
          <c:idx val="0"/>
          <c:order val="0"/>
          <c:tx>
            <c:v>+20dBm Square Wave LO - Configuration A</c:v>
          </c:tx>
          <c:spPr>
            <a:ln>
              <a:solidFill>
                <a:prstClr val="black"/>
              </a:solidFill>
            </a:ln>
          </c:spPr>
          <c:marker>
            <c:symbol val="none"/>
          </c:marker>
          <c:xVal>
            <c:numRef>
              <c:f>'SqW 2Ix1L'!$F$5:$F$103</c:f>
              <c:numCache>
                <c:formatCode>General</c:formatCode>
                <c:ptCount val="99"/>
                <c:pt idx="0">
                  <c:v>2.8159999999999998</c:v>
                </c:pt>
                <c:pt idx="1">
                  <c:v>2.9588571428571</c:v>
                </c:pt>
                <c:pt idx="2">
                  <c:v>3.1017142857143001</c:v>
                </c:pt>
                <c:pt idx="3">
                  <c:v>3.2445714285714002</c:v>
                </c:pt>
                <c:pt idx="4">
                  <c:v>3.3874285714285999</c:v>
                </c:pt>
                <c:pt idx="5">
                  <c:v>3.5302857142857</c:v>
                </c:pt>
                <c:pt idx="6">
                  <c:v>3.6731428571429001</c:v>
                </c:pt>
                <c:pt idx="7">
                  <c:v>3.8159999999999998</c:v>
                </c:pt>
                <c:pt idx="8">
                  <c:v>3.9588571428571</c:v>
                </c:pt>
                <c:pt idx="9">
                  <c:v>4.1017142857143005</c:v>
                </c:pt>
                <c:pt idx="10">
                  <c:v>4.2445714285714002</c:v>
                </c:pt>
                <c:pt idx="11">
                  <c:v>4.3874285714286003</c:v>
                </c:pt>
                <c:pt idx="12">
                  <c:v>4.5302857142857</c:v>
                </c:pt>
                <c:pt idx="13">
                  <c:v>4.6731428571429001</c:v>
                </c:pt>
                <c:pt idx="14">
                  <c:v>4.8159999999999998</c:v>
                </c:pt>
                <c:pt idx="15">
                  <c:v>4.9588571428570996</c:v>
                </c:pt>
                <c:pt idx="16">
                  <c:v>5.1017142857143005</c:v>
                </c:pt>
                <c:pt idx="17">
                  <c:v>5.2445714285713994</c:v>
                </c:pt>
                <c:pt idx="18">
                  <c:v>5.3874285714286003</c:v>
                </c:pt>
                <c:pt idx="19">
                  <c:v>5.5302857142857</c:v>
                </c:pt>
                <c:pt idx="20">
                  <c:v>5.6731428571429001</c:v>
                </c:pt>
                <c:pt idx="21">
                  <c:v>5.8159999999999998</c:v>
                </c:pt>
                <c:pt idx="22">
                  <c:v>5.9588571428570996</c:v>
                </c:pt>
                <c:pt idx="23">
                  <c:v>6.1017142857143005</c:v>
                </c:pt>
                <c:pt idx="24">
                  <c:v>6.2445714285713994</c:v>
                </c:pt>
                <c:pt idx="25">
                  <c:v>6.3874285714286003</c:v>
                </c:pt>
                <c:pt idx="26">
                  <c:v>6.5302857142857</c:v>
                </c:pt>
                <c:pt idx="27">
                  <c:v>6.6731428571429001</c:v>
                </c:pt>
                <c:pt idx="28">
                  <c:v>6.8159999999999998</c:v>
                </c:pt>
                <c:pt idx="29">
                  <c:v>6.9588571428570996</c:v>
                </c:pt>
                <c:pt idx="30">
                  <c:v>7.1017142857143005</c:v>
                </c:pt>
                <c:pt idx="31">
                  <c:v>7.2445714285713994</c:v>
                </c:pt>
                <c:pt idx="32">
                  <c:v>7.3874285714286003</c:v>
                </c:pt>
                <c:pt idx="33">
                  <c:v>7.5302857142857</c:v>
                </c:pt>
                <c:pt idx="34">
                  <c:v>7.6731428571429001</c:v>
                </c:pt>
                <c:pt idx="35">
                  <c:v>7.8159999999999998</c:v>
                </c:pt>
                <c:pt idx="36">
                  <c:v>7.9588571428570996</c:v>
                </c:pt>
                <c:pt idx="37">
                  <c:v>8.1017142857142996</c:v>
                </c:pt>
                <c:pt idx="38">
                  <c:v>8.2445714285713994</c:v>
                </c:pt>
                <c:pt idx="39">
                  <c:v>8.3874285714286003</c:v>
                </c:pt>
                <c:pt idx="40">
                  <c:v>8.5302857142857</c:v>
                </c:pt>
                <c:pt idx="41">
                  <c:v>8.673142857142901</c:v>
                </c:pt>
                <c:pt idx="42">
                  <c:v>8.8160000000000007</c:v>
                </c:pt>
                <c:pt idx="43">
                  <c:v>8.9588571428570987</c:v>
                </c:pt>
                <c:pt idx="44">
                  <c:v>9.1017142857142996</c:v>
                </c:pt>
                <c:pt idx="45">
                  <c:v>9.2445714285713994</c:v>
                </c:pt>
                <c:pt idx="46">
                  <c:v>9.3874285714286003</c:v>
                </c:pt>
                <c:pt idx="47">
                  <c:v>9.5302857142857</c:v>
                </c:pt>
                <c:pt idx="48">
                  <c:v>9.673142857142901</c:v>
                </c:pt>
                <c:pt idx="49">
                  <c:v>9.8160000000000007</c:v>
                </c:pt>
                <c:pt idx="50">
                  <c:v>9.9588571428570987</c:v>
                </c:pt>
                <c:pt idx="51">
                  <c:v>10.101714285714001</c:v>
                </c:pt>
                <c:pt idx="52">
                  <c:v>10.244571428571</c:v>
                </c:pt>
                <c:pt idx="53">
                  <c:v>10.387428571429</c:v>
                </c:pt>
                <c:pt idx="54">
                  <c:v>10.530285714285998</c:v>
                </c:pt>
                <c:pt idx="55">
                  <c:v>10.673142857143</c:v>
                </c:pt>
                <c:pt idx="56">
                  <c:v>10.816000000000001</c:v>
                </c:pt>
                <c:pt idx="57">
                  <c:v>10.958857142857001</c:v>
                </c:pt>
                <c:pt idx="58">
                  <c:v>11.101714285714001</c:v>
                </c:pt>
                <c:pt idx="59">
                  <c:v>11.244571428571</c:v>
                </c:pt>
                <c:pt idx="60">
                  <c:v>11.387428571429</c:v>
                </c:pt>
                <c:pt idx="61">
                  <c:v>11.530285714285998</c:v>
                </c:pt>
                <c:pt idx="62">
                  <c:v>11.673142857143</c:v>
                </c:pt>
                <c:pt idx="63">
                  <c:v>11.816000000000001</c:v>
                </c:pt>
                <c:pt idx="64">
                  <c:v>11.958857142857001</c:v>
                </c:pt>
                <c:pt idx="65">
                  <c:v>12.101714285714001</c:v>
                </c:pt>
                <c:pt idx="66">
                  <c:v>12.244571428571</c:v>
                </c:pt>
                <c:pt idx="67">
                  <c:v>12.387428571429</c:v>
                </c:pt>
                <c:pt idx="68">
                  <c:v>12.530285714285998</c:v>
                </c:pt>
                <c:pt idx="69">
                  <c:v>12.673142857143</c:v>
                </c:pt>
                <c:pt idx="70">
                  <c:v>12.816000000000001</c:v>
                </c:pt>
                <c:pt idx="71">
                  <c:v>12.958857142857001</c:v>
                </c:pt>
                <c:pt idx="72">
                  <c:v>13.101714285714001</c:v>
                </c:pt>
                <c:pt idx="73">
                  <c:v>13.244571428571</c:v>
                </c:pt>
                <c:pt idx="74">
                  <c:v>13.387428571429</c:v>
                </c:pt>
                <c:pt idx="75">
                  <c:v>13.530285714285998</c:v>
                </c:pt>
                <c:pt idx="76">
                  <c:v>13.673142857143</c:v>
                </c:pt>
                <c:pt idx="77">
                  <c:v>13.816000000000001</c:v>
                </c:pt>
                <c:pt idx="78">
                  <c:v>13.958857142857001</c:v>
                </c:pt>
                <c:pt idx="79">
                  <c:v>14.101714285714001</c:v>
                </c:pt>
                <c:pt idx="80">
                  <c:v>14.244571428571</c:v>
                </c:pt>
                <c:pt idx="81">
                  <c:v>14.387428571429</c:v>
                </c:pt>
                <c:pt idx="82">
                  <c:v>14.530285714285998</c:v>
                </c:pt>
                <c:pt idx="83">
                  <c:v>14.673142857143</c:v>
                </c:pt>
                <c:pt idx="84">
                  <c:v>14.816000000000001</c:v>
                </c:pt>
                <c:pt idx="85">
                  <c:v>14.958857142857001</c:v>
                </c:pt>
                <c:pt idx="86">
                  <c:v>15.101714285714001</c:v>
                </c:pt>
                <c:pt idx="87">
                  <c:v>15.244571428571</c:v>
                </c:pt>
                <c:pt idx="88">
                  <c:v>15.387428571429</c:v>
                </c:pt>
                <c:pt idx="89">
                  <c:v>15.530285714285998</c:v>
                </c:pt>
                <c:pt idx="90">
                  <c:v>15.673142857143</c:v>
                </c:pt>
                <c:pt idx="91">
                  <c:v>15.816000000000001</c:v>
                </c:pt>
                <c:pt idx="92">
                  <c:v>15.958857142857001</c:v>
                </c:pt>
                <c:pt idx="93">
                  <c:v>16.101714285713999</c:v>
                </c:pt>
                <c:pt idx="94">
                  <c:v>16.244571428571</c:v>
                </c:pt>
                <c:pt idx="95">
                  <c:v>16.387428571429002</c:v>
                </c:pt>
                <c:pt idx="96">
                  <c:v>16.530285714285998</c:v>
                </c:pt>
                <c:pt idx="97">
                  <c:v>16.673142857142999</c:v>
                </c:pt>
                <c:pt idx="98">
                  <c:v>16.815999999999999</c:v>
                </c:pt>
              </c:numCache>
            </c:numRef>
          </c:xVal>
          <c:yVal>
            <c:numRef>
              <c:f>'SqW 2Ix1L'!$G$5:$G$103</c:f>
              <c:numCache>
                <c:formatCode>General</c:formatCode>
                <c:ptCount val="99"/>
                <c:pt idx="0">
                  <c:v>-73.242362999999997</c:v>
                </c:pt>
                <c:pt idx="1">
                  <c:v>-68.828429999999997</c:v>
                </c:pt>
                <c:pt idx="2">
                  <c:v>-61.037342000000002</c:v>
                </c:pt>
                <c:pt idx="3">
                  <c:v>-61.197094</c:v>
                </c:pt>
                <c:pt idx="4">
                  <c:v>-57.609245000000001</c:v>
                </c:pt>
                <c:pt idx="5">
                  <c:v>-57.780681999999999</c:v>
                </c:pt>
                <c:pt idx="6">
                  <c:v>-59.247604000000003</c:v>
                </c:pt>
                <c:pt idx="7">
                  <c:v>-59.875042000000001</c:v>
                </c:pt>
                <c:pt idx="8">
                  <c:v>-58.952652</c:v>
                </c:pt>
                <c:pt idx="9">
                  <c:v>-64.713618999999994</c:v>
                </c:pt>
                <c:pt idx="10">
                  <c:v>-70.935531999999995</c:v>
                </c:pt>
                <c:pt idx="11">
                  <c:v>-75.512137999999993</c:v>
                </c:pt>
                <c:pt idx="12">
                  <c:v>-71.742355000000003</c:v>
                </c:pt>
                <c:pt idx="13">
                  <c:v>-67.749096000000009</c:v>
                </c:pt>
                <c:pt idx="14">
                  <c:v>-67.250534000000002</c:v>
                </c:pt>
                <c:pt idx="15">
                  <c:v>-65.497378999999995</c:v>
                </c:pt>
                <c:pt idx="16">
                  <c:v>-61.562393</c:v>
                </c:pt>
                <c:pt idx="17">
                  <c:v>-62.892238999999996</c:v>
                </c:pt>
                <c:pt idx="18">
                  <c:v>-66.632259000000005</c:v>
                </c:pt>
                <c:pt idx="19">
                  <c:v>-73.756423999999996</c:v>
                </c:pt>
                <c:pt idx="20">
                  <c:v>-76.596985000000004</c:v>
                </c:pt>
                <c:pt idx="21">
                  <c:v>-82.173705999999996</c:v>
                </c:pt>
                <c:pt idx="22">
                  <c:v>-84.060203999999999</c:v>
                </c:pt>
                <c:pt idx="23">
                  <c:v>-83.378563</c:v>
                </c:pt>
                <c:pt idx="24">
                  <c:v>-78.198836999999997</c:v>
                </c:pt>
                <c:pt idx="25">
                  <c:v>-74.707695000000001</c:v>
                </c:pt>
                <c:pt idx="26">
                  <c:v>-72.114632</c:v>
                </c:pt>
                <c:pt idx="27">
                  <c:v>-71.783446999999995</c:v>
                </c:pt>
                <c:pt idx="28">
                  <c:v>-72.485878</c:v>
                </c:pt>
                <c:pt idx="29">
                  <c:v>-71.791106999999997</c:v>
                </c:pt>
                <c:pt idx="30">
                  <c:v>-70.480057000000002</c:v>
                </c:pt>
                <c:pt idx="31">
                  <c:v>-73.352767999999998</c:v>
                </c:pt>
                <c:pt idx="32">
                  <c:v>-73.926117000000005</c:v>
                </c:pt>
                <c:pt idx="33">
                  <c:v>-76.487633000000002</c:v>
                </c:pt>
                <c:pt idx="34">
                  <c:v>-74.892043999999999</c:v>
                </c:pt>
                <c:pt idx="35">
                  <c:v>-75.250495999999998</c:v>
                </c:pt>
                <c:pt idx="36">
                  <c:v>-73.972740000000002</c:v>
                </c:pt>
                <c:pt idx="37">
                  <c:v>-73.478568999999993</c:v>
                </c:pt>
                <c:pt idx="38">
                  <c:v>-78.044867999999994</c:v>
                </c:pt>
                <c:pt idx="39">
                  <c:v>-84.926270000000002</c:v>
                </c:pt>
                <c:pt idx="40">
                  <c:v>-85.939757999999998</c:v>
                </c:pt>
                <c:pt idx="41">
                  <c:v>-82.294280999999998</c:v>
                </c:pt>
                <c:pt idx="42">
                  <c:v>-75.843781000000007</c:v>
                </c:pt>
                <c:pt idx="43">
                  <c:v>-73.622589000000005</c:v>
                </c:pt>
                <c:pt idx="44">
                  <c:v>-71.772034000000005</c:v>
                </c:pt>
                <c:pt idx="45">
                  <c:v>-69.919937000000004</c:v>
                </c:pt>
                <c:pt idx="46">
                  <c:v>-68.215690999999993</c:v>
                </c:pt>
                <c:pt idx="47">
                  <c:v>-67.050117</c:v>
                </c:pt>
                <c:pt idx="48">
                  <c:v>-66.03421800000001</c:v>
                </c:pt>
                <c:pt idx="49">
                  <c:v>-65.843413999999996</c:v>
                </c:pt>
                <c:pt idx="50">
                  <c:v>-67.692183999999997</c:v>
                </c:pt>
                <c:pt idx="51">
                  <c:v>-71.398430000000005</c:v>
                </c:pt>
                <c:pt idx="52">
                  <c:v>-74.773712000000003</c:v>
                </c:pt>
                <c:pt idx="53">
                  <c:v>-75.473831000000004</c:v>
                </c:pt>
                <c:pt idx="54">
                  <c:v>-71.800315999999995</c:v>
                </c:pt>
                <c:pt idx="55">
                  <c:v>-67.698695999999998</c:v>
                </c:pt>
                <c:pt idx="56">
                  <c:v>-64.415202999999991</c:v>
                </c:pt>
                <c:pt idx="57">
                  <c:v>-63.491615000000003</c:v>
                </c:pt>
                <c:pt idx="58">
                  <c:v>-63.251277999999999</c:v>
                </c:pt>
                <c:pt idx="59">
                  <c:v>-63.772708999999999</c:v>
                </c:pt>
                <c:pt idx="60">
                  <c:v>-65.365375999999998</c:v>
                </c:pt>
                <c:pt idx="61">
                  <c:v>-69.217583000000005</c:v>
                </c:pt>
                <c:pt idx="62">
                  <c:v>-74.062522999999999</c:v>
                </c:pt>
                <c:pt idx="63">
                  <c:v>-75.400002000000001</c:v>
                </c:pt>
                <c:pt idx="64">
                  <c:v>-74.093529000000004</c:v>
                </c:pt>
                <c:pt idx="65">
                  <c:v>-71.897910999999993</c:v>
                </c:pt>
                <c:pt idx="66">
                  <c:v>-73.054053999999994</c:v>
                </c:pt>
                <c:pt idx="67">
                  <c:v>-75.323752999999996</c:v>
                </c:pt>
                <c:pt idx="68">
                  <c:v>-76.609054999999998</c:v>
                </c:pt>
                <c:pt idx="69">
                  <c:v>-76.188713000000007</c:v>
                </c:pt>
                <c:pt idx="70">
                  <c:v>-74.596633999999995</c:v>
                </c:pt>
                <c:pt idx="71">
                  <c:v>-72.994575999999995</c:v>
                </c:pt>
                <c:pt idx="72">
                  <c:v>-72.235161000000005</c:v>
                </c:pt>
                <c:pt idx="73">
                  <c:v>-74.771918999999997</c:v>
                </c:pt>
                <c:pt idx="74">
                  <c:v>-77.601448000000005</c:v>
                </c:pt>
                <c:pt idx="75">
                  <c:v>-77.963547000000005</c:v>
                </c:pt>
                <c:pt idx="76">
                  <c:v>-75.859527999999997</c:v>
                </c:pt>
                <c:pt idx="77">
                  <c:v>-73.855239999999995</c:v>
                </c:pt>
                <c:pt idx="78">
                  <c:v>-73.951057000000006</c:v>
                </c:pt>
                <c:pt idx="79">
                  <c:v>-73.011482000000001</c:v>
                </c:pt>
                <c:pt idx="80">
                  <c:v>-71.884559999999993</c:v>
                </c:pt>
                <c:pt idx="81">
                  <c:v>-70.957451000000006</c:v>
                </c:pt>
                <c:pt idx="82">
                  <c:v>-72.219109000000003</c:v>
                </c:pt>
                <c:pt idx="83">
                  <c:v>-72.712051000000002</c:v>
                </c:pt>
                <c:pt idx="84">
                  <c:v>-72.339011999999997</c:v>
                </c:pt>
                <c:pt idx="85">
                  <c:v>-68.959896000000001</c:v>
                </c:pt>
                <c:pt idx="86">
                  <c:v>-65.725311000000005</c:v>
                </c:pt>
                <c:pt idx="87">
                  <c:v>-63.207782999999999</c:v>
                </c:pt>
                <c:pt idx="88">
                  <c:v>-61.744793000000001</c:v>
                </c:pt>
                <c:pt idx="89">
                  <c:v>-60.062457999999999</c:v>
                </c:pt>
                <c:pt idx="90">
                  <c:v>-58.275185</c:v>
                </c:pt>
                <c:pt idx="91">
                  <c:v>-55.964371</c:v>
                </c:pt>
                <c:pt idx="92">
                  <c:v>-53.411715999999998</c:v>
                </c:pt>
                <c:pt idx="93">
                  <c:v>-50.519252999999999</c:v>
                </c:pt>
                <c:pt idx="94">
                  <c:v>-47.840232999999998</c:v>
                </c:pt>
                <c:pt idx="95">
                  <c:v>-46.005650000000003</c:v>
                </c:pt>
                <c:pt idx="96">
                  <c:v>-44.478591999999999</c:v>
                </c:pt>
                <c:pt idx="97">
                  <c:v>-42.786358</c:v>
                </c:pt>
                <c:pt idx="98">
                  <c:v>-41.515231999999997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5F1-4B1B-A490-10630BA29339}"/>
            </c:ext>
          </c:extLst>
        </c:ser>
        <c:ser>
          <c:idx val="2"/>
          <c:order val="1"/>
          <c:tx>
            <c:v>+20dBm Square Wave LO - 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'SqW 2Ix1L'!$F$5:$F$103</c:f>
              <c:numCache>
                <c:formatCode>General</c:formatCode>
                <c:ptCount val="99"/>
                <c:pt idx="0">
                  <c:v>2.8159999999999998</c:v>
                </c:pt>
                <c:pt idx="1">
                  <c:v>2.9588571428571</c:v>
                </c:pt>
                <c:pt idx="2">
                  <c:v>3.1017142857143001</c:v>
                </c:pt>
                <c:pt idx="3">
                  <c:v>3.2445714285714002</c:v>
                </c:pt>
                <c:pt idx="4">
                  <c:v>3.3874285714285999</c:v>
                </c:pt>
                <c:pt idx="5">
                  <c:v>3.5302857142857</c:v>
                </c:pt>
                <c:pt idx="6">
                  <c:v>3.6731428571429001</c:v>
                </c:pt>
                <c:pt idx="7">
                  <c:v>3.8159999999999998</c:v>
                </c:pt>
                <c:pt idx="8">
                  <c:v>3.9588571428571</c:v>
                </c:pt>
                <c:pt idx="9">
                  <c:v>4.1017142857143005</c:v>
                </c:pt>
                <c:pt idx="10">
                  <c:v>4.2445714285714002</c:v>
                </c:pt>
                <c:pt idx="11">
                  <c:v>4.3874285714286003</c:v>
                </c:pt>
                <c:pt idx="12">
                  <c:v>4.5302857142857</c:v>
                </c:pt>
                <c:pt idx="13">
                  <c:v>4.6731428571429001</c:v>
                </c:pt>
                <c:pt idx="14">
                  <c:v>4.8159999999999998</c:v>
                </c:pt>
                <c:pt idx="15">
                  <c:v>4.9588571428570996</c:v>
                </c:pt>
                <c:pt idx="16">
                  <c:v>5.1017142857143005</c:v>
                </c:pt>
                <c:pt idx="17">
                  <c:v>5.2445714285713994</c:v>
                </c:pt>
                <c:pt idx="18">
                  <c:v>5.3874285714286003</c:v>
                </c:pt>
                <c:pt idx="19">
                  <c:v>5.5302857142857</c:v>
                </c:pt>
                <c:pt idx="20">
                  <c:v>5.6731428571429001</c:v>
                </c:pt>
                <c:pt idx="21">
                  <c:v>5.8159999999999998</c:v>
                </c:pt>
                <c:pt idx="22">
                  <c:v>5.9588571428570996</c:v>
                </c:pt>
                <c:pt idx="23">
                  <c:v>6.1017142857143005</c:v>
                </c:pt>
                <c:pt idx="24">
                  <c:v>6.2445714285713994</c:v>
                </c:pt>
                <c:pt idx="25">
                  <c:v>6.3874285714286003</c:v>
                </c:pt>
                <c:pt idx="26">
                  <c:v>6.5302857142857</c:v>
                </c:pt>
                <c:pt idx="27">
                  <c:v>6.6731428571429001</c:v>
                </c:pt>
                <c:pt idx="28">
                  <c:v>6.8159999999999998</c:v>
                </c:pt>
                <c:pt idx="29">
                  <c:v>6.9588571428570996</c:v>
                </c:pt>
                <c:pt idx="30">
                  <c:v>7.1017142857143005</c:v>
                </c:pt>
                <c:pt idx="31">
                  <c:v>7.2445714285713994</c:v>
                </c:pt>
                <c:pt idx="32">
                  <c:v>7.3874285714286003</c:v>
                </c:pt>
                <c:pt idx="33">
                  <c:v>7.5302857142857</c:v>
                </c:pt>
                <c:pt idx="34">
                  <c:v>7.6731428571429001</c:v>
                </c:pt>
                <c:pt idx="35">
                  <c:v>7.8159999999999998</c:v>
                </c:pt>
                <c:pt idx="36">
                  <c:v>7.9588571428570996</c:v>
                </c:pt>
                <c:pt idx="37">
                  <c:v>8.1017142857142996</c:v>
                </c:pt>
                <c:pt idx="38">
                  <c:v>8.2445714285713994</c:v>
                </c:pt>
                <c:pt idx="39">
                  <c:v>8.3874285714286003</c:v>
                </c:pt>
                <c:pt idx="40">
                  <c:v>8.5302857142857</c:v>
                </c:pt>
                <c:pt idx="41">
                  <c:v>8.673142857142901</c:v>
                </c:pt>
                <c:pt idx="42">
                  <c:v>8.8160000000000007</c:v>
                </c:pt>
                <c:pt idx="43">
                  <c:v>8.9588571428570987</c:v>
                </c:pt>
                <c:pt idx="44">
                  <c:v>9.1017142857142996</c:v>
                </c:pt>
                <c:pt idx="45">
                  <c:v>9.2445714285713994</c:v>
                </c:pt>
                <c:pt idx="46">
                  <c:v>9.3874285714286003</c:v>
                </c:pt>
                <c:pt idx="47">
                  <c:v>9.5302857142857</c:v>
                </c:pt>
                <c:pt idx="48">
                  <c:v>9.673142857142901</c:v>
                </c:pt>
                <c:pt idx="49">
                  <c:v>9.8160000000000007</c:v>
                </c:pt>
                <c:pt idx="50">
                  <c:v>9.9588571428570987</c:v>
                </c:pt>
                <c:pt idx="51">
                  <c:v>10.101714285714001</c:v>
                </c:pt>
                <c:pt idx="52">
                  <c:v>10.244571428571</c:v>
                </c:pt>
                <c:pt idx="53">
                  <c:v>10.387428571429</c:v>
                </c:pt>
                <c:pt idx="54">
                  <c:v>10.530285714285998</c:v>
                </c:pt>
                <c:pt idx="55">
                  <c:v>10.673142857143</c:v>
                </c:pt>
                <c:pt idx="56">
                  <c:v>10.816000000000001</c:v>
                </c:pt>
                <c:pt idx="57">
                  <c:v>10.958857142857001</c:v>
                </c:pt>
                <c:pt idx="58">
                  <c:v>11.101714285714001</c:v>
                </c:pt>
                <c:pt idx="59">
                  <c:v>11.244571428571</c:v>
                </c:pt>
                <c:pt idx="60">
                  <c:v>11.387428571429</c:v>
                </c:pt>
                <c:pt idx="61">
                  <c:v>11.530285714285998</c:v>
                </c:pt>
                <c:pt idx="62">
                  <c:v>11.673142857143</c:v>
                </c:pt>
                <c:pt idx="63">
                  <c:v>11.816000000000001</c:v>
                </c:pt>
                <c:pt idx="64">
                  <c:v>11.958857142857001</c:v>
                </c:pt>
                <c:pt idx="65">
                  <c:v>12.101714285714001</c:v>
                </c:pt>
                <c:pt idx="66">
                  <c:v>12.244571428571</c:v>
                </c:pt>
                <c:pt idx="67">
                  <c:v>12.387428571429</c:v>
                </c:pt>
                <c:pt idx="68">
                  <c:v>12.530285714285998</c:v>
                </c:pt>
                <c:pt idx="69">
                  <c:v>12.673142857143</c:v>
                </c:pt>
                <c:pt idx="70">
                  <c:v>12.816000000000001</c:v>
                </c:pt>
                <c:pt idx="71">
                  <c:v>12.958857142857001</c:v>
                </c:pt>
                <c:pt idx="72">
                  <c:v>13.101714285714001</c:v>
                </c:pt>
                <c:pt idx="73">
                  <c:v>13.244571428571</c:v>
                </c:pt>
                <c:pt idx="74">
                  <c:v>13.387428571429</c:v>
                </c:pt>
                <c:pt idx="75">
                  <c:v>13.530285714285998</c:v>
                </c:pt>
                <c:pt idx="76">
                  <c:v>13.673142857143</c:v>
                </c:pt>
                <c:pt idx="77">
                  <c:v>13.816000000000001</c:v>
                </c:pt>
                <c:pt idx="78">
                  <c:v>13.958857142857001</c:v>
                </c:pt>
                <c:pt idx="79">
                  <c:v>14.101714285714001</c:v>
                </c:pt>
                <c:pt idx="80">
                  <c:v>14.244571428571</c:v>
                </c:pt>
                <c:pt idx="81">
                  <c:v>14.387428571429</c:v>
                </c:pt>
                <c:pt idx="82">
                  <c:v>14.530285714285998</c:v>
                </c:pt>
                <c:pt idx="83">
                  <c:v>14.673142857143</c:v>
                </c:pt>
                <c:pt idx="84">
                  <c:v>14.816000000000001</c:v>
                </c:pt>
                <c:pt idx="85">
                  <c:v>14.958857142857001</c:v>
                </c:pt>
                <c:pt idx="86">
                  <c:v>15.101714285714001</c:v>
                </c:pt>
                <c:pt idx="87">
                  <c:v>15.244571428571</c:v>
                </c:pt>
                <c:pt idx="88">
                  <c:v>15.387428571429</c:v>
                </c:pt>
                <c:pt idx="89">
                  <c:v>15.530285714285998</c:v>
                </c:pt>
                <c:pt idx="90">
                  <c:v>15.673142857143</c:v>
                </c:pt>
                <c:pt idx="91">
                  <c:v>15.816000000000001</c:v>
                </c:pt>
                <c:pt idx="92">
                  <c:v>15.958857142857001</c:v>
                </c:pt>
                <c:pt idx="93">
                  <c:v>16.101714285713999</c:v>
                </c:pt>
                <c:pt idx="94">
                  <c:v>16.244571428571</c:v>
                </c:pt>
                <c:pt idx="95">
                  <c:v>16.387428571429002</c:v>
                </c:pt>
                <c:pt idx="96">
                  <c:v>16.530285714285998</c:v>
                </c:pt>
                <c:pt idx="97">
                  <c:v>16.673142857142999</c:v>
                </c:pt>
                <c:pt idx="98">
                  <c:v>16.815999999999999</c:v>
                </c:pt>
              </c:numCache>
            </c:numRef>
          </c:xVal>
          <c:yVal>
            <c:numRef>
              <c:f>'SqW 2Ix1L'!$O$5:$O$103</c:f>
              <c:numCache>
                <c:formatCode>General</c:formatCode>
                <c:ptCount val="99"/>
                <c:pt idx="0">
                  <c:v>-48.292254999999997</c:v>
                </c:pt>
                <c:pt idx="1">
                  <c:v>-51.339989000000003</c:v>
                </c:pt>
                <c:pt idx="2">
                  <c:v>-57.654654999999998</c:v>
                </c:pt>
                <c:pt idx="3">
                  <c:v>-60.755859000000001</c:v>
                </c:pt>
                <c:pt idx="4">
                  <c:v>-60.427734000000001</c:v>
                </c:pt>
                <c:pt idx="5">
                  <c:v>-63.628478999999999</c:v>
                </c:pt>
                <c:pt idx="6">
                  <c:v>-65.551097999999996</c:v>
                </c:pt>
                <c:pt idx="7">
                  <c:v>-71.370354000000006</c:v>
                </c:pt>
                <c:pt idx="8">
                  <c:v>-71.310149999999993</c:v>
                </c:pt>
                <c:pt idx="9">
                  <c:v>-73.374092000000005</c:v>
                </c:pt>
                <c:pt idx="10">
                  <c:v>-75.115714999999994</c:v>
                </c:pt>
                <c:pt idx="11">
                  <c:v>-73.243483999999995</c:v>
                </c:pt>
                <c:pt idx="12">
                  <c:v>-75.618317000000005</c:v>
                </c:pt>
                <c:pt idx="13">
                  <c:v>-75.082504</c:v>
                </c:pt>
                <c:pt idx="14">
                  <c:v>-77.481941000000006</c:v>
                </c:pt>
                <c:pt idx="15">
                  <c:v>-82.043221000000003</c:v>
                </c:pt>
                <c:pt idx="16">
                  <c:v>-86.379829000000001</c:v>
                </c:pt>
                <c:pt idx="17">
                  <c:v>-84.987594999999999</c:v>
                </c:pt>
                <c:pt idx="18">
                  <c:v>-76.509315000000001</c:v>
                </c:pt>
                <c:pt idx="19">
                  <c:v>-71.996619999999993</c:v>
                </c:pt>
                <c:pt idx="20">
                  <c:v>-70.617462000000003</c:v>
                </c:pt>
                <c:pt idx="21">
                  <c:v>-70.931572000000003</c:v>
                </c:pt>
                <c:pt idx="22">
                  <c:v>-70.125266999999994</c:v>
                </c:pt>
                <c:pt idx="23">
                  <c:v>-70.948059000000001</c:v>
                </c:pt>
                <c:pt idx="24">
                  <c:v>-71.271079999999998</c:v>
                </c:pt>
                <c:pt idx="25">
                  <c:v>-71.291427999999996</c:v>
                </c:pt>
                <c:pt idx="26">
                  <c:v>-71.639861999999994</c:v>
                </c:pt>
                <c:pt idx="27">
                  <c:v>-71.579773000000003</c:v>
                </c:pt>
                <c:pt idx="28">
                  <c:v>-70.316840999999997</c:v>
                </c:pt>
                <c:pt idx="29">
                  <c:v>-69.963165000000004</c:v>
                </c:pt>
                <c:pt idx="30">
                  <c:v>-72.202988000000005</c:v>
                </c:pt>
                <c:pt idx="31">
                  <c:v>-77.212395000000001</c:v>
                </c:pt>
                <c:pt idx="32">
                  <c:v>-80.473633000000007</c:v>
                </c:pt>
                <c:pt idx="33">
                  <c:v>-74.601990000000001</c:v>
                </c:pt>
                <c:pt idx="34">
                  <c:v>-64.94092599999999</c:v>
                </c:pt>
                <c:pt idx="35">
                  <c:v>-56.696232000000002</c:v>
                </c:pt>
                <c:pt idx="36">
                  <c:v>-58.160426999999999</c:v>
                </c:pt>
                <c:pt idx="37">
                  <c:v>-62.860703000000001</c:v>
                </c:pt>
                <c:pt idx="38">
                  <c:v>-68.096348000000006</c:v>
                </c:pt>
                <c:pt idx="39">
                  <c:v>-70.163512999999995</c:v>
                </c:pt>
                <c:pt idx="40">
                  <c:v>-70.452354</c:v>
                </c:pt>
                <c:pt idx="41">
                  <c:v>-69.954780999999997</c:v>
                </c:pt>
                <c:pt idx="42">
                  <c:v>-69.291656000000003</c:v>
                </c:pt>
                <c:pt idx="43">
                  <c:v>-69.361000000000004</c:v>
                </c:pt>
                <c:pt idx="44">
                  <c:v>-70.058127999999996</c:v>
                </c:pt>
                <c:pt idx="45">
                  <c:v>-72.440764999999999</c:v>
                </c:pt>
                <c:pt idx="46">
                  <c:v>-77.140945000000002</c:v>
                </c:pt>
                <c:pt idx="47">
                  <c:v>-85.275986000000003</c:v>
                </c:pt>
                <c:pt idx="48">
                  <c:v>-90.693054000000004</c:v>
                </c:pt>
                <c:pt idx="49">
                  <c:v>-90.094504999999998</c:v>
                </c:pt>
                <c:pt idx="50">
                  <c:v>-85.120452999999998</c:v>
                </c:pt>
                <c:pt idx="51">
                  <c:v>-81.457817000000006</c:v>
                </c:pt>
                <c:pt idx="52">
                  <c:v>-81.200408999999993</c:v>
                </c:pt>
                <c:pt idx="53">
                  <c:v>-79.593147000000002</c:v>
                </c:pt>
                <c:pt idx="54">
                  <c:v>-75.506675999999999</c:v>
                </c:pt>
                <c:pt idx="55">
                  <c:v>-70.922623000000002</c:v>
                </c:pt>
                <c:pt idx="56">
                  <c:v>-68.500748000000002</c:v>
                </c:pt>
                <c:pt idx="57">
                  <c:v>-68.884726999999998</c:v>
                </c:pt>
                <c:pt idx="58">
                  <c:v>-69.016418000000002</c:v>
                </c:pt>
                <c:pt idx="59">
                  <c:v>-67.733212000000009</c:v>
                </c:pt>
                <c:pt idx="60">
                  <c:v>-65.144195999999994</c:v>
                </c:pt>
                <c:pt idx="61">
                  <c:v>-62.902057999999997</c:v>
                </c:pt>
                <c:pt idx="62">
                  <c:v>-61.934910000000002</c:v>
                </c:pt>
                <c:pt idx="63">
                  <c:v>-61.952488000000002</c:v>
                </c:pt>
                <c:pt idx="64">
                  <c:v>-62.102359999999997</c:v>
                </c:pt>
                <c:pt idx="65">
                  <c:v>-62.37397</c:v>
                </c:pt>
                <c:pt idx="66">
                  <c:v>-63.189315999999998</c:v>
                </c:pt>
                <c:pt idx="67">
                  <c:v>-64.071983000000003</c:v>
                </c:pt>
                <c:pt idx="68">
                  <c:v>-64.499507999999992</c:v>
                </c:pt>
                <c:pt idx="69">
                  <c:v>-63.807040999999998</c:v>
                </c:pt>
                <c:pt idx="70">
                  <c:v>-63.531624000000001</c:v>
                </c:pt>
                <c:pt idx="71">
                  <c:v>-64.584350999999998</c:v>
                </c:pt>
                <c:pt idx="72">
                  <c:v>-66.174030000000002</c:v>
                </c:pt>
                <c:pt idx="73">
                  <c:v>-67.03583900000001</c:v>
                </c:pt>
                <c:pt idx="74">
                  <c:v>-66.870857000000001</c:v>
                </c:pt>
                <c:pt idx="75">
                  <c:v>-67.670867999999999</c:v>
                </c:pt>
                <c:pt idx="76">
                  <c:v>-71.700500000000005</c:v>
                </c:pt>
                <c:pt idx="77">
                  <c:v>-73.867942999999997</c:v>
                </c:pt>
                <c:pt idx="78">
                  <c:v>-73.756057999999996</c:v>
                </c:pt>
                <c:pt idx="79">
                  <c:v>-69.596230000000006</c:v>
                </c:pt>
                <c:pt idx="80">
                  <c:v>-65.566215999999997</c:v>
                </c:pt>
                <c:pt idx="81">
                  <c:v>-62.481110000000001</c:v>
                </c:pt>
                <c:pt idx="82">
                  <c:v>-61.533774999999999</c:v>
                </c:pt>
                <c:pt idx="83">
                  <c:v>-62.451796999999999</c:v>
                </c:pt>
                <c:pt idx="84">
                  <c:v>-63.943725999999998</c:v>
                </c:pt>
                <c:pt idx="85">
                  <c:v>-64.81183200000001</c:v>
                </c:pt>
                <c:pt idx="86">
                  <c:v>-65.025680999999992</c:v>
                </c:pt>
                <c:pt idx="87">
                  <c:v>-65.171596999999991</c:v>
                </c:pt>
                <c:pt idx="88">
                  <c:v>-65.568416999999997</c:v>
                </c:pt>
                <c:pt idx="89">
                  <c:v>-67.193984999999998</c:v>
                </c:pt>
                <c:pt idx="90">
                  <c:v>-69.785477</c:v>
                </c:pt>
                <c:pt idx="91">
                  <c:v>-71.861716999999999</c:v>
                </c:pt>
                <c:pt idx="92">
                  <c:v>-72.994018999999994</c:v>
                </c:pt>
                <c:pt idx="93">
                  <c:v>-71.842606000000004</c:v>
                </c:pt>
                <c:pt idx="94">
                  <c:v>-69.063004000000006</c:v>
                </c:pt>
                <c:pt idx="95">
                  <c:v>-64.88235499999999</c:v>
                </c:pt>
                <c:pt idx="96">
                  <c:v>-60.481898999999999</c:v>
                </c:pt>
                <c:pt idx="97">
                  <c:v>-56.796996999999998</c:v>
                </c:pt>
                <c:pt idx="98">
                  <c:v>-54.496020999999999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5F1-4B1B-A490-10630BA293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567424"/>
        <c:axId val="114569600"/>
      </c:scatterChart>
      <c:valAx>
        <c:axId val="114567424"/>
        <c:scaling>
          <c:orientation val="minMax"/>
          <c:max val="13"/>
          <c:min val="2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RF Output Frequency (GHz)</a:t>
                </a:r>
              </a:p>
            </c:rich>
          </c:tx>
          <c:layout>
            <c:manualLayout>
              <c:xMode val="edge"/>
              <c:yMode val="edge"/>
              <c:x val="0.35543054542387981"/>
              <c:y val="0.91571741032371101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4569600"/>
        <c:crosses val="autoZero"/>
        <c:crossBetween val="midCat"/>
        <c:majorUnit val="1"/>
      </c:valAx>
      <c:valAx>
        <c:axId val="114569600"/>
        <c:scaling>
          <c:orientation val="minMax"/>
          <c:max val="0"/>
          <c:min val="-9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4567424"/>
        <c:crosses val="autoZero"/>
        <c:crossBetween val="midCat"/>
        <c:majorUnit val="10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20879707729228783"/>
          <c:y val="0.130553732866725"/>
          <c:w val="0.60640061792192268"/>
          <c:h val="0.11760024788568094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Input IP3: +20dBm Sine Wave LO (dBm)</a:t>
            </a:r>
          </a:p>
        </c:rich>
      </c:tx>
      <c:layout>
        <c:manualLayout>
          <c:xMode val="edge"/>
          <c:yMode val="edge"/>
          <c:x val="0.29633915419539447"/>
          <c:y val="1.851851851851851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42"/>
          <c:w val="0.76542713682528862"/>
          <c:h val="0.70701370662000584"/>
        </c:manualLayout>
      </c:layout>
      <c:scatterChart>
        <c:scatterStyle val="smoothMarker"/>
        <c:varyColors val="0"/>
        <c:ser>
          <c:idx val="0"/>
          <c:order val="0"/>
          <c:tx>
            <c:v>Configuration A</c:v>
          </c:tx>
          <c:spPr>
            <a:ln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'IP3'!$I$5:$I$103</c:f>
              <c:numCache>
                <c:formatCode>General</c:formatCode>
                <c:ptCount val="99"/>
                <c:pt idx="0">
                  <c:v>1</c:v>
                </c:pt>
                <c:pt idx="1">
                  <c:v>1.1224489795918</c:v>
                </c:pt>
                <c:pt idx="2">
                  <c:v>1.2448979591837002</c:v>
                </c:pt>
                <c:pt idx="3">
                  <c:v>1.3673469387755</c:v>
                </c:pt>
                <c:pt idx="4">
                  <c:v>1.4897959183673</c:v>
                </c:pt>
                <c:pt idx="5">
                  <c:v>1.6122448979591999</c:v>
                </c:pt>
                <c:pt idx="6">
                  <c:v>1.7346938775510001</c:v>
                </c:pt>
                <c:pt idx="7">
                  <c:v>1.8571428571429001</c:v>
                </c:pt>
                <c:pt idx="8">
                  <c:v>1.9795918367347001</c:v>
                </c:pt>
                <c:pt idx="9">
                  <c:v>2.1020408163264999</c:v>
                </c:pt>
                <c:pt idx="10">
                  <c:v>2.2244897959183998</c:v>
                </c:pt>
                <c:pt idx="11">
                  <c:v>2.3469387755101998</c:v>
                </c:pt>
                <c:pt idx="12">
                  <c:v>2.4693877551020003</c:v>
                </c:pt>
                <c:pt idx="13">
                  <c:v>2.5918367346939002</c:v>
                </c:pt>
                <c:pt idx="14">
                  <c:v>2.7142857142856998</c:v>
                </c:pt>
                <c:pt idx="15">
                  <c:v>2.8367346938776001</c:v>
                </c:pt>
                <c:pt idx="16">
                  <c:v>2.9591836734694001</c:v>
                </c:pt>
                <c:pt idx="17">
                  <c:v>3.0816326530612002</c:v>
                </c:pt>
                <c:pt idx="18">
                  <c:v>3.2040816326531001</c:v>
                </c:pt>
                <c:pt idx="19">
                  <c:v>3.3265306122449001</c:v>
                </c:pt>
                <c:pt idx="20">
                  <c:v>3.4489795918367001</c:v>
                </c:pt>
                <c:pt idx="21">
                  <c:v>3.5714285714286</c:v>
                </c:pt>
                <c:pt idx="22">
                  <c:v>3.6938775510204001</c:v>
                </c:pt>
                <c:pt idx="23">
                  <c:v>3.8163265306121996</c:v>
                </c:pt>
                <c:pt idx="24">
                  <c:v>3.9387755102041</c:v>
                </c:pt>
                <c:pt idx="25">
                  <c:v>4.0612244897959</c:v>
                </c:pt>
                <c:pt idx="26">
                  <c:v>4.1836734693878004</c:v>
                </c:pt>
                <c:pt idx="27">
                  <c:v>4.3061224489796004</c:v>
                </c:pt>
                <c:pt idx="28">
                  <c:v>4.4285714285713995</c:v>
                </c:pt>
                <c:pt idx="29">
                  <c:v>4.5510204081632999</c:v>
                </c:pt>
                <c:pt idx="30">
                  <c:v>4.6734693877550999</c:v>
                </c:pt>
                <c:pt idx="31">
                  <c:v>4.7959183673468999</c:v>
                </c:pt>
                <c:pt idx="32">
                  <c:v>4.9183673469388003</c:v>
                </c:pt>
                <c:pt idx="33">
                  <c:v>5.0408163265305994</c:v>
                </c:pt>
                <c:pt idx="34">
                  <c:v>5.1632653061224003</c:v>
                </c:pt>
                <c:pt idx="35">
                  <c:v>5.2857142857142998</c:v>
                </c:pt>
                <c:pt idx="36">
                  <c:v>5.4081632653060998</c:v>
                </c:pt>
                <c:pt idx="37">
                  <c:v>5.5306122448980002</c:v>
                </c:pt>
                <c:pt idx="38">
                  <c:v>5.6530612244898002</c:v>
                </c:pt>
                <c:pt idx="39">
                  <c:v>5.7755102040816002</c:v>
                </c:pt>
                <c:pt idx="40">
                  <c:v>5.8979591836734997</c:v>
                </c:pt>
                <c:pt idx="41">
                  <c:v>6.0204081632652997</c:v>
                </c:pt>
                <c:pt idx="42">
                  <c:v>6.1428571428570997</c:v>
                </c:pt>
                <c:pt idx="43">
                  <c:v>6.2653061224490001</c:v>
                </c:pt>
                <c:pt idx="44">
                  <c:v>6.3877551020408001</c:v>
                </c:pt>
                <c:pt idx="45">
                  <c:v>6.5102040816326996</c:v>
                </c:pt>
                <c:pt idx="46">
                  <c:v>6.6326530612244996</c:v>
                </c:pt>
                <c:pt idx="47">
                  <c:v>6.7551020408163005</c:v>
                </c:pt>
                <c:pt idx="48">
                  <c:v>6.8775510204082</c:v>
                </c:pt>
                <c:pt idx="49">
                  <c:v>7</c:v>
                </c:pt>
                <c:pt idx="50">
                  <c:v>7.1224489795918</c:v>
                </c:pt>
                <c:pt idx="51">
                  <c:v>7.2448979591836995</c:v>
                </c:pt>
                <c:pt idx="52">
                  <c:v>7.3673469387755004</c:v>
                </c:pt>
                <c:pt idx="53">
                  <c:v>7.4897959183673004</c:v>
                </c:pt>
                <c:pt idx="54">
                  <c:v>7.6122448979591999</c:v>
                </c:pt>
                <c:pt idx="55">
                  <c:v>7.7346938775509999</c:v>
                </c:pt>
                <c:pt idx="56">
                  <c:v>7.8571428571429003</c:v>
                </c:pt>
                <c:pt idx="57">
                  <c:v>7.9795918367347003</c:v>
                </c:pt>
                <c:pt idx="58">
                  <c:v>8.1020408163265003</c:v>
                </c:pt>
                <c:pt idx="59">
                  <c:v>8.2244897959183998</c:v>
                </c:pt>
                <c:pt idx="60">
                  <c:v>8.3469387755101998</c:v>
                </c:pt>
                <c:pt idx="61">
                  <c:v>8.4693877551019998</c:v>
                </c:pt>
                <c:pt idx="62">
                  <c:v>8.5918367346938993</c:v>
                </c:pt>
                <c:pt idx="63">
                  <c:v>8.7142857142856993</c:v>
                </c:pt>
                <c:pt idx="64">
                  <c:v>8.8367346938776006</c:v>
                </c:pt>
                <c:pt idx="65">
                  <c:v>8.9591836734694006</c:v>
                </c:pt>
                <c:pt idx="66">
                  <c:v>9.0816326530611988</c:v>
                </c:pt>
                <c:pt idx="67">
                  <c:v>9.2040816326530983</c:v>
                </c:pt>
                <c:pt idx="68">
                  <c:v>9.3265306122449001</c:v>
                </c:pt>
                <c:pt idx="69">
                  <c:v>9.4489795918367001</c:v>
                </c:pt>
                <c:pt idx="70">
                  <c:v>9.5714285714285996</c:v>
                </c:pt>
                <c:pt idx="71">
                  <c:v>9.6938775510203996</c:v>
                </c:pt>
                <c:pt idx="72">
                  <c:v>9.8163265306121996</c:v>
                </c:pt>
                <c:pt idx="73">
                  <c:v>9.9387755102040991</c:v>
                </c:pt>
                <c:pt idx="74">
                  <c:v>10.061224489796</c:v>
                </c:pt>
                <c:pt idx="75">
                  <c:v>10.183673469388001</c:v>
                </c:pt>
                <c:pt idx="76">
                  <c:v>10.30612244898</c:v>
                </c:pt>
                <c:pt idx="77">
                  <c:v>10.428571428570999</c:v>
                </c:pt>
                <c:pt idx="78">
                  <c:v>10.551020408163</c:v>
                </c:pt>
                <c:pt idx="79">
                  <c:v>10.673469387754999</c:v>
                </c:pt>
                <c:pt idx="80">
                  <c:v>10.795918367346999</c:v>
                </c:pt>
                <c:pt idx="81">
                  <c:v>10.918367346938998</c:v>
                </c:pt>
                <c:pt idx="82">
                  <c:v>11.040816326531001</c:v>
                </c:pt>
                <c:pt idx="83">
                  <c:v>11.163265306122</c:v>
                </c:pt>
                <c:pt idx="84">
                  <c:v>11.285714285714</c:v>
                </c:pt>
                <c:pt idx="85">
                  <c:v>11.408163265305999</c:v>
                </c:pt>
                <c:pt idx="86">
                  <c:v>11.530612244898</c:v>
                </c:pt>
                <c:pt idx="87">
                  <c:v>11.653061224489999</c:v>
                </c:pt>
                <c:pt idx="88">
                  <c:v>11.775510204082</c:v>
                </c:pt>
                <c:pt idx="89">
                  <c:v>11.897959183673001</c:v>
                </c:pt>
                <c:pt idx="90">
                  <c:v>12.020408163265</c:v>
                </c:pt>
                <c:pt idx="91">
                  <c:v>12.142857142857</c:v>
                </c:pt>
                <c:pt idx="92">
                  <c:v>12.265306122448999</c:v>
                </c:pt>
                <c:pt idx="93">
                  <c:v>12.387755102041</c:v>
                </c:pt>
                <c:pt idx="94">
                  <c:v>12.510204081632999</c:v>
                </c:pt>
                <c:pt idx="95">
                  <c:v>12.632653061224001</c:v>
                </c:pt>
                <c:pt idx="96">
                  <c:v>12.755102040816</c:v>
                </c:pt>
                <c:pt idx="97">
                  <c:v>12.877551020408001</c:v>
                </c:pt>
                <c:pt idx="98">
                  <c:v>13</c:v>
                </c:pt>
              </c:numCache>
            </c:numRef>
          </c:xVal>
          <c:yVal>
            <c:numRef>
              <c:f>'IP3'!$M$5:$M$103</c:f>
              <c:numCache>
                <c:formatCode>General</c:formatCode>
                <c:ptCount val="99"/>
                <c:pt idx="0">
                  <c:v>28.861906000000001</c:v>
                </c:pt>
                <c:pt idx="1">
                  <c:v>27.638311000000002</c:v>
                </c:pt>
                <c:pt idx="2">
                  <c:v>26.854420000000001</c:v>
                </c:pt>
                <c:pt idx="3">
                  <c:v>25.966799000000002</c:v>
                </c:pt>
                <c:pt idx="4">
                  <c:v>25.632107000000001</c:v>
                </c:pt>
                <c:pt idx="5">
                  <c:v>25.530381999999999</c:v>
                </c:pt>
                <c:pt idx="6">
                  <c:v>25.65851</c:v>
                </c:pt>
                <c:pt idx="7">
                  <c:v>25.746618000000002</c:v>
                </c:pt>
                <c:pt idx="8">
                  <c:v>25.090292000000002</c:v>
                </c:pt>
                <c:pt idx="9">
                  <c:v>24.644680000000001</c:v>
                </c:pt>
                <c:pt idx="10">
                  <c:v>24.283884</c:v>
                </c:pt>
                <c:pt idx="11">
                  <c:v>24.694088000000001</c:v>
                </c:pt>
                <c:pt idx="12">
                  <c:v>24.937446999999999</c:v>
                </c:pt>
                <c:pt idx="13">
                  <c:v>24.690404999999998</c:v>
                </c:pt>
                <c:pt idx="14">
                  <c:v>24.050591000000001</c:v>
                </c:pt>
                <c:pt idx="15">
                  <c:v>24.447098</c:v>
                </c:pt>
                <c:pt idx="16">
                  <c:v>25.214317000000001</c:v>
                </c:pt>
                <c:pt idx="17">
                  <c:v>25.189889999999998</c:v>
                </c:pt>
                <c:pt idx="18">
                  <c:v>24.775238000000002</c:v>
                </c:pt>
                <c:pt idx="19">
                  <c:v>24.803574000000001</c:v>
                </c:pt>
                <c:pt idx="20">
                  <c:v>25.37875</c:v>
                </c:pt>
                <c:pt idx="21">
                  <c:v>25.900421000000001</c:v>
                </c:pt>
                <c:pt idx="22">
                  <c:v>25.880886</c:v>
                </c:pt>
                <c:pt idx="23">
                  <c:v>25.761420999999999</c:v>
                </c:pt>
                <c:pt idx="24">
                  <c:v>26.255155999999999</c:v>
                </c:pt>
                <c:pt idx="25">
                  <c:v>26.641603</c:v>
                </c:pt>
                <c:pt idx="26">
                  <c:v>27.062356999999999</c:v>
                </c:pt>
                <c:pt idx="27">
                  <c:v>26.431571999999999</c:v>
                </c:pt>
                <c:pt idx="28">
                  <c:v>26.024156999999999</c:v>
                </c:pt>
                <c:pt idx="29">
                  <c:v>25.359634</c:v>
                </c:pt>
                <c:pt idx="30">
                  <c:v>24.954044</c:v>
                </c:pt>
                <c:pt idx="31">
                  <c:v>24.86422</c:v>
                </c:pt>
                <c:pt idx="32">
                  <c:v>25.37171</c:v>
                </c:pt>
                <c:pt idx="33">
                  <c:v>25.916844999999999</c:v>
                </c:pt>
                <c:pt idx="34">
                  <c:v>26.348337000000001</c:v>
                </c:pt>
                <c:pt idx="35">
                  <c:v>26.802932999999999</c:v>
                </c:pt>
                <c:pt idx="36">
                  <c:v>27.639603000000001</c:v>
                </c:pt>
                <c:pt idx="37">
                  <c:v>28.127502</c:v>
                </c:pt>
                <c:pt idx="38">
                  <c:v>28.979728999999999</c:v>
                </c:pt>
                <c:pt idx="39">
                  <c:v>29.565041000000001</c:v>
                </c:pt>
                <c:pt idx="40">
                  <c:v>30.199503</c:v>
                </c:pt>
                <c:pt idx="41">
                  <c:v>29.727003</c:v>
                </c:pt>
                <c:pt idx="42">
                  <c:v>29.205328000000002</c:v>
                </c:pt>
                <c:pt idx="43">
                  <c:v>28.752704999999999</c:v>
                </c:pt>
                <c:pt idx="44">
                  <c:v>28.392161999999999</c:v>
                </c:pt>
                <c:pt idx="45">
                  <c:v>27.960953</c:v>
                </c:pt>
                <c:pt idx="46">
                  <c:v>27.655177999999999</c:v>
                </c:pt>
                <c:pt idx="47">
                  <c:v>27.884029000000002</c:v>
                </c:pt>
                <c:pt idx="48">
                  <c:v>28.369219000000001</c:v>
                </c:pt>
                <c:pt idx="49">
                  <c:v>28.973828999999999</c:v>
                </c:pt>
                <c:pt idx="50">
                  <c:v>29.051103999999999</c:v>
                </c:pt>
                <c:pt idx="51">
                  <c:v>28.835228000000001</c:v>
                </c:pt>
                <c:pt idx="52">
                  <c:v>28.536234</c:v>
                </c:pt>
                <c:pt idx="53">
                  <c:v>28.500406000000002</c:v>
                </c:pt>
                <c:pt idx="54">
                  <c:v>28.241743</c:v>
                </c:pt>
                <c:pt idx="55">
                  <c:v>28.061043000000002</c:v>
                </c:pt>
                <c:pt idx="56">
                  <c:v>28.407990999999999</c:v>
                </c:pt>
                <c:pt idx="57">
                  <c:v>28.941867999999999</c:v>
                </c:pt>
                <c:pt idx="58">
                  <c:v>29.172861000000001</c:v>
                </c:pt>
                <c:pt idx="59">
                  <c:v>28.790434000000001</c:v>
                </c:pt>
                <c:pt idx="60">
                  <c:v>29.201111000000001</c:v>
                </c:pt>
                <c:pt idx="61">
                  <c:v>28.888324999999998</c:v>
                </c:pt>
                <c:pt idx="62">
                  <c:v>28.815491000000002</c:v>
                </c:pt>
                <c:pt idx="63">
                  <c:v>27.834444000000001</c:v>
                </c:pt>
                <c:pt idx="64">
                  <c:v>28.194431000000002</c:v>
                </c:pt>
                <c:pt idx="65">
                  <c:v>28.27947</c:v>
                </c:pt>
                <c:pt idx="66">
                  <c:v>28.729305</c:v>
                </c:pt>
                <c:pt idx="67">
                  <c:v>28.633472000000001</c:v>
                </c:pt>
                <c:pt idx="68">
                  <c:v>28.443541</c:v>
                </c:pt>
                <c:pt idx="69">
                  <c:v>27.73358</c:v>
                </c:pt>
                <c:pt idx="70">
                  <c:v>27.129545</c:v>
                </c:pt>
                <c:pt idx="71">
                  <c:v>26.705815999999999</c:v>
                </c:pt>
                <c:pt idx="72">
                  <c:v>26.697569000000001</c:v>
                </c:pt>
                <c:pt idx="73">
                  <c:v>26.730644000000002</c:v>
                </c:pt>
                <c:pt idx="74">
                  <c:v>26.935176999999999</c:v>
                </c:pt>
                <c:pt idx="75">
                  <c:v>27.031178000000001</c:v>
                </c:pt>
                <c:pt idx="76">
                  <c:v>27.001663000000001</c:v>
                </c:pt>
                <c:pt idx="77">
                  <c:v>26.888226</c:v>
                </c:pt>
                <c:pt idx="78">
                  <c:v>27.132847000000002</c:v>
                </c:pt>
                <c:pt idx="79">
                  <c:v>27.529522</c:v>
                </c:pt>
                <c:pt idx="80">
                  <c:v>27.620621</c:v>
                </c:pt>
                <c:pt idx="81">
                  <c:v>27.792444</c:v>
                </c:pt>
                <c:pt idx="82">
                  <c:v>27.820012999999999</c:v>
                </c:pt>
                <c:pt idx="83">
                  <c:v>28.2516</c:v>
                </c:pt>
                <c:pt idx="84">
                  <c:v>28.232132</c:v>
                </c:pt>
                <c:pt idx="85">
                  <c:v>28.242557999999999</c:v>
                </c:pt>
                <c:pt idx="86">
                  <c:v>28.351595</c:v>
                </c:pt>
                <c:pt idx="87">
                  <c:v>28.585395999999999</c:v>
                </c:pt>
                <c:pt idx="88">
                  <c:v>28.531597000000001</c:v>
                </c:pt>
                <c:pt idx="89">
                  <c:v>28.525711000000001</c:v>
                </c:pt>
                <c:pt idx="90">
                  <c:v>28.309168</c:v>
                </c:pt>
                <c:pt idx="91">
                  <c:v>28.443086999999998</c:v>
                </c:pt>
                <c:pt idx="92">
                  <c:v>28.383312</c:v>
                </c:pt>
                <c:pt idx="93">
                  <c:v>28.469763</c:v>
                </c:pt>
                <c:pt idx="94">
                  <c:v>28.238726</c:v>
                </c:pt>
                <c:pt idx="95">
                  <c:v>27.946902999999999</c:v>
                </c:pt>
                <c:pt idx="96">
                  <c:v>27.578092999999999</c:v>
                </c:pt>
                <c:pt idx="97">
                  <c:v>27.624639999999999</c:v>
                </c:pt>
                <c:pt idx="98">
                  <c:v>27.648464000000001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D3-4A95-BD2A-148DDE6E0B64}"/>
            </c:ext>
          </c:extLst>
        </c:ser>
        <c:ser>
          <c:idx val="2"/>
          <c:order val="1"/>
          <c:tx>
            <c:v>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'IP3'!$I$5:$I$103</c:f>
              <c:numCache>
                <c:formatCode>General</c:formatCode>
                <c:ptCount val="99"/>
                <c:pt idx="0">
                  <c:v>1</c:v>
                </c:pt>
                <c:pt idx="1">
                  <c:v>1.1224489795918</c:v>
                </c:pt>
                <c:pt idx="2">
                  <c:v>1.2448979591837002</c:v>
                </c:pt>
                <c:pt idx="3">
                  <c:v>1.3673469387755</c:v>
                </c:pt>
                <c:pt idx="4">
                  <c:v>1.4897959183673</c:v>
                </c:pt>
                <c:pt idx="5">
                  <c:v>1.6122448979591999</c:v>
                </c:pt>
                <c:pt idx="6">
                  <c:v>1.7346938775510001</c:v>
                </c:pt>
                <c:pt idx="7">
                  <c:v>1.8571428571429001</c:v>
                </c:pt>
                <c:pt idx="8">
                  <c:v>1.9795918367347001</c:v>
                </c:pt>
                <c:pt idx="9">
                  <c:v>2.1020408163264999</c:v>
                </c:pt>
                <c:pt idx="10">
                  <c:v>2.2244897959183998</c:v>
                </c:pt>
                <c:pt idx="11">
                  <c:v>2.3469387755101998</c:v>
                </c:pt>
                <c:pt idx="12">
                  <c:v>2.4693877551020003</c:v>
                </c:pt>
                <c:pt idx="13">
                  <c:v>2.5918367346939002</c:v>
                </c:pt>
                <c:pt idx="14">
                  <c:v>2.7142857142856998</c:v>
                </c:pt>
                <c:pt idx="15">
                  <c:v>2.8367346938776001</c:v>
                </c:pt>
                <c:pt idx="16">
                  <c:v>2.9591836734694001</c:v>
                </c:pt>
                <c:pt idx="17">
                  <c:v>3.0816326530612002</c:v>
                </c:pt>
                <c:pt idx="18">
                  <c:v>3.2040816326531001</c:v>
                </c:pt>
                <c:pt idx="19">
                  <c:v>3.3265306122449001</c:v>
                </c:pt>
                <c:pt idx="20">
                  <c:v>3.4489795918367001</c:v>
                </c:pt>
                <c:pt idx="21">
                  <c:v>3.5714285714286</c:v>
                </c:pt>
                <c:pt idx="22">
                  <c:v>3.6938775510204001</c:v>
                </c:pt>
                <c:pt idx="23">
                  <c:v>3.8163265306121996</c:v>
                </c:pt>
                <c:pt idx="24">
                  <c:v>3.9387755102041</c:v>
                </c:pt>
                <c:pt idx="25">
                  <c:v>4.0612244897959</c:v>
                </c:pt>
                <c:pt idx="26">
                  <c:v>4.1836734693878004</c:v>
                </c:pt>
                <c:pt idx="27">
                  <c:v>4.3061224489796004</c:v>
                </c:pt>
                <c:pt idx="28">
                  <c:v>4.4285714285713995</c:v>
                </c:pt>
                <c:pt idx="29">
                  <c:v>4.5510204081632999</c:v>
                </c:pt>
                <c:pt idx="30">
                  <c:v>4.6734693877550999</c:v>
                </c:pt>
                <c:pt idx="31">
                  <c:v>4.7959183673468999</c:v>
                </c:pt>
                <c:pt idx="32">
                  <c:v>4.9183673469388003</c:v>
                </c:pt>
                <c:pt idx="33">
                  <c:v>5.0408163265305994</c:v>
                </c:pt>
                <c:pt idx="34">
                  <c:v>5.1632653061224003</c:v>
                </c:pt>
                <c:pt idx="35">
                  <c:v>5.2857142857142998</c:v>
                </c:pt>
                <c:pt idx="36">
                  <c:v>5.4081632653060998</c:v>
                </c:pt>
                <c:pt idx="37">
                  <c:v>5.5306122448980002</c:v>
                </c:pt>
                <c:pt idx="38">
                  <c:v>5.6530612244898002</c:v>
                </c:pt>
                <c:pt idx="39">
                  <c:v>5.7755102040816002</c:v>
                </c:pt>
                <c:pt idx="40">
                  <c:v>5.8979591836734997</c:v>
                </c:pt>
                <c:pt idx="41">
                  <c:v>6.0204081632652997</c:v>
                </c:pt>
                <c:pt idx="42">
                  <c:v>6.1428571428570997</c:v>
                </c:pt>
                <c:pt idx="43">
                  <c:v>6.2653061224490001</c:v>
                </c:pt>
                <c:pt idx="44">
                  <c:v>6.3877551020408001</c:v>
                </c:pt>
                <c:pt idx="45">
                  <c:v>6.5102040816326996</c:v>
                </c:pt>
                <c:pt idx="46">
                  <c:v>6.6326530612244996</c:v>
                </c:pt>
                <c:pt idx="47">
                  <c:v>6.7551020408163005</c:v>
                </c:pt>
                <c:pt idx="48">
                  <c:v>6.8775510204082</c:v>
                </c:pt>
                <c:pt idx="49">
                  <c:v>7</c:v>
                </c:pt>
                <c:pt idx="50">
                  <c:v>7.1224489795918</c:v>
                </c:pt>
                <c:pt idx="51">
                  <c:v>7.2448979591836995</c:v>
                </c:pt>
                <c:pt idx="52">
                  <c:v>7.3673469387755004</c:v>
                </c:pt>
                <c:pt idx="53">
                  <c:v>7.4897959183673004</c:v>
                </c:pt>
                <c:pt idx="54">
                  <c:v>7.6122448979591999</c:v>
                </c:pt>
                <c:pt idx="55">
                  <c:v>7.7346938775509999</c:v>
                </c:pt>
                <c:pt idx="56">
                  <c:v>7.8571428571429003</c:v>
                </c:pt>
                <c:pt idx="57">
                  <c:v>7.9795918367347003</c:v>
                </c:pt>
                <c:pt idx="58">
                  <c:v>8.1020408163265003</c:v>
                </c:pt>
                <c:pt idx="59">
                  <c:v>8.2244897959183998</c:v>
                </c:pt>
                <c:pt idx="60">
                  <c:v>8.3469387755101998</c:v>
                </c:pt>
                <c:pt idx="61">
                  <c:v>8.4693877551019998</c:v>
                </c:pt>
                <c:pt idx="62">
                  <c:v>8.5918367346938993</c:v>
                </c:pt>
                <c:pt idx="63">
                  <c:v>8.7142857142856993</c:v>
                </c:pt>
                <c:pt idx="64">
                  <c:v>8.8367346938776006</c:v>
                </c:pt>
                <c:pt idx="65">
                  <c:v>8.9591836734694006</c:v>
                </c:pt>
                <c:pt idx="66">
                  <c:v>9.0816326530611988</c:v>
                </c:pt>
                <c:pt idx="67">
                  <c:v>9.2040816326530983</c:v>
                </c:pt>
                <c:pt idx="68">
                  <c:v>9.3265306122449001</c:v>
                </c:pt>
                <c:pt idx="69">
                  <c:v>9.4489795918367001</c:v>
                </c:pt>
                <c:pt idx="70">
                  <c:v>9.5714285714285996</c:v>
                </c:pt>
                <c:pt idx="71">
                  <c:v>9.6938775510203996</c:v>
                </c:pt>
                <c:pt idx="72">
                  <c:v>9.8163265306121996</c:v>
                </c:pt>
                <c:pt idx="73">
                  <c:v>9.9387755102040991</c:v>
                </c:pt>
                <c:pt idx="74">
                  <c:v>10.061224489796</c:v>
                </c:pt>
                <c:pt idx="75">
                  <c:v>10.183673469388001</c:v>
                </c:pt>
                <c:pt idx="76">
                  <c:v>10.30612244898</c:v>
                </c:pt>
                <c:pt idx="77">
                  <c:v>10.428571428570999</c:v>
                </c:pt>
                <c:pt idx="78">
                  <c:v>10.551020408163</c:v>
                </c:pt>
                <c:pt idx="79">
                  <c:v>10.673469387754999</c:v>
                </c:pt>
                <c:pt idx="80">
                  <c:v>10.795918367346999</c:v>
                </c:pt>
                <c:pt idx="81">
                  <c:v>10.918367346938998</c:v>
                </c:pt>
                <c:pt idx="82">
                  <c:v>11.040816326531001</c:v>
                </c:pt>
                <c:pt idx="83">
                  <c:v>11.163265306122</c:v>
                </c:pt>
                <c:pt idx="84">
                  <c:v>11.285714285714</c:v>
                </c:pt>
                <c:pt idx="85">
                  <c:v>11.408163265305999</c:v>
                </c:pt>
                <c:pt idx="86">
                  <c:v>11.530612244898</c:v>
                </c:pt>
                <c:pt idx="87">
                  <c:v>11.653061224489999</c:v>
                </c:pt>
                <c:pt idx="88">
                  <c:v>11.775510204082</c:v>
                </c:pt>
                <c:pt idx="89">
                  <c:v>11.897959183673001</c:v>
                </c:pt>
                <c:pt idx="90">
                  <c:v>12.020408163265</c:v>
                </c:pt>
                <c:pt idx="91">
                  <c:v>12.142857142857</c:v>
                </c:pt>
                <c:pt idx="92">
                  <c:v>12.265306122448999</c:v>
                </c:pt>
                <c:pt idx="93">
                  <c:v>12.387755102041</c:v>
                </c:pt>
                <c:pt idx="94">
                  <c:v>12.510204081632999</c:v>
                </c:pt>
                <c:pt idx="95">
                  <c:v>12.632653061224001</c:v>
                </c:pt>
                <c:pt idx="96">
                  <c:v>12.755102040816</c:v>
                </c:pt>
                <c:pt idx="97">
                  <c:v>12.877551020408001</c:v>
                </c:pt>
                <c:pt idx="98">
                  <c:v>13</c:v>
                </c:pt>
              </c:numCache>
            </c:numRef>
          </c:xVal>
          <c:yVal>
            <c:numRef>
              <c:f>'IP3'!$AJ$5:$AJ$103</c:f>
              <c:numCache>
                <c:formatCode>General</c:formatCode>
                <c:ptCount val="99"/>
                <c:pt idx="0">
                  <c:v>31.532398000000001</c:v>
                </c:pt>
                <c:pt idx="1">
                  <c:v>30.416423999999999</c:v>
                </c:pt>
                <c:pt idx="2">
                  <c:v>29.638002</c:v>
                </c:pt>
                <c:pt idx="3">
                  <c:v>30.096343999999998</c:v>
                </c:pt>
                <c:pt idx="4">
                  <c:v>31.034212</c:v>
                </c:pt>
                <c:pt idx="5">
                  <c:v>31.336099999999998</c:v>
                </c:pt>
                <c:pt idx="6">
                  <c:v>30.89039</c:v>
                </c:pt>
                <c:pt idx="7">
                  <c:v>29.821114999999999</c:v>
                </c:pt>
                <c:pt idx="8">
                  <c:v>28.574541</c:v>
                </c:pt>
                <c:pt idx="9">
                  <c:v>28.383213000000001</c:v>
                </c:pt>
                <c:pt idx="10">
                  <c:v>28.478909000000002</c:v>
                </c:pt>
                <c:pt idx="11">
                  <c:v>29.042507000000001</c:v>
                </c:pt>
                <c:pt idx="12">
                  <c:v>28.365580000000001</c:v>
                </c:pt>
                <c:pt idx="13">
                  <c:v>28.516024000000002</c:v>
                </c:pt>
                <c:pt idx="14">
                  <c:v>28.574366000000001</c:v>
                </c:pt>
                <c:pt idx="15">
                  <c:v>28.879961000000002</c:v>
                </c:pt>
                <c:pt idx="16">
                  <c:v>27.833492</c:v>
                </c:pt>
                <c:pt idx="17">
                  <c:v>26.282719</c:v>
                </c:pt>
                <c:pt idx="18">
                  <c:v>24.713685999999999</c:v>
                </c:pt>
                <c:pt idx="19">
                  <c:v>24.712050999999999</c:v>
                </c:pt>
                <c:pt idx="20">
                  <c:v>25.374455999999999</c:v>
                </c:pt>
                <c:pt idx="21">
                  <c:v>26.237953000000001</c:v>
                </c:pt>
                <c:pt idx="22">
                  <c:v>26.324397999999999</c:v>
                </c:pt>
                <c:pt idx="23">
                  <c:v>26.64537</c:v>
                </c:pt>
                <c:pt idx="24">
                  <c:v>27.002753999999999</c:v>
                </c:pt>
                <c:pt idx="25">
                  <c:v>26.805665999999999</c:v>
                </c:pt>
                <c:pt idx="26">
                  <c:v>26.434750000000001</c:v>
                </c:pt>
                <c:pt idx="27">
                  <c:v>26.053232000000001</c:v>
                </c:pt>
                <c:pt idx="28">
                  <c:v>26.430772999999999</c:v>
                </c:pt>
                <c:pt idx="29">
                  <c:v>26.949648</c:v>
                </c:pt>
                <c:pt idx="30">
                  <c:v>28.052033999999999</c:v>
                </c:pt>
                <c:pt idx="31">
                  <c:v>29.256029000000002</c:v>
                </c:pt>
                <c:pt idx="32">
                  <c:v>29.956275999999999</c:v>
                </c:pt>
                <c:pt idx="33">
                  <c:v>30.612615999999999</c:v>
                </c:pt>
                <c:pt idx="34">
                  <c:v>31.427199999999999</c:v>
                </c:pt>
                <c:pt idx="35">
                  <c:v>32.179046999999997</c:v>
                </c:pt>
                <c:pt idx="36">
                  <c:v>31.575409000000001</c:v>
                </c:pt>
                <c:pt idx="37">
                  <c:v>29.523865000000001</c:v>
                </c:pt>
                <c:pt idx="38">
                  <c:v>27.731762</c:v>
                </c:pt>
                <c:pt idx="39">
                  <c:v>27.756975000000001</c:v>
                </c:pt>
                <c:pt idx="40">
                  <c:v>28.086908000000001</c:v>
                </c:pt>
                <c:pt idx="41">
                  <c:v>28.536221999999999</c:v>
                </c:pt>
                <c:pt idx="42">
                  <c:v>28.498830999999999</c:v>
                </c:pt>
                <c:pt idx="43">
                  <c:v>29.09112</c:v>
                </c:pt>
                <c:pt idx="44">
                  <c:v>29.151201</c:v>
                </c:pt>
                <c:pt idx="45">
                  <c:v>28.653984000000001</c:v>
                </c:pt>
                <c:pt idx="46">
                  <c:v>28.253349</c:v>
                </c:pt>
                <c:pt idx="47">
                  <c:v>28.640605999999998</c:v>
                </c:pt>
                <c:pt idx="48">
                  <c:v>28.788502000000001</c:v>
                </c:pt>
                <c:pt idx="49">
                  <c:v>29.287545999999999</c:v>
                </c:pt>
                <c:pt idx="50">
                  <c:v>28.931681000000001</c:v>
                </c:pt>
                <c:pt idx="51">
                  <c:v>28.855475999999999</c:v>
                </c:pt>
                <c:pt idx="52">
                  <c:v>28.510543999999999</c:v>
                </c:pt>
                <c:pt idx="53">
                  <c:v>29.002649000000002</c:v>
                </c:pt>
                <c:pt idx="54">
                  <c:v>29.069959999999998</c:v>
                </c:pt>
                <c:pt idx="55">
                  <c:v>28.822855000000001</c:v>
                </c:pt>
                <c:pt idx="56">
                  <c:v>28.761972</c:v>
                </c:pt>
                <c:pt idx="57">
                  <c:v>29.833019</c:v>
                </c:pt>
                <c:pt idx="58">
                  <c:v>30.401388000000001</c:v>
                </c:pt>
                <c:pt idx="59">
                  <c:v>30.233170999999999</c:v>
                </c:pt>
                <c:pt idx="60">
                  <c:v>29.665831000000001</c:v>
                </c:pt>
                <c:pt idx="61">
                  <c:v>29.543531000000002</c:v>
                </c:pt>
                <c:pt idx="62">
                  <c:v>29.928213</c:v>
                </c:pt>
                <c:pt idx="63">
                  <c:v>30.267856999999999</c:v>
                </c:pt>
                <c:pt idx="64">
                  <c:v>30.321929999999998</c:v>
                </c:pt>
                <c:pt idx="65">
                  <c:v>29.909267</c:v>
                </c:pt>
                <c:pt idx="66">
                  <c:v>29.187525000000001</c:v>
                </c:pt>
                <c:pt idx="67">
                  <c:v>28.811502000000001</c:v>
                </c:pt>
                <c:pt idx="68">
                  <c:v>28.649398999999999</c:v>
                </c:pt>
                <c:pt idx="69">
                  <c:v>28.248563999999998</c:v>
                </c:pt>
                <c:pt idx="70">
                  <c:v>27.693093999999999</c:v>
                </c:pt>
                <c:pt idx="71">
                  <c:v>27.129580000000001</c:v>
                </c:pt>
                <c:pt idx="72">
                  <c:v>26.799807000000001</c:v>
                </c:pt>
                <c:pt idx="73">
                  <c:v>26.534908000000001</c:v>
                </c:pt>
                <c:pt idx="74">
                  <c:v>26.424789000000001</c:v>
                </c:pt>
                <c:pt idx="75">
                  <c:v>26.964983</c:v>
                </c:pt>
                <c:pt idx="76">
                  <c:v>27.783048999999998</c:v>
                </c:pt>
                <c:pt idx="77">
                  <c:v>28.445145</c:v>
                </c:pt>
                <c:pt idx="78">
                  <c:v>28.638110999999999</c:v>
                </c:pt>
                <c:pt idx="79">
                  <c:v>28.662268000000001</c:v>
                </c:pt>
                <c:pt idx="80">
                  <c:v>28.533026</c:v>
                </c:pt>
                <c:pt idx="81">
                  <c:v>28.346214</c:v>
                </c:pt>
                <c:pt idx="82">
                  <c:v>28.093306999999999</c:v>
                </c:pt>
                <c:pt idx="83">
                  <c:v>27.953199000000001</c:v>
                </c:pt>
                <c:pt idx="84">
                  <c:v>27.663446</c:v>
                </c:pt>
                <c:pt idx="85">
                  <c:v>27.471941000000001</c:v>
                </c:pt>
                <c:pt idx="86">
                  <c:v>27.540866999999999</c:v>
                </c:pt>
                <c:pt idx="87">
                  <c:v>27.851982</c:v>
                </c:pt>
                <c:pt idx="88">
                  <c:v>27.996763000000001</c:v>
                </c:pt>
                <c:pt idx="89">
                  <c:v>28.049634999999999</c:v>
                </c:pt>
                <c:pt idx="90">
                  <c:v>28.024114999999998</c:v>
                </c:pt>
                <c:pt idx="91">
                  <c:v>28.224246999999998</c:v>
                </c:pt>
                <c:pt idx="92">
                  <c:v>28.432362000000001</c:v>
                </c:pt>
                <c:pt idx="93">
                  <c:v>28.804511999999999</c:v>
                </c:pt>
                <c:pt idx="94">
                  <c:v>28.985513999999998</c:v>
                </c:pt>
                <c:pt idx="95">
                  <c:v>28.840532</c:v>
                </c:pt>
                <c:pt idx="96">
                  <c:v>28.393153999999999</c:v>
                </c:pt>
                <c:pt idx="97">
                  <c:v>28.205257</c:v>
                </c:pt>
                <c:pt idx="98">
                  <c:v>28.200883999999999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9D3-4A95-BD2A-148DDE6E0B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626496"/>
        <c:axId val="111657344"/>
      </c:scatterChart>
      <c:valAx>
        <c:axId val="111626496"/>
        <c:scaling>
          <c:orientation val="minMax"/>
          <c:max val="12"/>
          <c:min val="1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RF Frequency (GHz)</a:t>
                </a:r>
              </a:p>
            </c:rich>
          </c:tx>
          <c:layout>
            <c:manualLayout>
              <c:xMode val="edge"/>
              <c:yMode val="edge"/>
              <c:x val="0.39724459709066495"/>
              <c:y val="0.915717410323726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1657344"/>
        <c:crosses val="autoZero"/>
        <c:crossBetween val="midCat"/>
        <c:majorUnit val="1"/>
      </c:valAx>
      <c:valAx>
        <c:axId val="111657344"/>
        <c:scaling>
          <c:orientation val="minMax"/>
          <c:max val="40"/>
          <c:min val="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1626496"/>
        <c:crosses val="autoZero"/>
        <c:crossBetween val="midCat"/>
        <c:majorUnit val="5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36647582738871165"/>
          <c:y val="0.64179136241193391"/>
          <c:w val="0.29768525493638326"/>
          <c:h val="0.12410274611989548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Input 1-dB Compression (dBm) vs. LO Power @ 7 GHz</a:t>
            </a:r>
          </a:p>
        </c:rich>
      </c:tx>
      <c:layout>
        <c:manualLayout>
          <c:xMode val="edge"/>
          <c:yMode val="edge"/>
          <c:x val="0.20198094811759959"/>
          <c:y val="1.388888888888899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68"/>
          <c:w val="0.76542713682528862"/>
          <c:h val="0.70701370662000584"/>
        </c:manualLayout>
      </c:layout>
      <c:scatterChart>
        <c:scatterStyle val="smoothMarker"/>
        <c:varyColors val="0"/>
        <c:ser>
          <c:idx val="0"/>
          <c:order val="0"/>
          <c:tx>
            <c:v>Square Wave (Note 5)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'IP3'!#REF!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'IP3'!#REF!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2A0-4E7C-8927-250697611C05}"/>
            </c:ext>
          </c:extLst>
        </c:ser>
        <c:ser>
          <c:idx val="1"/>
          <c:order val="1"/>
          <c:tx>
            <c:v>Sine Wave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'IP3'!#REF!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'IP3'!#REF!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2A0-4E7C-8927-250697611C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715456"/>
        <c:axId val="111717376"/>
      </c:scatterChart>
      <c:valAx>
        <c:axId val="111715456"/>
        <c:scaling>
          <c:orientation val="minMax"/>
          <c:max val="24"/>
          <c:min val="15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LO Power (dBm)</a:t>
                </a:r>
              </a:p>
            </c:rich>
          </c:tx>
          <c:layout>
            <c:manualLayout>
              <c:xMode val="edge"/>
              <c:yMode val="edge"/>
              <c:x val="0.39724459709066606"/>
              <c:y val="0.915717410323727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1717376"/>
        <c:crosses val="autoZero"/>
        <c:crossBetween val="midCat"/>
        <c:majorUnit val="1"/>
      </c:valAx>
      <c:valAx>
        <c:axId val="111717376"/>
        <c:scaling>
          <c:orientation val="minMax"/>
          <c:max val="19"/>
          <c:min val="9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1715456"/>
        <c:crosses val="autoZero"/>
        <c:crossBetween val="midCat"/>
        <c:majorUnit val="1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l"/>
      <c:layout>
        <c:manualLayout>
          <c:xMode val="edge"/>
          <c:yMode val="edge"/>
          <c:x val="0.50522614192277027"/>
          <c:y val="0.67833151064451003"/>
          <c:w val="0.35859952205265988"/>
          <c:h val="0.11804389034703996"/>
        </c:manualLayout>
      </c:layout>
      <c:overlay val="1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Input IP3 (dBm) vs. LO Power @ 7 GHz</a:t>
            </a:r>
          </a:p>
        </c:rich>
      </c:tx>
      <c:layout>
        <c:manualLayout>
          <c:xMode val="edge"/>
          <c:yMode val="edge"/>
          <c:x val="0.2852599825004738"/>
          <c:y val="1.851851851851858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74"/>
          <c:w val="0.76542713682528862"/>
          <c:h val="0.70701370662000584"/>
        </c:manualLayout>
      </c:layout>
      <c:scatterChart>
        <c:scatterStyle val="smoothMarker"/>
        <c:varyColors val="0"/>
        <c:ser>
          <c:idx val="0"/>
          <c:order val="0"/>
          <c:tx>
            <c:v>Square Wave (Note 5)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'IP3'!#REF!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'IP3'!#REF!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F89-4993-A046-0ECB68AADA30}"/>
            </c:ext>
          </c:extLst>
        </c:ser>
        <c:ser>
          <c:idx val="1"/>
          <c:order val="1"/>
          <c:tx>
            <c:v>Sine Wave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'IP3'!#REF!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'IP3'!#REF!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F89-4993-A046-0ECB68AADA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45376"/>
        <c:axId val="111847296"/>
      </c:scatterChart>
      <c:valAx>
        <c:axId val="111845376"/>
        <c:scaling>
          <c:orientation val="minMax"/>
          <c:max val="24"/>
          <c:min val="15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LO Power (dBm)</a:t>
                </a:r>
              </a:p>
            </c:rich>
          </c:tx>
          <c:layout>
            <c:manualLayout>
              <c:xMode val="edge"/>
              <c:yMode val="edge"/>
              <c:x val="0.39724459709066628"/>
              <c:y val="0.9157174103237272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1847296"/>
        <c:crosses val="autoZero"/>
        <c:crossBetween val="midCat"/>
        <c:majorUnit val="1"/>
      </c:valAx>
      <c:valAx>
        <c:axId val="111847296"/>
        <c:scaling>
          <c:orientation val="minMax"/>
          <c:max val="32"/>
          <c:min val="16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1845376"/>
        <c:crosses val="autoZero"/>
        <c:crossBetween val="midCat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l"/>
      <c:layout>
        <c:manualLayout>
          <c:xMode val="edge"/>
          <c:yMode val="edge"/>
          <c:x val="0.50239137605161643"/>
          <c:y val="0.66959900845728015"/>
          <c:w val="0.35304561920585276"/>
          <c:h val="0.10402321014840522"/>
        </c:manualLayout>
      </c:layout>
      <c:overlay val="1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2RF x 2LO Spurious Suppression (dBc) -10 dBm RF Input</a:t>
            </a:r>
          </a:p>
        </c:rich>
      </c:tx>
      <c:layout>
        <c:manualLayout>
          <c:xMode val="edge"/>
          <c:yMode val="edge"/>
          <c:x val="0.19110496008224406"/>
          <c:y val="1.851842356059179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28"/>
          <c:w val="0.76542713682528862"/>
          <c:h val="0.70701370662000584"/>
        </c:manualLayout>
      </c:layout>
      <c:scatterChart>
        <c:scatterStyle val="smoothMarker"/>
        <c:varyColors val="0"/>
        <c:ser>
          <c:idx val="0"/>
          <c:order val="0"/>
          <c:tx>
            <c:v>+20dBm Sine Wave LO - Configuration A</c:v>
          </c:tx>
          <c:spPr>
            <a:ln>
              <a:solidFill>
                <a:prstClr val="black"/>
              </a:solidFill>
            </a:ln>
          </c:spPr>
          <c:marker>
            <c:symbol val="none"/>
          </c:marker>
          <c:xVal>
            <c:numRef>
              <c:f>'2Rx2L'!$F$5:$F$103</c:f>
              <c:numCache>
                <c:formatCode>General</c:formatCode>
                <c:ptCount val="99"/>
                <c:pt idx="0">
                  <c:v>1</c:v>
                </c:pt>
                <c:pt idx="1">
                  <c:v>1.1428571428570999</c:v>
                </c:pt>
                <c:pt idx="2">
                  <c:v>1.2857142857143</c:v>
                </c:pt>
                <c:pt idx="3">
                  <c:v>1.4285714285714</c:v>
                </c:pt>
                <c:pt idx="4">
                  <c:v>1.5714285714286</c:v>
                </c:pt>
                <c:pt idx="5">
                  <c:v>1.7142857142857</c:v>
                </c:pt>
                <c:pt idx="6">
                  <c:v>1.8571428571429001</c:v>
                </c:pt>
                <c:pt idx="7">
                  <c:v>2</c:v>
                </c:pt>
                <c:pt idx="8">
                  <c:v>2.1428571428571002</c:v>
                </c:pt>
                <c:pt idx="9">
                  <c:v>2.2857142857143002</c:v>
                </c:pt>
                <c:pt idx="10">
                  <c:v>2.4285714285714</c:v>
                </c:pt>
                <c:pt idx="11">
                  <c:v>2.5714285714286</c:v>
                </c:pt>
                <c:pt idx="12">
                  <c:v>2.7142857142856998</c:v>
                </c:pt>
                <c:pt idx="13">
                  <c:v>2.8571428571428998</c:v>
                </c:pt>
                <c:pt idx="14">
                  <c:v>3</c:v>
                </c:pt>
                <c:pt idx="15">
                  <c:v>3.1428571428571002</c:v>
                </c:pt>
                <c:pt idx="16">
                  <c:v>3.2857142857143002</c:v>
                </c:pt>
                <c:pt idx="17">
                  <c:v>3.4285714285714</c:v>
                </c:pt>
                <c:pt idx="18">
                  <c:v>3.5714285714286</c:v>
                </c:pt>
                <c:pt idx="19">
                  <c:v>3.7142857142856998</c:v>
                </c:pt>
                <c:pt idx="20">
                  <c:v>3.8571428571428998</c:v>
                </c:pt>
                <c:pt idx="21">
                  <c:v>4</c:v>
                </c:pt>
                <c:pt idx="22">
                  <c:v>4.1428571428570997</c:v>
                </c:pt>
                <c:pt idx="23">
                  <c:v>4.2857142857142998</c:v>
                </c:pt>
                <c:pt idx="24">
                  <c:v>4.4285714285713995</c:v>
                </c:pt>
                <c:pt idx="25">
                  <c:v>4.5714285714286005</c:v>
                </c:pt>
                <c:pt idx="26">
                  <c:v>4.7142857142857002</c:v>
                </c:pt>
                <c:pt idx="27">
                  <c:v>4.8571428571429003</c:v>
                </c:pt>
                <c:pt idx="28">
                  <c:v>5</c:v>
                </c:pt>
                <c:pt idx="29">
                  <c:v>5.1428571428570997</c:v>
                </c:pt>
                <c:pt idx="30">
                  <c:v>5.2857142857142998</c:v>
                </c:pt>
                <c:pt idx="31">
                  <c:v>5.4285714285713995</c:v>
                </c:pt>
                <c:pt idx="32">
                  <c:v>5.5714285714286005</c:v>
                </c:pt>
                <c:pt idx="33">
                  <c:v>5.7142857142857002</c:v>
                </c:pt>
                <c:pt idx="34">
                  <c:v>5.8571428571429003</c:v>
                </c:pt>
                <c:pt idx="35">
                  <c:v>6</c:v>
                </c:pt>
                <c:pt idx="36">
                  <c:v>6.1428571428570997</c:v>
                </c:pt>
                <c:pt idx="37">
                  <c:v>6.2857142857142998</c:v>
                </c:pt>
                <c:pt idx="38">
                  <c:v>6.4285714285713995</c:v>
                </c:pt>
                <c:pt idx="39">
                  <c:v>6.5714285714286005</c:v>
                </c:pt>
                <c:pt idx="40">
                  <c:v>6.7142857142857002</c:v>
                </c:pt>
                <c:pt idx="41">
                  <c:v>6.8571428571429003</c:v>
                </c:pt>
                <c:pt idx="42">
                  <c:v>7</c:v>
                </c:pt>
                <c:pt idx="43">
                  <c:v>7.1428571428570997</c:v>
                </c:pt>
                <c:pt idx="44">
                  <c:v>7.2857142857142998</c:v>
                </c:pt>
                <c:pt idx="45">
                  <c:v>7.4285714285713995</c:v>
                </c:pt>
                <c:pt idx="46">
                  <c:v>7.5714285714286005</c:v>
                </c:pt>
                <c:pt idx="47">
                  <c:v>7.7142857142857002</c:v>
                </c:pt>
                <c:pt idx="48">
                  <c:v>7.8571428571429003</c:v>
                </c:pt>
                <c:pt idx="49">
                  <c:v>8</c:v>
                </c:pt>
                <c:pt idx="50">
                  <c:v>8.1428571428570997</c:v>
                </c:pt>
                <c:pt idx="51">
                  <c:v>8.2857142857143007</c:v>
                </c:pt>
                <c:pt idx="52">
                  <c:v>8.4285714285714004</c:v>
                </c:pt>
                <c:pt idx="53">
                  <c:v>8.5714285714285996</c:v>
                </c:pt>
                <c:pt idx="54">
                  <c:v>8.7142857142856993</c:v>
                </c:pt>
                <c:pt idx="55">
                  <c:v>8.8571428571429003</c:v>
                </c:pt>
                <c:pt idx="56">
                  <c:v>9</c:v>
                </c:pt>
                <c:pt idx="57">
                  <c:v>9.1428571428570997</c:v>
                </c:pt>
                <c:pt idx="58">
                  <c:v>9.2857142857143007</c:v>
                </c:pt>
                <c:pt idx="59">
                  <c:v>9.4285714285714004</c:v>
                </c:pt>
                <c:pt idx="60">
                  <c:v>9.5714285714285996</c:v>
                </c:pt>
                <c:pt idx="61">
                  <c:v>9.7142857142856993</c:v>
                </c:pt>
                <c:pt idx="62">
                  <c:v>9.8571428571429003</c:v>
                </c:pt>
                <c:pt idx="63">
                  <c:v>10</c:v>
                </c:pt>
                <c:pt idx="64">
                  <c:v>10.142857142857</c:v>
                </c:pt>
                <c:pt idx="65">
                  <c:v>10.285714285714</c:v>
                </c:pt>
                <c:pt idx="66">
                  <c:v>10.428571428570999</c:v>
                </c:pt>
                <c:pt idx="67">
                  <c:v>10.571428571429001</c:v>
                </c:pt>
                <c:pt idx="68">
                  <c:v>10.714285714286</c:v>
                </c:pt>
                <c:pt idx="69">
                  <c:v>10.857142857143</c:v>
                </c:pt>
                <c:pt idx="70">
                  <c:v>11</c:v>
                </c:pt>
                <c:pt idx="71">
                  <c:v>11.142857142857</c:v>
                </c:pt>
                <c:pt idx="72">
                  <c:v>11.285714285714</c:v>
                </c:pt>
                <c:pt idx="73">
                  <c:v>11.428571428570999</c:v>
                </c:pt>
                <c:pt idx="74">
                  <c:v>11.571428571429001</c:v>
                </c:pt>
                <c:pt idx="75">
                  <c:v>11.714285714286</c:v>
                </c:pt>
                <c:pt idx="76">
                  <c:v>11.857142857143</c:v>
                </c:pt>
                <c:pt idx="77">
                  <c:v>12</c:v>
                </c:pt>
                <c:pt idx="78">
                  <c:v>12.142857142857</c:v>
                </c:pt>
                <c:pt idx="79">
                  <c:v>12.285714285714</c:v>
                </c:pt>
                <c:pt idx="80">
                  <c:v>12.428571428570999</c:v>
                </c:pt>
                <c:pt idx="81">
                  <c:v>12.571428571429001</c:v>
                </c:pt>
                <c:pt idx="82">
                  <c:v>12.714285714286</c:v>
                </c:pt>
                <c:pt idx="83">
                  <c:v>12.857142857143</c:v>
                </c:pt>
                <c:pt idx="84">
                  <c:v>13</c:v>
                </c:pt>
                <c:pt idx="85">
                  <c:v>13.142857142857</c:v>
                </c:pt>
                <c:pt idx="86">
                  <c:v>13.285714285714</c:v>
                </c:pt>
                <c:pt idx="87">
                  <c:v>13.428571428570999</c:v>
                </c:pt>
                <c:pt idx="88">
                  <c:v>13.571428571429001</c:v>
                </c:pt>
                <c:pt idx="89">
                  <c:v>13.714285714286</c:v>
                </c:pt>
                <c:pt idx="90">
                  <c:v>13.857142857143</c:v>
                </c:pt>
                <c:pt idx="91">
                  <c:v>14</c:v>
                </c:pt>
                <c:pt idx="92">
                  <c:v>14.142857142857</c:v>
                </c:pt>
                <c:pt idx="93">
                  <c:v>14.285714285714</c:v>
                </c:pt>
                <c:pt idx="94">
                  <c:v>14.428571428570999</c:v>
                </c:pt>
                <c:pt idx="95">
                  <c:v>14.571428571429001</c:v>
                </c:pt>
                <c:pt idx="96">
                  <c:v>14.714285714286</c:v>
                </c:pt>
                <c:pt idx="97">
                  <c:v>14.857142857143</c:v>
                </c:pt>
                <c:pt idx="98">
                  <c:v>15</c:v>
                </c:pt>
              </c:numCache>
            </c:numRef>
          </c:xVal>
          <c:yVal>
            <c:numRef>
              <c:f>'2Rx2L'!$G$5:$G$103</c:f>
              <c:numCache>
                <c:formatCode>General</c:formatCode>
                <c:ptCount val="99"/>
                <c:pt idx="0">
                  <c:v>-57.244681999999997</c:v>
                </c:pt>
                <c:pt idx="1">
                  <c:v>-54.855967999999997</c:v>
                </c:pt>
                <c:pt idx="2">
                  <c:v>-53.287930000000003</c:v>
                </c:pt>
                <c:pt idx="3">
                  <c:v>-53.653689999999997</c:v>
                </c:pt>
                <c:pt idx="4">
                  <c:v>-55.376384999999999</c:v>
                </c:pt>
                <c:pt idx="5">
                  <c:v>-58.815823000000002</c:v>
                </c:pt>
                <c:pt idx="6">
                  <c:v>-58.601970999999999</c:v>
                </c:pt>
                <c:pt idx="7">
                  <c:v>-60.471214000000003</c:v>
                </c:pt>
                <c:pt idx="8">
                  <c:v>-59.036327</c:v>
                </c:pt>
                <c:pt idx="9">
                  <c:v>-60.313633000000003</c:v>
                </c:pt>
                <c:pt idx="10">
                  <c:v>-61.207985000000001</c:v>
                </c:pt>
                <c:pt idx="11">
                  <c:v>-61.299945999999998</c:v>
                </c:pt>
                <c:pt idx="12">
                  <c:v>-60.906489999999998</c:v>
                </c:pt>
                <c:pt idx="13">
                  <c:v>-62.604976999999998</c:v>
                </c:pt>
                <c:pt idx="14">
                  <c:v>-64.824318000000005</c:v>
                </c:pt>
                <c:pt idx="15">
                  <c:v>-66.027636999999999</c:v>
                </c:pt>
                <c:pt idx="16">
                  <c:v>-66.442596000000009</c:v>
                </c:pt>
                <c:pt idx="17">
                  <c:v>-68.340675000000005</c:v>
                </c:pt>
                <c:pt idx="18">
                  <c:v>-69.775917000000007</c:v>
                </c:pt>
                <c:pt idx="19">
                  <c:v>-69.127196999999995</c:v>
                </c:pt>
                <c:pt idx="20">
                  <c:v>-65.594516999999996</c:v>
                </c:pt>
                <c:pt idx="21">
                  <c:v>-62.766468000000003</c:v>
                </c:pt>
                <c:pt idx="22">
                  <c:v>-59.764423000000001</c:v>
                </c:pt>
                <c:pt idx="23">
                  <c:v>-59.134284999999998</c:v>
                </c:pt>
                <c:pt idx="24">
                  <c:v>-58.942504999999997</c:v>
                </c:pt>
                <c:pt idx="25">
                  <c:v>-59.324508999999999</c:v>
                </c:pt>
                <c:pt idx="26">
                  <c:v>-61.691647000000003</c:v>
                </c:pt>
                <c:pt idx="27">
                  <c:v>-64.362994999999998</c:v>
                </c:pt>
                <c:pt idx="28">
                  <c:v>-66.810642000000001</c:v>
                </c:pt>
                <c:pt idx="29">
                  <c:v>-70.615921</c:v>
                </c:pt>
                <c:pt idx="30">
                  <c:v>-72.382087999999996</c:v>
                </c:pt>
                <c:pt idx="31">
                  <c:v>-72.834084000000004</c:v>
                </c:pt>
                <c:pt idx="32">
                  <c:v>-69.720695000000006</c:v>
                </c:pt>
                <c:pt idx="33">
                  <c:v>-68.807784999999996</c:v>
                </c:pt>
                <c:pt idx="34">
                  <c:v>-69.407454999999999</c:v>
                </c:pt>
                <c:pt idx="35">
                  <c:v>-69.366005000000001</c:v>
                </c:pt>
                <c:pt idx="36">
                  <c:v>-69.264778000000007</c:v>
                </c:pt>
                <c:pt idx="37">
                  <c:v>-69.575705999999997</c:v>
                </c:pt>
                <c:pt idx="38">
                  <c:v>-69.664580999999998</c:v>
                </c:pt>
                <c:pt idx="39">
                  <c:v>-67.60408000000001</c:v>
                </c:pt>
                <c:pt idx="40">
                  <c:v>-66.155426000000006</c:v>
                </c:pt>
                <c:pt idx="41">
                  <c:v>-66.54254499999999</c:v>
                </c:pt>
                <c:pt idx="42">
                  <c:v>-69.331100000000006</c:v>
                </c:pt>
                <c:pt idx="43">
                  <c:v>-69.866737000000001</c:v>
                </c:pt>
                <c:pt idx="44">
                  <c:v>-68.014690000000002</c:v>
                </c:pt>
                <c:pt idx="45">
                  <c:v>-66.058284999999998</c:v>
                </c:pt>
                <c:pt idx="46">
                  <c:v>-64.379353000000009</c:v>
                </c:pt>
                <c:pt idx="47">
                  <c:v>-65.047519999999992</c:v>
                </c:pt>
                <c:pt idx="48">
                  <c:v>-65.617560999999995</c:v>
                </c:pt>
                <c:pt idx="49">
                  <c:v>-66.405479</c:v>
                </c:pt>
                <c:pt idx="50">
                  <c:v>-66.903010999999992</c:v>
                </c:pt>
                <c:pt idx="51">
                  <c:v>-66.821007000000009</c:v>
                </c:pt>
                <c:pt idx="52">
                  <c:v>-67.998837000000009</c:v>
                </c:pt>
                <c:pt idx="53">
                  <c:v>-68.679287000000002</c:v>
                </c:pt>
                <c:pt idx="54">
                  <c:v>-69.247437000000005</c:v>
                </c:pt>
                <c:pt idx="55">
                  <c:v>-67.786911000000003</c:v>
                </c:pt>
                <c:pt idx="56">
                  <c:v>-66.444851</c:v>
                </c:pt>
                <c:pt idx="57">
                  <c:v>-65.30239499999999</c:v>
                </c:pt>
                <c:pt idx="58">
                  <c:v>-65.435130999999998</c:v>
                </c:pt>
                <c:pt idx="59">
                  <c:v>-65.953896</c:v>
                </c:pt>
                <c:pt idx="60">
                  <c:v>-67.366321999999997</c:v>
                </c:pt>
                <c:pt idx="61">
                  <c:v>-68.84808000000001</c:v>
                </c:pt>
                <c:pt idx="62">
                  <c:v>-69.301567000000006</c:v>
                </c:pt>
                <c:pt idx="63">
                  <c:v>-68.643958999999995</c:v>
                </c:pt>
                <c:pt idx="64">
                  <c:v>-67.620846</c:v>
                </c:pt>
                <c:pt idx="65">
                  <c:v>-66.805576000000002</c:v>
                </c:pt>
                <c:pt idx="66">
                  <c:v>-66.468086</c:v>
                </c:pt>
                <c:pt idx="67">
                  <c:v>-66.523383999999993</c:v>
                </c:pt>
                <c:pt idx="68">
                  <c:v>-67.805328000000003</c:v>
                </c:pt>
                <c:pt idx="69">
                  <c:v>-68.196338999999995</c:v>
                </c:pt>
                <c:pt idx="70">
                  <c:v>-67.662621000000001</c:v>
                </c:pt>
                <c:pt idx="71">
                  <c:v>-65.533878000000001</c:v>
                </c:pt>
                <c:pt idx="72">
                  <c:v>-64.355975999999998</c:v>
                </c:pt>
                <c:pt idx="73">
                  <c:v>-64.230232000000001</c:v>
                </c:pt>
                <c:pt idx="74">
                  <c:v>-65.974215999999998</c:v>
                </c:pt>
                <c:pt idx="75">
                  <c:v>-67.715980999999999</c:v>
                </c:pt>
                <c:pt idx="76">
                  <c:v>-68.153403999999995</c:v>
                </c:pt>
                <c:pt idx="77">
                  <c:v>-66.829166000000001</c:v>
                </c:pt>
                <c:pt idx="78">
                  <c:v>-64.645477</c:v>
                </c:pt>
                <c:pt idx="79">
                  <c:v>-62.811359000000003</c:v>
                </c:pt>
                <c:pt idx="80">
                  <c:v>-62.137645999999997</c:v>
                </c:pt>
                <c:pt idx="81">
                  <c:v>-61.969822000000001</c:v>
                </c:pt>
                <c:pt idx="82">
                  <c:v>-61.686466000000003</c:v>
                </c:pt>
                <c:pt idx="83">
                  <c:v>-61.121788000000002</c:v>
                </c:pt>
                <c:pt idx="84">
                  <c:v>-60.290019999999998</c:v>
                </c:pt>
                <c:pt idx="85">
                  <c:v>-59.760013999999998</c:v>
                </c:pt>
                <c:pt idx="86">
                  <c:v>-58.90699</c:v>
                </c:pt>
                <c:pt idx="87">
                  <c:v>-58.061526999999998</c:v>
                </c:pt>
                <c:pt idx="88">
                  <c:v>-58.484538999999998</c:v>
                </c:pt>
                <c:pt idx="89">
                  <c:v>-57.764068999999999</c:v>
                </c:pt>
                <c:pt idx="90">
                  <c:v>-57.040790999999999</c:v>
                </c:pt>
                <c:pt idx="91">
                  <c:v>-53.206909000000003</c:v>
                </c:pt>
                <c:pt idx="92">
                  <c:v>-49.925128999999998</c:v>
                </c:pt>
                <c:pt idx="93">
                  <c:v>-47.366118999999998</c:v>
                </c:pt>
                <c:pt idx="94">
                  <c:v>-46.544826999999998</c:v>
                </c:pt>
                <c:pt idx="95">
                  <c:v>-40.263289999999998</c:v>
                </c:pt>
                <c:pt idx="96">
                  <c:v>-39.518878999999998</c:v>
                </c:pt>
                <c:pt idx="97">
                  <c:v>-39.289828999999997</c:v>
                </c:pt>
                <c:pt idx="98">
                  <c:v>-45.287827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86D-4A5B-8A00-9FF7636E72A8}"/>
            </c:ext>
          </c:extLst>
        </c:ser>
        <c:ser>
          <c:idx val="2"/>
          <c:order val="1"/>
          <c:tx>
            <c:v>+20dBm Sine Wave LO - 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'2Rx2L'!$F$5:$F$103</c:f>
              <c:numCache>
                <c:formatCode>General</c:formatCode>
                <c:ptCount val="99"/>
                <c:pt idx="0">
                  <c:v>1</c:v>
                </c:pt>
                <c:pt idx="1">
                  <c:v>1.1428571428570999</c:v>
                </c:pt>
                <c:pt idx="2">
                  <c:v>1.2857142857143</c:v>
                </c:pt>
                <c:pt idx="3">
                  <c:v>1.4285714285714</c:v>
                </c:pt>
                <c:pt idx="4">
                  <c:v>1.5714285714286</c:v>
                </c:pt>
                <c:pt idx="5">
                  <c:v>1.7142857142857</c:v>
                </c:pt>
                <c:pt idx="6">
                  <c:v>1.8571428571429001</c:v>
                </c:pt>
                <c:pt idx="7">
                  <c:v>2</c:v>
                </c:pt>
                <c:pt idx="8">
                  <c:v>2.1428571428571002</c:v>
                </c:pt>
                <c:pt idx="9">
                  <c:v>2.2857142857143002</c:v>
                </c:pt>
                <c:pt idx="10">
                  <c:v>2.4285714285714</c:v>
                </c:pt>
                <c:pt idx="11">
                  <c:v>2.5714285714286</c:v>
                </c:pt>
                <c:pt idx="12">
                  <c:v>2.7142857142856998</c:v>
                </c:pt>
                <c:pt idx="13">
                  <c:v>2.8571428571428998</c:v>
                </c:pt>
                <c:pt idx="14">
                  <c:v>3</c:v>
                </c:pt>
                <c:pt idx="15">
                  <c:v>3.1428571428571002</c:v>
                </c:pt>
                <c:pt idx="16">
                  <c:v>3.2857142857143002</c:v>
                </c:pt>
                <c:pt idx="17">
                  <c:v>3.4285714285714</c:v>
                </c:pt>
                <c:pt idx="18">
                  <c:v>3.5714285714286</c:v>
                </c:pt>
                <c:pt idx="19">
                  <c:v>3.7142857142856998</c:v>
                </c:pt>
                <c:pt idx="20">
                  <c:v>3.8571428571428998</c:v>
                </c:pt>
                <c:pt idx="21">
                  <c:v>4</c:v>
                </c:pt>
                <c:pt idx="22">
                  <c:v>4.1428571428570997</c:v>
                </c:pt>
                <c:pt idx="23">
                  <c:v>4.2857142857142998</c:v>
                </c:pt>
                <c:pt idx="24">
                  <c:v>4.4285714285713995</c:v>
                </c:pt>
                <c:pt idx="25">
                  <c:v>4.5714285714286005</c:v>
                </c:pt>
                <c:pt idx="26">
                  <c:v>4.7142857142857002</c:v>
                </c:pt>
                <c:pt idx="27">
                  <c:v>4.8571428571429003</c:v>
                </c:pt>
                <c:pt idx="28">
                  <c:v>5</c:v>
                </c:pt>
                <c:pt idx="29">
                  <c:v>5.1428571428570997</c:v>
                </c:pt>
                <c:pt idx="30">
                  <c:v>5.2857142857142998</c:v>
                </c:pt>
                <c:pt idx="31">
                  <c:v>5.4285714285713995</c:v>
                </c:pt>
                <c:pt idx="32">
                  <c:v>5.5714285714286005</c:v>
                </c:pt>
                <c:pt idx="33">
                  <c:v>5.7142857142857002</c:v>
                </c:pt>
                <c:pt idx="34">
                  <c:v>5.8571428571429003</c:v>
                </c:pt>
                <c:pt idx="35">
                  <c:v>6</c:v>
                </c:pt>
                <c:pt idx="36">
                  <c:v>6.1428571428570997</c:v>
                </c:pt>
                <c:pt idx="37">
                  <c:v>6.2857142857142998</c:v>
                </c:pt>
                <c:pt idx="38">
                  <c:v>6.4285714285713995</c:v>
                </c:pt>
                <c:pt idx="39">
                  <c:v>6.5714285714286005</c:v>
                </c:pt>
                <c:pt idx="40">
                  <c:v>6.7142857142857002</c:v>
                </c:pt>
                <c:pt idx="41">
                  <c:v>6.8571428571429003</c:v>
                </c:pt>
                <c:pt idx="42">
                  <c:v>7</c:v>
                </c:pt>
                <c:pt idx="43">
                  <c:v>7.1428571428570997</c:v>
                </c:pt>
                <c:pt idx="44">
                  <c:v>7.2857142857142998</c:v>
                </c:pt>
                <c:pt idx="45">
                  <c:v>7.4285714285713995</c:v>
                </c:pt>
                <c:pt idx="46">
                  <c:v>7.5714285714286005</c:v>
                </c:pt>
                <c:pt idx="47">
                  <c:v>7.7142857142857002</c:v>
                </c:pt>
                <c:pt idx="48">
                  <c:v>7.8571428571429003</c:v>
                </c:pt>
                <c:pt idx="49">
                  <c:v>8</c:v>
                </c:pt>
                <c:pt idx="50">
                  <c:v>8.1428571428570997</c:v>
                </c:pt>
                <c:pt idx="51">
                  <c:v>8.2857142857143007</c:v>
                </c:pt>
                <c:pt idx="52">
                  <c:v>8.4285714285714004</c:v>
                </c:pt>
                <c:pt idx="53">
                  <c:v>8.5714285714285996</c:v>
                </c:pt>
                <c:pt idx="54">
                  <c:v>8.7142857142856993</c:v>
                </c:pt>
                <c:pt idx="55">
                  <c:v>8.8571428571429003</c:v>
                </c:pt>
                <c:pt idx="56">
                  <c:v>9</c:v>
                </c:pt>
                <c:pt idx="57">
                  <c:v>9.1428571428570997</c:v>
                </c:pt>
                <c:pt idx="58">
                  <c:v>9.2857142857143007</c:v>
                </c:pt>
                <c:pt idx="59">
                  <c:v>9.4285714285714004</c:v>
                </c:pt>
                <c:pt idx="60">
                  <c:v>9.5714285714285996</c:v>
                </c:pt>
                <c:pt idx="61">
                  <c:v>9.7142857142856993</c:v>
                </c:pt>
                <c:pt idx="62">
                  <c:v>9.8571428571429003</c:v>
                </c:pt>
                <c:pt idx="63">
                  <c:v>10</c:v>
                </c:pt>
                <c:pt idx="64">
                  <c:v>10.142857142857</c:v>
                </c:pt>
                <c:pt idx="65">
                  <c:v>10.285714285714</c:v>
                </c:pt>
                <c:pt idx="66">
                  <c:v>10.428571428570999</c:v>
                </c:pt>
                <c:pt idx="67">
                  <c:v>10.571428571429001</c:v>
                </c:pt>
                <c:pt idx="68">
                  <c:v>10.714285714286</c:v>
                </c:pt>
                <c:pt idx="69">
                  <c:v>10.857142857143</c:v>
                </c:pt>
                <c:pt idx="70">
                  <c:v>11</c:v>
                </c:pt>
                <c:pt idx="71">
                  <c:v>11.142857142857</c:v>
                </c:pt>
                <c:pt idx="72">
                  <c:v>11.285714285714</c:v>
                </c:pt>
                <c:pt idx="73">
                  <c:v>11.428571428570999</c:v>
                </c:pt>
                <c:pt idx="74">
                  <c:v>11.571428571429001</c:v>
                </c:pt>
                <c:pt idx="75">
                  <c:v>11.714285714286</c:v>
                </c:pt>
                <c:pt idx="76">
                  <c:v>11.857142857143</c:v>
                </c:pt>
                <c:pt idx="77">
                  <c:v>12</c:v>
                </c:pt>
                <c:pt idx="78">
                  <c:v>12.142857142857</c:v>
                </c:pt>
                <c:pt idx="79">
                  <c:v>12.285714285714</c:v>
                </c:pt>
                <c:pt idx="80">
                  <c:v>12.428571428570999</c:v>
                </c:pt>
                <c:pt idx="81">
                  <c:v>12.571428571429001</c:v>
                </c:pt>
                <c:pt idx="82">
                  <c:v>12.714285714286</c:v>
                </c:pt>
                <c:pt idx="83">
                  <c:v>12.857142857143</c:v>
                </c:pt>
                <c:pt idx="84">
                  <c:v>13</c:v>
                </c:pt>
                <c:pt idx="85">
                  <c:v>13.142857142857</c:v>
                </c:pt>
                <c:pt idx="86">
                  <c:v>13.285714285714</c:v>
                </c:pt>
                <c:pt idx="87">
                  <c:v>13.428571428570999</c:v>
                </c:pt>
                <c:pt idx="88">
                  <c:v>13.571428571429001</c:v>
                </c:pt>
                <c:pt idx="89">
                  <c:v>13.714285714286</c:v>
                </c:pt>
                <c:pt idx="90">
                  <c:v>13.857142857143</c:v>
                </c:pt>
                <c:pt idx="91">
                  <c:v>14</c:v>
                </c:pt>
                <c:pt idx="92">
                  <c:v>14.142857142857</c:v>
                </c:pt>
                <c:pt idx="93">
                  <c:v>14.285714285714</c:v>
                </c:pt>
                <c:pt idx="94">
                  <c:v>14.428571428570999</c:v>
                </c:pt>
                <c:pt idx="95">
                  <c:v>14.571428571429001</c:v>
                </c:pt>
                <c:pt idx="96">
                  <c:v>14.714285714286</c:v>
                </c:pt>
                <c:pt idx="97">
                  <c:v>14.857142857143</c:v>
                </c:pt>
                <c:pt idx="98">
                  <c:v>15</c:v>
                </c:pt>
              </c:numCache>
            </c:numRef>
          </c:xVal>
          <c:yVal>
            <c:numRef>
              <c:f>'2Rx2L'!$O$5:$O$103</c:f>
              <c:numCache>
                <c:formatCode>General</c:formatCode>
                <c:ptCount val="99"/>
                <c:pt idx="0">
                  <c:v>-60.344096999999998</c:v>
                </c:pt>
                <c:pt idx="1">
                  <c:v>-63.844585000000002</c:v>
                </c:pt>
                <c:pt idx="2">
                  <c:v>-70.008742999999996</c:v>
                </c:pt>
                <c:pt idx="3">
                  <c:v>-73.516655</c:v>
                </c:pt>
                <c:pt idx="4">
                  <c:v>-74.839072999999999</c:v>
                </c:pt>
                <c:pt idx="5">
                  <c:v>-73.173896999999997</c:v>
                </c:pt>
                <c:pt idx="6">
                  <c:v>-71.043221000000003</c:v>
                </c:pt>
                <c:pt idx="7">
                  <c:v>-69.997055000000003</c:v>
                </c:pt>
                <c:pt idx="8">
                  <c:v>-67.249115000000003</c:v>
                </c:pt>
                <c:pt idx="9">
                  <c:v>-66.414963</c:v>
                </c:pt>
                <c:pt idx="10">
                  <c:v>-63.962333999999998</c:v>
                </c:pt>
                <c:pt idx="11">
                  <c:v>-62.902084000000002</c:v>
                </c:pt>
                <c:pt idx="12">
                  <c:v>-61.029907000000001</c:v>
                </c:pt>
                <c:pt idx="13">
                  <c:v>-60.080395000000003</c:v>
                </c:pt>
                <c:pt idx="14">
                  <c:v>-61.186248999999997</c:v>
                </c:pt>
                <c:pt idx="15">
                  <c:v>-63.361525999999998</c:v>
                </c:pt>
                <c:pt idx="16">
                  <c:v>-65.642562999999996</c:v>
                </c:pt>
                <c:pt idx="17">
                  <c:v>-62.742325000000001</c:v>
                </c:pt>
                <c:pt idx="18">
                  <c:v>-61.958523</c:v>
                </c:pt>
                <c:pt idx="19">
                  <c:v>-61.114998</c:v>
                </c:pt>
                <c:pt idx="20">
                  <c:v>-65.912495000000007</c:v>
                </c:pt>
                <c:pt idx="21">
                  <c:v>-66.391525000000001</c:v>
                </c:pt>
                <c:pt idx="22">
                  <c:v>-66.714314000000002</c:v>
                </c:pt>
                <c:pt idx="23">
                  <c:v>-65.069241000000005</c:v>
                </c:pt>
                <c:pt idx="24">
                  <c:v>-64.415469999999999</c:v>
                </c:pt>
                <c:pt idx="25">
                  <c:v>-62.918255000000002</c:v>
                </c:pt>
                <c:pt idx="26">
                  <c:v>-61.775126999999998</c:v>
                </c:pt>
                <c:pt idx="27">
                  <c:v>-61.616047000000002</c:v>
                </c:pt>
                <c:pt idx="28">
                  <c:v>-62.067901999999997</c:v>
                </c:pt>
                <c:pt idx="29">
                  <c:v>-60.541457999999999</c:v>
                </c:pt>
                <c:pt idx="30">
                  <c:v>-58.457706000000002</c:v>
                </c:pt>
                <c:pt idx="31">
                  <c:v>-56.234673000000001</c:v>
                </c:pt>
                <c:pt idx="32">
                  <c:v>-57.405673999999998</c:v>
                </c:pt>
                <c:pt idx="33">
                  <c:v>-60.236561000000002</c:v>
                </c:pt>
                <c:pt idx="34">
                  <c:v>-65.830463000000009</c:v>
                </c:pt>
                <c:pt idx="35">
                  <c:v>-69.699630999999997</c:v>
                </c:pt>
                <c:pt idx="36">
                  <c:v>-75.358536000000001</c:v>
                </c:pt>
                <c:pt idx="37">
                  <c:v>-78.016784999999999</c:v>
                </c:pt>
                <c:pt idx="38">
                  <c:v>-79.637619000000001</c:v>
                </c:pt>
                <c:pt idx="39">
                  <c:v>-77.580719000000002</c:v>
                </c:pt>
                <c:pt idx="40">
                  <c:v>-77.082733000000005</c:v>
                </c:pt>
                <c:pt idx="41">
                  <c:v>-76.930885000000004</c:v>
                </c:pt>
                <c:pt idx="42">
                  <c:v>-80.878608999999997</c:v>
                </c:pt>
                <c:pt idx="43">
                  <c:v>-81.181053000000006</c:v>
                </c:pt>
                <c:pt idx="44">
                  <c:v>-80.584266999999997</c:v>
                </c:pt>
                <c:pt idx="45">
                  <c:v>-76.412223999999995</c:v>
                </c:pt>
                <c:pt idx="46">
                  <c:v>-75.395263999999997</c:v>
                </c:pt>
                <c:pt idx="47">
                  <c:v>-75.14743</c:v>
                </c:pt>
                <c:pt idx="48">
                  <c:v>-73.041092000000006</c:v>
                </c:pt>
                <c:pt idx="49">
                  <c:v>-71.079475000000002</c:v>
                </c:pt>
                <c:pt idx="50">
                  <c:v>-69.111678999999995</c:v>
                </c:pt>
                <c:pt idx="51">
                  <c:v>-70.132996000000006</c:v>
                </c:pt>
                <c:pt idx="52">
                  <c:v>-69.292252000000005</c:v>
                </c:pt>
                <c:pt idx="53">
                  <c:v>-70.455298999999997</c:v>
                </c:pt>
                <c:pt idx="54">
                  <c:v>-70.815453000000005</c:v>
                </c:pt>
                <c:pt idx="55">
                  <c:v>-71.106544</c:v>
                </c:pt>
                <c:pt idx="56">
                  <c:v>-71.482947999999993</c:v>
                </c:pt>
                <c:pt idx="57">
                  <c:v>-71.237030000000004</c:v>
                </c:pt>
                <c:pt idx="58">
                  <c:v>-72.637505000000004</c:v>
                </c:pt>
                <c:pt idx="59">
                  <c:v>-71.846999999999994</c:v>
                </c:pt>
                <c:pt idx="60">
                  <c:v>-72.699989000000002</c:v>
                </c:pt>
                <c:pt idx="61">
                  <c:v>-74.335144</c:v>
                </c:pt>
                <c:pt idx="62">
                  <c:v>-74.891136000000003</c:v>
                </c:pt>
                <c:pt idx="63">
                  <c:v>-72.586746000000005</c:v>
                </c:pt>
                <c:pt idx="64">
                  <c:v>-68.370612999999992</c:v>
                </c:pt>
                <c:pt idx="65">
                  <c:v>-65.149508999999995</c:v>
                </c:pt>
                <c:pt idx="66">
                  <c:v>-63.348022</c:v>
                </c:pt>
                <c:pt idx="67">
                  <c:v>-62.148781</c:v>
                </c:pt>
                <c:pt idx="68">
                  <c:v>-62.136077999999998</c:v>
                </c:pt>
                <c:pt idx="69">
                  <c:v>-62.518818000000003</c:v>
                </c:pt>
                <c:pt idx="70">
                  <c:v>-62.822445000000002</c:v>
                </c:pt>
                <c:pt idx="71">
                  <c:v>-63.459964999999997</c:v>
                </c:pt>
                <c:pt idx="72">
                  <c:v>-64.35132200000001</c:v>
                </c:pt>
                <c:pt idx="73">
                  <c:v>-65.712977999999993</c:v>
                </c:pt>
                <c:pt idx="74">
                  <c:v>-66.62087600000001</c:v>
                </c:pt>
                <c:pt idx="75">
                  <c:v>-66.805892999999998</c:v>
                </c:pt>
                <c:pt idx="76">
                  <c:v>-66.307502999999997</c:v>
                </c:pt>
                <c:pt idx="77">
                  <c:v>-65.511379000000005</c:v>
                </c:pt>
                <c:pt idx="78">
                  <c:v>-64.651668999999998</c:v>
                </c:pt>
                <c:pt idx="79">
                  <c:v>-65.608032000000009</c:v>
                </c:pt>
                <c:pt idx="80">
                  <c:v>-66.687744000000009</c:v>
                </c:pt>
                <c:pt idx="81">
                  <c:v>-67.871521000000001</c:v>
                </c:pt>
                <c:pt idx="82">
                  <c:v>-66.996673999999999</c:v>
                </c:pt>
                <c:pt idx="83">
                  <c:v>-64.447936999999996</c:v>
                </c:pt>
                <c:pt idx="84">
                  <c:v>-62.880778999999997</c:v>
                </c:pt>
                <c:pt idx="85">
                  <c:v>-60.968890999999999</c:v>
                </c:pt>
                <c:pt idx="86">
                  <c:v>-61.579425999999998</c:v>
                </c:pt>
                <c:pt idx="87">
                  <c:v>-61.036743000000001</c:v>
                </c:pt>
                <c:pt idx="88">
                  <c:v>-64.749527</c:v>
                </c:pt>
                <c:pt idx="89">
                  <c:v>-64.413639000000003</c:v>
                </c:pt>
                <c:pt idx="90">
                  <c:v>-66.456237999999999</c:v>
                </c:pt>
                <c:pt idx="91">
                  <c:v>-62.072636000000003</c:v>
                </c:pt>
                <c:pt idx="92">
                  <c:v>-60.071612999999999</c:v>
                </c:pt>
                <c:pt idx="93">
                  <c:v>-54.123595999999999</c:v>
                </c:pt>
                <c:pt idx="94">
                  <c:v>-50.840271000000001</c:v>
                </c:pt>
                <c:pt idx="95">
                  <c:v>-49.344535999999998</c:v>
                </c:pt>
                <c:pt idx="96">
                  <c:v>-51.072257999999998</c:v>
                </c:pt>
                <c:pt idx="97">
                  <c:v>-50.611752000000003</c:v>
                </c:pt>
                <c:pt idx="98">
                  <c:v>-49.343456000000003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86D-4A5B-8A00-9FF7636E72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966272"/>
        <c:axId val="112968448"/>
      </c:scatterChart>
      <c:valAx>
        <c:axId val="112966272"/>
        <c:scaling>
          <c:orientation val="minMax"/>
          <c:max val="13"/>
          <c:min val="1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RF Input Frequency (GHz)</a:t>
                </a:r>
              </a:p>
            </c:rich>
          </c:tx>
          <c:layout>
            <c:manualLayout>
              <c:xMode val="edge"/>
              <c:yMode val="edge"/>
              <c:x val="0.35543054542387981"/>
              <c:y val="0.91571741032371101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2968448"/>
        <c:crosses val="autoZero"/>
        <c:crossBetween val="midCat"/>
        <c:majorUnit val="1"/>
      </c:valAx>
      <c:valAx>
        <c:axId val="112968448"/>
        <c:scaling>
          <c:orientation val="minMax"/>
          <c:max val="0"/>
          <c:min val="-9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2966272"/>
        <c:crosses val="autoZero"/>
        <c:crossBetween val="midCat"/>
        <c:majorUnit val="10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19785901033135986"/>
          <c:y val="0.130553732866725"/>
          <c:w val="0.62827903082847725"/>
          <c:h val="0.12685950714494021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RF Return Loss (dB)</a:t>
            </a:r>
          </a:p>
        </c:rich>
      </c:tx>
      <c:layout>
        <c:manualLayout>
          <c:xMode val="edge"/>
          <c:yMode val="edge"/>
          <c:x val="0.37405396581655043"/>
          <c:y val="2.77777777777788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11"/>
          <c:w val="0.76542713682528862"/>
          <c:h val="0.70701370662000584"/>
        </c:manualLayout>
      </c:layout>
      <c:scatterChart>
        <c:scatterStyle val="smoothMarker"/>
        <c:varyColors val="0"/>
        <c:ser>
          <c:idx val="1"/>
          <c:order val="0"/>
          <c:tx>
            <c:v>Configuration A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'CL &amp; Data'!$H$4:$H$204</c:f>
              <c:numCache>
                <c:formatCode>General</c:formatCode>
                <c:ptCount val="201"/>
                <c:pt idx="0">
                  <c:v>1</c:v>
                </c:pt>
                <c:pt idx="1">
                  <c:v>1.06</c:v>
                </c:pt>
                <c:pt idx="2">
                  <c:v>1.1200000000000001</c:v>
                </c:pt>
                <c:pt idx="3">
                  <c:v>1.18</c:v>
                </c:pt>
                <c:pt idx="4">
                  <c:v>1.24</c:v>
                </c:pt>
                <c:pt idx="5">
                  <c:v>1.3</c:v>
                </c:pt>
                <c:pt idx="6">
                  <c:v>1.36</c:v>
                </c:pt>
                <c:pt idx="7">
                  <c:v>1.42</c:v>
                </c:pt>
                <c:pt idx="8">
                  <c:v>1.48</c:v>
                </c:pt>
                <c:pt idx="9">
                  <c:v>1.54</c:v>
                </c:pt>
                <c:pt idx="10">
                  <c:v>1.6</c:v>
                </c:pt>
                <c:pt idx="11">
                  <c:v>1.66</c:v>
                </c:pt>
                <c:pt idx="12">
                  <c:v>1.72</c:v>
                </c:pt>
                <c:pt idx="13">
                  <c:v>1.78</c:v>
                </c:pt>
                <c:pt idx="14">
                  <c:v>1.84</c:v>
                </c:pt>
                <c:pt idx="15">
                  <c:v>1.9</c:v>
                </c:pt>
                <c:pt idx="16">
                  <c:v>1.96</c:v>
                </c:pt>
                <c:pt idx="17">
                  <c:v>2.02</c:v>
                </c:pt>
                <c:pt idx="18">
                  <c:v>2.08</c:v>
                </c:pt>
                <c:pt idx="19">
                  <c:v>2.14</c:v>
                </c:pt>
                <c:pt idx="20">
                  <c:v>2.2000000000000002</c:v>
                </c:pt>
                <c:pt idx="21">
                  <c:v>2.2599999999999998</c:v>
                </c:pt>
                <c:pt idx="22">
                  <c:v>2.3199999999999998</c:v>
                </c:pt>
                <c:pt idx="23">
                  <c:v>2.38</c:v>
                </c:pt>
                <c:pt idx="24">
                  <c:v>2.44</c:v>
                </c:pt>
                <c:pt idx="25">
                  <c:v>2.5</c:v>
                </c:pt>
                <c:pt idx="26">
                  <c:v>2.56</c:v>
                </c:pt>
                <c:pt idx="27">
                  <c:v>2.62</c:v>
                </c:pt>
                <c:pt idx="28">
                  <c:v>2.68</c:v>
                </c:pt>
                <c:pt idx="29">
                  <c:v>2.74</c:v>
                </c:pt>
                <c:pt idx="30">
                  <c:v>2.8</c:v>
                </c:pt>
                <c:pt idx="31">
                  <c:v>2.86</c:v>
                </c:pt>
                <c:pt idx="32">
                  <c:v>2.92</c:v>
                </c:pt>
                <c:pt idx="33">
                  <c:v>2.98</c:v>
                </c:pt>
                <c:pt idx="34">
                  <c:v>3.04</c:v>
                </c:pt>
                <c:pt idx="35">
                  <c:v>3.1</c:v>
                </c:pt>
                <c:pt idx="36">
                  <c:v>3.16</c:v>
                </c:pt>
                <c:pt idx="37">
                  <c:v>3.22</c:v>
                </c:pt>
                <c:pt idx="38">
                  <c:v>3.28</c:v>
                </c:pt>
                <c:pt idx="39">
                  <c:v>3.34</c:v>
                </c:pt>
                <c:pt idx="40">
                  <c:v>3.4</c:v>
                </c:pt>
                <c:pt idx="41">
                  <c:v>3.46</c:v>
                </c:pt>
                <c:pt idx="42">
                  <c:v>3.52</c:v>
                </c:pt>
                <c:pt idx="43">
                  <c:v>3.58</c:v>
                </c:pt>
                <c:pt idx="44">
                  <c:v>3.64</c:v>
                </c:pt>
                <c:pt idx="45">
                  <c:v>3.7</c:v>
                </c:pt>
                <c:pt idx="46">
                  <c:v>3.76</c:v>
                </c:pt>
                <c:pt idx="47">
                  <c:v>3.82</c:v>
                </c:pt>
                <c:pt idx="48">
                  <c:v>3.88</c:v>
                </c:pt>
                <c:pt idx="49">
                  <c:v>3.94</c:v>
                </c:pt>
                <c:pt idx="50">
                  <c:v>4</c:v>
                </c:pt>
                <c:pt idx="51">
                  <c:v>4.0599999999999996</c:v>
                </c:pt>
                <c:pt idx="52">
                  <c:v>4.12</c:v>
                </c:pt>
                <c:pt idx="53">
                  <c:v>4.18</c:v>
                </c:pt>
                <c:pt idx="54">
                  <c:v>4.24</c:v>
                </c:pt>
                <c:pt idx="55">
                  <c:v>4.3</c:v>
                </c:pt>
                <c:pt idx="56">
                  <c:v>4.3600000000000003</c:v>
                </c:pt>
                <c:pt idx="57">
                  <c:v>4.42</c:v>
                </c:pt>
                <c:pt idx="58">
                  <c:v>4.4800000000000004</c:v>
                </c:pt>
                <c:pt idx="59">
                  <c:v>4.54</c:v>
                </c:pt>
                <c:pt idx="60">
                  <c:v>4.5999999999999996</c:v>
                </c:pt>
                <c:pt idx="61">
                  <c:v>4.66</c:v>
                </c:pt>
                <c:pt idx="62">
                  <c:v>4.72</c:v>
                </c:pt>
                <c:pt idx="63">
                  <c:v>4.78</c:v>
                </c:pt>
                <c:pt idx="64">
                  <c:v>4.84</c:v>
                </c:pt>
                <c:pt idx="65">
                  <c:v>4.9000000000000004</c:v>
                </c:pt>
                <c:pt idx="66">
                  <c:v>4.96</c:v>
                </c:pt>
                <c:pt idx="67">
                  <c:v>5.0199999999999996</c:v>
                </c:pt>
                <c:pt idx="68">
                  <c:v>5.08</c:v>
                </c:pt>
                <c:pt idx="69">
                  <c:v>5.14</c:v>
                </c:pt>
                <c:pt idx="70">
                  <c:v>5.2</c:v>
                </c:pt>
                <c:pt idx="71">
                  <c:v>5.26</c:v>
                </c:pt>
                <c:pt idx="72">
                  <c:v>5.32</c:v>
                </c:pt>
                <c:pt idx="73">
                  <c:v>5.38</c:v>
                </c:pt>
                <c:pt idx="74">
                  <c:v>5.44</c:v>
                </c:pt>
                <c:pt idx="75">
                  <c:v>5.5</c:v>
                </c:pt>
                <c:pt idx="76">
                  <c:v>5.56</c:v>
                </c:pt>
                <c:pt idx="77">
                  <c:v>5.62</c:v>
                </c:pt>
                <c:pt idx="78">
                  <c:v>5.68</c:v>
                </c:pt>
                <c:pt idx="79">
                  <c:v>5.74</c:v>
                </c:pt>
                <c:pt idx="80">
                  <c:v>5.8</c:v>
                </c:pt>
                <c:pt idx="81">
                  <c:v>5.86</c:v>
                </c:pt>
                <c:pt idx="82">
                  <c:v>5.92</c:v>
                </c:pt>
                <c:pt idx="83">
                  <c:v>5.98</c:v>
                </c:pt>
                <c:pt idx="84">
                  <c:v>6.04</c:v>
                </c:pt>
                <c:pt idx="85">
                  <c:v>6.1</c:v>
                </c:pt>
                <c:pt idx="86">
                  <c:v>6.16</c:v>
                </c:pt>
                <c:pt idx="87">
                  <c:v>6.22</c:v>
                </c:pt>
                <c:pt idx="88">
                  <c:v>6.28</c:v>
                </c:pt>
                <c:pt idx="89">
                  <c:v>6.34</c:v>
                </c:pt>
                <c:pt idx="90">
                  <c:v>6.4</c:v>
                </c:pt>
                <c:pt idx="91">
                  <c:v>6.46</c:v>
                </c:pt>
                <c:pt idx="92">
                  <c:v>6.52</c:v>
                </c:pt>
                <c:pt idx="93">
                  <c:v>6.58</c:v>
                </c:pt>
                <c:pt idx="94">
                  <c:v>6.64</c:v>
                </c:pt>
                <c:pt idx="95">
                  <c:v>6.7</c:v>
                </c:pt>
                <c:pt idx="96">
                  <c:v>6.76</c:v>
                </c:pt>
                <c:pt idx="97">
                  <c:v>6.82</c:v>
                </c:pt>
                <c:pt idx="98">
                  <c:v>6.88</c:v>
                </c:pt>
                <c:pt idx="99">
                  <c:v>6.94</c:v>
                </c:pt>
                <c:pt idx="100">
                  <c:v>7</c:v>
                </c:pt>
                <c:pt idx="101">
                  <c:v>7.06</c:v>
                </c:pt>
                <c:pt idx="102">
                  <c:v>7.12</c:v>
                </c:pt>
                <c:pt idx="103">
                  <c:v>7.18</c:v>
                </c:pt>
                <c:pt idx="104">
                  <c:v>7.24</c:v>
                </c:pt>
                <c:pt idx="105">
                  <c:v>7.3</c:v>
                </c:pt>
                <c:pt idx="106">
                  <c:v>7.36</c:v>
                </c:pt>
                <c:pt idx="107">
                  <c:v>7.42</c:v>
                </c:pt>
                <c:pt idx="108">
                  <c:v>7.48</c:v>
                </c:pt>
                <c:pt idx="109">
                  <c:v>7.54</c:v>
                </c:pt>
                <c:pt idx="110">
                  <c:v>7.6</c:v>
                </c:pt>
                <c:pt idx="111">
                  <c:v>7.66</c:v>
                </c:pt>
                <c:pt idx="112">
                  <c:v>7.72</c:v>
                </c:pt>
                <c:pt idx="113">
                  <c:v>7.78</c:v>
                </c:pt>
                <c:pt idx="114">
                  <c:v>7.84</c:v>
                </c:pt>
                <c:pt idx="115">
                  <c:v>7.9</c:v>
                </c:pt>
                <c:pt idx="116">
                  <c:v>7.96</c:v>
                </c:pt>
                <c:pt idx="117">
                  <c:v>8.02</c:v>
                </c:pt>
                <c:pt idx="118">
                  <c:v>8.08</c:v>
                </c:pt>
                <c:pt idx="119">
                  <c:v>8.14</c:v>
                </c:pt>
                <c:pt idx="120">
                  <c:v>8.1999999999999993</c:v>
                </c:pt>
                <c:pt idx="121">
                  <c:v>8.26</c:v>
                </c:pt>
                <c:pt idx="122">
                  <c:v>8.32</c:v>
                </c:pt>
                <c:pt idx="123">
                  <c:v>8.3800000000000008</c:v>
                </c:pt>
                <c:pt idx="124">
                  <c:v>8.44</c:v>
                </c:pt>
                <c:pt idx="125">
                  <c:v>8.5</c:v>
                </c:pt>
                <c:pt idx="126">
                  <c:v>8.56</c:v>
                </c:pt>
                <c:pt idx="127">
                  <c:v>8.6199999999999992</c:v>
                </c:pt>
                <c:pt idx="128">
                  <c:v>8.68</c:v>
                </c:pt>
                <c:pt idx="129">
                  <c:v>8.74</c:v>
                </c:pt>
                <c:pt idx="130">
                  <c:v>8.8000000000000007</c:v>
                </c:pt>
                <c:pt idx="131">
                  <c:v>8.86</c:v>
                </c:pt>
                <c:pt idx="132">
                  <c:v>8.92</c:v>
                </c:pt>
                <c:pt idx="133">
                  <c:v>8.98</c:v>
                </c:pt>
                <c:pt idx="134">
                  <c:v>9.0399999999999991</c:v>
                </c:pt>
                <c:pt idx="135">
                  <c:v>9.1</c:v>
                </c:pt>
                <c:pt idx="136">
                  <c:v>9.16</c:v>
                </c:pt>
                <c:pt idx="137">
                  <c:v>9.2200000000000006</c:v>
                </c:pt>
                <c:pt idx="138">
                  <c:v>9.2799999999999994</c:v>
                </c:pt>
                <c:pt idx="139">
                  <c:v>9.34</c:v>
                </c:pt>
                <c:pt idx="140">
                  <c:v>9.4</c:v>
                </c:pt>
                <c:pt idx="141">
                  <c:v>9.4600000000000009</c:v>
                </c:pt>
                <c:pt idx="142">
                  <c:v>9.52</c:v>
                </c:pt>
                <c:pt idx="143">
                  <c:v>9.58</c:v>
                </c:pt>
                <c:pt idx="144">
                  <c:v>9.64</c:v>
                </c:pt>
                <c:pt idx="145">
                  <c:v>9.6999999999999993</c:v>
                </c:pt>
                <c:pt idx="146">
                  <c:v>9.76</c:v>
                </c:pt>
                <c:pt idx="147">
                  <c:v>9.82</c:v>
                </c:pt>
                <c:pt idx="148">
                  <c:v>9.8800000000000008</c:v>
                </c:pt>
                <c:pt idx="149">
                  <c:v>9.94</c:v>
                </c:pt>
                <c:pt idx="150">
                  <c:v>10</c:v>
                </c:pt>
                <c:pt idx="151">
                  <c:v>10.06</c:v>
                </c:pt>
                <c:pt idx="152">
                  <c:v>10.119999999999999</c:v>
                </c:pt>
                <c:pt idx="153">
                  <c:v>10.18</c:v>
                </c:pt>
                <c:pt idx="154">
                  <c:v>10.24</c:v>
                </c:pt>
                <c:pt idx="155">
                  <c:v>10.3</c:v>
                </c:pt>
                <c:pt idx="156">
                  <c:v>10.36</c:v>
                </c:pt>
                <c:pt idx="157">
                  <c:v>10.42</c:v>
                </c:pt>
                <c:pt idx="158">
                  <c:v>10.48</c:v>
                </c:pt>
                <c:pt idx="159">
                  <c:v>10.54</c:v>
                </c:pt>
                <c:pt idx="160">
                  <c:v>10.6</c:v>
                </c:pt>
                <c:pt idx="161">
                  <c:v>10.66</c:v>
                </c:pt>
                <c:pt idx="162">
                  <c:v>10.72</c:v>
                </c:pt>
                <c:pt idx="163">
                  <c:v>10.78</c:v>
                </c:pt>
                <c:pt idx="164">
                  <c:v>10.84</c:v>
                </c:pt>
                <c:pt idx="165">
                  <c:v>10.9</c:v>
                </c:pt>
                <c:pt idx="166">
                  <c:v>10.96</c:v>
                </c:pt>
                <c:pt idx="167">
                  <c:v>11.02</c:v>
                </c:pt>
                <c:pt idx="168">
                  <c:v>11.08</c:v>
                </c:pt>
                <c:pt idx="169">
                  <c:v>11.14</c:v>
                </c:pt>
                <c:pt idx="170">
                  <c:v>11.2</c:v>
                </c:pt>
                <c:pt idx="171">
                  <c:v>11.26</c:v>
                </c:pt>
                <c:pt idx="172">
                  <c:v>11.32</c:v>
                </c:pt>
                <c:pt idx="173">
                  <c:v>11.38</c:v>
                </c:pt>
                <c:pt idx="174">
                  <c:v>11.44</c:v>
                </c:pt>
                <c:pt idx="175">
                  <c:v>11.5</c:v>
                </c:pt>
                <c:pt idx="176">
                  <c:v>11.56</c:v>
                </c:pt>
                <c:pt idx="177">
                  <c:v>11.62</c:v>
                </c:pt>
                <c:pt idx="178">
                  <c:v>11.68</c:v>
                </c:pt>
                <c:pt idx="179">
                  <c:v>11.74</c:v>
                </c:pt>
                <c:pt idx="180">
                  <c:v>11.8</c:v>
                </c:pt>
                <c:pt idx="181">
                  <c:v>11.86</c:v>
                </c:pt>
                <c:pt idx="182">
                  <c:v>11.92</c:v>
                </c:pt>
                <c:pt idx="183">
                  <c:v>11.98</c:v>
                </c:pt>
                <c:pt idx="184">
                  <c:v>12.04</c:v>
                </c:pt>
                <c:pt idx="185">
                  <c:v>12.1</c:v>
                </c:pt>
                <c:pt idx="186">
                  <c:v>12.16</c:v>
                </c:pt>
                <c:pt idx="187">
                  <c:v>12.22</c:v>
                </c:pt>
                <c:pt idx="188">
                  <c:v>12.28</c:v>
                </c:pt>
                <c:pt idx="189">
                  <c:v>12.34</c:v>
                </c:pt>
                <c:pt idx="190">
                  <c:v>12.4</c:v>
                </c:pt>
                <c:pt idx="191">
                  <c:v>12.46</c:v>
                </c:pt>
                <c:pt idx="192">
                  <c:v>12.52</c:v>
                </c:pt>
                <c:pt idx="193">
                  <c:v>12.58</c:v>
                </c:pt>
                <c:pt idx="194">
                  <c:v>12.64</c:v>
                </c:pt>
                <c:pt idx="195">
                  <c:v>12.7</c:v>
                </c:pt>
                <c:pt idx="196">
                  <c:v>12.76</c:v>
                </c:pt>
                <c:pt idx="197">
                  <c:v>12.82</c:v>
                </c:pt>
                <c:pt idx="198">
                  <c:v>12.88</c:v>
                </c:pt>
                <c:pt idx="199">
                  <c:v>12.94</c:v>
                </c:pt>
                <c:pt idx="200">
                  <c:v>13</c:v>
                </c:pt>
              </c:numCache>
            </c:numRef>
          </c:xVal>
          <c:yVal>
            <c:numRef>
              <c:f>'CL &amp; Data'!$J$4:$J$204</c:f>
              <c:numCache>
                <c:formatCode>General</c:formatCode>
                <c:ptCount val="201"/>
                <c:pt idx="0">
                  <c:v>-5.8421893000000003</c:v>
                </c:pt>
                <c:pt idx="1">
                  <c:v>-5.9524926999999996</c:v>
                </c:pt>
                <c:pt idx="2">
                  <c:v>-6.2178288000000004</c:v>
                </c:pt>
                <c:pt idx="3">
                  <c:v>-6.4898414999999998</c:v>
                </c:pt>
                <c:pt idx="4">
                  <c:v>-6.8997282999999996</c:v>
                </c:pt>
                <c:pt idx="5">
                  <c:v>-7.1440859000000003</c:v>
                </c:pt>
                <c:pt idx="6">
                  <c:v>-7.5850781999999999</c:v>
                </c:pt>
                <c:pt idx="7">
                  <c:v>-7.7925447999999999</c:v>
                </c:pt>
                <c:pt idx="8">
                  <c:v>-8.1565951999999999</c:v>
                </c:pt>
                <c:pt idx="9">
                  <c:v>-8.2376909000000005</c:v>
                </c:pt>
                <c:pt idx="10">
                  <c:v>-8.6138934999999996</c:v>
                </c:pt>
                <c:pt idx="11">
                  <c:v>-8.6348409999999998</c:v>
                </c:pt>
                <c:pt idx="12">
                  <c:v>-8.9539098999999993</c:v>
                </c:pt>
                <c:pt idx="13">
                  <c:v>-8.9404163000000008</c:v>
                </c:pt>
                <c:pt idx="14">
                  <c:v>-9.2806396000000007</c:v>
                </c:pt>
                <c:pt idx="15">
                  <c:v>-9.1460542999999994</c:v>
                </c:pt>
                <c:pt idx="16">
                  <c:v>-9.3701819999999998</c:v>
                </c:pt>
                <c:pt idx="17">
                  <c:v>-9.2078772000000004</c:v>
                </c:pt>
                <c:pt idx="18">
                  <c:v>-9.3939094999999995</c:v>
                </c:pt>
                <c:pt idx="19">
                  <c:v>-9.1742229000000002</c:v>
                </c:pt>
                <c:pt idx="20">
                  <c:v>-9.3128013999999997</c:v>
                </c:pt>
                <c:pt idx="21">
                  <c:v>-9.1494645999999999</c:v>
                </c:pt>
                <c:pt idx="22">
                  <c:v>-9.2484827000000003</c:v>
                </c:pt>
                <c:pt idx="23">
                  <c:v>-9.1228218000000005</c:v>
                </c:pt>
                <c:pt idx="24">
                  <c:v>-9.1794232999999998</c:v>
                </c:pt>
                <c:pt idx="25">
                  <c:v>-9.1519384000000006</c:v>
                </c:pt>
                <c:pt idx="26">
                  <c:v>-9.1541615000000007</c:v>
                </c:pt>
                <c:pt idx="27">
                  <c:v>-9.0731297000000009</c:v>
                </c:pt>
                <c:pt idx="28">
                  <c:v>-8.9942217000000007</c:v>
                </c:pt>
                <c:pt idx="29">
                  <c:v>-8.8656091999999997</c:v>
                </c:pt>
                <c:pt idx="30">
                  <c:v>-8.8027648999999997</c:v>
                </c:pt>
                <c:pt idx="31">
                  <c:v>-8.6985741000000001</c:v>
                </c:pt>
                <c:pt idx="32">
                  <c:v>-8.7126044999999994</c:v>
                </c:pt>
                <c:pt idx="33">
                  <c:v>-8.7166785999999998</c:v>
                </c:pt>
                <c:pt idx="34">
                  <c:v>-8.8640270000000001</c:v>
                </c:pt>
                <c:pt idx="35">
                  <c:v>-8.8550768000000009</c:v>
                </c:pt>
                <c:pt idx="36">
                  <c:v>-8.9836320999999995</c:v>
                </c:pt>
                <c:pt idx="37">
                  <c:v>-9.0094689999999993</c:v>
                </c:pt>
                <c:pt idx="38">
                  <c:v>-9.0004959000000007</c:v>
                </c:pt>
                <c:pt idx="39">
                  <c:v>-8.9555053999999998</c:v>
                </c:pt>
                <c:pt idx="40">
                  <c:v>-8.9928264999999996</c:v>
                </c:pt>
                <c:pt idx="41">
                  <c:v>-8.9566183000000006</c:v>
                </c:pt>
                <c:pt idx="42">
                  <c:v>-9.0349579000000002</c:v>
                </c:pt>
                <c:pt idx="43">
                  <c:v>-9.1107511999999993</c:v>
                </c:pt>
                <c:pt idx="44">
                  <c:v>-9.2755661000000007</c:v>
                </c:pt>
                <c:pt idx="45">
                  <c:v>-9.3312463999999995</c:v>
                </c:pt>
                <c:pt idx="46">
                  <c:v>-9.5756482999999992</c:v>
                </c:pt>
                <c:pt idx="47">
                  <c:v>-9.6856364999999993</c:v>
                </c:pt>
                <c:pt idx="48">
                  <c:v>-9.8980359999999994</c:v>
                </c:pt>
                <c:pt idx="49">
                  <c:v>-10.070826</c:v>
                </c:pt>
                <c:pt idx="50">
                  <c:v>-10.242134999999999</c:v>
                </c:pt>
                <c:pt idx="51">
                  <c:v>-10.368506</c:v>
                </c:pt>
                <c:pt idx="52">
                  <c:v>-10.441867</c:v>
                </c:pt>
                <c:pt idx="53">
                  <c:v>-10.522866</c:v>
                </c:pt>
                <c:pt idx="54">
                  <c:v>-10.498513000000001</c:v>
                </c:pt>
                <c:pt idx="55">
                  <c:v>-10.514111</c:v>
                </c:pt>
                <c:pt idx="56">
                  <c:v>-10.441632</c:v>
                </c:pt>
                <c:pt idx="57">
                  <c:v>-10.374700000000001</c:v>
                </c:pt>
                <c:pt idx="58">
                  <c:v>-10.291492</c:v>
                </c:pt>
                <c:pt idx="59">
                  <c:v>-10.20425</c:v>
                </c:pt>
                <c:pt idx="60">
                  <c:v>-10.147226</c:v>
                </c:pt>
                <c:pt idx="61">
                  <c:v>-10.136423000000001</c:v>
                </c:pt>
                <c:pt idx="62">
                  <c:v>-10.22986</c:v>
                </c:pt>
                <c:pt idx="63">
                  <c:v>-10.379372999999999</c:v>
                </c:pt>
                <c:pt idx="64">
                  <c:v>-10.615005</c:v>
                </c:pt>
                <c:pt idx="65">
                  <c:v>-10.925568</c:v>
                </c:pt>
                <c:pt idx="66">
                  <c:v>-11.254626</c:v>
                </c:pt>
                <c:pt idx="67">
                  <c:v>-11.617661999999999</c:v>
                </c:pt>
                <c:pt idx="68">
                  <c:v>-11.959763000000001</c:v>
                </c:pt>
                <c:pt idx="69">
                  <c:v>-12.373782</c:v>
                </c:pt>
                <c:pt idx="70">
                  <c:v>-12.76496</c:v>
                </c:pt>
                <c:pt idx="71">
                  <c:v>-13.160677</c:v>
                </c:pt>
                <c:pt idx="72">
                  <c:v>-13.631104000000001</c:v>
                </c:pt>
                <c:pt idx="73">
                  <c:v>-14.053193</c:v>
                </c:pt>
                <c:pt idx="74">
                  <c:v>-14.541449999999999</c:v>
                </c:pt>
                <c:pt idx="75">
                  <c:v>-14.931896999999999</c:v>
                </c:pt>
                <c:pt idx="76">
                  <c:v>-15.422628</c:v>
                </c:pt>
                <c:pt idx="77">
                  <c:v>-15.835557</c:v>
                </c:pt>
                <c:pt idx="78">
                  <c:v>-16.244589000000001</c:v>
                </c:pt>
                <c:pt idx="79">
                  <c:v>-16.732334000000002</c:v>
                </c:pt>
                <c:pt idx="80">
                  <c:v>-17.179639999999999</c:v>
                </c:pt>
                <c:pt idx="81">
                  <c:v>-17.625423000000001</c:v>
                </c:pt>
                <c:pt idx="82">
                  <c:v>-17.997865999999998</c:v>
                </c:pt>
                <c:pt idx="83">
                  <c:v>-18.646073999999999</c:v>
                </c:pt>
                <c:pt idx="84">
                  <c:v>-19.014999</c:v>
                </c:pt>
                <c:pt idx="85">
                  <c:v>-19.798119</c:v>
                </c:pt>
                <c:pt idx="86">
                  <c:v>-20.611107000000001</c:v>
                </c:pt>
                <c:pt idx="87">
                  <c:v>-21.783905000000001</c:v>
                </c:pt>
                <c:pt idx="88">
                  <c:v>-23.184972999999999</c:v>
                </c:pt>
                <c:pt idx="89">
                  <c:v>-25.393801</c:v>
                </c:pt>
                <c:pt idx="90">
                  <c:v>-28.408688000000001</c:v>
                </c:pt>
                <c:pt idx="91">
                  <c:v>-33.576419999999999</c:v>
                </c:pt>
                <c:pt idx="92">
                  <c:v>-35.322926000000002</c:v>
                </c:pt>
                <c:pt idx="93">
                  <c:v>-35.882992000000002</c:v>
                </c:pt>
                <c:pt idx="94">
                  <c:v>-34.981547999999997</c:v>
                </c:pt>
                <c:pt idx="95">
                  <c:v>-32.462418</c:v>
                </c:pt>
                <c:pt idx="96">
                  <c:v>-27.326098999999999</c:v>
                </c:pt>
                <c:pt idx="97">
                  <c:v>-24.837078000000002</c:v>
                </c:pt>
                <c:pt idx="98">
                  <c:v>-22.799505</c:v>
                </c:pt>
                <c:pt idx="99">
                  <c:v>-21.227978</c:v>
                </c:pt>
                <c:pt idx="100">
                  <c:v>-19.912936999999999</c:v>
                </c:pt>
                <c:pt idx="101">
                  <c:v>-18.737867000000001</c:v>
                </c:pt>
                <c:pt idx="102">
                  <c:v>-17.782578000000001</c:v>
                </c:pt>
                <c:pt idx="103">
                  <c:v>-16.932409</c:v>
                </c:pt>
                <c:pt idx="104">
                  <c:v>-16.173704000000001</c:v>
                </c:pt>
                <c:pt idx="105">
                  <c:v>-15.505739999999999</c:v>
                </c:pt>
                <c:pt idx="106">
                  <c:v>-14.885013000000001</c:v>
                </c:pt>
                <c:pt idx="107">
                  <c:v>-14.363592000000001</c:v>
                </c:pt>
                <c:pt idx="108">
                  <c:v>-13.899929999999999</c:v>
                </c:pt>
                <c:pt idx="109">
                  <c:v>-13.454475</c:v>
                </c:pt>
                <c:pt idx="110">
                  <c:v>-13.054225000000001</c:v>
                </c:pt>
                <c:pt idx="111">
                  <c:v>-12.681290000000001</c:v>
                </c:pt>
                <c:pt idx="112">
                  <c:v>-12.338163</c:v>
                </c:pt>
                <c:pt idx="113">
                  <c:v>-12.005858999999999</c:v>
                </c:pt>
                <c:pt idx="114">
                  <c:v>-11.697656</c:v>
                </c:pt>
                <c:pt idx="115">
                  <c:v>-11.433592000000001</c:v>
                </c:pt>
                <c:pt idx="116">
                  <c:v>-11.187528</c:v>
                </c:pt>
                <c:pt idx="117">
                  <c:v>-10.963461000000001</c:v>
                </c:pt>
                <c:pt idx="118">
                  <c:v>-10.764412999999999</c:v>
                </c:pt>
                <c:pt idx="119">
                  <c:v>-10.58033</c:v>
                </c:pt>
                <c:pt idx="120">
                  <c:v>-10.406828000000001</c:v>
                </c:pt>
                <c:pt idx="121">
                  <c:v>-10.269296000000001</c:v>
                </c:pt>
                <c:pt idx="122">
                  <c:v>-10.141453</c:v>
                </c:pt>
                <c:pt idx="123">
                  <c:v>-10.046201999999999</c:v>
                </c:pt>
                <c:pt idx="124">
                  <c:v>-9.9738512000000004</c:v>
                </c:pt>
                <c:pt idx="125">
                  <c:v>-9.9256468000000009</c:v>
                </c:pt>
                <c:pt idx="126">
                  <c:v>-9.8785323999999992</c:v>
                </c:pt>
                <c:pt idx="127">
                  <c:v>-9.8280086999999998</c:v>
                </c:pt>
                <c:pt idx="128">
                  <c:v>-9.790597</c:v>
                </c:pt>
                <c:pt idx="129">
                  <c:v>-9.7637233999999999</c:v>
                </c:pt>
                <c:pt idx="130">
                  <c:v>-9.7406559000000001</c:v>
                </c:pt>
                <c:pt idx="131">
                  <c:v>-9.7350358999999997</c:v>
                </c:pt>
                <c:pt idx="132">
                  <c:v>-9.7591219000000002</c:v>
                </c:pt>
                <c:pt idx="133">
                  <c:v>-9.7940301999999999</c:v>
                </c:pt>
                <c:pt idx="134">
                  <c:v>-9.8432217000000009</c:v>
                </c:pt>
                <c:pt idx="135">
                  <c:v>-9.9067782999999991</c:v>
                </c:pt>
                <c:pt idx="136">
                  <c:v>-9.9616755999999995</c:v>
                </c:pt>
                <c:pt idx="137">
                  <c:v>-10.028534000000001</c:v>
                </c:pt>
                <c:pt idx="138">
                  <c:v>-10.091564</c:v>
                </c:pt>
                <c:pt idx="139">
                  <c:v>-10.155855000000001</c:v>
                </c:pt>
                <c:pt idx="140">
                  <c:v>-10.210632</c:v>
                </c:pt>
                <c:pt idx="141">
                  <c:v>-10.274915</c:v>
                </c:pt>
                <c:pt idx="142">
                  <c:v>-10.329647</c:v>
                </c:pt>
                <c:pt idx="143">
                  <c:v>-10.383436</c:v>
                </c:pt>
                <c:pt idx="144">
                  <c:v>-10.446465999999999</c:v>
                </c:pt>
                <c:pt idx="145">
                  <c:v>-10.496969</c:v>
                </c:pt>
                <c:pt idx="146">
                  <c:v>-10.549488</c:v>
                </c:pt>
                <c:pt idx="147">
                  <c:v>-10.610396</c:v>
                </c:pt>
                <c:pt idx="148">
                  <c:v>-10.688086999999999</c:v>
                </c:pt>
                <c:pt idx="149">
                  <c:v>-10.763942999999999</c:v>
                </c:pt>
                <c:pt idx="150">
                  <c:v>-10.870001999999999</c:v>
                </c:pt>
                <c:pt idx="151">
                  <c:v>-10.980784999999999</c:v>
                </c:pt>
                <c:pt idx="152">
                  <c:v>-11.087312000000001</c:v>
                </c:pt>
                <c:pt idx="153">
                  <c:v>-11.195594</c:v>
                </c:pt>
                <c:pt idx="154">
                  <c:v>-11.310508</c:v>
                </c:pt>
                <c:pt idx="155">
                  <c:v>-11.437182</c:v>
                </c:pt>
                <c:pt idx="156">
                  <c:v>-11.586065</c:v>
                </c:pt>
                <c:pt idx="157">
                  <c:v>-11.727159</c:v>
                </c:pt>
                <c:pt idx="158">
                  <c:v>-11.847996999999999</c:v>
                </c:pt>
                <c:pt idx="159">
                  <c:v>-11.93061</c:v>
                </c:pt>
                <c:pt idx="160">
                  <c:v>-11.989274999999999</c:v>
                </c:pt>
                <c:pt idx="161">
                  <c:v>-11.995407</c:v>
                </c:pt>
                <c:pt idx="162">
                  <c:v>-11.962764999999999</c:v>
                </c:pt>
                <c:pt idx="163">
                  <c:v>-11.903055</c:v>
                </c:pt>
                <c:pt idx="164">
                  <c:v>-11.831103000000001</c:v>
                </c:pt>
                <c:pt idx="165">
                  <c:v>-11.723566</c:v>
                </c:pt>
                <c:pt idx="166">
                  <c:v>-11.572069000000001</c:v>
                </c:pt>
                <c:pt idx="167">
                  <c:v>-11.411053000000001</c:v>
                </c:pt>
                <c:pt idx="168">
                  <c:v>-11.242754</c:v>
                </c:pt>
                <c:pt idx="169">
                  <c:v>-11.077992999999999</c:v>
                </c:pt>
                <c:pt idx="170">
                  <c:v>-10.901382</c:v>
                </c:pt>
                <c:pt idx="171">
                  <c:v>-10.718840999999999</c:v>
                </c:pt>
                <c:pt idx="172">
                  <c:v>-10.553197000000001</c:v>
                </c:pt>
                <c:pt idx="173">
                  <c:v>-10.382714999999999</c:v>
                </c:pt>
                <c:pt idx="174">
                  <c:v>-10.183195</c:v>
                </c:pt>
                <c:pt idx="175">
                  <c:v>-9.9670868000000006</c:v>
                </c:pt>
                <c:pt idx="176">
                  <c:v>-9.7765111999999998</c:v>
                </c:pt>
                <c:pt idx="177">
                  <c:v>-9.5655031000000008</c:v>
                </c:pt>
                <c:pt idx="178">
                  <c:v>-9.3434428999999994</c:v>
                </c:pt>
                <c:pt idx="179">
                  <c:v>-9.1200513999999995</c:v>
                </c:pt>
                <c:pt idx="180">
                  <c:v>-8.9060678000000006</c:v>
                </c:pt>
                <c:pt idx="181">
                  <c:v>-8.6980772000000002</c:v>
                </c:pt>
                <c:pt idx="182">
                  <c:v>-8.4984388000000006</c:v>
                </c:pt>
                <c:pt idx="183">
                  <c:v>-8.3045559000000004</c:v>
                </c:pt>
                <c:pt idx="184">
                  <c:v>-8.1156836000000006</c:v>
                </c:pt>
                <c:pt idx="185">
                  <c:v>-7.9381833000000004</c:v>
                </c:pt>
                <c:pt idx="186">
                  <c:v>-7.7730788999999998</c:v>
                </c:pt>
                <c:pt idx="187">
                  <c:v>-7.6047720999999999</c:v>
                </c:pt>
                <c:pt idx="188">
                  <c:v>-7.4367470999999998</c:v>
                </c:pt>
                <c:pt idx="189">
                  <c:v>-7.2873258999999999</c:v>
                </c:pt>
                <c:pt idx="190">
                  <c:v>-7.1466564999999997</c:v>
                </c:pt>
                <c:pt idx="191">
                  <c:v>-6.9957818999999999</c:v>
                </c:pt>
                <c:pt idx="192">
                  <c:v>-6.8545727999999997</c:v>
                </c:pt>
                <c:pt idx="193">
                  <c:v>-6.7356958000000002</c:v>
                </c:pt>
                <c:pt idx="194">
                  <c:v>-6.6269540999999998</c:v>
                </c:pt>
                <c:pt idx="195">
                  <c:v>-6.5200151999999996</c:v>
                </c:pt>
                <c:pt idx="196">
                  <c:v>-6.4182576999999998</c:v>
                </c:pt>
                <c:pt idx="197">
                  <c:v>-6.3247274999999998</c:v>
                </c:pt>
                <c:pt idx="198">
                  <c:v>-6.2308078</c:v>
                </c:pt>
                <c:pt idx="199">
                  <c:v>-6.1511206999999999</c:v>
                </c:pt>
                <c:pt idx="200">
                  <c:v>-6.0900550000000004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84C-4F10-B689-104766D18F97}"/>
            </c:ext>
          </c:extLst>
        </c:ser>
        <c:ser>
          <c:idx val="0"/>
          <c:order val="1"/>
          <c:tx>
            <c:v>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'CL &amp; Data'!$H$4:$H$204</c:f>
              <c:numCache>
                <c:formatCode>General</c:formatCode>
                <c:ptCount val="201"/>
                <c:pt idx="0">
                  <c:v>1</c:v>
                </c:pt>
                <c:pt idx="1">
                  <c:v>1.06</c:v>
                </c:pt>
                <c:pt idx="2">
                  <c:v>1.1200000000000001</c:v>
                </c:pt>
                <c:pt idx="3">
                  <c:v>1.18</c:v>
                </c:pt>
                <c:pt idx="4">
                  <c:v>1.24</c:v>
                </c:pt>
                <c:pt idx="5">
                  <c:v>1.3</c:v>
                </c:pt>
                <c:pt idx="6">
                  <c:v>1.36</c:v>
                </c:pt>
                <c:pt idx="7">
                  <c:v>1.42</c:v>
                </c:pt>
                <c:pt idx="8">
                  <c:v>1.48</c:v>
                </c:pt>
                <c:pt idx="9">
                  <c:v>1.54</c:v>
                </c:pt>
                <c:pt idx="10">
                  <c:v>1.6</c:v>
                </c:pt>
                <c:pt idx="11">
                  <c:v>1.66</c:v>
                </c:pt>
                <c:pt idx="12">
                  <c:v>1.72</c:v>
                </c:pt>
                <c:pt idx="13">
                  <c:v>1.78</c:v>
                </c:pt>
                <c:pt idx="14">
                  <c:v>1.84</c:v>
                </c:pt>
                <c:pt idx="15">
                  <c:v>1.9</c:v>
                </c:pt>
                <c:pt idx="16">
                  <c:v>1.96</c:v>
                </c:pt>
                <c:pt idx="17">
                  <c:v>2.02</c:v>
                </c:pt>
                <c:pt idx="18">
                  <c:v>2.08</c:v>
                </c:pt>
                <c:pt idx="19">
                  <c:v>2.14</c:v>
                </c:pt>
                <c:pt idx="20">
                  <c:v>2.2000000000000002</c:v>
                </c:pt>
                <c:pt idx="21">
                  <c:v>2.2599999999999998</c:v>
                </c:pt>
                <c:pt idx="22">
                  <c:v>2.3199999999999998</c:v>
                </c:pt>
                <c:pt idx="23">
                  <c:v>2.38</c:v>
                </c:pt>
                <c:pt idx="24">
                  <c:v>2.44</c:v>
                </c:pt>
                <c:pt idx="25">
                  <c:v>2.5</c:v>
                </c:pt>
                <c:pt idx="26">
                  <c:v>2.56</c:v>
                </c:pt>
                <c:pt idx="27">
                  <c:v>2.62</c:v>
                </c:pt>
                <c:pt idx="28">
                  <c:v>2.68</c:v>
                </c:pt>
                <c:pt idx="29">
                  <c:v>2.74</c:v>
                </c:pt>
                <c:pt idx="30">
                  <c:v>2.8</c:v>
                </c:pt>
                <c:pt idx="31">
                  <c:v>2.86</c:v>
                </c:pt>
                <c:pt idx="32">
                  <c:v>2.92</c:v>
                </c:pt>
                <c:pt idx="33">
                  <c:v>2.98</c:v>
                </c:pt>
                <c:pt idx="34">
                  <c:v>3.04</c:v>
                </c:pt>
                <c:pt idx="35">
                  <c:v>3.1</c:v>
                </c:pt>
                <c:pt idx="36">
                  <c:v>3.16</c:v>
                </c:pt>
                <c:pt idx="37">
                  <c:v>3.22</c:v>
                </c:pt>
                <c:pt idx="38">
                  <c:v>3.28</c:v>
                </c:pt>
                <c:pt idx="39">
                  <c:v>3.34</c:v>
                </c:pt>
                <c:pt idx="40">
                  <c:v>3.4</c:v>
                </c:pt>
                <c:pt idx="41">
                  <c:v>3.46</c:v>
                </c:pt>
                <c:pt idx="42">
                  <c:v>3.52</c:v>
                </c:pt>
                <c:pt idx="43">
                  <c:v>3.58</c:v>
                </c:pt>
                <c:pt idx="44">
                  <c:v>3.64</c:v>
                </c:pt>
                <c:pt idx="45">
                  <c:v>3.7</c:v>
                </c:pt>
                <c:pt idx="46">
                  <c:v>3.76</c:v>
                </c:pt>
                <c:pt idx="47">
                  <c:v>3.82</c:v>
                </c:pt>
                <c:pt idx="48">
                  <c:v>3.88</c:v>
                </c:pt>
                <c:pt idx="49">
                  <c:v>3.94</c:v>
                </c:pt>
                <c:pt idx="50">
                  <c:v>4</c:v>
                </c:pt>
                <c:pt idx="51">
                  <c:v>4.0599999999999996</c:v>
                </c:pt>
                <c:pt idx="52">
                  <c:v>4.12</c:v>
                </c:pt>
                <c:pt idx="53">
                  <c:v>4.18</c:v>
                </c:pt>
                <c:pt idx="54">
                  <c:v>4.24</c:v>
                </c:pt>
                <c:pt idx="55">
                  <c:v>4.3</c:v>
                </c:pt>
                <c:pt idx="56">
                  <c:v>4.3600000000000003</c:v>
                </c:pt>
                <c:pt idx="57">
                  <c:v>4.42</c:v>
                </c:pt>
                <c:pt idx="58">
                  <c:v>4.4800000000000004</c:v>
                </c:pt>
                <c:pt idx="59">
                  <c:v>4.54</c:v>
                </c:pt>
                <c:pt idx="60">
                  <c:v>4.5999999999999996</c:v>
                </c:pt>
                <c:pt idx="61">
                  <c:v>4.66</c:v>
                </c:pt>
                <c:pt idx="62">
                  <c:v>4.72</c:v>
                </c:pt>
                <c:pt idx="63">
                  <c:v>4.78</c:v>
                </c:pt>
                <c:pt idx="64">
                  <c:v>4.84</c:v>
                </c:pt>
                <c:pt idx="65">
                  <c:v>4.9000000000000004</c:v>
                </c:pt>
                <c:pt idx="66">
                  <c:v>4.96</c:v>
                </c:pt>
                <c:pt idx="67">
                  <c:v>5.0199999999999996</c:v>
                </c:pt>
                <c:pt idx="68">
                  <c:v>5.08</c:v>
                </c:pt>
                <c:pt idx="69">
                  <c:v>5.14</c:v>
                </c:pt>
                <c:pt idx="70">
                  <c:v>5.2</c:v>
                </c:pt>
                <c:pt idx="71">
                  <c:v>5.26</c:v>
                </c:pt>
                <c:pt idx="72">
                  <c:v>5.32</c:v>
                </c:pt>
                <c:pt idx="73">
                  <c:v>5.38</c:v>
                </c:pt>
                <c:pt idx="74">
                  <c:v>5.44</c:v>
                </c:pt>
                <c:pt idx="75">
                  <c:v>5.5</c:v>
                </c:pt>
                <c:pt idx="76">
                  <c:v>5.56</c:v>
                </c:pt>
                <c:pt idx="77">
                  <c:v>5.62</c:v>
                </c:pt>
                <c:pt idx="78">
                  <c:v>5.68</c:v>
                </c:pt>
                <c:pt idx="79">
                  <c:v>5.74</c:v>
                </c:pt>
                <c:pt idx="80">
                  <c:v>5.8</c:v>
                </c:pt>
                <c:pt idx="81">
                  <c:v>5.86</c:v>
                </c:pt>
                <c:pt idx="82">
                  <c:v>5.92</c:v>
                </c:pt>
                <c:pt idx="83">
                  <c:v>5.98</c:v>
                </c:pt>
                <c:pt idx="84">
                  <c:v>6.04</c:v>
                </c:pt>
                <c:pt idx="85">
                  <c:v>6.1</c:v>
                </c:pt>
                <c:pt idx="86">
                  <c:v>6.16</c:v>
                </c:pt>
                <c:pt idx="87">
                  <c:v>6.22</c:v>
                </c:pt>
                <c:pt idx="88">
                  <c:v>6.28</c:v>
                </c:pt>
                <c:pt idx="89">
                  <c:v>6.34</c:v>
                </c:pt>
                <c:pt idx="90">
                  <c:v>6.4</c:v>
                </c:pt>
                <c:pt idx="91">
                  <c:v>6.46</c:v>
                </c:pt>
                <c:pt idx="92">
                  <c:v>6.52</c:v>
                </c:pt>
                <c:pt idx="93">
                  <c:v>6.58</c:v>
                </c:pt>
                <c:pt idx="94">
                  <c:v>6.64</c:v>
                </c:pt>
                <c:pt idx="95">
                  <c:v>6.7</c:v>
                </c:pt>
                <c:pt idx="96">
                  <c:v>6.76</c:v>
                </c:pt>
                <c:pt idx="97">
                  <c:v>6.82</c:v>
                </c:pt>
                <c:pt idx="98">
                  <c:v>6.88</c:v>
                </c:pt>
                <c:pt idx="99">
                  <c:v>6.94</c:v>
                </c:pt>
                <c:pt idx="100">
                  <c:v>7</c:v>
                </c:pt>
                <c:pt idx="101">
                  <c:v>7.06</c:v>
                </c:pt>
                <c:pt idx="102">
                  <c:v>7.12</c:v>
                </c:pt>
                <c:pt idx="103">
                  <c:v>7.18</c:v>
                </c:pt>
                <c:pt idx="104">
                  <c:v>7.24</c:v>
                </c:pt>
                <c:pt idx="105">
                  <c:v>7.3</c:v>
                </c:pt>
                <c:pt idx="106">
                  <c:v>7.36</c:v>
                </c:pt>
                <c:pt idx="107">
                  <c:v>7.42</c:v>
                </c:pt>
                <c:pt idx="108">
                  <c:v>7.48</c:v>
                </c:pt>
                <c:pt idx="109">
                  <c:v>7.54</c:v>
                </c:pt>
                <c:pt idx="110">
                  <c:v>7.6</c:v>
                </c:pt>
                <c:pt idx="111">
                  <c:v>7.66</c:v>
                </c:pt>
                <c:pt idx="112">
                  <c:v>7.72</c:v>
                </c:pt>
                <c:pt idx="113">
                  <c:v>7.78</c:v>
                </c:pt>
                <c:pt idx="114">
                  <c:v>7.84</c:v>
                </c:pt>
                <c:pt idx="115">
                  <c:v>7.9</c:v>
                </c:pt>
                <c:pt idx="116">
                  <c:v>7.96</c:v>
                </c:pt>
                <c:pt idx="117">
                  <c:v>8.02</c:v>
                </c:pt>
                <c:pt idx="118">
                  <c:v>8.08</c:v>
                </c:pt>
                <c:pt idx="119">
                  <c:v>8.14</c:v>
                </c:pt>
                <c:pt idx="120">
                  <c:v>8.1999999999999993</c:v>
                </c:pt>
                <c:pt idx="121">
                  <c:v>8.26</c:v>
                </c:pt>
                <c:pt idx="122">
                  <c:v>8.32</c:v>
                </c:pt>
                <c:pt idx="123">
                  <c:v>8.3800000000000008</c:v>
                </c:pt>
                <c:pt idx="124">
                  <c:v>8.44</c:v>
                </c:pt>
                <c:pt idx="125">
                  <c:v>8.5</c:v>
                </c:pt>
                <c:pt idx="126">
                  <c:v>8.56</c:v>
                </c:pt>
                <c:pt idx="127">
                  <c:v>8.6199999999999992</c:v>
                </c:pt>
                <c:pt idx="128">
                  <c:v>8.68</c:v>
                </c:pt>
                <c:pt idx="129">
                  <c:v>8.74</c:v>
                </c:pt>
                <c:pt idx="130">
                  <c:v>8.8000000000000007</c:v>
                </c:pt>
                <c:pt idx="131">
                  <c:v>8.86</c:v>
                </c:pt>
                <c:pt idx="132">
                  <c:v>8.92</c:v>
                </c:pt>
                <c:pt idx="133">
                  <c:v>8.98</c:v>
                </c:pt>
                <c:pt idx="134">
                  <c:v>9.0399999999999991</c:v>
                </c:pt>
                <c:pt idx="135">
                  <c:v>9.1</c:v>
                </c:pt>
                <c:pt idx="136">
                  <c:v>9.16</c:v>
                </c:pt>
                <c:pt idx="137">
                  <c:v>9.2200000000000006</c:v>
                </c:pt>
                <c:pt idx="138">
                  <c:v>9.2799999999999994</c:v>
                </c:pt>
                <c:pt idx="139">
                  <c:v>9.34</c:v>
                </c:pt>
                <c:pt idx="140">
                  <c:v>9.4</c:v>
                </c:pt>
                <c:pt idx="141">
                  <c:v>9.4600000000000009</c:v>
                </c:pt>
                <c:pt idx="142">
                  <c:v>9.52</c:v>
                </c:pt>
                <c:pt idx="143">
                  <c:v>9.58</c:v>
                </c:pt>
                <c:pt idx="144">
                  <c:v>9.64</c:v>
                </c:pt>
                <c:pt idx="145">
                  <c:v>9.6999999999999993</c:v>
                </c:pt>
                <c:pt idx="146">
                  <c:v>9.76</c:v>
                </c:pt>
                <c:pt idx="147">
                  <c:v>9.82</c:v>
                </c:pt>
                <c:pt idx="148">
                  <c:v>9.8800000000000008</c:v>
                </c:pt>
                <c:pt idx="149">
                  <c:v>9.94</c:v>
                </c:pt>
                <c:pt idx="150">
                  <c:v>10</c:v>
                </c:pt>
                <c:pt idx="151">
                  <c:v>10.06</c:v>
                </c:pt>
                <c:pt idx="152">
                  <c:v>10.119999999999999</c:v>
                </c:pt>
                <c:pt idx="153">
                  <c:v>10.18</c:v>
                </c:pt>
                <c:pt idx="154">
                  <c:v>10.24</c:v>
                </c:pt>
                <c:pt idx="155">
                  <c:v>10.3</c:v>
                </c:pt>
                <c:pt idx="156">
                  <c:v>10.36</c:v>
                </c:pt>
                <c:pt idx="157">
                  <c:v>10.42</c:v>
                </c:pt>
                <c:pt idx="158">
                  <c:v>10.48</c:v>
                </c:pt>
                <c:pt idx="159">
                  <c:v>10.54</c:v>
                </c:pt>
                <c:pt idx="160">
                  <c:v>10.6</c:v>
                </c:pt>
                <c:pt idx="161">
                  <c:v>10.66</c:v>
                </c:pt>
                <c:pt idx="162">
                  <c:v>10.72</c:v>
                </c:pt>
                <c:pt idx="163">
                  <c:v>10.78</c:v>
                </c:pt>
                <c:pt idx="164">
                  <c:v>10.84</c:v>
                </c:pt>
                <c:pt idx="165">
                  <c:v>10.9</c:v>
                </c:pt>
                <c:pt idx="166">
                  <c:v>10.96</c:v>
                </c:pt>
                <c:pt idx="167">
                  <c:v>11.02</c:v>
                </c:pt>
                <c:pt idx="168">
                  <c:v>11.08</c:v>
                </c:pt>
                <c:pt idx="169">
                  <c:v>11.14</c:v>
                </c:pt>
                <c:pt idx="170">
                  <c:v>11.2</c:v>
                </c:pt>
                <c:pt idx="171">
                  <c:v>11.26</c:v>
                </c:pt>
                <c:pt idx="172">
                  <c:v>11.32</c:v>
                </c:pt>
                <c:pt idx="173">
                  <c:v>11.38</c:v>
                </c:pt>
                <c:pt idx="174">
                  <c:v>11.44</c:v>
                </c:pt>
                <c:pt idx="175">
                  <c:v>11.5</c:v>
                </c:pt>
                <c:pt idx="176">
                  <c:v>11.56</c:v>
                </c:pt>
                <c:pt idx="177">
                  <c:v>11.62</c:v>
                </c:pt>
                <c:pt idx="178">
                  <c:v>11.68</c:v>
                </c:pt>
                <c:pt idx="179">
                  <c:v>11.74</c:v>
                </c:pt>
                <c:pt idx="180">
                  <c:v>11.8</c:v>
                </c:pt>
                <c:pt idx="181">
                  <c:v>11.86</c:v>
                </c:pt>
                <c:pt idx="182">
                  <c:v>11.92</c:v>
                </c:pt>
                <c:pt idx="183">
                  <c:v>11.98</c:v>
                </c:pt>
                <c:pt idx="184">
                  <c:v>12.04</c:v>
                </c:pt>
                <c:pt idx="185">
                  <c:v>12.1</c:v>
                </c:pt>
                <c:pt idx="186">
                  <c:v>12.16</c:v>
                </c:pt>
                <c:pt idx="187">
                  <c:v>12.22</c:v>
                </c:pt>
                <c:pt idx="188">
                  <c:v>12.28</c:v>
                </c:pt>
                <c:pt idx="189">
                  <c:v>12.34</c:v>
                </c:pt>
                <c:pt idx="190">
                  <c:v>12.4</c:v>
                </c:pt>
                <c:pt idx="191">
                  <c:v>12.46</c:v>
                </c:pt>
                <c:pt idx="192">
                  <c:v>12.52</c:v>
                </c:pt>
                <c:pt idx="193">
                  <c:v>12.58</c:v>
                </c:pt>
                <c:pt idx="194">
                  <c:v>12.64</c:v>
                </c:pt>
                <c:pt idx="195">
                  <c:v>12.7</c:v>
                </c:pt>
                <c:pt idx="196">
                  <c:v>12.76</c:v>
                </c:pt>
                <c:pt idx="197">
                  <c:v>12.82</c:v>
                </c:pt>
                <c:pt idx="198">
                  <c:v>12.88</c:v>
                </c:pt>
                <c:pt idx="199">
                  <c:v>12.94</c:v>
                </c:pt>
                <c:pt idx="200">
                  <c:v>13</c:v>
                </c:pt>
              </c:numCache>
            </c:numRef>
          </c:xVal>
          <c:yVal>
            <c:numRef>
              <c:f>'CL &amp; Data'!$T$4:$T$204</c:f>
              <c:numCache>
                <c:formatCode>General</c:formatCode>
                <c:ptCount val="201"/>
                <c:pt idx="0">
                  <c:v>-4.4265432000000002</c:v>
                </c:pt>
                <c:pt idx="1">
                  <c:v>-4.5270362000000004</c:v>
                </c:pt>
                <c:pt idx="2">
                  <c:v>-4.7194510000000003</c:v>
                </c:pt>
                <c:pt idx="3">
                  <c:v>-4.9360527999999997</c:v>
                </c:pt>
                <c:pt idx="4">
                  <c:v>-5.2220110999999996</c:v>
                </c:pt>
                <c:pt idx="5">
                  <c:v>-5.4602469999999999</c:v>
                </c:pt>
                <c:pt idx="6">
                  <c:v>-5.7914605000000003</c:v>
                </c:pt>
                <c:pt idx="7">
                  <c:v>-6.0441574999999998</c:v>
                </c:pt>
                <c:pt idx="8">
                  <c:v>-6.3658055999999998</c:v>
                </c:pt>
                <c:pt idx="9">
                  <c:v>-6.5935683000000003</c:v>
                </c:pt>
                <c:pt idx="10">
                  <c:v>-6.9480022999999997</c:v>
                </c:pt>
                <c:pt idx="11">
                  <c:v>-7.1918215999999999</c:v>
                </c:pt>
                <c:pt idx="12">
                  <c:v>-7.5864940000000001</c:v>
                </c:pt>
                <c:pt idx="13">
                  <c:v>-7.8781023000000001</c:v>
                </c:pt>
                <c:pt idx="14">
                  <c:v>-8.3493794999999995</c:v>
                </c:pt>
                <c:pt idx="15">
                  <c:v>-8.6146773999999997</c:v>
                </c:pt>
                <c:pt idx="16">
                  <c:v>-9.0524702000000001</c:v>
                </c:pt>
                <c:pt idx="17">
                  <c:v>-9.2917585000000003</c:v>
                </c:pt>
                <c:pt idx="18">
                  <c:v>-9.7718896999999991</c:v>
                </c:pt>
                <c:pt idx="19">
                  <c:v>-9.9456395999999998</c:v>
                </c:pt>
                <c:pt idx="20">
                  <c:v>-10.381195999999999</c:v>
                </c:pt>
                <c:pt idx="21">
                  <c:v>-10.597250000000001</c:v>
                </c:pt>
                <c:pt idx="22">
                  <c:v>-10.978336000000001</c:v>
                </c:pt>
                <c:pt idx="23">
                  <c:v>-11.158056</c:v>
                </c:pt>
                <c:pt idx="24">
                  <c:v>-11.372559000000001</c:v>
                </c:pt>
                <c:pt idx="25">
                  <c:v>-11.455942</c:v>
                </c:pt>
                <c:pt idx="26">
                  <c:v>-11.512048999999999</c:v>
                </c:pt>
                <c:pt idx="27">
                  <c:v>-11.354555</c:v>
                </c:pt>
                <c:pt idx="28">
                  <c:v>-11.180861999999999</c:v>
                </c:pt>
                <c:pt idx="29">
                  <c:v>-10.961556</c:v>
                </c:pt>
                <c:pt idx="30">
                  <c:v>-10.769294</c:v>
                </c:pt>
                <c:pt idx="31">
                  <c:v>-10.592556</c:v>
                </c:pt>
                <c:pt idx="32">
                  <c:v>-10.538881</c:v>
                </c:pt>
                <c:pt idx="33">
                  <c:v>-10.428706999999999</c:v>
                </c:pt>
                <c:pt idx="34">
                  <c:v>-10.499864000000001</c:v>
                </c:pt>
                <c:pt idx="35">
                  <c:v>-10.411025</c:v>
                </c:pt>
                <c:pt idx="36">
                  <c:v>-10.326411999999999</c:v>
                </c:pt>
                <c:pt idx="37">
                  <c:v>-10.250724999999999</c:v>
                </c:pt>
                <c:pt idx="38">
                  <c:v>-10.104900000000001</c:v>
                </c:pt>
                <c:pt idx="39">
                  <c:v>-9.9260979000000003</c:v>
                </c:pt>
                <c:pt idx="40">
                  <c:v>-9.8709927000000004</c:v>
                </c:pt>
                <c:pt idx="41">
                  <c:v>-9.7639370000000003</c:v>
                </c:pt>
                <c:pt idx="42">
                  <c:v>-9.7091063999999996</c:v>
                </c:pt>
                <c:pt idx="43">
                  <c:v>-9.6605729999999994</c:v>
                </c:pt>
                <c:pt idx="44">
                  <c:v>-9.6915312</c:v>
                </c:pt>
                <c:pt idx="45">
                  <c:v>-9.5928229999999992</c:v>
                </c:pt>
                <c:pt idx="46">
                  <c:v>-9.6447458000000008</c:v>
                </c:pt>
                <c:pt idx="47">
                  <c:v>-9.6249465999999995</c:v>
                </c:pt>
                <c:pt idx="48">
                  <c:v>-9.6506205000000005</c:v>
                </c:pt>
                <c:pt idx="49">
                  <c:v>-9.6871843000000002</c:v>
                </c:pt>
                <c:pt idx="50">
                  <c:v>-9.7082461999999996</c:v>
                </c:pt>
                <c:pt idx="51">
                  <c:v>-9.7608098999999999</c:v>
                </c:pt>
                <c:pt idx="52">
                  <c:v>-9.7371645000000004</c:v>
                </c:pt>
                <c:pt idx="53">
                  <c:v>-9.8228387999999995</c:v>
                </c:pt>
                <c:pt idx="54">
                  <c:v>-9.7632589000000003</c:v>
                </c:pt>
                <c:pt idx="55">
                  <c:v>-9.7974958000000001</c:v>
                </c:pt>
                <c:pt idx="56">
                  <c:v>-9.7659825999999992</c:v>
                </c:pt>
                <c:pt idx="57">
                  <c:v>-9.7606392</c:v>
                </c:pt>
                <c:pt idx="58">
                  <c:v>-9.7386006999999992</c:v>
                </c:pt>
                <c:pt idx="59">
                  <c:v>-9.7754116</c:v>
                </c:pt>
                <c:pt idx="60">
                  <c:v>-9.7707195000000002</c:v>
                </c:pt>
                <c:pt idx="61">
                  <c:v>-9.8200588</c:v>
                </c:pt>
                <c:pt idx="62">
                  <c:v>-9.8676557999999996</c:v>
                </c:pt>
                <c:pt idx="63">
                  <c:v>-9.9110946999999996</c:v>
                </c:pt>
                <c:pt idx="64">
                  <c:v>-9.9764213999999996</c:v>
                </c:pt>
                <c:pt idx="65">
                  <c:v>-10.03068</c:v>
                </c:pt>
                <c:pt idx="66">
                  <c:v>-10.094403</c:v>
                </c:pt>
                <c:pt idx="67">
                  <c:v>-10.163492</c:v>
                </c:pt>
                <c:pt idx="68">
                  <c:v>-10.237355000000001</c:v>
                </c:pt>
                <c:pt idx="69">
                  <c:v>-10.312137999999999</c:v>
                </c:pt>
                <c:pt idx="70">
                  <c:v>-10.456910000000001</c:v>
                </c:pt>
                <c:pt idx="71">
                  <c:v>-10.546669</c:v>
                </c:pt>
                <c:pt idx="72">
                  <c:v>-10.73549</c:v>
                </c:pt>
                <c:pt idx="73">
                  <c:v>-10.928667000000001</c:v>
                </c:pt>
                <c:pt idx="74">
                  <c:v>-11.20247</c:v>
                </c:pt>
                <c:pt idx="75">
                  <c:v>-11.534704</c:v>
                </c:pt>
                <c:pt idx="76">
                  <c:v>-11.946672</c:v>
                </c:pt>
                <c:pt idx="77">
                  <c:v>-12.441209000000001</c:v>
                </c:pt>
                <c:pt idx="78">
                  <c:v>-12.948256000000001</c:v>
                </c:pt>
                <c:pt idx="79">
                  <c:v>-13.583408</c:v>
                </c:pt>
                <c:pt idx="80">
                  <c:v>-14.229749</c:v>
                </c:pt>
                <c:pt idx="81">
                  <c:v>-14.936475</c:v>
                </c:pt>
                <c:pt idx="82">
                  <c:v>-15.57784</c:v>
                </c:pt>
                <c:pt idx="83">
                  <c:v>-16.392378000000001</c:v>
                </c:pt>
                <c:pt idx="84">
                  <c:v>-17.009191999999999</c:v>
                </c:pt>
                <c:pt idx="85">
                  <c:v>-17.684256000000001</c:v>
                </c:pt>
                <c:pt idx="86">
                  <c:v>-18.334225</c:v>
                </c:pt>
                <c:pt idx="87">
                  <c:v>-19.014773999999999</c:v>
                </c:pt>
                <c:pt idx="88">
                  <c:v>-19.724899000000001</c:v>
                </c:pt>
                <c:pt idx="89">
                  <c:v>-20.507277999999999</c:v>
                </c:pt>
                <c:pt idx="90">
                  <c:v>-21.528711000000001</c:v>
                </c:pt>
                <c:pt idx="91">
                  <c:v>-22.499040999999998</c:v>
                </c:pt>
                <c:pt idx="92">
                  <c:v>-23.672806000000001</c:v>
                </c:pt>
                <c:pt idx="93">
                  <c:v>-24.939129000000001</c:v>
                </c:pt>
                <c:pt idx="94">
                  <c:v>-26.345068000000001</c:v>
                </c:pt>
                <c:pt idx="95">
                  <c:v>-27.390421</c:v>
                </c:pt>
                <c:pt idx="96">
                  <c:v>-28.361139000000001</c:v>
                </c:pt>
                <c:pt idx="97">
                  <c:v>-28.497451999999999</c:v>
                </c:pt>
                <c:pt idx="98">
                  <c:v>-28.001336999999999</c:v>
                </c:pt>
                <c:pt idx="99">
                  <c:v>-27.010120000000001</c:v>
                </c:pt>
                <c:pt idx="100">
                  <c:v>-25.684694</c:v>
                </c:pt>
                <c:pt idx="101">
                  <c:v>-24.121659999999999</c:v>
                </c:pt>
                <c:pt idx="102">
                  <c:v>-22.779526000000001</c:v>
                </c:pt>
                <c:pt idx="103">
                  <c:v>-21.503184999999998</c:v>
                </c:pt>
                <c:pt idx="104">
                  <c:v>-20.325092000000001</c:v>
                </c:pt>
                <c:pt idx="105">
                  <c:v>-19.239989999999999</c:v>
                </c:pt>
                <c:pt idx="106">
                  <c:v>-18.270703999999999</c:v>
                </c:pt>
                <c:pt idx="107">
                  <c:v>-17.466813999999999</c:v>
                </c:pt>
                <c:pt idx="108">
                  <c:v>-16.764036000000001</c:v>
                </c:pt>
                <c:pt idx="109">
                  <c:v>-16.099691</c:v>
                </c:pt>
                <c:pt idx="110">
                  <c:v>-15.523985</c:v>
                </c:pt>
                <c:pt idx="111">
                  <c:v>-14.986587999999999</c:v>
                </c:pt>
                <c:pt idx="112">
                  <c:v>-14.497011000000001</c:v>
                </c:pt>
                <c:pt idx="113">
                  <c:v>-14.026647000000001</c:v>
                </c:pt>
                <c:pt idx="114">
                  <c:v>-13.589544</c:v>
                </c:pt>
                <c:pt idx="115">
                  <c:v>-13.191985000000001</c:v>
                </c:pt>
                <c:pt idx="116">
                  <c:v>-12.799336</c:v>
                </c:pt>
                <c:pt idx="117">
                  <c:v>-12.425941999999999</c:v>
                </c:pt>
                <c:pt idx="118">
                  <c:v>-12.08215</c:v>
                </c:pt>
                <c:pt idx="119">
                  <c:v>-11.76174</c:v>
                </c:pt>
                <c:pt idx="120">
                  <c:v>-11.466934</c:v>
                </c:pt>
                <c:pt idx="121">
                  <c:v>-11.213946</c:v>
                </c:pt>
                <c:pt idx="122">
                  <c:v>-10.980423999999999</c:v>
                </c:pt>
                <c:pt idx="123">
                  <c:v>-10.784019000000001</c:v>
                </c:pt>
                <c:pt idx="124">
                  <c:v>-10.616787</c:v>
                </c:pt>
                <c:pt idx="125">
                  <c:v>-10.47522</c:v>
                </c:pt>
                <c:pt idx="126">
                  <c:v>-10.346263</c:v>
                </c:pt>
                <c:pt idx="127">
                  <c:v>-10.229234</c:v>
                </c:pt>
                <c:pt idx="128">
                  <c:v>-10.125771</c:v>
                </c:pt>
                <c:pt idx="129">
                  <c:v>-10.040177</c:v>
                </c:pt>
                <c:pt idx="130">
                  <c:v>-9.9644984999999995</c:v>
                </c:pt>
                <c:pt idx="131">
                  <c:v>-9.9146938000000002</c:v>
                </c:pt>
                <c:pt idx="132">
                  <c:v>-9.8888406999999994</c:v>
                </c:pt>
                <c:pt idx="133">
                  <c:v>-9.8922968000000004</c:v>
                </c:pt>
                <c:pt idx="134">
                  <c:v>-9.9166126000000006</c:v>
                </c:pt>
                <c:pt idx="135">
                  <c:v>-9.9629964999999991</c:v>
                </c:pt>
                <c:pt idx="136">
                  <c:v>-10.028961000000001</c:v>
                </c:pt>
                <c:pt idx="137">
                  <c:v>-10.091049999999999</c:v>
                </c:pt>
                <c:pt idx="138">
                  <c:v>-10.149844</c:v>
                </c:pt>
                <c:pt idx="139">
                  <c:v>-10.168236</c:v>
                </c:pt>
                <c:pt idx="140">
                  <c:v>-10.137961000000001</c:v>
                </c:pt>
                <c:pt idx="141">
                  <c:v>-10.063190000000001</c:v>
                </c:pt>
                <c:pt idx="142">
                  <c:v>-9.9443693</c:v>
                </c:pt>
                <c:pt idx="143">
                  <c:v>-9.7909717999999994</c:v>
                </c:pt>
                <c:pt idx="144">
                  <c:v>-9.6242684999999994</c:v>
                </c:pt>
                <c:pt idx="145">
                  <c:v>-9.4862842999999994</c:v>
                </c:pt>
                <c:pt idx="146">
                  <c:v>-9.3660420999999996</c:v>
                </c:pt>
                <c:pt idx="147">
                  <c:v>-9.2943707</c:v>
                </c:pt>
                <c:pt idx="148">
                  <c:v>-9.2540177999999997</c:v>
                </c:pt>
                <c:pt idx="149">
                  <c:v>-9.2427483000000006</c:v>
                </c:pt>
                <c:pt idx="150">
                  <c:v>-9.2580109000000004</c:v>
                </c:pt>
                <c:pt idx="151">
                  <c:v>-9.2852715999999997</c:v>
                </c:pt>
                <c:pt idx="152">
                  <c:v>-9.3229427000000005</c:v>
                </c:pt>
                <c:pt idx="153">
                  <c:v>-9.3791083999999998</c:v>
                </c:pt>
                <c:pt idx="154">
                  <c:v>-9.4615936000000005</c:v>
                </c:pt>
                <c:pt idx="155">
                  <c:v>-9.5529040999999992</c:v>
                </c:pt>
                <c:pt idx="156">
                  <c:v>-9.6579970999999993</c:v>
                </c:pt>
                <c:pt idx="157">
                  <c:v>-9.7512015999999999</c:v>
                </c:pt>
                <c:pt idx="158">
                  <c:v>-9.8345365999999999</c:v>
                </c:pt>
                <c:pt idx="159">
                  <c:v>-9.9165401000000006</c:v>
                </c:pt>
                <c:pt idx="160">
                  <c:v>-9.9835414999999994</c:v>
                </c:pt>
                <c:pt idx="161">
                  <c:v>-10.040445999999999</c:v>
                </c:pt>
                <c:pt idx="162">
                  <c:v>-10.097507</c:v>
                </c:pt>
                <c:pt idx="163">
                  <c:v>-10.150683000000001</c:v>
                </c:pt>
                <c:pt idx="164">
                  <c:v>-10.204927</c:v>
                </c:pt>
                <c:pt idx="165">
                  <c:v>-10.226089999999999</c:v>
                </c:pt>
                <c:pt idx="166">
                  <c:v>-10.256385999999999</c:v>
                </c:pt>
                <c:pt idx="167">
                  <c:v>-10.28899</c:v>
                </c:pt>
                <c:pt idx="168">
                  <c:v>-10.329473999999999</c:v>
                </c:pt>
                <c:pt idx="169">
                  <c:v>-10.374822999999999</c:v>
                </c:pt>
                <c:pt idx="170">
                  <c:v>-10.44708</c:v>
                </c:pt>
                <c:pt idx="171">
                  <c:v>-10.463039999999999</c:v>
                </c:pt>
                <c:pt idx="172">
                  <c:v>-10.517586</c:v>
                </c:pt>
                <c:pt idx="173">
                  <c:v>-10.562514</c:v>
                </c:pt>
                <c:pt idx="174">
                  <c:v>-10.573893999999999</c:v>
                </c:pt>
                <c:pt idx="175">
                  <c:v>-10.570415000000001</c:v>
                </c:pt>
                <c:pt idx="176">
                  <c:v>-10.603681</c:v>
                </c:pt>
                <c:pt idx="177">
                  <c:v>-10.587866999999999</c:v>
                </c:pt>
                <c:pt idx="178">
                  <c:v>-10.553132</c:v>
                </c:pt>
                <c:pt idx="179">
                  <c:v>-10.506678000000001</c:v>
                </c:pt>
                <c:pt idx="180">
                  <c:v>-10.455845999999999</c:v>
                </c:pt>
                <c:pt idx="181">
                  <c:v>-10.39392</c:v>
                </c:pt>
                <c:pt idx="182">
                  <c:v>-10.320868000000001</c:v>
                </c:pt>
                <c:pt idx="183">
                  <c:v>-10.226243</c:v>
                </c:pt>
                <c:pt idx="184">
                  <c:v>-10.121676000000001</c:v>
                </c:pt>
                <c:pt idx="185">
                  <c:v>-10.016512000000001</c:v>
                </c:pt>
                <c:pt idx="186">
                  <c:v>-9.9139376000000006</c:v>
                </c:pt>
                <c:pt idx="187">
                  <c:v>-9.7864733000000008</c:v>
                </c:pt>
                <c:pt idx="188">
                  <c:v>-9.6525507000000008</c:v>
                </c:pt>
                <c:pt idx="189">
                  <c:v>-9.5223808000000005</c:v>
                </c:pt>
                <c:pt idx="190">
                  <c:v>-9.3812760999999991</c:v>
                </c:pt>
                <c:pt idx="191">
                  <c:v>-9.2092495000000003</c:v>
                </c:pt>
                <c:pt idx="192">
                  <c:v>-9.0398330999999992</c:v>
                </c:pt>
                <c:pt idx="193">
                  <c:v>-8.8867168000000003</c:v>
                </c:pt>
                <c:pt idx="194">
                  <c:v>-8.7317505000000004</c:v>
                </c:pt>
                <c:pt idx="195">
                  <c:v>-8.5651541000000009</c:v>
                </c:pt>
                <c:pt idx="196">
                  <c:v>-8.3962869999999992</c:v>
                </c:pt>
                <c:pt idx="197">
                  <c:v>-8.2272625000000001</c:v>
                </c:pt>
                <c:pt idx="198">
                  <c:v>-8.0539322000000002</c:v>
                </c:pt>
                <c:pt idx="199">
                  <c:v>-7.9099535999999997</c:v>
                </c:pt>
                <c:pt idx="200">
                  <c:v>-7.8007245000000003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84C-4F10-B689-104766D18F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093632"/>
        <c:axId val="113181824"/>
      </c:scatterChart>
      <c:valAx>
        <c:axId val="113093632"/>
        <c:scaling>
          <c:orientation val="minMax"/>
          <c:max val="13"/>
          <c:min val="1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RF Frequency (GHz)</a:t>
                </a:r>
              </a:p>
            </c:rich>
          </c:tx>
          <c:layout>
            <c:manualLayout>
              <c:xMode val="edge"/>
              <c:yMode val="edge"/>
              <c:x val="0.38897409030396446"/>
              <c:y val="0.9110877806940799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3181824"/>
        <c:crosses val="autoZero"/>
        <c:crossBetween val="midCat"/>
        <c:majorUnit val="1"/>
      </c:valAx>
      <c:valAx>
        <c:axId val="113181824"/>
        <c:scaling>
          <c:orientation val="minMax"/>
          <c:max val="0"/>
          <c:min val="-4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3093632"/>
        <c:crosses val="autoZero"/>
        <c:crossBetween val="midCat"/>
        <c:majorUnit val="5"/>
      </c:valAx>
      <c:spPr>
        <a:noFill/>
        <a:ln w="19050">
          <a:solidFill>
            <a:sysClr val="windowText" lastClr="000000"/>
          </a:solidFill>
        </a:ln>
        <a:effectLst/>
      </c:spPr>
    </c:plotArea>
    <c:legend>
      <c:legendPos val="r"/>
      <c:layout>
        <c:manualLayout>
          <c:xMode val="edge"/>
          <c:yMode val="edge"/>
          <c:x val="0.34978119779971933"/>
          <c:y val="0.11959645669291341"/>
          <c:w val="0.31763225961532171"/>
          <c:h val="0.12113808690580344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41" Type="http://schemas.openxmlformats.org/officeDocument/2006/relationships/chart" Target="../charts/chart41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203947</xdr:colOff>
      <xdr:row>1</xdr:row>
      <xdr:rowOff>180975</xdr:rowOff>
    </xdr:from>
    <xdr:to>
      <xdr:col>5</xdr:col>
      <xdr:colOff>740328</xdr:colOff>
      <xdr:row>16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211789</xdr:colOff>
      <xdr:row>33</xdr:row>
      <xdr:rowOff>161925</xdr:rowOff>
    </xdr:from>
    <xdr:to>
      <xdr:col>5</xdr:col>
      <xdr:colOff>733425</xdr:colOff>
      <xdr:row>48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197783</xdr:colOff>
      <xdr:row>97</xdr:row>
      <xdr:rowOff>70597</xdr:rowOff>
    </xdr:from>
    <xdr:to>
      <xdr:col>5</xdr:col>
      <xdr:colOff>734164</xdr:colOff>
      <xdr:row>111</xdr:row>
      <xdr:rowOff>146797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572059</xdr:colOff>
      <xdr:row>97</xdr:row>
      <xdr:rowOff>100853</xdr:rowOff>
    </xdr:from>
    <xdr:to>
      <xdr:col>12</xdr:col>
      <xdr:colOff>604555</xdr:colOff>
      <xdr:row>111</xdr:row>
      <xdr:rowOff>177053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518432</xdr:colOff>
      <xdr:row>2</xdr:row>
      <xdr:rowOff>24492</xdr:rowOff>
    </xdr:from>
    <xdr:to>
      <xdr:col>20</xdr:col>
      <xdr:colOff>511888</xdr:colOff>
      <xdr:row>16</xdr:row>
      <xdr:rowOff>100692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200025</xdr:colOff>
      <xdr:row>78</xdr:row>
      <xdr:rowOff>0</xdr:rowOff>
    </xdr:from>
    <xdr:to>
      <xdr:col>5</xdr:col>
      <xdr:colOff>726881</xdr:colOff>
      <xdr:row>78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571500</xdr:colOff>
      <xdr:row>78</xdr:row>
      <xdr:rowOff>0</xdr:rowOff>
    </xdr:from>
    <xdr:to>
      <xdr:col>13</xdr:col>
      <xdr:colOff>31556</xdr:colOff>
      <xdr:row>78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480172</xdr:colOff>
      <xdr:row>113</xdr:row>
      <xdr:rowOff>2802</xdr:rowOff>
    </xdr:from>
    <xdr:to>
      <xdr:col>20</xdr:col>
      <xdr:colOff>482600</xdr:colOff>
      <xdr:row>127</xdr:row>
      <xdr:rowOff>79002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186578</xdr:colOff>
      <xdr:row>81</xdr:row>
      <xdr:rowOff>126626</xdr:rowOff>
    </xdr:from>
    <xdr:to>
      <xdr:col>5</xdr:col>
      <xdr:colOff>722959</xdr:colOff>
      <xdr:row>96</xdr:row>
      <xdr:rowOff>12326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11765</xdr:colOff>
      <xdr:row>81</xdr:row>
      <xdr:rowOff>134470</xdr:rowOff>
    </xdr:from>
    <xdr:to>
      <xdr:col>13</xdr:col>
      <xdr:colOff>21850</xdr:colOff>
      <xdr:row>96</xdr:row>
      <xdr:rowOff>20170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197224</xdr:colOff>
      <xdr:row>66</xdr:row>
      <xdr:rowOff>4117</xdr:rowOff>
    </xdr:from>
    <xdr:to>
      <xdr:col>5</xdr:col>
      <xdr:colOff>718860</xdr:colOff>
      <xdr:row>80</xdr:row>
      <xdr:rowOff>81242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</xdr:col>
      <xdr:colOff>530679</xdr:colOff>
      <xdr:row>18</xdr:row>
      <xdr:rowOff>28575</xdr:rowOff>
    </xdr:from>
    <xdr:to>
      <xdr:col>20</xdr:col>
      <xdr:colOff>524135</xdr:colOff>
      <xdr:row>32</xdr:row>
      <xdr:rowOff>104775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13</xdr:col>
      <xdr:colOff>494741</xdr:colOff>
      <xdr:row>128</xdr:row>
      <xdr:rowOff>154641</xdr:rowOff>
    </xdr:from>
    <xdr:to>
      <xdr:col>20</xdr:col>
      <xdr:colOff>483721</xdr:colOff>
      <xdr:row>143</xdr:row>
      <xdr:rowOff>40341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257175</xdr:colOff>
      <xdr:row>17</xdr:row>
      <xdr:rowOff>85725</xdr:rowOff>
    </xdr:from>
    <xdr:to>
      <xdr:col>6</xdr:col>
      <xdr:colOff>50606</xdr:colOff>
      <xdr:row>31</xdr:row>
      <xdr:rowOff>161925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17</xdr:row>
      <xdr:rowOff>104775</xdr:rowOff>
    </xdr:from>
    <xdr:to>
      <xdr:col>13</xdr:col>
      <xdr:colOff>50606</xdr:colOff>
      <xdr:row>31</xdr:row>
      <xdr:rowOff>180975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6</xdr:col>
      <xdr:colOff>561975</xdr:colOff>
      <xdr:row>34</xdr:row>
      <xdr:rowOff>0</xdr:rowOff>
    </xdr:from>
    <xdr:to>
      <xdr:col>13</xdr:col>
      <xdr:colOff>16811</xdr:colOff>
      <xdr:row>48</xdr:row>
      <xdr:rowOff>76200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6</xdr:col>
      <xdr:colOff>571500</xdr:colOff>
      <xdr:row>66</xdr:row>
      <xdr:rowOff>22412</xdr:rowOff>
    </xdr:from>
    <xdr:to>
      <xdr:col>13</xdr:col>
      <xdr:colOff>24655</xdr:colOff>
      <xdr:row>80</xdr:row>
      <xdr:rowOff>99537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13</xdr:col>
      <xdr:colOff>582706</xdr:colOff>
      <xdr:row>97</xdr:row>
      <xdr:rowOff>123264</xdr:rowOff>
    </xdr:from>
    <xdr:to>
      <xdr:col>20</xdr:col>
      <xdr:colOff>547967</xdr:colOff>
      <xdr:row>112</xdr:row>
      <xdr:rowOff>8964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209550</xdr:colOff>
      <xdr:row>128</xdr:row>
      <xdr:rowOff>161925</xdr:rowOff>
    </xdr:from>
    <xdr:to>
      <xdr:col>5</xdr:col>
      <xdr:colOff>738654</xdr:colOff>
      <xdr:row>143</xdr:row>
      <xdr:rowOff>47625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6</xdr:col>
      <xdr:colOff>561975</xdr:colOff>
      <xdr:row>128</xdr:row>
      <xdr:rowOff>152400</xdr:rowOff>
    </xdr:from>
    <xdr:to>
      <xdr:col>13</xdr:col>
      <xdr:colOff>24279</xdr:colOff>
      <xdr:row>143</xdr:row>
      <xdr:rowOff>38100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209550</xdr:colOff>
      <xdr:row>112</xdr:row>
      <xdr:rowOff>161925</xdr:rowOff>
    </xdr:from>
    <xdr:to>
      <xdr:col>5</xdr:col>
      <xdr:colOff>738654</xdr:colOff>
      <xdr:row>127</xdr:row>
      <xdr:rowOff>47625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6</xdr:col>
      <xdr:colOff>561975</xdr:colOff>
      <xdr:row>112</xdr:row>
      <xdr:rowOff>152400</xdr:rowOff>
    </xdr:from>
    <xdr:to>
      <xdr:col>13</xdr:col>
      <xdr:colOff>24279</xdr:colOff>
      <xdr:row>127</xdr:row>
      <xdr:rowOff>38100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209550</xdr:colOff>
      <xdr:row>128</xdr:row>
      <xdr:rowOff>161925</xdr:rowOff>
    </xdr:from>
    <xdr:to>
      <xdr:col>5</xdr:col>
      <xdr:colOff>738654</xdr:colOff>
      <xdr:row>143</xdr:row>
      <xdr:rowOff>47625</xdr:rowOff>
    </xdr:to>
    <xdr:graphicFrame macro="">
      <xdr:nvGraphicFramePr>
        <xdr:cNvPr id="50" name="Chart 49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6</xdr:col>
      <xdr:colOff>561975</xdr:colOff>
      <xdr:row>128</xdr:row>
      <xdr:rowOff>152400</xdr:rowOff>
    </xdr:from>
    <xdr:to>
      <xdr:col>13</xdr:col>
      <xdr:colOff>24279</xdr:colOff>
      <xdr:row>143</xdr:row>
      <xdr:rowOff>38100</xdr:rowOff>
    </xdr:to>
    <xdr:graphicFrame macro="">
      <xdr:nvGraphicFramePr>
        <xdr:cNvPr id="51" name="Chart 50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209550</xdr:colOff>
      <xdr:row>112</xdr:row>
      <xdr:rowOff>161925</xdr:rowOff>
    </xdr:from>
    <xdr:to>
      <xdr:col>5</xdr:col>
      <xdr:colOff>738654</xdr:colOff>
      <xdr:row>127</xdr:row>
      <xdr:rowOff>47625</xdr:rowOff>
    </xdr:to>
    <xdr:graphicFrame macro="">
      <xdr:nvGraphicFramePr>
        <xdr:cNvPr id="52" name="Chart 51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6</xdr:col>
      <xdr:colOff>561975</xdr:colOff>
      <xdr:row>112</xdr:row>
      <xdr:rowOff>152400</xdr:rowOff>
    </xdr:from>
    <xdr:to>
      <xdr:col>13</xdr:col>
      <xdr:colOff>24279</xdr:colOff>
      <xdr:row>127</xdr:row>
      <xdr:rowOff>38100</xdr:rowOff>
    </xdr:to>
    <xdr:graphicFrame macro="">
      <xdr:nvGraphicFramePr>
        <xdr:cNvPr id="53" name="Chart 52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21</xdr:col>
      <xdr:colOff>217715</xdr:colOff>
      <xdr:row>2</xdr:row>
      <xdr:rowOff>2721</xdr:rowOff>
    </xdr:from>
    <xdr:to>
      <xdr:col>28</xdr:col>
      <xdr:colOff>525496</xdr:colOff>
      <xdr:row>16</xdr:row>
      <xdr:rowOff>78921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29</xdr:col>
      <xdr:colOff>254454</xdr:colOff>
      <xdr:row>1</xdr:row>
      <xdr:rowOff>180975</xdr:rowOff>
    </xdr:from>
    <xdr:to>
      <xdr:col>36</xdr:col>
      <xdr:colOff>562235</xdr:colOff>
      <xdr:row>16</xdr:row>
      <xdr:rowOff>66675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21</xdr:col>
      <xdr:colOff>204108</xdr:colOff>
      <xdr:row>18</xdr:row>
      <xdr:rowOff>32657</xdr:rowOff>
    </xdr:from>
    <xdr:to>
      <xdr:col>28</xdr:col>
      <xdr:colOff>511889</xdr:colOff>
      <xdr:row>32</xdr:row>
      <xdr:rowOff>108857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29</xdr:col>
      <xdr:colOff>291193</xdr:colOff>
      <xdr:row>18</xdr:row>
      <xdr:rowOff>12246</xdr:rowOff>
    </xdr:from>
    <xdr:to>
      <xdr:col>36</xdr:col>
      <xdr:colOff>598974</xdr:colOff>
      <xdr:row>32</xdr:row>
      <xdr:rowOff>88446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13</xdr:col>
      <xdr:colOff>536121</xdr:colOff>
      <xdr:row>34</xdr:row>
      <xdr:rowOff>23133</xdr:rowOff>
    </xdr:from>
    <xdr:to>
      <xdr:col>20</xdr:col>
      <xdr:colOff>532299</xdr:colOff>
      <xdr:row>48</xdr:row>
      <xdr:rowOff>99333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13</xdr:col>
      <xdr:colOff>525236</xdr:colOff>
      <xdr:row>50</xdr:row>
      <xdr:rowOff>103414</xdr:rowOff>
    </xdr:from>
    <xdr:to>
      <xdr:col>20</xdr:col>
      <xdr:colOff>528217</xdr:colOff>
      <xdr:row>64</xdr:row>
      <xdr:rowOff>179614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21</xdr:col>
      <xdr:colOff>217714</xdr:colOff>
      <xdr:row>50</xdr:row>
      <xdr:rowOff>76200</xdr:rowOff>
    </xdr:from>
    <xdr:to>
      <xdr:col>28</xdr:col>
      <xdr:colOff>535020</xdr:colOff>
      <xdr:row>64</xdr:row>
      <xdr:rowOff>152400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0</xdr:col>
      <xdr:colOff>179215</xdr:colOff>
      <xdr:row>50</xdr:row>
      <xdr:rowOff>88447</xdr:rowOff>
    </xdr:from>
    <xdr:to>
      <xdr:col>5</xdr:col>
      <xdr:colOff>722558</xdr:colOff>
      <xdr:row>64</xdr:row>
      <xdr:rowOff>164647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6</xdr:col>
      <xdr:colOff>536121</xdr:colOff>
      <xdr:row>50</xdr:row>
      <xdr:rowOff>141514</xdr:rowOff>
    </xdr:from>
    <xdr:to>
      <xdr:col>13</xdr:col>
      <xdr:colOff>16828</xdr:colOff>
      <xdr:row>65</xdr:row>
      <xdr:rowOff>27214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21</xdr:col>
      <xdr:colOff>218004</xdr:colOff>
      <xdr:row>34</xdr:row>
      <xdr:rowOff>13534</xdr:rowOff>
    </xdr:from>
    <xdr:to>
      <xdr:col>28</xdr:col>
      <xdr:colOff>558944</xdr:colOff>
      <xdr:row>48</xdr:row>
      <xdr:rowOff>89734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E63616BA-2B7B-444D-B406-FE52C1ADE7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7</xdr:col>
      <xdr:colOff>2721</xdr:colOff>
      <xdr:row>1</xdr:row>
      <xdr:rowOff>156482</xdr:rowOff>
    </xdr:from>
    <xdr:to>
      <xdr:col>13</xdr:col>
      <xdr:colOff>49245</xdr:colOff>
      <xdr:row>16</xdr:row>
      <xdr:rowOff>42182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EA6C9DC9-F3AA-4DFE-8E58-7EB642F4A0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37</xdr:col>
      <xdr:colOff>308016</xdr:colOff>
      <xdr:row>2</xdr:row>
      <xdr:rowOff>26254</xdr:rowOff>
    </xdr:from>
    <xdr:to>
      <xdr:col>45</xdr:col>
      <xdr:colOff>9660</xdr:colOff>
      <xdr:row>16</xdr:row>
      <xdr:rowOff>102454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7CB429F7-B5CC-4A9F-A691-B7B5C6B9C2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45</xdr:col>
      <xdr:colOff>355961</xdr:colOff>
      <xdr:row>2</xdr:row>
      <xdr:rowOff>0</xdr:rowOff>
    </xdr:from>
    <xdr:to>
      <xdr:col>53</xdr:col>
      <xdr:colOff>57605</xdr:colOff>
      <xdr:row>16</xdr:row>
      <xdr:rowOff>76200</xdr:rowOff>
    </xdr:to>
    <xdr:graphicFrame macro="">
      <xdr:nvGraphicFramePr>
        <xdr:cNvPr id="54" name="Chart 53">
          <a:extLst>
            <a:ext uri="{FF2B5EF4-FFF2-40B4-BE49-F238E27FC236}">
              <a16:creationId xmlns:a16="http://schemas.microsoft.com/office/drawing/2014/main" id="{116FADBF-0953-4744-BFD6-BD5410A6ED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37</xdr:col>
      <xdr:colOff>294409</xdr:colOff>
      <xdr:row>18</xdr:row>
      <xdr:rowOff>14727</xdr:rowOff>
    </xdr:from>
    <xdr:to>
      <xdr:col>44</xdr:col>
      <xdr:colOff>602190</xdr:colOff>
      <xdr:row>32</xdr:row>
      <xdr:rowOff>90927</xdr:rowOff>
    </xdr:to>
    <xdr:graphicFrame macro="">
      <xdr:nvGraphicFramePr>
        <xdr:cNvPr id="55" name="Chart 54">
          <a:extLst>
            <a:ext uri="{FF2B5EF4-FFF2-40B4-BE49-F238E27FC236}">
              <a16:creationId xmlns:a16="http://schemas.microsoft.com/office/drawing/2014/main" id="{B1AFFC1B-AC27-4057-8C14-88E8467DB9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45</xdr:col>
      <xdr:colOff>373650</xdr:colOff>
      <xdr:row>18</xdr:row>
      <xdr:rowOff>30736</xdr:rowOff>
    </xdr:from>
    <xdr:to>
      <xdr:col>53</xdr:col>
      <xdr:colOff>75294</xdr:colOff>
      <xdr:row>32</xdr:row>
      <xdr:rowOff>106936</xdr:rowOff>
    </xdr:to>
    <xdr:graphicFrame macro="">
      <xdr:nvGraphicFramePr>
        <xdr:cNvPr id="56" name="Chart 55">
          <a:extLst>
            <a:ext uri="{FF2B5EF4-FFF2-40B4-BE49-F238E27FC236}">
              <a16:creationId xmlns:a16="http://schemas.microsoft.com/office/drawing/2014/main" id="{172FDF1A-8638-4FDE-A746-861CB10DB0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13</xdr:col>
      <xdr:colOff>514350</xdr:colOff>
      <xdr:row>66</xdr:row>
      <xdr:rowOff>19050</xdr:rowOff>
    </xdr:from>
    <xdr:to>
      <xdr:col>20</xdr:col>
      <xdr:colOff>507806</xdr:colOff>
      <xdr:row>80</xdr:row>
      <xdr:rowOff>95250</xdr:rowOff>
    </xdr:to>
    <xdr:graphicFrame macro="">
      <xdr:nvGraphicFramePr>
        <xdr:cNvPr id="57" name="Chart 56">
          <a:extLst>
            <a:ext uri="{FF2B5EF4-FFF2-40B4-BE49-F238E27FC236}">
              <a16:creationId xmlns:a16="http://schemas.microsoft.com/office/drawing/2014/main" id="{B6F2ABD1-92B6-46C0-A92B-A344F3F7BD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21</xdr:col>
      <xdr:colOff>257175</xdr:colOff>
      <xdr:row>66</xdr:row>
      <xdr:rowOff>0</xdr:rowOff>
    </xdr:from>
    <xdr:to>
      <xdr:col>28</xdr:col>
      <xdr:colOff>564956</xdr:colOff>
      <xdr:row>80</xdr:row>
      <xdr:rowOff>76200</xdr:rowOff>
    </xdr:to>
    <xdr:graphicFrame macro="">
      <xdr:nvGraphicFramePr>
        <xdr:cNvPr id="58" name="Chart 57">
          <a:extLst>
            <a:ext uri="{FF2B5EF4-FFF2-40B4-BE49-F238E27FC236}">
              <a16:creationId xmlns:a16="http://schemas.microsoft.com/office/drawing/2014/main" id="{67D2EA55-3909-46BE-82AF-B756B4E515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21</xdr:col>
      <xdr:colOff>293034</xdr:colOff>
      <xdr:row>113</xdr:row>
      <xdr:rowOff>10645</xdr:rowOff>
    </xdr:from>
    <xdr:to>
      <xdr:col>29</xdr:col>
      <xdr:colOff>19797</xdr:colOff>
      <xdr:row>127</xdr:row>
      <xdr:rowOff>86845</xdr:rowOff>
    </xdr:to>
    <xdr:graphicFrame macro="">
      <xdr:nvGraphicFramePr>
        <xdr:cNvPr id="59" name="Chart 58">
          <a:extLst>
            <a:ext uri="{FF2B5EF4-FFF2-40B4-BE49-F238E27FC236}">
              <a16:creationId xmlns:a16="http://schemas.microsoft.com/office/drawing/2014/main" id="{CA740C7D-AF10-461D-B9BB-B82E1E3691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21</xdr:col>
      <xdr:colOff>302559</xdr:colOff>
      <xdr:row>128</xdr:row>
      <xdr:rowOff>156882</xdr:rowOff>
    </xdr:from>
    <xdr:to>
      <xdr:col>29</xdr:col>
      <xdr:colOff>22598</xdr:colOff>
      <xdr:row>143</xdr:row>
      <xdr:rowOff>42582</xdr:rowOff>
    </xdr:to>
    <xdr:graphicFrame macro="">
      <xdr:nvGraphicFramePr>
        <xdr:cNvPr id="60" name="Chart 59">
          <a:extLst>
            <a:ext uri="{FF2B5EF4-FFF2-40B4-BE49-F238E27FC236}">
              <a16:creationId xmlns:a16="http://schemas.microsoft.com/office/drawing/2014/main" id="{4758D815-AABD-4F2E-ACEA-1D22FE7A08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25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27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29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31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33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34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35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36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37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38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39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40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41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42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43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44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45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46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hase Diff_2-3_2" connectionId="20" xr16:uid="{00000000-0016-0000-1800-00000A000000}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mp Diff_2-3" connectionId="2" xr16:uid="{00000000-0016-0000-1800-00000E000000}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L_1-4_2" connectionId="5" xr16:uid="{00000000-0016-0000-1800-000013000000}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utput 3 RL" connectionId="17" xr16:uid="{00000000-0016-0000-1800-00000C000000}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mp Diff_2-3_2" connectionId="1" xr16:uid="{00000000-0016-0000-1800-000009000000}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so_2-3_2" connectionId="7" xr16:uid="{00000000-0016-0000-1800-000007000000}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utput 4 RL" connectionId="18" xr16:uid="{00000000-0016-0000-1800-000012000000}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T3H-0113H Basic A" connectionId="13" xr16:uid="{00000000-0016-0000-0200-000001000000}" autoFormatId="16" applyNumberFormats="0" applyBorderFormats="0" applyFontFormats="0" applyPatternFormats="0" applyAlignmentFormats="0" applyWidthHeightFormats="0"/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T3H-0113H Basic B" connectionId="14" xr16:uid="{00000000-0016-0000-0200-000000000000}" autoFormatId="16" applyNumberFormats="0" applyBorderFormats="0" applyFontFormats="0" applyPatternFormats="0" applyAlignmentFormats="0" applyWidthHeightFormats="0"/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T3H-0113_ConversionLoss_and_Isolation_B" connectionId="12" xr16:uid="{00000000-0016-0000-0300-000002000000}" autoFormatId="16" applyNumberFormats="0" applyBorderFormats="0" applyFontFormats="0" applyPatternFormats="0" applyAlignmentFormats="0" applyWidthHeightFormats="0"/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T3H-0113_ConversionLoss_and_Isolation_A_+20dBm" connectionId="11" xr16:uid="{00000000-0016-0000-0300-000003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hase Diff_2-4" connectionId="22" xr16:uid="{00000000-0016-0000-1800-000010000000}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T3H-0113H IP3 vs LO B" connectionId="16" xr16:uid="{00000000-0016-0000-0600-000005000000}" autoFormatId="16" applyNumberFormats="0" applyBorderFormats="0" applyFontFormats="0" applyPatternFormats="0" applyAlignmentFormats="0" applyWidthHeightFormats="0"/>
</file>

<file path=xl/queryTables/queryTable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T3H-0113H IP3 vs LO A" connectionId="15" xr16:uid="{00000000-0016-0000-0600-000004000000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mmon RL" connectionId="4" xr16:uid="{00000000-0016-0000-1800-000011000000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hase Diff_2-3_1" connectionId="21" xr16:uid="{00000000-0016-0000-1800-000006000000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so_2-4" connectionId="10" xr16:uid="{00000000-0016-0000-1800-000014000000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so_2-3" connectionId="8" xr16:uid="{00000000-0016-0000-1800-000008000000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L_1-4" connectionId="6" xr16:uid="{00000000-0016-0000-1800-00000D000000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so_2-4_2" connectionId="9" xr16:uid="{00000000-0016-0000-1800-00000B000000}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mp Diff_2-4" connectionId="3" xr16:uid="{00000000-0016-0000-1800-00000F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6.xml"/><Relationship Id="rId13" Type="http://schemas.openxmlformats.org/officeDocument/2006/relationships/queryTable" Target="../queryTables/queryTable11.xml"/><Relationship Id="rId3" Type="http://schemas.openxmlformats.org/officeDocument/2006/relationships/queryTable" Target="../queryTables/queryTable1.xml"/><Relationship Id="rId7" Type="http://schemas.openxmlformats.org/officeDocument/2006/relationships/queryTable" Target="../queryTables/queryTable5.xml"/><Relationship Id="rId12" Type="http://schemas.openxmlformats.org/officeDocument/2006/relationships/queryTable" Target="../queryTables/queryTable10.xml"/><Relationship Id="rId17" Type="http://schemas.openxmlformats.org/officeDocument/2006/relationships/queryTable" Target="../queryTables/queryTable15.xml"/><Relationship Id="rId2" Type="http://schemas.openxmlformats.org/officeDocument/2006/relationships/drawing" Target="../drawings/drawing1.xml"/><Relationship Id="rId16" Type="http://schemas.openxmlformats.org/officeDocument/2006/relationships/queryTable" Target="../queryTables/queryTable14.xml"/><Relationship Id="rId1" Type="http://schemas.openxmlformats.org/officeDocument/2006/relationships/printerSettings" Target="../printerSettings/printerSettings1.bin"/><Relationship Id="rId6" Type="http://schemas.openxmlformats.org/officeDocument/2006/relationships/queryTable" Target="../queryTables/queryTable4.xml"/><Relationship Id="rId11" Type="http://schemas.openxmlformats.org/officeDocument/2006/relationships/queryTable" Target="../queryTables/queryTable9.xml"/><Relationship Id="rId5" Type="http://schemas.openxmlformats.org/officeDocument/2006/relationships/queryTable" Target="../queryTables/queryTable3.xml"/><Relationship Id="rId15" Type="http://schemas.openxmlformats.org/officeDocument/2006/relationships/queryTable" Target="../queryTables/queryTable13.xml"/><Relationship Id="rId10" Type="http://schemas.openxmlformats.org/officeDocument/2006/relationships/queryTable" Target="../queryTables/queryTable8.xml"/><Relationship Id="rId4" Type="http://schemas.openxmlformats.org/officeDocument/2006/relationships/queryTable" Target="../queryTables/queryTable2.xml"/><Relationship Id="rId9" Type="http://schemas.openxmlformats.org/officeDocument/2006/relationships/queryTable" Target="../queryTables/queryTable7.xml"/><Relationship Id="rId14" Type="http://schemas.openxmlformats.org/officeDocument/2006/relationships/queryTable" Target="../queryTables/queryTable12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7.xml"/><Relationship Id="rId2" Type="http://schemas.openxmlformats.org/officeDocument/2006/relationships/queryTable" Target="../queryTables/queryTable16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9.xml"/><Relationship Id="rId1" Type="http://schemas.openxmlformats.org/officeDocument/2006/relationships/queryTable" Target="../queryTables/queryTable18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1.xml"/><Relationship Id="rId2" Type="http://schemas.openxmlformats.org/officeDocument/2006/relationships/queryTable" Target="../queryTables/queryTable20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AL800"/>
  <sheetViews>
    <sheetView topLeftCell="A13" zoomScale="85" zoomScaleNormal="85" workbookViewId="0">
      <selection activeCell="G15" sqref="G15"/>
    </sheetView>
  </sheetViews>
  <sheetFormatPr defaultRowHeight="15" x14ac:dyDescent="0.25"/>
  <cols>
    <col min="1" max="1" width="14.42578125" style="1" bestFit="1" customWidth="1"/>
    <col min="2" max="2" width="14.42578125" style="1" customWidth="1"/>
    <col min="3" max="3" width="9.28515625" style="1" bestFit="1" customWidth="1"/>
    <col min="4" max="4" width="11.42578125" style="1" bestFit="1" customWidth="1"/>
    <col min="5" max="6" width="11.140625" style="1" bestFit="1" customWidth="1"/>
    <col min="7" max="7" width="8.7109375" style="1" customWidth="1"/>
    <col min="8" max="8" width="12.5703125" style="1" bestFit="1" customWidth="1"/>
    <col min="9" max="10" width="13.85546875" style="1" bestFit="1" customWidth="1"/>
    <col min="11" max="12" width="9.28515625" style="2" bestFit="1" customWidth="1"/>
    <col min="13" max="14" width="9.140625" style="1"/>
    <col min="15" max="15" width="9.28515625" style="1" customWidth="1"/>
    <col min="16" max="16" width="9" style="1" bestFit="1" customWidth="1"/>
    <col min="17" max="17" width="8.28515625" style="1" bestFit="1" customWidth="1"/>
    <col min="18" max="18" width="9.28515625" style="1" bestFit="1" customWidth="1"/>
    <col min="19" max="19" width="14.42578125" style="1" customWidth="1"/>
    <col min="20" max="20" width="9.28515625" style="1" bestFit="1" customWidth="1"/>
    <col min="21" max="16384" width="9.140625" style="1"/>
  </cols>
  <sheetData>
    <row r="1" s="4" customFormat="1" x14ac:dyDescent="0.25"/>
    <row r="2" s="4" customFormat="1" x14ac:dyDescent="0.25"/>
    <row r="3" s="4" customFormat="1" x14ac:dyDescent="0.25"/>
    <row r="4" s="4" customFormat="1" x14ac:dyDescent="0.25"/>
    <row r="5" s="4" customFormat="1" x14ac:dyDescent="0.25"/>
    <row r="6" s="4" customFormat="1" x14ac:dyDescent="0.25"/>
    <row r="7" s="4" customFormat="1" x14ac:dyDescent="0.25"/>
    <row r="8" s="4" customFormat="1" x14ac:dyDescent="0.25"/>
    <row r="9" s="4" customFormat="1" x14ac:dyDescent="0.25"/>
    <row r="10" s="4" customFormat="1" x14ac:dyDescent="0.25"/>
    <row r="11" s="4" customFormat="1" x14ac:dyDescent="0.25"/>
    <row r="12" s="4" customFormat="1" x14ac:dyDescent="0.25"/>
    <row r="13" s="4" customFormat="1" x14ac:dyDescent="0.25"/>
    <row r="14" s="4" customFormat="1" x14ac:dyDescent="0.25"/>
    <row r="15" s="4" customFormat="1" x14ac:dyDescent="0.25"/>
    <row r="16" s="4" customFormat="1" x14ac:dyDescent="0.25"/>
    <row r="17" s="4" customFormat="1" x14ac:dyDescent="0.25"/>
    <row r="18" s="4" customFormat="1" x14ac:dyDescent="0.25"/>
    <row r="19" s="4" customFormat="1" x14ac:dyDescent="0.25"/>
    <row r="20" s="4" customFormat="1" x14ac:dyDescent="0.25"/>
    <row r="21" s="4" customFormat="1" x14ac:dyDescent="0.25"/>
    <row r="22" s="4" customFormat="1" x14ac:dyDescent="0.25"/>
    <row r="23" s="4" customFormat="1" x14ac:dyDescent="0.25"/>
    <row r="24" s="4" customFormat="1" x14ac:dyDescent="0.25"/>
    <row r="25" s="4" customFormat="1" x14ac:dyDescent="0.25"/>
    <row r="26" s="4" customFormat="1" x14ac:dyDescent="0.25"/>
    <row r="27" s="4" customFormat="1" x14ac:dyDescent="0.25"/>
    <row r="28" s="4" customFormat="1" x14ac:dyDescent="0.25"/>
    <row r="29" s="4" customFormat="1" x14ac:dyDescent="0.25"/>
    <row r="30" s="4" customFormat="1" x14ac:dyDescent="0.25"/>
    <row r="31" s="4" customFormat="1" x14ac:dyDescent="0.25"/>
    <row r="32" s="4" customFormat="1" x14ac:dyDescent="0.25"/>
    <row r="33" spans="15:19" s="4" customFormat="1" x14ac:dyDescent="0.25"/>
    <row r="34" spans="15:19" s="4" customFormat="1" x14ac:dyDescent="0.25"/>
    <row r="35" spans="15:19" s="4" customFormat="1" x14ac:dyDescent="0.25"/>
    <row r="36" spans="15:19" s="4" customFormat="1" x14ac:dyDescent="0.25"/>
    <row r="37" spans="15:19" s="4" customFormat="1" x14ac:dyDescent="0.25"/>
    <row r="38" spans="15:19" s="4" customFormat="1" x14ac:dyDescent="0.25">
      <c r="O38" s="23"/>
      <c r="P38" s="24"/>
      <c r="Q38" s="21"/>
      <c r="R38" s="21"/>
      <c r="S38" s="21"/>
    </row>
    <row r="39" spans="15:19" s="4" customFormat="1" x14ac:dyDescent="0.25"/>
    <row r="40" spans="15:19" s="4" customFormat="1" x14ac:dyDescent="0.25"/>
    <row r="41" spans="15:19" s="4" customFormat="1" x14ac:dyDescent="0.25"/>
    <row r="42" spans="15:19" s="4" customFormat="1" x14ac:dyDescent="0.25"/>
    <row r="43" spans="15:19" s="4" customFormat="1" x14ac:dyDescent="0.25"/>
    <row r="44" spans="15:19" s="4" customFormat="1" x14ac:dyDescent="0.25"/>
    <row r="45" spans="15:19" s="4" customFormat="1" x14ac:dyDescent="0.25"/>
    <row r="46" spans="15:19" s="4" customFormat="1" x14ac:dyDescent="0.25"/>
    <row r="47" spans="15:19" s="4" customFormat="1" x14ac:dyDescent="0.25"/>
    <row r="48" spans="15:19" s="4" customFormat="1" x14ac:dyDescent="0.25"/>
    <row r="49" s="4" customFormat="1" x14ac:dyDescent="0.25"/>
    <row r="50" s="4" customFormat="1" x14ac:dyDescent="0.25"/>
    <row r="51" s="4" customFormat="1" x14ac:dyDescent="0.25"/>
    <row r="52" s="4" customFormat="1" x14ac:dyDescent="0.25"/>
    <row r="53" s="4" customFormat="1" x14ac:dyDescent="0.25"/>
    <row r="54" s="4" customFormat="1" x14ac:dyDescent="0.25"/>
    <row r="55" s="4" customFormat="1" x14ac:dyDescent="0.25"/>
    <row r="56" s="4" customFormat="1" x14ac:dyDescent="0.25"/>
    <row r="57" s="4" customFormat="1" x14ac:dyDescent="0.25"/>
    <row r="58" s="4" customFormat="1" x14ac:dyDescent="0.25"/>
    <row r="59" s="4" customFormat="1" x14ac:dyDescent="0.25"/>
    <row r="60" s="4" customFormat="1" x14ac:dyDescent="0.25"/>
    <row r="61" s="4" customFormat="1" x14ac:dyDescent="0.25"/>
    <row r="62" s="4" customFormat="1" x14ac:dyDescent="0.25"/>
    <row r="63" s="4" customFormat="1" x14ac:dyDescent="0.25"/>
    <row r="64" s="4" customFormat="1" x14ac:dyDescent="0.25"/>
    <row r="65" s="4" customFormat="1" x14ac:dyDescent="0.25"/>
    <row r="66" s="4" customFormat="1" x14ac:dyDescent="0.25"/>
    <row r="67" s="4" customFormat="1" x14ac:dyDescent="0.25"/>
    <row r="68" s="4" customFormat="1" x14ac:dyDescent="0.25"/>
    <row r="69" s="4" customFormat="1" x14ac:dyDescent="0.25"/>
    <row r="70" s="4" customFormat="1" x14ac:dyDescent="0.25"/>
    <row r="71" s="4" customFormat="1" x14ac:dyDescent="0.25"/>
    <row r="72" s="4" customFormat="1" x14ac:dyDescent="0.25"/>
    <row r="73" s="4" customFormat="1" x14ac:dyDescent="0.25"/>
    <row r="74" s="4" customFormat="1" x14ac:dyDescent="0.25"/>
    <row r="75" s="4" customFormat="1" x14ac:dyDescent="0.25"/>
    <row r="76" s="4" customFormat="1" x14ac:dyDescent="0.25"/>
    <row r="77" s="4" customFormat="1" x14ac:dyDescent="0.25"/>
    <row r="78" s="4" customFormat="1" x14ac:dyDescent="0.25"/>
    <row r="79" s="4" customFormat="1" x14ac:dyDescent="0.25"/>
    <row r="80" s="4" customFormat="1" x14ac:dyDescent="0.25"/>
    <row r="81" spans="10:15" s="4" customFormat="1" x14ac:dyDescent="0.25"/>
    <row r="82" spans="10:15" s="4" customFormat="1" x14ac:dyDescent="0.25"/>
    <row r="83" spans="10:15" s="4" customFormat="1" x14ac:dyDescent="0.25"/>
    <row r="84" spans="10:15" s="4" customFormat="1" x14ac:dyDescent="0.25"/>
    <row r="85" spans="10:15" s="4" customFormat="1" x14ac:dyDescent="0.25"/>
    <row r="86" spans="10:15" s="4" customFormat="1" x14ac:dyDescent="0.25"/>
    <row r="87" spans="10:15" s="4" customFormat="1" x14ac:dyDescent="0.25">
      <c r="O87" s="33"/>
    </row>
    <row r="88" spans="10:15" s="4" customFormat="1" x14ac:dyDescent="0.25"/>
    <row r="89" spans="10:15" s="4" customFormat="1" x14ac:dyDescent="0.25"/>
    <row r="90" spans="10:15" s="4" customFormat="1" x14ac:dyDescent="0.25"/>
    <row r="91" spans="10:15" s="4" customFormat="1" x14ac:dyDescent="0.25"/>
    <row r="92" spans="10:15" s="4" customFormat="1" x14ac:dyDescent="0.25"/>
    <row r="93" spans="10:15" s="4" customFormat="1" x14ac:dyDescent="0.25"/>
    <row r="94" spans="10:15" s="4" customFormat="1" x14ac:dyDescent="0.25"/>
    <row r="95" spans="10:15" s="4" customFormat="1" x14ac:dyDescent="0.25">
      <c r="J95" s="34"/>
    </row>
    <row r="96" spans="10:15" s="4" customFormat="1" x14ac:dyDescent="0.25"/>
    <row r="97" spans="10:10" s="4" customFormat="1" x14ac:dyDescent="0.25"/>
    <row r="98" spans="10:10" s="4" customFormat="1" x14ac:dyDescent="0.25"/>
    <row r="99" spans="10:10" s="4" customFormat="1" x14ac:dyDescent="0.25"/>
    <row r="100" spans="10:10" s="4" customFormat="1" x14ac:dyDescent="0.25"/>
    <row r="101" spans="10:10" s="4" customFormat="1" x14ac:dyDescent="0.25"/>
    <row r="102" spans="10:10" s="4" customFormat="1" x14ac:dyDescent="0.25"/>
    <row r="103" spans="10:10" s="4" customFormat="1" x14ac:dyDescent="0.25"/>
    <row r="104" spans="10:10" s="4" customFormat="1" x14ac:dyDescent="0.25"/>
    <row r="105" spans="10:10" s="4" customFormat="1" x14ac:dyDescent="0.25"/>
    <row r="106" spans="10:10" s="4" customFormat="1" x14ac:dyDescent="0.25"/>
    <row r="107" spans="10:10" s="4" customFormat="1" x14ac:dyDescent="0.25"/>
    <row r="108" spans="10:10" s="4" customFormat="1" x14ac:dyDescent="0.25"/>
    <row r="109" spans="10:10" s="4" customFormat="1" x14ac:dyDescent="0.25"/>
    <row r="110" spans="10:10" s="4" customFormat="1" x14ac:dyDescent="0.25"/>
    <row r="111" spans="10:10" s="4" customFormat="1" x14ac:dyDescent="0.25"/>
    <row r="112" spans="10:10" s="4" customFormat="1" x14ac:dyDescent="0.25">
      <c r="J112" s="34"/>
    </row>
    <row r="113" spans="15:19" s="4" customFormat="1" x14ac:dyDescent="0.25"/>
    <row r="114" spans="15:19" s="4" customFormat="1" x14ac:dyDescent="0.25"/>
    <row r="115" spans="15:19" s="4" customFormat="1" x14ac:dyDescent="0.25"/>
    <row r="116" spans="15:19" s="4" customFormat="1" x14ac:dyDescent="0.25"/>
    <row r="117" spans="15:19" s="4" customFormat="1" x14ac:dyDescent="0.25"/>
    <row r="118" spans="15:19" s="4" customFormat="1" x14ac:dyDescent="0.25">
      <c r="O118" s="23"/>
      <c r="P118" s="21"/>
      <c r="Q118" s="21"/>
      <c r="R118" s="21"/>
      <c r="S118" s="21"/>
    </row>
    <row r="119" spans="15:19" s="4" customFormat="1" x14ac:dyDescent="0.25"/>
    <row r="120" spans="15:19" s="4" customFormat="1" x14ac:dyDescent="0.25"/>
    <row r="121" spans="15:19" s="4" customFormat="1" x14ac:dyDescent="0.25"/>
    <row r="122" spans="15:19" s="4" customFormat="1" x14ac:dyDescent="0.25"/>
    <row r="123" spans="15:19" s="4" customFormat="1" x14ac:dyDescent="0.25"/>
    <row r="124" spans="15:19" s="4" customFormat="1" x14ac:dyDescent="0.25"/>
    <row r="125" spans="15:19" s="4" customFormat="1" x14ac:dyDescent="0.25"/>
    <row r="126" spans="15:19" s="4" customFormat="1" x14ac:dyDescent="0.25"/>
    <row r="127" spans="15:19" s="4" customFormat="1" x14ac:dyDescent="0.25"/>
    <row r="128" spans="15:19" s="4" customFormat="1" x14ac:dyDescent="0.25"/>
    <row r="129" spans="15:15" s="4" customFormat="1" x14ac:dyDescent="0.25"/>
    <row r="130" spans="15:15" s="4" customFormat="1" x14ac:dyDescent="0.25"/>
    <row r="131" spans="15:15" s="4" customFormat="1" x14ac:dyDescent="0.25">
      <c r="O131" s="49"/>
    </row>
    <row r="132" spans="15:15" s="4" customFormat="1" x14ac:dyDescent="0.25"/>
    <row r="133" spans="15:15" s="4" customFormat="1" x14ac:dyDescent="0.25"/>
    <row r="134" spans="15:15" s="4" customFormat="1" x14ac:dyDescent="0.25"/>
    <row r="135" spans="15:15" s="4" customFormat="1" x14ac:dyDescent="0.25"/>
    <row r="136" spans="15:15" s="4" customFormat="1" x14ac:dyDescent="0.25"/>
    <row r="137" spans="15:15" s="4" customFormat="1" x14ac:dyDescent="0.25"/>
    <row r="138" spans="15:15" s="4" customFormat="1" x14ac:dyDescent="0.25"/>
    <row r="139" spans="15:15" s="4" customFormat="1" x14ac:dyDescent="0.25"/>
    <row r="140" spans="15:15" s="4" customFormat="1" x14ac:dyDescent="0.25"/>
    <row r="141" spans="15:15" s="4" customFormat="1" x14ac:dyDescent="0.25"/>
    <row r="142" spans="15:15" s="4" customFormat="1" x14ac:dyDescent="0.25"/>
    <row r="143" spans="15:15" s="4" customFormat="1" x14ac:dyDescent="0.25"/>
    <row r="144" spans="15:15" s="4" customFormat="1" x14ac:dyDescent="0.25"/>
    <row r="145" s="4" customFormat="1" x14ac:dyDescent="0.25"/>
    <row r="146" s="4" customFormat="1" x14ac:dyDescent="0.25"/>
    <row r="147" s="4" customFormat="1" x14ac:dyDescent="0.25"/>
    <row r="148" s="4" customFormat="1" x14ac:dyDescent="0.25"/>
    <row r="149" s="4" customFormat="1" x14ac:dyDescent="0.25"/>
    <row r="150" s="4" customFormat="1" x14ac:dyDescent="0.25"/>
    <row r="151" s="4" customFormat="1" x14ac:dyDescent="0.25"/>
    <row r="152" s="4" customFormat="1" x14ac:dyDescent="0.25"/>
    <row r="153" s="4" customFormat="1" x14ac:dyDescent="0.25"/>
    <row r="154" s="4" customFormat="1" x14ac:dyDescent="0.25"/>
    <row r="155" s="4" customFormat="1" x14ac:dyDescent="0.25"/>
    <row r="156" s="4" customFormat="1" x14ac:dyDescent="0.25"/>
    <row r="157" s="4" customFormat="1" x14ac:dyDescent="0.25"/>
    <row r="158" s="4" customFormat="1" x14ac:dyDescent="0.25"/>
    <row r="159" s="4" customFormat="1" x14ac:dyDescent="0.25"/>
    <row r="160" s="4" customFormat="1" x14ac:dyDescent="0.25"/>
    <row r="161" spans="1:38" s="4" customFormat="1" x14ac:dyDescent="0.25"/>
    <row r="162" spans="1:38" s="4" customFormat="1" x14ac:dyDescent="0.25"/>
    <row r="163" spans="1:38" s="4" customFormat="1" ht="15.75" thickBot="1" x14ac:dyDescent="0.3">
      <c r="A163" s="49"/>
      <c r="B163" s="49"/>
      <c r="C163" s="49"/>
      <c r="D163" s="54" t="s">
        <v>299</v>
      </c>
      <c r="E163" s="49"/>
      <c r="F163" s="49"/>
      <c r="G163" s="49"/>
      <c r="X163" s="49"/>
      <c r="Y163" s="49"/>
      <c r="Z163" s="49"/>
      <c r="AA163" s="54" t="s">
        <v>301</v>
      </c>
      <c r="AB163" s="49"/>
      <c r="AC163" s="49"/>
      <c r="AD163" s="49"/>
      <c r="AE163" s="55"/>
      <c r="AF163" s="49"/>
      <c r="AG163" s="49"/>
      <c r="AH163" s="49"/>
      <c r="AI163" s="54" t="s">
        <v>303</v>
      </c>
      <c r="AJ163" s="49"/>
      <c r="AK163" s="49"/>
    </row>
    <row r="164" spans="1:38" s="4" customFormat="1" ht="25.5" thickTop="1" thickBot="1" x14ac:dyDescent="0.3">
      <c r="A164" s="65" t="s">
        <v>179</v>
      </c>
      <c r="B164" s="66" t="s">
        <v>180</v>
      </c>
      <c r="C164" s="66" t="s">
        <v>181</v>
      </c>
      <c r="D164" s="66" t="s">
        <v>182</v>
      </c>
      <c r="E164" s="66" t="s">
        <v>183</v>
      </c>
      <c r="F164" s="66" t="s">
        <v>184</v>
      </c>
      <c r="G164" s="67" t="s">
        <v>185</v>
      </c>
      <c r="X164" s="56" t="s">
        <v>179</v>
      </c>
      <c r="Y164" s="57" t="s">
        <v>180</v>
      </c>
      <c r="Z164" s="57" t="s">
        <v>181</v>
      </c>
      <c r="AA164" s="57" t="s">
        <v>182</v>
      </c>
      <c r="AB164" s="57" t="s">
        <v>183</v>
      </c>
      <c r="AC164" s="57" t="s">
        <v>184</v>
      </c>
      <c r="AD164" s="58" t="s">
        <v>185</v>
      </c>
      <c r="AE164" s="55"/>
      <c r="AF164" s="56" t="s">
        <v>179</v>
      </c>
      <c r="AG164" s="57" t="s">
        <v>180</v>
      </c>
      <c r="AH164" s="57" t="s">
        <v>181</v>
      </c>
      <c r="AI164" s="57" t="s">
        <v>182</v>
      </c>
      <c r="AJ164" s="57" t="s">
        <v>183</v>
      </c>
      <c r="AK164" s="57" t="s">
        <v>184</v>
      </c>
      <c r="AL164" s="58" t="s">
        <v>185</v>
      </c>
    </row>
    <row r="165" spans="1:38" s="4" customFormat="1" ht="16.5" thickTop="1" thickBot="1" x14ac:dyDescent="0.3">
      <c r="A165" s="68" t="s">
        <v>186</v>
      </c>
      <c r="B165" s="69" t="str">
        <f>TEXT(Y165,"#")&amp;" ("&amp;TEXT(AG165,"#"&amp;")")</f>
        <v>30 (35)</v>
      </c>
      <c r="C165" s="70" t="s">
        <v>187</v>
      </c>
      <c r="D165" s="69" t="str">
        <f t="shared" ref="D165:G169" si="0">TEXT(AA165,"#")&amp;" ("&amp;TEXT(AI165,"#"&amp;")")</f>
        <v>42 (41)</v>
      </c>
      <c r="E165" s="69" t="str">
        <f t="shared" si="0"/>
        <v>18 (18)</v>
      </c>
      <c r="F165" s="69" t="str">
        <f t="shared" si="0"/>
        <v>35 (41)</v>
      </c>
      <c r="G165" s="69" t="str">
        <f t="shared" si="0"/>
        <v>21 (23)</v>
      </c>
      <c r="X165" s="59" t="s">
        <v>186</v>
      </c>
      <c r="Y165" s="60">
        <f>'5Rx0L'!H7</f>
        <v>29.965381526315785</v>
      </c>
      <c r="Z165" s="60" t="s">
        <v>187</v>
      </c>
      <c r="AA165" s="60">
        <f>'5Rx5L'!H7</f>
        <v>41.671177</v>
      </c>
      <c r="AB165" s="60">
        <f>'5Rx5L'!H31</f>
        <v>18.104122578947369</v>
      </c>
      <c r="AC165" s="60">
        <f>'5Rx5L'!H55</f>
        <v>35.2823837368421</v>
      </c>
      <c r="AD165" s="61">
        <f>'5Rx5L'!H79</f>
        <v>21.065778894736845</v>
      </c>
      <c r="AE165" s="55"/>
      <c r="AF165" s="59" t="s">
        <v>186</v>
      </c>
      <c r="AG165" s="60">
        <f>'5Rx0L'!P7</f>
        <v>34.535271526315789</v>
      </c>
      <c r="AH165" s="60" t="s">
        <v>187</v>
      </c>
      <c r="AI165" s="60">
        <f>'5Rx5L'!P7</f>
        <v>40.920376421052623</v>
      </c>
      <c r="AJ165" s="60">
        <f>'5Rx5L'!P31</f>
        <v>18.207571315789476</v>
      </c>
      <c r="AK165" s="60">
        <f>'5Rx5L'!P55</f>
        <v>41.176461210526313</v>
      </c>
      <c r="AL165" s="61">
        <f>'5Rx5L'!P79</f>
        <v>23.311588621052632</v>
      </c>
    </row>
    <row r="166" spans="1:38" s="4" customFormat="1" ht="15.75" thickBot="1" x14ac:dyDescent="0.3">
      <c r="A166" s="68" t="s">
        <v>188</v>
      </c>
      <c r="B166" s="69" t="str">
        <f>TEXT(Y166,"#")&amp;" ("&amp;TEXT(AG166,"#"&amp;")")</f>
        <v>62 (62)</v>
      </c>
      <c r="C166" s="69" t="str">
        <f>TEXT(Z166,"#")&amp;" ("&amp;TEXT(AH166,"#"&amp;")")</f>
        <v>67 (66)</v>
      </c>
      <c r="D166" s="69" t="str">
        <f t="shared" si="0"/>
        <v>63 (66)</v>
      </c>
      <c r="E166" s="69" t="str">
        <f t="shared" si="0"/>
        <v>68 (63)</v>
      </c>
      <c r="F166" s="69" t="str">
        <f t="shared" si="0"/>
        <v>56 (58)</v>
      </c>
      <c r="G166" s="69" t="str">
        <f t="shared" si="0"/>
        <v>69 (64)</v>
      </c>
      <c r="X166" s="59" t="s">
        <v>188</v>
      </c>
      <c r="Y166" s="60">
        <f>'5Rx0L'!H31</f>
        <v>61.652148842105255</v>
      </c>
      <c r="Z166" s="60">
        <f>'5Rx5L'!H103</f>
        <v>66.962707684210528</v>
      </c>
      <c r="AA166" s="60">
        <f>'2Rx2L'!G3</f>
        <v>63.050103707070747</v>
      </c>
      <c r="AB166" s="60">
        <f>'5Rx5L'!H151</f>
        <v>67.549147263157892</v>
      </c>
      <c r="AC166" s="60">
        <f>'5Rx5L'!H175</f>
        <v>56.160534473684208</v>
      </c>
      <c r="AD166" s="61">
        <f>'5Rx5L'!H199</f>
        <v>69.310723210526305</v>
      </c>
      <c r="AE166" s="55"/>
      <c r="AF166" s="59" t="s">
        <v>188</v>
      </c>
      <c r="AG166" s="60">
        <f>'5Rx0L'!P31</f>
        <v>62.07779936842104</v>
      </c>
      <c r="AH166" s="60">
        <f>'5Rx5L'!P103</f>
        <v>65.964943789473693</v>
      </c>
      <c r="AI166" s="60">
        <f>'2Rx2L'!O3</f>
        <v>66.381316989898991</v>
      </c>
      <c r="AJ166" s="60">
        <f>'5Rx5L'!P151</f>
        <v>63.161827315789473</v>
      </c>
      <c r="AK166" s="60">
        <f>'5Rx5L'!P175</f>
        <v>58.392696578947358</v>
      </c>
      <c r="AL166" s="61">
        <f>'5Rx5L'!P199</f>
        <v>64.359370578947377</v>
      </c>
    </row>
    <row r="167" spans="1:38" s="4" customFormat="1" ht="15.75" thickBot="1" x14ac:dyDescent="0.3">
      <c r="A167" s="68" t="s">
        <v>189</v>
      </c>
      <c r="B167" s="69" t="str">
        <f>TEXT(Y167,"#")&amp;" ("&amp;TEXT(AG167,"#"&amp;")")</f>
        <v>111 (110)</v>
      </c>
      <c r="C167" s="69" t="str">
        <f>TEXT(Z167,"#")&amp;" ("&amp;TEXT(AH167,"#"&amp;")")</f>
        <v>82 (87)</v>
      </c>
      <c r="D167" s="69" t="str">
        <f t="shared" si="0"/>
        <v>98 (102)</v>
      </c>
      <c r="E167" s="69" t="str">
        <f t="shared" si="0"/>
        <v>80 (81)</v>
      </c>
      <c r="F167" s="69" t="str">
        <f t="shared" si="0"/>
        <v>101 (100)</v>
      </c>
      <c r="G167" s="69" t="str">
        <f t="shared" si="0"/>
        <v>138 (138)</v>
      </c>
      <c r="X167" s="59" t="s">
        <v>189</v>
      </c>
      <c r="Y167" s="60">
        <f>'5Rx0L'!H55</f>
        <v>111.00724021052633</v>
      </c>
      <c r="Z167" s="60">
        <f>'5Rx5L'!H223</f>
        <v>82.452923631578955</v>
      </c>
      <c r="AA167" s="60">
        <f>'5Rx5L'!H247</f>
        <v>98.405148631578967</v>
      </c>
      <c r="AB167" s="60">
        <f>'5Rx5L'!H271</f>
        <v>79.629588052631576</v>
      </c>
      <c r="AC167" s="60">
        <f>'5Rx5L'!H295</f>
        <v>100.97840694736844</v>
      </c>
      <c r="AD167" s="61">
        <f>'5Rx5L'!H319</f>
        <v>138.44523278947366</v>
      </c>
      <c r="AE167" s="55"/>
      <c r="AF167" s="59" t="s">
        <v>189</v>
      </c>
      <c r="AG167" s="60">
        <f>'5Rx0L'!P55</f>
        <v>110.18149805263157</v>
      </c>
      <c r="AH167" s="60">
        <f>'5Rx5L'!P223</f>
        <v>86.556793210526322</v>
      </c>
      <c r="AI167" s="60">
        <f>'5Rx5L'!P247</f>
        <v>101.98383331578948</v>
      </c>
      <c r="AJ167" s="60">
        <f>'5Rx5L'!P271</f>
        <v>80.857215736842107</v>
      </c>
      <c r="AK167" s="60">
        <f>'5Rx5L'!P295</f>
        <v>99.702819894736834</v>
      </c>
      <c r="AL167" s="61">
        <f>'5Rx5L'!P319</f>
        <v>137.8692117894737</v>
      </c>
    </row>
    <row r="168" spans="1:38" s="4" customFormat="1" ht="15.75" thickBot="1" x14ac:dyDescent="0.3">
      <c r="A168" s="68" t="s">
        <v>190</v>
      </c>
      <c r="B168" s="69" t="str">
        <f>TEXT(Y168,"#")&amp;" ("&amp;TEXT(AG168,"#"&amp;")")</f>
        <v>129 (128)</v>
      </c>
      <c r="C168" s="69" t="str">
        <f>TEXT(Z168,"#")&amp;" ("&amp;TEXT(AH168,"#"&amp;")")</f>
        <v>145 (145)</v>
      </c>
      <c r="D168" s="69" t="str">
        <f t="shared" si="0"/>
        <v>124 (127)</v>
      </c>
      <c r="E168" s="69" t="str">
        <f t="shared" si="0"/>
        <v>128 (129)</v>
      </c>
      <c r="F168" s="69" t="str">
        <f t="shared" si="0"/>
        <v>123 (123)</v>
      </c>
      <c r="G168" s="69" t="str">
        <f t="shared" si="0"/>
        <v>131 (129)</v>
      </c>
      <c r="X168" s="59" t="s">
        <v>190</v>
      </c>
      <c r="Y168" s="60">
        <f>'5Rx0L'!H79</f>
        <v>128.53556752631579</v>
      </c>
      <c r="Z168" s="60">
        <f>'5Rx5L'!H343</f>
        <v>145.01075231578949</v>
      </c>
      <c r="AA168" s="60">
        <f>'5Rx5L'!H367</f>
        <v>123.60268078947369</v>
      </c>
      <c r="AB168" s="60">
        <f>'5Rx5L'!H391</f>
        <v>128.19462621052631</v>
      </c>
      <c r="AC168" s="60">
        <f>'5Rx5L'!H415</f>
        <v>122.97330642105264</v>
      </c>
      <c r="AD168" s="61">
        <f>'5Rx5L'!H439</f>
        <v>130.92583189473686</v>
      </c>
      <c r="AE168" s="55"/>
      <c r="AF168" s="59" t="s">
        <v>190</v>
      </c>
      <c r="AG168" s="60">
        <f>'5Rx0L'!P79</f>
        <v>128.47390826315791</v>
      </c>
      <c r="AH168" s="60">
        <f>'5Rx5L'!P343</f>
        <v>144.78316915789475</v>
      </c>
      <c r="AI168" s="60">
        <f>'5Rx5L'!P367</f>
        <v>126.59387115789474</v>
      </c>
      <c r="AJ168" s="60">
        <f>'5Rx5L'!P391</f>
        <v>128.68462</v>
      </c>
      <c r="AK168" s="60">
        <f>'5Rx5L'!P415</f>
        <v>123.34374978947369</v>
      </c>
      <c r="AL168" s="61">
        <f>'5Rx5L'!P439</f>
        <v>128.66435478947366</v>
      </c>
    </row>
    <row r="169" spans="1:38" s="4" customFormat="1" ht="15.75" thickBot="1" x14ac:dyDescent="0.3">
      <c r="A169" s="71" t="s">
        <v>191</v>
      </c>
      <c r="B169" s="69" t="str">
        <f>TEXT(Y169,"#")&amp;" ("&amp;TEXT(AG169,"#"&amp;")")</f>
        <v>165 (172)</v>
      </c>
      <c r="C169" s="69" t="str">
        <f>TEXT(Z169,"#")&amp;" ("&amp;TEXT(AH169,"#"&amp;")")</f>
        <v>147 (154)</v>
      </c>
      <c r="D169" s="69" t="str">
        <f t="shared" si="0"/>
        <v>159 (161)</v>
      </c>
      <c r="E169" s="69" t="str">
        <f t="shared" si="0"/>
        <v>148 (149)</v>
      </c>
      <c r="F169" s="69" t="str">
        <f t="shared" si="0"/>
        <v>159 (161)</v>
      </c>
      <c r="G169" s="69" t="str">
        <f t="shared" si="0"/>
        <v>145 (145)</v>
      </c>
      <c r="X169" s="62" t="s">
        <v>191</v>
      </c>
      <c r="Y169" s="63">
        <f>'5Rx0L'!H103</f>
        <v>164.67936100000003</v>
      </c>
      <c r="Z169" s="63">
        <f>'5Rx5L'!H463</f>
        <v>146.93234268421054</v>
      </c>
      <c r="AA169" s="63">
        <f>'5Rx5L'!H487</f>
        <v>159.48362457894734</v>
      </c>
      <c r="AB169" s="63">
        <f>'5Rx5L'!H511</f>
        <v>147.88496357894735</v>
      </c>
      <c r="AC169" s="63">
        <f>'5Rx5L'!H535</f>
        <v>159.16561815789473</v>
      </c>
      <c r="AD169" s="64">
        <f>'5Rx5L'!H559</f>
        <v>144.99498594736843</v>
      </c>
      <c r="AE169" s="55"/>
      <c r="AF169" s="62" t="s">
        <v>191</v>
      </c>
      <c r="AG169" s="63">
        <f>'5Rx0L'!P103</f>
        <v>171.53915036842108</v>
      </c>
      <c r="AH169" s="63">
        <f>'5Rx5L'!P463</f>
        <v>153.87406315789474</v>
      </c>
      <c r="AI169" s="63">
        <f>'5Rx5L'!P487</f>
        <v>161.14405142105261</v>
      </c>
      <c r="AJ169" s="63">
        <f>'5Rx5L'!P511</f>
        <v>149.22654494736844</v>
      </c>
      <c r="AK169" s="63">
        <f>'5Rx5L'!P535</f>
        <v>160.55729789473685</v>
      </c>
      <c r="AL169" s="64">
        <f>'5Rx5L'!P559</f>
        <v>144.94540689473683</v>
      </c>
    </row>
    <row r="170" spans="1:38" s="4" customFormat="1" ht="15.75" thickTop="1" x14ac:dyDescent="0.25">
      <c r="A170" s="49"/>
      <c r="B170" s="49"/>
      <c r="C170" s="49"/>
      <c r="D170" s="49"/>
      <c r="E170" s="49"/>
      <c r="F170" s="49"/>
      <c r="G170" s="49"/>
      <c r="X170" s="49"/>
      <c r="Y170" s="49"/>
      <c r="Z170" s="49"/>
      <c r="AA170" s="49"/>
      <c r="AB170" s="49"/>
      <c r="AC170" s="49"/>
      <c r="AD170" s="49"/>
      <c r="AE170" s="55"/>
      <c r="AF170" s="49"/>
      <c r="AG170" s="49"/>
      <c r="AH170" s="49"/>
      <c r="AI170" s="49"/>
      <c r="AJ170" s="49"/>
      <c r="AK170" s="49"/>
      <c r="AL170" s="49"/>
    </row>
    <row r="171" spans="1:38" s="4" customFormat="1" x14ac:dyDescent="0.25">
      <c r="A171" s="49"/>
      <c r="B171" s="49"/>
      <c r="C171" s="49"/>
      <c r="D171" s="49"/>
      <c r="E171" s="49"/>
      <c r="F171" s="49"/>
      <c r="G171" s="49"/>
      <c r="X171" s="49"/>
      <c r="Y171" s="49"/>
      <c r="Z171" s="49"/>
      <c r="AA171" s="49"/>
      <c r="AB171" s="49"/>
      <c r="AC171" s="49"/>
      <c r="AD171" s="49"/>
      <c r="AE171" s="55"/>
      <c r="AF171" s="49"/>
      <c r="AG171" s="49"/>
      <c r="AH171" s="49"/>
      <c r="AI171" s="49"/>
      <c r="AJ171" s="49"/>
      <c r="AK171" s="49"/>
      <c r="AL171" s="49"/>
    </row>
    <row r="172" spans="1:38" s="4" customFormat="1" x14ac:dyDescent="0.25">
      <c r="A172" s="49"/>
      <c r="B172" s="49"/>
      <c r="C172" s="49"/>
      <c r="D172" s="49"/>
      <c r="E172" s="49"/>
      <c r="F172" s="49"/>
      <c r="G172" s="49"/>
      <c r="X172" s="49"/>
      <c r="Y172" s="49"/>
      <c r="Z172" s="49"/>
      <c r="AA172" s="49"/>
      <c r="AB172" s="49"/>
      <c r="AC172" s="49"/>
      <c r="AD172" s="49"/>
      <c r="AE172" s="55"/>
      <c r="AF172" s="49"/>
      <c r="AG172" s="49"/>
      <c r="AH172" s="49"/>
      <c r="AI172" s="49"/>
      <c r="AJ172" s="49"/>
      <c r="AK172" s="49"/>
      <c r="AL172" s="49"/>
    </row>
    <row r="173" spans="1:38" s="4" customFormat="1" ht="15.75" thickBot="1" x14ac:dyDescent="0.3">
      <c r="A173" s="49"/>
      <c r="B173" s="49"/>
      <c r="C173" s="49"/>
      <c r="D173" s="54" t="s">
        <v>310</v>
      </c>
      <c r="E173" s="49"/>
      <c r="F173" s="49"/>
      <c r="G173" s="49"/>
      <c r="X173" s="49"/>
      <c r="Y173" s="49"/>
      <c r="Z173" s="49"/>
      <c r="AA173" s="54" t="s">
        <v>302</v>
      </c>
      <c r="AB173" s="49"/>
      <c r="AC173" s="49"/>
      <c r="AD173" s="49"/>
      <c r="AE173" s="55"/>
      <c r="AF173" s="49"/>
      <c r="AG173" s="49"/>
      <c r="AH173" s="49"/>
      <c r="AI173" s="54" t="s">
        <v>307</v>
      </c>
      <c r="AJ173" s="49"/>
      <c r="AK173" s="49"/>
      <c r="AL173" s="49"/>
    </row>
    <row r="174" spans="1:38" s="4" customFormat="1" ht="25.5" thickTop="1" thickBot="1" x14ac:dyDescent="0.3">
      <c r="A174" s="65" t="s">
        <v>197</v>
      </c>
      <c r="B174" s="66" t="s">
        <v>180</v>
      </c>
      <c r="C174" s="66" t="s">
        <v>181</v>
      </c>
      <c r="D174" s="66" t="s">
        <v>182</v>
      </c>
      <c r="E174" s="66" t="s">
        <v>183</v>
      </c>
      <c r="F174" s="66" t="s">
        <v>184</v>
      </c>
      <c r="G174" s="67" t="s">
        <v>185</v>
      </c>
      <c r="X174" s="56" t="s">
        <v>197</v>
      </c>
      <c r="Y174" s="57" t="s">
        <v>180</v>
      </c>
      <c r="Z174" s="57" t="s">
        <v>181</v>
      </c>
      <c r="AA174" s="57" t="s">
        <v>182</v>
      </c>
      <c r="AB174" s="57" t="s">
        <v>183</v>
      </c>
      <c r="AC174" s="57" t="s">
        <v>184</v>
      </c>
      <c r="AD174" s="58" t="s">
        <v>185</v>
      </c>
      <c r="AE174" s="55"/>
      <c r="AF174" s="56" t="s">
        <v>197</v>
      </c>
      <c r="AG174" s="57" t="s">
        <v>180</v>
      </c>
      <c r="AH174" s="57" t="s">
        <v>181</v>
      </c>
      <c r="AI174" s="57" t="s">
        <v>182</v>
      </c>
      <c r="AJ174" s="57" t="s">
        <v>183</v>
      </c>
      <c r="AK174" s="57" t="s">
        <v>184</v>
      </c>
      <c r="AL174" s="58" t="s">
        <v>185</v>
      </c>
    </row>
    <row r="175" spans="1:38" s="4" customFormat="1" ht="16.5" thickTop="1" thickBot="1" x14ac:dyDescent="0.3">
      <c r="A175" s="68" t="s">
        <v>192</v>
      </c>
      <c r="B175" s="69" t="str">
        <f>TEXT(Y175,"#")&amp;" ("&amp;TEXT(AG175,"#"&amp;")")</f>
        <v>23 (30)</v>
      </c>
      <c r="C175" s="70" t="s">
        <v>187</v>
      </c>
      <c r="D175" s="69" t="str">
        <f t="shared" ref="D175:G179" si="1">TEXT(AA175,"#")&amp;" ("&amp;TEXT(AI175,"#"&amp;")")</f>
        <v>42 (41)</v>
      </c>
      <c r="E175" s="69" t="str">
        <f t="shared" si="1"/>
        <v>19 (17)</v>
      </c>
      <c r="F175" s="69" t="str">
        <f t="shared" si="1"/>
        <v>39 (43)</v>
      </c>
      <c r="G175" s="69" t="str">
        <f t="shared" si="1"/>
        <v>22 (21)</v>
      </c>
      <c r="X175" s="59" t="s">
        <v>192</v>
      </c>
      <c r="Y175" s="60">
        <f>'5Ix0L'!H7</f>
        <v>23.428186421052629</v>
      </c>
      <c r="Z175" s="60" t="s">
        <v>187</v>
      </c>
      <c r="AA175" s="60">
        <f>'5Ix5L'!H7</f>
        <v>41.646435947368424</v>
      </c>
      <c r="AB175" s="60">
        <f>'5Ix5L'!H31</f>
        <v>18.708443947368423</v>
      </c>
      <c r="AC175" s="60">
        <f>'5Ix5L'!H55</f>
        <v>38.614780736842107</v>
      </c>
      <c r="AD175" s="61">
        <f>'5Ix5L'!H79</f>
        <v>21.90280289473684</v>
      </c>
      <c r="AE175" s="55"/>
      <c r="AF175" s="59" t="s">
        <v>192</v>
      </c>
      <c r="AG175" s="60">
        <f>'5Ix0L'!P7</f>
        <v>30.48355878947368</v>
      </c>
      <c r="AH175" s="60" t="s">
        <v>187</v>
      </c>
      <c r="AI175" s="60">
        <f>'5Ix5L'!P7</f>
        <v>41.113743157894739</v>
      </c>
      <c r="AJ175" s="60">
        <f>'5Ix5L'!P31</f>
        <v>16.909163263157893</v>
      </c>
      <c r="AK175" s="60">
        <f>'5Ix5L'!P55</f>
        <v>43.421375631578947</v>
      </c>
      <c r="AL175" s="61">
        <f>'5Ix5L'!P79</f>
        <v>20.676376842105263</v>
      </c>
    </row>
    <row r="176" spans="1:38" s="4" customFormat="1" ht="15.75" thickBot="1" x14ac:dyDescent="0.3">
      <c r="A176" s="68" t="s">
        <v>193</v>
      </c>
      <c r="B176" s="69" t="str">
        <f>TEXT(Y176,"#")&amp;" ("&amp;TEXT(AG176,"#"&amp;")")</f>
        <v>71 (63)</v>
      </c>
      <c r="C176" s="69" t="str">
        <f>TEXT(Z176,"#")&amp;" ("&amp;TEXT(AH176,"#"&amp;")")</f>
        <v>64 (67)</v>
      </c>
      <c r="D176" s="69" t="str">
        <f t="shared" si="1"/>
        <v>60 (57)</v>
      </c>
      <c r="E176" s="69" t="str">
        <f t="shared" si="1"/>
        <v>57 (59)</v>
      </c>
      <c r="F176" s="69" t="str">
        <f t="shared" si="1"/>
        <v>63 (59)</v>
      </c>
      <c r="G176" s="69" t="str">
        <f t="shared" si="1"/>
        <v>52 (57)</v>
      </c>
      <c r="X176" s="59" t="s">
        <v>193</v>
      </c>
      <c r="Y176" s="60">
        <f>'5Ix0L'!H31</f>
        <v>70.647368789473674</v>
      </c>
      <c r="Z176" s="60">
        <f>'2Ix1L'!G3</f>
        <v>63.523924454545437</v>
      </c>
      <c r="AA176" s="60">
        <f>'5Ix5L'!H127</f>
        <v>59.879629052631572</v>
      </c>
      <c r="AB176" s="60">
        <f>'5Ix5L'!H151</f>
        <v>57.193079631578954</v>
      </c>
      <c r="AC176" s="60">
        <f>'5Ix5L'!H175</f>
        <v>63.221288000000015</v>
      </c>
      <c r="AD176" s="61">
        <f>'5Ix5L'!H199</f>
        <v>51.812265842105255</v>
      </c>
      <c r="AE176" s="55"/>
      <c r="AF176" s="59" t="s">
        <v>193</v>
      </c>
      <c r="AG176" s="60">
        <f>'5Ix0L'!P31</f>
        <v>63.127386631578943</v>
      </c>
      <c r="AH176" s="60">
        <f>'2Ix1L'!O3</f>
        <v>66.759772010101017</v>
      </c>
      <c r="AI176" s="60">
        <f>'5Ix5L'!P127</f>
        <v>56.725726105263163</v>
      </c>
      <c r="AJ176" s="60">
        <f>'5Ix5L'!P151</f>
        <v>59.077959105263155</v>
      </c>
      <c r="AK176" s="60">
        <f>'5Ix5L'!P175</f>
        <v>58.52537342105262</v>
      </c>
      <c r="AL176" s="61">
        <f>'5Ix5L'!P199</f>
        <v>57.479196894736845</v>
      </c>
    </row>
    <row r="177" spans="1:38" s="4" customFormat="1" ht="15.75" thickBot="1" x14ac:dyDescent="0.3">
      <c r="A177" s="68" t="s">
        <v>194</v>
      </c>
      <c r="B177" s="69" t="str">
        <f>TEXT(Y177,"#")&amp;" ("&amp;TEXT(AG177,"#"&amp;")")</f>
        <v>102 (101)</v>
      </c>
      <c r="C177" s="69" t="str">
        <f>TEXT(Z177,"#")&amp;" ("&amp;TEXT(AH177,"#"&amp;")")</f>
        <v>85 (85)</v>
      </c>
      <c r="D177" s="69" t="str">
        <f t="shared" si="1"/>
        <v>100 (99)</v>
      </c>
      <c r="E177" s="69" t="str">
        <f t="shared" si="1"/>
        <v>85 (81)</v>
      </c>
      <c r="F177" s="69" t="str">
        <f t="shared" si="1"/>
        <v>94 (100)</v>
      </c>
      <c r="G177" s="69" t="str">
        <f t="shared" si="1"/>
        <v>81 (79)</v>
      </c>
      <c r="X177" s="59" t="s">
        <v>194</v>
      </c>
      <c r="Y177" s="60">
        <f>'5Ix0L'!H55</f>
        <v>102.39107747368422</v>
      </c>
      <c r="Z177" s="60">
        <f>'5Ix5L'!H223</f>
        <v>84.796132842105266</v>
      </c>
      <c r="AA177" s="60">
        <f>'5Ix5L'!H247</f>
        <v>100.12248431578946</v>
      </c>
      <c r="AB177" s="60">
        <f>'5Ix5L'!H271</f>
        <v>85.053189526315805</v>
      </c>
      <c r="AC177" s="60">
        <f>'5Ix5L'!H295</f>
        <v>93.930299263157877</v>
      </c>
      <c r="AD177" s="61">
        <f>'5Ix5L'!H319</f>
        <v>81.349994315789473</v>
      </c>
      <c r="AE177" s="55"/>
      <c r="AF177" s="59" t="s">
        <v>194</v>
      </c>
      <c r="AG177" s="60">
        <f>'5Ix0L'!P55</f>
        <v>100.63207800000001</v>
      </c>
      <c r="AH177" s="60">
        <f>'5Ix5L'!P223</f>
        <v>84.577949473684214</v>
      </c>
      <c r="AI177" s="60">
        <f>'5Ix5L'!P247</f>
        <v>99.307001210526309</v>
      </c>
      <c r="AJ177" s="60">
        <f>'5Ix5L'!P271</f>
        <v>81.162319052631574</v>
      </c>
      <c r="AK177" s="60">
        <f>'5Ix5L'!P295</f>
        <v>100.01227731578946</v>
      </c>
      <c r="AL177" s="61">
        <f>'5Ix5L'!P319</f>
        <v>78.984032210526323</v>
      </c>
    </row>
    <row r="178" spans="1:38" s="4" customFormat="1" ht="15.75" thickBot="1" x14ac:dyDescent="0.3">
      <c r="A178" s="68" t="s">
        <v>195</v>
      </c>
      <c r="B178" s="69" t="str">
        <f>TEXT(Y178,"#")&amp;" ("&amp;TEXT(AG178,"#"&amp;")")</f>
        <v>135 (131)</v>
      </c>
      <c r="C178" s="69" t="str">
        <f>TEXT(Z178,"#")&amp;" ("&amp;TEXT(AH178,"#"&amp;")")</f>
        <v>127 (128)</v>
      </c>
      <c r="D178" s="69" t="str">
        <f t="shared" si="1"/>
        <v>127 (123)</v>
      </c>
      <c r="E178" s="69" t="str">
        <f t="shared" si="1"/>
        <v>122 (120)</v>
      </c>
      <c r="F178" s="69" t="str">
        <f t="shared" si="1"/>
        <v>124 (121)</v>
      </c>
      <c r="G178" s="69" t="str">
        <f t="shared" si="1"/>
        <v>115 (117)</v>
      </c>
      <c r="X178" s="59" t="s">
        <v>195</v>
      </c>
      <c r="Y178" s="60">
        <f>'5Ix0L'!H79</f>
        <v>135.3634258421053</v>
      </c>
      <c r="Z178" s="60">
        <f>'5Ix5L'!H343</f>
        <v>127.23736331578945</v>
      </c>
      <c r="AA178" s="60">
        <f>'5Ix5L'!H367</f>
        <v>126.66412600000001</v>
      </c>
      <c r="AB178" s="60">
        <f>'5Ix5L'!H391</f>
        <v>121.92900115789473</v>
      </c>
      <c r="AC178" s="60">
        <f>'5Ix5L'!H415</f>
        <v>123.75089710526315</v>
      </c>
      <c r="AD178" s="61">
        <f>'5Ix5L'!H439</f>
        <v>115.1123872631579</v>
      </c>
      <c r="AE178" s="55"/>
      <c r="AF178" s="59" t="s">
        <v>195</v>
      </c>
      <c r="AG178" s="60">
        <f>'5Ix0L'!P79</f>
        <v>130.56825931578948</v>
      </c>
      <c r="AH178" s="60">
        <f>'5Ix5L'!P343</f>
        <v>127.88790005263158</v>
      </c>
      <c r="AI178" s="60">
        <f>'5Ix5L'!P367</f>
        <v>122.77874510526314</v>
      </c>
      <c r="AJ178" s="60">
        <f>'5Ix5L'!P391</f>
        <v>120.25639284210527</v>
      </c>
      <c r="AK178" s="60">
        <f>'5Ix5L'!P415</f>
        <v>120.73152163157894</v>
      </c>
      <c r="AL178" s="61">
        <f>'5Ix5L'!P439</f>
        <v>117.17451794736841</v>
      </c>
    </row>
    <row r="179" spans="1:38" s="4" customFormat="1" ht="15.75" thickBot="1" x14ac:dyDescent="0.3">
      <c r="A179" s="71" t="s">
        <v>196</v>
      </c>
      <c r="B179" s="69" t="str">
        <f>TEXT(Y179,"#")&amp;" ("&amp;TEXT(AG179,"#"&amp;")")</f>
        <v>163 (153)</v>
      </c>
      <c r="C179" s="69" t="str">
        <f>TEXT(Z179,"#")&amp;" ("&amp;TEXT(AH179,"#"&amp;")")</f>
        <v>150 (156)</v>
      </c>
      <c r="D179" s="69" t="str">
        <f t="shared" si="1"/>
        <v>161 (157)</v>
      </c>
      <c r="E179" s="69" t="str">
        <f t="shared" si="1"/>
        <v>151 (149)</v>
      </c>
      <c r="F179" s="69" t="str">
        <f t="shared" si="1"/>
        <v>155 (154)</v>
      </c>
      <c r="G179" s="69" t="str">
        <f t="shared" si="1"/>
        <v>144 (146)</v>
      </c>
      <c r="X179" s="62" t="s">
        <v>196</v>
      </c>
      <c r="Y179" s="63">
        <f>'5Ix0L'!H103</f>
        <v>162.837311</v>
      </c>
      <c r="Z179" s="63">
        <f>'5Ix5L'!H463</f>
        <v>150.47763752631579</v>
      </c>
      <c r="AA179" s="63">
        <f>'5Ix5L'!H487</f>
        <v>161.02575831578946</v>
      </c>
      <c r="AB179" s="63">
        <f>'5Ix5L'!H511</f>
        <v>151.48471252631577</v>
      </c>
      <c r="AC179" s="63">
        <f>'5Ix5L'!H535</f>
        <v>154.67185652631579</v>
      </c>
      <c r="AD179" s="64">
        <f>'5Ix5L'!H559</f>
        <v>143.95283078947369</v>
      </c>
      <c r="AE179" s="55"/>
      <c r="AF179" s="62" t="s">
        <v>196</v>
      </c>
      <c r="AG179" s="63">
        <f>'5Ix0L'!P103</f>
        <v>153.05142526315791</v>
      </c>
      <c r="AH179" s="63">
        <f>'5Ix5L'!P463</f>
        <v>155.5593165263158</v>
      </c>
      <c r="AI179" s="63">
        <f>'5Ix5L'!P487</f>
        <v>156.56047489473684</v>
      </c>
      <c r="AJ179" s="63">
        <f>'5Ix5L'!P511</f>
        <v>149.46324999999999</v>
      </c>
      <c r="AK179" s="63">
        <f>'5Ix5L'!P535</f>
        <v>153.83362215789472</v>
      </c>
      <c r="AL179" s="64">
        <f>'5Ix5L'!P559</f>
        <v>145.99915284210525</v>
      </c>
    </row>
    <row r="180" spans="1:38" s="4" customFormat="1" ht="15.75" thickTop="1" x14ac:dyDescent="0.25"/>
    <row r="181" spans="1:38" s="4" customFormat="1" x14ac:dyDescent="0.25"/>
    <row r="182" spans="1:38" s="87" customFormat="1" ht="15.75" thickBot="1" x14ac:dyDescent="0.3">
      <c r="A182" s="49"/>
      <c r="B182" s="49"/>
      <c r="C182" s="49"/>
      <c r="D182" s="54" t="s">
        <v>309</v>
      </c>
      <c r="E182" s="49"/>
      <c r="F182" s="49"/>
      <c r="G182" s="49"/>
      <c r="X182" s="49"/>
      <c r="Y182" s="49"/>
      <c r="Z182" s="49"/>
      <c r="AA182" s="54" t="s">
        <v>305</v>
      </c>
      <c r="AB182" s="49"/>
      <c r="AC182" s="49"/>
      <c r="AD182" s="49"/>
      <c r="AE182" s="55"/>
      <c r="AF182" s="49"/>
      <c r="AG182" s="49"/>
      <c r="AH182" s="49"/>
      <c r="AI182" s="54" t="s">
        <v>308</v>
      </c>
      <c r="AJ182" s="49"/>
      <c r="AK182" s="49"/>
      <c r="AL182" s="4"/>
    </row>
    <row r="183" spans="1:38" s="87" customFormat="1" ht="25.5" thickTop="1" thickBot="1" x14ac:dyDescent="0.3">
      <c r="A183" s="65" t="s">
        <v>179</v>
      </c>
      <c r="B183" s="66" t="s">
        <v>180</v>
      </c>
      <c r="C183" s="66" t="s">
        <v>181</v>
      </c>
      <c r="D183" s="66" t="s">
        <v>182</v>
      </c>
      <c r="E183" s="66" t="s">
        <v>183</v>
      </c>
      <c r="F183" s="66" t="s">
        <v>184</v>
      </c>
      <c r="G183" s="67" t="s">
        <v>185</v>
      </c>
      <c r="X183" s="56" t="s">
        <v>179</v>
      </c>
      <c r="Y183" s="57" t="s">
        <v>180</v>
      </c>
      <c r="Z183" s="57" t="s">
        <v>181</v>
      </c>
      <c r="AA183" s="57" t="s">
        <v>182</v>
      </c>
      <c r="AB183" s="57" t="s">
        <v>183</v>
      </c>
      <c r="AC183" s="57" t="s">
        <v>184</v>
      </c>
      <c r="AD183" s="58" t="s">
        <v>185</v>
      </c>
      <c r="AE183" s="55"/>
      <c r="AF183" s="56" t="s">
        <v>179</v>
      </c>
      <c r="AG183" s="57" t="s">
        <v>180</v>
      </c>
      <c r="AH183" s="57" t="s">
        <v>181</v>
      </c>
      <c r="AI183" s="57" t="s">
        <v>182</v>
      </c>
      <c r="AJ183" s="57" t="s">
        <v>183</v>
      </c>
      <c r="AK183" s="57" t="s">
        <v>184</v>
      </c>
      <c r="AL183" s="58" t="s">
        <v>185</v>
      </c>
    </row>
    <row r="184" spans="1:38" s="87" customFormat="1" ht="16.5" thickTop="1" thickBot="1" x14ac:dyDescent="0.3">
      <c r="A184" s="68" t="s">
        <v>186</v>
      </c>
      <c r="B184" s="69" t="str">
        <f>TEXT(Y184,"#")&amp;" ("&amp;TEXT(AG184,"#"&amp;")")</f>
        <v>29 (35)</v>
      </c>
      <c r="C184" s="70" t="s">
        <v>187</v>
      </c>
      <c r="D184" s="69" t="str">
        <f t="shared" ref="D184:D188" si="2">TEXT(AA184,"#")&amp;" ("&amp;TEXT(AI184,"#"&amp;")")</f>
        <v>37 (39)</v>
      </c>
      <c r="E184" s="69" t="str">
        <f t="shared" ref="E184:E188" si="3">TEXT(AB184,"#")&amp;" ("&amp;TEXT(AJ184,"#"&amp;")")</f>
        <v>13 (13)</v>
      </c>
      <c r="F184" s="69" t="str">
        <f t="shared" ref="F184:F188" si="4">TEXT(AC184,"#")&amp;" ("&amp;TEXT(AK184,"#"&amp;")")</f>
        <v>37 (37)</v>
      </c>
      <c r="G184" s="69" t="str">
        <f t="shared" ref="G184:G188" si="5">TEXT(AD184,"#")&amp;" ("&amp;TEXT(AL184,"#"&amp;")")</f>
        <v>18 (19)</v>
      </c>
      <c r="X184" s="59" t="s">
        <v>186</v>
      </c>
      <c r="Y184" s="60">
        <f>'SqW 5Rx0L '!H7</f>
        <v>29.372294421052622</v>
      </c>
      <c r="Z184" s="60" t="s">
        <v>187</v>
      </c>
      <c r="AA184" s="60">
        <f>'SqW 5Rx5L'!H7</f>
        <v>37.2396522631579</v>
      </c>
      <c r="AB184" s="60">
        <f>'SqW 5Rx5L'!H31</f>
        <v>12.658413763157895</v>
      </c>
      <c r="AC184" s="60">
        <f>'SqW 5Rx5L'!H55</f>
        <v>37.054239263157889</v>
      </c>
      <c r="AD184" s="61">
        <f>'SqW 5Rx5L'!H79</f>
        <v>18.126051789473685</v>
      </c>
      <c r="AE184" s="55"/>
      <c r="AF184" s="59" t="s">
        <v>186</v>
      </c>
      <c r="AG184" s="60">
        <f>'SqW 5Rx0L '!P7</f>
        <v>35.135563578947369</v>
      </c>
      <c r="AH184" s="60" t="s">
        <v>187</v>
      </c>
      <c r="AI184" s="60">
        <f>'SqW 5Rx5L'!P7</f>
        <v>39.051646947368425</v>
      </c>
      <c r="AJ184" s="60">
        <f>'SqW 5Rx5L'!P31</f>
        <v>13.195999789473685</v>
      </c>
      <c r="AK184" s="60">
        <f>'SqW 5Rx5L'!P55</f>
        <v>36.537914526315795</v>
      </c>
      <c r="AL184" s="61">
        <f>'SqW 5Rx5L'!P79</f>
        <v>19.263266894736841</v>
      </c>
    </row>
    <row r="185" spans="1:38" s="87" customFormat="1" ht="15.75" thickBot="1" x14ac:dyDescent="0.3">
      <c r="A185" s="68" t="s">
        <v>188</v>
      </c>
      <c r="B185" s="69" t="str">
        <f>TEXT(Y185,"#")&amp;" ("&amp;TEXT(AG185,"#"&amp;")")</f>
        <v>69 (62)</v>
      </c>
      <c r="C185" s="69" t="str">
        <f>TEXT(Z185,"#")&amp;" ("&amp;TEXT(AH185,"#"&amp;")")</f>
        <v>68 (69)</v>
      </c>
      <c r="D185" s="69" t="str">
        <f t="shared" si="2"/>
        <v>69 (70)</v>
      </c>
      <c r="E185" s="69" t="str">
        <f t="shared" si="3"/>
        <v>73 (71)</v>
      </c>
      <c r="F185" s="69" t="str">
        <f t="shared" si="4"/>
        <v>61 (64)</v>
      </c>
      <c r="G185" s="69" t="str">
        <f t="shared" si="5"/>
        <v>70 (73)</v>
      </c>
      <c r="X185" s="59" t="s">
        <v>188</v>
      </c>
      <c r="Y185" s="60">
        <f>'SqW 5Rx0L '!H31</f>
        <v>69.010191842105272</v>
      </c>
      <c r="Z185" s="60">
        <f>'SqW 5Rx5L'!H103</f>
        <v>68.452722210526304</v>
      </c>
      <c r="AA185" s="60">
        <f>'SqW 2Rx2L'!G3</f>
        <v>69.258827747474754</v>
      </c>
      <c r="AB185" s="60">
        <f>'SqW 5Rx5L'!H151</f>
        <v>72.902864473684204</v>
      </c>
      <c r="AC185" s="60">
        <f>'SqW 5Rx5L'!H175</f>
        <v>61.10001536842104</v>
      </c>
      <c r="AD185" s="61">
        <f>'SqW 5Rx5L'!H199</f>
        <v>70.363587157894742</v>
      </c>
      <c r="AE185" s="55"/>
      <c r="AF185" s="59" t="s">
        <v>188</v>
      </c>
      <c r="AG185" s="60">
        <f>'SqW 5Rx0L '!P31</f>
        <v>61.552376789473691</v>
      </c>
      <c r="AH185" s="60">
        <f>'SqW 5Rx5L'!P103</f>
        <v>68.564455473684205</v>
      </c>
      <c r="AI185" s="60">
        <f>'SqW 2Rx2L'!O3</f>
        <v>70.329911151515162</v>
      </c>
      <c r="AJ185" s="60">
        <f>'SqW 5Rx5L'!P151</f>
        <v>70.733221157894718</v>
      </c>
      <c r="AK185" s="60">
        <f>'SqW 5Rx5L'!P175</f>
        <v>63.991934684210527</v>
      </c>
      <c r="AL185" s="61">
        <f>'SqW 5Rx5L'!P199</f>
        <v>73.061601315789474</v>
      </c>
    </row>
    <row r="186" spans="1:38" s="87" customFormat="1" ht="15.75" thickBot="1" x14ac:dyDescent="0.3">
      <c r="A186" s="68" t="s">
        <v>189</v>
      </c>
      <c r="B186" s="69" t="str">
        <f>TEXT(Y186,"#")&amp;" ("&amp;TEXT(AG186,"#"&amp;")")</f>
        <v>109 (114)</v>
      </c>
      <c r="C186" s="69" t="str">
        <f>TEXT(Z186,"#")&amp;" ("&amp;TEXT(AH186,"#"&amp;")")</f>
        <v>94 (94)</v>
      </c>
      <c r="D186" s="69" t="str">
        <f t="shared" si="2"/>
        <v>106 (110)</v>
      </c>
      <c r="E186" s="69" t="str">
        <f t="shared" si="3"/>
        <v>91 (91)</v>
      </c>
      <c r="F186" s="69" t="str">
        <f t="shared" si="4"/>
        <v>107 (110)</v>
      </c>
      <c r="G186" s="69" t="str">
        <f t="shared" si="5"/>
        <v>137 (138)</v>
      </c>
      <c r="X186" s="59" t="s">
        <v>189</v>
      </c>
      <c r="Y186" s="60">
        <f>'SqW 5Rx0L '!H55</f>
        <v>109.30213368421053</v>
      </c>
      <c r="Z186" s="60">
        <f>'SqW 5Rx5L'!H223</f>
        <v>93.666285842105239</v>
      </c>
      <c r="AA186" s="60">
        <f>'SqW 5Rx5L'!H247</f>
        <v>106.44189031578949</v>
      </c>
      <c r="AB186" s="60">
        <f>'SqW 5Rx5L'!H271</f>
        <v>91.315919368421049</v>
      </c>
      <c r="AC186" s="60">
        <f>'SqW 5Rx5L'!H295</f>
        <v>107.30279331578947</v>
      </c>
      <c r="AD186" s="61">
        <f>'SqW 5Rx5L'!H319</f>
        <v>136.58094826315789</v>
      </c>
      <c r="AE186" s="55"/>
      <c r="AF186" s="59" t="s">
        <v>189</v>
      </c>
      <c r="AG186" s="60">
        <f>'SqW 5Rx0L '!P55</f>
        <v>114.14329157894737</v>
      </c>
      <c r="AH186" s="60">
        <f>'SqW 5Rx5L'!P223</f>
        <v>93.94342794736842</v>
      </c>
      <c r="AI186" s="60">
        <f>'SqW 5Rx5L'!P247</f>
        <v>110.11864063157894</v>
      </c>
      <c r="AJ186" s="60">
        <f>'SqW 5Rx5L'!P271</f>
        <v>90.526322999999991</v>
      </c>
      <c r="AK186" s="60">
        <f>'SqW 5Rx5L'!P295</f>
        <v>110.10552405263158</v>
      </c>
      <c r="AL186" s="61">
        <f>'SqW 5Rx5L'!P319</f>
        <v>138.08407263157898</v>
      </c>
    </row>
    <row r="187" spans="1:38" s="87" customFormat="1" ht="15.75" thickBot="1" x14ac:dyDescent="0.3">
      <c r="A187" s="68" t="s">
        <v>190</v>
      </c>
      <c r="B187" s="69" t="str">
        <f>TEXT(Y187,"#")&amp;" ("&amp;TEXT(AG187,"#"&amp;")")</f>
        <v>137 (141)</v>
      </c>
      <c r="C187" s="69" t="str">
        <f>TEXT(Z187,"#")&amp;" ("&amp;TEXT(AH187,"#"&amp;")")</f>
        <v>145 (145)</v>
      </c>
      <c r="D187" s="69" t="str">
        <f t="shared" si="2"/>
        <v>133 (137)</v>
      </c>
      <c r="E187" s="69" t="str">
        <f t="shared" si="3"/>
        <v>140 (140)</v>
      </c>
      <c r="F187" s="69" t="str">
        <f t="shared" si="4"/>
        <v>133 (137)</v>
      </c>
      <c r="G187" s="69" t="str">
        <f t="shared" si="5"/>
        <v>138 (137)</v>
      </c>
      <c r="X187" s="59" t="s">
        <v>190</v>
      </c>
      <c r="Y187" s="60">
        <f>'SqW 5Rx0L '!H79</f>
        <v>137.34480205263156</v>
      </c>
      <c r="Z187" s="60">
        <f>'SqW 5Rx5L'!H343</f>
        <v>145.08266857894733</v>
      </c>
      <c r="AA187" s="60">
        <f>'SqW 5Rx5L'!H367</f>
        <v>133.47832605263159</v>
      </c>
      <c r="AB187" s="60">
        <f>'SqW 5Rx5L'!H391</f>
        <v>139.58788657894735</v>
      </c>
      <c r="AC187" s="60">
        <f>'SqW 5Rx5L'!H415</f>
        <v>133.41997405263157</v>
      </c>
      <c r="AD187" s="61">
        <f>'SqW 5Rx5L'!H439</f>
        <v>138.31953489473685</v>
      </c>
      <c r="AE187" s="55"/>
      <c r="AF187" s="59" t="s">
        <v>190</v>
      </c>
      <c r="AG187" s="60">
        <f>'SqW 5Rx0L '!P79</f>
        <v>140.7534115263158</v>
      </c>
      <c r="AH187" s="60">
        <f>'SqW 5Rx5L'!P343</f>
        <v>145.06407436842107</v>
      </c>
      <c r="AI187" s="60">
        <f>'SqW 5Rx5L'!P367</f>
        <v>136.86574873684214</v>
      </c>
      <c r="AJ187" s="60">
        <f>'SqW 5Rx5L'!P391</f>
        <v>140.47758615789473</v>
      </c>
      <c r="AK187" s="60">
        <f>'SqW 5Rx5L'!P415</f>
        <v>136.88923463157897</v>
      </c>
      <c r="AL187" s="61">
        <f>'SqW 5Rx5L'!P439</f>
        <v>137.37447805263156</v>
      </c>
    </row>
    <row r="188" spans="1:38" s="87" customFormat="1" ht="15.75" thickBot="1" x14ac:dyDescent="0.3">
      <c r="A188" s="71" t="s">
        <v>191</v>
      </c>
      <c r="B188" s="69" t="str">
        <f>TEXT(Y188,"#")&amp;" ("&amp;TEXT(AG188,"#"&amp;")")</f>
        <v>173 (174)</v>
      </c>
      <c r="C188" s="69" t="str">
        <f>TEXT(Z188,"#")&amp;" ("&amp;TEXT(AH188,"#"&amp;")")</f>
        <v>158 (163)</v>
      </c>
      <c r="D188" s="69" t="str">
        <f t="shared" si="2"/>
        <v>167 (170)</v>
      </c>
      <c r="E188" s="69" t="str">
        <f t="shared" si="3"/>
        <v>162 (163)</v>
      </c>
      <c r="F188" s="69" t="str">
        <f t="shared" si="4"/>
        <v>171 (167)</v>
      </c>
      <c r="G188" s="69" t="str">
        <f t="shared" si="5"/>
        <v>161 (162)</v>
      </c>
      <c r="X188" s="62" t="s">
        <v>191</v>
      </c>
      <c r="Y188" s="60">
        <f>'SqW 5Rx0L '!H103</f>
        <v>172.98305942105262</v>
      </c>
      <c r="Z188" s="60">
        <f>'SqW 5Rx5L'!H463</f>
        <v>158.03490373684212</v>
      </c>
      <c r="AA188" s="60">
        <f>'SqW 5Rx5L'!H487</f>
        <v>167.32721594736842</v>
      </c>
      <c r="AB188" s="60">
        <f>'SqW 5Rx5L'!H511</f>
        <v>161.87384715789472</v>
      </c>
      <c r="AC188" s="60">
        <f>'SqW 5Rx5L'!H535</f>
        <v>171.19432757894737</v>
      </c>
      <c r="AD188" s="61">
        <f>'SqW 5Rx5L'!H559</f>
        <v>161.28047457894735</v>
      </c>
      <c r="AE188" s="55"/>
      <c r="AF188" s="62" t="s">
        <v>191</v>
      </c>
      <c r="AG188" s="60">
        <f>'SqW 5Rx0L '!P103</f>
        <v>174.05139931578952</v>
      </c>
      <c r="AH188" s="60">
        <f>'SqW 5Rx5L'!P463</f>
        <v>163.01237973684209</v>
      </c>
      <c r="AI188" s="60">
        <f>'SqW 5Rx5L'!P487</f>
        <v>170.25953205263158</v>
      </c>
      <c r="AJ188" s="60">
        <f>'SqW 5Rx5L'!P511</f>
        <v>162.85609268421052</v>
      </c>
      <c r="AK188" s="60">
        <f>'SqW 5Rx5L'!P535</f>
        <v>167.13399168421051</v>
      </c>
      <c r="AL188" s="61">
        <f>'SqW 5Rx5L'!P559</f>
        <v>162.10747563157895</v>
      </c>
    </row>
    <row r="189" spans="1:38" s="87" customFormat="1" ht="15.75" thickTop="1" x14ac:dyDescent="0.25">
      <c r="A189" s="49"/>
      <c r="B189" s="49"/>
      <c r="C189" s="49"/>
      <c r="D189" s="49"/>
      <c r="E189" s="49"/>
      <c r="F189" s="49"/>
      <c r="G189" s="49"/>
      <c r="X189" s="49"/>
      <c r="Y189" s="49"/>
      <c r="Z189" s="49"/>
      <c r="AA189" s="49"/>
      <c r="AB189" s="49"/>
      <c r="AC189" s="49"/>
      <c r="AD189" s="49"/>
      <c r="AE189" s="55"/>
      <c r="AF189" s="49"/>
      <c r="AG189" s="49"/>
      <c r="AH189" s="49"/>
      <c r="AI189" s="49"/>
      <c r="AJ189" s="49"/>
      <c r="AK189" s="49"/>
      <c r="AL189" s="49"/>
    </row>
    <row r="190" spans="1:38" s="87" customFormat="1" x14ac:dyDescent="0.25">
      <c r="A190" s="49"/>
      <c r="B190" s="49"/>
      <c r="C190" s="49"/>
      <c r="D190" s="49"/>
      <c r="E190" s="49"/>
      <c r="F190" s="49"/>
      <c r="G190" s="49"/>
      <c r="X190" s="49"/>
      <c r="Y190" s="49"/>
      <c r="Z190" s="49"/>
      <c r="AA190" s="49"/>
      <c r="AB190" s="49"/>
      <c r="AC190" s="49"/>
      <c r="AD190" s="49"/>
      <c r="AE190" s="55"/>
      <c r="AF190" s="49"/>
      <c r="AG190" s="49"/>
      <c r="AH190" s="49"/>
      <c r="AI190" s="49"/>
      <c r="AJ190" s="49"/>
      <c r="AK190" s="49"/>
      <c r="AL190" s="49"/>
    </row>
    <row r="191" spans="1:38" s="87" customFormat="1" x14ac:dyDescent="0.25">
      <c r="A191" s="49"/>
      <c r="B191" s="49"/>
      <c r="C191" s="49"/>
      <c r="D191" s="49"/>
      <c r="E191" s="49"/>
      <c r="F191" s="49"/>
      <c r="G191" s="49"/>
      <c r="X191" s="49"/>
      <c r="Y191" s="49"/>
      <c r="Z191" s="49"/>
      <c r="AA191" s="49"/>
      <c r="AB191" s="49"/>
      <c r="AC191" s="49"/>
      <c r="AD191" s="49"/>
      <c r="AE191" s="55"/>
      <c r="AF191" s="49"/>
      <c r="AG191" s="49"/>
      <c r="AH191" s="49"/>
      <c r="AI191" s="49"/>
      <c r="AJ191" s="49"/>
      <c r="AK191" s="49"/>
      <c r="AL191" s="49"/>
    </row>
    <row r="192" spans="1:38" s="87" customFormat="1" ht="15.75" thickBot="1" x14ac:dyDescent="0.3">
      <c r="A192" s="49"/>
      <c r="B192" s="49"/>
      <c r="C192" s="49"/>
      <c r="D192" s="54" t="s">
        <v>300</v>
      </c>
      <c r="E192" s="49"/>
      <c r="F192" s="49"/>
      <c r="G192" s="49"/>
      <c r="X192" s="49"/>
      <c r="Y192" s="49"/>
      <c r="Z192" s="49"/>
      <c r="AA192" s="54" t="s">
        <v>306</v>
      </c>
      <c r="AB192" s="49"/>
      <c r="AC192" s="49"/>
      <c r="AD192" s="49"/>
      <c r="AE192" s="55"/>
      <c r="AF192" s="49"/>
      <c r="AG192" s="49"/>
      <c r="AH192" s="49"/>
      <c r="AI192" s="54" t="s">
        <v>304</v>
      </c>
      <c r="AJ192" s="49"/>
      <c r="AK192" s="49"/>
      <c r="AL192" s="49"/>
    </row>
    <row r="193" spans="1:38" s="87" customFormat="1" ht="25.5" thickTop="1" thickBot="1" x14ac:dyDescent="0.3">
      <c r="A193" s="65" t="s">
        <v>197</v>
      </c>
      <c r="B193" s="66" t="s">
        <v>180</v>
      </c>
      <c r="C193" s="66" t="s">
        <v>181</v>
      </c>
      <c r="D193" s="66" t="s">
        <v>182</v>
      </c>
      <c r="E193" s="66" t="s">
        <v>183</v>
      </c>
      <c r="F193" s="66" t="s">
        <v>184</v>
      </c>
      <c r="G193" s="67" t="s">
        <v>185</v>
      </c>
      <c r="X193" s="56" t="s">
        <v>197</v>
      </c>
      <c r="Y193" s="57" t="s">
        <v>180</v>
      </c>
      <c r="Z193" s="57" t="s">
        <v>181</v>
      </c>
      <c r="AA193" s="57" t="s">
        <v>182</v>
      </c>
      <c r="AB193" s="57" t="s">
        <v>183</v>
      </c>
      <c r="AC193" s="57" t="s">
        <v>184</v>
      </c>
      <c r="AD193" s="58" t="s">
        <v>185</v>
      </c>
      <c r="AE193" s="55"/>
      <c r="AF193" s="56" t="s">
        <v>197</v>
      </c>
      <c r="AG193" s="57" t="s">
        <v>180</v>
      </c>
      <c r="AH193" s="57" t="s">
        <v>181</v>
      </c>
      <c r="AI193" s="57" t="s">
        <v>182</v>
      </c>
      <c r="AJ193" s="57" t="s">
        <v>183</v>
      </c>
      <c r="AK193" s="57" t="s">
        <v>184</v>
      </c>
      <c r="AL193" s="58" t="s">
        <v>185</v>
      </c>
    </row>
    <row r="194" spans="1:38" s="87" customFormat="1" ht="16.5" thickTop="1" thickBot="1" x14ac:dyDescent="0.3">
      <c r="A194" s="68" t="s">
        <v>192</v>
      </c>
      <c r="B194" s="69" t="str">
        <f>TEXT(Y194,"#")&amp;" ("&amp;TEXT(AG194,"#"&amp;")")</f>
        <v>23 (30)</v>
      </c>
      <c r="C194" s="70" t="s">
        <v>187</v>
      </c>
      <c r="D194" s="69" t="str">
        <f t="shared" ref="D194:D198" si="6">TEXT(AA194,"#")&amp;" ("&amp;TEXT(AI194,"#"&amp;")")</f>
        <v>37 (36)</v>
      </c>
      <c r="E194" s="69" t="str">
        <f t="shared" ref="E194:E198" si="7">TEXT(AB194,"#")&amp;" ("&amp;TEXT(AJ194,"#"&amp;")")</f>
        <v>13 (13)</v>
      </c>
      <c r="F194" s="69" t="str">
        <f t="shared" ref="F194:F198" si="8">TEXT(AC194,"#")&amp;" ("&amp;TEXT(AK194,"#"&amp;")")</f>
        <v>37 (37)</v>
      </c>
      <c r="G194" s="69" t="str">
        <f t="shared" ref="G194:G198" si="9">TEXT(AD194,"#")&amp;" ("&amp;TEXT(AL194,"#"&amp;")")</f>
        <v>18 (19)</v>
      </c>
      <c r="X194" s="59" t="s">
        <v>192</v>
      </c>
      <c r="Y194" s="60">
        <f>'5Ix0L'!H7</f>
        <v>23.428186421052629</v>
      </c>
      <c r="Z194" s="60" t="s">
        <v>187</v>
      </c>
      <c r="AA194" s="60">
        <f>'SqW 5Ix5L'!H7</f>
        <v>37.341800105263161</v>
      </c>
      <c r="AB194" s="60">
        <f>'SqW 5Rx5L'!H31</f>
        <v>12.658413763157895</v>
      </c>
      <c r="AC194" s="60">
        <f>'SqW 5Rx5L'!H55</f>
        <v>37.054239263157889</v>
      </c>
      <c r="AD194" s="61">
        <f>'SqW 5Rx5L'!H79</f>
        <v>18.126051789473685</v>
      </c>
      <c r="AE194" s="55"/>
      <c r="AF194" s="59" t="s">
        <v>192</v>
      </c>
      <c r="AG194" s="60">
        <f>'5Ix0L'!P7</f>
        <v>30.48355878947368</v>
      </c>
      <c r="AH194" s="60" t="s">
        <v>187</v>
      </c>
      <c r="AI194" s="60">
        <f>'SqW 5Ix5L'!P7</f>
        <v>35.618765000000003</v>
      </c>
      <c r="AJ194" s="60">
        <f>'SqW 5Rx5L'!P31</f>
        <v>13.195999789473685</v>
      </c>
      <c r="AK194" s="60">
        <f>'SqW 5Rx5L'!P55</f>
        <v>36.537914526315795</v>
      </c>
      <c r="AL194" s="61">
        <f>'SqW 5Rx5L'!P79</f>
        <v>19.263266894736841</v>
      </c>
    </row>
    <row r="195" spans="1:38" s="87" customFormat="1" ht="15.75" thickBot="1" x14ac:dyDescent="0.3">
      <c r="A195" s="68" t="s">
        <v>193</v>
      </c>
      <c r="B195" s="69" t="str">
        <f>TEXT(Y195,"#")&amp;" ("&amp;TEXT(AG195,"#"&amp;")")</f>
        <v>71 (63)</v>
      </c>
      <c r="C195" s="69" t="str">
        <f>TEXT(Z195,"#")&amp;" ("&amp;TEXT(AH195,"#"&amp;")")</f>
        <v>64 (67)</v>
      </c>
      <c r="D195" s="69" t="str">
        <f t="shared" si="6"/>
        <v>58 (59)</v>
      </c>
      <c r="E195" s="69" t="str">
        <f t="shared" si="7"/>
        <v>73 (71)</v>
      </c>
      <c r="F195" s="69" t="str">
        <f t="shared" si="8"/>
        <v>61 (64)</v>
      </c>
      <c r="G195" s="69" t="str">
        <f t="shared" si="9"/>
        <v>70 (73)</v>
      </c>
      <c r="X195" s="59" t="s">
        <v>193</v>
      </c>
      <c r="Y195" s="60">
        <f>'5Ix0L'!H31</f>
        <v>70.647368789473674</v>
      </c>
      <c r="Z195" s="60">
        <f>'2Ix1L'!G3</f>
        <v>63.523924454545437</v>
      </c>
      <c r="AA195" s="60">
        <f>'SqW 5Ix5L'!H127</f>
        <v>57.797334631578941</v>
      </c>
      <c r="AB195" s="60">
        <f>'SqW 5Rx5L'!H151</f>
        <v>72.902864473684204</v>
      </c>
      <c r="AC195" s="60">
        <f>'SqW 5Rx5L'!H175</f>
        <v>61.10001536842104</v>
      </c>
      <c r="AD195" s="61">
        <f>'SqW 5Rx5L'!H199</f>
        <v>70.363587157894742</v>
      </c>
      <c r="AE195" s="55"/>
      <c r="AF195" s="59" t="s">
        <v>193</v>
      </c>
      <c r="AG195" s="60">
        <f>'5Ix0L'!P31</f>
        <v>63.127386631578943</v>
      </c>
      <c r="AH195" s="60">
        <f>'2Ix1L'!O3</f>
        <v>66.759772010101017</v>
      </c>
      <c r="AI195" s="60">
        <f>'SqW 5Ix5L'!P127</f>
        <v>59.123992473684211</v>
      </c>
      <c r="AJ195" s="60">
        <f>'SqW 5Rx5L'!P151</f>
        <v>70.733221157894718</v>
      </c>
      <c r="AK195" s="60">
        <f>'SqW 5Rx5L'!P175</f>
        <v>63.991934684210527</v>
      </c>
      <c r="AL195" s="61">
        <f>'SqW 5Rx5L'!P199</f>
        <v>73.061601315789474</v>
      </c>
    </row>
    <row r="196" spans="1:38" s="87" customFormat="1" ht="15.75" thickBot="1" x14ac:dyDescent="0.3">
      <c r="A196" s="68" t="s">
        <v>194</v>
      </c>
      <c r="B196" s="69" t="str">
        <f>TEXT(Y196,"#")&amp;" ("&amp;TEXT(AG196,"#"&amp;")")</f>
        <v>102 (101)</v>
      </c>
      <c r="C196" s="69" t="str">
        <f>TEXT(Z196,"#")&amp;" ("&amp;TEXT(AH196,"#"&amp;")")</f>
        <v>89 (90)</v>
      </c>
      <c r="D196" s="69" t="str">
        <f t="shared" si="6"/>
        <v>105 (110)</v>
      </c>
      <c r="E196" s="69" t="str">
        <f t="shared" si="7"/>
        <v>91 (91)</v>
      </c>
      <c r="F196" s="69" t="str">
        <f t="shared" si="8"/>
        <v>107 (110)</v>
      </c>
      <c r="G196" s="69" t="str">
        <f t="shared" si="9"/>
        <v>137 (138)</v>
      </c>
      <c r="X196" s="59" t="s">
        <v>194</v>
      </c>
      <c r="Y196" s="60">
        <f>'5Ix0L'!H55</f>
        <v>102.39107747368422</v>
      </c>
      <c r="Z196" s="60">
        <f>'SqW 5Ix5L'!H223</f>
        <v>89.351227263157909</v>
      </c>
      <c r="AA196" s="60">
        <f>'SqW 5Ix5L'!H247</f>
        <v>104.73545036842104</v>
      </c>
      <c r="AB196" s="60">
        <f>'SqW 5Rx5L'!H271</f>
        <v>91.315919368421049</v>
      </c>
      <c r="AC196" s="60">
        <f>'SqW 5Rx5L'!H295</f>
        <v>107.30279331578947</v>
      </c>
      <c r="AD196" s="61">
        <f>'SqW 5Rx5L'!H319</f>
        <v>136.58094826315789</v>
      </c>
      <c r="AE196" s="55"/>
      <c r="AF196" s="59" t="s">
        <v>194</v>
      </c>
      <c r="AG196" s="60">
        <f>'5Ix0L'!P55</f>
        <v>100.63207800000001</v>
      </c>
      <c r="AH196" s="60">
        <f>'SqW 5Ix5L'!P223</f>
        <v>90.111251421052643</v>
      </c>
      <c r="AI196" s="60">
        <f>'SqW 5Ix5L'!P247</f>
        <v>109.88527678947368</v>
      </c>
      <c r="AJ196" s="60">
        <f>'SqW 5Rx5L'!P271</f>
        <v>90.526322999999991</v>
      </c>
      <c r="AK196" s="60">
        <f>'SqW 5Rx5L'!P295</f>
        <v>110.10552405263158</v>
      </c>
      <c r="AL196" s="61">
        <f>'SqW 5Rx5L'!P319</f>
        <v>138.08407263157898</v>
      </c>
    </row>
    <row r="197" spans="1:38" s="87" customFormat="1" ht="15.75" thickBot="1" x14ac:dyDescent="0.3">
      <c r="A197" s="68" t="s">
        <v>195</v>
      </c>
      <c r="B197" s="69" t="str">
        <f>TEXT(Y197,"#")&amp;" ("&amp;TEXT(AG197,"#"&amp;")")</f>
        <v>135 (131)</v>
      </c>
      <c r="C197" s="69" t="str">
        <f>TEXT(Z197,"#")&amp;" ("&amp;TEXT(AH197,"#"&amp;")")</f>
        <v>127 (128)</v>
      </c>
      <c r="D197" s="69" t="str">
        <f t="shared" si="6"/>
        <v>130 (133)</v>
      </c>
      <c r="E197" s="69" t="str">
        <f t="shared" si="7"/>
        <v>140 (140)</v>
      </c>
      <c r="F197" s="69" t="str">
        <f t="shared" si="8"/>
        <v>133 (137)</v>
      </c>
      <c r="G197" s="69" t="str">
        <f t="shared" si="9"/>
        <v>138 (137)</v>
      </c>
      <c r="X197" s="59" t="s">
        <v>195</v>
      </c>
      <c r="Y197" s="60">
        <f>'5Ix0L'!H79</f>
        <v>135.3634258421053</v>
      </c>
      <c r="Z197" s="60">
        <f>'5Ix5L'!H343</f>
        <v>127.23736331578945</v>
      </c>
      <c r="AA197" s="60">
        <f>'SqW 5Ix5L'!H367</f>
        <v>129.69286884210527</v>
      </c>
      <c r="AB197" s="60">
        <f>'SqW 5Rx5L'!H391</f>
        <v>139.58788657894735</v>
      </c>
      <c r="AC197" s="60">
        <f>'SqW 5Rx5L'!H415</f>
        <v>133.41997405263157</v>
      </c>
      <c r="AD197" s="61">
        <f>'SqW 5Rx5L'!H439</f>
        <v>138.31953489473685</v>
      </c>
      <c r="AE197" s="55"/>
      <c r="AF197" s="59" t="s">
        <v>195</v>
      </c>
      <c r="AG197" s="60">
        <f>'5Ix0L'!P79</f>
        <v>130.56825931578948</v>
      </c>
      <c r="AH197" s="60">
        <f>'5Ix5L'!P343</f>
        <v>127.88790005263158</v>
      </c>
      <c r="AI197" s="60">
        <f>'SqW 5Ix5L'!P367</f>
        <v>132.90868789473683</v>
      </c>
      <c r="AJ197" s="60">
        <f>'SqW 5Rx5L'!P391</f>
        <v>140.47758615789473</v>
      </c>
      <c r="AK197" s="60">
        <f>'SqW 5Rx5L'!P415</f>
        <v>136.88923463157897</v>
      </c>
      <c r="AL197" s="61">
        <f>'SqW 5Rx5L'!P439</f>
        <v>137.37447805263156</v>
      </c>
    </row>
    <row r="198" spans="1:38" s="87" customFormat="1" ht="15.75" thickBot="1" x14ac:dyDescent="0.3">
      <c r="A198" s="71" t="s">
        <v>196</v>
      </c>
      <c r="B198" s="69" t="str">
        <f>TEXT(Y198,"#")&amp;" ("&amp;TEXT(AG198,"#"&amp;")")</f>
        <v>163 (153)</v>
      </c>
      <c r="C198" s="69" t="str">
        <f>TEXT(Z198,"#")&amp;" ("&amp;TEXT(AH198,"#"&amp;")")</f>
        <v>150 (156)</v>
      </c>
      <c r="D198" s="69" t="str">
        <f t="shared" si="6"/>
        <v>172 (174)</v>
      </c>
      <c r="E198" s="69" t="str">
        <f t="shared" si="7"/>
        <v>162 (163)</v>
      </c>
      <c r="F198" s="69" t="str">
        <f t="shared" si="8"/>
        <v>171 (167)</v>
      </c>
      <c r="G198" s="69" t="str">
        <f t="shared" si="9"/>
        <v>161 (162)</v>
      </c>
      <c r="X198" s="62" t="s">
        <v>196</v>
      </c>
      <c r="Y198" s="60">
        <f>'5Ix0L'!H103</f>
        <v>162.837311</v>
      </c>
      <c r="Z198" s="63">
        <f>'5Ix5L'!H463</f>
        <v>150.47763752631579</v>
      </c>
      <c r="AA198" s="60">
        <f>'SqW 5Ix5L'!H487</f>
        <v>172.17673247368421</v>
      </c>
      <c r="AB198" s="60">
        <f>'SqW 5Rx5L'!H511</f>
        <v>161.87384715789472</v>
      </c>
      <c r="AC198" s="60">
        <f>'SqW 5Rx5L'!H535</f>
        <v>171.19432757894737</v>
      </c>
      <c r="AD198" s="61">
        <f>'SqW 5Rx5L'!H559</f>
        <v>161.28047457894735</v>
      </c>
      <c r="AE198" s="55"/>
      <c r="AF198" s="62" t="s">
        <v>196</v>
      </c>
      <c r="AG198" s="60">
        <f>'5Ix0L'!P103</f>
        <v>153.05142526315791</v>
      </c>
      <c r="AH198" s="63">
        <f>'5Ix5L'!P463</f>
        <v>155.5593165263158</v>
      </c>
      <c r="AI198" s="60">
        <f>'SqW 5Ix5L'!P487</f>
        <v>173.78785710526319</v>
      </c>
      <c r="AJ198" s="60">
        <f>'SqW 5Rx5L'!P511</f>
        <v>162.85609268421052</v>
      </c>
      <c r="AK198" s="60">
        <f>'SqW 5Rx5L'!P535</f>
        <v>167.13399168421051</v>
      </c>
      <c r="AL198" s="61">
        <f>'SqW 5Rx5L'!P559</f>
        <v>162.10747563157895</v>
      </c>
    </row>
    <row r="199" spans="1:38" s="87" customFormat="1" ht="15.75" thickTop="1" x14ac:dyDescent="0.25"/>
    <row r="200" spans="1:38" s="87" customFormat="1" x14ac:dyDescent="0.25"/>
    <row r="201" spans="1:38" s="87" customFormat="1" x14ac:dyDescent="0.25"/>
    <row r="202" spans="1:38" s="87" customFormat="1" x14ac:dyDescent="0.25"/>
    <row r="203" spans="1:38" s="87" customFormat="1" x14ac:dyDescent="0.25"/>
    <row r="204" spans="1:38" s="87" customFormat="1" x14ac:dyDescent="0.25"/>
    <row r="205" spans="1:38" s="87" customFormat="1" x14ac:dyDescent="0.25"/>
    <row r="206" spans="1:38" s="87" customFormat="1" x14ac:dyDescent="0.25"/>
    <row r="207" spans="1:38" s="87" customFormat="1" x14ac:dyDescent="0.25"/>
    <row r="208" spans="1:38" s="87" customFormat="1" x14ac:dyDescent="0.25"/>
    <row r="209" s="87" customFormat="1" x14ac:dyDescent="0.25"/>
    <row r="210" s="87" customFormat="1" x14ac:dyDescent="0.25"/>
    <row r="211" s="87" customFormat="1" x14ac:dyDescent="0.25"/>
    <row r="212" s="87" customFormat="1" x14ac:dyDescent="0.25"/>
    <row r="213" s="87" customFormat="1" x14ac:dyDescent="0.25"/>
    <row r="214" s="87" customFormat="1" x14ac:dyDescent="0.25"/>
    <row r="215" s="87" customFormat="1" x14ac:dyDescent="0.25"/>
    <row r="216" s="87" customFormat="1" x14ac:dyDescent="0.25"/>
    <row r="217" s="87" customFormat="1" x14ac:dyDescent="0.25"/>
    <row r="218" s="87" customFormat="1" x14ac:dyDescent="0.25"/>
    <row r="219" s="2" customFormat="1" x14ac:dyDescent="0.25"/>
    <row r="220" s="2" customFormat="1" x14ac:dyDescent="0.25"/>
    <row r="221" s="2" customFormat="1" x14ac:dyDescent="0.25"/>
    <row r="222" s="2" customFormat="1" x14ac:dyDescent="0.25"/>
    <row r="223" s="2" customFormat="1" x14ac:dyDescent="0.25"/>
    <row r="224" s="2" customFormat="1" x14ac:dyDescent="0.25"/>
    <row r="225" s="2" customFormat="1" x14ac:dyDescent="0.25"/>
    <row r="226" s="2" customFormat="1" x14ac:dyDescent="0.25"/>
    <row r="227" s="2" customFormat="1" x14ac:dyDescent="0.25"/>
    <row r="228" s="2" customFormat="1" x14ac:dyDescent="0.25"/>
    <row r="229" s="2" customFormat="1" x14ac:dyDescent="0.25"/>
    <row r="230" s="2" customFormat="1" x14ac:dyDescent="0.25"/>
    <row r="231" s="2" customFormat="1" x14ac:dyDescent="0.25"/>
    <row r="232" s="2" customFormat="1" x14ac:dyDescent="0.25"/>
    <row r="233" s="2" customFormat="1" x14ac:dyDescent="0.25"/>
    <row r="234" s="2" customFormat="1" x14ac:dyDescent="0.25"/>
    <row r="235" s="2" customFormat="1" x14ac:dyDescent="0.25"/>
    <row r="236" s="2" customFormat="1" x14ac:dyDescent="0.25"/>
    <row r="237" s="2" customFormat="1" x14ac:dyDescent="0.25"/>
    <row r="238" s="2" customFormat="1" x14ac:dyDescent="0.25"/>
    <row r="239" s="2" customFormat="1" x14ac:dyDescent="0.25"/>
    <row r="240" s="2" customFormat="1" x14ac:dyDescent="0.25"/>
    <row r="241" s="2" customFormat="1" x14ac:dyDescent="0.25"/>
    <row r="242" s="2" customFormat="1" x14ac:dyDescent="0.25"/>
    <row r="243" s="2" customFormat="1" x14ac:dyDescent="0.25"/>
    <row r="244" s="2" customFormat="1" x14ac:dyDescent="0.25"/>
    <row r="245" s="2" customFormat="1" x14ac:dyDescent="0.25"/>
    <row r="246" s="2" customFormat="1" x14ac:dyDescent="0.25"/>
    <row r="247" s="2" customFormat="1" x14ac:dyDescent="0.25"/>
    <row r="248" s="2" customFormat="1" x14ac:dyDescent="0.25"/>
    <row r="249" s="2" customFormat="1" x14ac:dyDescent="0.25"/>
    <row r="250" s="2" customFormat="1" x14ac:dyDescent="0.25"/>
    <row r="251" s="2" customFormat="1" x14ac:dyDescent="0.25"/>
    <row r="252" s="2" customFormat="1" x14ac:dyDescent="0.25"/>
    <row r="253" s="2" customFormat="1" x14ac:dyDescent="0.25"/>
    <row r="254" s="2" customFormat="1" x14ac:dyDescent="0.25"/>
    <row r="255" s="2" customFormat="1" x14ac:dyDescent="0.25"/>
    <row r="256" s="2" customFormat="1" x14ac:dyDescent="0.25"/>
    <row r="257" s="2" customFormat="1" x14ac:dyDescent="0.25"/>
    <row r="258" s="2" customFormat="1" x14ac:dyDescent="0.25"/>
    <row r="259" s="2" customFormat="1" x14ac:dyDescent="0.25"/>
    <row r="260" s="2" customFormat="1" x14ac:dyDescent="0.25"/>
    <row r="261" s="2" customFormat="1" x14ac:dyDescent="0.25"/>
    <row r="262" s="2" customFormat="1" x14ac:dyDescent="0.25"/>
    <row r="263" s="2" customFormat="1" x14ac:dyDescent="0.25"/>
    <row r="264" s="2" customFormat="1" x14ac:dyDescent="0.25"/>
    <row r="265" s="2" customFormat="1" x14ac:dyDescent="0.25"/>
    <row r="266" s="2" customFormat="1" x14ac:dyDescent="0.25"/>
    <row r="267" s="2" customFormat="1" x14ac:dyDescent="0.25"/>
    <row r="268" s="2" customFormat="1" x14ac:dyDescent="0.25"/>
    <row r="269" s="2" customFormat="1" x14ac:dyDescent="0.25"/>
    <row r="270" s="2" customFormat="1" x14ac:dyDescent="0.25"/>
    <row r="271" s="2" customFormat="1" x14ac:dyDescent="0.25"/>
    <row r="272" s="2" customFormat="1" x14ac:dyDescent="0.25"/>
    <row r="273" s="2" customFormat="1" x14ac:dyDescent="0.25"/>
    <row r="274" s="2" customFormat="1" x14ac:dyDescent="0.25"/>
    <row r="275" s="2" customFormat="1" x14ac:dyDescent="0.25"/>
    <row r="276" s="2" customFormat="1" x14ac:dyDescent="0.25"/>
    <row r="277" s="2" customFormat="1" x14ac:dyDescent="0.25"/>
    <row r="278" s="2" customFormat="1" x14ac:dyDescent="0.25"/>
    <row r="279" s="2" customFormat="1" x14ac:dyDescent="0.25"/>
    <row r="280" s="2" customFormat="1" x14ac:dyDescent="0.25"/>
    <row r="281" s="2" customFormat="1" x14ac:dyDescent="0.25"/>
    <row r="282" s="2" customFormat="1" x14ac:dyDescent="0.25"/>
    <row r="283" s="2" customFormat="1" x14ac:dyDescent="0.25"/>
    <row r="284" s="2" customFormat="1" x14ac:dyDescent="0.25"/>
    <row r="285" s="2" customFormat="1" x14ac:dyDescent="0.25"/>
    <row r="286" s="2" customFormat="1" x14ac:dyDescent="0.25"/>
    <row r="287" s="2" customFormat="1" x14ac:dyDescent="0.25"/>
    <row r="288" s="2" customFormat="1" x14ac:dyDescent="0.25"/>
    <row r="289" s="2" customFormat="1" x14ac:dyDescent="0.25"/>
    <row r="290" s="2" customFormat="1" x14ac:dyDescent="0.25"/>
    <row r="291" s="2" customFormat="1" x14ac:dyDescent="0.25"/>
    <row r="292" s="2" customFormat="1" x14ac:dyDescent="0.25"/>
    <row r="293" s="2" customFormat="1" x14ac:dyDescent="0.25"/>
    <row r="294" s="2" customFormat="1" x14ac:dyDescent="0.25"/>
    <row r="295" s="2" customFormat="1" x14ac:dyDescent="0.25"/>
    <row r="296" s="2" customFormat="1" x14ac:dyDescent="0.25"/>
    <row r="297" s="2" customFormat="1" x14ac:dyDescent="0.25"/>
    <row r="298" s="2" customFormat="1" x14ac:dyDescent="0.25"/>
    <row r="299" s="2" customFormat="1" x14ac:dyDescent="0.25"/>
    <row r="300" s="2" customFormat="1" x14ac:dyDescent="0.25"/>
    <row r="301" s="2" customFormat="1" x14ac:dyDescent="0.25"/>
    <row r="302" s="2" customFormat="1" x14ac:dyDescent="0.25"/>
    <row r="303" s="2" customFormat="1" x14ac:dyDescent="0.25"/>
    <row r="304" s="2" customFormat="1" x14ac:dyDescent="0.25"/>
    <row r="305" s="2" customFormat="1" x14ac:dyDescent="0.25"/>
    <row r="306" s="2" customFormat="1" x14ac:dyDescent="0.25"/>
    <row r="307" s="2" customFormat="1" x14ac:dyDescent="0.25"/>
    <row r="308" s="2" customFormat="1" x14ac:dyDescent="0.25"/>
    <row r="309" s="2" customFormat="1" x14ac:dyDescent="0.25"/>
    <row r="310" s="2" customFormat="1" x14ac:dyDescent="0.25"/>
    <row r="311" s="2" customFormat="1" x14ac:dyDescent="0.25"/>
    <row r="312" s="2" customFormat="1" x14ac:dyDescent="0.25"/>
    <row r="313" s="2" customFormat="1" x14ac:dyDescent="0.25"/>
    <row r="314" s="2" customFormat="1" x14ac:dyDescent="0.25"/>
    <row r="315" s="2" customFormat="1" x14ac:dyDescent="0.25"/>
    <row r="316" s="2" customFormat="1" x14ac:dyDescent="0.25"/>
    <row r="317" s="2" customFormat="1" x14ac:dyDescent="0.25"/>
    <row r="318" s="2" customFormat="1" x14ac:dyDescent="0.25"/>
    <row r="319" s="2" customFormat="1" x14ac:dyDescent="0.25"/>
    <row r="320" s="2" customFormat="1" x14ac:dyDescent="0.25"/>
    <row r="321" s="2" customFormat="1" x14ac:dyDescent="0.25"/>
    <row r="322" s="2" customFormat="1" x14ac:dyDescent="0.25"/>
    <row r="323" s="2" customFormat="1" x14ac:dyDescent="0.25"/>
    <row r="324" s="2" customFormat="1" x14ac:dyDescent="0.25"/>
    <row r="325" s="2" customFormat="1" x14ac:dyDescent="0.25"/>
    <row r="326" s="2" customFormat="1" x14ac:dyDescent="0.25"/>
    <row r="327" s="2" customFormat="1" x14ac:dyDescent="0.25"/>
    <row r="328" s="2" customFormat="1" x14ac:dyDescent="0.25"/>
    <row r="329" s="2" customFormat="1" x14ac:dyDescent="0.25"/>
    <row r="330" s="2" customFormat="1" x14ac:dyDescent="0.25"/>
    <row r="331" s="2" customFormat="1" x14ac:dyDescent="0.25"/>
    <row r="332" s="2" customFormat="1" x14ac:dyDescent="0.25"/>
    <row r="333" s="2" customFormat="1" x14ac:dyDescent="0.25"/>
    <row r="334" s="2" customFormat="1" x14ac:dyDescent="0.25"/>
    <row r="335" s="2" customFormat="1" x14ac:dyDescent="0.25"/>
    <row r="336" s="2" customFormat="1" x14ac:dyDescent="0.25"/>
    <row r="337" s="2" customFormat="1" x14ac:dyDescent="0.25"/>
    <row r="338" s="2" customFormat="1" x14ac:dyDescent="0.25"/>
    <row r="339" s="2" customFormat="1" x14ac:dyDescent="0.25"/>
    <row r="340" s="2" customFormat="1" x14ac:dyDescent="0.25"/>
    <row r="341" s="2" customFormat="1" x14ac:dyDescent="0.25"/>
    <row r="342" s="2" customFormat="1" x14ac:dyDescent="0.25"/>
    <row r="343" s="2" customFormat="1" x14ac:dyDescent="0.25"/>
    <row r="344" s="2" customFormat="1" x14ac:dyDescent="0.25"/>
    <row r="345" s="2" customFormat="1" x14ac:dyDescent="0.25"/>
    <row r="346" s="2" customFormat="1" x14ac:dyDescent="0.25"/>
    <row r="347" s="2" customFormat="1" x14ac:dyDescent="0.25"/>
    <row r="348" s="2" customFormat="1" x14ac:dyDescent="0.25"/>
    <row r="349" s="2" customFormat="1" x14ac:dyDescent="0.25"/>
    <row r="350" s="2" customFormat="1" x14ac:dyDescent="0.25"/>
    <row r="351" s="2" customFormat="1" x14ac:dyDescent="0.25"/>
    <row r="352" s="2" customFormat="1" x14ac:dyDescent="0.25"/>
    <row r="353" s="2" customFormat="1" x14ac:dyDescent="0.25"/>
    <row r="354" s="2" customFormat="1" x14ac:dyDescent="0.25"/>
    <row r="355" s="2" customFormat="1" x14ac:dyDescent="0.25"/>
    <row r="356" s="2" customFormat="1" x14ac:dyDescent="0.25"/>
    <row r="357" s="2" customFormat="1" x14ac:dyDescent="0.25"/>
    <row r="358" s="2" customFormat="1" x14ac:dyDescent="0.25"/>
    <row r="359" s="2" customFormat="1" x14ac:dyDescent="0.25"/>
    <row r="360" s="2" customFormat="1" x14ac:dyDescent="0.25"/>
    <row r="361" s="2" customFormat="1" x14ac:dyDescent="0.25"/>
    <row r="362" s="2" customFormat="1" x14ac:dyDescent="0.25"/>
    <row r="363" s="2" customFormat="1" x14ac:dyDescent="0.25"/>
    <row r="364" s="2" customFormat="1" x14ac:dyDescent="0.25"/>
    <row r="365" s="2" customFormat="1" x14ac:dyDescent="0.25"/>
    <row r="366" s="2" customFormat="1" x14ac:dyDescent="0.25"/>
    <row r="367" s="2" customFormat="1" x14ac:dyDescent="0.25"/>
    <row r="368" s="2" customFormat="1" x14ac:dyDescent="0.25"/>
    <row r="369" s="2" customFormat="1" x14ac:dyDescent="0.25"/>
    <row r="370" s="2" customFormat="1" x14ac:dyDescent="0.25"/>
    <row r="371" s="2" customFormat="1" x14ac:dyDescent="0.25"/>
    <row r="372" s="2" customFormat="1" x14ac:dyDescent="0.25"/>
    <row r="373" s="2" customFormat="1" x14ac:dyDescent="0.25"/>
    <row r="374" s="2" customFormat="1" x14ac:dyDescent="0.25"/>
    <row r="375" s="2" customFormat="1" x14ac:dyDescent="0.25"/>
    <row r="376" s="2" customFormat="1" x14ac:dyDescent="0.25"/>
    <row r="377" s="2" customFormat="1" x14ac:dyDescent="0.25"/>
    <row r="378" s="2" customFormat="1" x14ac:dyDescent="0.25"/>
    <row r="379" s="2" customFormat="1" x14ac:dyDescent="0.25"/>
    <row r="380" s="2" customFormat="1" x14ac:dyDescent="0.25"/>
    <row r="381" s="2" customFormat="1" x14ac:dyDescent="0.25"/>
    <row r="382" s="2" customFormat="1" x14ac:dyDescent="0.25"/>
    <row r="383" s="2" customFormat="1" x14ac:dyDescent="0.25"/>
    <row r="384" s="2" customFormat="1" x14ac:dyDescent="0.25"/>
    <row r="385" s="2" customFormat="1" x14ac:dyDescent="0.25"/>
    <row r="386" s="2" customFormat="1" x14ac:dyDescent="0.25"/>
    <row r="387" s="2" customFormat="1" x14ac:dyDescent="0.25"/>
    <row r="388" s="2" customFormat="1" x14ac:dyDescent="0.25"/>
    <row r="389" s="2" customFormat="1" x14ac:dyDescent="0.25"/>
    <row r="390" s="2" customFormat="1" x14ac:dyDescent="0.25"/>
    <row r="391" s="2" customFormat="1" x14ac:dyDescent="0.25"/>
    <row r="392" s="2" customFormat="1" x14ac:dyDescent="0.25"/>
    <row r="393" s="2" customFormat="1" x14ac:dyDescent="0.25"/>
    <row r="394" s="2" customFormat="1" x14ac:dyDescent="0.25"/>
    <row r="395" s="2" customFormat="1" x14ac:dyDescent="0.25"/>
    <row r="396" s="2" customFormat="1" x14ac:dyDescent="0.25"/>
    <row r="397" s="2" customFormat="1" x14ac:dyDescent="0.25"/>
    <row r="398" s="2" customFormat="1" x14ac:dyDescent="0.25"/>
    <row r="399" s="2" customFormat="1" x14ac:dyDescent="0.25"/>
    <row r="400" s="2" customFormat="1" x14ac:dyDescent="0.25"/>
    <row r="401" s="2" customFormat="1" x14ac:dyDescent="0.25"/>
    <row r="402" s="2" customFormat="1" x14ac:dyDescent="0.25"/>
    <row r="403" s="2" customFormat="1" x14ac:dyDescent="0.25"/>
    <row r="404" s="2" customFormat="1" x14ac:dyDescent="0.25"/>
    <row r="405" s="2" customFormat="1" x14ac:dyDescent="0.25"/>
    <row r="406" s="2" customFormat="1" x14ac:dyDescent="0.25"/>
    <row r="407" s="2" customFormat="1" x14ac:dyDescent="0.25"/>
    <row r="408" s="2" customFormat="1" x14ac:dyDescent="0.25"/>
    <row r="409" s="2" customFormat="1" x14ac:dyDescent="0.25"/>
    <row r="410" s="2" customFormat="1" x14ac:dyDescent="0.25"/>
    <row r="411" s="2" customFormat="1" x14ac:dyDescent="0.25"/>
    <row r="412" s="2" customFormat="1" x14ac:dyDescent="0.25"/>
    <row r="413" s="2" customFormat="1" x14ac:dyDescent="0.25"/>
    <row r="414" s="2" customFormat="1" x14ac:dyDescent="0.25"/>
    <row r="415" s="2" customFormat="1" x14ac:dyDescent="0.25"/>
    <row r="416" s="2" customFormat="1" x14ac:dyDescent="0.25"/>
    <row r="417" s="2" customFormat="1" x14ac:dyDescent="0.25"/>
    <row r="418" s="2" customFormat="1" x14ac:dyDescent="0.25"/>
    <row r="419" s="2" customFormat="1" x14ac:dyDescent="0.25"/>
    <row r="420" s="2" customFormat="1" x14ac:dyDescent="0.25"/>
    <row r="421" s="2" customFormat="1" x14ac:dyDescent="0.25"/>
    <row r="422" s="2" customFormat="1" x14ac:dyDescent="0.25"/>
    <row r="423" s="2" customFormat="1" x14ac:dyDescent="0.25"/>
    <row r="424" s="2" customFormat="1" x14ac:dyDescent="0.25"/>
    <row r="425" s="2" customFormat="1" x14ac:dyDescent="0.25"/>
    <row r="426" s="2" customFormat="1" x14ac:dyDescent="0.25"/>
    <row r="427" s="2" customFormat="1" x14ac:dyDescent="0.25"/>
    <row r="428" s="2" customFormat="1" x14ac:dyDescent="0.25"/>
    <row r="429" s="2" customFormat="1" x14ac:dyDescent="0.25"/>
    <row r="430" s="2" customFormat="1" x14ac:dyDescent="0.25"/>
    <row r="431" s="2" customFormat="1" x14ac:dyDescent="0.25"/>
    <row r="432" s="2" customFormat="1" x14ac:dyDescent="0.25"/>
    <row r="433" s="2" customFormat="1" x14ac:dyDescent="0.25"/>
    <row r="434" s="2" customFormat="1" x14ac:dyDescent="0.25"/>
    <row r="435" s="2" customFormat="1" x14ac:dyDescent="0.25"/>
    <row r="436" s="2" customFormat="1" x14ac:dyDescent="0.25"/>
    <row r="437" s="2" customFormat="1" x14ac:dyDescent="0.25"/>
    <row r="438" s="2" customFormat="1" x14ac:dyDescent="0.25"/>
    <row r="439" s="2" customFormat="1" x14ac:dyDescent="0.25"/>
    <row r="440" s="2" customFormat="1" x14ac:dyDescent="0.25"/>
    <row r="441" s="2" customFormat="1" x14ac:dyDescent="0.25"/>
    <row r="442" s="2" customFormat="1" x14ac:dyDescent="0.25"/>
    <row r="443" s="2" customFormat="1" x14ac:dyDescent="0.25"/>
    <row r="444" s="2" customFormat="1" x14ac:dyDescent="0.25"/>
    <row r="445" s="2" customFormat="1" x14ac:dyDescent="0.25"/>
    <row r="446" s="2" customFormat="1" x14ac:dyDescent="0.25"/>
    <row r="447" s="2" customFormat="1" x14ac:dyDescent="0.25"/>
    <row r="448" s="2" customFormat="1" x14ac:dyDescent="0.25"/>
    <row r="449" s="2" customFormat="1" x14ac:dyDescent="0.25"/>
    <row r="450" s="2" customFormat="1" x14ac:dyDescent="0.25"/>
    <row r="451" s="2" customFormat="1" x14ac:dyDescent="0.25"/>
    <row r="452" s="2" customFormat="1" x14ac:dyDescent="0.25"/>
    <row r="453" s="2" customFormat="1" x14ac:dyDescent="0.25"/>
    <row r="454" s="2" customFormat="1" x14ac:dyDescent="0.25"/>
    <row r="455" s="2" customFormat="1" x14ac:dyDescent="0.25"/>
    <row r="456" s="2" customFormat="1" x14ac:dyDescent="0.25"/>
    <row r="457" s="2" customFormat="1" x14ac:dyDescent="0.25"/>
    <row r="458" s="2" customFormat="1" x14ac:dyDescent="0.25"/>
    <row r="459" s="2" customFormat="1" x14ac:dyDescent="0.25"/>
    <row r="460" s="2" customFormat="1" x14ac:dyDescent="0.25"/>
    <row r="461" s="2" customFormat="1" x14ac:dyDescent="0.25"/>
    <row r="462" s="2" customFormat="1" x14ac:dyDescent="0.25"/>
    <row r="463" s="2" customFormat="1" x14ac:dyDescent="0.25"/>
    <row r="464" s="2" customFormat="1" x14ac:dyDescent="0.25"/>
    <row r="465" s="2" customFormat="1" x14ac:dyDescent="0.25"/>
    <row r="466" s="2" customFormat="1" x14ac:dyDescent="0.25"/>
    <row r="467" s="2" customFormat="1" x14ac:dyDescent="0.25"/>
    <row r="468" s="2" customFormat="1" x14ac:dyDescent="0.25"/>
    <row r="469" s="2" customFormat="1" x14ac:dyDescent="0.25"/>
    <row r="470" s="2" customFormat="1" x14ac:dyDescent="0.25"/>
    <row r="471" s="2" customFormat="1" x14ac:dyDescent="0.25"/>
    <row r="472" s="2" customFormat="1" x14ac:dyDescent="0.25"/>
    <row r="473" s="2" customFormat="1" x14ac:dyDescent="0.25"/>
    <row r="474" s="2" customFormat="1" x14ac:dyDescent="0.25"/>
    <row r="475" s="2" customFormat="1" x14ac:dyDescent="0.25"/>
    <row r="476" s="2" customFormat="1" x14ac:dyDescent="0.25"/>
    <row r="477" s="2" customFormat="1" x14ac:dyDescent="0.25"/>
    <row r="478" s="2" customFormat="1" x14ac:dyDescent="0.25"/>
    <row r="479" s="2" customFormat="1" x14ac:dyDescent="0.25"/>
    <row r="480" s="2" customFormat="1" x14ac:dyDescent="0.25"/>
    <row r="481" s="2" customFormat="1" x14ac:dyDescent="0.25"/>
    <row r="482" s="2" customFormat="1" x14ac:dyDescent="0.25"/>
    <row r="483" s="2" customFormat="1" x14ac:dyDescent="0.25"/>
    <row r="484" s="2" customFormat="1" x14ac:dyDescent="0.25"/>
    <row r="485" s="2" customFormat="1" x14ac:dyDescent="0.25"/>
    <row r="486" s="2" customFormat="1" x14ac:dyDescent="0.25"/>
    <row r="487" s="2" customFormat="1" x14ac:dyDescent="0.25"/>
    <row r="488" s="2" customFormat="1" x14ac:dyDescent="0.25"/>
    <row r="489" s="2" customFormat="1" x14ac:dyDescent="0.25"/>
    <row r="490" s="2" customFormat="1" x14ac:dyDescent="0.25"/>
    <row r="491" s="2" customFormat="1" x14ac:dyDescent="0.25"/>
    <row r="492" s="2" customFormat="1" x14ac:dyDescent="0.25"/>
    <row r="493" s="2" customFormat="1" x14ac:dyDescent="0.25"/>
    <row r="494" s="2" customFormat="1" x14ac:dyDescent="0.25"/>
    <row r="495" s="2" customFormat="1" x14ac:dyDescent="0.25"/>
    <row r="496" s="2" customFormat="1" x14ac:dyDescent="0.25"/>
    <row r="497" s="2" customFormat="1" x14ac:dyDescent="0.25"/>
    <row r="498" s="2" customFormat="1" x14ac:dyDescent="0.25"/>
    <row r="499" s="2" customFormat="1" x14ac:dyDescent="0.25"/>
    <row r="500" s="2" customFormat="1" x14ac:dyDescent="0.25"/>
    <row r="501" s="2" customFormat="1" x14ac:dyDescent="0.25"/>
    <row r="502" s="2" customFormat="1" x14ac:dyDescent="0.25"/>
    <row r="503" s="2" customFormat="1" x14ac:dyDescent="0.25"/>
    <row r="504" s="2" customFormat="1" x14ac:dyDescent="0.25"/>
    <row r="505" s="2" customFormat="1" x14ac:dyDescent="0.25"/>
    <row r="506" s="2" customFormat="1" x14ac:dyDescent="0.25"/>
    <row r="507" s="2" customFormat="1" x14ac:dyDescent="0.25"/>
    <row r="508" s="2" customFormat="1" x14ac:dyDescent="0.25"/>
    <row r="509" s="2" customFormat="1" x14ac:dyDescent="0.25"/>
    <row r="510" s="2" customFormat="1" x14ac:dyDescent="0.25"/>
    <row r="511" s="2" customFormat="1" x14ac:dyDescent="0.25"/>
    <row r="512" s="2" customFormat="1" x14ac:dyDescent="0.25"/>
    <row r="513" s="2" customFormat="1" x14ac:dyDescent="0.25"/>
    <row r="514" s="2" customFormat="1" x14ac:dyDescent="0.25"/>
    <row r="515" s="2" customFormat="1" x14ac:dyDescent="0.25"/>
    <row r="516" s="2" customFormat="1" x14ac:dyDescent="0.25"/>
    <row r="517" s="2" customFormat="1" x14ac:dyDescent="0.25"/>
    <row r="518" s="2" customFormat="1" x14ac:dyDescent="0.25"/>
    <row r="519" s="2" customFormat="1" x14ac:dyDescent="0.25"/>
    <row r="520" s="2" customFormat="1" x14ac:dyDescent="0.25"/>
    <row r="521" s="2" customFormat="1" x14ac:dyDescent="0.25"/>
    <row r="522" s="2" customFormat="1" x14ac:dyDescent="0.25"/>
    <row r="523" s="2" customFormat="1" x14ac:dyDescent="0.25"/>
    <row r="524" s="2" customFormat="1" x14ac:dyDescent="0.25"/>
    <row r="525" s="2" customFormat="1" x14ac:dyDescent="0.25"/>
    <row r="526" s="2" customFormat="1" x14ac:dyDescent="0.25"/>
    <row r="527" s="2" customFormat="1" x14ac:dyDescent="0.25"/>
    <row r="528" s="2" customFormat="1" x14ac:dyDescent="0.25"/>
    <row r="529" s="2" customFormat="1" x14ac:dyDescent="0.25"/>
    <row r="530" s="2" customFormat="1" x14ac:dyDescent="0.25"/>
    <row r="531" s="2" customFormat="1" x14ac:dyDescent="0.25"/>
    <row r="532" s="2" customFormat="1" x14ac:dyDescent="0.25"/>
    <row r="533" s="2" customFormat="1" x14ac:dyDescent="0.25"/>
    <row r="534" s="2" customFormat="1" x14ac:dyDescent="0.25"/>
    <row r="535" s="2" customFormat="1" x14ac:dyDescent="0.25"/>
    <row r="536" s="2" customFormat="1" x14ac:dyDescent="0.25"/>
    <row r="537" s="2" customFormat="1" x14ac:dyDescent="0.25"/>
    <row r="538" s="2" customFormat="1" x14ac:dyDescent="0.25"/>
    <row r="539" s="2" customFormat="1" x14ac:dyDescent="0.25"/>
    <row r="540" s="2" customFormat="1" x14ac:dyDescent="0.25"/>
    <row r="541" s="2" customFormat="1" x14ac:dyDescent="0.25"/>
    <row r="542" s="2" customFormat="1" x14ac:dyDescent="0.25"/>
    <row r="543" s="2" customFormat="1" x14ac:dyDescent="0.25"/>
    <row r="544" s="2" customFormat="1" x14ac:dyDescent="0.25"/>
    <row r="545" s="2" customFormat="1" x14ac:dyDescent="0.25"/>
    <row r="546" s="2" customFormat="1" x14ac:dyDescent="0.25"/>
    <row r="547" s="2" customFormat="1" x14ac:dyDescent="0.25"/>
    <row r="548" s="2" customFormat="1" x14ac:dyDescent="0.25"/>
    <row r="549" s="2" customFormat="1" x14ac:dyDescent="0.25"/>
    <row r="550" s="2" customFormat="1" x14ac:dyDescent="0.25"/>
    <row r="551" s="2" customFormat="1" x14ac:dyDescent="0.25"/>
    <row r="552" s="2" customFormat="1" x14ac:dyDescent="0.25"/>
    <row r="553" s="2" customFormat="1" x14ac:dyDescent="0.25"/>
    <row r="554" s="2" customFormat="1" x14ac:dyDescent="0.25"/>
    <row r="555" s="2" customFormat="1" x14ac:dyDescent="0.25"/>
    <row r="556" s="2" customFormat="1" x14ac:dyDescent="0.25"/>
    <row r="557" s="2" customFormat="1" x14ac:dyDescent="0.25"/>
    <row r="558" s="2" customFormat="1" x14ac:dyDescent="0.25"/>
    <row r="559" s="2" customFormat="1" x14ac:dyDescent="0.25"/>
    <row r="560" s="2" customFormat="1" x14ac:dyDescent="0.25"/>
    <row r="561" s="2" customFormat="1" x14ac:dyDescent="0.25"/>
    <row r="562" s="2" customFormat="1" x14ac:dyDescent="0.25"/>
    <row r="563" s="2" customFormat="1" x14ac:dyDescent="0.25"/>
    <row r="564" s="2" customFormat="1" x14ac:dyDescent="0.25"/>
    <row r="565" s="2" customFormat="1" x14ac:dyDescent="0.25"/>
    <row r="566" s="2" customFormat="1" x14ac:dyDescent="0.25"/>
    <row r="567" s="2" customFormat="1" x14ac:dyDescent="0.25"/>
    <row r="568" s="2" customFormat="1" x14ac:dyDescent="0.25"/>
    <row r="569" s="2" customFormat="1" x14ac:dyDescent="0.25"/>
    <row r="570" s="2" customFormat="1" x14ac:dyDescent="0.25"/>
    <row r="571" s="2" customFormat="1" x14ac:dyDescent="0.25"/>
    <row r="572" s="2" customFormat="1" x14ac:dyDescent="0.25"/>
    <row r="573" s="2" customFormat="1" x14ac:dyDescent="0.25"/>
    <row r="574" s="2" customFormat="1" x14ac:dyDescent="0.25"/>
    <row r="575" s="2" customFormat="1" x14ac:dyDescent="0.25"/>
    <row r="576" s="2" customFormat="1" x14ac:dyDescent="0.25"/>
    <row r="577" s="2" customFormat="1" x14ac:dyDescent="0.25"/>
    <row r="578" s="2" customFormat="1" x14ac:dyDescent="0.25"/>
    <row r="579" s="2" customFormat="1" x14ac:dyDescent="0.25"/>
    <row r="580" s="2" customFormat="1" x14ac:dyDescent="0.25"/>
    <row r="581" s="2" customFormat="1" x14ac:dyDescent="0.25"/>
    <row r="582" s="2" customFormat="1" x14ac:dyDescent="0.25"/>
    <row r="583" s="2" customFormat="1" x14ac:dyDescent="0.25"/>
    <row r="584" s="2" customFormat="1" x14ac:dyDescent="0.25"/>
    <row r="585" s="2" customFormat="1" x14ac:dyDescent="0.25"/>
    <row r="586" s="2" customFormat="1" x14ac:dyDescent="0.25"/>
    <row r="587" s="2" customFormat="1" x14ac:dyDescent="0.25"/>
    <row r="588" s="2" customFormat="1" x14ac:dyDescent="0.25"/>
    <row r="589" s="2" customFormat="1" x14ac:dyDescent="0.25"/>
    <row r="590" s="2" customFormat="1" x14ac:dyDescent="0.25"/>
    <row r="591" s="2" customFormat="1" x14ac:dyDescent="0.25"/>
    <row r="592" s="2" customFormat="1" x14ac:dyDescent="0.25"/>
    <row r="593" s="2" customFormat="1" x14ac:dyDescent="0.25"/>
    <row r="594" s="2" customFormat="1" x14ac:dyDescent="0.25"/>
    <row r="595" s="2" customFormat="1" x14ac:dyDescent="0.25"/>
    <row r="596" s="2" customFormat="1" x14ac:dyDescent="0.25"/>
    <row r="597" s="2" customFormat="1" x14ac:dyDescent="0.25"/>
    <row r="598" s="2" customFormat="1" x14ac:dyDescent="0.25"/>
    <row r="599" s="2" customFormat="1" x14ac:dyDescent="0.25"/>
    <row r="600" s="2" customFormat="1" x14ac:dyDescent="0.25"/>
    <row r="601" s="2" customFormat="1" x14ac:dyDescent="0.25"/>
    <row r="602" s="2" customFormat="1" x14ac:dyDescent="0.25"/>
    <row r="603" s="2" customFormat="1" x14ac:dyDescent="0.25"/>
    <row r="604" s="2" customFormat="1" x14ac:dyDescent="0.25"/>
    <row r="605" s="2" customFormat="1" x14ac:dyDescent="0.25"/>
    <row r="606" s="2" customFormat="1" x14ac:dyDescent="0.25"/>
    <row r="607" s="2" customFormat="1" x14ac:dyDescent="0.25"/>
    <row r="608" s="2" customFormat="1" x14ac:dyDescent="0.25"/>
    <row r="609" s="2" customFormat="1" x14ac:dyDescent="0.25"/>
    <row r="610" s="2" customFormat="1" x14ac:dyDescent="0.25"/>
    <row r="611" s="2" customFormat="1" x14ac:dyDescent="0.25"/>
    <row r="612" s="2" customFormat="1" x14ac:dyDescent="0.25"/>
    <row r="613" s="2" customFormat="1" x14ac:dyDescent="0.25"/>
    <row r="614" s="2" customFormat="1" x14ac:dyDescent="0.25"/>
    <row r="615" s="2" customFormat="1" x14ac:dyDescent="0.25"/>
    <row r="616" s="2" customFormat="1" x14ac:dyDescent="0.25"/>
    <row r="617" s="2" customFormat="1" x14ac:dyDescent="0.25"/>
    <row r="618" s="2" customFormat="1" x14ac:dyDescent="0.25"/>
    <row r="619" s="2" customFormat="1" x14ac:dyDescent="0.25"/>
    <row r="620" s="2" customFormat="1" x14ac:dyDescent="0.25"/>
    <row r="621" s="2" customFormat="1" x14ac:dyDescent="0.25"/>
    <row r="622" s="2" customFormat="1" x14ac:dyDescent="0.25"/>
    <row r="623" s="2" customFormat="1" x14ac:dyDescent="0.25"/>
    <row r="624" s="2" customFormat="1" x14ac:dyDescent="0.25"/>
    <row r="625" s="2" customFormat="1" x14ac:dyDescent="0.25"/>
    <row r="626" s="2" customFormat="1" x14ac:dyDescent="0.25"/>
    <row r="627" s="2" customFormat="1" x14ac:dyDescent="0.25"/>
    <row r="628" s="2" customFormat="1" x14ac:dyDescent="0.25"/>
    <row r="629" s="2" customFormat="1" x14ac:dyDescent="0.25"/>
    <row r="630" s="2" customFormat="1" x14ac:dyDescent="0.25"/>
    <row r="631" s="2" customFormat="1" x14ac:dyDescent="0.25"/>
    <row r="632" s="2" customFormat="1" x14ac:dyDescent="0.25"/>
    <row r="633" s="2" customFormat="1" x14ac:dyDescent="0.25"/>
    <row r="634" s="2" customFormat="1" x14ac:dyDescent="0.25"/>
    <row r="635" s="2" customFormat="1" x14ac:dyDescent="0.25"/>
    <row r="636" s="2" customFormat="1" x14ac:dyDescent="0.25"/>
    <row r="637" s="2" customFormat="1" x14ac:dyDescent="0.25"/>
    <row r="638" s="2" customFormat="1" x14ac:dyDescent="0.25"/>
    <row r="639" s="2" customFormat="1" x14ac:dyDescent="0.25"/>
    <row r="640" s="2" customFormat="1" x14ac:dyDescent="0.25"/>
    <row r="641" s="2" customFormat="1" x14ac:dyDescent="0.25"/>
    <row r="642" s="2" customFormat="1" x14ac:dyDescent="0.25"/>
    <row r="643" s="2" customFormat="1" x14ac:dyDescent="0.25"/>
    <row r="644" s="2" customFormat="1" x14ac:dyDescent="0.25"/>
    <row r="645" s="2" customFormat="1" x14ac:dyDescent="0.25"/>
    <row r="646" s="2" customFormat="1" x14ac:dyDescent="0.25"/>
    <row r="647" s="2" customFormat="1" x14ac:dyDescent="0.25"/>
    <row r="648" s="2" customFormat="1" x14ac:dyDescent="0.25"/>
    <row r="649" s="2" customFormat="1" x14ac:dyDescent="0.25"/>
    <row r="650" s="2" customFormat="1" x14ac:dyDescent="0.25"/>
    <row r="651" s="2" customFormat="1" x14ac:dyDescent="0.25"/>
    <row r="652" s="2" customFormat="1" x14ac:dyDescent="0.25"/>
    <row r="653" s="2" customFormat="1" x14ac:dyDescent="0.25"/>
    <row r="654" s="2" customFormat="1" x14ac:dyDescent="0.25"/>
    <row r="655" s="2" customFormat="1" x14ac:dyDescent="0.25"/>
    <row r="656" s="2" customFormat="1" x14ac:dyDescent="0.25"/>
    <row r="657" s="2" customFormat="1" x14ac:dyDescent="0.25"/>
    <row r="658" s="2" customFormat="1" x14ac:dyDescent="0.25"/>
    <row r="659" s="2" customFormat="1" x14ac:dyDescent="0.25"/>
    <row r="660" s="2" customFormat="1" x14ac:dyDescent="0.25"/>
    <row r="661" s="2" customFormat="1" x14ac:dyDescent="0.25"/>
    <row r="662" s="2" customFormat="1" x14ac:dyDescent="0.25"/>
    <row r="663" s="2" customFormat="1" x14ac:dyDescent="0.25"/>
    <row r="664" s="2" customFormat="1" x14ac:dyDescent="0.25"/>
    <row r="665" s="2" customFormat="1" x14ac:dyDescent="0.25"/>
    <row r="666" s="2" customFormat="1" x14ac:dyDescent="0.25"/>
    <row r="667" s="2" customFormat="1" x14ac:dyDescent="0.25"/>
    <row r="668" s="2" customFormat="1" x14ac:dyDescent="0.25"/>
    <row r="669" s="2" customFormat="1" x14ac:dyDescent="0.25"/>
    <row r="670" s="2" customFormat="1" x14ac:dyDescent="0.25"/>
    <row r="671" s="2" customFormat="1" x14ac:dyDescent="0.25"/>
    <row r="672" s="2" customFormat="1" x14ac:dyDescent="0.25"/>
    <row r="673" s="2" customFormat="1" x14ac:dyDescent="0.25"/>
    <row r="674" s="2" customFormat="1" x14ac:dyDescent="0.25"/>
    <row r="675" s="2" customFormat="1" x14ac:dyDescent="0.25"/>
    <row r="676" s="2" customFormat="1" x14ac:dyDescent="0.25"/>
    <row r="677" s="2" customFormat="1" x14ac:dyDescent="0.25"/>
    <row r="678" s="2" customFormat="1" x14ac:dyDescent="0.25"/>
    <row r="679" s="2" customFormat="1" x14ac:dyDescent="0.25"/>
    <row r="680" s="2" customFormat="1" x14ac:dyDescent="0.25"/>
    <row r="681" s="2" customFormat="1" x14ac:dyDescent="0.25"/>
    <row r="682" s="2" customFormat="1" x14ac:dyDescent="0.25"/>
    <row r="683" s="2" customFormat="1" x14ac:dyDescent="0.25"/>
    <row r="684" s="2" customFormat="1" x14ac:dyDescent="0.25"/>
    <row r="685" s="2" customFormat="1" x14ac:dyDescent="0.25"/>
    <row r="686" s="2" customFormat="1" x14ac:dyDescent="0.25"/>
    <row r="687" s="2" customFormat="1" x14ac:dyDescent="0.25"/>
    <row r="688" s="2" customFormat="1" x14ac:dyDescent="0.25"/>
    <row r="689" s="2" customFormat="1" x14ac:dyDescent="0.25"/>
    <row r="690" s="2" customFormat="1" x14ac:dyDescent="0.25"/>
    <row r="691" s="2" customFormat="1" x14ac:dyDescent="0.25"/>
    <row r="692" s="2" customFormat="1" x14ac:dyDescent="0.25"/>
    <row r="693" s="2" customFormat="1" x14ac:dyDescent="0.25"/>
    <row r="694" s="2" customFormat="1" x14ac:dyDescent="0.25"/>
    <row r="695" s="2" customFormat="1" x14ac:dyDescent="0.25"/>
    <row r="696" s="2" customFormat="1" x14ac:dyDescent="0.25"/>
    <row r="697" s="2" customFormat="1" x14ac:dyDescent="0.25"/>
    <row r="698" s="2" customFormat="1" x14ac:dyDescent="0.25"/>
    <row r="699" s="2" customFormat="1" x14ac:dyDescent="0.25"/>
    <row r="700" s="2" customFormat="1" x14ac:dyDescent="0.25"/>
    <row r="701" s="2" customFormat="1" x14ac:dyDescent="0.25"/>
    <row r="702" s="2" customFormat="1" x14ac:dyDescent="0.25"/>
    <row r="703" s="2" customFormat="1" x14ac:dyDescent="0.25"/>
    <row r="704" s="2" customFormat="1" x14ac:dyDescent="0.25"/>
    <row r="705" s="2" customFormat="1" x14ac:dyDescent="0.25"/>
    <row r="706" s="2" customFormat="1" x14ac:dyDescent="0.25"/>
    <row r="707" s="2" customFormat="1" x14ac:dyDescent="0.25"/>
    <row r="708" s="2" customFormat="1" x14ac:dyDescent="0.25"/>
    <row r="709" s="2" customFormat="1" x14ac:dyDescent="0.25"/>
    <row r="710" s="2" customFormat="1" x14ac:dyDescent="0.25"/>
    <row r="711" s="2" customFormat="1" x14ac:dyDescent="0.25"/>
    <row r="712" s="2" customFormat="1" x14ac:dyDescent="0.25"/>
    <row r="713" s="2" customFormat="1" x14ac:dyDescent="0.25"/>
    <row r="714" s="2" customFormat="1" x14ac:dyDescent="0.25"/>
    <row r="715" s="2" customFormat="1" x14ac:dyDescent="0.25"/>
    <row r="716" s="2" customFormat="1" x14ac:dyDescent="0.25"/>
    <row r="717" s="2" customFormat="1" x14ac:dyDescent="0.25"/>
    <row r="718" s="2" customFormat="1" x14ac:dyDescent="0.25"/>
    <row r="719" s="2" customFormat="1" x14ac:dyDescent="0.25"/>
    <row r="720" s="2" customFormat="1" x14ac:dyDescent="0.25"/>
    <row r="721" s="2" customFormat="1" x14ac:dyDescent="0.25"/>
    <row r="722" s="2" customFormat="1" x14ac:dyDescent="0.25"/>
    <row r="723" s="2" customFormat="1" x14ac:dyDescent="0.25"/>
    <row r="724" s="2" customFormat="1" x14ac:dyDescent="0.25"/>
    <row r="725" s="2" customFormat="1" x14ac:dyDescent="0.25"/>
    <row r="726" s="2" customFormat="1" x14ac:dyDescent="0.25"/>
    <row r="727" s="2" customFormat="1" x14ac:dyDescent="0.25"/>
    <row r="728" s="2" customFormat="1" x14ac:dyDescent="0.25"/>
    <row r="729" s="2" customFormat="1" x14ac:dyDescent="0.25"/>
    <row r="730" s="2" customFormat="1" x14ac:dyDescent="0.25"/>
    <row r="731" s="2" customFormat="1" x14ac:dyDescent="0.25"/>
    <row r="732" s="2" customFormat="1" x14ac:dyDescent="0.25"/>
    <row r="733" s="2" customFormat="1" x14ac:dyDescent="0.25"/>
    <row r="734" s="2" customFormat="1" x14ac:dyDescent="0.25"/>
    <row r="735" s="2" customFormat="1" x14ac:dyDescent="0.25"/>
    <row r="736" s="2" customFormat="1" x14ac:dyDescent="0.25"/>
    <row r="737" s="2" customFormat="1" x14ac:dyDescent="0.25"/>
    <row r="738" s="2" customFormat="1" x14ac:dyDescent="0.25"/>
    <row r="739" s="2" customFormat="1" x14ac:dyDescent="0.25"/>
    <row r="740" s="2" customFormat="1" x14ac:dyDescent="0.25"/>
    <row r="741" s="2" customFormat="1" x14ac:dyDescent="0.25"/>
    <row r="742" s="2" customFormat="1" x14ac:dyDescent="0.25"/>
    <row r="743" s="2" customFormat="1" x14ac:dyDescent="0.25"/>
    <row r="744" s="2" customFormat="1" x14ac:dyDescent="0.25"/>
    <row r="745" s="2" customFormat="1" x14ac:dyDescent="0.25"/>
    <row r="746" s="2" customFormat="1" x14ac:dyDescent="0.25"/>
    <row r="747" s="2" customFormat="1" x14ac:dyDescent="0.25"/>
    <row r="748" s="2" customFormat="1" x14ac:dyDescent="0.25"/>
    <row r="749" s="2" customFormat="1" x14ac:dyDescent="0.25"/>
    <row r="750" s="2" customFormat="1" x14ac:dyDescent="0.25"/>
    <row r="751" s="2" customFormat="1" x14ac:dyDescent="0.25"/>
    <row r="752" s="2" customFormat="1" x14ac:dyDescent="0.25"/>
    <row r="753" s="2" customFormat="1" x14ac:dyDescent="0.25"/>
    <row r="754" s="2" customFormat="1" x14ac:dyDescent="0.25"/>
    <row r="755" s="2" customFormat="1" x14ac:dyDescent="0.25"/>
    <row r="756" s="2" customFormat="1" x14ac:dyDescent="0.25"/>
    <row r="757" s="2" customFormat="1" x14ac:dyDescent="0.25"/>
    <row r="758" s="2" customFormat="1" x14ac:dyDescent="0.25"/>
    <row r="759" s="2" customFormat="1" x14ac:dyDescent="0.25"/>
    <row r="760" s="2" customFormat="1" x14ac:dyDescent="0.25"/>
    <row r="761" s="2" customFormat="1" x14ac:dyDescent="0.25"/>
    <row r="762" s="2" customFormat="1" x14ac:dyDescent="0.25"/>
    <row r="763" s="2" customFormat="1" x14ac:dyDescent="0.25"/>
    <row r="764" s="2" customFormat="1" x14ac:dyDescent="0.25"/>
    <row r="765" s="2" customFormat="1" x14ac:dyDescent="0.25"/>
    <row r="766" s="2" customFormat="1" x14ac:dyDescent="0.25"/>
    <row r="767" s="2" customFormat="1" x14ac:dyDescent="0.25"/>
    <row r="768" s="2" customFormat="1" x14ac:dyDescent="0.25"/>
    <row r="769" spans="1:14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M769" s="2"/>
      <c r="N769" s="2"/>
    </row>
    <row r="770" spans="1:14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M770" s="2"/>
      <c r="N770" s="2"/>
    </row>
    <row r="771" spans="1:14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M771" s="2"/>
      <c r="N771" s="2"/>
    </row>
    <row r="772" spans="1:14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M772" s="2"/>
      <c r="N772" s="2"/>
    </row>
    <row r="773" spans="1:14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M773" s="2"/>
      <c r="N773" s="2"/>
    </row>
    <row r="774" spans="1:14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M774" s="2"/>
      <c r="N774" s="2"/>
    </row>
    <row r="775" spans="1:14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M775" s="2"/>
      <c r="N775" s="2"/>
    </row>
    <row r="776" spans="1:14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M776" s="2"/>
      <c r="N776" s="2"/>
    </row>
    <row r="777" spans="1:14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M777" s="2"/>
      <c r="N777" s="2"/>
    </row>
    <row r="778" spans="1:14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M778" s="2"/>
      <c r="N778" s="2"/>
    </row>
    <row r="779" spans="1:14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M779" s="2"/>
      <c r="N779" s="2"/>
    </row>
    <row r="780" spans="1:14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M780" s="2"/>
      <c r="N780" s="2"/>
    </row>
    <row r="781" spans="1:14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M781" s="2"/>
      <c r="N781" s="2"/>
    </row>
    <row r="782" spans="1:14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M782" s="2"/>
      <c r="N782" s="2"/>
    </row>
    <row r="783" spans="1:14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M783" s="2"/>
      <c r="N783" s="2"/>
    </row>
    <row r="784" spans="1:14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M784" s="2"/>
      <c r="N784" s="2"/>
    </row>
    <row r="785" spans="1:14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M785" s="2"/>
      <c r="N785" s="2"/>
    </row>
    <row r="786" spans="1:14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M786" s="2"/>
      <c r="N786" s="2"/>
    </row>
    <row r="787" spans="1:14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M787" s="2"/>
      <c r="N787" s="2"/>
    </row>
    <row r="788" spans="1:14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M788" s="2"/>
      <c r="N788" s="2"/>
    </row>
    <row r="789" spans="1:14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M789" s="2"/>
      <c r="N789" s="2"/>
    </row>
    <row r="790" spans="1:14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M790" s="2"/>
      <c r="N790" s="2"/>
    </row>
    <row r="791" spans="1:14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M791" s="2"/>
      <c r="N791" s="2"/>
    </row>
    <row r="792" spans="1:14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M792" s="2"/>
      <c r="N792" s="2"/>
    </row>
    <row r="793" spans="1:14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M793" s="2"/>
      <c r="N793" s="2"/>
    </row>
    <row r="794" spans="1:14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M794" s="2"/>
      <c r="N794" s="2"/>
    </row>
    <row r="795" spans="1:14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M795" s="2"/>
      <c r="N795" s="2"/>
    </row>
    <row r="796" spans="1:14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M796" s="2"/>
      <c r="N796" s="2"/>
    </row>
    <row r="797" spans="1:14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M797" s="2"/>
      <c r="N797" s="2"/>
    </row>
    <row r="798" spans="1:14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M798" s="2"/>
      <c r="N798" s="2"/>
    </row>
    <row r="799" spans="1:14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M799" s="2"/>
      <c r="N799" s="2"/>
    </row>
    <row r="800" spans="1:14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M800" s="2"/>
      <c r="N800" s="2"/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W628"/>
  <sheetViews>
    <sheetView topLeftCell="G1" workbookViewId="0">
      <selection activeCell="AL14" sqref="AL14"/>
    </sheetView>
  </sheetViews>
  <sheetFormatPr defaultRowHeight="15" x14ac:dyDescent="0.25"/>
  <cols>
    <col min="1" max="1" width="13.7109375" style="40" customWidth="1"/>
    <col min="8" max="8" width="2" style="7" customWidth="1"/>
    <col min="9" max="9" width="13.7109375" style="5" customWidth="1"/>
    <col min="10" max="10" width="14.42578125" style="5" customWidth="1"/>
    <col min="11" max="23" width="14.28515625" style="5" customWidth="1"/>
    <col min="24" max="24" width="13.7109375" style="40" customWidth="1"/>
    <col min="31" max="31" width="2" style="7" customWidth="1"/>
    <col min="32" max="32" width="13.7109375" style="5" customWidth="1"/>
    <col min="33" max="34" width="14.5703125" style="5" customWidth="1"/>
    <col min="47" max="47" width="1.42578125" style="7" customWidth="1"/>
    <col min="48" max="48" width="16.28515625" style="3" customWidth="1"/>
    <col min="49" max="49" width="1.28515625" style="7" customWidth="1"/>
    <col min="50" max="16384" width="9.140625" style="3"/>
  </cols>
  <sheetData>
    <row r="1" spans="1:49" x14ac:dyDescent="0.25">
      <c r="B1" t="s">
        <v>101</v>
      </c>
      <c r="I1" s="5" t="s">
        <v>202</v>
      </c>
      <c r="J1" s="43" t="str">
        <f>E8</f>
        <v>IIP3 +23 dBm Log Mag(dBm)</v>
      </c>
      <c r="K1" s="43" t="str">
        <f>D8</f>
        <v>OIP3 +24dBm Log Mag(dBm)</v>
      </c>
      <c r="L1" s="5" t="s">
        <v>202</v>
      </c>
      <c r="M1" s="43" t="str">
        <f>C112</f>
        <v>IIP3 +20 dBm Log Mag(dBm)</v>
      </c>
      <c r="N1" s="43" t="str">
        <f>D112</f>
        <v>OIP3 +20dBm Log Mag(dBm)</v>
      </c>
      <c r="O1" s="5" t="s">
        <v>202</v>
      </c>
      <c r="P1" s="43" t="str">
        <f>C216</f>
        <v>IIP3 +17 dBm Log Mag(dBm)</v>
      </c>
      <c r="Q1" s="43" t="str">
        <f>D216</f>
        <v>OIP3 +18dBm Log Mag(dBm)</v>
      </c>
      <c r="R1" s="5" t="s">
        <v>202</v>
      </c>
      <c r="S1" s="43" t="str">
        <f>C320</f>
        <v>IIP3 +14 dBm Log Mag(dBm)</v>
      </c>
      <c r="T1" s="43" t="str">
        <f>D320</f>
        <v>OIP3 +16dBm Log Mag(dBm)</v>
      </c>
      <c r="U1" s="5" t="s">
        <v>202</v>
      </c>
      <c r="V1" s="43" t="str">
        <f>C424</f>
        <v>IIP3 +11 dBm Log Mag(dBm)</v>
      </c>
      <c r="W1" s="43" t="str">
        <f>D424</f>
        <v>OIP3 +14dBm Log Mag(dBm)</v>
      </c>
      <c r="Y1" t="s">
        <v>101</v>
      </c>
      <c r="AF1" s="5" t="s">
        <v>202</v>
      </c>
      <c r="AG1" s="43" t="str">
        <f>AB8</f>
        <v>IIP3 +23 dBm Log Mag(dBm)</v>
      </c>
      <c r="AH1" s="43" t="str">
        <f>AA8</f>
        <v>OIP3 +24dBm Log Mag(dBm)</v>
      </c>
      <c r="AI1" s="5" t="s">
        <v>202</v>
      </c>
      <c r="AJ1" s="43" t="str">
        <f>Z112</f>
        <v>IIP3 +20 dBm Log Mag(dBm)</v>
      </c>
      <c r="AK1" s="43" t="str">
        <f>AA112</f>
        <v>OIP3 +20dBm Log Mag(dBm)</v>
      </c>
      <c r="AL1" s="5" t="s">
        <v>202</v>
      </c>
      <c r="AM1" s="43" t="str">
        <f>Z216</f>
        <v>IIP3 +17 dBm Log Mag(dBm)</v>
      </c>
      <c r="AN1" s="43" t="str">
        <f>AA216</f>
        <v>OIP3 +18dBm Log Mag(dBm)</v>
      </c>
      <c r="AO1" s="5" t="s">
        <v>202</v>
      </c>
      <c r="AP1" s="43" t="str">
        <f>Z320</f>
        <v>IIP3 +14 dBm Log Mag(dBm)</v>
      </c>
      <c r="AQ1" s="43" t="str">
        <f>AA320</f>
        <v>OIP3 +16dBm Log Mag(dBm)</v>
      </c>
      <c r="AR1" s="5" t="s">
        <v>202</v>
      </c>
      <c r="AS1" s="43" t="str">
        <f>Z424</f>
        <v>IIP3 +11 dBm Log Mag(dBm)</v>
      </c>
      <c r="AT1" s="43" t="str">
        <f>AA424</f>
        <v>OIP3 +14dBm Log Mag(dBm)</v>
      </c>
    </row>
    <row r="2" spans="1:49" x14ac:dyDescent="0.25">
      <c r="A2" s="39" t="s">
        <v>114</v>
      </c>
      <c r="B2" t="s">
        <v>311</v>
      </c>
      <c r="C2" t="s">
        <v>312</v>
      </c>
      <c r="D2" t="s">
        <v>315</v>
      </c>
      <c r="E2" t="s">
        <v>316</v>
      </c>
      <c r="J2" s="73" t="s">
        <v>334</v>
      </c>
      <c r="M2" s="73" t="s">
        <v>221</v>
      </c>
      <c r="P2" s="73" t="s">
        <v>298</v>
      </c>
      <c r="S2" s="73" t="s">
        <v>283</v>
      </c>
      <c r="V2" s="73" t="s">
        <v>335</v>
      </c>
      <c r="X2" s="39" t="s">
        <v>115</v>
      </c>
      <c r="Y2" t="s">
        <v>311</v>
      </c>
      <c r="Z2" t="s">
        <v>312</v>
      </c>
      <c r="AA2" t="s">
        <v>315</v>
      </c>
      <c r="AB2" t="s">
        <v>316</v>
      </c>
      <c r="AG2" s="73" t="s">
        <v>334</v>
      </c>
      <c r="AI2" s="5"/>
      <c r="AJ2" s="73" t="s">
        <v>221</v>
      </c>
      <c r="AK2" s="5"/>
      <c r="AL2" s="5"/>
      <c r="AM2" s="73" t="s">
        <v>298</v>
      </c>
      <c r="AN2" s="5"/>
      <c r="AO2" s="5"/>
      <c r="AP2" s="73" t="s">
        <v>283</v>
      </c>
      <c r="AQ2" s="5"/>
      <c r="AR2" s="5"/>
      <c r="AS2" s="73" t="s">
        <v>335</v>
      </c>
      <c r="AT2" s="5"/>
    </row>
    <row r="3" spans="1:49" s="18" customFormat="1" x14ac:dyDescent="0.25">
      <c r="A3" s="40"/>
      <c r="B3" t="s">
        <v>313</v>
      </c>
      <c r="C3" t="s">
        <v>314</v>
      </c>
      <c r="D3" t="s">
        <v>328</v>
      </c>
      <c r="E3"/>
      <c r="F3"/>
      <c r="G3"/>
      <c r="H3" s="16"/>
      <c r="I3" s="13" t="s">
        <v>12</v>
      </c>
      <c r="J3" s="17">
        <f>AVERAGE(J26:J97)</f>
        <v>31.231552902777779</v>
      </c>
      <c r="K3" s="17">
        <f>AVERAGE(K26:K97)</f>
        <v>22.539774388888887</v>
      </c>
      <c r="L3" s="13" t="s">
        <v>12</v>
      </c>
      <c r="M3" s="17">
        <f>AVERAGE(M26:M97)</f>
        <v>29.156871652777781</v>
      </c>
      <c r="N3" s="17">
        <f>AVERAGE(N26:N97)</f>
        <v>20.618671486111108</v>
      </c>
      <c r="O3" s="13" t="s">
        <v>12</v>
      </c>
      <c r="P3" s="17">
        <f>AVERAGE(P26:P97)</f>
        <v>26.794543888888885</v>
      </c>
      <c r="Q3" s="17">
        <f>AVERAGE(Q26:Q97)</f>
        <v>18.195600805555557</v>
      </c>
      <c r="R3" s="13" t="s">
        <v>12</v>
      </c>
      <c r="S3" s="17">
        <f>AVERAGE(S26:S97)</f>
        <v>23.10415294444444</v>
      </c>
      <c r="T3" s="17">
        <f>AVERAGE(T26:T97)</f>
        <v>13.916537784722218</v>
      </c>
      <c r="U3" s="13" t="s">
        <v>12</v>
      </c>
      <c r="V3" s="17">
        <f>AVERAGE(V26:V97)</f>
        <v>-0.96426768530416651</v>
      </c>
      <c r="W3" s="17">
        <f>AVERAGE(W26:W97)</f>
        <v>-92.466675291666647</v>
      </c>
      <c r="X3" s="40"/>
      <c r="Y3" t="s">
        <v>313</v>
      </c>
      <c r="Z3" t="s">
        <v>314</v>
      </c>
      <c r="AA3" t="s">
        <v>333</v>
      </c>
      <c r="AB3"/>
      <c r="AC3"/>
      <c r="AD3"/>
      <c r="AE3" s="16"/>
      <c r="AF3" s="13" t="s">
        <v>12</v>
      </c>
      <c r="AG3" s="17">
        <f>AVERAGE(AG26:AG97)</f>
        <v>31.455630527777785</v>
      </c>
      <c r="AH3" s="17">
        <f>AVERAGE(AH26:AH97)</f>
        <v>23.129437944444433</v>
      </c>
      <c r="AI3" s="13" t="s">
        <v>12</v>
      </c>
      <c r="AJ3" s="17">
        <f>AVERAGE(AJ26:AJ97)</f>
        <v>29.524072569444456</v>
      </c>
      <c r="AK3" s="17">
        <f>AVERAGE(AK26:AK97)</f>
        <v>21.108746347222215</v>
      </c>
      <c r="AL3" s="13" t="s">
        <v>12</v>
      </c>
      <c r="AM3" s="17">
        <f>AVERAGE(AM26:AM97)</f>
        <v>27.531621347222217</v>
      </c>
      <c r="AN3" s="17">
        <f>AVERAGE(AN26:AN97)</f>
        <v>18.958031555555564</v>
      </c>
      <c r="AO3" s="13" t="s">
        <v>12</v>
      </c>
      <c r="AP3" s="17">
        <f>AVERAGE(AP26:AP97)</f>
        <v>23.515432569444439</v>
      </c>
      <c r="AQ3" s="17">
        <f>AVERAGE(AQ26:AQ97)</f>
        <v>14.277576332916668</v>
      </c>
      <c r="AR3" s="13" t="s">
        <v>12</v>
      </c>
      <c r="AS3" s="17">
        <f>AVERAGE(AS26:AS97)</f>
        <v>-0.96426768530416651</v>
      </c>
      <c r="AT3" s="17">
        <f>AVERAGE(AT26:AT97)</f>
        <v>-92.466675291666647</v>
      </c>
      <c r="AU3" s="16"/>
      <c r="AW3" s="16"/>
    </row>
    <row r="4" spans="1:49" x14ac:dyDescent="0.25">
      <c r="B4" t="s">
        <v>105</v>
      </c>
      <c r="H4" s="8"/>
      <c r="Y4" t="s">
        <v>105</v>
      </c>
      <c r="AE4" s="8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8"/>
      <c r="AW4" s="8"/>
    </row>
    <row r="5" spans="1:49" x14ac:dyDescent="0.25">
      <c r="H5" s="8"/>
      <c r="I5" s="82">
        <f t="shared" ref="I5:I36" si="0">B9/1000000000</f>
        <v>1</v>
      </c>
      <c r="J5" s="82">
        <f t="shared" ref="J5:J36" si="1">E9</f>
        <v>38.464241000000001</v>
      </c>
      <c r="K5" s="82">
        <f t="shared" ref="K5:K36" si="2">D9</f>
        <v>27.305916</v>
      </c>
      <c r="L5" s="82">
        <f t="shared" ref="L5:L36" si="3">B9/1000000000</f>
        <v>1</v>
      </c>
      <c r="M5" s="82">
        <f>C113</f>
        <v>24.984521999999998</v>
      </c>
      <c r="N5" s="82">
        <f t="shared" ref="N5:N36" si="4">D113+AV5</f>
        <v>13.841246999999999</v>
      </c>
      <c r="O5" s="82">
        <f t="shared" ref="O5:O36" si="5">B9/1000000000</f>
        <v>1</v>
      </c>
      <c r="P5" s="82">
        <f>C217</f>
        <v>25.820124</v>
      </c>
      <c r="Q5" s="82">
        <f t="shared" ref="Q5:Q36" si="6">D217</f>
        <v>14.473915</v>
      </c>
      <c r="R5" s="82">
        <f t="shared" ref="R5:R36" si="7">B9/1000000000</f>
        <v>1</v>
      </c>
      <c r="S5" s="82">
        <f>C321</f>
        <v>22.452717</v>
      </c>
      <c r="T5" s="82">
        <f t="shared" ref="T5:T36" si="8">D321</f>
        <v>9.9266147999999994</v>
      </c>
      <c r="U5" s="82">
        <f t="shared" ref="U5:U36" si="9">B9/1000000000</f>
        <v>1</v>
      </c>
      <c r="V5" s="82">
        <f>C425</f>
        <v>-2.3607184999999999</v>
      </c>
      <c r="W5" s="82">
        <f t="shared" ref="W5:W36" si="10">D425</f>
        <v>-95.128242</v>
      </c>
      <c r="AE5" s="8"/>
      <c r="AF5" s="82">
        <f t="shared" ref="AF5:AF36" si="11">Y9/1000000000</f>
        <v>1</v>
      </c>
      <c r="AG5" s="82">
        <f t="shared" ref="AG5:AG36" si="12">AB9</f>
        <v>40.764927</v>
      </c>
      <c r="AH5" s="82">
        <f t="shared" ref="AH5:AH36" si="13">AA9</f>
        <v>28.171339</v>
      </c>
      <c r="AI5" s="82">
        <f t="shared" ref="AI5:AI36" si="14">Y9/1000000000</f>
        <v>1</v>
      </c>
      <c r="AJ5" s="82">
        <f>Z113</f>
        <v>34.259357000000001</v>
      </c>
      <c r="AK5" s="82">
        <f t="shared" ref="AK5:AK36" si="15">AA113</f>
        <v>21.448899999999998</v>
      </c>
      <c r="AL5" s="82">
        <f t="shared" ref="AL5:AL36" si="16">Y9/1000000000</f>
        <v>1</v>
      </c>
      <c r="AM5" s="43">
        <f>Z217</f>
        <v>32.380462999999999</v>
      </c>
      <c r="AN5" s="82">
        <f t="shared" ref="AN5:AN36" si="17">AA217</f>
        <v>19.339327000000001</v>
      </c>
      <c r="AO5" s="82">
        <f t="shared" ref="AO5:AO36" si="18">Y9/1000000000</f>
        <v>1</v>
      </c>
      <c r="AP5" s="82">
        <f>Z321</f>
        <v>30.724122999999999</v>
      </c>
      <c r="AQ5" s="82">
        <f t="shared" ref="AQ5:AQ36" si="19">AA321</f>
        <v>16.982723</v>
      </c>
      <c r="AR5" s="82">
        <f t="shared" ref="AR5:AR36" si="20">Y9/1000000000</f>
        <v>1</v>
      </c>
      <c r="AS5" s="82">
        <f>Z425</f>
        <v>-2.3607184999999999</v>
      </c>
      <c r="AT5" s="82">
        <f t="shared" ref="AT5:AT36" si="21">AA425</f>
        <v>-95.128242</v>
      </c>
      <c r="AU5" s="8"/>
      <c r="AV5" s="82"/>
      <c r="AW5" s="8"/>
    </row>
    <row r="6" spans="1:49" x14ac:dyDescent="0.25">
      <c r="H6" s="8"/>
      <c r="I6" s="82">
        <f t="shared" si="0"/>
        <v>1.1224489795918</v>
      </c>
      <c r="J6" s="82">
        <f t="shared" si="1"/>
        <v>35.676029</v>
      </c>
      <c r="K6" s="82">
        <f t="shared" si="2"/>
        <v>25.295044000000001</v>
      </c>
      <c r="L6" s="82">
        <f t="shared" si="3"/>
        <v>1.1224489795918</v>
      </c>
      <c r="M6" s="89">
        <f t="shared" ref="M6:M69" si="22">C114</f>
        <v>24.971883999999999</v>
      </c>
      <c r="N6" s="82">
        <f t="shared" si="4"/>
        <v>14.602632</v>
      </c>
      <c r="O6" s="82">
        <f t="shared" si="5"/>
        <v>1.1224489795918</v>
      </c>
      <c r="P6" s="89">
        <f t="shared" ref="P6:P69" si="23">C218</f>
        <v>26.565014000000001</v>
      </c>
      <c r="Q6" s="82">
        <f t="shared" si="6"/>
        <v>16.001864999999999</v>
      </c>
      <c r="R6" s="82">
        <f t="shared" si="7"/>
        <v>1.1224489795918</v>
      </c>
      <c r="S6" s="89">
        <f t="shared" ref="S6:S69" si="24">C322</f>
        <v>20.401427999999999</v>
      </c>
      <c r="T6" s="82">
        <f t="shared" si="8"/>
        <v>8.7154702999999998</v>
      </c>
      <c r="U6" s="82">
        <f t="shared" si="9"/>
        <v>1.1224489795918</v>
      </c>
      <c r="V6" s="89">
        <f t="shared" ref="V6:V69" si="25">C426</f>
        <v>-2.7416010000000002</v>
      </c>
      <c r="W6" s="82">
        <f t="shared" si="10"/>
        <v>-96.913032999999999</v>
      </c>
      <c r="AE6" s="8"/>
      <c r="AF6" s="82">
        <f t="shared" si="11"/>
        <v>1.1224489795918</v>
      </c>
      <c r="AG6" s="82">
        <f t="shared" si="12"/>
        <v>39.155529000000001</v>
      </c>
      <c r="AH6" s="82">
        <f t="shared" si="13"/>
        <v>27.532169</v>
      </c>
      <c r="AI6" s="82">
        <f t="shared" si="14"/>
        <v>1.1224489795918</v>
      </c>
      <c r="AJ6" s="89">
        <f t="shared" ref="AJ6:AJ69" si="26">Z114</f>
        <v>35.263725000000001</v>
      </c>
      <c r="AK6" s="82">
        <f t="shared" si="15"/>
        <v>23.459492000000001</v>
      </c>
      <c r="AL6" s="82">
        <f t="shared" si="16"/>
        <v>1.1224489795918</v>
      </c>
      <c r="AM6" s="43">
        <f t="shared" ref="AM6:AM69" si="27">Z218</f>
        <v>33.456448000000002</v>
      </c>
      <c r="AN6" s="82">
        <f t="shared" si="17"/>
        <v>21.467903</v>
      </c>
      <c r="AO6" s="82">
        <f t="shared" si="18"/>
        <v>1.1224489795918</v>
      </c>
      <c r="AP6" s="89">
        <f t="shared" ref="AP6:AP69" si="28">Z322</f>
        <v>31.172457000000001</v>
      </c>
      <c r="AQ6" s="82">
        <f t="shared" si="19"/>
        <v>18.567519999999998</v>
      </c>
      <c r="AR6" s="82">
        <f t="shared" si="20"/>
        <v>1.1224489795918</v>
      </c>
      <c r="AS6" s="89">
        <f t="shared" ref="AS6:AS69" si="29">Z426</f>
        <v>-2.7416010000000002</v>
      </c>
      <c r="AT6" s="82">
        <f t="shared" si="21"/>
        <v>-96.913032999999999</v>
      </c>
      <c r="AU6" s="8"/>
      <c r="AV6" s="82"/>
      <c r="AW6" s="8"/>
    </row>
    <row r="7" spans="1:49" x14ac:dyDescent="0.25">
      <c r="B7" t="s">
        <v>106</v>
      </c>
      <c r="H7" s="8"/>
      <c r="I7" s="82">
        <f t="shared" si="0"/>
        <v>1.2448979591837002</v>
      </c>
      <c r="J7" s="82">
        <f t="shared" si="1"/>
        <v>33.600960000000001</v>
      </c>
      <c r="K7" s="82">
        <f t="shared" si="2"/>
        <v>23.854465000000001</v>
      </c>
      <c r="L7" s="82">
        <f t="shared" si="3"/>
        <v>1.2448979591837002</v>
      </c>
      <c r="M7" s="89">
        <f t="shared" si="22"/>
        <v>27.43018</v>
      </c>
      <c r="N7" s="82">
        <f t="shared" si="4"/>
        <v>17.711497999999999</v>
      </c>
      <c r="O7" s="82">
        <f t="shared" si="5"/>
        <v>1.2448979591837002</v>
      </c>
      <c r="P7" s="89">
        <f t="shared" si="23"/>
        <v>27.293118</v>
      </c>
      <c r="Q7" s="82">
        <f t="shared" si="6"/>
        <v>17.404947</v>
      </c>
      <c r="R7" s="82">
        <f t="shared" si="7"/>
        <v>1.2448979591837002</v>
      </c>
      <c r="S7" s="89">
        <f t="shared" si="24"/>
        <v>18.796710999999998</v>
      </c>
      <c r="T7" s="82">
        <f t="shared" si="8"/>
        <v>7.9163132000000003</v>
      </c>
      <c r="U7" s="82">
        <f t="shared" si="9"/>
        <v>1.2448979591837002</v>
      </c>
      <c r="V7" s="89">
        <f t="shared" si="25"/>
        <v>-3.6537332999999999</v>
      </c>
      <c r="W7" s="82">
        <f t="shared" si="10"/>
        <v>-99.251343000000006</v>
      </c>
      <c r="Y7" t="s">
        <v>106</v>
      </c>
      <c r="AE7" s="8"/>
      <c r="AF7" s="82">
        <f t="shared" si="11"/>
        <v>1.2448979591837002</v>
      </c>
      <c r="AG7" s="82">
        <f t="shared" si="12"/>
        <v>37.897682000000003</v>
      </c>
      <c r="AH7" s="82">
        <f t="shared" si="13"/>
        <v>27.068062000000001</v>
      </c>
      <c r="AI7" s="82">
        <f t="shared" si="14"/>
        <v>1.2448979591837002</v>
      </c>
      <c r="AJ7" s="89">
        <f t="shared" si="26"/>
        <v>36.288215999999998</v>
      </c>
      <c r="AK7" s="82">
        <f t="shared" si="15"/>
        <v>25.319941</v>
      </c>
      <c r="AL7" s="82">
        <f t="shared" si="16"/>
        <v>1.2448979591837002</v>
      </c>
      <c r="AM7" s="43">
        <f t="shared" si="27"/>
        <v>33.808318999999997</v>
      </c>
      <c r="AN7" s="82">
        <f t="shared" si="17"/>
        <v>22.699915000000001</v>
      </c>
      <c r="AO7" s="82">
        <f t="shared" si="18"/>
        <v>1.2448979591837002</v>
      </c>
      <c r="AP7" s="89">
        <f t="shared" si="28"/>
        <v>31.897041000000002</v>
      </c>
      <c r="AQ7" s="82">
        <f t="shared" si="19"/>
        <v>20.266987</v>
      </c>
      <c r="AR7" s="82">
        <f t="shared" si="20"/>
        <v>1.2448979591837002</v>
      </c>
      <c r="AS7" s="89">
        <f t="shared" si="29"/>
        <v>-3.6537332999999999</v>
      </c>
      <c r="AT7" s="82">
        <f t="shared" si="21"/>
        <v>-99.251343000000006</v>
      </c>
      <c r="AU7" s="8"/>
      <c r="AV7" s="82"/>
      <c r="AW7" s="8"/>
    </row>
    <row r="8" spans="1:49" x14ac:dyDescent="0.25">
      <c r="B8" t="s">
        <v>23</v>
      </c>
      <c r="C8" t="s">
        <v>118</v>
      </c>
      <c r="D8" t="s">
        <v>270</v>
      </c>
      <c r="E8" t="s">
        <v>329</v>
      </c>
      <c r="F8" t="s">
        <v>119</v>
      </c>
      <c r="G8" t="s">
        <v>272</v>
      </c>
      <c r="H8" s="8"/>
      <c r="I8" s="82">
        <f t="shared" si="0"/>
        <v>1.3673469387755</v>
      </c>
      <c r="J8" s="82">
        <f t="shared" si="1"/>
        <v>32.734253000000002</v>
      </c>
      <c r="K8" s="82">
        <f t="shared" si="2"/>
        <v>23.271094999999999</v>
      </c>
      <c r="L8" s="82">
        <f t="shared" si="3"/>
        <v>1.3673469387755</v>
      </c>
      <c r="M8" s="89">
        <f t="shared" si="22"/>
        <v>29.943875999999999</v>
      </c>
      <c r="N8" s="82">
        <f t="shared" si="4"/>
        <v>20.533187999999999</v>
      </c>
      <c r="O8" s="82">
        <f t="shared" si="5"/>
        <v>1.3673469387755</v>
      </c>
      <c r="P8" s="89">
        <f t="shared" si="23"/>
        <v>29.053864000000001</v>
      </c>
      <c r="Q8" s="82">
        <f t="shared" si="6"/>
        <v>19.509615</v>
      </c>
      <c r="R8" s="82">
        <f t="shared" si="7"/>
        <v>1.3673469387755</v>
      </c>
      <c r="S8" s="89">
        <f t="shared" si="24"/>
        <v>18.997081999999999</v>
      </c>
      <c r="T8" s="82">
        <f t="shared" si="8"/>
        <v>8.6066646999999996</v>
      </c>
      <c r="U8" s="82">
        <f t="shared" si="9"/>
        <v>1.3673469387755</v>
      </c>
      <c r="V8" s="89">
        <f t="shared" si="25"/>
        <v>-2.6224592000000002</v>
      </c>
      <c r="W8" s="82">
        <f t="shared" si="10"/>
        <v>-95.180770999999993</v>
      </c>
      <c r="Y8" t="s">
        <v>23</v>
      </c>
      <c r="Z8" t="s">
        <v>118</v>
      </c>
      <c r="AA8" t="s">
        <v>270</v>
      </c>
      <c r="AB8" t="s">
        <v>329</v>
      </c>
      <c r="AC8" t="s">
        <v>119</v>
      </c>
      <c r="AD8" t="s">
        <v>272</v>
      </c>
      <c r="AE8" s="8"/>
      <c r="AF8" s="82">
        <f t="shared" si="11"/>
        <v>1.3673469387755</v>
      </c>
      <c r="AG8" s="82">
        <f t="shared" si="12"/>
        <v>39.289046999999997</v>
      </c>
      <c r="AH8" s="82">
        <f t="shared" si="13"/>
        <v>28.819426</v>
      </c>
      <c r="AI8" s="82">
        <f t="shared" si="14"/>
        <v>1.3673469387755</v>
      </c>
      <c r="AJ8" s="89">
        <f t="shared" si="26"/>
        <v>34.488093999999997</v>
      </c>
      <c r="AK8" s="82">
        <f t="shared" si="15"/>
        <v>23.910719</v>
      </c>
      <c r="AL8" s="82">
        <f t="shared" si="16"/>
        <v>1.3673469387755</v>
      </c>
      <c r="AM8" s="43">
        <f t="shared" si="27"/>
        <v>31.810137000000001</v>
      </c>
      <c r="AN8" s="82">
        <f t="shared" si="17"/>
        <v>21.101033999999999</v>
      </c>
      <c r="AO8" s="82">
        <f t="shared" si="18"/>
        <v>1.3673469387755</v>
      </c>
      <c r="AP8" s="89">
        <f t="shared" si="28"/>
        <v>32.633915000000002</v>
      </c>
      <c r="AQ8" s="82">
        <f t="shared" si="19"/>
        <v>21.465807000000002</v>
      </c>
      <c r="AR8" s="82">
        <f t="shared" si="20"/>
        <v>1.3673469387755</v>
      </c>
      <c r="AS8" s="89">
        <f t="shared" si="29"/>
        <v>-2.6224592000000002</v>
      </c>
      <c r="AT8" s="82">
        <f t="shared" si="21"/>
        <v>-95.180770999999993</v>
      </c>
      <c r="AU8" s="8"/>
      <c r="AV8" s="82"/>
      <c r="AW8" s="8"/>
    </row>
    <row r="9" spans="1:49" x14ac:dyDescent="0.25">
      <c r="B9">
        <v>1000000000</v>
      </c>
      <c r="C9">
        <v>-20.078384</v>
      </c>
      <c r="D9">
        <v>27.305916</v>
      </c>
      <c r="E9">
        <v>38.464241000000001</v>
      </c>
      <c r="F9">
        <v>-103.6716</v>
      </c>
      <c r="G9">
        <v>-11.158327</v>
      </c>
      <c r="H9" s="8"/>
      <c r="I9" s="82">
        <f t="shared" si="0"/>
        <v>1.4897959183673</v>
      </c>
      <c r="J9" s="82">
        <f t="shared" si="1"/>
        <v>33.557369000000001</v>
      </c>
      <c r="K9" s="82">
        <f t="shared" si="2"/>
        <v>24.418816</v>
      </c>
      <c r="L9" s="82">
        <f t="shared" si="3"/>
        <v>1.4897959183673</v>
      </c>
      <c r="M9" s="89">
        <f t="shared" si="22"/>
        <v>31.208508999999999</v>
      </c>
      <c r="N9" s="82">
        <f t="shared" si="4"/>
        <v>22.155584000000001</v>
      </c>
      <c r="O9" s="82">
        <f t="shared" si="5"/>
        <v>1.4897959183673</v>
      </c>
      <c r="P9" s="89">
        <f t="shared" si="23"/>
        <v>29.50271</v>
      </c>
      <c r="Q9" s="82">
        <f t="shared" si="6"/>
        <v>20.357098000000001</v>
      </c>
      <c r="R9" s="82">
        <f t="shared" si="7"/>
        <v>1.4897959183673</v>
      </c>
      <c r="S9" s="89">
        <f t="shared" si="24"/>
        <v>19.375274999999998</v>
      </c>
      <c r="T9" s="82">
        <f t="shared" si="8"/>
        <v>9.5203980999999995</v>
      </c>
      <c r="U9" s="82">
        <f t="shared" si="9"/>
        <v>1.4897959183673</v>
      </c>
      <c r="V9" s="89">
        <f t="shared" si="25"/>
        <v>-2.5572971999999998</v>
      </c>
      <c r="W9" s="82">
        <f t="shared" si="10"/>
        <v>-95.690078999999997</v>
      </c>
      <c r="Y9">
        <v>1000000000</v>
      </c>
      <c r="Z9">
        <v>-21.498443999999999</v>
      </c>
      <c r="AA9">
        <v>28.171339</v>
      </c>
      <c r="AB9">
        <v>40.764927</v>
      </c>
      <c r="AC9">
        <v>-111.12465</v>
      </c>
      <c r="AD9">
        <v>-12.593588</v>
      </c>
      <c r="AE9" s="8"/>
      <c r="AF9" s="82">
        <f t="shared" si="11"/>
        <v>1.4897959183673</v>
      </c>
      <c r="AG9" s="82">
        <f t="shared" si="12"/>
        <v>38.503653999999997</v>
      </c>
      <c r="AH9" s="82">
        <f t="shared" si="13"/>
        <v>28.362593</v>
      </c>
      <c r="AI9" s="82">
        <f t="shared" si="14"/>
        <v>1.4897959183673</v>
      </c>
      <c r="AJ9" s="89">
        <f t="shared" si="26"/>
        <v>33.358311</v>
      </c>
      <c r="AK9" s="82">
        <f t="shared" si="15"/>
        <v>23.127022</v>
      </c>
      <c r="AL9" s="82">
        <f t="shared" si="16"/>
        <v>1.4897959183673</v>
      </c>
      <c r="AM9" s="43">
        <f t="shared" si="27"/>
        <v>30.985619</v>
      </c>
      <c r="AN9" s="82">
        <f t="shared" si="17"/>
        <v>20.632950000000001</v>
      </c>
      <c r="AO9" s="82">
        <f t="shared" si="18"/>
        <v>1.4897959183673</v>
      </c>
      <c r="AP9" s="89">
        <f t="shared" si="28"/>
        <v>31.379251</v>
      </c>
      <c r="AQ9" s="82">
        <f t="shared" si="19"/>
        <v>20.628983999999999</v>
      </c>
      <c r="AR9" s="82">
        <f t="shared" si="20"/>
        <v>1.4897959183673</v>
      </c>
      <c r="AS9" s="89">
        <f t="shared" si="29"/>
        <v>-2.5572971999999998</v>
      </c>
      <c r="AT9" s="82">
        <f t="shared" si="21"/>
        <v>-95.690078999999997</v>
      </c>
      <c r="AU9" s="8"/>
      <c r="AV9" s="82"/>
      <c r="AW9" s="8"/>
    </row>
    <row r="10" spans="1:49" x14ac:dyDescent="0.25">
      <c r="B10">
        <v>1122448979.5918</v>
      </c>
      <c r="C10">
        <v>-17.249914</v>
      </c>
      <c r="D10">
        <v>25.295044000000001</v>
      </c>
      <c r="E10">
        <v>35.676029</v>
      </c>
      <c r="F10">
        <v>-92.712340999999995</v>
      </c>
      <c r="G10">
        <v>-10.380988</v>
      </c>
      <c r="H10" s="8"/>
      <c r="I10" s="82">
        <f t="shared" si="0"/>
        <v>1.6122448979591999</v>
      </c>
      <c r="J10" s="82">
        <f t="shared" si="1"/>
        <v>33.719334000000003</v>
      </c>
      <c r="K10" s="82">
        <f t="shared" si="2"/>
        <v>24.959219000000001</v>
      </c>
      <c r="L10" s="82">
        <f t="shared" si="3"/>
        <v>1.6122448979591999</v>
      </c>
      <c r="M10" s="89">
        <f t="shared" si="22"/>
        <v>29.317978</v>
      </c>
      <c r="N10" s="82">
        <f t="shared" si="4"/>
        <v>20.657423000000001</v>
      </c>
      <c r="O10" s="82">
        <f t="shared" si="5"/>
        <v>1.6122448979591999</v>
      </c>
      <c r="P10" s="89">
        <f t="shared" si="23"/>
        <v>30.290949000000001</v>
      </c>
      <c r="Q10" s="82">
        <f t="shared" si="6"/>
        <v>21.567557999999998</v>
      </c>
      <c r="R10" s="82">
        <f t="shared" si="7"/>
        <v>1.6122448979591999</v>
      </c>
      <c r="S10" s="89">
        <f t="shared" si="24"/>
        <v>19.819694999999999</v>
      </c>
      <c r="T10" s="82">
        <f t="shared" si="8"/>
        <v>10.42947</v>
      </c>
      <c r="U10" s="82">
        <f t="shared" si="9"/>
        <v>1.6122448979591999</v>
      </c>
      <c r="V10" s="89">
        <f t="shared" si="25"/>
        <v>-1.6594686999999999</v>
      </c>
      <c r="W10" s="82">
        <f t="shared" si="10"/>
        <v>-93.694175999999999</v>
      </c>
      <c r="Y10">
        <v>1122448979.5918</v>
      </c>
      <c r="Z10">
        <v>-18.701077999999999</v>
      </c>
      <c r="AA10">
        <v>27.532169</v>
      </c>
      <c r="AB10">
        <v>39.155529000000001</v>
      </c>
      <c r="AC10">
        <v>-95.872635000000002</v>
      </c>
      <c r="AD10">
        <v>-11.623357</v>
      </c>
      <c r="AE10" s="8"/>
      <c r="AF10" s="82">
        <f t="shared" si="11"/>
        <v>1.6122448979591999</v>
      </c>
      <c r="AG10" s="82">
        <f t="shared" si="12"/>
        <v>37.003227000000003</v>
      </c>
      <c r="AH10" s="82">
        <f t="shared" si="13"/>
        <v>27.417936000000001</v>
      </c>
      <c r="AI10" s="82">
        <f t="shared" si="14"/>
        <v>1.6122448979591999</v>
      </c>
      <c r="AJ10" s="89">
        <f t="shared" si="26"/>
        <v>33.306548999999997</v>
      </c>
      <c r="AK10" s="82">
        <f t="shared" si="15"/>
        <v>23.642372000000002</v>
      </c>
      <c r="AL10" s="82">
        <f t="shared" si="16"/>
        <v>1.6122448979591999</v>
      </c>
      <c r="AM10" s="43">
        <f t="shared" si="27"/>
        <v>31.138161</v>
      </c>
      <c r="AN10" s="82">
        <f t="shared" si="17"/>
        <v>21.369699000000001</v>
      </c>
      <c r="AO10" s="82">
        <f t="shared" si="18"/>
        <v>1.6122448979591999</v>
      </c>
      <c r="AP10" s="89">
        <f t="shared" si="28"/>
        <v>29.310231999999999</v>
      </c>
      <c r="AQ10" s="82">
        <f t="shared" si="19"/>
        <v>19.183620000000001</v>
      </c>
      <c r="AR10" s="82">
        <f t="shared" si="20"/>
        <v>1.6122448979591999</v>
      </c>
      <c r="AS10" s="89">
        <f t="shared" si="29"/>
        <v>-1.6594686999999999</v>
      </c>
      <c r="AT10" s="82">
        <f t="shared" si="21"/>
        <v>-93.694175999999999</v>
      </c>
      <c r="AU10" s="8"/>
      <c r="AV10" s="82"/>
      <c r="AW10" s="8"/>
    </row>
    <row r="11" spans="1:49" x14ac:dyDescent="0.25">
      <c r="B11">
        <v>1244897959.1837001</v>
      </c>
      <c r="C11">
        <v>-17.537206999999999</v>
      </c>
      <c r="D11">
        <v>23.854465000000001</v>
      </c>
      <c r="E11">
        <v>33.600960000000001</v>
      </c>
      <c r="F11">
        <v>-83.982840999999993</v>
      </c>
      <c r="G11">
        <v>-9.7464952</v>
      </c>
      <c r="H11" s="8"/>
      <c r="I11" s="82">
        <f t="shared" si="0"/>
        <v>1.7346938775510001</v>
      </c>
      <c r="J11" s="82">
        <f t="shared" si="1"/>
        <v>33.453358000000001</v>
      </c>
      <c r="K11" s="82">
        <f t="shared" si="2"/>
        <v>24.887094000000001</v>
      </c>
      <c r="L11" s="82">
        <f t="shared" si="3"/>
        <v>1.7346938775510001</v>
      </c>
      <c r="M11" s="89">
        <f t="shared" si="22"/>
        <v>28.845255000000002</v>
      </c>
      <c r="N11" s="82">
        <f t="shared" si="4"/>
        <v>20.405498999999999</v>
      </c>
      <c r="O11" s="82">
        <f t="shared" si="5"/>
        <v>1.7346938775510001</v>
      </c>
      <c r="P11" s="89">
        <f t="shared" si="23"/>
        <v>29.337952000000001</v>
      </c>
      <c r="Q11" s="82">
        <f t="shared" si="6"/>
        <v>20.852964</v>
      </c>
      <c r="R11" s="82">
        <f t="shared" si="7"/>
        <v>1.7346938775510001</v>
      </c>
      <c r="S11" s="89">
        <f t="shared" si="24"/>
        <v>20.584182999999999</v>
      </c>
      <c r="T11" s="82">
        <f t="shared" si="8"/>
        <v>11.455628000000001</v>
      </c>
      <c r="U11" s="82">
        <f t="shared" si="9"/>
        <v>1.7346938775510001</v>
      </c>
      <c r="V11" s="89">
        <f t="shared" si="25"/>
        <v>-0.46345901</v>
      </c>
      <c r="W11" s="82">
        <f t="shared" si="10"/>
        <v>-90.763312999999997</v>
      </c>
      <c r="Y11">
        <v>1244897959.1837001</v>
      </c>
      <c r="Z11">
        <v>-18.518507</v>
      </c>
      <c r="AA11">
        <v>27.068062000000001</v>
      </c>
      <c r="AB11">
        <v>37.897682000000003</v>
      </c>
      <c r="AC11">
        <v>-98.349823000000001</v>
      </c>
      <c r="AD11">
        <v>-10.829618999999999</v>
      </c>
      <c r="AE11" s="8"/>
      <c r="AF11" s="82">
        <f t="shared" si="11"/>
        <v>1.7346938775510001</v>
      </c>
      <c r="AG11" s="82">
        <f t="shared" si="12"/>
        <v>34.944817</v>
      </c>
      <c r="AH11" s="82">
        <f t="shared" si="13"/>
        <v>25.799565999999999</v>
      </c>
      <c r="AI11" s="82">
        <f t="shared" si="14"/>
        <v>1.7346938775510001</v>
      </c>
      <c r="AJ11" s="89">
        <f t="shared" si="26"/>
        <v>33.384372999999997</v>
      </c>
      <c r="AK11" s="82">
        <f t="shared" si="15"/>
        <v>24.173259999999999</v>
      </c>
      <c r="AL11" s="82">
        <f t="shared" si="16"/>
        <v>1.7346938775510001</v>
      </c>
      <c r="AM11" s="43">
        <f t="shared" si="27"/>
        <v>30.789000999999999</v>
      </c>
      <c r="AN11" s="82">
        <f t="shared" si="17"/>
        <v>21.487297000000002</v>
      </c>
      <c r="AO11" s="82">
        <f t="shared" si="18"/>
        <v>1.7346938775510001</v>
      </c>
      <c r="AP11" s="89">
        <f t="shared" si="28"/>
        <v>26.725321000000001</v>
      </c>
      <c r="AQ11" s="82">
        <f t="shared" si="19"/>
        <v>17.063683000000001</v>
      </c>
      <c r="AR11" s="82">
        <f t="shared" si="20"/>
        <v>1.7346938775510001</v>
      </c>
      <c r="AS11" s="89">
        <f t="shared" si="29"/>
        <v>-0.46345901</v>
      </c>
      <c r="AT11" s="82">
        <f t="shared" si="21"/>
        <v>-90.763312999999997</v>
      </c>
      <c r="AU11" s="8"/>
      <c r="AV11" s="82"/>
      <c r="AW11" s="8"/>
    </row>
    <row r="12" spans="1:49" x14ac:dyDescent="0.25">
      <c r="B12">
        <v>1367346938.7755001</v>
      </c>
      <c r="C12">
        <v>-17.845839999999999</v>
      </c>
      <c r="D12">
        <v>23.271094999999999</v>
      </c>
      <c r="E12">
        <v>32.734253000000002</v>
      </c>
      <c r="F12">
        <v>-88.330498000000006</v>
      </c>
      <c r="G12">
        <v>-9.4631577</v>
      </c>
      <c r="H12" s="8"/>
      <c r="I12" s="82">
        <f t="shared" si="0"/>
        <v>1.8571428571429001</v>
      </c>
      <c r="J12" s="82">
        <f t="shared" si="1"/>
        <v>33.471031000000004</v>
      </c>
      <c r="K12" s="82">
        <f t="shared" si="2"/>
        <v>24.976617999999998</v>
      </c>
      <c r="L12" s="82">
        <f t="shared" si="3"/>
        <v>1.8571428571429001</v>
      </c>
      <c r="M12" s="89">
        <f t="shared" si="22"/>
        <v>30.071000999999999</v>
      </c>
      <c r="N12" s="82">
        <f t="shared" si="4"/>
        <v>21.745138000000001</v>
      </c>
      <c r="O12" s="82">
        <f t="shared" si="5"/>
        <v>1.8571428571429001</v>
      </c>
      <c r="P12" s="89">
        <f t="shared" si="23"/>
        <v>29.481774999999999</v>
      </c>
      <c r="Q12" s="82">
        <f t="shared" si="6"/>
        <v>21.147635000000001</v>
      </c>
      <c r="R12" s="82">
        <f t="shared" si="7"/>
        <v>1.8571428571429001</v>
      </c>
      <c r="S12" s="89">
        <f t="shared" si="24"/>
        <v>22.529215000000001</v>
      </c>
      <c r="T12" s="82">
        <f t="shared" si="8"/>
        <v>13.613097</v>
      </c>
      <c r="U12" s="82">
        <f t="shared" si="9"/>
        <v>1.8571428571429001</v>
      </c>
      <c r="V12" s="89">
        <f t="shared" si="25"/>
        <v>-3.7991863000000001E-2</v>
      </c>
      <c r="W12" s="82">
        <f t="shared" si="10"/>
        <v>-88.637816999999998</v>
      </c>
      <c r="Y12">
        <v>1367346938.7755001</v>
      </c>
      <c r="Z12">
        <v>-18.708850999999999</v>
      </c>
      <c r="AA12">
        <v>28.819426</v>
      </c>
      <c r="AB12">
        <v>39.289046999999997</v>
      </c>
      <c r="AC12">
        <v>-99.971221999999997</v>
      </c>
      <c r="AD12">
        <v>-10.469619</v>
      </c>
      <c r="AE12" s="8"/>
      <c r="AF12" s="82">
        <f t="shared" si="11"/>
        <v>1.8571428571429001</v>
      </c>
      <c r="AG12" s="82">
        <f t="shared" si="12"/>
        <v>34.644226000000003</v>
      </c>
      <c r="AH12" s="82">
        <f t="shared" si="13"/>
        <v>25.674782</v>
      </c>
      <c r="AI12" s="82">
        <f t="shared" si="14"/>
        <v>1.8571428571429001</v>
      </c>
      <c r="AJ12" s="89">
        <f t="shared" si="26"/>
        <v>33.593207999999997</v>
      </c>
      <c r="AK12" s="82">
        <f t="shared" si="15"/>
        <v>24.570962999999999</v>
      </c>
      <c r="AL12" s="82">
        <f t="shared" si="16"/>
        <v>1.8571428571429001</v>
      </c>
      <c r="AM12" s="43">
        <f t="shared" si="27"/>
        <v>30.475128000000002</v>
      </c>
      <c r="AN12" s="82">
        <f t="shared" si="17"/>
        <v>21.367739</v>
      </c>
      <c r="AO12" s="82">
        <f t="shared" si="18"/>
        <v>1.8571428571429001</v>
      </c>
      <c r="AP12" s="89">
        <f t="shared" si="28"/>
        <v>25.788277000000001</v>
      </c>
      <c r="AQ12" s="82">
        <f t="shared" si="19"/>
        <v>16.307317999999999</v>
      </c>
      <c r="AR12" s="82">
        <f t="shared" si="20"/>
        <v>1.8571428571429001</v>
      </c>
      <c r="AS12" s="89">
        <f t="shared" si="29"/>
        <v>-3.7991863000000001E-2</v>
      </c>
      <c r="AT12" s="82">
        <f t="shared" si="21"/>
        <v>-88.637816999999998</v>
      </c>
      <c r="AU12" s="8"/>
      <c r="AV12" s="82"/>
      <c r="AW12" s="8"/>
    </row>
    <row r="13" spans="1:49" x14ac:dyDescent="0.25">
      <c r="B13">
        <v>1489795918.3673</v>
      </c>
      <c r="C13">
        <v>-16.987494000000002</v>
      </c>
      <c r="D13">
        <v>24.418816</v>
      </c>
      <c r="E13">
        <v>33.557369000000001</v>
      </c>
      <c r="F13">
        <v>-88.424865999999994</v>
      </c>
      <c r="G13">
        <v>-9.1385555000000007</v>
      </c>
      <c r="H13" s="8"/>
      <c r="I13" s="82">
        <f t="shared" si="0"/>
        <v>1.9795918367347001</v>
      </c>
      <c r="J13" s="82">
        <f t="shared" si="1"/>
        <v>33.557816000000003</v>
      </c>
      <c r="K13" s="82">
        <f t="shared" si="2"/>
        <v>25.280944999999999</v>
      </c>
      <c r="L13" s="82">
        <f t="shared" si="3"/>
        <v>1.9795918367347001</v>
      </c>
      <c r="M13" s="89">
        <f t="shared" si="22"/>
        <v>31.461926999999999</v>
      </c>
      <c r="N13" s="82">
        <f t="shared" si="4"/>
        <v>23.378235</v>
      </c>
      <c r="O13" s="82">
        <f t="shared" si="5"/>
        <v>1.9795918367347001</v>
      </c>
      <c r="P13" s="89">
        <f t="shared" si="23"/>
        <v>29.454326999999999</v>
      </c>
      <c r="Q13" s="82">
        <f t="shared" si="6"/>
        <v>21.376878999999999</v>
      </c>
      <c r="R13" s="82">
        <f t="shared" si="7"/>
        <v>1.9795918367347001</v>
      </c>
      <c r="S13" s="89">
        <f t="shared" si="24"/>
        <v>25.382576</v>
      </c>
      <c r="T13" s="82">
        <f t="shared" si="8"/>
        <v>16.798359000000001</v>
      </c>
      <c r="U13" s="82">
        <f t="shared" si="9"/>
        <v>1.9795918367347001</v>
      </c>
      <c r="V13" s="89">
        <f t="shared" si="25"/>
        <v>1.2814681E-2</v>
      </c>
      <c r="W13" s="82">
        <f t="shared" si="10"/>
        <v>-88.386505</v>
      </c>
      <c r="Y13">
        <v>1489795918.3673</v>
      </c>
      <c r="Z13">
        <v>-18.180342</v>
      </c>
      <c r="AA13">
        <v>28.362593</v>
      </c>
      <c r="AB13">
        <v>38.503653999999997</v>
      </c>
      <c r="AC13">
        <v>-104.81861000000001</v>
      </c>
      <c r="AD13">
        <v>-10.141059</v>
      </c>
      <c r="AE13" s="8"/>
      <c r="AF13" s="82">
        <f t="shared" si="11"/>
        <v>1.9795918367347001</v>
      </c>
      <c r="AG13" s="82">
        <f t="shared" si="12"/>
        <v>34.614398999999999</v>
      </c>
      <c r="AH13" s="82">
        <f t="shared" si="13"/>
        <v>26.011766000000001</v>
      </c>
      <c r="AI13" s="82">
        <f t="shared" si="14"/>
        <v>1.9795918367347001</v>
      </c>
      <c r="AJ13" s="89">
        <f t="shared" si="26"/>
        <v>32.081145999999997</v>
      </c>
      <c r="AK13" s="82">
        <f t="shared" si="15"/>
        <v>23.429129</v>
      </c>
      <c r="AL13" s="82">
        <f t="shared" si="16"/>
        <v>1.9795918367347001</v>
      </c>
      <c r="AM13" s="43">
        <f t="shared" si="27"/>
        <v>29.066873999999999</v>
      </c>
      <c r="AN13" s="82">
        <f t="shared" si="17"/>
        <v>20.316787999999999</v>
      </c>
      <c r="AO13" s="82">
        <f t="shared" si="18"/>
        <v>1.9795918367347001</v>
      </c>
      <c r="AP13" s="89">
        <f t="shared" si="28"/>
        <v>24.966352000000001</v>
      </c>
      <c r="AQ13" s="82">
        <f t="shared" si="19"/>
        <v>15.833</v>
      </c>
      <c r="AR13" s="82">
        <f t="shared" si="20"/>
        <v>1.9795918367347001</v>
      </c>
      <c r="AS13" s="89">
        <f t="shared" si="29"/>
        <v>1.2814681E-2</v>
      </c>
      <c r="AT13" s="82">
        <f t="shared" si="21"/>
        <v>-88.386505</v>
      </c>
      <c r="AU13" s="8"/>
      <c r="AV13" s="82"/>
      <c r="AW13" s="8"/>
    </row>
    <row r="14" spans="1:49" x14ac:dyDescent="0.25">
      <c r="B14">
        <v>1612244897.9591999</v>
      </c>
      <c r="C14">
        <v>-16.276122999999998</v>
      </c>
      <c r="D14">
        <v>24.959219000000001</v>
      </c>
      <c r="E14">
        <v>33.719334000000003</v>
      </c>
      <c r="F14">
        <v>-87.085907000000006</v>
      </c>
      <c r="G14">
        <v>-8.7601165999999999</v>
      </c>
      <c r="H14" s="8"/>
      <c r="I14" s="82">
        <f t="shared" si="0"/>
        <v>2.1020408163264999</v>
      </c>
      <c r="J14" s="82">
        <f t="shared" si="1"/>
        <v>33.550010999999998</v>
      </c>
      <c r="K14" s="82">
        <f t="shared" si="2"/>
        <v>25.396984</v>
      </c>
      <c r="L14" s="82">
        <f t="shared" si="3"/>
        <v>2.1020408163264999</v>
      </c>
      <c r="M14" s="89">
        <f t="shared" si="22"/>
        <v>31.513176000000001</v>
      </c>
      <c r="N14" s="82">
        <f t="shared" si="4"/>
        <v>23.535464999999999</v>
      </c>
      <c r="O14" s="82">
        <f t="shared" si="5"/>
        <v>2.1020408163264999</v>
      </c>
      <c r="P14" s="89">
        <f t="shared" si="23"/>
        <v>30.729118</v>
      </c>
      <c r="Q14" s="82">
        <f t="shared" si="6"/>
        <v>22.743452000000001</v>
      </c>
      <c r="R14" s="82">
        <f t="shared" si="7"/>
        <v>2.1020408163264999</v>
      </c>
      <c r="S14" s="89">
        <f t="shared" si="24"/>
        <v>27.465903999999998</v>
      </c>
      <c r="T14" s="82">
        <f t="shared" si="8"/>
        <v>19.026465999999999</v>
      </c>
      <c r="U14" s="82">
        <f t="shared" si="9"/>
        <v>2.1020408163264999</v>
      </c>
      <c r="V14" s="89">
        <f t="shared" si="25"/>
        <v>-0.72278701999999995</v>
      </c>
      <c r="W14" s="82">
        <f t="shared" si="10"/>
        <v>-90.986900000000006</v>
      </c>
      <c r="Y14">
        <v>1612244897.9591999</v>
      </c>
      <c r="Z14">
        <v>-17.029543</v>
      </c>
      <c r="AA14">
        <v>27.417936000000001</v>
      </c>
      <c r="AB14">
        <v>37.003227000000003</v>
      </c>
      <c r="AC14">
        <v>-91.141921999999994</v>
      </c>
      <c r="AD14">
        <v>-9.5852900000000005</v>
      </c>
      <c r="AE14" s="8"/>
      <c r="AF14" s="82">
        <f t="shared" si="11"/>
        <v>2.1020408163264999</v>
      </c>
      <c r="AG14" s="82">
        <f t="shared" si="12"/>
        <v>33.675697</v>
      </c>
      <c r="AH14" s="82">
        <f t="shared" si="13"/>
        <v>25.404416999999999</v>
      </c>
      <c r="AI14" s="82">
        <f t="shared" si="14"/>
        <v>2.1020408163264999</v>
      </c>
      <c r="AJ14" s="89">
        <f t="shared" si="26"/>
        <v>30.686938999999999</v>
      </c>
      <c r="AK14" s="82">
        <f t="shared" si="15"/>
        <v>22.35276</v>
      </c>
      <c r="AL14" s="82">
        <f t="shared" si="16"/>
        <v>2.1020408163264999</v>
      </c>
      <c r="AM14" s="43">
        <f t="shared" si="27"/>
        <v>27.772469999999998</v>
      </c>
      <c r="AN14" s="82">
        <f t="shared" si="17"/>
        <v>19.313725999999999</v>
      </c>
      <c r="AO14" s="82">
        <f t="shared" si="18"/>
        <v>2.1020408163264999</v>
      </c>
      <c r="AP14" s="89">
        <f t="shared" si="28"/>
        <v>24.917635000000001</v>
      </c>
      <c r="AQ14" s="82">
        <f t="shared" si="19"/>
        <v>16.078682000000001</v>
      </c>
      <c r="AR14" s="82">
        <f t="shared" si="20"/>
        <v>2.1020408163264999</v>
      </c>
      <c r="AS14" s="89">
        <f t="shared" si="29"/>
        <v>-0.72278701999999995</v>
      </c>
      <c r="AT14" s="82">
        <f t="shared" si="21"/>
        <v>-90.986900000000006</v>
      </c>
      <c r="AU14" s="8"/>
      <c r="AV14" s="82"/>
      <c r="AW14" s="8"/>
    </row>
    <row r="15" spans="1:49" x14ac:dyDescent="0.25">
      <c r="B15">
        <v>1734693877.5510001</v>
      </c>
      <c r="C15">
        <v>-15.76266</v>
      </c>
      <c r="D15">
        <v>24.887094000000001</v>
      </c>
      <c r="E15">
        <v>33.453358000000001</v>
      </c>
      <c r="F15">
        <v>-85.32338</v>
      </c>
      <c r="G15">
        <v>-8.5662631999999999</v>
      </c>
      <c r="H15" s="8"/>
      <c r="I15" s="82">
        <f t="shared" si="0"/>
        <v>2.2244897959183998</v>
      </c>
      <c r="J15" s="82">
        <f t="shared" si="1"/>
        <v>32.792152000000002</v>
      </c>
      <c r="K15" s="82">
        <f t="shared" si="2"/>
        <v>24.691246</v>
      </c>
      <c r="L15" s="82">
        <f t="shared" si="3"/>
        <v>2.2244897959183998</v>
      </c>
      <c r="M15" s="89">
        <f t="shared" si="22"/>
        <v>30.225840000000002</v>
      </c>
      <c r="N15" s="82">
        <f t="shared" si="4"/>
        <v>22.262293</v>
      </c>
      <c r="O15" s="82">
        <f t="shared" si="5"/>
        <v>2.2244897959183998</v>
      </c>
      <c r="P15" s="89">
        <f t="shared" si="23"/>
        <v>31.537859000000001</v>
      </c>
      <c r="Q15" s="82">
        <f t="shared" si="6"/>
        <v>23.546945999999998</v>
      </c>
      <c r="R15" s="82">
        <f t="shared" si="7"/>
        <v>2.2244897959183998</v>
      </c>
      <c r="S15" s="89">
        <f t="shared" si="24"/>
        <v>27.820941999999999</v>
      </c>
      <c r="T15" s="82">
        <f t="shared" si="8"/>
        <v>19.426400999999998</v>
      </c>
      <c r="U15" s="82">
        <f t="shared" si="9"/>
        <v>2.2244897959183998</v>
      </c>
      <c r="V15" s="89">
        <f t="shared" si="25"/>
        <v>-3.4340153</v>
      </c>
      <c r="W15" s="82">
        <f t="shared" si="10"/>
        <v>-97.611328</v>
      </c>
      <c r="Y15">
        <v>1734693877.5510001</v>
      </c>
      <c r="Z15">
        <v>-16.152477000000001</v>
      </c>
      <c r="AA15">
        <v>25.799565999999999</v>
      </c>
      <c r="AB15">
        <v>34.944817</v>
      </c>
      <c r="AC15">
        <v>-86.634155000000007</v>
      </c>
      <c r="AD15">
        <v>-9.1452503000000007</v>
      </c>
      <c r="AE15" s="8"/>
      <c r="AF15" s="82">
        <f t="shared" si="11"/>
        <v>2.2244897959183998</v>
      </c>
      <c r="AG15" s="82">
        <f t="shared" si="12"/>
        <v>32.828353999999997</v>
      </c>
      <c r="AH15" s="82">
        <f t="shared" si="13"/>
        <v>24.772337</v>
      </c>
      <c r="AI15" s="82">
        <f t="shared" si="14"/>
        <v>2.2244897959183998</v>
      </c>
      <c r="AJ15" s="89">
        <f t="shared" si="26"/>
        <v>29.360903</v>
      </c>
      <c r="AK15" s="82">
        <f t="shared" si="15"/>
        <v>21.221844000000001</v>
      </c>
      <c r="AL15" s="82">
        <f t="shared" si="16"/>
        <v>2.2244897959183998</v>
      </c>
      <c r="AM15" s="43">
        <f t="shared" si="27"/>
        <v>26.941376000000002</v>
      </c>
      <c r="AN15" s="82">
        <f t="shared" si="17"/>
        <v>18.660440000000001</v>
      </c>
      <c r="AO15" s="82">
        <f t="shared" si="18"/>
        <v>2.2244897959183998</v>
      </c>
      <c r="AP15" s="89">
        <f t="shared" si="28"/>
        <v>26.011407999999999</v>
      </c>
      <c r="AQ15" s="82">
        <f t="shared" si="19"/>
        <v>17.373272</v>
      </c>
      <c r="AR15" s="82">
        <f t="shared" si="20"/>
        <v>2.2244897959183998</v>
      </c>
      <c r="AS15" s="89">
        <f t="shared" si="29"/>
        <v>-3.4340153</v>
      </c>
      <c r="AT15" s="82">
        <f t="shared" si="21"/>
        <v>-97.611328</v>
      </c>
      <c r="AU15" s="8"/>
      <c r="AV15" s="82"/>
      <c r="AW15" s="8"/>
    </row>
    <row r="16" spans="1:49" x14ac:dyDescent="0.25">
      <c r="B16">
        <v>1857142857.1429</v>
      </c>
      <c r="C16">
        <v>-16.860444999999999</v>
      </c>
      <c r="D16">
        <v>24.976617999999998</v>
      </c>
      <c r="E16">
        <v>33.471031000000004</v>
      </c>
      <c r="F16">
        <v>-87.610969999999995</v>
      </c>
      <c r="G16">
        <v>-8.4944123999999999</v>
      </c>
      <c r="H16" s="8"/>
      <c r="I16" s="82">
        <f t="shared" si="0"/>
        <v>2.3469387755101998</v>
      </c>
      <c r="J16" s="82">
        <f t="shared" si="1"/>
        <v>32.423972999999997</v>
      </c>
      <c r="K16" s="82">
        <f t="shared" si="2"/>
        <v>24.357161000000001</v>
      </c>
      <c r="L16" s="82">
        <f t="shared" si="3"/>
        <v>2.3469387755101998</v>
      </c>
      <c r="M16" s="89">
        <f t="shared" si="22"/>
        <v>30.289831</v>
      </c>
      <c r="N16" s="82">
        <f t="shared" si="4"/>
        <v>22.343166</v>
      </c>
      <c r="O16" s="82">
        <f t="shared" si="5"/>
        <v>2.3469387755101998</v>
      </c>
      <c r="P16" s="89">
        <f t="shared" si="23"/>
        <v>30.812456000000001</v>
      </c>
      <c r="Q16" s="82">
        <f t="shared" si="6"/>
        <v>22.851058999999999</v>
      </c>
      <c r="R16" s="82">
        <f t="shared" si="7"/>
        <v>2.3469387755101998</v>
      </c>
      <c r="S16" s="89">
        <f t="shared" si="24"/>
        <v>26.7743</v>
      </c>
      <c r="T16" s="82">
        <f t="shared" si="8"/>
        <v>18.481304000000002</v>
      </c>
      <c r="U16" s="82">
        <f t="shared" si="9"/>
        <v>2.3469387755101998</v>
      </c>
      <c r="V16" s="89">
        <f t="shared" si="25"/>
        <v>-5.3567609999999997</v>
      </c>
      <c r="W16" s="82">
        <f t="shared" si="10"/>
        <v>-102.14154000000001</v>
      </c>
      <c r="Y16">
        <v>1857142857.1429</v>
      </c>
      <c r="Z16">
        <v>-17.316572000000001</v>
      </c>
      <c r="AA16">
        <v>25.674782</v>
      </c>
      <c r="AB16">
        <v>34.644226000000003</v>
      </c>
      <c r="AC16">
        <v>-92.517089999999996</v>
      </c>
      <c r="AD16">
        <v>-8.9694433</v>
      </c>
      <c r="AE16" s="8"/>
      <c r="AF16" s="82">
        <f t="shared" si="11"/>
        <v>2.3469387755101998</v>
      </c>
      <c r="AG16" s="82">
        <f t="shared" si="12"/>
        <v>31.921424999999999</v>
      </c>
      <c r="AH16" s="82">
        <f t="shared" si="13"/>
        <v>23.929227999999998</v>
      </c>
      <c r="AI16" s="82">
        <f t="shared" si="14"/>
        <v>2.3469387755101998</v>
      </c>
      <c r="AJ16" s="89">
        <f t="shared" si="26"/>
        <v>28.769627</v>
      </c>
      <c r="AK16" s="82">
        <f t="shared" si="15"/>
        <v>20.688683999999999</v>
      </c>
      <c r="AL16" s="82">
        <f t="shared" si="16"/>
        <v>2.3469387755101998</v>
      </c>
      <c r="AM16" s="43">
        <f t="shared" si="27"/>
        <v>27.100110999999998</v>
      </c>
      <c r="AN16" s="82">
        <f t="shared" si="17"/>
        <v>18.867968000000001</v>
      </c>
      <c r="AO16" s="82">
        <f t="shared" si="18"/>
        <v>2.3469387755101998</v>
      </c>
      <c r="AP16" s="89">
        <f t="shared" si="28"/>
        <v>27.551407000000001</v>
      </c>
      <c r="AQ16" s="82">
        <f t="shared" si="19"/>
        <v>18.993266999999999</v>
      </c>
      <c r="AR16" s="82">
        <f t="shared" si="20"/>
        <v>2.3469387755101998</v>
      </c>
      <c r="AS16" s="89">
        <f t="shared" si="29"/>
        <v>-5.3567609999999997</v>
      </c>
      <c r="AT16" s="82">
        <f t="shared" si="21"/>
        <v>-102.14154000000001</v>
      </c>
      <c r="AU16" s="8"/>
      <c r="AV16" s="82"/>
      <c r="AW16" s="8"/>
    </row>
    <row r="17" spans="2:49" x14ac:dyDescent="0.25">
      <c r="B17">
        <v>1979591836.7347</v>
      </c>
      <c r="C17">
        <v>-15.845169</v>
      </c>
      <c r="D17">
        <v>25.280944999999999</v>
      </c>
      <c r="E17">
        <v>33.557816000000003</v>
      </c>
      <c r="F17">
        <v>-86.330185</v>
      </c>
      <c r="G17">
        <v>-8.2768716999999992</v>
      </c>
      <c r="H17" s="8"/>
      <c r="I17" s="82">
        <f t="shared" si="0"/>
        <v>2.4693877551020003</v>
      </c>
      <c r="J17" s="82">
        <f t="shared" si="1"/>
        <v>32.578994999999999</v>
      </c>
      <c r="K17" s="82">
        <f t="shared" si="2"/>
        <v>24.539164</v>
      </c>
      <c r="L17" s="82">
        <f t="shared" si="3"/>
        <v>2.4693877551020003</v>
      </c>
      <c r="M17" s="89">
        <f t="shared" si="22"/>
        <v>30.144687999999999</v>
      </c>
      <c r="N17" s="82">
        <f t="shared" si="4"/>
        <v>22.236279</v>
      </c>
      <c r="O17" s="82">
        <f t="shared" si="5"/>
        <v>2.4693877551020003</v>
      </c>
      <c r="P17" s="89">
        <f t="shared" si="23"/>
        <v>29.451916000000001</v>
      </c>
      <c r="Q17" s="82">
        <f t="shared" si="6"/>
        <v>21.545470999999999</v>
      </c>
      <c r="R17" s="82">
        <f t="shared" si="7"/>
        <v>2.4693877551020003</v>
      </c>
      <c r="S17" s="89">
        <f t="shared" si="24"/>
        <v>25.589559999999999</v>
      </c>
      <c r="T17" s="82">
        <f t="shared" si="8"/>
        <v>17.398848999999998</v>
      </c>
      <c r="U17" s="82">
        <f t="shared" si="9"/>
        <v>2.4693877551020003</v>
      </c>
      <c r="V17" s="89">
        <f t="shared" si="25"/>
        <v>-5.1984348000000002</v>
      </c>
      <c r="W17" s="82">
        <f t="shared" si="10"/>
        <v>-101.83383000000001</v>
      </c>
      <c r="Y17">
        <v>1979591836.7347</v>
      </c>
      <c r="Z17">
        <v>-16.397099999999998</v>
      </c>
      <c r="AA17">
        <v>26.011766000000001</v>
      </c>
      <c r="AB17">
        <v>34.614398999999999</v>
      </c>
      <c r="AC17">
        <v>-88.495902999999998</v>
      </c>
      <c r="AD17">
        <v>-8.6026334999999996</v>
      </c>
      <c r="AE17" s="8"/>
      <c r="AF17" s="82">
        <f t="shared" si="11"/>
        <v>2.4693877551020003</v>
      </c>
      <c r="AG17" s="82">
        <f t="shared" si="12"/>
        <v>31.627503999999998</v>
      </c>
      <c r="AH17" s="82">
        <f t="shared" si="13"/>
        <v>23.735327000000002</v>
      </c>
      <c r="AI17" s="82">
        <f t="shared" si="14"/>
        <v>2.4693877551020003</v>
      </c>
      <c r="AJ17" s="89">
        <f t="shared" si="26"/>
        <v>28.762802000000001</v>
      </c>
      <c r="AK17" s="82">
        <f t="shared" si="15"/>
        <v>20.781002000000001</v>
      </c>
      <c r="AL17" s="82">
        <f t="shared" si="16"/>
        <v>2.4693877551020003</v>
      </c>
      <c r="AM17" s="43">
        <f t="shared" si="27"/>
        <v>27.568663000000001</v>
      </c>
      <c r="AN17" s="82">
        <f t="shared" si="17"/>
        <v>19.438058999999999</v>
      </c>
      <c r="AO17" s="82">
        <f t="shared" si="18"/>
        <v>2.4693877551020003</v>
      </c>
      <c r="AP17" s="89">
        <f t="shared" si="28"/>
        <v>27.235287</v>
      </c>
      <c r="AQ17" s="82">
        <f t="shared" si="19"/>
        <v>18.809525000000001</v>
      </c>
      <c r="AR17" s="82">
        <f t="shared" si="20"/>
        <v>2.4693877551020003</v>
      </c>
      <c r="AS17" s="89">
        <f t="shared" si="29"/>
        <v>-5.1984348000000002</v>
      </c>
      <c r="AT17" s="82">
        <f t="shared" si="21"/>
        <v>-101.83383000000001</v>
      </c>
      <c r="AU17" s="8"/>
      <c r="AV17" s="82"/>
      <c r="AW17" s="8"/>
    </row>
    <row r="18" spans="2:49" x14ac:dyDescent="0.25">
      <c r="B18">
        <v>2102040816.3264999</v>
      </c>
      <c r="C18">
        <v>-13.956353</v>
      </c>
      <c r="D18">
        <v>25.396984</v>
      </c>
      <c r="E18">
        <v>33.550010999999998</v>
      </c>
      <c r="F18">
        <v>-81.730414999999994</v>
      </c>
      <c r="G18">
        <v>-8.1530266000000005</v>
      </c>
      <c r="H18" s="8"/>
      <c r="I18" s="82">
        <f t="shared" si="0"/>
        <v>2.5918367346939002</v>
      </c>
      <c r="J18" s="82">
        <f t="shared" si="1"/>
        <v>34.039223</v>
      </c>
      <c r="K18" s="82">
        <f t="shared" si="2"/>
        <v>25.888258</v>
      </c>
      <c r="L18" s="82">
        <f t="shared" si="3"/>
        <v>2.5918367346939002</v>
      </c>
      <c r="M18" s="89">
        <f t="shared" si="22"/>
        <v>31.57246</v>
      </c>
      <c r="N18" s="82">
        <f t="shared" si="4"/>
        <v>23.567371000000001</v>
      </c>
      <c r="O18" s="82">
        <f t="shared" si="5"/>
        <v>2.5918367346939002</v>
      </c>
      <c r="P18" s="89">
        <f t="shared" si="23"/>
        <v>28.733747000000001</v>
      </c>
      <c r="Q18" s="82">
        <f t="shared" si="6"/>
        <v>20.741520000000001</v>
      </c>
      <c r="R18" s="82">
        <f t="shared" si="7"/>
        <v>2.5918367346939002</v>
      </c>
      <c r="S18" s="89">
        <f t="shared" si="24"/>
        <v>25.594639000000001</v>
      </c>
      <c r="T18" s="82">
        <f t="shared" si="8"/>
        <v>17.313734</v>
      </c>
      <c r="U18" s="82">
        <f t="shared" si="9"/>
        <v>2.5918367346939002</v>
      </c>
      <c r="V18" s="89">
        <f t="shared" si="25"/>
        <v>-2.6507173000000002</v>
      </c>
      <c r="W18" s="82">
        <f t="shared" si="10"/>
        <v>-95.619652000000002</v>
      </c>
      <c r="Y18">
        <v>2102040816.3264999</v>
      </c>
      <c r="Z18">
        <v>-13.900935</v>
      </c>
      <c r="AA18">
        <v>25.404416999999999</v>
      </c>
      <c r="AB18">
        <v>33.675697</v>
      </c>
      <c r="AC18">
        <v>-81.901436000000004</v>
      </c>
      <c r="AD18">
        <v>-8.2712774000000007</v>
      </c>
      <c r="AE18" s="8"/>
      <c r="AF18" s="82">
        <f t="shared" si="11"/>
        <v>2.5918367346939002</v>
      </c>
      <c r="AG18" s="82">
        <f t="shared" si="12"/>
        <v>31.327826000000002</v>
      </c>
      <c r="AH18" s="82">
        <f t="shared" si="13"/>
        <v>23.426779</v>
      </c>
      <c r="AI18" s="82">
        <f t="shared" si="14"/>
        <v>2.5918367346939002</v>
      </c>
      <c r="AJ18" s="89">
        <f t="shared" si="26"/>
        <v>28.964297999999999</v>
      </c>
      <c r="AK18" s="82">
        <f t="shared" si="15"/>
        <v>20.986025000000001</v>
      </c>
      <c r="AL18" s="82">
        <f t="shared" si="16"/>
        <v>2.5918367346939002</v>
      </c>
      <c r="AM18" s="43">
        <f t="shared" si="27"/>
        <v>27.647400000000001</v>
      </c>
      <c r="AN18" s="82">
        <f t="shared" si="17"/>
        <v>19.529827000000001</v>
      </c>
      <c r="AO18" s="82">
        <f t="shared" si="18"/>
        <v>2.5918367346939002</v>
      </c>
      <c r="AP18" s="89">
        <f t="shared" si="28"/>
        <v>25.751808</v>
      </c>
      <c r="AQ18" s="82">
        <f t="shared" si="19"/>
        <v>17.330631</v>
      </c>
      <c r="AR18" s="82">
        <f t="shared" si="20"/>
        <v>2.5918367346939002</v>
      </c>
      <c r="AS18" s="89">
        <f t="shared" si="29"/>
        <v>-2.6507173000000002</v>
      </c>
      <c r="AT18" s="82">
        <f t="shared" si="21"/>
        <v>-95.619652000000002</v>
      </c>
      <c r="AU18" s="8"/>
      <c r="AV18" s="82"/>
      <c r="AW18" s="8"/>
    </row>
    <row r="19" spans="2:49" x14ac:dyDescent="0.25">
      <c r="B19">
        <v>2224489795.9183998</v>
      </c>
      <c r="C19">
        <v>-14.251060000000001</v>
      </c>
      <c r="D19">
        <v>24.691246</v>
      </c>
      <c r="E19">
        <v>32.792152000000002</v>
      </c>
      <c r="F19">
        <v>-80.479042000000007</v>
      </c>
      <c r="G19">
        <v>-8.1009054000000003</v>
      </c>
      <c r="H19" s="8"/>
      <c r="I19" s="82">
        <f t="shared" si="0"/>
        <v>2.7142857142856998</v>
      </c>
      <c r="J19" s="82">
        <f t="shared" si="1"/>
        <v>34.551003000000001</v>
      </c>
      <c r="K19" s="82">
        <f t="shared" si="2"/>
        <v>26.355560000000001</v>
      </c>
      <c r="L19" s="82">
        <f t="shared" si="3"/>
        <v>2.7142857142856998</v>
      </c>
      <c r="M19" s="89">
        <f t="shared" si="22"/>
        <v>31.869402000000001</v>
      </c>
      <c r="N19" s="82">
        <f t="shared" si="4"/>
        <v>23.837076</v>
      </c>
      <c r="O19" s="82">
        <f t="shared" si="5"/>
        <v>2.7142857142856998</v>
      </c>
      <c r="P19" s="89">
        <f t="shared" si="23"/>
        <v>29.283676</v>
      </c>
      <c r="Q19" s="82">
        <f t="shared" si="6"/>
        <v>21.266946999999998</v>
      </c>
      <c r="R19" s="82">
        <f t="shared" si="7"/>
        <v>2.7142857142856998</v>
      </c>
      <c r="S19" s="89">
        <f t="shared" si="24"/>
        <v>25.395903000000001</v>
      </c>
      <c r="T19" s="82">
        <f t="shared" si="8"/>
        <v>17.075669999999999</v>
      </c>
      <c r="U19" s="82">
        <f t="shared" si="9"/>
        <v>2.7142857142856998</v>
      </c>
      <c r="V19" s="89">
        <f t="shared" si="25"/>
        <v>-0.56776088000000002</v>
      </c>
      <c r="W19" s="82">
        <f t="shared" si="10"/>
        <v>-91.680603000000005</v>
      </c>
      <c r="Y19">
        <v>2224489795.9183998</v>
      </c>
      <c r="Z19">
        <v>-14.068472999999999</v>
      </c>
      <c r="AA19">
        <v>24.772337</v>
      </c>
      <c r="AB19">
        <v>32.828353999999997</v>
      </c>
      <c r="AC19">
        <v>-79.128699999999995</v>
      </c>
      <c r="AD19">
        <v>-8.0560197999999996</v>
      </c>
      <c r="AE19" s="8"/>
      <c r="AF19" s="82">
        <f t="shared" si="11"/>
        <v>2.7142857142856998</v>
      </c>
      <c r="AG19" s="82">
        <f t="shared" si="12"/>
        <v>31.034088000000001</v>
      </c>
      <c r="AH19" s="82">
        <f t="shared" si="13"/>
        <v>23.104212</v>
      </c>
      <c r="AI19" s="82">
        <f t="shared" si="14"/>
        <v>2.7142857142856998</v>
      </c>
      <c r="AJ19" s="89">
        <f t="shared" si="26"/>
        <v>28.775321999999999</v>
      </c>
      <c r="AK19" s="82">
        <f t="shared" si="15"/>
        <v>20.788891</v>
      </c>
      <c r="AL19" s="82">
        <f t="shared" si="16"/>
        <v>2.7142857142856998</v>
      </c>
      <c r="AM19" s="43">
        <f t="shared" si="27"/>
        <v>27.203309999999998</v>
      </c>
      <c r="AN19" s="82">
        <f t="shared" si="17"/>
        <v>19.100270999999999</v>
      </c>
      <c r="AO19" s="82">
        <f t="shared" si="18"/>
        <v>2.7142857142856998</v>
      </c>
      <c r="AP19" s="89">
        <f t="shared" si="28"/>
        <v>23.824183000000001</v>
      </c>
      <c r="AQ19" s="82">
        <f t="shared" si="19"/>
        <v>15.387025</v>
      </c>
      <c r="AR19" s="82">
        <f t="shared" si="20"/>
        <v>2.7142857142856998</v>
      </c>
      <c r="AS19" s="89">
        <f t="shared" si="29"/>
        <v>-0.56776088000000002</v>
      </c>
      <c r="AT19" s="82">
        <f t="shared" si="21"/>
        <v>-91.680603000000005</v>
      </c>
      <c r="AU19" s="8"/>
      <c r="AV19" s="82"/>
      <c r="AW19" s="8"/>
    </row>
    <row r="20" spans="2:49" x14ac:dyDescent="0.25">
      <c r="B20">
        <v>2346938775.5102</v>
      </c>
      <c r="C20">
        <v>-14.186778</v>
      </c>
      <c r="D20">
        <v>24.357161000000001</v>
      </c>
      <c r="E20">
        <v>32.423972999999997</v>
      </c>
      <c r="F20">
        <v>-77.120598000000001</v>
      </c>
      <c r="G20">
        <v>-8.0668135000000003</v>
      </c>
      <c r="H20" s="8"/>
      <c r="I20" s="82">
        <f t="shared" si="0"/>
        <v>2.8367346938776001</v>
      </c>
      <c r="J20" s="82">
        <f t="shared" si="1"/>
        <v>35.649203999999997</v>
      </c>
      <c r="K20" s="82">
        <f t="shared" si="2"/>
        <v>27.424261000000001</v>
      </c>
      <c r="L20" s="82">
        <f t="shared" si="3"/>
        <v>2.8367346938776001</v>
      </c>
      <c r="M20" s="89">
        <f t="shared" si="22"/>
        <v>32.622748999999999</v>
      </c>
      <c r="N20" s="82">
        <f t="shared" si="4"/>
        <v>24.564444999999999</v>
      </c>
      <c r="O20" s="82">
        <f t="shared" si="5"/>
        <v>2.8367346938776001</v>
      </c>
      <c r="P20" s="89">
        <f t="shared" si="23"/>
        <v>30.01454</v>
      </c>
      <c r="Q20" s="82">
        <f t="shared" si="6"/>
        <v>21.980267999999999</v>
      </c>
      <c r="R20" s="82">
        <f t="shared" si="7"/>
        <v>2.8367346938776001</v>
      </c>
      <c r="S20" s="89">
        <f t="shared" si="24"/>
        <v>25.448519000000001</v>
      </c>
      <c r="T20" s="82">
        <f t="shared" si="8"/>
        <v>17.107208</v>
      </c>
      <c r="U20" s="82">
        <f t="shared" si="9"/>
        <v>2.8367346938776001</v>
      </c>
      <c r="V20" s="89">
        <f t="shared" si="25"/>
        <v>-0.63425213000000003</v>
      </c>
      <c r="W20" s="82">
        <f t="shared" si="10"/>
        <v>-91.727408999999994</v>
      </c>
      <c r="Y20">
        <v>2346938775.5102</v>
      </c>
      <c r="Z20">
        <v>-14.253765</v>
      </c>
      <c r="AA20">
        <v>23.929227999999998</v>
      </c>
      <c r="AB20">
        <v>31.921424999999999</v>
      </c>
      <c r="AC20">
        <v>-78.273398999999998</v>
      </c>
      <c r="AD20">
        <v>-7.992197</v>
      </c>
      <c r="AE20" s="8"/>
      <c r="AF20" s="82">
        <f t="shared" si="11"/>
        <v>2.8367346938776001</v>
      </c>
      <c r="AG20" s="82">
        <f t="shared" si="12"/>
        <v>30.801639999999999</v>
      </c>
      <c r="AH20" s="82">
        <f t="shared" si="13"/>
        <v>22.860334000000002</v>
      </c>
      <c r="AI20" s="82">
        <f t="shared" si="14"/>
        <v>2.8367346938776001</v>
      </c>
      <c r="AJ20" s="89">
        <f t="shared" si="26"/>
        <v>28.611649</v>
      </c>
      <c r="AK20" s="82">
        <f t="shared" si="15"/>
        <v>20.635594999999999</v>
      </c>
      <c r="AL20" s="82">
        <f t="shared" si="16"/>
        <v>2.8367346938776001</v>
      </c>
      <c r="AM20" s="43">
        <f t="shared" si="27"/>
        <v>26.576232999999998</v>
      </c>
      <c r="AN20" s="82">
        <f t="shared" si="17"/>
        <v>18.498123</v>
      </c>
      <c r="AO20" s="82">
        <f t="shared" si="18"/>
        <v>2.8367346938776001</v>
      </c>
      <c r="AP20" s="89">
        <f t="shared" si="28"/>
        <v>22.888822999999999</v>
      </c>
      <c r="AQ20" s="82">
        <f t="shared" si="19"/>
        <v>14.417861</v>
      </c>
      <c r="AR20" s="82">
        <f t="shared" si="20"/>
        <v>2.8367346938776001</v>
      </c>
      <c r="AS20" s="89">
        <f t="shared" si="29"/>
        <v>-0.63425213000000003</v>
      </c>
      <c r="AT20" s="82">
        <f t="shared" si="21"/>
        <v>-91.727408999999994</v>
      </c>
      <c r="AU20" s="8"/>
      <c r="AV20" s="82"/>
      <c r="AW20" s="8"/>
    </row>
    <row r="21" spans="2:49" x14ac:dyDescent="0.25">
      <c r="B21">
        <v>2469387755.1020002</v>
      </c>
      <c r="C21">
        <v>-14.37485</v>
      </c>
      <c r="D21">
        <v>24.539164</v>
      </c>
      <c r="E21">
        <v>32.578994999999999</v>
      </c>
      <c r="F21">
        <v>-80.981392</v>
      </c>
      <c r="G21">
        <v>-8.0398292999999992</v>
      </c>
      <c r="H21" s="8"/>
      <c r="I21" s="82">
        <f t="shared" si="0"/>
        <v>2.9591836734694001</v>
      </c>
      <c r="J21" s="82">
        <f t="shared" si="1"/>
        <v>35.650181000000003</v>
      </c>
      <c r="K21" s="82">
        <f t="shared" si="2"/>
        <v>27.392885</v>
      </c>
      <c r="L21" s="82">
        <f t="shared" si="3"/>
        <v>2.9591836734694001</v>
      </c>
      <c r="M21" s="89">
        <f t="shared" si="22"/>
        <v>32.570534000000002</v>
      </c>
      <c r="N21" s="82">
        <f t="shared" si="4"/>
        <v>24.483384999999998</v>
      </c>
      <c r="O21" s="82">
        <f t="shared" si="5"/>
        <v>2.9591836734694001</v>
      </c>
      <c r="P21" s="89">
        <f t="shared" si="23"/>
        <v>29.942506999999999</v>
      </c>
      <c r="Q21" s="82">
        <f t="shared" si="6"/>
        <v>21.890799000000001</v>
      </c>
      <c r="R21" s="82">
        <f t="shared" si="7"/>
        <v>2.9591836734694001</v>
      </c>
      <c r="S21" s="89">
        <f t="shared" si="24"/>
        <v>24.948677</v>
      </c>
      <c r="T21" s="82">
        <f t="shared" si="8"/>
        <v>16.587869999999999</v>
      </c>
      <c r="U21" s="82">
        <f t="shared" si="9"/>
        <v>2.9591836734694001</v>
      </c>
      <c r="V21" s="89">
        <f t="shared" si="25"/>
        <v>-2.7663360999999999E-3</v>
      </c>
      <c r="W21" s="82">
        <f t="shared" si="10"/>
        <v>-91.471694999999997</v>
      </c>
      <c r="Y21">
        <v>2469387755.1020002</v>
      </c>
      <c r="Z21">
        <v>-14.289183</v>
      </c>
      <c r="AA21">
        <v>23.735327000000002</v>
      </c>
      <c r="AB21">
        <v>31.627503999999998</v>
      </c>
      <c r="AC21">
        <v>-78.007530000000003</v>
      </c>
      <c r="AD21">
        <v>-7.8921776000000001</v>
      </c>
      <c r="AE21" s="8"/>
      <c r="AF21" s="82">
        <f t="shared" si="11"/>
        <v>2.9591836734694001</v>
      </c>
      <c r="AG21" s="82">
        <f t="shared" si="12"/>
        <v>30.805315</v>
      </c>
      <c r="AH21" s="82">
        <f t="shared" si="13"/>
        <v>22.947519</v>
      </c>
      <c r="AI21" s="82">
        <f t="shared" si="14"/>
        <v>2.9591836734694001</v>
      </c>
      <c r="AJ21" s="89">
        <f t="shared" si="26"/>
        <v>28.743877000000001</v>
      </c>
      <c r="AK21" s="82">
        <f t="shared" si="15"/>
        <v>20.851665000000001</v>
      </c>
      <c r="AL21" s="82">
        <f t="shared" si="16"/>
        <v>2.9591836734694001</v>
      </c>
      <c r="AM21" s="43">
        <f t="shared" si="27"/>
        <v>26.335305999999999</v>
      </c>
      <c r="AN21" s="82">
        <f t="shared" si="17"/>
        <v>18.325375000000001</v>
      </c>
      <c r="AO21" s="82">
        <f t="shared" si="18"/>
        <v>2.9591836734694001</v>
      </c>
      <c r="AP21" s="89">
        <f t="shared" si="28"/>
        <v>22.932372999999998</v>
      </c>
      <c r="AQ21" s="82">
        <f t="shared" si="19"/>
        <v>14.483472000000001</v>
      </c>
      <c r="AR21" s="82">
        <f t="shared" si="20"/>
        <v>2.9591836734694001</v>
      </c>
      <c r="AS21" s="89">
        <f t="shared" si="29"/>
        <v>-2.7663360999999999E-3</v>
      </c>
      <c r="AT21" s="82">
        <f t="shared" si="21"/>
        <v>-91.471694999999997</v>
      </c>
      <c r="AU21" s="8"/>
      <c r="AV21" s="82"/>
      <c r="AW21" s="8"/>
    </row>
    <row r="22" spans="2:49" x14ac:dyDescent="0.25">
      <c r="B22">
        <v>2591836734.6939001</v>
      </c>
      <c r="C22">
        <v>-15.03828</v>
      </c>
      <c r="D22">
        <v>25.888258</v>
      </c>
      <c r="E22">
        <v>34.039223</v>
      </c>
      <c r="F22">
        <v>-83.932723999999993</v>
      </c>
      <c r="G22">
        <v>-8.1509657000000004</v>
      </c>
      <c r="H22" s="8"/>
      <c r="I22" s="82">
        <f t="shared" si="0"/>
        <v>3.0816326530612002</v>
      </c>
      <c r="J22" s="82">
        <f t="shared" si="1"/>
        <v>35.548271</v>
      </c>
      <c r="K22" s="82">
        <f t="shared" si="2"/>
        <v>27.126996999999999</v>
      </c>
      <c r="L22" s="82">
        <f t="shared" si="3"/>
        <v>3.0816326530612002</v>
      </c>
      <c r="M22" s="89">
        <f t="shared" si="22"/>
        <v>32.096485000000001</v>
      </c>
      <c r="N22" s="82">
        <f t="shared" si="4"/>
        <v>23.850142000000002</v>
      </c>
      <c r="O22" s="82">
        <f t="shared" si="5"/>
        <v>3.0816326530612002</v>
      </c>
      <c r="P22" s="89">
        <f t="shared" si="23"/>
        <v>29.680304</v>
      </c>
      <c r="Q22" s="82">
        <f t="shared" si="6"/>
        <v>21.483280000000001</v>
      </c>
      <c r="R22" s="82">
        <f t="shared" si="7"/>
        <v>3.0816326530612002</v>
      </c>
      <c r="S22" s="89">
        <f t="shared" si="24"/>
        <v>24.442637999999999</v>
      </c>
      <c r="T22" s="82">
        <f t="shared" si="8"/>
        <v>15.933984000000001</v>
      </c>
      <c r="U22" s="82">
        <f t="shared" si="9"/>
        <v>3.0816326530612002</v>
      </c>
      <c r="V22" s="89">
        <f t="shared" si="25"/>
        <v>0.38403221999999998</v>
      </c>
      <c r="W22" s="82">
        <f t="shared" si="10"/>
        <v>-90.403228999999996</v>
      </c>
      <c r="Y22">
        <v>2591836734.6939001</v>
      </c>
      <c r="Z22">
        <v>-14.719077</v>
      </c>
      <c r="AA22">
        <v>23.426779</v>
      </c>
      <c r="AB22">
        <v>31.327826000000002</v>
      </c>
      <c r="AC22">
        <v>-79.917107000000001</v>
      </c>
      <c r="AD22">
        <v>-7.9010467999999996</v>
      </c>
      <c r="AE22" s="8"/>
      <c r="AF22" s="82">
        <f t="shared" si="11"/>
        <v>3.0816326530612002</v>
      </c>
      <c r="AG22" s="82">
        <f t="shared" si="12"/>
        <v>31.438610000000001</v>
      </c>
      <c r="AH22" s="82">
        <f t="shared" si="13"/>
        <v>23.599015999999999</v>
      </c>
      <c r="AI22" s="82">
        <f t="shared" si="14"/>
        <v>3.0816326530612002</v>
      </c>
      <c r="AJ22" s="89">
        <f t="shared" si="26"/>
        <v>29.808524999999999</v>
      </c>
      <c r="AK22" s="82">
        <f t="shared" si="15"/>
        <v>21.927481</v>
      </c>
      <c r="AL22" s="82">
        <f t="shared" si="16"/>
        <v>3.0816326530612002</v>
      </c>
      <c r="AM22" s="43">
        <f t="shared" si="27"/>
        <v>26.922744999999999</v>
      </c>
      <c r="AN22" s="82">
        <f t="shared" si="17"/>
        <v>18.907957</v>
      </c>
      <c r="AO22" s="82">
        <f t="shared" si="18"/>
        <v>3.0816326530612002</v>
      </c>
      <c r="AP22" s="89">
        <f t="shared" si="28"/>
        <v>22.716736000000001</v>
      </c>
      <c r="AQ22" s="82">
        <f t="shared" si="19"/>
        <v>14.280545999999999</v>
      </c>
      <c r="AR22" s="82">
        <f t="shared" si="20"/>
        <v>3.0816326530612002</v>
      </c>
      <c r="AS22" s="89">
        <f t="shared" si="29"/>
        <v>0.38403221999999998</v>
      </c>
      <c r="AT22" s="82">
        <f t="shared" si="21"/>
        <v>-90.403228999999996</v>
      </c>
      <c r="AU22" s="8"/>
      <c r="AV22" s="82"/>
      <c r="AW22" s="8"/>
    </row>
    <row r="23" spans="2:49" x14ac:dyDescent="0.25">
      <c r="B23">
        <v>2714285714.2856998</v>
      </c>
      <c r="C23">
        <v>-15.765606999999999</v>
      </c>
      <c r="D23">
        <v>26.355560000000001</v>
      </c>
      <c r="E23">
        <v>34.551003000000001</v>
      </c>
      <c r="F23">
        <v>-89.951644999999999</v>
      </c>
      <c r="G23">
        <v>-8.1954422000000005</v>
      </c>
      <c r="H23" s="8"/>
      <c r="I23" s="82">
        <f t="shared" si="0"/>
        <v>3.2040816326531001</v>
      </c>
      <c r="J23" s="82">
        <f t="shared" si="1"/>
        <v>34.930511000000003</v>
      </c>
      <c r="K23" s="82">
        <f t="shared" si="2"/>
        <v>26.435509</v>
      </c>
      <c r="L23" s="82">
        <f t="shared" si="3"/>
        <v>3.2040816326531001</v>
      </c>
      <c r="M23" s="89">
        <f t="shared" si="22"/>
        <v>32.081470000000003</v>
      </c>
      <c r="N23" s="82">
        <f t="shared" si="4"/>
        <v>23.774708</v>
      </c>
      <c r="O23" s="82">
        <f t="shared" si="5"/>
        <v>3.2040816326531001</v>
      </c>
      <c r="P23" s="89">
        <f t="shared" si="23"/>
        <v>29.228735</v>
      </c>
      <c r="Q23" s="82">
        <f t="shared" si="6"/>
        <v>20.987805999999999</v>
      </c>
      <c r="R23" s="82">
        <f t="shared" si="7"/>
        <v>3.2040816326531001</v>
      </c>
      <c r="S23" s="89">
        <f t="shared" si="24"/>
        <v>24.114702000000001</v>
      </c>
      <c r="T23" s="82">
        <f t="shared" si="8"/>
        <v>15.560983</v>
      </c>
      <c r="U23" s="82">
        <f t="shared" si="9"/>
        <v>3.2040816326531001</v>
      </c>
      <c r="V23" s="89">
        <f t="shared" si="25"/>
        <v>-0.70956624000000001</v>
      </c>
      <c r="W23" s="82">
        <f t="shared" si="10"/>
        <v>-92.506264000000002</v>
      </c>
      <c r="Y23">
        <v>2714285714.2856998</v>
      </c>
      <c r="Z23">
        <v>-15.544767999999999</v>
      </c>
      <c r="AA23">
        <v>23.104212</v>
      </c>
      <c r="AB23">
        <v>31.034088000000001</v>
      </c>
      <c r="AC23">
        <v>-80.295119999999997</v>
      </c>
      <c r="AD23">
        <v>-7.9298748999999997</v>
      </c>
      <c r="AE23" s="8"/>
      <c r="AF23" s="82">
        <f t="shared" si="11"/>
        <v>3.2040816326531001</v>
      </c>
      <c r="AG23" s="82">
        <f t="shared" si="12"/>
        <v>32.315413999999997</v>
      </c>
      <c r="AH23" s="82">
        <f t="shared" si="13"/>
        <v>24.497046999999998</v>
      </c>
      <c r="AI23" s="82">
        <f t="shared" si="14"/>
        <v>3.2040816326531001</v>
      </c>
      <c r="AJ23" s="89">
        <f t="shared" si="26"/>
        <v>31.077190000000002</v>
      </c>
      <c r="AK23" s="82">
        <f t="shared" si="15"/>
        <v>23.222121999999999</v>
      </c>
      <c r="AL23" s="82">
        <f t="shared" si="16"/>
        <v>3.2040816326531001</v>
      </c>
      <c r="AM23" s="43">
        <f t="shared" si="27"/>
        <v>27.544042999999999</v>
      </c>
      <c r="AN23" s="82">
        <f t="shared" si="17"/>
        <v>19.561817000000001</v>
      </c>
      <c r="AO23" s="82">
        <f t="shared" si="18"/>
        <v>3.2040816326531001</v>
      </c>
      <c r="AP23" s="89">
        <f t="shared" si="28"/>
        <v>22.465487</v>
      </c>
      <c r="AQ23" s="82">
        <f t="shared" si="19"/>
        <v>14.143693000000001</v>
      </c>
      <c r="AR23" s="82">
        <f t="shared" si="20"/>
        <v>3.2040816326531001</v>
      </c>
      <c r="AS23" s="89">
        <f t="shared" si="29"/>
        <v>-0.19487653999999999</v>
      </c>
      <c r="AT23" s="82">
        <f t="shared" si="21"/>
        <v>-91.279319999999998</v>
      </c>
      <c r="AU23" s="8"/>
      <c r="AV23" s="82"/>
      <c r="AW23" s="8"/>
    </row>
    <row r="24" spans="2:49" x14ac:dyDescent="0.25">
      <c r="B24">
        <v>2836734693.8776002</v>
      </c>
      <c r="C24">
        <v>-15.245625</v>
      </c>
      <c r="D24">
        <v>27.424261000000001</v>
      </c>
      <c r="E24">
        <v>35.649203999999997</v>
      </c>
      <c r="F24">
        <v>-86.397530000000003</v>
      </c>
      <c r="G24">
        <v>-8.2249432000000002</v>
      </c>
      <c r="H24" s="8"/>
      <c r="I24" s="82">
        <f t="shared" si="0"/>
        <v>3.3265306122449001</v>
      </c>
      <c r="J24" s="82">
        <f t="shared" si="1"/>
        <v>34.520240999999999</v>
      </c>
      <c r="K24" s="82">
        <f t="shared" si="2"/>
        <v>26.027884</v>
      </c>
      <c r="L24" s="82">
        <f t="shared" si="3"/>
        <v>3.3265306122449001</v>
      </c>
      <c r="M24" s="89">
        <f t="shared" si="22"/>
        <v>31.844273000000001</v>
      </c>
      <c r="N24" s="82">
        <f t="shared" si="4"/>
        <v>23.547250999999999</v>
      </c>
      <c r="O24" s="82">
        <f t="shared" si="5"/>
        <v>3.3265306122449001</v>
      </c>
      <c r="P24" s="89">
        <f t="shared" si="23"/>
        <v>29.075417000000002</v>
      </c>
      <c r="Q24" s="82">
        <f t="shared" si="6"/>
        <v>20.843233000000001</v>
      </c>
      <c r="R24" s="82">
        <f t="shared" si="7"/>
        <v>3.3265306122449001</v>
      </c>
      <c r="S24" s="89">
        <f t="shared" si="24"/>
        <v>23.831683999999999</v>
      </c>
      <c r="T24" s="82">
        <f t="shared" si="8"/>
        <v>15.262306000000001</v>
      </c>
      <c r="U24" s="82">
        <f t="shared" si="9"/>
        <v>3.3265306122449001</v>
      </c>
      <c r="V24" s="89">
        <f t="shared" si="25"/>
        <v>-1.2332574000000001</v>
      </c>
      <c r="W24" s="82">
        <f t="shared" si="10"/>
        <v>-93.349197000000004</v>
      </c>
      <c r="Y24">
        <v>2836734693.8776002</v>
      </c>
      <c r="Z24">
        <v>-15.091780999999999</v>
      </c>
      <c r="AA24">
        <v>22.860334000000002</v>
      </c>
      <c r="AB24">
        <v>30.801639999999999</v>
      </c>
      <c r="AC24">
        <v>-78.479927000000004</v>
      </c>
      <c r="AD24">
        <v>-7.9413046999999999</v>
      </c>
      <c r="AE24" s="8"/>
      <c r="AF24" s="82">
        <f t="shared" si="11"/>
        <v>3.3265306122449001</v>
      </c>
      <c r="AG24" s="82">
        <f t="shared" si="12"/>
        <v>33.096969999999999</v>
      </c>
      <c r="AH24" s="82">
        <f t="shared" si="13"/>
        <v>25.344912999999998</v>
      </c>
      <c r="AI24" s="82">
        <f t="shared" si="14"/>
        <v>3.3265306122449001</v>
      </c>
      <c r="AJ24" s="89">
        <f t="shared" si="26"/>
        <v>31.907032000000001</v>
      </c>
      <c r="AK24" s="82">
        <f t="shared" si="15"/>
        <v>24.137274000000001</v>
      </c>
      <c r="AL24" s="82">
        <f t="shared" si="16"/>
        <v>3.3265306122449001</v>
      </c>
      <c r="AM24" s="43">
        <f t="shared" si="27"/>
        <v>27.676727</v>
      </c>
      <c r="AN24" s="82">
        <f t="shared" si="17"/>
        <v>19.808565000000002</v>
      </c>
      <c r="AO24" s="82">
        <f t="shared" si="18"/>
        <v>3.3265306122449001</v>
      </c>
      <c r="AP24" s="89">
        <f t="shared" si="28"/>
        <v>22.661324</v>
      </c>
      <c r="AQ24" s="82">
        <f t="shared" si="19"/>
        <v>14.493441000000001</v>
      </c>
      <c r="AR24" s="82">
        <f t="shared" si="20"/>
        <v>3.3265306122449001</v>
      </c>
      <c r="AS24" s="89">
        <f t="shared" si="29"/>
        <v>-0.71856766999999999</v>
      </c>
      <c r="AT24" s="82">
        <f t="shared" si="21"/>
        <v>-92.122246000000004</v>
      </c>
      <c r="AU24" s="8"/>
      <c r="AV24" s="82"/>
      <c r="AW24" s="8"/>
    </row>
    <row r="25" spans="2:49" x14ac:dyDescent="0.25">
      <c r="B25">
        <v>2959183673.4693999</v>
      </c>
      <c r="C25">
        <v>-15.378451</v>
      </c>
      <c r="D25">
        <v>27.392885</v>
      </c>
      <c r="E25">
        <v>35.650181000000003</v>
      </c>
      <c r="F25">
        <v>-91.365440000000007</v>
      </c>
      <c r="G25">
        <v>-8.2572937</v>
      </c>
      <c r="H25" s="8"/>
      <c r="I25" s="82">
        <f t="shared" si="0"/>
        <v>3.4489795918367001</v>
      </c>
      <c r="J25" s="82">
        <f t="shared" si="1"/>
        <v>34.357574</v>
      </c>
      <c r="K25" s="82">
        <f t="shared" si="2"/>
        <v>25.840026999999999</v>
      </c>
      <c r="L25" s="82">
        <f t="shared" si="3"/>
        <v>3.4489795918367001</v>
      </c>
      <c r="M25" s="89">
        <f t="shared" si="22"/>
        <v>32.318928</v>
      </c>
      <c r="N25" s="82">
        <f t="shared" si="4"/>
        <v>23.998847999999999</v>
      </c>
      <c r="O25" s="82">
        <f t="shared" si="5"/>
        <v>3.4489795918367001</v>
      </c>
      <c r="P25" s="89">
        <f t="shared" si="23"/>
        <v>29.236678999999999</v>
      </c>
      <c r="Q25" s="82">
        <f t="shared" si="6"/>
        <v>20.976336</v>
      </c>
      <c r="R25" s="82">
        <f t="shared" si="7"/>
        <v>3.4489795918367001</v>
      </c>
      <c r="S25" s="89">
        <f t="shared" si="24"/>
        <v>23.767479000000002</v>
      </c>
      <c r="T25" s="82">
        <f t="shared" si="8"/>
        <v>15.145284999999999</v>
      </c>
      <c r="U25" s="82">
        <f t="shared" si="9"/>
        <v>3.4489795918367001</v>
      </c>
      <c r="V25" s="89">
        <f t="shared" si="25"/>
        <v>-1.9235321999999999</v>
      </c>
      <c r="W25" s="82">
        <f t="shared" si="10"/>
        <v>-95.647644</v>
      </c>
      <c r="Y25">
        <v>2959183673.4693999</v>
      </c>
      <c r="Z25">
        <v>-14.936280999999999</v>
      </c>
      <c r="AA25">
        <v>22.947519</v>
      </c>
      <c r="AB25">
        <v>30.805315</v>
      </c>
      <c r="AC25">
        <v>-79.105461000000005</v>
      </c>
      <c r="AD25">
        <v>-7.8577956999999996</v>
      </c>
      <c r="AE25" s="8"/>
      <c r="AF25" s="82">
        <f t="shared" si="11"/>
        <v>3.4489795918367001</v>
      </c>
      <c r="AG25" s="82">
        <f t="shared" si="12"/>
        <v>33.208911999999998</v>
      </c>
      <c r="AH25" s="82">
        <f t="shared" si="13"/>
        <v>25.487808000000001</v>
      </c>
      <c r="AI25" s="82">
        <f t="shared" si="14"/>
        <v>3.4489795918367001</v>
      </c>
      <c r="AJ25" s="89">
        <f t="shared" si="26"/>
        <v>31.813068000000001</v>
      </c>
      <c r="AK25" s="82">
        <f t="shared" si="15"/>
        <v>24.088182</v>
      </c>
      <c r="AL25" s="82">
        <f t="shared" si="16"/>
        <v>3.4489795918367001</v>
      </c>
      <c r="AM25" s="43">
        <f t="shared" si="27"/>
        <v>27.363142</v>
      </c>
      <c r="AN25" s="82">
        <f t="shared" si="17"/>
        <v>19.561405000000001</v>
      </c>
      <c r="AO25" s="82">
        <f t="shared" si="18"/>
        <v>3.4489795918367001</v>
      </c>
      <c r="AP25" s="89">
        <f t="shared" si="28"/>
        <v>24.623208999999999</v>
      </c>
      <c r="AQ25" s="82">
        <f t="shared" si="19"/>
        <v>16.500209999999999</v>
      </c>
      <c r="AR25" s="82">
        <f t="shared" si="20"/>
        <v>3.4489795918367001</v>
      </c>
      <c r="AS25" s="89">
        <f t="shared" si="29"/>
        <v>-1.4088426000000001</v>
      </c>
      <c r="AT25" s="82">
        <f t="shared" si="21"/>
        <v>-94.420692000000003</v>
      </c>
      <c r="AU25" s="8"/>
      <c r="AV25" s="82"/>
      <c r="AW25" s="8"/>
    </row>
    <row r="26" spans="2:49" x14ac:dyDescent="0.25">
      <c r="B26">
        <v>3081632653.0612001</v>
      </c>
      <c r="C26">
        <v>-15.88946</v>
      </c>
      <c r="D26">
        <v>27.126996999999999</v>
      </c>
      <c r="E26">
        <v>35.548271</v>
      </c>
      <c r="F26">
        <v>-90.134956000000003</v>
      </c>
      <c r="G26">
        <v>-8.4212731999999999</v>
      </c>
      <c r="H26" s="8"/>
      <c r="I26" s="82">
        <f t="shared" si="0"/>
        <v>3.5714285714286</v>
      </c>
      <c r="J26" s="82">
        <f t="shared" si="1"/>
        <v>33.538715000000003</v>
      </c>
      <c r="K26" s="82">
        <f t="shared" si="2"/>
        <v>25.024601000000001</v>
      </c>
      <c r="L26" s="82">
        <f t="shared" si="3"/>
        <v>3.5714285714286</v>
      </c>
      <c r="M26" s="89">
        <f t="shared" si="22"/>
        <v>31.820723999999998</v>
      </c>
      <c r="N26" s="82">
        <f t="shared" si="4"/>
        <v>23.506784</v>
      </c>
      <c r="O26" s="82">
        <f t="shared" si="5"/>
        <v>3.5714285714286</v>
      </c>
      <c r="P26" s="89">
        <f t="shared" si="23"/>
        <v>28.795587999999999</v>
      </c>
      <c r="Q26" s="82">
        <f t="shared" si="6"/>
        <v>20.538567</v>
      </c>
      <c r="R26" s="82">
        <f t="shared" si="7"/>
        <v>3.5714285714286</v>
      </c>
      <c r="S26" s="89">
        <f t="shared" si="24"/>
        <v>23.736675000000002</v>
      </c>
      <c r="T26" s="82">
        <f t="shared" si="8"/>
        <v>15.113339</v>
      </c>
      <c r="U26" s="82">
        <f t="shared" si="9"/>
        <v>3.5714285714286</v>
      </c>
      <c r="V26" s="89">
        <f t="shared" si="25"/>
        <v>-2.2729371</v>
      </c>
      <c r="W26" s="82">
        <f t="shared" si="10"/>
        <v>-95.471915999999993</v>
      </c>
      <c r="Y26">
        <v>3081632653.0612001</v>
      </c>
      <c r="Z26">
        <v>-15.292293000000001</v>
      </c>
      <c r="AA26">
        <v>23.599015999999999</v>
      </c>
      <c r="AB26">
        <v>31.438610000000001</v>
      </c>
      <c r="AC26">
        <v>-80.060805999999999</v>
      </c>
      <c r="AD26">
        <v>-7.8395944000000002</v>
      </c>
      <c r="AE26" s="8"/>
      <c r="AF26" s="82">
        <f t="shared" si="11"/>
        <v>3.5714285714286</v>
      </c>
      <c r="AG26" s="82">
        <f t="shared" si="12"/>
        <v>32.481140000000003</v>
      </c>
      <c r="AH26" s="82">
        <f t="shared" si="13"/>
        <v>24.841723999999999</v>
      </c>
      <c r="AI26" s="82">
        <f t="shared" si="14"/>
        <v>3.5714285714286</v>
      </c>
      <c r="AJ26" s="89">
        <f t="shared" si="26"/>
        <v>31.01416</v>
      </c>
      <c r="AK26" s="82">
        <f t="shared" si="15"/>
        <v>23.374555999999998</v>
      </c>
      <c r="AL26" s="82">
        <f t="shared" si="16"/>
        <v>3.5714285714286</v>
      </c>
      <c r="AM26" s="43">
        <f t="shared" si="27"/>
        <v>26.675844000000001</v>
      </c>
      <c r="AN26" s="82">
        <f t="shared" si="17"/>
        <v>18.966367999999999</v>
      </c>
      <c r="AO26" s="82">
        <f t="shared" si="18"/>
        <v>3.5714285714286</v>
      </c>
      <c r="AP26" s="89">
        <f t="shared" si="28"/>
        <v>27.144403000000001</v>
      </c>
      <c r="AQ26" s="82">
        <f t="shared" si="19"/>
        <v>19.060963000000001</v>
      </c>
      <c r="AR26" s="82">
        <f t="shared" si="20"/>
        <v>3.5714285714286</v>
      </c>
      <c r="AS26" s="89">
        <f t="shared" si="29"/>
        <v>-2.2729371</v>
      </c>
      <c r="AT26" s="82">
        <f t="shared" si="21"/>
        <v>-95.471915999999993</v>
      </c>
      <c r="AU26" s="8"/>
      <c r="AV26" s="82"/>
      <c r="AW26" s="8"/>
    </row>
    <row r="27" spans="2:49" x14ac:dyDescent="0.25">
      <c r="B27">
        <v>3204081632.6531</v>
      </c>
      <c r="C27">
        <v>-14.404379</v>
      </c>
      <c r="D27">
        <v>26.435509</v>
      </c>
      <c r="E27">
        <v>34.930511000000003</v>
      </c>
      <c r="F27">
        <v>-82.278464999999997</v>
      </c>
      <c r="G27">
        <v>-8.4950027000000006</v>
      </c>
      <c r="H27" s="8"/>
      <c r="I27" s="82">
        <f t="shared" si="0"/>
        <v>3.6938775510204001</v>
      </c>
      <c r="J27" s="82">
        <f t="shared" si="1"/>
        <v>32.748244999999997</v>
      </c>
      <c r="K27" s="82">
        <f t="shared" si="2"/>
        <v>24.221968</v>
      </c>
      <c r="L27" s="82">
        <f t="shared" si="3"/>
        <v>3.6938775510204001</v>
      </c>
      <c r="M27" s="89">
        <f t="shared" si="22"/>
        <v>31.292715000000001</v>
      </c>
      <c r="N27" s="82">
        <f t="shared" si="4"/>
        <v>22.966663</v>
      </c>
      <c r="O27" s="82">
        <f t="shared" si="5"/>
        <v>3.6938775510204001</v>
      </c>
      <c r="P27" s="89">
        <f t="shared" si="23"/>
        <v>28.210008999999999</v>
      </c>
      <c r="Q27" s="82">
        <f t="shared" si="6"/>
        <v>19.938934</v>
      </c>
      <c r="R27" s="82">
        <f t="shared" si="7"/>
        <v>3.6938775510204001</v>
      </c>
      <c r="S27" s="89">
        <f t="shared" si="24"/>
        <v>24.054113000000001</v>
      </c>
      <c r="T27" s="82">
        <f t="shared" si="8"/>
        <v>15.427607</v>
      </c>
      <c r="U27" s="82">
        <f t="shared" si="9"/>
        <v>3.6938775510204001</v>
      </c>
      <c r="V27" s="89">
        <f t="shared" si="25"/>
        <v>-2.7229390000000002</v>
      </c>
      <c r="W27" s="82">
        <f t="shared" si="10"/>
        <v>-97.249663999999996</v>
      </c>
      <c r="Y27">
        <v>3204081632.6531</v>
      </c>
      <c r="Z27">
        <v>-13.685623</v>
      </c>
      <c r="AA27">
        <v>24.497046999999998</v>
      </c>
      <c r="AB27">
        <v>32.315413999999997</v>
      </c>
      <c r="AC27">
        <v>-78.170433000000003</v>
      </c>
      <c r="AD27">
        <v>-7.8183699000000004</v>
      </c>
      <c r="AE27" s="8"/>
      <c r="AF27" s="82">
        <f t="shared" si="11"/>
        <v>3.6938775510204001</v>
      </c>
      <c r="AG27" s="82">
        <f t="shared" si="12"/>
        <v>31.893587</v>
      </c>
      <c r="AH27" s="82">
        <f t="shared" si="13"/>
        <v>24.31007</v>
      </c>
      <c r="AI27" s="82">
        <f t="shared" si="14"/>
        <v>3.6938775510204001</v>
      </c>
      <c r="AJ27" s="89">
        <f t="shared" si="26"/>
        <v>30.298817</v>
      </c>
      <c r="AK27" s="82">
        <f t="shared" si="15"/>
        <v>22.707944999999999</v>
      </c>
      <c r="AL27" s="82">
        <f t="shared" si="16"/>
        <v>3.6938775510204001</v>
      </c>
      <c r="AM27" s="43">
        <f t="shared" si="27"/>
        <v>26.253706000000001</v>
      </c>
      <c r="AN27" s="82">
        <f t="shared" si="17"/>
        <v>18.586172000000001</v>
      </c>
      <c r="AO27" s="82">
        <f t="shared" si="18"/>
        <v>3.6938775510204001</v>
      </c>
      <c r="AP27" s="89">
        <f t="shared" si="28"/>
        <v>27.745646000000001</v>
      </c>
      <c r="AQ27" s="82">
        <f t="shared" si="19"/>
        <v>19.68638</v>
      </c>
      <c r="AR27" s="82">
        <f t="shared" si="20"/>
        <v>3.6938775510204001</v>
      </c>
      <c r="AS27" s="89">
        <f t="shared" si="29"/>
        <v>-2.7229390000000002</v>
      </c>
      <c r="AT27" s="82">
        <f t="shared" si="21"/>
        <v>-97.249663999999996</v>
      </c>
      <c r="AU27" s="8"/>
      <c r="AV27" s="82"/>
      <c r="AW27" s="8"/>
    </row>
    <row r="28" spans="2:49" x14ac:dyDescent="0.25">
      <c r="B28">
        <v>3326530612.2449002</v>
      </c>
      <c r="C28">
        <v>-14.286318</v>
      </c>
      <c r="D28">
        <v>26.027884</v>
      </c>
      <c r="E28">
        <v>34.520240999999999</v>
      </c>
      <c r="F28">
        <v>-83.940101999999996</v>
      </c>
      <c r="G28">
        <v>-8.4923573000000001</v>
      </c>
      <c r="H28" s="8"/>
      <c r="I28" s="82">
        <f t="shared" si="0"/>
        <v>3.8163265306121996</v>
      </c>
      <c r="J28" s="82">
        <f t="shared" si="1"/>
        <v>32.250950000000003</v>
      </c>
      <c r="K28" s="82">
        <f t="shared" si="2"/>
        <v>23.717866999999998</v>
      </c>
      <c r="L28" s="82">
        <f t="shared" si="3"/>
        <v>3.8163265306121996</v>
      </c>
      <c r="M28" s="89">
        <f t="shared" si="22"/>
        <v>30.960106</v>
      </c>
      <c r="N28" s="82">
        <f t="shared" si="4"/>
        <v>22.622537999999999</v>
      </c>
      <c r="O28" s="82">
        <f t="shared" si="5"/>
        <v>3.8163265306121996</v>
      </c>
      <c r="P28" s="89">
        <f t="shared" si="23"/>
        <v>28.134098000000002</v>
      </c>
      <c r="Q28" s="82">
        <f t="shared" si="6"/>
        <v>19.835636000000001</v>
      </c>
      <c r="R28" s="82">
        <f t="shared" si="7"/>
        <v>3.8163265306121996</v>
      </c>
      <c r="S28" s="89">
        <f t="shared" si="24"/>
        <v>24.589518000000002</v>
      </c>
      <c r="T28" s="82">
        <f t="shared" si="8"/>
        <v>15.936728</v>
      </c>
      <c r="U28" s="82">
        <f t="shared" si="9"/>
        <v>3.8163265306121996</v>
      </c>
      <c r="V28" s="89">
        <f t="shared" si="25"/>
        <v>-1.665082</v>
      </c>
      <c r="W28" s="82">
        <f t="shared" si="10"/>
        <v>-96.037047999999999</v>
      </c>
      <c r="Y28">
        <v>3326530612.2449002</v>
      </c>
      <c r="Z28">
        <v>-13.592131999999999</v>
      </c>
      <c r="AA28">
        <v>25.344912999999998</v>
      </c>
      <c r="AB28">
        <v>33.096969999999999</v>
      </c>
      <c r="AC28">
        <v>-80.461189000000005</v>
      </c>
      <c r="AD28">
        <v>-7.7520566000000004</v>
      </c>
      <c r="AE28" s="8"/>
      <c r="AF28" s="82">
        <f t="shared" si="11"/>
        <v>3.8163265306121996</v>
      </c>
      <c r="AG28" s="82">
        <f t="shared" si="12"/>
        <v>31.532295000000001</v>
      </c>
      <c r="AH28" s="82">
        <f t="shared" si="13"/>
        <v>23.973278000000001</v>
      </c>
      <c r="AI28" s="82">
        <f t="shared" si="14"/>
        <v>3.8163265306121996</v>
      </c>
      <c r="AJ28" s="89">
        <f t="shared" si="26"/>
        <v>29.990421000000001</v>
      </c>
      <c r="AK28" s="82">
        <f t="shared" si="15"/>
        <v>22.410986000000001</v>
      </c>
      <c r="AL28" s="82">
        <f t="shared" si="16"/>
        <v>3.8163265306121996</v>
      </c>
      <c r="AM28" s="43">
        <f t="shared" si="27"/>
        <v>26.048642999999998</v>
      </c>
      <c r="AN28" s="82">
        <f t="shared" si="17"/>
        <v>18.379255000000001</v>
      </c>
      <c r="AO28" s="82">
        <f t="shared" si="18"/>
        <v>3.8163265306121996</v>
      </c>
      <c r="AP28" s="89">
        <f t="shared" si="28"/>
        <v>26.828854</v>
      </c>
      <c r="AQ28" s="82">
        <f t="shared" si="19"/>
        <v>18.754009</v>
      </c>
      <c r="AR28" s="82">
        <f t="shared" si="20"/>
        <v>3.8163265306121996</v>
      </c>
      <c r="AS28" s="89">
        <f t="shared" si="29"/>
        <v>-1.665082</v>
      </c>
      <c r="AT28" s="82">
        <f t="shared" si="21"/>
        <v>-96.037047999999999</v>
      </c>
      <c r="AU28" s="8"/>
      <c r="AV28" s="82"/>
      <c r="AW28" s="8"/>
    </row>
    <row r="29" spans="2:49" x14ac:dyDescent="0.25">
      <c r="B29">
        <v>3448979591.8367</v>
      </c>
      <c r="C29">
        <v>-14.280754999999999</v>
      </c>
      <c r="D29">
        <v>25.840026999999999</v>
      </c>
      <c r="E29">
        <v>34.357574</v>
      </c>
      <c r="F29">
        <v>-82.863090999999997</v>
      </c>
      <c r="G29">
        <v>-8.5175456999999994</v>
      </c>
      <c r="H29" s="8"/>
      <c r="I29" s="82">
        <f t="shared" si="0"/>
        <v>3.9387755102041</v>
      </c>
      <c r="J29" s="82">
        <f t="shared" si="1"/>
        <v>32.248984999999998</v>
      </c>
      <c r="K29" s="82">
        <f t="shared" si="2"/>
        <v>23.679817</v>
      </c>
      <c r="L29" s="82">
        <f t="shared" si="3"/>
        <v>3.9387755102041</v>
      </c>
      <c r="M29" s="89">
        <f t="shared" si="22"/>
        <v>31.076937000000001</v>
      </c>
      <c r="N29" s="82">
        <f t="shared" si="4"/>
        <v>22.692212999999999</v>
      </c>
      <c r="O29" s="82">
        <f t="shared" si="5"/>
        <v>3.9387755102041</v>
      </c>
      <c r="P29" s="89">
        <f t="shared" si="23"/>
        <v>29.094732</v>
      </c>
      <c r="Q29" s="82">
        <f t="shared" si="6"/>
        <v>20.726621999999999</v>
      </c>
      <c r="R29" s="82">
        <f t="shared" si="7"/>
        <v>3.9387755102041</v>
      </c>
      <c r="S29" s="89">
        <f t="shared" si="24"/>
        <v>25.241530999999998</v>
      </c>
      <c r="T29" s="82">
        <f t="shared" si="8"/>
        <v>16.495387999999998</v>
      </c>
      <c r="U29" s="82">
        <f t="shared" si="9"/>
        <v>3.9387755102041</v>
      </c>
      <c r="V29" s="89">
        <f t="shared" si="25"/>
        <v>-9.3072839000000004E-2</v>
      </c>
      <c r="W29" s="82">
        <f t="shared" si="10"/>
        <v>-95.412796</v>
      </c>
      <c r="Y29">
        <v>3448979591.8367</v>
      </c>
      <c r="Z29">
        <v>-13.492839999999999</v>
      </c>
      <c r="AA29">
        <v>25.487808000000001</v>
      </c>
      <c r="AB29">
        <v>33.208911999999998</v>
      </c>
      <c r="AC29">
        <v>-79.749640999999997</v>
      </c>
      <c r="AD29">
        <v>-7.7211021999999998</v>
      </c>
      <c r="AE29" s="8"/>
      <c r="AF29" s="82">
        <f t="shared" si="11"/>
        <v>3.9387755102041</v>
      </c>
      <c r="AG29" s="82">
        <f t="shared" si="12"/>
        <v>31.571529000000002</v>
      </c>
      <c r="AH29" s="82">
        <f t="shared" si="13"/>
        <v>23.967797999999998</v>
      </c>
      <c r="AI29" s="82">
        <f t="shared" si="14"/>
        <v>3.9387755102041</v>
      </c>
      <c r="AJ29" s="89">
        <f t="shared" si="26"/>
        <v>29.942305000000001</v>
      </c>
      <c r="AK29" s="82">
        <f t="shared" si="15"/>
        <v>22.303217</v>
      </c>
      <c r="AL29" s="82">
        <f t="shared" si="16"/>
        <v>3.9387755102041</v>
      </c>
      <c r="AM29" s="43">
        <f t="shared" si="27"/>
        <v>26.436858999999998</v>
      </c>
      <c r="AN29" s="82">
        <f t="shared" si="17"/>
        <v>18.692851999999998</v>
      </c>
      <c r="AO29" s="82">
        <f t="shared" si="18"/>
        <v>3.9387755102041</v>
      </c>
      <c r="AP29" s="89">
        <f t="shared" si="28"/>
        <v>25.224415</v>
      </c>
      <c r="AQ29" s="82">
        <f t="shared" si="19"/>
        <v>17.060091</v>
      </c>
      <c r="AR29" s="82">
        <f t="shared" si="20"/>
        <v>3.9387755102041</v>
      </c>
      <c r="AS29" s="89">
        <f t="shared" si="29"/>
        <v>-9.3072839000000004E-2</v>
      </c>
      <c r="AT29" s="82">
        <f t="shared" si="21"/>
        <v>-95.412796</v>
      </c>
      <c r="AU29" s="8"/>
      <c r="AV29" s="82"/>
      <c r="AW29" s="8"/>
    </row>
    <row r="30" spans="2:49" x14ac:dyDescent="0.25">
      <c r="B30">
        <v>3571428571.4285998</v>
      </c>
      <c r="C30">
        <v>-14.484296000000001</v>
      </c>
      <c r="D30">
        <v>25.024601000000001</v>
      </c>
      <c r="E30">
        <v>33.538715000000003</v>
      </c>
      <c r="F30">
        <v>-81.391075000000001</v>
      </c>
      <c r="G30">
        <v>-8.5141133999999994</v>
      </c>
      <c r="H30" s="8"/>
      <c r="I30" s="82">
        <f t="shared" si="0"/>
        <v>4.0612244897959</v>
      </c>
      <c r="J30" s="82">
        <f t="shared" si="1"/>
        <v>32.197704000000002</v>
      </c>
      <c r="K30" s="82">
        <f t="shared" si="2"/>
        <v>23.697140000000001</v>
      </c>
      <c r="L30" s="82">
        <f t="shared" si="3"/>
        <v>4.0612244897959</v>
      </c>
      <c r="M30" s="89">
        <f t="shared" si="22"/>
        <v>31.185490000000001</v>
      </c>
      <c r="N30" s="82">
        <f t="shared" si="4"/>
        <v>22.868738</v>
      </c>
      <c r="O30" s="82">
        <f t="shared" si="5"/>
        <v>4.0612244897959</v>
      </c>
      <c r="P30" s="89">
        <f t="shared" si="23"/>
        <v>29.550128999999998</v>
      </c>
      <c r="Q30" s="82">
        <f t="shared" si="6"/>
        <v>21.244676999999999</v>
      </c>
      <c r="R30" s="82">
        <f t="shared" si="7"/>
        <v>4.0612244897959</v>
      </c>
      <c r="S30" s="89">
        <f t="shared" si="24"/>
        <v>25.485924000000001</v>
      </c>
      <c r="T30" s="82">
        <f t="shared" si="8"/>
        <v>16.794295999999999</v>
      </c>
      <c r="U30" s="82">
        <f t="shared" si="9"/>
        <v>4.0612244897959</v>
      </c>
      <c r="V30" s="89">
        <f t="shared" si="25"/>
        <v>1.1718383999999999</v>
      </c>
      <c r="W30" s="82">
        <f t="shared" si="10"/>
        <v>-92.791183000000004</v>
      </c>
      <c r="Y30">
        <v>3571428571.4285998</v>
      </c>
      <c r="Z30">
        <v>-13.601645</v>
      </c>
      <c r="AA30">
        <v>24.841723999999999</v>
      </c>
      <c r="AB30">
        <v>32.481140000000003</v>
      </c>
      <c r="AC30">
        <v>-78.775870999999995</v>
      </c>
      <c r="AD30">
        <v>-7.6394162000000003</v>
      </c>
      <c r="AE30" s="8"/>
      <c r="AF30" s="82">
        <f t="shared" si="11"/>
        <v>4.0612244897959</v>
      </c>
      <c r="AG30" s="82">
        <f t="shared" si="12"/>
        <v>31.543123000000001</v>
      </c>
      <c r="AH30" s="82">
        <f t="shared" si="13"/>
        <v>23.943542000000001</v>
      </c>
      <c r="AI30" s="82">
        <f t="shared" si="14"/>
        <v>4.0612244897959</v>
      </c>
      <c r="AJ30" s="89">
        <f t="shared" si="26"/>
        <v>29.944465999999998</v>
      </c>
      <c r="AK30" s="82">
        <f t="shared" si="15"/>
        <v>22.305116999999999</v>
      </c>
      <c r="AL30" s="82">
        <f t="shared" si="16"/>
        <v>4.0612244897959</v>
      </c>
      <c r="AM30" s="43">
        <f t="shared" si="27"/>
        <v>26.975275</v>
      </c>
      <c r="AN30" s="82">
        <f t="shared" si="17"/>
        <v>19.233435</v>
      </c>
      <c r="AO30" s="82">
        <f t="shared" si="18"/>
        <v>4.0612244897959</v>
      </c>
      <c r="AP30" s="89">
        <f t="shared" si="28"/>
        <v>24.273506000000001</v>
      </c>
      <c r="AQ30" s="82">
        <f t="shared" si="19"/>
        <v>16.125198000000001</v>
      </c>
      <c r="AR30" s="82">
        <f t="shared" si="20"/>
        <v>4.0612244897959</v>
      </c>
      <c r="AS30" s="89">
        <f t="shared" si="29"/>
        <v>1.1718383999999999</v>
      </c>
      <c r="AT30" s="82">
        <f t="shared" si="21"/>
        <v>-92.791183000000004</v>
      </c>
      <c r="AU30" s="8"/>
      <c r="AV30" s="82"/>
      <c r="AW30" s="8"/>
    </row>
    <row r="31" spans="2:49" x14ac:dyDescent="0.25">
      <c r="B31">
        <v>3693877551.0204</v>
      </c>
      <c r="C31">
        <v>-14.393971000000001</v>
      </c>
      <c r="D31">
        <v>24.221968</v>
      </c>
      <c r="E31">
        <v>32.748244999999997</v>
      </c>
      <c r="F31">
        <v>-79.370506000000006</v>
      </c>
      <c r="G31">
        <v>-8.5262756</v>
      </c>
      <c r="H31" s="8"/>
      <c r="I31" s="82">
        <f t="shared" si="0"/>
        <v>4.1836734693878004</v>
      </c>
      <c r="J31" s="82">
        <f t="shared" si="1"/>
        <v>32.504703999999997</v>
      </c>
      <c r="K31" s="82">
        <f t="shared" si="2"/>
        <v>24.087786000000001</v>
      </c>
      <c r="L31" s="82">
        <f t="shared" si="3"/>
        <v>4.1836734693878004</v>
      </c>
      <c r="M31" s="89">
        <f t="shared" si="22"/>
        <v>31.627144000000001</v>
      </c>
      <c r="N31" s="82">
        <f t="shared" si="4"/>
        <v>23.372852000000002</v>
      </c>
      <c r="O31" s="82">
        <f t="shared" si="5"/>
        <v>4.1836734693878004</v>
      </c>
      <c r="P31" s="89">
        <f t="shared" si="23"/>
        <v>29.776806000000001</v>
      </c>
      <c r="Q31" s="82">
        <f t="shared" si="6"/>
        <v>21.510866</v>
      </c>
      <c r="R31" s="82">
        <f t="shared" si="7"/>
        <v>4.1836734693878004</v>
      </c>
      <c r="S31" s="89">
        <f t="shared" si="24"/>
        <v>25.457851000000002</v>
      </c>
      <c r="T31" s="82">
        <f t="shared" si="8"/>
        <v>16.771623999999999</v>
      </c>
      <c r="U31" s="82">
        <f t="shared" si="9"/>
        <v>4.1836734693878004</v>
      </c>
      <c r="V31" s="89">
        <f t="shared" si="25"/>
        <v>0.33565339</v>
      </c>
      <c r="W31" s="82">
        <f t="shared" si="10"/>
        <v>-92.486343000000005</v>
      </c>
      <c r="Y31">
        <v>3693877551.0204</v>
      </c>
      <c r="Z31">
        <v>-13.422954000000001</v>
      </c>
      <c r="AA31">
        <v>24.31007</v>
      </c>
      <c r="AB31">
        <v>31.893587</v>
      </c>
      <c r="AC31">
        <v>-76.077147999999994</v>
      </c>
      <c r="AD31">
        <v>-7.5835170999999999</v>
      </c>
      <c r="AE31" s="8"/>
      <c r="AF31" s="82">
        <f t="shared" si="11"/>
        <v>4.1836734693878004</v>
      </c>
      <c r="AG31" s="82">
        <f t="shared" si="12"/>
        <v>31.670369999999998</v>
      </c>
      <c r="AH31" s="82">
        <f t="shared" si="13"/>
        <v>24.091175</v>
      </c>
      <c r="AI31" s="82">
        <f t="shared" si="14"/>
        <v>4.1836734693878004</v>
      </c>
      <c r="AJ31" s="89">
        <f t="shared" si="26"/>
        <v>29.895444999999999</v>
      </c>
      <c r="AK31" s="82">
        <f t="shared" si="15"/>
        <v>22.261751</v>
      </c>
      <c r="AL31" s="82">
        <f t="shared" si="16"/>
        <v>4.1836734693878004</v>
      </c>
      <c r="AM31" s="43">
        <f t="shared" si="27"/>
        <v>27.425421</v>
      </c>
      <c r="AN31" s="82">
        <f t="shared" si="17"/>
        <v>19.683004</v>
      </c>
      <c r="AO31" s="82">
        <f t="shared" si="18"/>
        <v>4.1836734693878004</v>
      </c>
      <c r="AP31" s="89">
        <f t="shared" si="28"/>
        <v>24.135211999999999</v>
      </c>
      <c r="AQ31" s="82">
        <f t="shared" si="19"/>
        <v>15.979137</v>
      </c>
      <c r="AR31" s="82">
        <f t="shared" si="20"/>
        <v>4.1836734693878004</v>
      </c>
      <c r="AS31" s="89">
        <f t="shared" si="29"/>
        <v>0.33565339</v>
      </c>
      <c r="AT31" s="82">
        <f t="shared" si="21"/>
        <v>-92.486343000000005</v>
      </c>
      <c r="AU31" s="8"/>
      <c r="AV31" s="82"/>
      <c r="AW31" s="8"/>
    </row>
    <row r="32" spans="2:49" x14ac:dyDescent="0.25">
      <c r="B32">
        <v>3816326530.6121998</v>
      </c>
      <c r="C32">
        <v>-14.417415999999999</v>
      </c>
      <c r="D32">
        <v>23.717866999999998</v>
      </c>
      <c r="E32">
        <v>32.250950000000003</v>
      </c>
      <c r="F32">
        <v>-78.457274999999996</v>
      </c>
      <c r="G32">
        <v>-8.5330820000000003</v>
      </c>
      <c r="H32" s="8"/>
      <c r="I32" s="82">
        <f t="shared" si="0"/>
        <v>4.3061224489796004</v>
      </c>
      <c r="J32" s="82">
        <f t="shared" si="1"/>
        <v>33.375179000000003</v>
      </c>
      <c r="K32" s="82">
        <f t="shared" si="2"/>
        <v>25.007856</v>
      </c>
      <c r="L32" s="82">
        <f t="shared" si="3"/>
        <v>4.3061224489796004</v>
      </c>
      <c r="M32" s="89">
        <f t="shared" si="22"/>
        <v>32.011527999999998</v>
      </c>
      <c r="N32" s="82">
        <f t="shared" si="4"/>
        <v>23.781994000000001</v>
      </c>
      <c r="O32" s="82">
        <f t="shared" si="5"/>
        <v>4.3061224489796004</v>
      </c>
      <c r="P32" s="89">
        <f t="shared" si="23"/>
        <v>29.033287000000001</v>
      </c>
      <c r="Q32" s="82">
        <f t="shared" si="6"/>
        <v>20.772801999999999</v>
      </c>
      <c r="R32" s="82">
        <f t="shared" si="7"/>
        <v>4.3061224489796004</v>
      </c>
      <c r="S32" s="89">
        <f t="shared" si="24"/>
        <v>25.303940000000001</v>
      </c>
      <c r="T32" s="82">
        <f t="shared" si="8"/>
        <v>16.604139</v>
      </c>
      <c r="U32" s="82">
        <f t="shared" si="9"/>
        <v>4.3061224489796004</v>
      </c>
      <c r="V32" s="89">
        <f t="shared" si="25"/>
        <v>-5.7939637000000002E-2</v>
      </c>
      <c r="W32" s="82">
        <f t="shared" si="10"/>
        <v>-91.191733999999997</v>
      </c>
      <c r="Y32">
        <v>3816326530.6121998</v>
      </c>
      <c r="Z32">
        <v>-13.393072999999999</v>
      </c>
      <c r="AA32">
        <v>23.973278000000001</v>
      </c>
      <c r="AB32">
        <v>31.532295000000001</v>
      </c>
      <c r="AC32">
        <v>-76.260413999999997</v>
      </c>
      <c r="AD32">
        <v>-7.5590162000000003</v>
      </c>
      <c r="AE32" s="8"/>
      <c r="AF32" s="82">
        <f t="shared" si="11"/>
        <v>4.3061224489796004</v>
      </c>
      <c r="AG32" s="82">
        <f t="shared" si="12"/>
        <v>32.179363000000002</v>
      </c>
      <c r="AH32" s="82">
        <f t="shared" si="13"/>
        <v>24.588785000000001</v>
      </c>
      <c r="AI32" s="82">
        <f t="shared" si="14"/>
        <v>4.3061224489796004</v>
      </c>
      <c r="AJ32" s="89">
        <f t="shared" si="26"/>
        <v>30.083057</v>
      </c>
      <c r="AK32" s="82">
        <f t="shared" si="15"/>
        <v>22.419277000000001</v>
      </c>
      <c r="AL32" s="82">
        <f t="shared" si="16"/>
        <v>4.3061224489796004</v>
      </c>
      <c r="AM32" s="43">
        <f t="shared" si="27"/>
        <v>27.743079999999999</v>
      </c>
      <c r="AN32" s="82">
        <f t="shared" si="17"/>
        <v>19.962572000000002</v>
      </c>
      <c r="AO32" s="82">
        <f t="shared" si="18"/>
        <v>4.3061224489796004</v>
      </c>
      <c r="AP32" s="89">
        <f t="shared" si="28"/>
        <v>24.438679</v>
      </c>
      <c r="AQ32" s="82">
        <f t="shared" si="19"/>
        <v>16.231736999999999</v>
      </c>
      <c r="AR32" s="82">
        <f t="shared" si="20"/>
        <v>4.3061224489796004</v>
      </c>
      <c r="AS32" s="89">
        <f t="shared" si="29"/>
        <v>-5.7939637000000002E-2</v>
      </c>
      <c r="AT32" s="82">
        <f t="shared" si="21"/>
        <v>-91.191733999999997</v>
      </c>
      <c r="AU32" s="8"/>
      <c r="AV32" s="82"/>
      <c r="AW32" s="8"/>
    </row>
    <row r="33" spans="2:49" x14ac:dyDescent="0.25">
      <c r="B33">
        <v>3938775510.2041001</v>
      </c>
      <c r="C33">
        <v>-14.513741</v>
      </c>
      <c r="D33">
        <v>23.679817</v>
      </c>
      <c r="E33">
        <v>32.248984999999998</v>
      </c>
      <c r="F33">
        <v>-78.454802999999998</v>
      </c>
      <c r="G33">
        <v>-8.5691699999999997</v>
      </c>
      <c r="H33" s="8"/>
      <c r="I33" s="82">
        <f t="shared" si="0"/>
        <v>4.4285714285713995</v>
      </c>
      <c r="J33" s="82">
        <f t="shared" si="1"/>
        <v>33.902042000000002</v>
      </c>
      <c r="K33" s="82">
        <f t="shared" si="2"/>
        <v>25.512255</v>
      </c>
      <c r="L33" s="82">
        <f t="shared" si="3"/>
        <v>4.4285714285713995</v>
      </c>
      <c r="M33" s="89">
        <f t="shared" si="22"/>
        <v>31.545276999999999</v>
      </c>
      <c r="N33" s="82">
        <f t="shared" si="4"/>
        <v>23.274649</v>
      </c>
      <c r="O33" s="82">
        <f t="shared" si="5"/>
        <v>4.4285714285713995</v>
      </c>
      <c r="P33" s="89">
        <f t="shared" si="23"/>
        <v>28.234370999999999</v>
      </c>
      <c r="Q33" s="82">
        <f t="shared" si="6"/>
        <v>19.923431000000001</v>
      </c>
      <c r="R33" s="82">
        <f t="shared" si="7"/>
        <v>4.4285714285713995</v>
      </c>
      <c r="S33" s="89">
        <f t="shared" si="24"/>
        <v>25.007653999999999</v>
      </c>
      <c r="T33" s="82">
        <f t="shared" si="8"/>
        <v>16.245214000000001</v>
      </c>
      <c r="U33" s="82">
        <f t="shared" si="9"/>
        <v>4.4285714285713995</v>
      </c>
      <c r="V33" s="89">
        <f t="shared" si="25"/>
        <v>-1.0494224999999999</v>
      </c>
      <c r="W33" s="82">
        <f t="shared" si="10"/>
        <v>-90.565117000000001</v>
      </c>
      <c r="Y33">
        <v>3938775510.2041001</v>
      </c>
      <c r="Z33">
        <v>-13.53139</v>
      </c>
      <c r="AA33">
        <v>23.967797999999998</v>
      </c>
      <c r="AB33">
        <v>31.571529000000002</v>
      </c>
      <c r="AC33">
        <v>-76.544357000000005</v>
      </c>
      <c r="AD33">
        <v>-7.6037312000000004</v>
      </c>
      <c r="AE33" s="8"/>
      <c r="AF33" s="82">
        <f t="shared" si="11"/>
        <v>4.4285714285713995</v>
      </c>
      <c r="AG33" s="82">
        <f t="shared" si="12"/>
        <v>32.530498999999999</v>
      </c>
      <c r="AH33" s="82">
        <f t="shared" si="13"/>
        <v>24.854786000000001</v>
      </c>
      <c r="AI33" s="82">
        <f t="shared" si="14"/>
        <v>4.4285714285713995</v>
      </c>
      <c r="AJ33" s="89">
        <f t="shared" si="26"/>
        <v>30.209219000000001</v>
      </c>
      <c r="AK33" s="82">
        <f t="shared" si="15"/>
        <v>22.446283000000001</v>
      </c>
      <c r="AL33" s="82">
        <f t="shared" si="16"/>
        <v>4.4285714285713995</v>
      </c>
      <c r="AM33" s="43">
        <f t="shared" si="27"/>
        <v>28.009556</v>
      </c>
      <c r="AN33" s="82">
        <f t="shared" si="17"/>
        <v>20.121143</v>
      </c>
      <c r="AO33" s="82">
        <f t="shared" si="18"/>
        <v>4.4285714285713995</v>
      </c>
      <c r="AP33" s="89">
        <f t="shared" si="28"/>
        <v>25.393587</v>
      </c>
      <c r="AQ33" s="82">
        <f t="shared" si="19"/>
        <v>17.070682999999999</v>
      </c>
      <c r="AR33" s="82">
        <f t="shared" si="20"/>
        <v>4.4285714285713995</v>
      </c>
      <c r="AS33" s="89">
        <f t="shared" si="29"/>
        <v>-1.0494224999999999</v>
      </c>
      <c r="AT33" s="82">
        <f t="shared" si="21"/>
        <v>-90.565117000000001</v>
      </c>
      <c r="AU33" s="8"/>
      <c r="AV33" s="82"/>
      <c r="AW33" s="8"/>
    </row>
    <row r="34" spans="2:49" x14ac:dyDescent="0.25">
      <c r="B34">
        <v>4061224489.7958999</v>
      </c>
      <c r="C34">
        <v>-14.399122999999999</v>
      </c>
      <c r="D34">
        <v>23.697140000000001</v>
      </c>
      <c r="E34">
        <v>32.197704000000002</v>
      </c>
      <c r="F34">
        <v>-79.157661000000004</v>
      </c>
      <c r="G34">
        <v>-8.5005635999999996</v>
      </c>
      <c r="H34" s="8"/>
      <c r="I34" s="82">
        <f t="shared" si="0"/>
        <v>4.5510204081632999</v>
      </c>
      <c r="J34" s="82">
        <f t="shared" si="1"/>
        <v>33.591869000000003</v>
      </c>
      <c r="K34" s="82">
        <f t="shared" si="2"/>
        <v>25.271856</v>
      </c>
      <c r="L34" s="82">
        <f t="shared" si="3"/>
        <v>4.5510204081632999</v>
      </c>
      <c r="M34" s="89">
        <f t="shared" si="22"/>
        <v>30.116781</v>
      </c>
      <c r="N34" s="82">
        <f t="shared" si="4"/>
        <v>21.920546000000002</v>
      </c>
      <c r="O34" s="82">
        <f t="shared" si="5"/>
        <v>4.5510204081632999</v>
      </c>
      <c r="P34" s="89">
        <f t="shared" si="23"/>
        <v>27.133994999999999</v>
      </c>
      <c r="Q34" s="82">
        <f t="shared" si="6"/>
        <v>18.90889</v>
      </c>
      <c r="R34" s="82">
        <f t="shared" si="7"/>
        <v>4.5510204081632999</v>
      </c>
      <c r="S34" s="89">
        <f t="shared" si="24"/>
        <v>24.34395</v>
      </c>
      <c r="T34" s="82">
        <f t="shared" si="8"/>
        <v>15.671661</v>
      </c>
      <c r="U34" s="82">
        <f t="shared" si="9"/>
        <v>4.5510204081632999</v>
      </c>
      <c r="V34" s="89">
        <f t="shared" si="25"/>
        <v>-0.74448930999999996</v>
      </c>
      <c r="W34" s="82">
        <f t="shared" si="10"/>
        <v>-89.094109000000003</v>
      </c>
      <c r="Y34">
        <v>4061224489.7958999</v>
      </c>
      <c r="Z34">
        <v>-13.470248</v>
      </c>
      <c r="AA34">
        <v>23.943542000000001</v>
      </c>
      <c r="AB34">
        <v>31.543123000000001</v>
      </c>
      <c r="AC34">
        <v>-76.186156999999994</v>
      </c>
      <c r="AD34">
        <v>-7.5995808</v>
      </c>
      <c r="AE34" s="8"/>
      <c r="AF34" s="82">
        <f t="shared" si="11"/>
        <v>4.5510204081632999</v>
      </c>
      <c r="AG34" s="82">
        <f t="shared" si="12"/>
        <v>32.430098999999998</v>
      </c>
      <c r="AH34" s="82">
        <f t="shared" si="13"/>
        <v>24.757759</v>
      </c>
      <c r="AI34" s="82">
        <f t="shared" si="14"/>
        <v>4.5510204081632999</v>
      </c>
      <c r="AJ34" s="89">
        <f t="shared" si="26"/>
        <v>29.962741999999999</v>
      </c>
      <c r="AK34" s="82">
        <f t="shared" si="15"/>
        <v>22.208302</v>
      </c>
      <c r="AL34" s="82">
        <f t="shared" si="16"/>
        <v>4.5510204081632999</v>
      </c>
      <c r="AM34" s="43">
        <f t="shared" si="27"/>
        <v>28.058226000000001</v>
      </c>
      <c r="AN34" s="82">
        <f t="shared" si="17"/>
        <v>20.186605</v>
      </c>
      <c r="AO34" s="82">
        <f t="shared" si="18"/>
        <v>4.5510204081632999</v>
      </c>
      <c r="AP34" s="89">
        <f t="shared" si="28"/>
        <v>26.40382</v>
      </c>
      <c r="AQ34" s="82">
        <f t="shared" si="19"/>
        <v>18.132711</v>
      </c>
      <c r="AR34" s="82">
        <f t="shared" si="20"/>
        <v>4.5510204081632999</v>
      </c>
      <c r="AS34" s="89">
        <f t="shared" si="29"/>
        <v>-0.74448930999999996</v>
      </c>
      <c r="AT34" s="82">
        <f t="shared" si="21"/>
        <v>-89.094109000000003</v>
      </c>
      <c r="AU34" s="8"/>
      <c r="AV34" s="82"/>
      <c r="AW34" s="8"/>
    </row>
    <row r="35" spans="2:49" x14ac:dyDescent="0.25">
      <c r="B35">
        <v>4183673469.3878002</v>
      </c>
      <c r="C35">
        <v>-14.143537</v>
      </c>
      <c r="D35">
        <v>24.087786000000001</v>
      </c>
      <c r="E35">
        <v>32.504703999999997</v>
      </c>
      <c r="F35">
        <v>-77.739570999999998</v>
      </c>
      <c r="G35">
        <v>-8.4169178000000002</v>
      </c>
      <c r="H35" s="8"/>
      <c r="I35" s="82">
        <f t="shared" si="0"/>
        <v>4.6734693877550999</v>
      </c>
      <c r="J35" s="82">
        <f t="shared" si="1"/>
        <v>32.445484</v>
      </c>
      <c r="K35" s="82">
        <f t="shared" si="2"/>
        <v>24.213785000000001</v>
      </c>
      <c r="L35" s="82">
        <f t="shared" si="3"/>
        <v>4.6734693877550999</v>
      </c>
      <c r="M35" s="89">
        <f t="shared" si="22"/>
        <v>28.872188999999999</v>
      </c>
      <c r="N35" s="82">
        <f t="shared" si="4"/>
        <v>20.763563000000001</v>
      </c>
      <c r="O35" s="82">
        <f t="shared" si="5"/>
        <v>4.6734693877550999</v>
      </c>
      <c r="P35" s="89">
        <f t="shared" si="23"/>
        <v>26.832867</v>
      </c>
      <c r="Q35" s="82">
        <f t="shared" si="6"/>
        <v>18.693321000000001</v>
      </c>
      <c r="R35" s="82">
        <f t="shared" si="7"/>
        <v>4.6734693877550999</v>
      </c>
      <c r="S35" s="89">
        <f t="shared" si="24"/>
        <v>23.897794999999999</v>
      </c>
      <c r="T35" s="82">
        <f t="shared" si="8"/>
        <v>15.305758000000001</v>
      </c>
      <c r="U35" s="82">
        <f t="shared" si="9"/>
        <v>4.6734693877550999</v>
      </c>
      <c r="V35" s="89">
        <f t="shared" si="25"/>
        <v>-1.2188920000000001</v>
      </c>
      <c r="W35" s="82">
        <f t="shared" si="10"/>
        <v>-90.261330000000001</v>
      </c>
      <c r="Y35">
        <v>4183673469.3878002</v>
      </c>
      <c r="Z35">
        <v>-13.315814</v>
      </c>
      <c r="AA35">
        <v>24.091175</v>
      </c>
      <c r="AB35">
        <v>31.670369999999998</v>
      </c>
      <c r="AC35">
        <v>-75.883110000000002</v>
      </c>
      <c r="AD35">
        <v>-7.5791955</v>
      </c>
      <c r="AE35" s="8"/>
      <c r="AF35" s="82">
        <f t="shared" si="11"/>
        <v>4.6734693877550999</v>
      </c>
      <c r="AG35" s="82">
        <f t="shared" si="12"/>
        <v>31.811133999999999</v>
      </c>
      <c r="AH35" s="82">
        <f t="shared" si="13"/>
        <v>24.165989</v>
      </c>
      <c r="AI35" s="82">
        <f t="shared" si="14"/>
        <v>4.6734693877550999</v>
      </c>
      <c r="AJ35" s="89">
        <f t="shared" si="26"/>
        <v>29.504801</v>
      </c>
      <c r="AK35" s="82">
        <f t="shared" si="15"/>
        <v>21.781300999999999</v>
      </c>
      <c r="AL35" s="82">
        <f t="shared" si="16"/>
        <v>4.6734693877550999</v>
      </c>
      <c r="AM35" s="43">
        <f t="shared" si="27"/>
        <v>28.275594999999999</v>
      </c>
      <c r="AN35" s="82">
        <f t="shared" si="17"/>
        <v>20.436703000000001</v>
      </c>
      <c r="AO35" s="82">
        <f t="shared" si="18"/>
        <v>4.6734693877550999</v>
      </c>
      <c r="AP35" s="89">
        <f t="shared" si="28"/>
        <v>27.420752</v>
      </c>
      <c r="AQ35" s="82">
        <f t="shared" si="19"/>
        <v>19.206526</v>
      </c>
      <c r="AR35" s="82">
        <f t="shared" si="20"/>
        <v>4.6734693877550999</v>
      </c>
      <c r="AS35" s="89">
        <f t="shared" si="29"/>
        <v>-1.2188920000000001</v>
      </c>
      <c r="AT35" s="82">
        <f t="shared" si="21"/>
        <v>-90.261330000000001</v>
      </c>
      <c r="AU35" s="8"/>
      <c r="AV35" s="82"/>
      <c r="AW35" s="8"/>
    </row>
    <row r="36" spans="2:49" x14ac:dyDescent="0.25">
      <c r="B36">
        <v>4306122448.9796</v>
      </c>
      <c r="C36">
        <v>-14.286649000000001</v>
      </c>
      <c r="D36">
        <v>25.007856</v>
      </c>
      <c r="E36">
        <v>33.375179000000003</v>
      </c>
      <c r="F36">
        <v>-80.117401000000001</v>
      </c>
      <c r="G36">
        <v>-8.3673248000000005</v>
      </c>
      <c r="H36" s="8"/>
      <c r="I36" s="82">
        <f t="shared" si="0"/>
        <v>4.7959183673468999</v>
      </c>
      <c r="J36" s="82">
        <f t="shared" si="1"/>
        <v>31.94445</v>
      </c>
      <c r="K36" s="82">
        <f t="shared" si="2"/>
        <v>23.692551000000002</v>
      </c>
      <c r="L36" s="82">
        <f t="shared" si="3"/>
        <v>4.7959183673468999</v>
      </c>
      <c r="M36" s="89">
        <f t="shared" si="22"/>
        <v>29.078619</v>
      </c>
      <c r="N36" s="82">
        <f t="shared" si="4"/>
        <v>20.952256999999999</v>
      </c>
      <c r="O36" s="82">
        <f t="shared" si="5"/>
        <v>4.7959183673468999</v>
      </c>
      <c r="P36" s="89">
        <f t="shared" si="23"/>
        <v>27.12039</v>
      </c>
      <c r="Q36" s="82">
        <f t="shared" si="6"/>
        <v>18.956140999999999</v>
      </c>
      <c r="R36" s="82">
        <f t="shared" si="7"/>
        <v>4.7959183673468999</v>
      </c>
      <c r="S36" s="89">
        <f t="shared" si="24"/>
        <v>24.098551</v>
      </c>
      <c r="T36" s="82">
        <f t="shared" si="8"/>
        <v>15.489964000000001</v>
      </c>
      <c r="U36" s="82">
        <f t="shared" si="9"/>
        <v>4.7959183673468999</v>
      </c>
      <c r="V36" s="89">
        <f t="shared" si="25"/>
        <v>-0.45886177</v>
      </c>
      <c r="W36" s="82">
        <f t="shared" si="10"/>
        <v>-90.694571999999994</v>
      </c>
      <c r="Y36">
        <v>4306122448.9796</v>
      </c>
      <c r="Z36">
        <v>-13.492635999999999</v>
      </c>
      <c r="AA36">
        <v>24.588785000000001</v>
      </c>
      <c r="AB36">
        <v>32.179363000000002</v>
      </c>
      <c r="AC36">
        <v>-77.313880999999995</v>
      </c>
      <c r="AD36">
        <v>-7.5905804999999997</v>
      </c>
      <c r="AE36" s="8"/>
      <c r="AF36" s="82">
        <f t="shared" si="11"/>
        <v>4.7959183673468999</v>
      </c>
      <c r="AG36" s="82">
        <f t="shared" si="12"/>
        <v>31.350874000000001</v>
      </c>
      <c r="AH36" s="82">
        <f t="shared" si="13"/>
        <v>23.604603000000001</v>
      </c>
      <c r="AI36" s="82">
        <f t="shared" si="14"/>
        <v>4.7959183673468999</v>
      </c>
      <c r="AJ36" s="89">
        <f t="shared" si="26"/>
        <v>29.318670000000001</v>
      </c>
      <c r="AK36" s="82">
        <f t="shared" si="15"/>
        <v>21.487617</v>
      </c>
      <c r="AL36" s="82">
        <f t="shared" si="16"/>
        <v>4.7959183673468999</v>
      </c>
      <c r="AM36" s="43">
        <f t="shared" si="27"/>
        <v>28.73452</v>
      </c>
      <c r="AN36" s="82">
        <f t="shared" si="17"/>
        <v>20.778445999999999</v>
      </c>
      <c r="AO36" s="82">
        <f t="shared" si="18"/>
        <v>4.7959183673468999</v>
      </c>
      <c r="AP36" s="89">
        <f t="shared" si="28"/>
        <v>27.670551</v>
      </c>
      <c r="AQ36" s="82">
        <f t="shared" si="19"/>
        <v>19.344221000000001</v>
      </c>
      <c r="AR36" s="82">
        <f t="shared" si="20"/>
        <v>4.7959183673468999</v>
      </c>
      <c r="AS36" s="89">
        <f t="shared" si="29"/>
        <v>-0.45886177</v>
      </c>
      <c r="AT36" s="82">
        <f t="shared" si="21"/>
        <v>-90.694571999999994</v>
      </c>
      <c r="AU36" s="8"/>
      <c r="AV36" s="82"/>
      <c r="AW36" s="8"/>
    </row>
    <row r="37" spans="2:49" x14ac:dyDescent="0.25">
      <c r="B37">
        <v>4428571428.5713997</v>
      </c>
      <c r="C37">
        <v>-14.320371</v>
      </c>
      <c r="D37">
        <v>25.512255</v>
      </c>
      <c r="E37">
        <v>33.902042000000002</v>
      </c>
      <c r="F37">
        <v>-84.441826000000006</v>
      </c>
      <c r="G37">
        <v>-8.3897885999999993</v>
      </c>
      <c r="H37" s="8"/>
      <c r="I37" s="82">
        <f t="shared" ref="I37:I68" si="30">B41/1000000000</f>
        <v>4.9183673469388003</v>
      </c>
      <c r="J37" s="82">
        <f t="shared" ref="J37:J68" si="31">E41</f>
        <v>32.576511000000004</v>
      </c>
      <c r="K37" s="82">
        <f t="shared" ref="K37:K68" si="32">D41</f>
        <v>24.343596000000002</v>
      </c>
      <c r="L37" s="82">
        <f t="shared" ref="L37:L68" si="33">B41/1000000000</f>
        <v>4.9183673469388003</v>
      </c>
      <c r="M37" s="89">
        <f t="shared" si="22"/>
        <v>29.931622000000001</v>
      </c>
      <c r="N37" s="82">
        <f t="shared" ref="N37:N68" si="34">D145+AV37</f>
        <v>21.846678000000001</v>
      </c>
      <c r="O37" s="82">
        <f t="shared" ref="O37:O68" si="35">B41/1000000000</f>
        <v>4.9183673469388003</v>
      </c>
      <c r="P37" s="89">
        <f t="shared" si="23"/>
        <v>27.346848000000001</v>
      </c>
      <c r="Q37" s="82">
        <f t="shared" ref="Q37:Q68" si="36">D249</f>
        <v>19.246361</v>
      </c>
      <c r="R37" s="82">
        <f t="shared" ref="R37:R68" si="37">B41/1000000000</f>
        <v>4.9183673469388003</v>
      </c>
      <c r="S37" s="89">
        <f t="shared" si="24"/>
        <v>24.228356999999999</v>
      </c>
      <c r="T37" s="82">
        <f t="shared" ref="T37:T68" si="38">D353</f>
        <v>15.740926999999999</v>
      </c>
      <c r="U37" s="82">
        <f t="shared" ref="U37:U68" si="39">B41/1000000000</f>
        <v>4.9183673469388003</v>
      </c>
      <c r="V37" s="89">
        <f t="shared" si="25"/>
        <v>-0.96411239999999998</v>
      </c>
      <c r="W37" s="82">
        <f t="shared" ref="W37:W68" si="40">D457</f>
        <v>-92.410140999999996</v>
      </c>
      <c r="Y37">
        <v>4428571428.5713997</v>
      </c>
      <c r="Z37">
        <v>-13.57653</v>
      </c>
      <c r="AA37">
        <v>24.854786000000001</v>
      </c>
      <c r="AB37">
        <v>32.530498999999999</v>
      </c>
      <c r="AC37">
        <v>-79.490654000000006</v>
      </c>
      <c r="AD37">
        <v>-7.6757144999999998</v>
      </c>
      <c r="AE37" s="8"/>
      <c r="AF37" s="82">
        <f t="shared" ref="AF37:AF68" si="41">Y41/1000000000</f>
        <v>4.9183673469388003</v>
      </c>
      <c r="AG37" s="82">
        <f t="shared" ref="AG37:AG68" si="42">AB41</f>
        <v>31.037936999999999</v>
      </c>
      <c r="AH37" s="82">
        <f t="shared" ref="AH37:AH68" si="43">AA41</f>
        <v>23.179922000000001</v>
      </c>
      <c r="AI37" s="82">
        <f t="shared" ref="AI37:AI68" si="44">Y41/1000000000</f>
        <v>4.9183673469388003</v>
      </c>
      <c r="AJ37" s="89">
        <f t="shared" si="26"/>
        <v>29.636295</v>
      </c>
      <c r="AK37" s="82">
        <f t="shared" ref="AK37:AK68" si="45">AA145</f>
        <v>21.712425</v>
      </c>
      <c r="AL37" s="82">
        <f t="shared" ref="AL37:AL68" si="46">Y41/1000000000</f>
        <v>4.9183673469388003</v>
      </c>
      <c r="AM37" s="43">
        <f t="shared" si="27"/>
        <v>28.918662999999999</v>
      </c>
      <c r="AN37" s="82">
        <f t="shared" ref="AN37:AN68" si="47">AA249</f>
        <v>20.884765999999999</v>
      </c>
      <c r="AO37" s="82">
        <f t="shared" ref="AO37:AO68" si="48">Y41/1000000000</f>
        <v>4.9183673469388003</v>
      </c>
      <c r="AP37" s="89">
        <f t="shared" si="28"/>
        <v>26.611732</v>
      </c>
      <c r="AQ37" s="82">
        <f t="shared" ref="AQ37:AQ68" si="49">AA353</f>
        <v>18.251732000000001</v>
      </c>
      <c r="AR37" s="82">
        <f t="shared" ref="AR37:AR68" si="50">Y41/1000000000</f>
        <v>4.9183673469388003</v>
      </c>
      <c r="AS37" s="89">
        <f t="shared" si="29"/>
        <v>-0.96411239999999998</v>
      </c>
      <c r="AT37" s="82">
        <f t="shared" ref="AT37:AT68" si="51">AA457</f>
        <v>-92.410140999999996</v>
      </c>
      <c r="AU37" s="8"/>
      <c r="AV37" s="82"/>
      <c r="AW37" s="8"/>
    </row>
    <row r="38" spans="2:49" x14ac:dyDescent="0.25">
      <c r="B38">
        <v>4551020408.1632996</v>
      </c>
      <c r="C38">
        <v>-14.26811</v>
      </c>
      <c r="D38">
        <v>25.271856</v>
      </c>
      <c r="E38">
        <v>33.591869000000003</v>
      </c>
      <c r="F38">
        <v>-81.139686999999995</v>
      </c>
      <c r="G38">
        <v>-8.3200129999999994</v>
      </c>
      <c r="H38" s="8"/>
      <c r="I38" s="82">
        <f t="shared" si="30"/>
        <v>5.0408163265305994</v>
      </c>
      <c r="J38" s="82">
        <f t="shared" si="31"/>
        <v>33.137543000000001</v>
      </c>
      <c r="K38" s="82">
        <f t="shared" si="32"/>
        <v>24.914670999999998</v>
      </c>
      <c r="L38" s="82">
        <f t="shared" si="33"/>
        <v>5.0408163265305994</v>
      </c>
      <c r="M38" s="89">
        <f t="shared" si="22"/>
        <v>30.206689999999998</v>
      </c>
      <c r="N38" s="82">
        <f t="shared" si="34"/>
        <v>22.157672999999999</v>
      </c>
      <c r="O38" s="82">
        <f t="shared" si="35"/>
        <v>5.0408163265305994</v>
      </c>
      <c r="P38" s="89">
        <f t="shared" si="23"/>
        <v>27.099101999999998</v>
      </c>
      <c r="Q38" s="82">
        <f t="shared" si="36"/>
        <v>19.059646999999998</v>
      </c>
      <c r="R38" s="82">
        <f t="shared" si="37"/>
        <v>5.0408163265305994</v>
      </c>
      <c r="S38" s="89">
        <f t="shared" si="24"/>
        <v>23.863783000000002</v>
      </c>
      <c r="T38" s="82">
        <f t="shared" si="38"/>
        <v>15.482858999999999</v>
      </c>
      <c r="U38" s="82">
        <f t="shared" si="39"/>
        <v>5.0408163265305994</v>
      </c>
      <c r="V38" s="89">
        <f t="shared" si="25"/>
        <v>-0.31854472</v>
      </c>
      <c r="W38" s="82">
        <f t="shared" si="40"/>
        <v>-90.991294999999994</v>
      </c>
      <c r="Y38">
        <v>4551020408.1632996</v>
      </c>
      <c r="Z38">
        <v>-13.625009</v>
      </c>
      <c r="AA38">
        <v>24.757759</v>
      </c>
      <c r="AB38">
        <v>32.430098999999998</v>
      </c>
      <c r="AC38">
        <v>-78.406700000000001</v>
      </c>
      <c r="AD38">
        <v>-7.6723417999999999</v>
      </c>
      <c r="AE38" s="8"/>
      <c r="AF38" s="82">
        <f t="shared" si="41"/>
        <v>5.0408163265305994</v>
      </c>
      <c r="AG38" s="82">
        <f t="shared" si="42"/>
        <v>30.891307999999999</v>
      </c>
      <c r="AH38" s="82">
        <f t="shared" si="43"/>
        <v>22.911981999999998</v>
      </c>
      <c r="AI38" s="82">
        <f t="shared" si="44"/>
        <v>5.0408163265305994</v>
      </c>
      <c r="AJ38" s="89">
        <f t="shared" si="26"/>
        <v>30.378737999999998</v>
      </c>
      <c r="AK38" s="82">
        <f t="shared" si="45"/>
        <v>22.344711</v>
      </c>
      <c r="AL38" s="82">
        <f t="shared" si="46"/>
        <v>5.0408163265305994</v>
      </c>
      <c r="AM38" s="43">
        <f t="shared" si="27"/>
        <v>28.570616000000001</v>
      </c>
      <c r="AN38" s="82">
        <f t="shared" si="47"/>
        <v>20.436503999999999</v>
      </c>
      <c r="AO38" s="82">
        <f t="shared" si="48"/>
        <v>5.0408163265305994</v>
      </c>
      <c r="AP38" s="89">
        <f t="shared" si="28"/>
        <v>25.584875</v>
      </c>
      <c r="AQ38" s="82">
        <f t="shared" si="49"/>
        <v>17.142548000000001</v>
      </c>
      <c r="AR38" s="82">
        <f t="shared" si="50"/>
        <v>5.0408163265305994</v>
      </c>
      <c r="AS38" s="89">
        <f t="shared" si="29"/>
        <v>-0.31854472</v>
      </c>
      <c r="AT38" s="82">
        <f t="shared" si="51"/>
        <v>-90.991294999999994</v>
      </c>
      <c r="AU38" s="8"/>
      <c r="AV38" s="82"/>
      <c r="AW38" s="8"/>
    </row>
    <row r="39" spans="2:49" x14ac:dyDescent="0.25">
      <c r="B39">
        <v>4673469387.7551003</v>
      </c>
      <c r="C39">
        <v>-14.091290000000001</v>
      </c>
      <c r="D39">
        <v>24.213785000000001</v>
      </c>
      <c r="E39">
        <v>32.445484</v>
      </c>
      <c r="F39">
        <v>-78.088927999999996</v>
      </c>
      <c r="G39">
        <v>-8.2316961000000006</v>
      </c>
      <c r="H39" s="8"/>
      <c r="I39" s="82">
        <f t="shared" si="30"/>
        <v>5.1632653061224003</v>
      </c>
      <c r="J39" s="82">
        <f t="shared" si="31"/>
        <v>33.536406999999997</v>
      </c>
      <c r="K39" s="82">
        <f t="shared" si="32"/>
        <v>25.406101</v>
      </c>
      <c r="L39" s="82">
        <f t="shared" si="33"/>
        <v>5.1632653061224003</v>
      </c>
      <c r="M39" s="89">
        <f t="shared" si="22"/>
        <v>30.161171</v>
      </c>
      <c r="N39" s="82">
        <f t="shared" si="34"/>
        <v>22.212914000000001</v>
      </c>
      <c r="O39" s="82">
        <f t="shared" si="35"/>
        <v>5.1632653061224003</v>
      </c>
      <c r="P39" s="89">
        <f t="shared" si="23"/>
        <v>26.851842999999999</v>
      </c>
      <c r="Q39" s="82">
        <f t="shared" si="36"/>
        <v>18.917176999999999</v>
      </c>
      <c r="R39" s="82">
        <f t="shared" si="37"/>
        <v>5.1632653061224003</v>
      </c>
      <c r="S39" s="89">
        <f t="shared" si="24"/>
        <v>23.144860999999999</v>
      </c>
      <c r="T39" s="82">
        <f t="shared" si="38"/>
        <v>14.875321</v>
      </c>
      <c r="U39" s="82">
        <f t="shared" si="39"/>
        <v>5.1632653061224003</v>
      </c>
      <c r="V39" s="89">
        <f t="shared" si="25"/>
        <v>-0.22246342999999999</v>
      </c>
      <c r="W39" s="82">
        <f t="shared" si="40"/>
        <v>-89.816254000000001</v>
      </c>
      <c r="Y39">
        <v>4673469387.7551003</v>
      </c>
      <c r="Z39">
        <v>-13.493294000000001</v>
      </c>
      <c r="AA39">
        <v>24.165989</v>
      </c>
      <c r="AB39">
        <v>31.811133999999999</v>
      </c>
      <c r="AC39">
        <v>-76.733688000000001</v>
      </c>
      <c r="AD39">
        <v>-7.6451463999999998</v>
      </c>
      <c r="AE39" s="8"/>
      <c r="AF39" s="82">
        <f t="shared" si="41"/>
        <v>5.1632653061224003</v>
      </c>
      <c r="AG39" s="82">
        <f t="shared" si="42"/>
        <v>32.201003999999998</v>
      </c>
      <c r="AH39" s="82">
        <f t="shared" si="43"/>
        <v>24.22784</v>
      </c>
      <c r="AI39" s="82">
        <f t="shared" si="44"/>
        <v>5.1632653061224003</v>
      </c>
      <c r="AJ39" s="89">
        <f t="shared" si="26"/>
        <v>30.597432999999999</v>
      </c>
      <c r="AK39" s="82">
        <f t="shared" si="45"/>
        <v>22.574653999999999</v>
      </c>
      <c r="AL39" s="82">
        <f t="shared" si="46"/>
        <v>5.1632653061224003</v>
      </c>
      <c r="AM39" s="43">
        <f t="shared" si="27"/>
        <v>27.55677</v>
      </c>
      <c r="AN39" s="82">
        <f t="shared" si="47"/>
        <v>19.432175000000001</v>
      </c>
      <c r="AO39" s="82">
        <f t="shared" si="48"/>
        <v>5.1632653061224003</v>
      </c>
      <c r="AP39" s="89">
        <f t="shared" si="28"/>
        <v>24.859629000000002</v>
      </c>
      <c r="AQ39" s="82">
        <f t="shared" si="49"/>
        <v>16.407238</v>
      </c>
      <c r="AR39" s="82">
        <f t="shared" si="50"/>
        <v>5.1632653061224003</v>
      </c>
      <c r="AS39" s="89">
        <f t="shared" si="29"/>
        <v>-0.22246342999999999</v>
      </c>
      <c r="AT39" s="82">
        <f t="shared" si="51"/>
        <v>-89.816254000000001</v>
      </c>
      <c r="AU39" s="8"/>
      <c r="AV39" s="82"/>
      <c r="AW39" s="8"/>
    </row>
    <row r="40" spans="2:49" x14ac:dyDescent="0.25">
      <c r="B40">
        <v>4795918367.3469</v>
      </c>
      <c r="C40">
        <v>-14.002298</v>
      </c>
      <c r="D40">
        <v>23.692551000000002</v>
      </c>
      <c r="E40">
        <v>31.94445</v>
      </c>
      <c r="F40">
        <v>-77.139190999999997</v>
      </c>
      <c r="G40">
        <v>-8.2518987999999993</v>
      </c>
      <c r="H40" s="8"/>
      <c r="I40" s="82">
        <f t="shared" si="30"/>
        <v>5.2857142857142998</v>
      </c>
      <c r="J40" s="82">
        <f t="shared" si="31"/>
        <v>33.22757</v>
      </c>
      <c r="K40" s="82">
        <f t="shared" si="32"/>
        <v>25.022604000000001</v>
      </c>
      <c r="L40" s="82">
        <f t="shared" si="33"/>
        <v>5.2857142857142998</v>
      </c>
      <c r="M40" s="89">
        <f t="shared" si="22"/>
        <v>30.076333999999999</v>
      </c>
      <c r="N40" s="82">
        <f t="shared" si="34"/>
        <v>22.048819999999999</v>
      </c>
      <c r="O40" s="82">
        <f t="shared" si="35"/>
        <v>5.2857142857142998</v>
      </c>
      <c r="P40" s="89">
        <f t="shared" si="23"/>
        <v>26.975403</v>
      </c>
      <c r="Q40" s="82">
        <f t="shared" si="36"/>
        <v>18.954461999999999</v>
      </c>
      <c r="R40" s="82">
        <f t="shared" si="37"/>
        <v>5.2857142857142998</v>
      </c>
      <c r="S40" s="89">
        <f t="shared" si="24"/>
        <v>23.222973</v>
      </c>
      <c r="T40" s="82">
        <f t="shared" si="38"/>
        <v>14.865657000000001</v>
      </c>
      <c r="U40" s="82">
        <f t="shared" si="39"/>
        <v>5.2857142857142998</v>
      </c>
      <c r="V40" s="89">
        <f t="shared" si="25"/>
        <v>-0.14771186</v>
      </c>
      <c r="W40" s="82">
        <f t="shared" si="40"/>
        <v>-89.194519</v>
      </c>
      <c r="Y40">
        <v>4795918367.3469</v>
      </c>
      <c r="Z40">
        <v>-13.444186999999999</v>
      </c>
      <c r="AA40">
        <v>23.604603000000001</v>
      </c>
      <c r="AB40">
        <v>31.350874000000001</v>
      </c>
      <c r="AC40">
        <v>-75.543007000000003</v>
      </c>
      <c r="AD40">
        <v>-7.7462711000000004</v>
      </c>
      <c r="AE40" s="8"/>
      <c r="AF40" s="82">
        <f t="shared" si="41"/>
        <v>5.2857142857142998</v>
      </c>
      <c r="AG40" s="82">
        <f t="shared" si="42"/>
        <v>33.539085</v>
      </c>
      <c r="AH40" s="82">
        <f t="shared" si="43"/>
        <v>25.515467000000001</v>
      </c>
      <c r="AI40" s="82">
        <f t="shared" si="44"/>
        <v>5.2857142857142998</v>
      </c>
      <c r="AJ40" s="89">
        <f t="shared" si="26"/>
        <v>30.904074000000001</v>
      </c>
      <c r="AK40" s="82">
        <f t="shared" si="45"/>
        <v>22.808734999999999</v>
      </c>
      <c r="AL40" s="82">
        <f t="shared" si="46"/>
        <v>5.2857142857142998</v>
      </c>
      <c r="AM40" s="43">
        <f t="shared" si="27"/>
        <v>27.928730000000002</v>
      </c>
      <c r="AN40" s="82">
        <f t="shared" si="47"/>
        <v>19.698194999999998</v>
      </c>
      <c r="AO40" s="82">
        <f t="shared" si="48"/>
        <v>5.2857142857142998</v>
      </c>
      <c r="AP40" s="89">
        <f t="shared" si="28"/>
        <v>25.576044</v>
      </c>
      <c r="AQ40" s="82">
        <f t="shared" si="49"/>
        <v>16.970564</v>
      </c>
      <c r="AR40" s="82">
        <f t="shared" si="50"/>
        <v>5.2857142857142998</v>
      </c>
      <c r="AS40" s="89">
        <f t="shared" si="29"/>
        <v>-0.14771186</v>
      </c>
      <c r="AT40" s="82">
        <f t="shared" si="51"/>
        <v>-89.194519</v>
      </c>
      <c r="AU40" s="8"/>
      <c r="AV40" s="82"/>
      <c r="AW40" s="8"/>
    </row>
    <row r="41" spans="2:49" x14ac:dyDescent="0.25">
      <c r="B41">
        <v>4918367346.9387999</v>
      </c>
      <c r="C41">
        <v>-14.290813</v>
      </c>
      <c r="D41">
        <v>24.343596000000002</v>
      </c>
      <c r="E41">
        <v>32.576511000000004</v>
      </c>
      <c r="F41">
        <v>-78.080391000000006</v>
      </c>
      <c r="G41">
        <v>-8.2329159000000001</v>
      </c>
      <c r="H41" s="8"/>
      <c r="I41" s="82">
        <f t="shared" si="30"/>
        <v>5.4081632653060998</v>
      </c>
      <c r="J41" s="82">
        <f t="shared" si="31"/>
        <v>33.299644000000001</v>
      </c>
      <c r="K41" s="82">
        <f t="shared" si="32"/>
        <v>25.051587999999999</v>
      </c>
      <c r="L41" s="82">
        <f t="shared" si="33"/>
        <v>5.4081632653060998</v>
      </c>
      <c r="M41" s="89">
        <f t="shared" si="22"/>
        <v>30.378820000000001</v>
      </c>
      <c r="N41" s="82">
        <f t="shared" si="34"/>
        <v>22.315327</v>
      </c>
      <c r="O41" s="82">
        <f t="shared" si="35"/>
        <v>5.4081632653060998</v>
      </c>
      <c r="P41" s="89">
        <f t="shared" si="23"/>
        <v>27.347183000000001</v>
      </c>
      <c r="Q41" s="82">
        <f t="shared" si="36"/>
        <v>19.299624999999999</v>
      </c>
      <c r="R41" s="82">
        <f t="shared" si="37"/>
        <v>5.4081632653060998</v>
      </c>
      <c r="S41" s="89">
        <f t="shared" si="24"/>
        <v>23.777695000000001</v>
      </c>
      <c r="T41" s="82">
        <f t="shared" si="38"/>
        <v>15.425122999999999</v>
      </c>
      <c r="U41" s="82">
        <f t="shared" si="39"/>
        <v>5.4081632653060998</v>
      </c>
      <c r="V41" s="89">
        <f t="shared" si="25"/>
        <v>0.62654763000000002</v>
      </c>
      <c r="W41" s="82">
        <f t="shared" si="40"/>
        <v>-87.564460999999994</v>
      </c>
      <c r="Y41">
        <v>4918367346.9387999</v>
      </c>
      <c r="Z41">
        <v>-13.889424</v>
      </c>
      <c r="AA41">
        <v>23.179922000000001</v>
      </c>
      <c r="AB41">
        <v>31.037936999999999</v>
      </c>
      <c r="AC41">
        <v>-75.831626999999997</v>
      </c>
      <c r="AD41">
        <v>-7.8580164999999997</v>
      </c>
      <c r="AE41" s="8"/>
      <c r="AF41" s="82">
        <f t="shared" si="41"/>
        <v>5.4081632653060998</v>
      </c>
      <c r="AG41" s="82">
        <f t="shared" si="42"/>
        <v>33.867927999999999</v>
      </c>
      <c r="AH41" s="82">
        <f t="shared" si="43"/>
        <v>25.872717000000002</v>
      </c>
      <c r="AI41" s="82">
        <f t="shared" si="44"/>
        <v>5.4081632653060998</v>
      </c>
      <c r="AJ41" s="89">
        <f t="shared" si="26"/>
        <v>30.856007000000002</v>
      </c>
      <c r="AK41" s="82">
        <f t="shared" si="45"/>
        <v>22.783808000000001</v>
      </c>
      <c r="AL41" s="82">
        <f t="shared" si="46"/>
        <v>5.4081632653060998</v>
      </c>
      <c r="AM41" s="43">
        <f t="shared" si="27"/>
        <v>28.620705000000001</v>
      </c>
      <c r="AN41" s="82">
        <f t="shared" si="47"/>
        <v>20.401152</v>
      </c>
      <c r="AO41" s="82">
        <f t="shared" si="48"/>
        <v>5.4081632653060998</v>
      </c>
      <c r="AP41" s="89">
        <f t="shared" si="28"/>
        <v>26.116215</v>
      </c>
      <c r="AQ41" s="82">
        <f t="shared" si="49"/>
        <v>17.535544999999999</v>
      </c>
      <c r="AR41" s="82">
        <f t="shared" si="50"/>
        <v>5.4081632653060998</v>
      </c>
      <c r="AS41" s="89">
        <f t="shared" si="29"/>
        <v>0.62654763000000002</v>
      </c>
      <c r="AT41" s="82">
        <f t="shared" si="51"/>
        <v>-87.564460999999994</v>
      </c>
      <c r="AU41" s="8"/>
      <c r="AV41" s="82"/>
      <c r="AW41" s="8"/>
    </row>
    <row r="42" spans="2:49" x14ac:dyDescent="0.25">
      <c r="B42">
        <v>5040816326.5305996</v>
      </c>
      <c r="C42">
        <v>-13.942394999999999</v>
      </c>
      <c r="D42">
        <v>24.914670999999998</v>
      </c>
      <c r="E42">
        <v>33.137543000000001</v>
      </c>
      <c r="F42">
        <v>-81.548507999999998</v>
      </c>
      <c r="G42">
        <v>-8.2228708000000008</v>
      </c>
      <c r="H42" s="8"/>
      <c r="I42" s="82">
        <f t="shared" si="30"/>
        <v>5.5306122448980002</v>
      </c>
      <c r="J42" s="82">
        <f t="shared" si="31"/>
        <v>33.417552999999998</v>
      </c>
      <c r="K42" s="82">
        <f t="shared" si="32"/>
        <v>25.209904000000002</v>
      </c>
      <c r="L42" s="82">
        <f t="shared" si="33"/>
        <v>5.5306122448980002</v>
      </c>
      <c r="M42" s="89">
        <f t="shared" si="22"/>
        <v>30.562916000000001</v>
      </c>
      <c r="N42" s="82">
        <f t="shared" si="34"/>
        <v>22.537738999999998</v>
      </c>
      <c r="O42" s="82">
        <f t="shared" si="35"/>
        <v>5.5306122448980002</v>
      </c>
      <c r="P42" s="89">
        <f t="shared" si="23"/>
        <v>27.764793000000001</v>
      </c>
      <c r="Q42" s="82">
        <f t="shared" si="36"/>
        <v>19.753917999999999</v>
      </c>
      <c r="R42" s="82">
        <f t="shared" si="37"/>
        <v>5.5306122448980002</v>
      </c>
      <c r="S42" s="89">
        <f t="shared" si="24"/>
        <v>24.463169000000001</v>
      </c>
      <c r="T42" s="82">
        <f t="shared" si="38"/>
        <v>16.171600000000002</v>
      </c>
      <c r="U42" s="82">
        <f t="shared" si="39"/>
        <v>5.5306122448980002</v>
      </c>
      <c r="V42" s="89">
        <f t="shared" si="25"/>
        <v>-1.5340024999999999</v>
      </c>
      <c r="W42" s="82">
        <f t="shared" si="40"/>
        <v>-91.840591000000003</v>
      </c>
      <c r="Y42">
        <v>5040816326.5305996</v>
      </c>
      <c r="Z42">
        <v>-13.742944</v>
      </c>
      <c r="AA42">
        <v>22.911981999999998</v>
      </c>
      <c r="AB42">
        <v>30.891307999999999</v>
      </c>
      <c r="AC42">
        <v>-74.934562999999997</v>
      </c>
      <c r="AD42">
        <v>-7.9793253000000002</v>
      </c>
      <c r="AE42" s="8"/>
      <c r="AF42" s="82">
        <f t="shared" si="41"/>
        <v>5.5306122448980002</v>
      </c>
      <c r="AG42" s="82">
        <f t="shared" si="42"/>
        <v>32.574860000000001</v>
      </c>
      <c r="AH42" s="82">
        <f t="shared" si="43"/>
        <v>24.680278999999999</v>
      </c>
      <c r="AI42" s="82">
        <f t="shared" si="44"/>
        <v>5.5306122448980002</v>
      </c>
      <c r="AJ42" s="89">
        <f t="shared" si="26"/>
        <v>30.612106000000001</v>
      </c>
      <c r="AK42" s="82">
        <f t="shared" si="45"/>
        <v>22.633709</v>
      </c>
      <c r="AL42" s="82">
        <f t="shared" si="46"/>
        <v>5.5306122448980002</v>
      </c>
      <c r="AM42" s="43">
        <f t="shared" si="27"/>
        <v>28.638221999999999</v>
      </c>
      <c r="AN42" s="82">
        <f t="shared" si="47"/>
        <v>20.505108</v>
      </c>
      <c r="AO42" s="82">
        <f t="shared" si="48"/>
        <v>5.5306122448980002</v>
      </c>
      <c r="AP42" s="89">
        <f t="shared" si="28"/>
        <v>25.935752999999998</v>
      </c>
      <c r="AQ42" s="82">
        <f t="shared" si="49"/>
        <v>17.466978000000001</v>
      </c>
      <c r="AR42" s="82">
        <f t="shared" si="50"/>
        <v>5.5306122448980002</v>
      </c>
      <c r="AS42" s="89">
        <f t="shared" si="29"/>
        <v>-1.5340024999999999</v>
      </c>
      <c r="AT42" s="82">
        <f t="shared" si="51"/>
        <v>-91.840591000000003</v>
      </c>
      <c r="AU42" s="8"/>
      <c r="AV42" s="82"/>
      <c r="AW42" s="8"/>
    </row>
    <row r="43" spans="2:49" x14ac:dyDescent="0.25">
      <c r="B43">
        <v>5163265306.1224003</v>
      </c>
      <c r="C43">
        <v>-14.000802</v>
      </c>
      <c r="D43">
        <v>25.406101</v>
      </c>
      <c r="E43">
        <v>33.536406999999997</v>
      </c>
      <c r="F43">
        <v>-80.561156999999994</v>
      </c>
      <c r="G43">
        <v>-8.1303072000000007</v>
      </c>
      <c r="H43" s="8"/>
      <c r="I43" s="82">
        <f t="shared" si="30"/>
        <v>5.6530612244898002</v>
      </c>
      <c r="J43" s="82">
        <f t="shared" si="31"/>
        <v>33.593445000000003</v>
      </c>
      <c r="K43" s="82">
        <f t="shared" si="32"/>
        <v>25.381710000000002</v>
      </c>
      <c r="L43" s="82">
        <f t="shared" si="33"/>
        <v>5.6530612244898002</v>
      </c>
      <c r="M43" s="89">
        <f t="shared" si="22"/>
        <v>31.223589</v>
      </c>
      <c r="N43" s="82">
        <f t="shared" si="34"/>
        <v>23.176200999999999</v>
      </c>
      <c r="O43" s="82">
        <f t="shared" si="35"/>
        <v>5.6530612244898002</v>
      </c>
      <c r="P43" s="89">
        <f t="shared" si="23"/>
        <v>28.878433000000001</v>
      </c>
      <c r="Q43" s="82">
        <f t="shared" si="36"/>
        <v>20.833487999999999</v>
      </c>
      <c r="R43" s="82">
        <f t="shared" si="37"/>
        <v>5.6530612244898002</v>
      </c>
      <c r="S43" s="89">
        <f t="shared" si="24"/>
        <v>25.306587</v>
      </c>
      <c r="T43" s="82">
        <f t="shared" si="38"/>
        <v>16.993649000000001</v>
      </c>
      <c r="U43" s="82">
        <f t="shared" si="39"/>
        <v>5.6530612244898002</v>
      </c>
      <c r="V43" s="89">
        <f t="shared" si="25"/>
        <v>-3.4576864</v>
      </c>
      <c r="W43" s="82">
        <f t="shared" si="40"/>
        <v>-96.649849000000003</v>
      </c>
      <c r="Y43">
        <v>5163265306.1224003</v>
      </c>
      <c r="Z43">
        <v>-13.840481</v>
      </c>
      <c r="AA43">
        <v>24.22784</v>
      </c>
      <c r="AB43">
        <v>32.201003999999998</v>
      </c>
      <c r="AC43">
        <v>-75.124251999999998</v>
      </c>
      <c r="AD43">
        <v>-7.9731641</v>
      </c>
      <c r="AE43" s="8"/>
      <c r="AF43" s="82">
        <f t="shared" si="41"/>
        <v>5.6530612244898002</v>
      </c>
      <c r="AG43" s="82">
        <f t="shared" si="42"/>
        <v>31.711433</v>
      </c>
      <c r="AH43" s="82">
        <f t="shared" si="43"/>
        <v>23.846634000000002</v>
      </c>
      <c r="AI43" s="82">
        <f t="shared" si="44"/>
        <v>5.6530612244898002</v>
      </c>
      <c r="AJ43" s="89">
        <f t="shared" si="26"/>
        <v>31.017239</v>
      </c>
      <c r="AK43" s="82">
        <f t="shared" si="45"/>
        <v>23.053519999999999</v>
      </c>
      <c r="AL43" s="82">
        <f t="shared" si="46"/>
        <v>5.6530612244898002</v>
      </c>
      <c r="AM43" s="43">
        <f t="shared" si="27"/>
        <v>28.554182000000001</v>
      </c>
      <c r="AN43" s="82">
        <f t="shared" si="47"/>
        <v>20.430523000000001</v>
      </c>
      <c r="AO43" s="82">
        <f t="shared" si="48"/>
        <v>5.6530612244898002</v>
      </c>
      <c r="AP43" s="89">
        <f t="shared" si="28"/>
        <v>25.552665999999999</v>
      </c>
      <c r="AQ43" s="82">
        <f t="shared" si="49"/>
        <v>17.093706000000001</v>
      </c>
      <c r="AR43" s="82">
        <f t="shared" si="50"/>
        <v>5.6530612244898002</v>
      </c>
      <c r="AS43" s="89">
        <f t="shared" si="29"/>
        <v>-3.4576864</v>
      </c>
      <c r="AT43" s="82">
        <f t="shared" si="51"/>
        <v>-96.649849000000003</v>
      </c>
      <c r="AU43" s="8"/>
      <c r="AV43" s="82"/>
      <c r="AW43" s="8"/>
    </row>
    <row r="44" spans="2:49" x14ac:dyDescent="0.25">
      <c r="B44">
        <v>5285714285.7143002</v>
      </c>
      <c r="C44">
        <v>-14.023084000000001</v>
      </c>
      <c r="D44">
        <v>25.022604000000001</v>
      </c>
      <c r="E44">
        <v>33.22757</v>
      </c>
      <c r="F44">
        <v>-80.225784000000004</v>
      </c>
      <c r="G44">
        <v>-8.2049664999999994</v>
      </c>
      <c r="H44" s="8"/>
      <c r="I44" s="82">
        <f t="shared" si="30"/>
        <v>5.7755102040816002</v>
      </c>
      <c r="J44" s="82">
        <f t="shared" si="31"/>
        <v>33.593783999999999</v>
      </c>
      <c r="K44" s="82">
        <f t="shared" si="32"/>
        <v>25.303243999999999</v>
      </c>
      <c r="L44" s="82">
        <f t="shared" si="33"/>
        <v>5.7755102040816002</v>
      </c>
      <c r="M44" s="89">
        <f t="shared" si="22"/>
        <v>31.471171999999999</v>
      </c>
      <c r="N44" s="82">
        <f t="shared" si="34"/>
        <v>23.357572999999999</v>
      </c>
      <c r="O44" s="82">
        <f t="shared" si="35"/>
        <v>5.7755102040816002</v>
      </c>
      <c r="P44" s="89">
        <f t="shared" si="23"/>
        <v>30.122684</v>
      </c>
      <c r="Q44" s="82">
        <f t="shared" si="36"/>
        <v>22.031884999999999</v>
      </c>
      <c r="R44" s="82">
        <f t="shared" si="37"/>
        <v>5.7755102040816002</v>
      </c>
      <c r="S44" s="89">
        <f t="shared" si="24"/>
        <v>25.907339</v>
      </c>
      <c r="T44" s="82">
        <f t="shared" si="38"/>
        <v>17.593374000000001</v>
      </c>
      <c r="U44" s="82">
        <f t="shared" si="39"/>
        <v>5.7755102040816002</v>
      </c>
      <c r="V44" s="89">
        <f t="shared" si="25"/>
        <v>-5.7154449999999999</v>
      </c>
      <c r="W44" s="82">
        <f t="shared" si="40"/>
        <v>-101.91157</v>
      </c>
      <c r="Y44">
        <v>5285714285.7143002</v>
      </c>
      <c r="Z44">
        <v>-13.894814</v>
      </c>
      <c r="AA44">
        <v>25.515467000000001</v>
      </c>
      <c r="AB44">
        <v>33.539085</v>
      </c>
      <c r="AC44">
        <v>-83.742949999999993</v>
      </c>
      <c r="AD44">
        <v>-8.0236196999999994</v>
      </c>
      <c r="AE44" s="8"/>
      <c r="AF44" s="82">
        <f t="shared" si="41"/>
        <v>5.7755102040816002</v>
      </c>
      <c r="AG44" s="82">
        <f t="shared" si="42"/>
        <v>31.765553000000001</v>
      </c>
      <c r="AH44" s="82">
        <f t="shared" si="43"/>
        <v>23.884478000000001</v>
      </c>
      <c r="AI44" s="82">
        <f t="shared" si="44"/>
        <v>5.7755102040816002</v>
      </c>
      <c r="AJ44" s="89">
        <f t="shared" si="26"/>
        <v>30.993198</v>
      </c>
      <c r="AK44" s="82">
        <f t="shared" si="45"/>
        <v>23.018747000000001</v>
      </c>
      <c r="AL44" s="82">
        <f t="shared" si="46"/>
        <v>5.7755102040816002</v>
      </c>
      <c r="AM44" s="43">
        <f t="shared" si="27"/>
        <v>28.366717999999999</v>
      </c>
      <c r="AN44" s="82">
        <f t="shared" si="47"/>
        <v>20.248163000000002</v>
      </c>
      <c r="AO44" s="82">
        <f t="shared" si="48"/>
        <v>5.7755102040816002</v>
      </c>
      <c r="AP44" s="89">
        <f t="shared" si="28"/>
        <v>25.037251999999999</v>
      </c>
      <c r="AQ44" s="82">
        <f t="shared" si="49"/>
        <v>16.612169000000002</v>
      </c>
      <c r="AR44" s="82">
        <f t="shared" si="50"/>
        <v>5.7755102040816002</v>
      </c>
      <c r="AS44" s="89">
        <f t="shared" si="29"/>
        <v>-5.7154449999999999</v>
      </c>
      <c r="AT44" s="82">
        <f t="shared" si="51"/>
        <v>-101.91157</v>
      </c>
      <c r="AU44" s="8"/>
      <c r="AV44" s="82"/>
      <c r="AW44" s="8"/>
    </row>
    <row r="45" spans="2:49" x14ac:dyDescent="0.25">
      <c r="B45">
        <v>5408163265.3060999</v>
      </c>
      <c r="C45">
        <v>-14.236533</v>
      </c>
      <c r="D45">
        <v>25.051587999999999</v>
      </c>
      <c r="E45">
        <v>33.299644000000001</v>
      </c>
      <c r="F45">
        <v>-80.129936000000001</v>
      </c>
      <c r="G45">
        <v>-8.2480563999999994</v>
      </c>
      <c r="H45" s="8"/>
      <c r="I45" s="82">
        <f t="shared" si="30"/>
        <v>5.8979591836734997</v>
      </c>
      <c r="J45" s="82">
        <f t="shared" si="31"/>
        <v>33.397269999999999</v>
      </c>
      <c r="K45" s="82">
        <f t="shared" si="32"/>
        <v>25.018136999999999</v>
      </c>
      <c r="L45" s="82">
        <f t="shared" si="33"/>
        <v>5.8979591836734997</v>
      </c>
      <c r="M45" s="89">
        <f t="shared" si="22"/>
        <v>31.879401999999999</v>
      </c>
      <c r="N45" s="82">
        <f t="shared" si="34"/>
        <v>23.712264999999999</v>
      </c>
      <c r="O45" s="82">
        <f t="shared" si="35"/>
        <v>5.8979591836734997</v>
      </c>
      <c r="P45" s="89">
        <f t="shared" si="23"/>
        <v>30.800706999999999</v>
      </c>
      <c r="Q45" s="82">
        <f t="shared" si="36"/>
        <v>22.701000000000001</v>
      </c>
      <c r="R45" s="82">
        <f t="shared" si="37"/>
        <v>5.8979591836734997</v>
      </c>
      <c r="S45" s="89">
        <f t="shared" si="24"/>
        <v>26.420887</v>
      </c>
      <c r="T45" s="82">
        <f t="shared" si="38"/>
        <v>18.159216000000001</v>
      </c>
      <c r="U45" s="82">
        <f t="shared" si="39"/>
        <v>5.8979591836734997</v>
      </c>
      <c r="V45" s="89">
        <f t="shared" si="25"/>
        <v>-2.8200514000000001</v>
      </c>
      <c r="W45" s="82">
        <f t="shared" si="40"/>
        <v>-96.799781999999993</v>
      </c>
      <c r="Y45">
        <v>5408163265.3060999</v>
      </c>
      <c r="Z45">
        <v>-13.962923999999999</v>
      </c>
      <c r="AA45">
        <v>25.872717000000002</v>
      </c>
      <c r="AB45">
        <v>33.867927999999999</v>
      </c>
      <c r="AC45">
        <v>-83.320250999999999</v>
      </c>
      <c r="AD45">
        <v>-7.9952101999999998</v>
      </c>
      <c r="AE45" s="8"/>
      <c r="AF45" s="82">
        <f t="shared" si="41"/>
        <v>5.8979591836734997</v>
      </c>
      <c r="AG45" s="82">
        <f t="shared" si="42"/>
        <v>31.900469000000001</v>
      </c>
      <c r="AH45" s="82">
        <f t="shared" si="43"/>
        <v>23.994790999999999</v>
      </c>
      <c r="AI45" s="82">
        <f t="shared" si="44"/>
        <v>5.8979591836734997</v>
      </c>
      <c r="AJ45" s="89">
        <f t="shared" si="26"/>
        <v>31.293457</v>
      </c>
      <c r="AK45" s="82">
        <f t="shared" si="45"/>
        <v>23.319595</v>
      </c>
      <c r="AL45" s="82">
        <f t="shared" si="46"/>
        <v>5.8979591836734997</v>
      </c>
      <c r="AM45" s="43">
        <f t="shared" si="27"/>
        <v>29.193266000000001</v>
      </c>
      <c r="AN45" s="82">
        <f t="shared" si="47"/>
        <v>21.110872000000001</v>
      </c>
      <c r="AO45" s="82">
        <f t="shared" si="48"/>
        <v>5.8979591836734997</v>
      </c>
      <c r="AP45" s="89">
        <f t="shared" si="28"/>
        <v>25.239922</v>
      </c>
      <c r="AQ45" s="82">
        <f t="shared" si="49"/>
        <v>16.917414000000001</v>
      </c>
      <c r="AR45" s="82">
        <f t="shared" si="50"/>
        <v>5.8979591836734997</v>
      </c>
      <c r="AS45" s="89">
        <f t="shared" si="29"/>
        <v>-2.8200514000000001</v>
      </c>
      <c r="AT45" s="82">
        <f t="shared" si="51"/>
        <v>-96.799781999999993</v>
      </c>
      <c r="AU45" s="8"/>
      <c r="AV45" s="82"/>
      <c r="AW45" s="8"/>
    </row>
    <row r="46" spans="2:49" x14ac:dyDescent="0.25">
      <c r="B46">
        <v>5530612244.8979998</v>
      </c>
      <c r="C46">
        <v>-14.047739999999999</v>
      </c>
      <c r="D46">
        <v>25.209904000000002</v>
      </c>
      <c r="E46">
        <v>33.417552999999998</v>
      </c>
      <c r="F46">
        <v>-80.875877000000003</v>
      </c>
      <c r="G46">
        <v>-8.2076510999999996</v>
      </c>
      <c r="H46" s="8"/>
      <c r="I46" s="82">
        <f t="shared" si="30"/>
        <v>6.0204081632652997</v>
      </c>
      <c r="J46" s="82">
        <f t="shared" si="31"/>
        <v>33.130276000000002</v>
      </c>
      <c r="K46" s="82">
        <f t="shared" si="32"/>
        <v>24.851793000000001</v>
      </c>
      <c r="L46" s="82">
        <f t="shared" si="33"/>
        <v>6.0204081632652997</v>
      </c>
      <c r="M46" s="89">
        <f t="shared" si="22"/>
        <v>31.568553999999999</v>
      </c>
      <c r="N46" s="82">
        <f t="shared" si="34"/>
        <v>23.528334000000001</v>
      </c>
      <c r="O46" s="82">
        <f t="shared" si="35"/>
        <v>6.0204081632652997</v>
      </c>
      <c r="P46" s="89">
        <f t="shared" si="23"/>
        <v>30.23348</v>
      </c>
      <c r="Q46" s="82">
        <f t="shared" si="36"/>
        <v>22.280317</v>
      </c>
      <c r="R46" s="82">
        <f t="shared" si="37"/>
        <v>6.0204081632652997</v>
      </c>
      <c r="S46" s="89">
        <f t="shared" si="24"/>
        <v>26.406144999999999</v>
      </c>
      <c r="T46" s="82">
        <f t="shared" si="38"/>
        <v>18.292665</v>
      </c>
      <c r="U46" s="82">
        <f t="shared" si="39"/>
        <v>6.0204081632652997</v>
      </c>
      <c r="V46" s="89">
        <f t="shared" si="25"/>
        <v>-1.5025347</v>
      </c>
      <c r="W46" s="82">
        <f t="shared" si="40"/>
        <v>-92.627662999999998</v>
      </c>
      <c r="Y46">
        <v>5530612244.8979998</v>
      </c>
      <c r="Z46">
        <v>-13.648108000000001</v>
      </c>
      <c r="AA46">
        <v>24.680278999999999</v>
      </c>
      <c r="AB46">
        <v>32.574860000000001</v>
      </c>
      <c r="AC46">
        <v>-76.690635999999998</v>
      </c>
      <c r="AD46">
        <v>-7.8945803999999997</v>
      </c>
      <c r="AE46" s="8"/>
      <c r="AF46" s="82">
        <f t="shared" si="41"/>
        <v>6.0204081632652997</v>
      </c>
      <c r="AG46" s="82">
        <f t="shared" si="42"/>
        <v>31.901814999999999</v>
      </c>
      <c r="AH46" s="82">
        <f t="shared" si="43"/>
        <v>24.091557999999999</v>
      </c>
      <c r="AI46" s="82">
        <f t="shared" si="44"/>
        <v>6.0204081632652997</v>
      </c>
      <c r="AJ46" s="89">
        <f t="shared" si="26"/>
        <v>30.751460999999999</v>
      </c>
      <c r="AK46" s="82">
        <f t="shared" si="45"/>
        <v>22.889582000000001</v>
      </c>
      <c r="AL46" s="82">
        <f t="shared" si="46"/>
        <v>6.0204081632652997</v>
      </c>
      <c r="AM46" s="43">
        <f t="shared" si="27"/>
        <v>29.33934</v>
      </c>
      <c r="AN46" s="82">
        <f t="shared" si="47"/>
        <v>21.391891000000001</v>
      </c>
      <c r="AO46" s="82">
        <f t="shared" si="48"/>
        <v>6.0204081632652997</v>
      </c>
      <c r="AP46" s="89">
        <f t="shared" si="28"/>
        <v>25.393384999999999</v>
      </c>
      <c r="AQ46" s="82">
        <f t="shared" si="49"/>
        <v>17.252050000000001</v>
      </c>
      <c r="AR46" s="82">
        <f t="shared" si="50"/>
        <v>6.0204081632652997</v>
      </c>
      <c r="AS46" s="89">
        <f t="shared" si="29"/>
        <v>-1.5025347</v>
      </c>
      <c r="AT46" s="82">
        <f t="shared" si="51"/>
        <v>-92.627662999999998</v>
      </c>
      <c r="AU46" s="8"/>
      <c r="AV46" s="82"/>
      <c r="AW46" s="8"/>
    </row>
    <row r="47" spans="2:49" x14ac:dyDescent="0.25">
      <c r="B47">
        <v>5653061224.4898005</v>
      </c>
      <c r="C47">
        <v>-13.9026</v>
      </c>
      <c r="D47">
        <v>25.381710000000002</v>
      </c>
      <c r="E47">
        <v>33.593445000000003</v>
      </c>
      <c r="F47">
        <v>-80.814223999999996</v>
      </c>
      <c r="G47">
        <v>-8.2117357000000002</v>
      </c>
      <c r="H47" s="8"/>
      <c r="I47" s="82">
        <f t="shared" si="30"/>
        <v>6.1428571428570997</v>
      </c>
      <c r="J47" s="82">
        <f t="shared" si="31"/>
        <v>32.739170000000001</v>
      </c>
      <c r="K47" s="82">
        <f t="shared" si="32"/>
        <v>24.561104</v>
      </c>
      <c r="L47" s="82">
        <f t="shared" si="33"/>
        <v>6.1428571428570997</v>
      </c>
      <c r="M47" s="89">
        <f t="shared" si="22"/>
        <v>31.072255999999999</v>
      </c>
      <c r="N47" s="82">
        <f t="shared" si="34"/>
        <v>23.132743999999999</v>
      </c>
      <c r="O47" s="82">
        <f t="shared" si="35"/>
        <v>6.1428571428570997</v>
      </c>
      <c r="P47" s="89">
        <f t="shared" si="23"/>
        <v>29.429193000000001</v>
      </c>
      <c r="Q47" s="82">
        <f t="shared" si="36"/>
        <v>21.564146000000001</v>
      </c>
      <c r="R47" s="82">
        <f t="shared" si="37"/>
        <v>6.1428571428570997</v>
      </c>
      <c r="S47" s="89">
        <f t="shared" si="24"/>
        <v>26.314257000000001</v>
      </c>
      <c r="T47" s="82">
        <f t="shared" si="38"/>
        <v>18.246079999999999</v>
      </c>
      <c r="U47" s="82">
        <f t="shared" si="39"/>
        <v>6.1428571428570997</v>
      </c>
      <c r="V47" s="89">
        <f t="shared" si="25"/>
        <v>2.7522305E-2</v>
      </c>
      <c r="W47" s="82">
        <f t="shared" si="40"/>
        <v>-88.103729000000001</v>
      </c>
      <c r="Y47">
        <v>5653061224.4898005</v>
      </c>
      <c r="Z47">
        <v>-13.59756</v>
      </c>
      <c r="AA47">
        <v>23.846634000000002</v>
      </c>
      <c r="AB47">
        <v>31.711433</v>
      </c>
      <c r="AC47">
        <v>-75.696556000000001</v>
      </c>
      <c r="AD47">
        <v>-7.8648005000000003</v>
      </c>
      <c r="AE47" s="8"/>
      <c r="AF47" s="82">
        <f t="shared" si="41"/>
        <v>6.1428571428570997</v>
      </c>
      <c r="AG47" s="82">
        <f t="shared" si="42"/>
        <v>32.199706999999997</v>
      </c>
      <c r="AH47" s="82">
        <f t="shared" si="43"/>
        <v>24.386960999999999</v>
      </c>
      <c r="AI47" s="82">
        <f t="shared" si="44"/>
        <v>6.1428571428570997</v>
      </c>
      <c r="AJ47" s="89">
        <f t="shared" si="26"/>
        <v>30.889234999999999</v>
      </c>
      <c r="AK47" s="82">
        <f t="shared" si="45"/>
        <v>23.018785000000001</v>
      </c>
      <c r="AL47" s="82">
        <f t="shared" si="46"/>
        <v>6.1428571428570997</v>
      </c>
      <c r="AM47" s="43">
        <f t="shared" si="27"/>
        <v>30.024940000000001</v>
      </c>
      <c r="AN47" s="82">
        <f t="shared" si="47"/>
        <v>22.068808000000001</v>
      </c>
      <c r="AO47" s="82">
        <f t="shared" si="48"/>
        <v>6.1428571428570997</v>
      </c>
      <c r="AP47" s="89">
        <f t="shared" si="28"/>
        <v>26.042368</v>
      </c>
      <c r="AQ47" s="82">
        <f t="shared" si="49"/>
        <v>17.896519000000001</v>
      </c>
      <c r="AR47" s="82">
        <f t="shared" si="50"/>
        <v>6.1428571428570997</v>
      </c>
      <c r="AS47" s="89">
        <f t="shared" si="29"/>
        <v>2.7522305E-2</v>
      </c>
      <c r="AT47" s="82">
        <f t="shared" si="51"/>
        <v>-88.103729000000001</v>
      </c>
      <c r="AU47" s="8"/>
      <c r="AV47" s="82"/>
      <c r="AW47" s="8"/>
    </row>
    <row r="48" spans="2:49" x14ac:dyDescent="0.25">
      <c r="B48">
        <v>5775510204.0816002</v>
      </c>
      <c r="C48">
        <v>-14.223065999999999</v>
      </c>
      <c r="D48">
        <v>25.303243999999999</v>
      </c>
      <c r="E48">
        <v>33.593783999999999</v>
      </c>
      <c r="F48">
        <v>-81.120377000000005</v>
      </c>
      <c r="G48">
        <v>-8.2905397000000001</v>
      </c>
      <c r="H48" s="8"/>
      <c r="I48" s="82">
        <f t="shared" si="30"/>
        <v>6.2653061224490001</v>
      </c>
      <c r="J48" s="82">
        <f t="shared" si="31"/>
        <v>32.373047</v>
      </c>
      <c r="K48" s="82">
        <f t="shared" si="32"/>
        <v>24.215803000000001</v>
      </c>
      <c r="L48" s="82">
        <f t="shared" si="33"/>
        <v>6.2653061224490001</v>
      </c>
      <c r="M48" s="89">
        <f t="shared" si="22"/>
        <v>30.479975</v>
      </c>
      <c r="N48" s="82">
        <f t="shared" si="34"/>
        <v>22.568497000000001</v>
      </c>
      <c r="O48" s="82">
        <f t="shared" si="35"/>
        <v>6.2653061224490001</v>
      </c>
      <c r="P48" s="89">
        <f t="shared" si="23"/>
        <v>28.720844</v>
      </c>
      <c r="Q48" s="82">
        <f t="shared" si="36"/>
        <v>20.883576999999999</v>
      </c>
      <c r="R48" s="82">
        <f t="shared" si="37"/>
        <v>6.2653061224490001</v>
      </c>
      <c r="S48" s="89">
        <f t="shared" si="24"/>
        <v>25.782112000000001</v>
      </c>
      <c r="T48" s="82">
        <f t="shared" si="38"/>
        <v>17.724792000000001</v>
      </c>
      <c r="U48" s="82">
        <f t="shared" si="39"/>
        <v>6.2653061224490001</v>
      </c>
      <c r="V48" s="89">
        <f t="shared" si="25"/>
        <v>-0.77756417</v>
      </c>
      <c r="W48" s="82">
        <f t="shared" si="40"/>
        <v>-91.956596000000005</v>
      </c>
      <c r="Y48">
        <v>5775510204.0816002</v>
      </c>
      <c r="Z48">
        <v>-13.844011</v>
      </c>
      <c r="AA48">
        <v>23.884478000000001</v>
      </c>
      <c r="AB48">
        <v>31.765553000000001</v>
      </c>
      <c r="AC48">
        <v>-77.961639000000005</v>
      </c>
      <c r="AD48">
        <v>-7.8810744000000001</v>
      </c>
      <c r="AE48" s="8"/>
      <c r="AF48" s="82">
        <f t="shared" si="41"/>
        <v>6.2653061224490001</v>
      </c>
      <c r="AG48" s="82">
        <f t="shared" si="42"/>
        <v>32.621059000000002</v>
      </c>
      <c r="AH48" s="82">
        <f t="shared" si="43"/>
        <v>24.740877000000001</v>
      </c>
      <c r="AI48" s="82">
        <f t="shared" si="44"/>
        <v>6.2653061224490001</v>
      </c>
      <c r="AJ48" s="89">
        <f t="shared" si="26"/>
        <v>31.013083999999999</v>
      </c>
      <c r="AK48" s="82">
        <f t="shared" si="45"/>
        <v>23.082619000000001</v>
      </c>
      <c r="AL48" s="82">
        <f t="shared" si="46"/>
        <v>6.2653061224490001</v>
      </c>
      <c r="AM48" s="43">
        <f t="shared" si="27"/>
        <v>30.684726999999999</v>
      </c>
      <c r="AN48" s="82">
        <f t="shared" si="47"/>
        <v>22.683767</v>
      </c>
      <c r="AO48" s="82">
        <f t="shared" si="48"/>
        <v>6.2653061224490001</v>
      </c>
      <c r="AP48" s="89">
        <f t="shared" si="28"/>
        <v>26.604288</v>
      </c>
      <c r="AQ48" s="82">
        <f t="shared" si="49"/>
        <v>18.432606</v>
      </c>
      <c r="AR48" s="82">
        <f t="shared" si="50"/>
        <v>6.2653061224490001</v>
      </c>
      <c r="AS48" s="89">
        <f t="shared" si="29"/>
        <v>-0.77756417</v>
      </c>
      <c r="AT48" s="82">
        <f t="shared" si="51"/>
        <v>-91.956596000000005</v>
      </c>
      <c r="AU48" s="8"/>
      <c r="AV48" s="82"/>
      <c r="AW48" s="8"/>
    </row>
    <row r="49" spans="2:49" x14ac:dyDescent="0.25">
      <c r="B49">
        <v>5897959183.6735001</v>
      </c>
      <c r="C49">
        <v>-14.310207999999999</v>
      </c>
      <c r="D49">
        <v>25.018136999999999</v>
      </c>
      <c r="E49">
        <v>33.397269999999999</v>
      </c>
      <c r="F49">
        <v>-81.192490000000006</v>
      </c>
      <c r="G49">
        <v>-8.3791332000000001</v>
      </c>
      <c r="H49" s="8"/>
      <c r="I49" s="82">
        <f t="shared" si="30"/>
        <v>6.3877551020408001</v>
      </c>
      <c r="J49" s="82">
        <f t="shared" si="31"/>
        <v>31.943266000000001</v>
      </c>
      <c r="K49" s="82">
        <f t="shared" si="32"/>
        <v>23.838902999999998</v>
      </c>
      <c r="L49" s="82">
        <f t="shared" si="33"/>
        <v>6.3877551020408001</v>
      </c>
      <c r="M49" s="89">
        <f t="shared" si="22"/>
        <v>29.619295000000001</v>
      </c>
      <c r="N49" s="82">
        <f t="shared" si="34"/>
        <v>21.75629</v>
      </c>
      <c r="O49" s="82">
        <f t="shared" si="35"/>
        <v>6.3877551020408001</v>
      </c>
      <c r="P49" s="89">
        <f t="shared" si="23"/>
        <v>28.152795999999999</v>
      </c>
      <c r="Q49" s="82">
        <f t="shared" si="36"/>
        <v>20.354105000000001</v>
      </c>
      <c r="R49" s="82">
        <f t="shared" si="37"/>
        <v>6.3877551020408001</v>
      </c>
      <c r="S49" s="89">
        <f t="shared" si="24"/>
        <v>25.142130000000002</v>
      </c>
      <c r="T49" s="82">
        <f t="shared" si="38"/>
        <v>17.101067</v>
      </c>
      <c r="U49" s="82">
        <f t="shared" si="39"/>
        <v>6.3877551020408001</v>
      </c>
      <c r="V49" s="89">
        <f t="shared" si="25"/>
        <v>-1.1343293999999999</v>
      </c>
      <c r="W49" s="82">
        <f t="shared" si="40"/>
        <v>-94.042586999999997</v>
      </c>
      <c r="Y49">
        <v>5897959183.6735001</v>
      </c>
      <c r="Z49">
        <v>-13.748253999999999</v>
      </c>
      <c r="AA49">
        <v>23.994790999999999</v>
      </c>
      <c r="AB49">
        <v>31.900469000000001</v>
      </c>
      <c r="AC49">
        <v>-77.218140000000005</v>
      </c>
      <c r="AD49">
        <v>-7.9056768000000002</v>
      </c>
      <c r="AE49" s="8"/>
      <c r="AF49" s="82">
        <f t="shared" si="41"/>
        <v>6.3877551020408001</v>
      </c>
      <c r="AG49" s="82">
        <f t="shared" si="42"/>
        <v>32.551372999999998</v>
      </c>
      <c r="AH49" s="82">
        <f t="shared" si="43"/>
        <v>24.696062000000001</v>
      </c>
      <c r="AI49" s="82">
        <f t="shared" si="44"/>
        <v>6.3877551020408001</v>
      </c>
      <c r="AJ49" s="89">
        <f t="shared" si="26"/>
        <v>31.088021999999999</v>
      </c>
      <c r="AK49" s="82">
        <f t="shared" si="45"/>
        <v>23.201788000000001</v>
      </c>
      <c r="AL49" s="82">
        <f t="shared" si="46"/>
        <v>6.3877551020408001</v>
      </c>
      <c r="AM49" s="43">
        <f t="shared" si="27"/>
        <v>30.477896000000001</v>
      </c>
      <c r="AN49" s="82">
        <f t="shared" si="47"/>
        <v>22.540652999999999</v>
      </c>
      <c r="AO49" s="82">
        <f t="shared" si="48"/>
        <v>6.3877551020408001</v>
      </c>
      <c r="AP49" s="89">
        <f t="shared" si="28"/>
        <v>26.384226000000002</v>
      </c>
      <c r="AQ49" s="82">
        <f t="shared" si="49"/>
        <v>18.290065999999999</v>
      </c>
      <c r="AR49" s="82">
        <f t="shared" si="50"/>
        <v>6.3877551020408001</v>
      </c>
      <c r="AS49" s="89">
        <f t="shared" si="29"/>
        <v>-1.1343293999999999</v>
      </c>
      <c r="AT49" s="82">
        <f t="shared" si="51"/>
        <v>-94.042586999999997</v>
      </c>
      <c r="AU49" s="8"/>
      <c r="AV49" s="82"/>
      <c r="AW49" s="8"/>
    </row>
    <row r="50" spans="2:49" x14ac:dyDescent="0.25">
      <c r="B50">
        <v>6020408163.2652998</v>
      </c>
      <c r="C50">
        <v>-14.118404</v>
      </c>
      <c r="D50">
        <v>24.851793000000001</v>
      </c>
      <c r="E50">
        <v>33.130276000000002</v>
      </c>
      <c r="F50">
        <v>-79.750998999999993</v>
      </c>
      <c r="G50">
        <v>-8.2784834000000007</v>
      </c>
      <c r="H50" s="8"/>
      <c r="I50" s="82">
        <f t="shared" si="30"/>
        <v>6.5102040816326996</v>
      </c>
      <c r="J50" s="82">
        <f t="shared" si="31"/>
        <v>31.557364</v>
      </c>
      <c r="K50" s="82">
        <f t="shared" si="32"/>
        <v>23.538229000000001</v>
      </c>
      <c r="L50" s="82">
        <f t="shared" si="33"/>
        <v>6.5102040816326996</v>
      </c>
      <c r="M50" s="89">
        <f t="shared" si="22"/>
        <v>29.373135000000001</v>
      </c>
      <c r="N50" s="82">
        <f t="shared" si="34"/>
        <v>21.561489000000002</v>
      </c>
      <c r="O50" s="82">
        <f t="shared" si="35"/>
        <v>6.5102040816326996</v>
      </c>
      <c r="P50" s="89">
        <f t="shared" si="23"/>
        <v>27.534002000000001</v>
      </c>
      <c r="Q50" s="82">
        <f t="shared" si="36"/>
        <v>19.751750999999999</v>
      </c>
      <c r="R50" s="82">
        <f t="shared" si="37"/>
        <v>6.5102040816326996</v>
      </c>
      <c r="S50" s="89">
        <f t="shared" si="24"/>
        <v>24.919546</v>
      </c>
      <c r="T50" s="82">
        <f t="shared" si="38"/>
        <v>16.835349999999998</v>
      </c>
      <c r="U50" s="82">
        <f t="shared" si="39"/>
        <v>6.5102040816326996</v>
      </c>
      <c r="V50" s="89">
        <f t="shared" si="25"/>
        <v>-1.8523972</v>
      </c>
      <c r="W50" s="82">
        <f t="shared" si="40"/>
        <v>-95.708602999999997</v>
      </c>
      <c r="Y50">
        <v>6020408163.2652998</v>
      </c>
      <c r="Z50">
        <v>-13.615069</v>
      </c>
      <c r="AA50">
        <v>24.091557999999999</v>
      </c>
      <c r="AB50">
        <v>31.901814999999999</v>
      </c>
      <c r="AC50">
        <v>-76.410965000000004</v>
      </c>
      <c r="AD50">
        <v>-7.8102555000000002</v>
      </c>
      <c r="AE50" s="8"/>
      <c r="AF50" s="82">
        <f t="shared" si="41"/>
        <v>6.5102040816326996</v>
      </c>
      <c r="AG50" s="82">
        <f t="shared" si="42"/>
        <v>32.481422000000002</v>
      </c>
      <c r="AH50" s="82">
        <f t="shared" si="43"/>
        <v>24.709264999999998</v>
      </c>
      <c r="AI50" s="82">
        <f t="shared" si="44"/>
        <v>6.5102040816326996</v>
      </c>
      <c r="AJ50" s="89">
        <f t="shared" si="26"/>
        <v>31.017337999999999</v>
      </c>
      <c r="AK50" s="82">
        <f t="shared" si="45"/>
        <v>23.213591000000001</v>
      </c>
      <c r="AL50" s="82">
        <f t="shared" si="46"/>
        <v>6.5102040816326996</v>
      </c>
      <c r="AM50" s="43">
        <f t="shared" si="27"/>
        <v>29.91</v>
      </c>
      <c r="AN50" s="82">
        <f t="shared" si="47"/>
        <v>22.040120999999999</v>
      </c>
      <c r="AO50" s="82">
        <f t="shared" si="48"/>
        <v>6.5102040816326996</v>
      </c>
      <c r="AP50" s="89">
        <f t="shared" si="28"/>
        <v>26.130972</v>
      </c>
      <c r="AQ50" s="82">
        <f t="shared" si="49"/>
        <v>18.064709000000001</v>
      </c>
      <c r="AR50" s="82">
        <f t="shared" si="50"/>
        <v>6.5102040816326996</v>
      </c>
      <c r="AS50" s="89">
        <f t="shared" si="29"/>
        <v>-1.8523972</v>
      </c>
      <c r="AT50" s="82">
        <f t="shared" si="51"/>
        <v>-95.708602999999997</v>
      </c>
      <c r="AU50" s="8"/>
      <c r="AV50" s="82"/>
      <c r="AW50" s="8"/>
    </row>
    <row r="51" spans="2:49" x14ac:dyDescent="0.25">
      <c r="B51">
        <v>6142857142.8570995</v>
      </c>
      <c r="C51">
        <v>-13.897446</v>
      </c>
      <c r="D51">
        <v>24.561104</v>
      </c>
      <c r="E51">
        <v>32.739170000000001</v>
      </c>
      <c r="F51">
        <v>-79.145447000000004</v>
      </c>
      <c r="G51">
        <v>-8.1780671999999992</v>
      </c>
      <c r="H51" s="8"/>
      <c r="I51" s="82">
        <f t="shared" si="30"/>
        <v>6.6326530612244996</v>
      </c>
      <c r="J51" s="82">
        <f t="shared" si="31"/>
        <v>31.355961000000001</v>
      </c>
      <c r="K51" s="82">
        <f t="shared" si="32"/>
        <v>23.369232</v>
      </c>
      <c r="L51" s="82">
        <f t="shared" si="33"/>
        <v>6.6326530612244996</v>
      </c>
      <c r="M51" s="89">
        <f t="shared" si="22"/>
        <v>29.108281999999999</v>
      </c>
      <c r="N51" s="82">
        <f t="shared" si="34"/>
        <v>21.295227000000001</v>
      </c>
      <c r="O51" s="82">
        <f t="shared" si="35"/>
        <v>6.6326530612244996</v>
      </c>
      <c r="P51" s="89">
        <f t="shared" si="23"/>
        <v>27.380447</v>
      </c>
      <c r="Q51" s="82">
        <f t="shared" si="36"/>
        <v>19.565712000000001</v>
      </c>
      <c r="R51" s="82">
        <f t="shared" si="37"/>
        <v>6.6326530612244996</v>
      </c>
      <c r="S51" s="89">
        <f t="shared" si="24"/>
        <v>25.028948</v>
      </c>
      <c r="T51" s="82">
        <f t="shared" si="38"/>
        <v>16.866606000000001</v>
      </c>
      <c r="U51" s="82">
        <f t="shared" si="39"/>
        <v>6.6326530612244996</v>
      </c>
      <c r="V51" s="89">
        <f t="shared" si="25"/>
        <v>-2.9555186999999998</v>
      </c>
      <c r="W51" s="82">
        <f t="shared" si="40"/>
        <v>-95.958054000000004</v>
      </c>
      <c r="Y51">
        <v>6142857142.8570995</v>
      </c>
      <c r="Z51">
        <v>-13.540330000000001</v>
      </c>
      <c r="AA51">
        <v>24.386960999999999</v>
      </c>
      <c r="AB51">
        <v>32.199706999999997</v>
      </c>
      <c r="AC51">
        <v>-77.631209999999996</v>
      </c>
      <c r="AD51">
        <v>-7.8127440999999997</v>
      </c>
      <c r="AE51" s="8"/>
      <c r="AF51" s="82">
        <f t="shared" si="41"/>
        <v>6.6326530612244996</v>
      </c>
      <c r="AG51" s="82">
        <f t="shared" si="42"/>
        <v>32.587902</v>
      </c>
      <c r="AH51" s="82">
        <f t="shared" si="43"/>
        <v>24.862477999999999</v>
      </c>
      <c r="AI51" s="82">
        <f t="shared" si="44"/>
        <v>6.6326530612244996</v>
      </c>
      <c r="AJ51" s="89">
        <f t="shared" si="26"/>
        <v>31.695114</v>
      </c>
      <c r="AK51" s="82">
        <f t="shared" si="45"/>
        <v>23.921782</v>
      </c>
      <c r="AL51" s="82">
        <f t="shared" si="46"/>
        <v>6.6326530612244996</v>
      </c>
      <c r="AM51" s="43">
        <f t="shared" si="27"/>
        <v>29.496580000000002</v>
      </c>
      <c r="AN51" s="82">
        <f t="shared" si="47"/>
        <v>21.622952000000002</v>
      </c>
      <c r="AO51" s="82">
        <f t="shared" si="48"/>
        <v>6.6326530612244996</v>
      </c>
      <c r="AP51" s="89">
        <f t="shared" si="28"/>
        <v>26.329923999999998</v>
      </c>
      <c r="AQ51" s="82">
        <f t="shared" si="49"/>
        <v>18.206727999999998</v>
      </c>
      <c r="AR51" s="82">
        <f t="shared" si="50"/>
        <v>6.6326530612244996</v>
      </c>
      <c r="AS51" s="89">
        <f t="shared" si="29"/>
        <v>-2.9555186999999998</v>
      </c>
      <c r="AT51" s="82">
        <f t="shared" si="51"/>
        <v>-95.958054000000004</v>
      </c>
      <c r="AU51" s="8"/>
      <c r="AV51" s="82"/>
      <c r="AW51" s="8"/>
    </row>
    <row r="52" spans="2:49" x14ac:dyDescent="0.25">
      <c r="B52">
        <v>6265306122.4490004</v>
      </c>
      <c r="C52">
        <v>-14.036026</v>
      </c>
      <c r="D52">
        <v>24.215803000000001</v>
      </c>
      <c r="E52">
        <v>32.373047</v>
      </c>
      <c r="F52">
        <v>-78.625816</v>
      </c>
      <c r="G52">
        <v>-8.1572437000000004</v>
      </c>
      <c r="H52" s="8"/>
      <c r="I52" s="82">
        <f t="shared" si="30"/>
        <v>6.7551020408163005</v>
      </c>
      <c r="J52" s="82">
        <f t="shared" si="31"/>
        <v>31.184339999999999</v>
      </c>
      <c r="K52" s="82">
        <f t="shared" si="32"/>
        <v>23.055320999999999</v>
      </c>
      <c r="L52" s="82">
        <f t="shared" si="33"/>
        <v>6.7551020408163005</v>
      </c>
      <c r="M52" s="89">
        <f t="shared" si="22"/>
        <v>29.097674999999999</v>
      </c>
      <c r="N52" s="82">
        <f t="shared" si="34"/>
        <v>21.155328999999998</v>
      </c>
      <c r="O52" s="82">
        <f t="shared" si="35"/>
        <v>6.7551020408163005</v>
      </c>
      <c r="P52" s="89">
        <f t="shared" si="23"/>
        <v>27.222498000000002</v>
      </c>
      <c r="Q52" s="82">
        <f t="shared" si="36"/>
        <v>19.296406000000001</v>
      </c>
      <c r="R52" s="82">
        <f t="shared" si="37"/>
        <v>6.7551020408163005</v>
      </c>
      <c r="S52" s="89">
        <f t="shared" si="24"/>
        <v>25.227833</v>
      </c>
      <c r="T52" s="82">
        <f t="shared" si="38"/>
        <v>16.999611000000002</v>
      </c>
      <c r="U52" s="82">
        <f t="shared" si="39"/>
        <v>6.7551020408163005</v>
      </c>
      <c r="V52" s="89">
        <f t="shared" si="25"/>
        <v>-2.8386418999999998</v>
      </c>
      <c r="W52" s="82">
        <f t="shared" si="40"/>
        <v>-96.520720999999995</v>
      </c>
      <c r="Y52">
        <v>6265306122.4490004</v>
      </c>
      <c r="Z52">
        <v>-13.772878</v>
      </c>
      <c r="AA52">
        <v>24.740877000000001</v>
      </c>
      <c r="AB52">
        <v>32.621059000000002</v>
      </c>
      <c r="AC52">
        <v>-79.064423000000005</v>
      </c>
      <c r="AD52">
        <v>-7.8801798999999999</v>
      </c>
      <c r="AE52" s="8"/>
      <c r="AF52" s="82">
        <f t="shared" si="41"/>
        <v>6.7551020408163005</v>
      </c>
      <c r="AG52" s="82">
        <f t="shared" si="42"/>
        <v>32.865059000000002</v>
      </c>
      <c r="AH52" s="82">
        <f t="shared" si="43"/>
        <v>25.032799000000001</v>
      </c>
      <c r="AI52" s="82">
        <f t="shared" si="44"/>
        <v>6.7551020408163005</v>
      </c>
      <c r="AJ52" s="89">
        <f t="shared" si="26"/>
        <v>31.677133999999999</v>
      </c>
      <c r="AK52" s="82">
        <f t="shared" si="45"/>
        <v>23.806194000000001</v>
      </c>
      <c r="AL52" s="82">
        <f t="shared" si="46"/>
        <v>6.7551020408163005</v>
      </c>
      <c r="AM52" s="43">
        <f t="shared" si="27"/>
        <v>29.687823999999999</v>
      </c>
      <c r="AN52" s="82">
        <f t="shared" si="47"/>
        <v>21.718626</v>
      </c>
      <c r="AO52" s="82">
        <f t="shared" si="48"/>
        <v>6.7551020408163005</v>
      </c>
      <c r="AP52" s="89">
        <f t="shared" si="28"/>
        <v>26.519252999999999</v>
      </c>
      <c r="AQ52" s="82">
        <f t="shared" si="49"/>
        <v>18.315109</v>
      </c>
      <c r="AR52" s="82">
        <f t="shared" si="50"/>
        <v>6.7551020408163005</v>
      </c>
      <c r="AS52" s="89">
        <f t="shared" si="29"/>
        <v>-2.8386418999999998</v>
      </c>
      <c r="AT52" s="82">
        <f t="shared" si="51"/>
        <v>-96.520720999999995</v>
      </c>
      <c r="AU52" s="8"/>
      <c r="AV52" s="82"/>
      <c r="AW52" s="8"/>
    </row>
    <row r="53" spans="2:49" x14ac:dyDescent="0.25">
      <c r="B53">
        <v>6387755102.0408001</v>
      </c>
      <c r="C53">
        <v>-14.298437</v>
      </c>
      <c r="D53">
        <v>23.838902999999998</v>
      </c>
      <c r="E53">
        <v>31.943266000000001</v>
      </c>
      <c r="F53">
        <v>-78.219284000000002</v>
      </c>
      <c r="G53">
        <v>-8.1043634000000004</v>
      </c>
      <c r="H53" s="8"/>
      <c r="I53" s="82">
        <f t="shared" si="30"/>
        <v>6.8775510204082</v>
      </c>
      <c r="J53" s="82">
        <f t="shared" si="31"/>
        <v>31.021156000000001</v>
      </c>
      <c r="K53" s="82">
        <f t="shared" si="32"/>
        <v>22.762951000000001</v>
      </c>
      <c r="L53" s="82">
        <f t="shared" si="33"/>
        <v>6.8775510204082</v>
      </c>
      <c r="M53" s="89">
        <f t="shared" si="22"/>
        <v>28.827639000000001</v>
      </c>
      <c r="N53" s="82">
        <f t="shared" si="34"/>
        <v>20.761413999999998</v>
      </c>
      <c r="O53" s="82">
        <f t="shared" si="35"/>
        <v>6.8775510204082</v>
      </c>
      <c r="P53" s="89">
        <f t="shared" si="23"/>
        <v>27.218150999999999</v>
      </c>
      <c r="Q53" s="82">
        <f t="shared" si="36"/>
        <v>19.175560000000001</v>
      </c>
      <c r="R53" s="82">
        <f t="shared" si="37"/>
        <v>6.8775510204082</v>
      </c>
      <c r="S53" s="89">
        <f t="shared" si="24"/>
        <v>25.045921</v>
      </c>
      <c r="T53" s="82">
        <f t="shared" si="38"/>
        <v>16.746566999999999</v>
      </c>
      <c r="U53" s="82">
        <f t="shared" si="39"/>
        <v>6.8775510204082</v>
      </c>
      <c r="V53" s="89">
        <f t="shared" si="25"/>
        <v>-2.5016289</v>
      </c>
      <c r="W53" s="82">
        <f t="shared" si="40"/>
        <v>-96.760086000000001</v>
      </c>
      <c r="Y53">
        <v>6387755102.0408001</v>
      </c>
      <c r="Z53">
        <v>-14.056914000000001</v>
      </c>
      <c r="AA53">
        <v>24.696062000000001</v>
      </c>
      <c r="AB53">
        <v>32.551372999999998</v>
      </c>
      <c r="AC53">
        <v>-79.859993000000003</v>
      </c>
      <c r="AD53">
        <v>-7.8553103999999996</v>
      </c>
      <c r="AE53" s="8"/>
      <c r="AF53" s="82">
        <f t="shared" si="41"/>
        <v>6.8775510204082</v>
      </c>
      <c r="AG53" s="82">
        <f t="shared" si="42"/>
        <v>32.982899000000003</v>
      </c>
      <c r="AH53" s="82">
        <f t="shared" si="43"/>
        <v>25.079578000000001</v>
      </c>
      <c r="AI53" s="82">
        <f t="shared" si="44"/>
        <v>6.8775510204082</v>
      </c>
      <c r="AJ53" s="89">
        <f t="shared" si="26"/>
        <v>31.634118999999998</v>
      </c>
      <c r="AK53" s="82">
        <f t="shared" si="45"/>
        <v>23.706198000000001</v>
      </c>
      <c r="AL53" s="82">
        <f t="shared" si="46"/>
        <v>6.8775510204082</v>
      </c>
      <c r="AM53" s="43">
        <f t="shared" si="27"/>
        <v>29.426731</v>
      </c>
      <c r="AN53" s="82">
        <f t="shared" si="47"/>
        <v>21.415600000000001</v>
      </c>
      <c r="AO53" s="82">
        <f t="shared" si="48"/>
        <v>6.8775510204082</v>
      </c>
      <c r="AP53" s="89">
        <f t="shared" si="28"/>
        <v>26.141297999999999</v>
      </c>
      <c r="AQ53" s="82">
        <f t="shared" si="49"/>
        <v>17.922329000000001</v>
      </c>
      <c r="AR53" s="82">
        <f t="shared" si="50"/>
        <v>6.8775510204082</v>
      </c>
      <c r="AS53" s="89">
        <f t="shared" si="29"/>
        <v>-2.5016289</v>
      </c>
      <c r="AT53" s="82">
        <f t="shared" si="51"/>
        <v>-96.760086000000001</v>
      </c>
      <c r="AU53" s="8"/>
      <c r="AV53" s="82"/>
      <c r="AW53" s="8"/>
    </row>
    <row r="54" spans="2:49" x14ac:dyDescent="0.25">
      <c r="B54">
        <v>6510204081.6327</v>
      </c>
      <c r="C54">
        <v>-13.905889999999999</v>
      </c>
      <c r="D54">
        <v>23.538229000000001</v>
      </c>
      <c r="E54">
        <v>31.557364</v>
      </c>
      <c r="F54">
        <v>-76.909378000000004</v>
      </c>
      <c r="G54">
        <v>-8.0191374</v>
      </c>
      <c r="H54" s="8"/>
      <c r="I54" s="82">
        <f t="shared" si="30"/>
        <v>7</v>
      </c>
      <c r="J54" s="82">
        <f t="shared" si="31"/>
        <v>30.702677000000001</v>
      </c>
      <c r="K54" s="82">
        <f t="shared" si="32"/>
        <v>22.409817</v>
      </c>
      <c r="L54" s="82">
        <f t="shared" si="33"/>
        <v>7</v>
      </c>
      <c r="M54" s="89">
        <f t="shared" si="22"/>
        <v>28.564240999999999</v>
      </c>
      <c r="N54" s="82">
        <f t="shared" si="34"/>
        <v>20.443152999999999</v>
      </c>
      <c r="O54" s="82">
        <f t="shared" si="35"/>
        <v>7</v>
      </c>
      <c r="P54" s="89">
        <f t="shared" si="23"/>
        <v>27.278503000000001</v>
      </c>
      <c r="Q54" s="82">
        <f t="shared" si="36"/>
        <v>19.159276999999999</v>
      </c>
      <c r="R54" s="82">
        <f t="shared" si="37"/>
        <v>7</v>
      </c>
      <c r="S54" s="89">
        <f t="shared" si="24"/>
        <v>24.921623</v>
      </c>
      <c r="T54" s="82">
        <f t="shared" si="38"/>
        <v>16.539964999999999</v>
      </c>
      <c r="U54" s="82">
        <f t="shared" si="39"/>
        <v>7</v>
      </c>
      <c r="V54" s="89">
        <f t="shared" si="25"/>
        <v>-0.49053704999999997</v>
      </c>
      <c r="W54" s="82">
        <f t="shared" si="40"/>
        <v>-92.825226000000001</v>
      </c>
      <c r="Y54">
        <v>6510204081.6327</v>
      </c>
      <c r="Z54">
        <v>-13.640043</v>
      </c>
      <c r="AA54">
        <v>24.709264999999998</v>
      </c>
      <c r="AB54">
        <v>32.481422000000002</v>
      </c>
      <c r="AC54">
        <v>-77.661452999999995</v>
      </c>
      <c r="AD54">
        <v>-7.7721571999999997</v>
      </c>
      <c r="AE54" s="8"/>
      <c r="AF54" s="82">
        <f t="shared" si="41"/>
        <v>7</v>
      </c>
      <c r="AG54" s="82">
        <f t="shared" si="42"/>
        <v>33.075721999999999</v>
      </c>
      <c r="AH54" s="82">
        <f t="shared" si="43"/>
        <v>25.163692000000001</v>
      </c>
      <c r="AI54" s="82">
        <f t="shared" si="44"/>
        <v>7</v>
      </c>
      <c r="AJ54" s="89">
        <f t="shared" si="26"/>
        <v>31.280322999999999</v>
      </c>
      <c r="AK54" s="82">
        <f t="shared" si="45"/>
        <v>23.338011000000002</v>
      </c>
      <c r="AL54" s="82">
        <f t="shared" si="46"/>
        <v>7</v>
      </c>
      <c r="AM54" s="43">
        <f t="shared" si="27"/>
        <v>29.013173999999999</v>
      </c>
      <c r="AN54" s="82">
        <f t="shared" si="47"/>
        <v>20.976348999999999</v>
      </c>
      <c r="AO54" s="82">
        <f t="shared" si="48"/>
        <v>7</v>
      </c>
      <c r="AP54" s="89">
        <f t="shared" si="28"/>
        <v>25.631143999999999</v>
      </c>
      <c r="AQ54" s="82">
        <f t="shared" si="49"/>
        <v>17.361694</v>
      </c>
      <c r="AR54" s="82">
        <f t="shared" si="50"/>
        <v>7</v>
      </c>
      <c r="AS54" s="89">
        <f t="shared" si="29"/>
        <v>-0.49053704999999997</v>
      </c>
      <c r="AT54" s="82">
        <f t="shared" si="51"/>
        <v>-92.825226000000001</v>
      </c>
      <c r="AV54" s="82"/>
    </row>
    <row r="55" spans="2:49" x14ac:dyDescent="0.25">
      <c r="B55">
        <v>6632653061.2244997</v>
      </c>
      <c r="C55">
        <v>-14.30646</v>
      </c>
      <c r="D55">
        <v>23.369232</v>
      </c>
      <c r="E55">
        <v>31.355961000000001</v>
      </c>
      <c r="F55">
        <v>-77.633064000000005</v>
      </c>
      <c r="G55">
        <v>-7.9867296000000003</v>
      </c>
      <c r="H55" s="8"/>
      <c r="I55" s="82">
        <f t="shared" si="30"/>
        <v>7.1224489795918</v>
      </c>
      <c r="J55" s="82">
        <f t="shared" si="31"/>
        <v>30.155802000000001</v>
      </c>
      <c r="K55" s="82">
        <f t="shared" si="32"/>
        <v>21.873943000000001</v>
      </c>
      <c r="L55" s="82">
        <f t="shared" si="33"/>
        <v>7.1224489795918</v>
      </c>
      <c r="M55" s="89">
        <f t="shared" si="22"/>
        <v>28.178795000000001</v>
      </c>
      <c r="N55" s="82">
        <f t="shared" si="34"/>
        <v>20.062462</v>
      </c>
      <c r="O55" s="82">
        <f t="shared" si="35"/>
        <v>7.1224489795918</v>
      </c>
      <c r="P55" s="89">
        <f t="shared" si="23"/>
        <v>27.412876000000001</v>
      </c>
      <c r="Q55" s="82">
        <f t="shared" si="36"/>
        <v>19.302579999999999</v>
      </c>
      <c r="R55" s="82">
        <f t="shared" si="37"/>
        <v>7.1224489795918</v>
      </c>
      <c r="S55" s="89">
        <f t="shared" si="24"/>
        <v>24.395976999999998</v>
      </c>
      <c r="T55" s="82">
        <f t="shared" si="38"/>
        <v>16.020268999999999</v>
      </c>
      <c r="U55" s="82">
        <f t="shared" si="39"/>
        <v>7.1224489795918</v>
      </c>
      <c r="V55" s="89">
        <f t="shared" si="25"/>
        <v>-1.0138776</v>
      </c>
      <c r="W55" s="82">
        <f t="shared" si="40"/>
        <v>-93.362144000000001</v>
      </c>
      <c r="Y55">
        <v>6632653061.2244997</v>
      </c>
      <c r="Z55">
        <v>-14.060342</v>
      </c>
      <c r="AA55">
        <v>24.862477999999999</v>
      </c>
      <c r="AB55">
        <v>32.587902</v>
      </c>
      <c r="AC55">
        <v>-80.006027000000003</v>
      </c>
      <c r="AD55">
        <v>-7.7254247999999999</v>
      </c>
      <c r="AE55" s="8"/>
      <c r="AF55" s="82">
        <f t="shared" si="41"/>
        <v>7.1224489795918</v>
      </c>
      <c r="AG55" s="82">
        <f t="shared" si="42"/>
        <v>33.057980000000001</v>
      </c>
      <c r="AH55" s="82">
        <f t="shared" si="43"/>
        <v>25.167631</v>
      </c>
      <c r="AI55" s="82">
        <f t="shared" si="44"/>
        <v>7.1224489795918</v>
      </c>
      <c r="AJ55" s="89">
        <f t="shared" si="26"/>
        <v>31.241226000000001</v>
      </c>
      <c r="AK55" s="82">
        <f t="shared" si="45"/>
        <v>23.310822000000002</v>
      </c>
      <c r="AL55" s="82">
        <f t="shared" si="46"/>
        <v>7.1224489795918</v>
      </c>
      <c r="AM55" s="43">
        <f t="shared" si="27"/>
        <v>28.481096000000001</v>
      </c>
      <c r="AN55" s="82">
        <f t="shared" si="47"/>
        <v>20.441101</v>
      </c>
      <c r="AO55" s="82">
        <f t="shared" si="48"/>
        <v>7.1224489795918</v>
      </c>
      <c r="AP55" s="89">
        <f t="shared" si="28"/>
        <v>25.484978000000002</v>
      </c>
      <c r="AQ55" s="82">
        <f t="shared" si="49"/>
        <v>17.179008</v>
      </c>
      <c r="AR55" s="82">
        <f t="shared" si="50"/>
        <v>7.1224489795918</v>
      </c>
      <c r="AS55" s="89">
        <f t="shared" si="29"/>
        <v>-1.0138776</v>
      </c>
      <c r="AT55" s="82">
        <f t="shared" si="51"/>
        <v>-93.362144000000001</v>
      </c>
      <c r="AV55" s="82"/>
    </row>
    <row r="56" spans="2:49" x14ac:dyDescent="0.25">
      <c r="B56">
        <v>6755102040.8163004</v>
      </c>
      <c r="C56">
        <v>-14.209308999999999</v>
      </c>
      <c r="D56">
        <v>23.055320999999999</v>
      </c>
      <c r="E56">
        <v>31.184339999999999</v>
      </c>
      <c r="F56">
        <v>-76.937927000000002</v>
      </c>
      <c r="G56">
        <v>-8.1290206999999999</v>
      </c>
      <c r="H56" s="8"/>
      <c r="I56" s="82">
        <f t="shared" si="30"/>
        <v>7.2448979591836995</v>
      </c>
      <c r="J56" s="82">
        <f t="shared" si="31"/>
        <v>29.687071</v>
      </c>
      <c r="K56" s="82">
        <f t="shared" si="32"/>
        <v>21.310611999999999</v>
      </c>
      <c r="L56" s="82">
        <f t="shared" si="33"/>
        <v>7.2448979591836995</v>
      </c>
      <c r="M56" s="89">
        <f t="shared" si="22"/>
        <v>28.048179999999999</v>
      </c>
      <c r="N56" s="82">
        <f t="shared" si="34"/>
        <v>19.871003999999999</v>
      </c>
      <c r="O56" s="82">
        <f t="shared" si="35"/>
        <v>7.2448979591836995</v>
      </c>
      <c r="P56" s="89">
        <f t="shared" si="23"/>
        <v>27.177191000000001</v>
      </c>
      <c r="Q56" s="82">
        <f t="shared" si="36"/>
        <v>19.047228</v>
      </c>
      <c r="R56" s="82">
        <f t="shared" si="37"/>
        <v>7.2448979591836995</v>
      </c>
      <c r="S56" s="89">
        <f t="shared" si="24"/>
        <v>23.855829</v>
      </c>
      <c r="T56" s="82">
        <f t="shared" si="38"/>
        <v>15.488181000000001</v>
      </c>
      <c r="U56" s="82">
        <f t="shared" si="39"/>
        <v>7.2448979591836995</v>
      </c>
      <c r="V56" s="89">
        <f t="shared" si="25"/>
        <v>-1.2183651</v>
      </c>
      <c r="W56" s="82">
        <f t="shared" si="40"/>
        <v>-93.717133000000004</v>
      </c>
      <c r="Y56">
        <v>6755102040.8163004</v>
      </c>
      <c r="Z56">
        <v>-13.931824000000001</v>
      </c>
      <c r="AA56">
        <v>25.032799000000001</v>
      </c>
      <c r="AB56">
        <v>32.865059000000002</v>
      </c>
      <c r="AC56">
        <v>-80.404015000000001</v>
      </c>
      <c r="AD56">
        <v>-7.8322611000000002</v>
      </c>
      <c r="AE56" s="8"/>
      <c r="AF56" s="82">
        <f t="shared" si="41"/>
        <v>7.2448979591836995</v>
      </c>
      <c r="AG56" s="82">
        <f t="shared" si="42"/>
        <v>32.571587000000001</v>
      </c>
      <c r="AH56" s="82">
        <f t="shared" si="43"/>
        <v>24.633517999999999</v>
      </c>
      <c r="AI56" s="82">
        <f t="shared" si="44"/>
        <v>7.2448979591836995</v>
      </c>
      <c r="AJ56" s="89">
        <f t="shared" si="26"/>
        <v>30.777998</v>
      </c>
      <c r="AK56" s="82">
        <f t="shared" si="45"/>
        <v>22.807791000000002</v>
      </c>
      <c r="AL56" s="82">
        <f t="shared" si="46"/>
        <v>7.2448979591836995</v>
      </c>
      <c r="AM56" s="43">
        <f t="shared" si="27"/>
        <v>28.21472</v>
      </c>
      <c r="AN56" s="82">
        <f t="shared" si="47"/>
        <v>20.141280999999999</v>
      </c>
      <c r="AO56" s="82">
        <f t="shared" si="48"/>
        <v>7.2448979591836995</v>
      </c>
      <c r="AP56" s="89">
        <f t="shared" si="28"/>
        <v>25.266302</v>
      </c>
      <c r="AQ56" s="82">
        <f t="shared" si="49"/>
        <v>16.93882</v>
      </c>
      <c r="AR56" s="82">
        <f t="shared" si="50"/>
        <v>7.2448979591836995</v>
      </c>
      <c r="AS56" s="89">
        <f t="shared" si="29"/>
        <v>-1.2183651</v>
      </c>
      <c r="AT56" s="82">
        <f t="shared" si="51"/>
        <v>-93.717133000000004</v>
      </c>
      <c r="AV56" s="82"/>
    </row>
    <row r="57" spans="2:49" x14ac:dyDescent="0.25">
      <c r="B57">
        <v>6877551020.4082003</v>
      </c>
      <c r="C57">
        <v>-14.425401000000001</v>
      </c>
      <c r="D57">
        <v>22.762951000000001</v>
      </c>
      <c r="E57">
        <v>31.021156000000001</v>
      </c>
      <c r="F57">
        <v>-76.584441999999996</v>
      </c>
      <c r="G57">
        <v>-8.2582053999999996</v>
      </c>
      <c r="H57" s="8"/>
      <c r="I57" s="82">
        <f t="shared" si="30"/>
        <v>7.3673469387755004</v>
      </c>
      <c r="J57" s="82">
        <f t="shared" si="31"/>
        <v>29.420652</v>
      </c>
      <c r="K57" s="82">
        <f t="shared" si="32"/>
        <v>20.928148</v>
      </c>
      <c r="L57" s="82">
        <f t="shared" si="33"/>
        <v>7.3673469387755004</v>
      </c>
      <c r="M57" s="89">
        <f t="shared" si="22"/>
        <v>28.375478999999999</v>
      </c>
      <c r="N57" s="82">
        <f t="shared" si="34"/>
        <v>20.105484000000001</v>
      </c>
      <c r="O57" s="82">
        <f t="shared" si="35"/>
        <v>7.3673469387755004</v>
      </c>
      <c r="P57" s="89">
        <f t="shared" si="23"/>
        <v>26.921980000000001</v>
      </c>
      <c r="Q57" s="82">
        <f t="shared" si="36"/>
        <v>18.703406999999999</v>
      </c>
      <c r="R57" s="82">
        <f t="shared" si="37"/>
        <v>7.3673469387755004</v>
      </c>
      <c r="S57" s="89">
        <f t="shared" si="24"/>
        <v>23.663183</v>
      </c>
      <c r="T57" s="82">
        <f t="shared" si="38"/>
        <v>15.182891</v>
      </c>
      <c r="U57" s="82">
        <f t="shared" si="39"/>
        <v>7.3673469387755004</v>
      </c>
      <c r="V57" s="89">
        <f t="shared" si="25"/>
        <v>-2.1430069999999999</v>
      </c>
      <c r="W57" s="82">
        <f t="shared" si="40"/>
        <v>-94.659103000000002</v>
      </c>
      <c r="Y57">
        <v>6877551020.4082003</v>
      </c>
      <c r="Z57">
        <v>-14.050228000000001</v>
      </c>
      <c r="AA57">
        <v>25.079578000000001</v>
      </c>
      <c r="AB57">
        <v>32.982899000000003</v>
      </c>
      <c r="AC57">
        <v>-79.913933</v>
      </c>
      <c r="AD57">
        <v>-7.9033183999999999</v>
      </c>
      <c r="AE57" s="8"/>
      <c r="AF57" s="82">
        <f t="shared" si="41"/>
        <v>7.3673469387755004</v>
      </c>
      <c r="AG57" s="82">
        <f t="shared" si="42"/>
        <v>32.056316000000002</v>
      </c>
      <c r="AH57" s="82">
        <f t="shared" si="43"/>
        <v>24.048573999999999</v>
      </c>
      <c r="AI57" s="82">
        <f t="shared" si="44"/>
        <v>7.3673469387755004</v>
      </c>
      <c r="AJ57" s="89">
        <f t="shared" si="26"/>
        <v>30.545249999999999</v>
      </c>
      <c r="AK57" s="82">
        <f t="shared" si="45"/>
        <v>22.508659000000002</v>
      </c>
      <c r="AL57" s="82">
        <f t="shared" si="46"/>
        <v>7.3673469387755004</v>
      </c>
      <c r="AM57" s="43">
        <f t="shared" si="27"/>
        <v>28.410015000000001</v>
      </c>
      <c r="AN57" s="82">
        <f t="shared" si="47"/>
        <v>20.268311000000001</v>
      </c>
      <c r="AO57" s="82">
        <f t="shared" si="48"/>
        <v>7.3673469387755004</v>
      </c>
      <c r="AP57" s="89">
        <f t="shared" si="28"/>
        <v>24.781131999999999</v>
      </c>
      <c r="AQ57" s="82">
        <f t="shared" si="49"/>
        <v>16.383654</v>
      </c>
      <c r="AR57" s="82">
        <f t="shared" si="50"/>
        <v>7.3673469387755004</v>
      </c>
      <c r="AS57" s="89">
        <f t="shared" si="29"/>
        <v>-2.1430069999999999</v>
      </c>
      <c r="AT57" s="82">
        <f t="shared" si="51"/>
        <v>-94.659103000000002</v>
      </c>
      <c r="AV57" s="82"/>
    </row>
    <row r="58" spans="2:49" x14ac:dyDescent="0.25">
      <c r="B58">
        <v>7000000000</v>
      </c>
      <c r="C58">
        <v>-14.777837</v>
      </c>
      <c r="D58">
        <v>22.409817</v>
      </c>
      <c r="E58">
        <v>30.702677000000001</v>
      </c>
      <c r="F58">
        <v>-77.292975999999996</v>
      </c>
      <c r="G58">
        <v>-8.2928619000000001</v>
      </c>
      <c r="H58" s="8"/>
      <c r="I58" s="82">
        <f t="shared" si="30"/>
        <v>7.4897959183673004</v>
      </c>
      <c r="J58" s="82">
        <f t="shared" si="31"/>
        <v>29.519485</v>
      </c>
      <c r="K58" s="82">
        <f t="shared" si="32"/>
        <v>21.030684999999998</v>
      </c>
      <c r="L58" s="82">
        <f t="shared" si="33"/>
        <v>7.4897959183673004</v>
      </c>
      <c r="M58" s="89">
        <f t="shared" si="22"/>
        <v>28.869081000000001</v>
      </c>
      <c r="N58" s="82">
        <f t="shared" si="34"/>
        <v>20.595955</v>
      </c>
      <c r="O58" s="82">
        <f t="shared" si="35"/>
        <v>7.4897959183673004</v>
      </c>
      <c r="P58" s="89">
        <f t="shared" si="23"/>
        <v>26.519938</v>
      </c>
      <c r="Q58" s="82">
        <f t="shared" si="36"/>
        <v>18.249292000000001</v>
      </c>
      <c r="R58" s="82">
        <f t="shared" si="37"/>
        <v>7.4897959183673004</v>
      </c>
      <c r="S58" s="89">
        <f t="shared" si="24"/>
        <v>24.090612</v>
      </c>
      <c r="T58" s="82">
        <f t="shared" si="38"/>
        <v>15.486499</v>
      </c>
      <c r="U58" s="82">
        <f t="shared" si="39"/>
        <v>7.4897959183673004</v>
      </c>
      <c r="V58" s="89">
        <f t="shared" si="25"/>
        <v>-0.40741949999999999</v>
      </c>
      <c r="W58" s="82">
        <f t="shared" si="40"/>
        <v>-93.133125000000007</v>
      </c>
      <c r="Y58">
        <v>7000000000</v>
      </c>
      <c r="Z58">
        <v>-14.368352</v>
      </c>
      <c r="AA58">
        <v>25.163692000000001</v>
      </c>
      <c r="AB58">
        <v>33.075721999999999</v>
      </c>
      <c r="AC58">
        <v>-81.210739000000004</v>
      </c>
      <c r="AD58">
        <v>-7.9120293000000004</v>
      </c>
      <c r="AE58" s="8"/>
      <c r="AF58" s="82">
        <f t="shared" si="41"/>
        <v>7.4897959183673004</v>
      </c>
      <c r="AG58" s="82">
        <f t="shared" si="42"/>
        <v>31.853144</v>
      </c>
      <c r="AH58" s="82">
        <f t="shared" si="43"/>
        <v>23.847847000000002</v>
      </c>
      <c r="AI58" s="82">
        <f t="shared" si="44"/>
        <v>7.4897959183673004</v>
      </c>
      <c r="AJ58" s="89">
        <f t="shared" si="26"/>
        <v>30.94379</v>
      </c>
      <c r="AK58" s="82">
        <f t="shared" si="45"/>
        <v>22.885034999999998</v>
      </c>
      <c r="AL58" s="82">
        <f t="shared" si="46"/>
        <v>7.4897959183673004</v>
      </c>
      <c r="AM58" s="43">
        <f t="shared" si="27"/>
        <v>28.683105000000001</v>
      </c>
      <c r="AN58" s="82">
        <f t="shared" si="47"/>
        <v>20.493808999999999</v>
      </c>
      <c r="AO58" s="82">
        <f t="shared" si="48"/>
        <v>7.4897959183673004</v>
      </c>
      <c r="AP58" s="89">
        <f t="shared" si="28"/>
        <v>24.158494999999998</v>
      </c>
      <c r="AQ58" s="82">
        <f t="shared" si="49"/>
        <v>15.660743999999999</v>
      </c>
      <c r="AR58" s="82">
        <f t="shared" si="50"/>
        <v>7.4897959183673004</v>
      </c>
      <c r="AS58" s="89">
        <f t="shared" si="29"/>
        <v>-0.40741949999999999</v>
      </c>
      <c r="AT58" s="82">
        <f t="shared" si="51"/>
        <v>-93.133125000000007</v>
      </c>
      <c r="AV58" s="82"/>
    </row>
    <row r="59" spans="2:49" x14ac:dyDescent="0.25">
      <c r="B59">
        <v>7122448979.5917997</v>
      </c>
      <c r="C59">
        <v>-14.914323</v>
      </c>
      <c r="D59">
        <v>21.873943000000001</v>
      </c>
      <c r="E59">
        <v>30.155802000000001</v>
      </c>
      <c r="F59">
        <v>-76.934157999999996</v>
      </c>
      <c r="G59">
        <v>-8.2818584000000008</v>
      </c>
      <c r="H59" s="8"/>
      <c r="I59" s="82">
        <f t="shared" si="30"/>
        <v>7.6122448979591999</v>
      </c>
      <c r="J59" s="82">
        <f t="shared" si="31"/>
        <v>29.386403999999999</v>
      </c>
      <c r="K59" s="82">
        <f t="shared" si="32"/>
        <v>20.992001999999999</v>
      </c>
      <c r="L59" s="82">
        <f t="shared" si="33"/>
        <v>7.6122448979591999</v>
      </c>
      <c r="M59" s="89">
        <f t="shared" si="22"/>
        <v>28.641922000000001</v>
      </c>
      <c r="N59" s="82">
        <f t="shared" si="34"/>
        <v>20.473520000000001</v>
      </c>
      <c r="O59" s="82">
        <f t="shared" si="35"/>
        <v>7.6122448979591999</v>
      </c>
      <c r="P59" s="89">
        <f t="shared" si="23"/>
        <v>26.010480999999999</v>
      </c>
      <c r="Q59" s="82">
        <f t="shared" si="36"/>
        <v>17.827618000000001</v>
      </c>
      <c r="R59" s="82">
        <f t="shared" si="37"/>
        <v>7.6122448979591999</v>
      </c>
      <c r="S59" s="89">
        <f t="shared" si="24"/>
        <v>24.449703</v>
      </c>
      <c r="T59" s="82">
        <f t="shared" si="38"/>
        <v>15.896395</v>
      </c>
      <c r="U59" s="82">
        <f t="shared" si="39"/>
        <v>7.6122448979591999</v>
      </c>
      <c r="V59" s="89">
        <f t="shared" si="25"/>
        <v>-0.51703984000000003</v>
      </c>
      <c r="W59" s="82">
        <f t="shared" si="40"/>
        <v>-94.293235999999993</v>
      </c>
      <c r="Y59">
        <v>7122448979.5917997</v>
      </c>
      <c r="Z59">
        <v>-14.548738</v>
      </c>
      <c r="AA59">
        <v>25.167631</v>
      </c>
      <c r="AB59">
        <v>33.057980000000001</v>
      </c>
      <c r="AC59">
        <v>-82.759444999999999</v>
      </c>
      <c r="AD59">
        <v>-7.8903489000000002</v>
      </c>
      <c r="AE59" s="8"/>
      <c r="AF59" s="82">
        <f t="shared" si="41"/>
        <v>7.6122448979591999</v>
      </c>
      <c r="AG59" s="82">
        <f t="shared" si="42"/>
        <v>31.922615</v>
      </c>
      <c r="AH59" s="82">
        <f t="shared" si="43"/>
        <v>23.947106999999999</v>
      </c>
      <c r="AI59" s="82">
        <f t="shared" si="44"/>
        <v>7.6122448979591999</v>
      </c>
      <c r="AJ59" s="89">
        <f t="shared" si="26"/>
        <v>31.209212999999998</v>
      </c>
      <c r="AK59" s="82">
        <f t="shared" si="45"/>
        <v>23.177626</v>
      </c>
      <c r="AL59" s="82">
        <f t="shared" si="46"/>
        <v>7.6122448979591999</v>
      </c>
      <c r="AM59" s="43">
        <f t="shared" si="27"/>
        <v>28.681132999999999</v>
      </c>
      <c r="AN59" s="82">
        <f t="shared" si="47"/>
        <v>20.520357000000001</v>
      </c>
      <c r="AO59" s="82">
        <f t="shared" si="48"/>
        <v>7.6122448979591999</v>
      </c>
      <c r="AP59" s="89">
        <f t="shared" si="28"/>
        <v>23.592409</v>
      </c>
      <c r="AQ59" s="82">
        <f t="shared" si="49"/>
        <v>15.092658</v>
      </c>
      <c r="AR59" s="82">
        <f t="shared" si="50"/>
        <v>7.6122448979591999</v>
      </c>
      <c r="AS59" s="89">
        <f t="shared" si="29"/>
        <v>-0.51703984000000003</v>
      </c>
      <c r="AT59" s="82">
        <f t="shared" si="51"/>
        <v>-94.293235999999993</v>
      </c>
      <c r="AV59" s="82"/>
    </row>
    <row r="60" spans="2:49" x14ac:dyDescent="0.25">
      <c r="B60">
        <v>7244897959.1836996</v>
      </c>
      <c r="C60">
        <v>-14.796091000000001</v>
      </c>
      <c r="D60">
        <v>21.310611999999999</v>
      </c>
      <c r="E60">
        <v>29.687071</v>
      </c>
      <c r="F60">
        <v>-74.481277000000006</v>
      </c>
      <c r="G60">
        <v>-8.3764590999999999</v>
      </c>
      <c r="H60" s="8"/>
      <c r="I60" s="82">
        <f t="shared" si="30"/>
        <v>7.7346938775509999</v>
      </c>
      <c r="J60" s="82">
        <f t="shared" si="31"/>
        <v>29.092244999999998</v>
      </c>
      <c r="K60" s="82">
        <f t="shared" si="32"/>
        <v>20.687878000000001</v>
      </c>
      <c r="L60" s="82">
        <f t="shared" si="33"/>
        <v>7.7346938775509999</v>
      </c>
      <c r="M60" s="89">
        <f t="shared" si="22"/>
        <v>27.843343999999998</v>
      </c>
      <c r="N60" s="82">
        <f t="shared" si="34"/>
        <v>19.675229999999999</v>
      </c>
      <c r="O60" s="82">
        <f t="shared" si="35"/>
        <v>7.7346938775509999</v>
      </c>
      <c r="P60" s="89">
        <f t="shared" si="23"/>
        <v>25.977732</v>
      </c>
      <c r="Q60" s="82">
        <f t="shared" si="36"/>
        <v>17.800079</v>
      </c>
      <c r="R60" s="82">
        <f t="shared" si="37"/>
        <v>7.7346938775509999</v>
      </c>
      <c r="S60" s="89">
        <f t="shared" si="24"/>
        <v>24.518968999999998</v>
      </c>
      <c r="T60" s="82">
        <f t="shared" si="38"/>
        <v>15.981657999999999</v>
      </c>
      <c r="U60" s="82">
        <f t="shared" si="39"/>
        <v>7.7346938775509999</v>
      </c>
      <c r="V60" s="89">
        <f t="shared" si="25"/>
        <v>-1.8671529</v>
      </c>
      <c r="W60" s="82">
        <f t="shared" si="40"/>
        <v>-97.374640999999997</v>
      </c>
      <c r="Y60">
        <v>7244897959.1836996</v>
      </c>
      <c r="Z60">
        <v>-14.38992</v>
      </c>
      <c r="AA60">
        <v>24.633517999999999</v>
      </c>
      <c r="AB60">
        <v>32.571587000000001</v>
      </c>
      <c r="AC60">
        <v>-80.956635000000006</v>
      </c>
      <c r="AD60">
        <v>-7.9380683999999997</v>
      </c>
      <c r="AE60" s="8"/>
      <c r="AF60" s="82">
        <f t="shared" si="41"/>
        <v>7.7346938775509999</v>
      </c>
      <c r="AG60" s="82">
        <f t="shared" si="42"/>
        <v>31.601982</v>
      </c>
      <c r="AH60" s="82">
        <f t="shared" si="43"/>
        <v>23.560604000000001</v>
      </c>
      <c r="AI60" s="82">
        <f t="shared" si="44"/>
        <v>7.7346938775509999</v>
      </c>
      <c r="AJ60" s="89">
        <f t="shared" si="26"/>
        <v>30.601696</v>
      </c>
      <c r="AK60" s="82">
        <f t="shared" si="45"/>
        <v>22.527353000000002</v>
      </c>
      <c r="AL60" s="82">
        <f t="shared" si="46"/>
        <v>7.7346938775509999</v>
      </c>
      <c r="AM60" s="43">
        <f t="shared" si="27"/>
        <v>28.049900000000001</v>
      </c>
      <c r="AN60" s="82">
        <f t="shared" si="47"/>
        <v>19.875723000000001</v>
      </c>
      <c r="AO60" s="82">
        <f t="shared" si="48"/>
        <v>7.7346938775509999</v>
      </c>
      <c r="AP60" s="89">
        <f t="shared" si="28"/>
        <v>23.187854999999999</v>
      </c>
      <c r="AQ60" s="82">
        <f t="shared" si="49"/>
        <v>14.680816999999999</v>
      </c>
      <c r="AR60" s="82">
        <f t="shared" si="50"/>
        <v>7.7346938775509999</v>
      </c>
      <c r="AS60" s="89">
        <f t="shared" si="29"/>
        <v>-1.8671529</v>
      </c>
      <c r="AT60" s="82">
        <f t="shared" si="51"/>
        <v>-97.374640999999997</v>
      </c>
      <c r="AV60" s="82"/>
    </row>
    <row r="61" spans="2:49" x14ac:dyDescent="0.25">
      <c r="B61">
        <v>7367346938.7755003</v>
      </c>
      <c r="C61">
        <v>-15.409535999999999</v>
      </c>
      <c r="D61">
        <v>20.928148</v>
      </c>
      <c r="E61">
        <v>29.420652</v>
      </c>
      <c r="F61">
        <v>-75.808082999999996</v>
      </c>
      <c r="G61">
        <v>-8.4925051000000007</v>
      </c>
      <c r="H61" s="8"/>
      <c r="I61" s="82">
        <f t="shared" si="30"/>
        <v>7.8571428571429003</v>
      </c>
      <c r="J61" s="82">
        <f t="shared" si="31"/>
        <v>28.965857</v>
      </c>
      <c r="K61" s="82">
        <f t="shared" si="32"/>
        <v>20.369394</v>
      </c>
      <c r="L61" s="82">
        <f t="shared" si="33"/>
        <v>7.8571428571429003</v>
      </c>
      <c r="M61" s="89">
        <f t="shared" si="22"/>
        <v>27.558810999999999</v>
      </c>
      <c r="N61" s="82">
        <f t="shared" si="34"/>
        <v>19.173535999999999</v>
      </c>
      <c r="O61" s="82">
        <f t="shared" si="35"/>
        <v>7.8571428571429003</v>
      </c>
      <c r="P61" s="89">
        <f t="shared" si="23"/>
        <v>26.607676000000001</v>
      </c>
      <c r="Q61" s="82">
        <f t="shared" si="36"/>
        <v>18.193677999999998</v>
      </c>
      <c r="R61" s="82">
        <f t="shared" si="37"/>
        <v>7.8571428571429003</v>
      </c>
      <c r="S61" s="89">
        <f t="shared" si="24"/>
        <v>24.599056000000001</v>
      </c>
      <c r="T61" s="82">
        <f t="shared" si="38"/>
        <v>15.804351</v>
      </c>
      <c r="U61" s="82">
        <f t="shared" si="39"/>
        <v>7.8571428571429003</v>
      </c>
      <c r="V61" s="89">
        <f t="shared" si="25"/>
        <v>-2.0491039999999998</v>
      </c>
      <c r="W61" s="82">
        <f t="shared" si="40"/>
        <v>-95.592133000000004</v>
      </c>
      <c r="Y61">
        <v>7367346938.7755003</v>
      </c>
      <c r="Z61">
        <v>-14.842783000000001</v>
      </c>
      <c r="AA61">
        <v>24.048573999999999</v>
      </c>
      <c r="AB61">
        <v>32.056316000000002</v>
      </c>
      <c r="AC61">
        <v>-79.429359000000005</v>
      </c>
      <c r="AD61">
        <v>-8.0077409999999993</v>
      </c>
      <c r="AE61" s="8"/>
      <c r="AF61" s="82">
        <f t="shared" si="41"/>
        <v>7.8571428571429003</v>
      </c>
      <c r="AG61" s="82">
        <f t="shared" si="42"/>
        <v>31.482616</v>
      </c>
      <c r="AH61" s="82">
        <f t="shared" si="43"/>
        <v>23.256139999999998</v>
      </c>
      <c r="AI61" s="82">
        <f t="shared" si="44"/>
        <v>7.8571428571429003</v>
      </c>
      <c r="AJ61" s="89">
        <f t="shared" si="26"/>
        <v>29.888597000000001</v>
      </c>
      <c r="AK61" s="82">
        <f t="shared" si="45"/>
        <v>21.628653</v>
      </c>
      <c r="AL61" s="82">
        <f t="shared" si="46"/>
        <v>7.8571428571429003</v>
      </c>
      <c r="AM61" s="43">
        <f t="shared" si="27"/>
        <v>27.760147</v>
      </c>
      <c r="AN61" s="82">
        <f t="shared" si="47"/>
        <v>19.402058</v>
      </c>
      <c r="AO61" s="82">
        <f t="shared" si="48"/>
        <v>7.8571428571429003</v>
      </c>
      <c r="AP61" s="89">
        <f t="shared" si="28"/>
        <v>23.242138000000001</v>
      </c>
      <c r="AQ61" s="82">
        <f t="shared" si="49"/>
        <v>14.522161000000001</v>
      </c>
      <c r="AR61" s="82">
        <f t="shared" si="50"/>
        <v>7.8571428571429003</v>
      </c>
      <c r="AS61" s="89">
        <f t="shared" si="29"/>
        <v>-2.0491039999999998</v>
      </c>
      <c r="AT61" s="82">
        <f t="shared" si="51"/>
        <v>-95.592133000000004</v>
      </c>
      <c r="AV61" s="82"/>
    </row>
    <row r="62" spans="2:49" x14ac:dyDescent="0.25">
      <c r="B62">
        <v>7489795918.3673</v>
      </c>
      <c r="C62">
        <v>-15.299867000000001</v>
      </c>
      <c r="D62">
        <v>21.030684999999998</v>
      </c>
      <c r="E62">
        <v>29.519485</v>
      </c>
      <c r="F62">
        <v>-75.796013000000002</v>
      </c>
      <c r="G62">
        <v>-8.4888028999999996</v>
      </c>
      <c r="H62" s="8"/>
      <c r="I62" s="82">
        <f t="shared" si="30"/>
        <v>7.9795918367347003</v>
      </c>
      <c r="J62" s="82">
        <f t="shared" si="31"/>
        <v>29.531234999999999</v>
      </c>
      <c r="K62" s="82">
        <f t="shared" si="32"/>
        <v>20.869577</v>
      </c>
      <c r="L62" s="82">
        <f t="shared" si="33"/>
        <v>7.9795918367347003</v>
      </c>
      <c r="M62" s="89">
        <f t="shared" si="22"/>
        <v>28.150739999999999</v>
      </c>
      <c r="N62" s="82">
        <f t="shared" si="34"/>
        <v>19.653092999999998</v>
      </c>
      <c r="O62" s="82">
        <f t="shared" si="35"/>
        <v>7.9795918367347003</v>
      </c>
      <c r="P62" s="89">
        <f t="shared" si="23"/>
        <v>27.260252000000001</v>
      </c>
      <c r="Q62" s="82">
        <f t="shared" si="36"/>
        <v>18.690875999999999</v>
      </c>
      <c r="R62" s="82">
        <f t="shared" si="37"/>
        <v>7.9795918367347003</v>
      </c>
      <c r="S62" s="89">
        <f t="shared" si="24"/>
        <v>24.600002</v>
      </c>
      <c r="T62" s="82">
        <f t="shared" si="38"/>
        <v>15.605292</v>
      </c>
      <c r="U62" s="82">
        <f t="shared" si="39"/>
        <v>7.9795918367347003</v>
      </c>
      <c r="V62" s="89">
        <f t="shared" si="25"/>
        <v>-1.2089657</v>
      </c>
      <c r="W62" s="82">
        <f t="shared" si="40"/>
        <v>-94.550147999999993</v>
      </c>
      <c r="Y62">
        <v>7489795918.3673</v>
      </c>
      <c r="Z62">
        <v>-14.810063</v>
      </c>
      <c r="AA62">
        <v>23.847847000000002</v>
      </c>
      <c r="AB62">
        <v>31.853144</v>
      </c>
      <c r="AC62">
        <v>-80.033752000000007</v>
      </c>
      <c r="AD62">
        <v>-8.0052985999999997</v>
      </c>
      <c r="AE62" s="8"/>
      <c r="AF62" s="82">
        <f t="shared" si="41"/>
        <v>7.9795918367347003</v>
      </c>
      <c r="AG62" s="82">
        <f t="shared" si="42"/>
        <v>31.509250999999999</v>
      </c>
      <c r="AH62" s="82">
        <f t="shared" si="43"/>
        <v>23.209205999999998</v>
      </c>
      <c r="AI62" s="82">
        <f t="shared" si="44"/>
        <v>7.9795918367347003</v>
      </c>
      <c r="AJ62" s="89">
        <f t="shared" si="26"/>
        <v>30.285848999999999</v>
      </c>
      <c r="AK62" s="82">
        <f t="shared" si="45"/>
        <v>21.920469000000001</v>
      </c>
      <c r="AL62" s="82">
        <f t="shared" si="46"/>
        <v>7.9795918367347003</v>
      </c>
      <c r="AM62" s="43">
        <f t="shared" si="27"/>
        <v>27.918398</v>
      </c>
      <c r="AN62" s="82">
        <f t="shared" si="47"/>
        <v>19.424669000000002</v>
      </c>
      <c r="AO62" s="82">
        <f t="shared" si="48"/>
        <v>7.9795918367347003</v>
      </c>
      <c r="AP62" s="89">
        <f t="shared" si="28"/>
        <v>23.496555000000001</v>
      </c>
      <c r="AQ62" s="82">
        <f t="shared" si="49"/>
        <v>14.585820999999999</v>
      </c>
      <c r="AR62" s="82">
        <f t="shared" si="50"/>
        <v>7.9795918367347003</v>
      </c>
      <c r="AS62" s="89">
        <f t="shared" si="29"/>
        <v>-1.2089657</v>
      </c>
      <c r="AT62" s="82">
        <f t="shared" si="51"/>
        <v>-94.550147999999993</v>
      </c>
      <c r="AV62" s="82"/>
    </row>
    <row r="63" spans="2:49" x14ac:dyDescent="0.25">
      <c r="B63">
        <v>7612244897.9591999</v>
      </c>
      <c r="C63">
        <v>-14.980981999999999</v>
      </c>
      <c r="D63">
        <v>20.992001999999999</v>
      </c>
      <c r="E63">
        <v>29.386403999999999</v>
      </c>
      <c r="F63">
        <v>-75.651168999999996</v>
      </c>
      <c r="G63">
        <v>-8.3944016000000001</v>
      </c>
      <c r="H63" s="8"/>
      <c r="I63" s="82">
        <f t="shared" si="30"/>
        <v>8.1020408163265003</v>
      </c>
      <c r="J63" s="82">
        <f t="shared" si="31"/>
        <v>30.146294000000001</v>
      </c>
      <c r="K63" s="82">
        <f t="shared" si="32"/>
        <v>21.517712</v>
      </c>
      <c r="L63" s="82">
        <f t="shared" si="33"/>
        <v>8.1020408163265003</v>
      </c>
      <c r="M63" s="89">
        <f t="shared" si="22"/>
        <v>28.708490000000001</v>
      </c>
      <c r="N63" s="82">
        <f t="shared" si="34"/>
        <v>20.223507000000001</v>
      </c>
      <c r="O63" s="82">
        <f t="shared" si="35"/>
        <v>8.1020408163265003</v>
      </c>
      <c r="P63" s="89">
        <f t="shared" si="23"/>
        <v>27.09675</v>
      </c>
      <c r="Q63" s="82">
        <f t="shared" si="36"/>
        <v>18.534113000000001</v>
      </c>
      <c r="R63" s="82">
        <f t="shared" si="37"/>
        <v>8.1020408163265003</v>
      </c>
      <c r="S63" s="89">
        <f t="shared" si="24"/>
        <v>24.247174999999999</v>
      </c>
      <c r="T63" s="82">
        <f t="shared" si="38"/>
        <v>15.25836</v>
      </c>
      <c r="U63" s="82">
        <f t="shared" si="39"/>
        <v>8.1020408163265003</v>
      </c>
      <c r="V63" s="89">
        <f t="shared" si="25"/>
        <v>-0.80143916999999998</v>
      </c>
      <c r="W63" s="82">
        <f t="shared" si="40"/>
        <v>-93.755508000000006</v>
      </c>
      <c r="Y63">
        <v>7612244897.9591999</v>
      </c>
      <c r="Z63">
        <v>-14.584053000000001</v>
      </c>
      <c r="AA63">
        <v>23.947106999999999</v>
      </c>
      <c r="AB63">
        <v>31.922615</v>
      </c>
      <c r="AC63">
        <v>-80.334663000000006</v>
      </c>
      <c r="AD63">
        <v>-7.9755076999999996</v>
      </c>
      <c r="AE63" s="8"/>
      <c r="AF63" s="82">
        <f t="shared" si="41"/>
        <v>8.1020408163265003</v>
      </c>
      <c r="AG63" s="82">
        <f t="shared" si="42"/>
        <v>31.782753</v>
      </c>
      <c r="AH63" s="82">
        <f t="shared" si="43"/>
        <v>23.472854999999999</v>
      </c>
      <c r="AI63" s="82">
        <f t="shared" si="44"/>
        <v>8.1020408163265003</v>
      </c>
      <c r="AJ63" s="89">
        <f t="shared" si="26"/>
        <v>30.824617</v>
      </c>
      <c r="AK63" s="82">
        <f t="shared" si="45"/>
        <v>22.422961999999998</v>
      </c>
      <c r="AL63" s="82">
        <f t="shared" si="46"/>
        <v>8.1020408163265003</v>
      </c>
      <c r="AM63" s="43">
        <f t="shared" si="27"/>
        <v>28.186046999999999</v>
      </c>
      <c r="AN63" s="82">
        <f t="shared" si="47"/>
        <v>19.642026999999999</v>
      </c>
      <c r="AO63" s="82">
        <f t="shared" si="48"/>
        <v>8.1020408163265003</v>
      </c>
      <c r="AP63" s="89">
        <f t="shared" si="28"/>
        <v>23.872025000000001</v>
      </c>
      <c r="AQ63" s="82">
        <f t="shared" si="49"/>
        <v>14.908369</v>
      </c>
      <c r="AR63" s="82">
        <f t="shared" si="50"/>
        <v>8.1020408163265003</v>
      </c>
      <c r="AS63" s="89">
        <f t="shared" si="29"/>
        <v>-0.80143916999999998</v>
      </c>
      <c r="AT63" s="82">
        <f t="shared" si="51"/>
        <v>-93.755508000000006</v>
      </c>
      <c r="AV63" s="82"/>
    </row>
    <row r="64" spans="2:49" x14ac:dyDescent="0.25">
      <c r="B64">
        <v>7734693877.5509996</v>
      </c>
      <c r="C64">
        <v>-15.416126</v>
      </c>
      <c r="D64">
        <v>20.687878000000001</v>
      </c>
      <c r="E64">
        <v>29.092244999999998</v>
      </c>
      <c r="F64">
        <v>-75.595757000000006</v>
      </c>
      <c r="G64">
        <v>-8.4043673999999999</v>
      </c>
      <c r="H64" s="8"/>
      <c r="I64" s="82">
        <f t="shared" si="30"/>
        <v>8.2244897959183998</v>
      </c>
      <c r="J64" s="82">
        <f t="shared" si="31"/>
        <v>30.741219000000001</v>
      </c>
      <c r="K64" s="82">
        <f t="shared" si="32"/>
        <v>22.106724</v>
      </c>
      <c r="L64" s="82">
        <f t="shared" si="33"/>
        <v>8.2244897959183998</v>
      </c>
      <c r="M64" s="89">
        <f t="shared" si="22"/>
        <v>29.036193999999998</v>
      </c>
      <c r="N64" s="82">
        <f t="shared" si="34"/>
        <v>20.542839000000001</v>
      </c>
      <c r="O64" s="82">
        <f t="shared" si="35"/>
        <v>8.2244897959183998</v>
      </c>
      <c r="P64" s="89">
        <f t="shared" si="23"/>
        <v>26.445097000000001</v>
      </c>
      <c r="Q64" s="82">
        <f t="shared" si="36"/>
        <v>17.89077</v>
      </c>
      <c r="R64" s="82">
        <f t="shared" si="37"/>
        <v>8.2244897959183998</v>
      </c>
      <c r="S64" s="89">
        <f t="shared" si="24"/>
        <v>23.543854</v>
      </c>
      <c r="T64" s="82">
        <f t="shared" si="38"/>
        <v>14.581832</v>
      </c>
      <c r="U64" s="82">
        <f t="shared" si="39"/>
        <v>8.2244897959183998</v>
      </c>
      <c r="V64" s="89">
        <f t="shared" si="25"/>
        <v>-0.28127648999999999</v>
      </c>
      <c r="W64" s="82">
        <f t="shared" si="40"/>
        <v>-91.833168000000001</v>
      </c>
      <c r="Y64">
        <v>7734693877.5509996</v>
      </c>
      <c r="Z64">
        <v>-15.050727999999999</v>
      </c>
      <c r="AA64">
        <v>23.560604000000001</v>
      </c>
      <c r="AB64">
        <v>31.601982</v>
      </c>
      <c r="AC64">
        <v>-80.648765999999995</v>
      </c>
      <c r="AD64">
        <v>-8.0413789999999992</v>
      </c>
      <c r="AE64" s="8"/>
      <c r="AF64" s="82">
        <f t="shared" si="41"/>
        <v>8.2244897959183998</v>
      </c>
      <c r="AG64" s="82">
        <f t="shared" si="42"/>
        <v>32.115321999999999</v>
      </c>
      <c r="AH64" s="82">
        <f t="shared" si="43"/>
        <v>23.705162000000001</v>
      </c>
      <c r="AI64" s="82">
        <f t="shared" si="44"/>
        <v>8.2244897959183998</v>
      </c>
      <c r="AJ64" s="89">
        <f t="shared" si="26"/>
        <v>30.810853999999999</v>
      </c>
      <c r="AK64" s="82">
        <f t="shared" si="45"/>
        <v>22.315111000000002</v>
      </c>
      <c r="AL64" s="82">
        <f t="shared" si="46"/>
        <v>8.2244897959183998</v>
      </c>
      <c r="AM64" s="43">
        <f t="shared" si="27"/>
        <v>27.99428</v>
      </c>
      <c r="AN64" s="82">
        <f t="shared" si="47"/>
        <v>19.374400999999999</v>
      </c>
      <c r="AO64" s="82">
        <f t="shared" si="48"/>
        <v>8.2244897959183998</v>
      </c>
      <c r="AP64" s="89">
        <f t="shared" si="28"/>
        <v>24.187193000000001</v>
      </c>
      <c r="AQ64" s="82">
        <f t="shared" si="49"/>
        <v>15.204262999999999</v>
      </c>
      <c r="AR64" s="82">
        <f t="shared" si="50"/>
        <v>8.2244897959183998</v>
      </c>
      <c r="AS64" s="89">
        <f t="shared" si="29"/>
        <v>-0.28127648999999999</v>
      </c>
      <c r="AT64" s="82">
        <f t="shared" si="51"/>
        <v>-91.833168000000001</v>
      </c>
      <c r="AV64" s="82"/>
    </row>
    <row r="65" spans="2:48" x14ac:dyDescent="0.25">
      <c r="B65">
        <v>7857142857.1429005</v>
      </c>
      <c r="C65">
        <v>-15.666237000000001</v>
      </c>
      <c r="D65">
        <v>20.369394</v>
      </c>
      <c r="E65">
        <v>28.965857</v>
      </c>
      <c r="F65">
        <v>-75.070380999999998</v>
      </c>
      <c r="G65">
        <v>-8.5964621999999995</v>
      </c>
      <c r="H65" s="8"/>
      <c r="I65" s="82">
        <f t="shared" si="30"/>
        <v>8.3469387755101998</v>
      </c>
      <c r="J65" s="82">
        <f t="shared" si="31"/>
        <v>31.466448</v>
      </c>
      <c r="K65" s="82">
        <f t="shared" si="32"/>
        <v>22.685189999999999</v>
      </c>
      <c r="L65" s="82">
        <f t="shared" si="33"/>
        <v>8.3469387755101998</v>
      </c>
      <c r="M65" s="89">
        <f t="shared" si="22"/>
        <v>29.181640999999999</v>
      </c>
      <c r="N65" s="82">
        <f t="shared" si="34"/>
        <v>20.513459999999998</v>
      </c>
      <c r="O65" s="82">
        <f t="shared" si="35"/>
        <v>8.3469387755101998</v>
      </c>
      <c r="P65" s="89">
        <f t="shared" si="23"/>
        <v>25.962685</v>
      </c>
      <c r="Q65" s="82">
        <f t="shared" si="36"/>
        <v>17.216196</v>
      </c>
      <c r="R65" s="82">
        <f t="shared" si="37"/>
        <v>8.3469387755101998</v>
      </c>
      <c r="S65" s="89">
        <f t="shared" si="24"/>
        <v>22.969027000000001</v>
      </c>
      <c r="T65" s="82">
        <f t="shared" si="38"/>
        <v>13.793965999999999</v>
      </c>
      <c r="U65" s="82">
        <f t="shared" si="39"/>
        <v>8.3469387755101998</v>
      </c>
      <c r="V65" s="89">
        <f t="shared" si="25"/>
        <v>-1.2958731999999999</v>
      </c>
      <c r="W65" s="82">
        <f t="shared" si="40"/>
        <v>-91.772757999999996</v>
      </c>
      <c r="Y65">
        <v>7857142857.1429005</v>
      </c>
      <c r="Z65">
        <v>-15.336830000000001</v>
      </c>
      <c r="AA65">
        <v>23.256139999999998</v>
      </c>
      <c r="AB65">
        <v>31.482616</v>
      </c>
      <c r="AC65">
        <v>-79.295029</v>
      </c>
      <c r="AD65">
        <v>-8.2264748000000001</v>
      </c>
      <c r="AE65" s="8"/>
      <c r="AF65" s="82">
        <f t="shared" si="41"/>
        <v>8.3469387755101998</v>
      </c>
      <c r="AG65" s="82">
        <f t="shared" si="42"/>
        <v>32.740543000000002</v>
      </c>
      <c r="AH65" s="82">
        <f t="shared" si="43"/>
        <v>24.126657000000002</v>
      </c>
      <c r="AI65" s="82">
        <f t="shared" si="44"/>
        <v>8.3469387755101998</v>
      </c>
      <c r="AJ65" s="89">
        <f t="shared" si="26"/>
        <v>30.212523999999998</v>
      </c>
      <c r="AK65" s="82">
        <f t="shared" si="45"/>
        <v>21.504414000000001</v>
      </c>
      <c r="AL65" s="82">
        <f t="shared" si="46"/>
        <v>8.3469387755101998</v>
      </c>
      <c r="AM65" s="43">
        <f t="shared" si="27"/>
        <v>27.794846</v>
      </c>
      <c r="AN65" s="82">
        <f t="shared" si="47"/>
        <v>18.962879000000001</v>
      </c>
      <c r="AO65" s="82">
        <f t="shared" si="48"/>
        <v>8.3469387755101998</v>
      </c>
      <c r="AP65" s="89">
        <f t="shared" si="28"/>
        <v>24.508794999999999</v>
      </c>
      <c r="AQ65" s="82">
        <f t="shared" si="49"/>
        <v>15.320897</v>
      </c>
      <c r="AR65" s="82">
        <f t="shared" si="50"/>
        <v>8.3469387755101998</v>
      </c>
      <c r="AS65" s="89">
        <f t="shared" si="29"/>
        <v>-1.2958731999999999</v>
      </c>
      <c r="AT65" s="82">
        <f t="shared" si="51"/>
        <v>-91.772757999999996</v>
      </c>
      <c r="AV65" s="82"/>
    </row>
    <row r="66" spans="2:48" x14ac:dyDescent="0.25">
      <c r="B66">
        <v>7979591836.7347002</v>
      </c>
      <c r="C66">
        <v>-16.16431</v>
      </c>
      <c r="D66">
        <v>20.869577</v>
      </c>
      <c r="E66">
        <v>29.531234999999999</v>
      </c>
      <c r="F66">
        <v>-77.290253000000007</v>
      </c>
      <c r="G66">
        <v>-8.6616564</v>
      </c>
      <c r="H66" s="8"/>
      <c r="I66" s="82">
        <f t="shared" si="30"/>
        <v>8.4693877551019998</v>
      </c>
      <c r="J66" s="82">
        <f t="shared" si="31"/>
        <v>31.973797000000001</v>
      </c>
      <c r="K66" s="82">
        <f t="shared" si="32"/>
        <v>23.202743999999999</v>
      </c>
      <c r="L66" s="82">
        <f t="shared" si="33"/>
        <v>8.4693877551019998</v>
      </c>
      <c r="M66" s="89">
        <f t="shared" si="22"/>
        <v>29.365513</v>
      </c>
      <c r="N66" s="82">
        <f t="shared" si="34"/>
        <v>20.694476999999999</v>
      </c>
      <c r="O66" s="82">
        <f t="shared" si="35"/>
        <v>8.4693877551019998</v>
      </c>
      <c r="P66" s="89">
        <f t="shared" si="23"/>
        <v>25.469542000000001</v>
      </c>
      <c r="Q66" s="82">
        <f t="shared" si="36"/>
        <v>16.706181999999998</v>
      </c>
      <c r="R66" s="82">
        <f t="shared" si="37"/>
        <v>8.4693877551019998</v>
      </c>
      <c r="S66" s="89">
        <f t="shared" si="24"/>
        <v>22.368297999999999</v>
      </c>
      <c r="T66" s="82">
        <f t="shared" si="38"/>
        <v>13.142780999999999</v>
      </c>
      <c r="U66" s="82">
        <f t="shared" si="39"/>
        <v>8.4693877551019998</v>
      </c>
      <c r="V66" s="89">
        <f t="shared" si="25"/>
        <v>0.23785774000000001</v>
      </c>
      <c r="W66" s="82">
        <f t="shared" si="40"/>
        <v>-89.764167999999998</v>
      </c>
      <c r="Y66">
        <v>7979591836.7347002</v>
      </c>
      <c r="Z66">
        <v>-15.739362</v>
      </c>
      <c r="AA66">
        <v>23.209205999999998</v>
      </c>
      <c r="AB66">
        <v>31.509250999999999</v>
      </c>
      <c r="AC66">
        <v>-81.973808000000005</v>
      </c>
      <c r="AD66">
        <v>-8.3000430999999999</v>
      </c>
      <c r="AE66" s="8"/>
      <c r="AF66" s="82">
        <f t="shared" si="41"/>
        <v>8.4693877551019998</v>
      </c>
      <c r="AG66" s="82">
        <f t="shared" si="42"/>
        <v>33.145271000000001</v>
      </c>
      <c r="AH66" s="82">
        <f t="shared" si="43"/>
        <v>24.498016</v>
      </c>
      <c r="AI66" s="82">
        <f t="shared" si="44"/>
        <v>8.4693877551019998</v>
      </c>
      <c r="AJ66" s="89">
        <f t="shared" si="26"/>
        <v>29.888950000000001</v>
      </c>
      <c r="AK66" s="82">
        <f t="shared" si="45"/>
        <v>21.130818999999999</v>
      </c>
      <c r="AL66" s="82">
        <f t="shared" si="46"/>
        <v>8.4693877551019998</v>
      </c>
      <c r="AM66" s="43">
        <f t="shared" si="27"/>
        <v>27.951559</v>
      </c>
      <c r="AN66" s="82">
        <f t="shared" si="47"/>
        <v>19.062329999999999</v>
      </c>
      <c r="AO66" s="82">
        <f t="shared" si="48"/>
        <v>8.4693877551019998</v>
      </c>
      <c r="AP66" s="89">
        <f t="shared" si="28"/>
        <v>24.769462999999998</v>
      </c>
      <c r="AQ66" s="82">
        <f t="shared" si="49"/>
        <v>15.519712</v>
      </c>
      <c r="AR66" s="82">
        <f t="shared" si="50"/>
        <v>8.4693877551019998</v>
      </c>
      <c r="AS66" s="89">
        <f t="shared" si="29"/>
        <v>0.23785774000000001</v>
      </c>
      <c r="AT66" s="82">
        <f t="shared" si="51"/>
        <v>-89.764167999999998</v>
      </c>
      <c r="AV66" s="82"/>
    </row>
    <row r="67" spans="2:48" x14ac:dyDescent="0.25">
      <c r="B67">
        <v>8102040816.3264999</v>
      </c>
      <c r="C67">
        <v>-15.912708</v>
      </c>
      <c r="D67">
        <v>21.517712</v>
      </c>
      <c r="E67">
        <v>30.146294000000001</v>
      </c>
      <c r="F67">
        <v>-80.086601000000002</v>
      </c>
      <c r="G67">
        <v>-8.6285819999999998</v>
      </c>
      <c r="H67" s="8"/>
      <c r="I67" s="82">
        <f t="shared" si="30"/>
        <v>8.5918367346938993</v>
      </c>
      <c r="J67" s="82">
        <f t="shared" si="31"/>
        <v>31.954578000000001</v>
      </c>
      <c r="K67" s="82">
        <f t="shared" si="32"/>
        <v>23.24699</v>
      </c>
      <c r="L67" s="82">
        <f t="shared" si="33"/>
        <v>8.5918367346938993</v>
      </c>
      <c r="M67" s="89">
        <f t="shared" si="22"/>
        <v>29.165856999999999</v>
      </c>
      <c r="N67" s="82">
        <f t="shared" si="34"/>
        <v>20.563713</v>
      </c>
      <c r="O67" s="82">
        <f t="shared" si="35"/>
        <v>8.5918367346938993</v>
      </c>
      <c r="P67" s="89">
        <f t="shared" si="23"/>
        <v>25.110802</v>
      </c>
      <c r="Q67" s="82">
        <f t="shared" si="36"/>
        <v>16.417608000000001</v>
      </c>
      <c r="R67" s="82">
        <f t="shared" si="37"/>
        <v>8.5918367346938993</v>
      </c>
      <c r="S67" s="89">
        <f t="shared" si="24"/>
        <v>21.870716000000002</v>
      </c>
      <c r="T67" s="82">
        <f t="shared" si="38"/>
        <v>12.693175999999999</v>
      </c>
      <c r="U67" s="82">
        <f t="shared" si="39"/>
        <v>8.5918367346938993</v>
      </c>
      <c r="V67" s="89">
        <f t="shared" si="25"/>
        <v>0.71393198000000002</v>
      </c>
      <c r="W67" s="82">
        <f t="shared" si="40"/>
        <v>-89.762459000000007</v>
      </c>
      <c r="Y67">
        <v>8102040816.3264999</v>
      </c>
      <c r="Z67">
        <v>-15.576589</v>
      </c>
      <c r="AA67">
        <v>23.472854999999999</v>
      </c>
      <c r="AB67">
        <v>31.782753</v>
      </c>
      <c r="AC67">
        <v>-81.944739999999996</v>
      </c>
      <c r="AD67">
        <v>-8.3098983999999998</v>
      </c>
      <c r="AE67" s="8"/>
      <c r="AF67" s="82">
        <f t="shared" si="41"/>
        <v>8.5918367346938993</v>
      </c>
      <c r="AG67" s="82">
        <f t="shared" si="42"/>
        <v>33.111350999999999</v>
      </c>
      <c r="AH67" s="82">
        <f t="shared" si="43"/>
        <v>24.466342999999998</v>
      </c>
      <c r="AI67" s="82">
        <f t="shared" si="44"/>
        <v>8.5918367346938993</v>
      </c>
      <c r="AJ67" s="89">
        <f t="shared" si="26"/>
        <v>29.992709999999999</v>
      </c>
      <c r="AK67" s="82">
        <f t="shared" si="45"/>
        <v>21.239716999999999</v>
      </c>
      <c r="AL67" s="82">
        <f t="shared" si="46"/>
        <v>8.5918367346938993</v>
      </c>
      <c r="AM67" s="43">
        <f t="shared" si="27"/>
        <v>28.429136</v>
      </c>
      <c r="AN67" s="82">
        <f t="shared" si="47"/>
        <v>19.554957999999999</v>
      </c>
      <c r="AO67" s="82">
        <f t="shared" si="48"/>
        <v>8.5918367346938993</v>
      </c>
      <c r="AP67" s="89">
        <f t="shared" si="28"/>
        <v>24.946010999999999</v>
      </c>
      <c r="AQ67" s="82">
        <f t="shared" si="49"/>
        <v>15.753515999999999</v>
      </c>
      <c r="AR67" s="82">
        <f t="shared" si="50"/>
        <v>8.5918367346938993</v>
      </c>
      <c r="AS67" s="89">
        <f t="shared" si="29"/>
        <v>0.71393198000000002</v>
      </c>
      <c r="AT67" s="82">
        <f t="shared" si="51"/>
        <v>-89.762459000000007</v>
      </c>
      <c r="AV67" s="82"/>
    </row>
    <row r="68" spans="2:48" x14ac:dyDescent="0.25">
      <c r="B68">
        <v>8224489795.9183998</v>
      </c>
      <c r="C68">
        <v>-15.639386999999999</v>
      </c>
      <c r="D68">
        <v>22.106724</v>
      </c>
      <c r="E68">
        <v>30.741219000000001</v>
      </c>
      <c r="F68">
        <v>-78.878631999999996</v>
      </c>
      <c r="G68">
        <v>-8.6344937999999996</v>
      </c>
      <c r="H68" s="8"/>
      <c r="I68" s="82">
        <f t="shared" si="30"/>
        <v>8.7142857142856993</v>
      </c>
      <c r="J68" s="82">
        <f t="shared" si="31"/>
        <v>31.474139999999998</v>
      </c>
      <c r="K68" s="82">
        <f t="shared" si="32"/>
        <v>22.768250999999999</v>
      </c>
      <c r="L68" s="82">
        <f t="shared" si="33"/>
        <v>8.7142857142856993</v>
      </c>
      <c r="M68" s="89">
        <f t="shared" si="22"/>
        <v>28.756316999999999</v>
      </c>
      <c r="N68" s="82">
        <f t="shared" si="34"/>
        <v>20.161083000000001</v>
      </c>
      <c r="O68" s="82">
        <f t="shared" si="35"/>
        <v>8.7142857142856993</v>
      </c>
      <c r="P68" s="89">
        <f t="shared" si="23"/>
        <v>24.833065000000001</v>
      </c>
      <c r="Q68" s="82">
        <f t="shared" si="36"/>
        <v>16.14584</v>
      </c>
      <c r="R68" s="82">
        <f t="shared" si="37"/>
        <v>8.7142857142856993</v>
      </c>
      <c r="S68" s="89">
        <f t="shared" si="24"/>
        <v>21.395536</v>
      </c>
      <c r="T68" s="82">
        <f t="shared" si="38"/>
        <v>12.183668000000001</v>
      </c>
      <c r="U68" s="82">
        <f t="shared" si="39"/>
        <v>8.7142857142856993</v>
      </c>
      <c r="V68" s="89">
        <f t="shared" si="25"/>
        <v>1.8864213000000001</v>
      </c>
      <c r="W68" s="82">
        <f t="shared" si="40"/>
        <v>-88.047141999999994</v>
      </c>
      <c r="Y68">
        <v>8224489795.9183998</v>
      </c>
      <c r="Z68">
        <v>-15.43669</v>
      </c>
      <c r="AA68">
        <v>23.705162000000001</v>
      </c>
      <c r="AB68">
        <v>32.115321999999999</v>
      </c>
      <c r="AC68">
        <v>-81.176490999999999</v>
      </c>
      <c r="AD68">
        <v>-8.4101590999999996</v>
      </c>
      <c r="AE68" s="8"/>
      <c r="AF68" s="82">
        <f t="shared" si="41"/>
        <v>8.7142857142856993</v>
      </c>
      <c r="AG68" s="82">
        <f t="shared" si="42"/>
        <v>33.082141999999997</v>
      </c>
      <c r="AH68" s="82">
        <f t="shared" si="43"/>
        <v>24.345656999999999</v>
      </c>
      <c r="AI68" s="82">
        <f t="shared" si="44"/>
        <v>8.7142857142856993</v>
      </c>
      <c r="AJ68" s="89">
        <f t="shared" si="26"/>
        <v>30.756122999999999</v>
      </c>
      <c r="AK68" s="82">
        <f t="shared" si="45"/>
        <v>21.941755000000001</v>
      </c>
      <c r="AL68" s="82">
        <f t="shared" si="46"/>
        <v>8.7142857142856993</v>
      </c>
      <c r="AM68" s="43">
        <f t="shared" si="27"/>
        <v>28.852271999999999</v>
      </c>
      <c r="AN68" s="82">
        <f t="shared" si="47"/>
        <v>19.946729999999999</v>
      </c>
      <c r="AO68" s="82">
        <f t="shared" si="48"/>
        <v>8.7142857142856993</v>
      </c>
      <c r="AP68" s="89">
        <f t="shared" si="28"/>
        <v>24.841799000000002</v>
      </c>
      <c r="AQ68" s="82">
        <f t="shared" si="49"/>
        <v>15.689026</v>
      </c>
      <c r="AR68" s="82">
        <f t="shared" si="50"/>
        <v>8.7142857142856993</v>
      </c>
      <c r="AS68" s="89">
        <f t="shared" si="29"/>
        <v>1.8864213000000001</v>
      </c>
      <c r="AT68" s="82">
        <f t="shared" si="51"/>
        <v>-88.047141999999994</v>
      </c>
      <c r="AV68" s="82"/>
    </row>
    <row r="69" spans="2:48" x14ac:dyDescent="0.25">
      <c r="B69">
        <v>8346938775.5101995</v>
      </c>
      <c r="C69">
        <v>-15.977187000000001</v>
      </c>
      <c r="D69">
        <v>22.685189999999999</v>
      </c>
      <c r="E69">
        <v>31.466448</v>
      </c>
      <c r="F69">
        <v>-80.262955000000005</v>
      </c>
      <c r="G69">
        <v>-8.7812557000000009</v>
      </c>
      <c r="H69" s="8"/>
      <c r="I69" s="82">
        <f t="shared" ref="I69:I100" si="52">B73/1000000000</f>
        <v>8.8367346938776006</v>
      </c>
      <c r="J69" s="82">
        <f t="shared" ref="J69:J100" si="53">E73</f>
        <v>31.460712000000001</v>
      </c>
      <c r="K69" s="82">
        <f t="shared" ref="K69:K100" si="54">D73</f>
        <v>22.65213</v>
      </c>
      <c r="L69" s="82">
        <f t="shared" ref="L69:L100" si="55">B73/1000000000</f>
        <v>8.8367346938776006</v>
      </c>
      <c r="M69" s="89">
        <f t="shared" si="22"/>
        <v>28.702044000000001</v>
      </c>
      <c r="N69" s="82">
        <f t="shared" ref="N69:N100" si="56">D177+AV69</f>
        <v>19.978897</v>
      </c>
      <c r="O69" s="82">
        <f t="shared" ref="O69:O100" si="57">B73/1000000000</f>
        <v>8.8367346938776006</v>
      </c>
      <c r="P69" s="89">
        <f t="shared" si="23"/>
        <v>25.006133999999999</v>
      </c>
      <c r="Q69" s="82">
        <f t="shared" ref="Q69:Q100" si="58">D281</f>
        <v>16.162095999999998</v>
      </c>
      <c r="R69" s="82">
        <f t="shared" ref="R69:R100" si="59">B73/1000000000</f>
        <v>8.8367346938776006</v>
      </c>
      <c r="S69" s="89">
        <f t="shared" si="24"/>
        <v>21.007228999999999</v>
      </c>
      <c r="T69" s="82">
        <f t="shared" ref="T69:T100" si="60">D385</f>
        <v>11.54426</v>
      </c>
      <c r="U69" s="82">
        <f t="shared" ref="U69:U100" si="61">B73/1000000000</f>
        <v>8.8367346938776006</v>
      </c>
      <c r="V69" s="89">
        <f t="shared" si="25"/>
        <v>-0.25741097000000002</v>
      </c>
      <c r="W69" s="82">
        <f t="shared" ref="W69:W100" si="62">D489</f>
        <v>-91.444823999999997</v>
      </c>
      <c r="Y69">
        <v>8346938775.5101995</v>
      </c>
      <c r="Z69">
        <v>-15.836333</v>
      </c>
      <c r="AA69">
        <v>24.126657000000002</v>
      </c>
      <c r="AB69">
        <v>32.740543000000002</v>
      </c>
      <c r="AC69">
        <v>-83.658576999999994</v>
      </c>
      <c r="AD69">
        <v>-8.6138858999999997</v>
      </c>
      <c r="AE69" s="8"/>
      <c r="AF69" s="82">
        <f t="shared" ref="AF69:AF100" si="63">Y73/1000000000</f>
        <v>8.8367346938776006</v>
      </c>
      <c r="AG69" s="82">
        <f t="shared" ref="AG69:AG100" si="64">AB73</f>
        <v>33.479045999999997</v>
      </c>
      <c r="AH69" s="82">
        <f t="shared" ref="AH69:AH100" si="65">AA73</f>
        <v>24.567816000000001</v>
      </c>
      <c r="AI69" s="82">
        <f t="shared" ref="AI69:AI100" si="66">Y73/1000000000</f>
        <v>8.8367346938776006</v>
      </c>
      <c r="AJ69" s="89">
        <f t="shared" si="26"/>
        <v>31.103579</v>
      </c>
      <c r="AK69" s="82">
        <f t="shared" ref="AK69:AK100" si="67">AA177</f>
        <v>22.134126999999999</v>
      </c>
      <c r="AL69" s="82">
        <f t="shared" ref="AL69:AL100" si="68">Y73/1000000000</f>
        <v>8.8367346938776006</v>
      </c>
      <c r="AM69" s="43">
        <f t="shared" si="27"/>
        <v>28.838255</v>
      </c>
      <c r="AN69" s="82">
        <f t="shared" ref="AN69:AN100" si="69">AA281</f>
        <v>19.790237000000001</v>
      </c>
      <c r="AO69" s="82">
        <f t="shared" ref="AO69:AO100" si="70">Y73/1000000000</f>
        <v>8.8367346938776006</v>
      </c>
      <c r="AP69" s="89">
        <f t="shared" si="28"/>
        <v>24.535419000000001</v>
      </c>
      <c r="AQ69" s="82">
        <f t="shared" ref="AQ69:AQ100" si="71">AA385</f>
        <v>15.242029</v>
      </c>
      <c r="AR69" s="82">
        <f t="shared" ref="AR69:AR100" si="72">Y73/1000000000</f>
        <v>8.8367346938776006</v>
      </c>
      <c r="AS69" s="89">
        <f t="shared" si="29"/>
        <v>-0.25741097000000002</v>
      </c>
      <c r="AT69" s="82">
        <f t="shared" ref="AT69:AT100" si="73">AA489</f>
        <v>-91.444823999999997</v>
      </c>
      <c r="AV69" s="82"/>
    </row>
    <row r="70" spans="2:48" x14ac:dyDescent="0.25">
      <c r="B70">
        <v>8469387755.1020002</v>
      </c>
      <c r="C70">
        <v>-16.149415999999999</v>
      </c>
      <c r="D70">
        <v>23.202743999999999</v>
      </c>
      <c r="E70">
        <v>31.973797000000001</v>
      </c>
      <c r="F70">
        <v>-84.267532000000003</v>
      </c>
      <c r="G70">
        <v>-8.7710504999999994</v>
      </c>
      <c r="H70" s="8"/>
      <c r="I70" s="82">
        <f t="shared" si="52"/>
        <v>8.9591836734694006</v>
      </c>
      <c r="J70" s="82">
        <f t="shared" si="53"/>
        <v>31.570485999999999</v>
      </c>
      <c r="K70" s="82">
        <f t="shared" si="54"/>
        <v>22.828918000000002</v>
      </c>
      <c r="L70" s="82">
        <f t="shared" si="55"/>
        <v>8.9591836734694006</v>
      </c>
      <c r="M70" s="89">
        <f t="shared" ref="M70:M103" si="74">C178</f>
        <v>28.747892</v>
      </c>
      <c r="N70" s="82">
        <f t="shared" si="56"/>
        <v>20.082314</v>
      </c>
      <c r="O70" s="82">
        <f t="shared" si="57"/>
        <v>8.9591836734694006</v>
      </c>
      <c r="P70" s="89">
        <f t="shared" ref="P70:P103" si="75">C282</f>
        <v>25.282015000000001</v>
      </c>
      <c r="Q70" s="82">
        <f t="shared" si="58"/>
        <v>16.481162999999999</v>
      </c>
      <c r="R70" s="82">
        <f t="shared" si="59"/>
        <v>8.9591836734694006</v>
      </c>
      <c r="S70" s="89">
        <f t="shared" ref="S70:S103" si="76">C386</f>
        <v>20.586535999999999</v>
      </c>
      <c r="T70" s="82">
        <f t="shared" si="60"/>
        <v>11.100063</v>
      </c>
      <c r="U70" s="82">
        <f t="shared" si="61"/>
        <v>8.9591836734694006</v>
      </c>
      <c r="V70" s="89">
        <f t="shared" ref="V70:V103" si="77">C490</f>
        <v>-1.3822467000000001</v>
      </c>
      <c r="W70" s="82">
        <f t="shared" si="62"/>
        <v>-93.295508999999996</v>
      </c>
      <c r="Y70">
        <v>8469387755.1020002</v>
      </c>
      <c r="Z70">
        <v>-15.982958999999999</v>
      </c>
      <c r="AA70">
        <v>24.498016</v>
      </c>
      <c r="AB70">
        <v>33.145271000000001</v>
      </c>
      <c r="AC70">
        <v>-85.692824999999999</v>
      </c>
      <c r="AD70">
        <v>-8.6472520999999993</v>
      </c>
      <c r="AE70" s="8"/>
      <c r="AF70" s="82">
        <f t="shared" si="63"/>
        <v>8.9591836734694006</v>
      </c>
      <c r="AG70" s="82">
        <f t="shared" si="64"/>
        <v>33.809432999999999</v>
      </c>
      <c r="AH70" s="82">
        <f t="shared" si="65"/>
        <v>24.944102999999998</v>
      </c>
      <c r="AI70" s="82">
        <f t="shared" si="66"/>
        <v>8.9591836734694006</v>
      </c>
      <c r="AJ70" s="89">
        <f t="shared" ref="AJ70:AJ103" si="78">Z178</f>
        <v>31.317437999999999</v>
      </c>
      <c r="AK70" s="82">
        <f t="shared" si="67"/>
        <v>22.408545</v>
      </c>
      <c r="AL70" s="82">
        <f t="shared" si="68"/>
        <v>8.9591836734694006</v>
      </c>
      <c r="AM70" s="43">
        <f t="shared" ref="AM70:AM103" si="79">Z282</f>
        <v>28.542213</v>
      </c>
      <c r="AN70" s="82">
        <f t="shared" si="69"/>
        <v>19.559163999999999</v>
      </c>
      <c r="AO70" s="82">
        <f t="shared" si="70"/>
        <v>8.9591836734694006</v>
      </c>
      <c r="AP70" s="89">
        <f t="shared" ref="AP70:AP103" si="80">Z386</f>
        <v>23.973372999999999</v>
      </c>
      <c r="AQ70" s="82">
        <f t="shared" si="71"/>
        <v>14.717504999999999</v>
      </c>
      <c r="AR70" s="82">
        <f t="shared" si="72"/>
        <v>8.9591836734694006</v>
      </c>
      <c r="AS70" s="89">
        <f t="shared" ref="AS70:AS103" si="81">Z490</f>
        <v>-1.3822467000000001</v>
      </c>
      <c r="AT70" s="82">
        <f t="shared" si="73"/>
        <v>-93.295508999999996</v>
      </c>
      <c r="AV70" s="82"/>
    </row>
    <row r="71" spans="2:48" x14ac:dyDescent="0.25">
      <c r="B71">
        <v>8591836734.6938992</v>
      </c>
      <c r="C71">
        <v>-15.360922</v>
      </c>
      <c r="D71">
        <v>23.24699</v>
      </c>
      <c r="E71">
        <v>31.954578000000001</v>
      </c>
      <c r="F71">
        <v>-81.148560000000003</v>
      </c>
      <c r="G71">
        <v>-8.7075872000000007</v>
      </c>
      <c r="H71" s="8"/>
      <c r="I71" s="82">
        <f t="shared" si="52"/>
        <v>9.0816326530611988</v>
      </c>
      <c r="J71" s="82">
        <f t="shared" si="53"/>
        <v>31.502704999999999</v>
      </c>
      <c r="K71" s="82">
        <f t="shared" si="54"/>
        <v>22.869658000000001</v>
      </c>
      <c r="L71" s="82">
        <f t="shared" si="55"/>
        <v>9.0816326530611988</v>
      </c>
      <c r="M71" s="89">
        <f t="shared" si="74"/>
        <v>28.935431999999999</v>
      </c>
      <c r="N71" s="82">
        <f t="shared" si="56"/>
        <v>20.398571</v>
      </c>
      <c r="O71" s="82">
        <f t="shared" si="57"/>
        <v>9.0816326530611988</v>
      </c>
      <c r="P71" s="89">
        <f t="shared" si="75"/>
        <v>25.817962999999999</v>
      </c>
      <c r="Q71" s="82">
        <f t="shared" si="58"/>
        <v>17.165994999999999</v>
      </c>
      <c r="R71" s="82">
        <f t="shared" si="59"/>
        <v>9.0816326530611988</v>
      </c>
      <c r="S71" s="89">
        <f t="shared" si="76"/>
        <v>20.485769000000001</v>
      </c>
      <c r="T71" s="82">
        <f t="shared" si="60"/>
        <v>11.158868</v>
      </c>
      <c r="U71" s="82">
        <f t="shared" si="61"/>
        <v>9.0816326530611988</v>
      </c>
      <c r="V71" s="89">
        <f t="shared" si="77"/>
        <v>-2.6302609000000001</v>
      </c>
      <c r="W71" s="82">
        <f t="shared" si="62"/>
        <v>-96.280304000000001</v>
      </c>
      <c r="Y71">
        <v>8591836734.6938992</v>
      </c>
      <c r="Z71">
        <v>-15.291074999999999</v>
      </c>
      <c r="AA71">
        <v>24.466342999999998</v>
      </c>
      <c r="AB71">
        <v>33.111350999999999</v>
      </c>
      <c r="AC71">
        <v>-82.967804000000001</v>
      </c>
      <c r="AD71">
        <v>-8.6450071000000008</v>
      </c>
      <c r="AE71" s="8"/>
      <c r="AF71" s="82">
        <f t="shared" si="63"/>
        <v>9.0816326530611988</v>
      </c>
      <c r="AG71" s="82">
        <f t="shared" si="64"/>
        <v>33.451324</v>
      </c>
      <c r="AH71" s="82">
        <f t="shared" si="65"/>
        <v>24.756810999999999</v>
      </c>
      <c r="AI71" s="82">
        <f t="shared" si="66"/>
        <v>9.0816326530611988</v>
      </c>
      <c r="AJ71" s="89">
        <f t="shared" si="78"/>
        <v>30.646307</v>
      </c>
      <c r="AK71" s="82">
        <f t="shared" si="67"/>
        <v>21.935282000000001</v>
      </c>
      <c r="AL71" s="82">
        <f t="shared" si="68"/>
        <v>9.0816326530611988</v>
      </c>
      <c r="AM71" s="43">
        <f t="shared" si="79"/>
        <v>27.943294999999999</v>
      </c>
      <c r="AN71" s="82">
        <f t="shared" si="69"/>
        <v>19.172605999999998</v>
      </c>
      <c r="AO71" s="82">
        <f t="shared" si="70"/>
        <v>9.0816326530611988</v>
      </c>
      <c r="AP71" s="89">
        <f t="shared" si="80"/>
        <v>23.507759</v>
      </c>
      <c r="AQ71" s="82">
        <f t="shared" si="71"/>
        <v>14.463825</v>
      </c>
      <c r="AR71" s="82">
        <f t="shared" si="72"/>
        <v>9.0816326530611988</v>
      </c>
      <c r="AS71" s="89">
        <f t="shared" si="81"/>
        <v>-2.6302609000000001</v>
      </c>
      <c r="AT71" s="82">
        <f t="shared" si="73"/>
        <v>-96.280304000000001</v>
      </c>
      <c r="AV71" s="82"/>
    </row>
    <row r="72" spans="2:48" x14ac:dyDescent="0.25">
      <c r="B72">
        <v>8714285714.2856998</v>
      </c>
      <c r="C72">
        <v>-15.896811</v>
      </c>
      <c r="D72">
        <v>22.768250999999999</v>
      </c>
      <c r="E72">
        <v>31.474139999999998</v>
      </c>
      <c r="F72">
        <v>-80.287307999999996</v>
      </c>
      <c r="G72">
        <v>-8.7058868</v>
      </c>
      <c r="H72" s="8"/>
      <c r="I72" s="82">
        <f t="shared" si="52"/>
        <v>9.2040816326530983</v>
      </c>
      <c r="J72" s="82">
        <f t="shared" si="53"/>
        <v>31.430788</v>
      </c>
      <c r="K72" s="82">
        <f t="shared" si="54"/>
        <v>22.741845999999999</v>
      </c>
      <c r="L72" s="82">
        <f t="shared" si="55"/>
        <v>9.2040816326530983</v>
      </c>
      <c r="M72" s="89">
        <f t="shared" si="74"/>
        <v>29.046402</v>
      </c>
      <c r="N72" s="82">
        <f t="shared" si="56"/>
        <v>20.477637999999999</v>
      </c>
      <c r="O72" s="82">
        <f t="shared" si="57"/>
        <v>9.2040816326530983</v>
      </c>
      <c r="P72" s="89">
        <f t="shared" si="75"/>
        <v>26.250039999999998</v>
      </c>
      <c r="Q72" s="82">
        <f t="shared" si="58"/>
        <v>17.588221000000001</v>
      </c>
      <c r="R72" s="82">
        <f t="shared" si="59"/>
        <v>9.2040816326530983</v>
      </c>
      <c r="S72" s="89">
        <f t="shared" si="76"/>
        <v>20.920839000000001</v>
      </c>
      <c r="T72" s="82">
        <f t="shared" si="60"/>
        <v>11.617924</v>
      </c>
      <c r="U72" s="82">
        <f t="shared" si="61"/>
        <v>9.2040816326530983</v>
      </c>
      <c r="V72" s="89">
        <f t="shared" si="77"/>
        <v>5.3012370999999999E-3</v>
      </c>
      <c r="W72" s="82">
        <f t="shared" si="62"/>
        <v>-91.948195999999996</v>
      </c>
      <c r="Y72">
        <v>8714285714.2856998</v>
      </c>
      <c r="Z72">
        <v>-15.941603000000001</v>
      </c>
      <c r="AA72">
        <v>24.345656999999999</v>
      </c>
      <c r="AB72">
        <v>33.082141999999997</v>
      </c>
      <c r="AC72">
        <v>-83.78434</v>
      </c>
      <c r="AD72">
        <v>-8.7364835999999997</v>
      </c>
      <c r="AE72" s="8"/>
      <c r="AF72" s="82">
        <f t="shared" si="63"/>
        <v>9.2040816326530983</v>
      </c>
      <c r="AG72" s="82">
        <f t="shared" si="64"/>
        <v>32.814255000000003</v>
      </c>
      <c r="AH72" s="82">
        <f t="shared" si="65"/>
        <v>24.169252</v>
      </c>
      <c r="AI72" s="82">
        <f t="shared" si="66"/>
        <v>9.2040816326530983</v>
      </c>
      <c r="AJ72" s="89">
        <f t="shared" si="78"/>
        <v>30.243829999999999</v>
      </c>
      <c r="AK72" s="82">
        <f t="shared" si="67"/>
        <v>21.598120000000002</v>
      </c>
      <c r="AL72" s="82">
        <f t="shared" si="68"/>
        <v>9.2040816326530983</v>
      </c>
      <c r="AM72" s="43">
        <f t="shared" si="79"/>
        <v>27.472141000000001</v>
      </c>
      <c r="AN72" s="82">
        <f t="shared" si="69"/>
        <v>18.768837000000001</v>
      </c>
      <c r="AO72" s="82">
        <f t="shared" si="70"/>
        <v>9.2040816326530983</v>
      </c>
      <c r="AP72" s="89">
        <f t="shared" si="80"/>
        <v>23.339307999999999</v>
      </c>
      <c r="AQ72" s="82">
        <f t="shared" si="71"/>
        <v>14.358364999999999</v>
      </c>
      <c r="AR72" s="82">
        <f t="shared" si="72"/>
        <v>9.2040816326530983</v>
      </c>
      <c r="AS72" s="89">
        <f t="shared" si="81"/>
        <v>5.3012370999999999E-3</v>
      </c>
      <c r="AT72" s="82">
        <f t="shared" si="73"/>
        <v>-91.948195999999996</v>
      </c>
      <c r="AV72" s="82"/>
    </row>
    <row r="73" spans="2:48" x14ac:dyDescent="0.25">
      <c r="B73">
        <v>8836734693.8775997</v>
      </c>
      <c r="C73">
        <v>-16.212226999999999</v>
      </c>
      <c r="D73">
        <v>22.65213</v>
      </c>
      <c r="E73">
        <v>31.460712000000001</v>
      </c>
      <c r="F73">
        <v>-81.583527000000004</v>
      </c>
      <c r="G73">
        <v>-8.8085822999999994</v>
      </c>
      <c r="H73" s="8"/>
      <c r="I73" s="82">
        <f t="shared" si="52"/>
        <v>9.3265306122449001</v>
      </c>
      <c r="J73" s="82">
        <f t="shared" si="53"/>
        <v>31.491785</v>
      </c>
      <c r="K73" s="82">
        <f t="shared" si="54"/>
        <v>22.696591999999999</v>
      </c>
      <c r="L73" s="82">
        <f t="shared" si="55"/>
        <v>9.3265306122449001</v>
      </c>
      <c r="M73" s="89">
        <f t="shared" si="74"/>
        <v>29.008838999999998</v>
      </c>
      <c r="N73" s="82">
        <f t="shared" si="56"/>
        <v>20.338718</v>
      </c>
      <c r="O73" s="82">
        <f t="shared" si="57"/>
        <v>9.3265306122449001</v>
      </c>
      <c r="P73" s="89">
        <f t="shared" si="75"/>
        <v>26.396979999999999</v>
      </c>
      <c r="Q73" s="82">
        <f t="shared" si="58"/>
        <v>17.629778000000002</v>
      </c>
      <c r="R73" s="82">
        <f t="shared" si="59"/>
        <v>9.3265306122449001</v>
      </c>
      <c r="S73" s="89">
        <f t="shared" si="76"/>
        <v>21.583386999999998</v>
      </c>
      <c r="T73" s="82">
        <f t="shared" si="60"/>
        <v>12.188456</v>
      </c>
      <c r="U73" s="82">
        <f t="shared" si="61"/>
        <v>9.3265306122449001</v>
      </c>
      <c r="V73" s="89">
        <f t="shared" si="77"/>
        <v>0.76681869999999996</v>
      </c>
      <c r="W73" s="82">
        <f t="shared" si="62"/>
        <v>-90.209250999999995</v>
      </c>
      <c r="Y73">
        <v>8836734693.8775997</v>
      </c>
      <c r="Z73">
        <v>-16.323672999999999</v>
      </c>
      <c r="AA73">
        <v>24.567816000000001</v>
      </c>
      <c r="AB73">
        <v>33.479045999999997</v>
      </c>
      <c r="AC73">
        <v>-85.990859999999998</v>
      </c>
      <c r="AD73">
        <v>-8.9112310000000008</v>
      </c>
      <c r="AE73" s="8"/>
      <c r="AF73" s="82">
        <f t="shared" si="63"/>
        <v>9.3265306122449001</v>
      </c>
      <c r="AG73" s="82">
        <f t="shared" si="64"/>
        <v>32.309772000000002</v>
      </c>
      <c r="AH73" s="82">
        <f t="shared" si="65"/>
        <v>23.646193</v>
      </c>
      <c r="AI73" s="82">
        <f t="shared" si="66"/>
        <v>9.3265306122449001</v>
      </c>
      <c r="AJ73" s="89">
        <f t="shared" si="78"/>
        <v>29.651405</v>
      </c>
      <c r="AK73" s="82">
        <f t="shared" si="67"/>
        <v>20.963978000000001</v>
      </c>
      <c r="AL73" s="82">
        <f t="shared" si="68"/>
        <v>9.3265306122449001</v>
      </c>
      <c r="AM73" s="43">
        <f t="shared" si="79"/>
        <v>27.071161</v>
      </c>
      <c r="AN73" s="82">
        <f t="shared" si="69"/>
        <v>18.288388999999999</v>
      </c>
      <c r="AO73" s="82">
        <f t="shared" si="70"/>
        <v>9.3265306122449001</v>
      </c>
      <c r="AP73" s="89">
        <f t="shared" si="80"/>
        <v>23.504021000000002</v>
      </c>
      <c r="AQ73" s="82">
        <f t="shared" si="71"/>
        <v>14.385757</v>
      </c>
      <c r="AR73" s="82">
        <f t="shared" si="72"/>
        <v>9.3265306122449001</v>
      </c>
      <c r="AS73" s="89">
        <f t="shared" si="81"/>
        <v>0.76681869999999996</v>
      </c>
      <c r="AT73" s="82">
        <f t="shared" si="73"/>
        <v>-90.209250999999995</v>
      </c>
      <c r="AV73" s="82"/>
    </row>
    <row r="74" spans="2:48" x14ac:dyDescent="0.25">
      <c r="B74">
        <v>8959183673.4694004</v>
      </c>
      <c r="C74">
        <v>-15.612451999999999</v>
      </c>
      <c r="D74">
        <v>22.828918000000002</v>
      </c>
      <c r="E74">
        <v>31.570485999999999</v>
      </c>
      <c r="F74">
        <v>-81.206412999999998</v>
      </c>
      <c r="G74">
        <v>-8.7415675999999998</v>
      </c>
      <c r="H74" s="8"/>
      <c r="I74" s="82">
        <f t="shared" si="52"/>
        <v>9.4489795918367001</v>
      </c>
      <c r="J74" s="82">
        <f t="shared" si="53"/>
        <v>31.463356000000001</v>
      </c>
      <c r="K74" s="82">
        <f t="shared" si="54"/>
        <v>22.639519</v>
      </c>
      <c r="L74" s="82">
        <f t="shared" si="55"/>
        <v>9.4489795918367001</v>
      </c>
      <c r="M74" s="89">
        <f t="shared" si="74"/>
        <v>28.968208000000001</v>
      </c>
      <c r="N74" s="82">
        <f t="shared" si="56"/>
        <v>20.276819</v>
      </c>
      <c r="O74" s="82">
        <f t="shared" si="57"/>
        <v>9.4489795918367001</v>
      </c>
      <c r="P74" s="89">
        <f t="shared" si="75"/>
        <v>26.173425999999999</v>
      </c>
      <c r="Q74" s="82">
        <f t="shared" si="58"/>
        <v>17.385190999999999</v>
      </c>
      <c r="R74" s="82">
        <f t="shared" si="59"/>
        <v>9.4489795918367001</v>
      </c>
      <c r="S74" s="89">
        <f t="shared" si="76"/>
        <v>22.058081000000001</v>
      </c>
      <c r="T74" s="82">
        <f t="shared" si="60"/>
        <v>12.678682</v>
      </c>
      <c r="U74" s="82">
        <f t="shared" si="61"/>
        <v>9.4489795918367001</v>
      </c>
      <c r="V74" s="89">
        <f t="shared" si="77"/>
        <v>2.6846035000000001</v>
      </c>
      <c r="W74" s="82">
        <f t="shared" si="62"/>
        <v>-84.707786999999996</v>
      </c>
      <c r="Y74">
        <v>8959183673.4694004</v>
      </c>
      <c r="Z74">
        <v>-15.757196</v>
      </c>
      <c r="AA74">
        <v>24.944102999999998</v>
      </c>
      <c r="AB74">
        <v>33.809432999999999</v>
      </c>
      <c r="AC74">
        <v>-85.699112</v>
      </c>
      <c r="AD74">
        <v>-8.8653315999999993</v>
      </c>
      <c r="AE74" s="8"/>
      <c r="AF74" s="82">
        <f t="shared" si="63"/>
        <v>9.4489795918367001</v>
      </c>
      <c r="AG74" s="82">
        <f t="shared" si="64"/>
        <v>31.727356</v>
      </c>
      <c r="AH74" s="82">
        <f t="shared" si="65"/>
        <v>23.132683</v>
      </c>
      <c r="AI74" s="82">
        <f t="shared" si="66"/>
        <v>9.4489795918367001</v>
      </c>
      <c r="AJ74" s="89">
        <f t="shared" si="78"/>
        <v>28.996067</v>
      </c>
      <c r="AK74" s="82">
        <f t="shared" si="67"/>
        <v>20.334547000000001</v>
      </c>
      <c r="AL74" s="82">
        <f t="shared" si="68"/>
        <v>9.4489795918367001</v>
      </c>
      <c r="AM74" s="43">
        <f t="shared" si="79"/>
        <v>26.815194999999999</v>
      </c>
      <c r="AN74" s="82">
        <f t="shared" si="69"/>
        <v>18.008717999999998</v>
      </c>
      <c r="AO74" s="82">
        <f t="shared" si="70"/>
        <v>9.4489795918367001</v>
      </c>
      <c r="AP74" s="89">
        <f t="shared" si="80"/>
        <v>23.723680000000002</v>
      </c>
      <c r="AQ74" s="82">
        <f t="shared" si="71"/>
        <v>14.518236999999999</v>
      </c>
      <c r="AR74" s="82">
        <f t="shared" si="72"/>
        <v>9.4489795918367001</v>
      </c>
      <c r="AS74" s="89">
        <f t="shared" si="81"/>
        <v>2.6846035000000001</v>
      </c>
      <c r="AT74" s="82">
        <f t="shared" si="73"/>
        <v>-84.707786999999996</v>
      </c>
      <c r="AV74" s="82"/>
    </row>
    <row r="75" spans="2:48" x14ac:dyDescent="0.25">
      <c r="B75">
        <v>9081632653.0611992</v>
      </c>
      <c r="C75">
        <v>-15.492482000000001</v>
      </c>
      <c r="D75">
        <v>22.869658000000001</v>
      </c>
      <c r="E75">
        <v>31.502704999999999</v>
      </c>
      <c r="F75">
        <v>-80.135056000000006</v>
      </c>
      <c r="G75">
        <v>-8.6330471000000006</v>
      </c>
      <c r="H75" s="8"/>
      <c r="I75" s="82">
        <f t="shared" si="52"/>
        <v>9.5714285714285996</v>
      </c>
      <c r="J75" s="82">
        <f t="shared" si="53"/>
        <v>31.123660999999998</v>
      </c>
      <c r="K75" s="82">
        <f t="shared" si="54"/>
        <v>22.303170999999999</v>
      </c>
      <c r="L75" s="82">
        <f t="shared" si="55"/>
        <v>9.5714285714285996</v>
      </c>
      <c r="M75" s="89">
        <f t="shared" si="74"/>
        <v>28.71998</v>
      </c>
      <c r="N75" s="82">
        <f t="shared" si="56"/>
        <v>20.039338999999998</v>
      </c>
      <c r="O75" s="82">
        <f t="shared" si="57"/>
        <v>9.5714285714285996</v>
      </c>
      <c r="P75" s="89">
        <f t="shared" si="75"/>
        <v>25.958904</v>
      </c>
      <c r="Q75" s="82">
        <f t="shared" si="58"/>
        <v>17.191904000000001</v>
      </c>
      <c r="R75" s="82">
        <f t="shared" si="59"/>
        <v>9.5714285714285996</v>
      </c>
      <c r="S75" s="89">
        <f t="shared" si="76"/>
        <v>22.202698000000002</v>
      </c>
      <c r="T75" s="82">
        <f t="shared" si="60"/>
        <v>12.915893000000001</v>
      </c>
      <c r="U75" s="82">
        <f t="shared" si="61"/>
        <v>9.5714285714285996</v>
      </c>
      <c r="V75" s="89">
        <f t="shared" si="77"/>
        <v>1.8873382000000001</v>
      </c>
      <c r="W75" s="82">
        <f t="shared" si="62"/>
        <v>-85.481735</v>
      </c>
      <c r="Y75">
        <v>9081632653.0611992</v>
      </c>
      <c r="Z75">
        <v>-15.605312</v>
      </c>
      <c r="AA75">
        <v>24.756810999999999</v>
      </c>
      <c r="AB75">
        <v>33.451324</v>
      </c>
      <c r="AC75">
        <v>-85.033187999999996</v>
      </c>
      <c r="AD75">
        <v>-8.6945124000000007</v>
      </c>
      <c r="AE75" s="8"/>
      <c r="AF75" s="82">
        <f t="shared" si="63"/>
        <v>9.5714285714285996</v>
      </c>
      <c r="AG75" s="82">
        <f t="shared" si="64"/>
        <v>31.038354999999999</v>
      </c>
      <c r="AH75" s="82">
        <f t="shared" si="65"/>
        <v>22.561340000000001</v>
      </c>
      <c r="AI75" s="82">
        <f t="shared" si="66"/>
        <v>9.5714285714285996</v>
      </c>
      <c r="AJ75" s="89">
        <f t="shared" si="78"/>
        <v>28.265516000000002</v>
      </c>
      <c r="AK75" s="82">
        <f t="shared" si="67"/>
        <v>19.68515</v>
      </c>
      <c r="AL75" s="82">
        <f t="shared" si="68"/>
        <v>9.5714285714285996</v>
      </c>
      <c r="AM75" s="43">
        <f t="shared" si="79"/>
        <v>26.448474999999998</v>
      </c>
      <c r="AN75" s="82">
        <f t="shared" si="69"/>
        <v>17.690306</v>
      </c>
      <c r="AO75" s="82">
        <f t="shared" si="70"/>
        <v>9.5714285714285996</v>
      </c>
      <c r="AP75" s="89">
        <f t="shared" si="80"/>
        <v>23.65756</v>
      </c>
      <c r="AQ75" s="82">
        <f t="shared" si="71"/>
        <v>14.462008000000001</v>
      </c>
      <c r="AR75" s="82">
        <f t="shared" si="72"/>
        <v>9.5714285714285996</v>
      </c>
      <c r="AS75" s="89">
        <f t="shared" si="81"/>
        <v>1.8873382000000001</v>
      </c>
      <c r="AT75" s="82">
        <f t="shared" si="73"/>
        <v>-85.481735</v>
      </c>
      <c r="AV75" s="82"/>
    </row>
    <row r="76" spans="2:48" x14ac:dyDescent="0.25">
      <c r="B76">
        <v>9204081632.6530991</v>
      </c>
      <c r="C76">
        <v>-15.237378</v>
      </c>
      <c r="D76">
        <v>22.741845999999999</v>
      </c>
      <c r="E76">
        <v>31.430788</v>
      </c>
      <c r="F76">
        <v>-78.903412000000003</v>
      </c>
      <c r="G76">
        <v>-8.6889409999999998</v>
      </c>
      <c r="H76" s="8"/>
      <c r="I76" s="82">
        <f t="shared" si="52"/>
        <v>9.6938775510203996</v>
      </c>
      <c r="J76" s="82">
        <f t="shared" si="53"/>
        <v>30.829802000000001</v>
      </c>
      <c r="K76" s="82">
        <f t="shared" si="54"/>
        <v>21.902194999999999</v>
      </c>
      <c r="L76" s="82">
        <f t="shared" si="55"/>
        <v>9.6938775510203996</v>
      </c>
      <c r="M76" s="89">
        <f t="shared" si="74"/>
        <v>28.603328999999999</v>
      </c>
      <c r="N76" s="82">
        <f t="shared" si="56"/>
        <v>19.814551999999999</v>
      </c>
      <c r="O76" s="82">
        <f t="shared" si="57"/>
        <v>9.6938775510203996</v>
      </c>
      <c r="P76" s="89">
        <f t="shared" si="75"/>
        <v>25.578959999999999</v>
      </c>
      <c r="Q76" s="82">
        <f t="shared" si="58"/>
        <v>16.718181999999999</v>
      </c>
      <c r="R76" s="82">
        <f t="shared" si="59"/>
        <v>9.6938775510203996</v>
      </c>
      <c r="S76" s="89">
        <f t="shared" si="76"/>
        <v>22.181833000000001</v>
      </c>
      <c r="T76" s="82">
        <f t="shared" si="60"/>
        <v>12.845012000000001</v>
      </c>
      <c r="U76" s="82">
        <f t="shared" si="61"/>
        <v>9.6938775510203996</v>
      </c>
      <c r="V76" s="89">
        <f t="shared" si="77"/>
        <v>0.96883600999999997</v>
      </c>
      <c r="W76" s="82">
        <f t="shared" si="62"/>
        <v>-87.354545999999999</v>
      </c>
      <c r="Y76">
        <v>9204081632.6530991</v>
      </c>
      <c r="Z76">
        <v>-15.166807</v>
      </c>
      <c r="AA76">
        <v>24.169252</v>
      </c>
      <c r="AB76">
        <v>32.814255000000003</v>
      </c>
      <c r="AC76">
        <v>-81.396514999999994</v>
      </c>
      <c r="AD76">
        <v>-8.6450033000000008</v>
      </c>
      <c r="AE76" s="8"/>
      <c r="AF76" s="82">
        <f t="shared" si="63"/>
        <v>9.6938775510203996</v>
      </c>
      <c r="AG76" s="82">
        <f t="shared" si="64"/>
        <v>30.426842000000001</v>
      </c>
      <c r="AH76" s="82">
        <f t="shared" si="65"/>
        <v>21.917835</v>
      </c>
      <c r="AI76" s="82">
        <f t="shared" si="66"/>
        <v>9.6938775510203996</v>
      </c>
      <c r="AJ76" s="89">
        <f t="shared" si="78"/>
        <v>27.782264999999999</v>
      </c>
      <c r="AK76" s="82">
        <f t="shared" si="67"/>
        <v>19.142944</v>
      </c>
      <c r="AL76" s="82">
        <f t="shared" si="68"/>
        <v>9.6938775510203996</v>
      </c>
      <c r="AM76" s="43">
        <f t="shared" si="79"/>
        <v>26.004512999999999</v>
      </c>
      <c r="AN76" s="82">
        <f t="shared" si="69"/>
        <v>17.169098000000002</v>
      </c>
      <c r="AO76" s="82">
        <f t="shared" si="70"/>
        <v>9.6938775510203996</v>
      </c>
      <c r="AP76" s="89">
        <f t="shared" si="80"/>
        <v>23.424600999999999</v>
      </c>
      <c r="AQ76" s="82">
        <f t="shared" si="71"/>
        <v>14.105302</v>
      </c>
      <c r="AR76" s="82">
        <f t="shared" si="72"/>
        <v>9.6938775510203996</v>
      </c>
      <c r="AS76" s="89">
        <f t="shared" si="81"/>
        <v>0.96883600999999997</v>
      </c>
      <c r="AT76" s="82">
        <f t="shared" si="73"/>
        <v>-87.354545999999999</v>
      </c>
      <c r="AV76" s="82"/>
    </row>
    <row r="77" spans="2:48" x14ac:dyDescent="0.25">
      <c r="B77">
        <v>9326530612.2448997</v>
      </c>
      <c r="C77">
        <v>-15.643637</v>
      </c>
      <c r="D77">
        <v>22.696591999999999</v>
      </c>
      <c r="E77">
        <v>31.491785</v>
      </c>
      <c r="F77">
        <v>-80.533103999999994</v>
      </c>
      <c r="G77">
        <v>-8.7951926999999994</v>
      </c>
      <c r="H77" s="8"/>
      <c r="I77" s="82">
        <f t="shared" si="52"/>
        <v>9.8163265306121996</v>
      </c>
      <c r="J77" s="82">
        <f t="shared" si="53"/>
        <v>30.450839999999999</v>
      </c>
      <c r="K77" s="82">
        <f t="shared" si="54"/>
        <v>21.431045999999998</v>
      </c>
      <c r="L77" s="82">
        <f t="shared" si="55"/>
        <v>9.8163265306121996</v>
      </c>
      <c r="M77" s="89">
        <f t="shared" si="74"/>
        <v>28.097828</v>
      </c>
      <c r="N77" s="82">
        <f t="shared" si="56"/>
        <v>19.202995000000001</v>
      </c>
      <c r="O77" s="82">
        <f t="shared" si="57"/>
        <v>9.8163265306121996</v>
      </c>
      <c r="P77" s="89">
        <f t="shared" si="75"/>
        <v>25.259308000000001</v>
      </c>
      <c r="Q77" s="82">
        <f t="shared" si="58"/>
        <v>16.285523999999999</v>
      </c>
      <c r="R77" s="82">
        <f t="shared" si="59"/>
        <v>9.8163265306121996</v>
      </c>
      <c r="S77" s="89">
        <f t="shared" si="76"/>
        <v>22.167147</v>
      </c>
      <c r="T77" s="82">
        <f t="shared" si="60"/>
        <v>12.691495</v>
      </c>
      <c r="U77" s="82">
        <f t="shared" si="61"/>
        <v>9.8163265306121996</v>
      </c>
      <c r="V77" s="89">
        <f t="shared" si="77"/>
        <v>0.15520948000000001</v>
      </c>
      <c r="W77" s="82">
        <f t="shared" si="62"/>
        <v>-89.908539000000005</v>
      </c>
      <c r="Y77">
        <v>9326530612.2448997</v>
      </c>
      <c r="Z77">
        <v>-15.477586000000001</v>
      </c>
      <c r="AA77">
        <v>23.646193</v>
      </c>
      <c r="AB77">
        <v>32.309772000000002</v>
      </c>
      <c r="AC77">
        <v>-81.334923000000003</v>
      </c>
      <c r="AD77">
        <v>-8.6635790000000004</v>
      </c>
      <c r="AE77" s="8"/>
      <c r="AF77" s="82">
        <f t="shared" si="63"/>
        <v>9.8163265306121996</v>
      </c>
      <c r="AG77" s="82">
        <f t="shared" si="64"/>
        <v>30.306377000000001</v>
      </c>
      <c r="AH77" s="82">
        <f t="shared" si="65"/>
        <v>21.658819000000001</v>
      </c>
      <c r="AI77" s="82">
        <f t="shared" si="66"/>
        <v>9.8163265306121996</v>
      </c>
      <c r="AJ77" s="89">
        <f t="shared" si="78"/>
        <v>27.398019999999999</v>
      </c>
      <c r="AK77" s="82">
        <f t="shared" si="67"/>
        <v>18.584858000000001</v>
      </c>
      <c r="AL77" s="82">
        <f t="shared" si="68"/>
        <v>9.8163265306121996</v>
      </c>
      <c r="AM77" s="43">
        <f t="shared" si="79"/>
        <v>25.562895000000001</v>
      </c>
      <c r="AN77" s="82">
        <f t="shared" si="69"/>
        <v>16.521007999999998</v>
      </c>
      <c r="AO77" s="82">
        <f t="shared" si="70"/>
        <v>9.8163265306121996</v>
      </c>
      <c r="AP77" s="89">
        <f t="shared" si="80"/>
        <v>23.22842</v>
      </c>
      <c r="AQ77" s="82">
        <f t="shared" si="71"/>
        <v>13.608304</v>
      </c>
      <c r="AR77" s="82">
        <f t="shared" si="72"/>
        <v>9.8163265306121996</v>
      </c>
      <c r="AS77" s="89">
        <f t="shared" si="81"/>
        <v>0.15520948000000001</v>
      </c>
      <c r="AT77" s="82">
        <f t="shared" si="73"/>
        <v>-89.908539000000005</v>
      </c>
      <c r="AV77" s="82"/>
    </row>
    <row r="78" spans="2:48" x14ac:dyDescent="0.25">
      <c r="B78">
        <v>9448979591.8367004</v>
      </c>
      <c r="C78">
        <v>-15.609824</v>
      </c>
      <c r="D78">
        <v>22.639519</v>
      </c>
      <c r="E78">
        <v>31.463356000000001</v>
      </c>
      <c r="F78">
        <v>-80.215560999999994</v>
      </c>
      <c r="G78">
        <v>-8.8238372999999992</v>
      </c>
      <c r="H78" s="8"/>
      <c r="I78" s="82">
        <f t="shared" si="52"/>
        <v>9.9387755102040991</v>
      </c>
      <c r="J78" s="82">
        <f t="shared" si="53"/>
        <v>30.110672000000001</v>
      </c>
      <c r="K78" s="82">
        <f t="shared" si="54"/>
        <v>21.105719000000001</v>
      </c>
      <c r="L78" s="82">
        <f t="shared" si="55"/>
        <v>9.9387755102040991</v>
      </c>
      <c r="M78" s="89">
        <f t="shared" si="74"/>
        <v>27.73443</v>
      </c>
      <c r="N78" s="82">
        <f t="shared" si="56"/>
        <v>18.877379999999999</v>
      </c>
      <c r="O78" s="82">
        <f t="shared" si="57"/>
        <v>9.9387755102040991</v>
      </c>
      <c r="P78" s="89">
        <f t="shared" si="75"/>
        <v>24.867048</v>
      </c>
      <c r="Q78" s="82">
        <f t="shared" si="58"/>
        <v>15.958634999999999</v>
      </c>
      <c r="R78" s="82">
        <f t="shared" si="59"/>
        <v>9.9387755102040991</v>
      </c>
      <c r="S78" s="89">
        <f t="shared" si="76"/>
        <v>21.802771</v>
      </c>
      <c r="T78" s="82">
        <f t="shared" si="60"/>
        <v>12.373699</v>
      </c>
      <c r="U78" s="82">
        <f t="shared" si="61"/>
        <v>9.9387755102040991</v>
      </c>
      <c r="V78" s="89">
        <f t="shared" si="77"/>
        <v>-0.82570129999999997</v>
      </c>
      <c r="W78" s="82">
        <f t="shared" si="62"/>
        <v>-92.718727000000001</v>
      </c>
      <c r="Y78">
        <v>9448979591.8367004</v>
      </c>
      <c r="Z78">
        <v>-15.436398000000001</v>
      </c>
      <c r="AA78">
        <v>23.132683</v>
      </c>
      <c r="AB78">
        <v>31.727356</v>
      </c>
      <c r="AC78">
        <v>-81.388092</v>
      </c>
      <c r="AD78">
        <v>-8.5946750999999999</v>
      </c>
      <c r="AE78" s="8"/>
      <c r="AF78" s="82">
        <f t="shared" si="63"/>
        <v>9.9387755102040991</v>
      </c>
      <c r="AG78" s="82">
        <f t="shared" si="64"/>
        <v>30.182371</v>
      </c>
      <c r="AH78" s="82">
        <f t="shared" si="65"/>
        <v>21.524096</v>
      </c>
      <c r="AI78" s="82">
        <f t="shared" si="66"/>
        <v>9.9387755102040991</v>
      </c>
      <c r="AJ78" s="89">
        <f t="shared" si="78"/>
        <v>27.001265</v>
      </c>
      <c r="AK78" s="82">
        <f t="shared" si="67"/>
        <v>18.175104000000001</v>
      </c>
      <c r="AL78" s="82">
        <f t="shared" si="68"/>
        <v>9.9387755102040991</v>
      </c>
      <c r="AM78" s="43">
        <f t="shared" si="79"/>
        <v>25.007695999999999</v>
      </c>
      <c r="AN78" s="82">
        <f t="shared" si="69"/>
        <v>15.946688</v>
      </c>
      <c r="AO78" s="82">
        <f t="shared" si="70"/>
        <v>9.9387755102040991</v>
      </c>
      <c r="AP78" s="89">
        <f t="shared" si="80"/>
        <v>22.602377000000001</v>
      </c>
      <c r="AQ78" s="82">
        <f t="shared" si="71"/>
        <v>12.900183</v>
      </c>
      <c r="AR78" s="82">
        <f t="shared" si="72"/>
        <v>9.9387755102040991</v>
      </c>
      <c r="AS78" s="89">
        <f t="shared" si="81"/>
        <v>-0.82570129999999997</v>
      </c>
      <c r="AT78" s="82">
        <f t="shared" si="73"/>
        <v>-92.718727000000001</v>
      </c>
      <c r="AV78" s="82"/>
    </row>
    <row r="79" spans="2:48" x14ac:dyDescent="0.25">
      <c r="B79">
        <v>9571428571.4286003</v>
      </c>
      <c r="C79">
        <v>-15.674897</v>
      </c>
      <c r="D79">
        <v>22.303170999999999</v>
      </c>
      <c r="E79">
        <v>31.123660999999998</v>
      </c>
      <c r="F79">
        <v>-79.873527999999993</v>
      </c>
      <c r="G79">
        <v>-8.8204899000000001</v>
      </c>
      <c r="H79" s="8"/>
      <c r="I79" s="82">
        <f t="shared" si="52"/>
        <v>10.061224489796</v>
      </c>
      <c r="J79" s="82">
        <f t="shared" si="53"/>
        <v>29.935064000000001</v>
      </c>
      <c r="K79" s="82">
        <f t="shared" si="54"/>
        <v>20.940901</v>
      </c>
      <c r="L79" s="82">
        <f t="shared" si="55"/>
        <v>10.061224489796</v>
      </c>
      <c r="M79" s="89">
        <f t="shared" si="74"/>
        <v>27.348324000000002</v>
      </c>
      <c r="N79" s="82">
        <f t="shared" si="56"/>
        <v>18.527636999999999</v>
      </c>
      <c r="O79" s="82">
        <f t="shared" si="57"/>
        <v>10.061224489796</v>
      </c>
      <c r="P79" s="89">
        <f t="shared" si="75"/>
        <v>24.848949000000001</v>
      </c>
      <c r="Q79" s="82">
        <f t="shared" si="58"/>
        <v>15.996180000000001</v>
      </c>
      <c r="R79" s="82">
        <f t="shared" si="59"/>
        <v>10.061224489796</v>
      </c>
      <c r="S79" s="89">
        <f t="shared" si="76"/>
        <v>21.353574999999999</v>
      </c>
      <c r="T79" s="82">
        <f t="shared" si="60"/>
        <v>11.954342</v>
      </c>
      <c r="U79" s="82">
        <f t="shared" si="61"/>
        <v>10.061224489796</v>
      </c>
      <c r="V79" s="89">
        <f t="shared" si="77"/>
        <v>-0.98954189000000004</v>
      </c>
      <c r="W79" s="82">
        <f t="shared" si="62"/>
        <v>-93.018112000000002</v>
      </c>
      <c r="Y79">
        <v>9571428571.4286003</v>
      </c>
      <c r="Z79">
        <v>-15.283243000000001</v>
      </c>
      <c r="AA79">
        <v>22.561340000000001</v>
      </c>
      <c r="AB79">
        <v>31.038354999999999</v>
      </c>
      <c r="AC79">
        <v>-78.664756999999994</v>
      </c>
      <c r="AD79">
        <v>-8.4770144999999992</v>
      </c>
      <c r="AE79" s="8"/>
      <c r="AF79" s="82">
        <f t="shared" si="63"/>
        <v>10.061224489796</v>
      </c>
      <c r="AG79" s="82">
        <f t="shared" si="64"/>
        <v>30.107036999999998</v>
      </c>
      <c r="AH79" s="82">
        <f t="shared" si="65"/>
        <v>21.485393999999999</v>
      </c>
      <c r="AI79" s="82">
        <f t="shared" si="66"/>
        <v>10.061224489796</v>
      </c>
      <c r="AJ79" s="89">
        <f t="shared" si="78"/>
        <v>26.723542999999999</v>
      </c>
      <c r="AK79" s="82">
        <f t="shared" si="67"/>
        <v>17.953976000000001</v>
      </c>
      <c r="AL79" s="82">
        <f t="shared" si="68"/>
        <v>10.061224489796</v>
      </c>
      <c r="AM79" s="43">
        <f t="shared" si="79"/>
        <v>24.578441999999999</v>
      </c>
      <c r="AN79" s="82">
        <f t="shared" si="69"/>
        <v>15.578606000000001</v>
      </c>
      <c r="AO79" s="82">
        <f t="shared" si="70"/>
        <v>10.061224489796</v>
      </c>
      <c r="AP79" s="89">
        <f t="shared" si="80"/>
        <v>21.832339999999999</v>
      </c>
      <c r="AQ79" s="82">
        <f t="shared" si="71"/>
        <v>12.146026000000001</v>
      </c>
      <c r="AR79" s="82">
        <f t="shared" si="72"/>
        <v>10.061224489796</v>
      </c>
      <c r="AS79" s="89">
        <f t="shared" si="81"/>
        <v>-0.98954189000000004</v>
      </c>
      <c r="AT79" s="82">
        <f t="shared" si="73"/>
        <v>-93.018112000000002</v>
      </c>
      <c r="AV79" s="82"/>
    </row>
    <row r="80" spans="2:48" x14ac:dyDescent="0.25">
      <c r="B80">
        <v>9693877551.0203991</v>
      </c>
      <c r="C80">
        <v>-15.623087999999999</v>
      </c>
      <c r="D80">
        <v>21.902194999999999</v>
      </c>
      <c r="E80">
        <v>30.829802000000001</v>
      </c>
      <c r="F80">
        <v>-78.453368999999995</v>
      </c>
      <c r="G80">
        <v>-8.9276055999999997</v>
      </c>
      <c r="H80" s="8"/>
      <c r="I80" s="82">
        <f t="shared" si="52"/>
        <v>10.183673469388001</v>
      </c>
      <c r="J80" s="82">
        <f t="shared" si="53"/>
        <v>30.061747</v>
      </c>
      <c r="K80" s="82">
        <f t="shared" si="54"/>
        <v>21.000641000000002</v>
      </c>
      <c r="L80" s="82">
        <f t="shared" si="55"/>
        <v>10.183673469388001</v>
      </c>
      <c r="M80" s="89">
        <f t="shared" si="74"/>
        <v>27.206623</v>
      </c>
      <c r="N80" s="82">
        <f t="shared" si="56"/>
        <v>18.323858000000001</v>
      </c>
      <c r="O80" s="82">
        <f t="shared" si="57"/>
        <v>10.183673469388001</v>
      </c>
      <c r="P80" s="89">
        <f t="shared" si="75"/>
        <v>25.078164999999998</v>
      </c>
      <c r="Q80" s="82">
        <f t="shared" si="58"/>
        <v>16.166214</v>
      </c>
      <c r="R80" s="82">
        <f t="shared" si="59"/>
        <v>10.183673469388001</v>
      </c>
      <c r="S80" s="89">
        <f t="shared" si="76"/>
        <v>20.819151000000002</v>
      </c>
      <c r="T80" s="82">
        <f t="shared" si="60"/>
        <v>11.298685000000001</v>
      </c>
      <c r="U80" s="82">
        <f t="shared" si="61"/>
        <v>10.183673469388001</v>
      </c>
      <c r="V80" s="89">
        <f t="shared" si="77"/>
        <v>-1.6153765</v>
      </c>
      <c r="W80" s="82">
        <f t="shared" si="62"/>
        <v>-93.946342000000001</v>
      </c>
      <c r="Y80">
        <v>9693877551.0203991</v>
      </c>
      <c r="Z80">
        <v>-15.116667</v>
      </c>
      <c r="AA80">
        <v>21.917835</v>
      </c>
      <c r="AB80">
        <v>30.426842000000001</v>
      </c>
      <c r="AC80">
        <v>-76.824112</v>
      </c>
      <c r="AD80">
        <v>-8.5090055000000007</v>
      </c>
      <c r="AE80" s="8"/>
      <c r="AF80" s="82">
        <f t="shared" si="63"/>
        <v>10.183673469388001</v>
      </c>
      <c r="AG80" s="82">
        <f t="shared" si="64"/>
        <v>30.194609</v>
      </c>
      <c r="AH80" s="82">
        <f t="shared" si="65"/>
        <v>21.518179</v>
      </c>
      <c r="AI80" s="82">
        <f t="shared" si="66"/>
        <v>10.183673469388001</v>
      </c>
      <c r="AJ80" s="89">
        <f t="shared" si="78"/>
        <v>26.858521</v>
      </c>
      <c r="AK80" s="82">
        <f t="shared" si="67"/>
        <v>18.056114000000001</v>
      </c>
      <c r="AL80" s="82">
        <f t="shared" si="68"/>
        <v>10.183673469388001</v>
      </c>
      <c r="AM80" s="43">
        <f t="shared" si="79"/>
        <v>24.567146000000001</v>
      </c>
      <c r="AN80" s="82">
        <f t="shared" si="69"/>
        <v>15.538062999999999</v>
      </c>
      <c r="AO80" s="82">
        <f t="shared" si="70"/>
        <v>10.183673469388001</v>
      </c>
      <c r="AP80" s="89">
        <f t="shared" si="80"/>
        <v>21.072702</v>
      </c>
      <c r="AQ80" s="82">
        <f t="shared" si="71"/>
        <v>11.290900000000001</v>
      </c>
      <c r="AR80" s="82">
        <f t="shared" si="72"/>
        <v>10.183673469388001</v>
      </c>
      <c r="AS80" s="89">
        <f t="shared" si="81"/>
        <v>-1.6153765</v>
      </c>
      <c r="AT80" s="82">
        <f t="shared" si="73"/>
        <v>-93.946342000000001</v>
      </c>
      <c r="AV80" s="82"/>
    </row>
    <row r="81" spans="2:48" x14ac:dyDescent="0.25">
      <c r="B81">
        <v>9816326530.6121998</v>
      </c>
      <c r="C81">
        <v>-15.641309</v>
      </c>
      <c r="D81">
        <v>21.431045999999998</v>
      </c>
      <c r="E81">
        <v>30.450839999999999</v>
      </c>
      <c r="F81">
        <v>-77.904160000000005</v>
      </c>
      <c r="G81">
        <v>-9.0197944999999997</v>
      </c>
      <c r="H81" s="8"/>
      <c r="I81" s="82">
        <f t="shared" si="52"/>
        <v>10.30612244898</v>
      </c>
      <c r="J81" s="82">
        <f t="shared" si="53"/>
        <v>30.234434</v>
      </c>
      <c r="K81" s="82">
        <f t="shared" si="54"/>
        <v>21.120774999999998</v>
      </c>
      <c r="L81" s="82">
        <f t="shared" si="55"/>
        <v>10.30612244898</v>
      </c>
      <c r="M81" s="89">
        <f t="shared" si="74"/>
        <v>26.997768000000001</v>
      </c>
      <c r="N81" s="82">
        <f t="shared" si="56"/>
        <v>18.031815999999999</v>
      </c>
      <c r="O81" s="82">
        <f t="shared" si="57"/>
        <v>10.30612244898</v>
      </c>
      <c r="P81" s="89">
        <f t="shared" si="75"/>
        <v>25.186616999999998</v>
      </c>
      <c r="Q81" s="82">
        <f t="shared" si="58"/>
        <v>16.163091999999999</v>
      </c>
      <c r="R81" s="82">
        <f t="shared" si="59"/>
        <v>10.30612244898</v>
      </c>
      <c r="S81" s="89">
        <f t="shared" si="76"/>
        <v>20.599726</v>
      </c>
      <c r="T81" s="82">
        <f t="shared" si="60"/>
        <v>10.858081</v>
      </c>
      <c r="U81" s="82">
        <f t="shared" si="61"/>
        <v>10.30612244898</v>
      </c>
      <c r="V81" s="89">
        <f t="shared" si="77"/>
        <v>-0.49635676000000001</v>
      </c>
      <c r="W81" s="82">
        <f t="shared" si="62"/>
        <v>-90.396270999999999</v>
      </c>
      <c r="Y81">
        <v>9816326530.6121998</v>
      </c>
      <c r="Z81">
        <v>-15.255382000000001</v>
      </c>
      <c r="AA81">
        <v>21.658819000000001</v>
      </c>
      <c r="AB81">
        <v>30.306377000000001</v>
      </c>
      <c r="AC81">
        <v>-76.984015999999997</v>
      </c>
      <c r="AD81">
        <v>-8.6475573000000008</v>
      </c>
      <c r="AE81" s="8"/>
      <c r="AF81" s="82">
        <f t="shared" si="63"/>
        <v>10.30612244898</v>
      </c>
      <c r="AG81" s="82">
        <f t="shared" si="64"/>
        <v>30.420415999999999</v>
      </c>
      <c r="AH81" s="82">
        <f t="shared" si="65"/>
        <v>21.604626</v>
      </c>
      <c r="AI81" s="82">
        <f t="shared" si="66"/>
        <v>10.30612244898</v>
      </c>
      <c r="AJ81" s="89">
        <f t="shared" si="78"/>
        <v>27.346243000000001</v>
      </c>
      <c r="AK81" s="82">
        <f t="shared" si="67"/>
        <v>18.402294000000001</v>
      </c>
      <c r="AL81" s="82">
        <f t="shared" si="68"/>
        <v>10.30612244898</v>
      </c>
      <c r="AM81" s="43">
        <f t="shared" si="79"/>
        <v>25.057708999999999</v>
      </c>
      <c r="AN81" s="82">
        <f t="shared" si="69"/>
        <v>15.869286000000001</v>
      </c>
      <c r="AO81" s="82">
        <f t="shared" si="70"/>
        <v>10.30612244898</v>
      </c>
      <c r="AP81" s="89">
        <f t="shared" si="80"/>
        <v>20.848144999999999</v>
      </c>
      <c r="AQ81" s="82">
        <f t="shared" si="71"/>
        <v>10.790471999999999</v>
      </c>
      <c r="AR81" s="82">
        <f t="shared" si="72"/>
        <v>10.30612244898</v>
      </c>
      <c r="AS81" s="89">
        <f t="shared" si="81"/>
        <v>-0.49635676000000001</v>
      </c>
      <c r="AT81" s="82">
        <f t="shared" si="73"/>
        <v>-90.396270999999999</v>
      </c>
      <c r="AV81" s="82"/>
    </row>
    <row r="82" spans="2:48" x14ac:dyDescent="0.25">
      <c r="B82">
        <v>9938775510.2040997</v>
      </c>
      <c r="C82">
        <v>-15.743753999999999</v>
      </c>
      <c r="D82">
        <v>21.105719000000001</v>
      </c>
      <c r="E82">
        <v>30.110672000000001</v>
      </c>
      <c r="F82">
        <v>-77.253203999999997</v>
      </c>
      <c r="G82">
        <v>-9.0049542999999996</v>
      </c>
      <c r="H82" s="8"/>
      <c r="I82" s="82">
        <f t="shared" si="52"/>
        <v>10.428571428570999</v>
      </c>
      <c r="J82" s="82">
        <f t="shared" si="53"/>
        <v>30.068501000000001</v>
      </c>
      <c r="K82" s="82">
        <f t="shared" si="54"/>
        <v>21.000406000000002</v>
      </c>
      <c r="L82" s="82">
        <f t="shared" si="55"/>
        <v>10.428571428570999</v>
      </c>
      <c r="M82" s="89">
        <f t="shared" si="74"/>
        <v>26.880365000000001</v>
      </c>
      <c r="N82" s="82">
        <f t="shared" si="56"/>
        <v>17.954173999999998</v>
      </c>
      <c r="O82" s="82">
        <f t="shared" si="57"/>
        <v>10.428571428570999</v>
      </c>
      <c r="P82" s="89">
        <f t="shared" si="75"/>
        <v>25.200313999999999</v>
      </c>
      <c r="Q82" s="82">
        <f t="shared" si="58"/>
        <v>16.217102000000001</v>
      </c>
      <c r="R82" s="82">
        <f t="shared" si="59"/>
        <v>10.428571428570999</v>
      </c>
      <c r="S82" s="89">
        <f t="shared" si="76"/>
        <v>20.595677999999999</v>
      </c>
      <c r="T82" s="82">
        <f t="shared" si="60"/>
        <v>10.815386999999999</v>
      </c>
      <c r="U82" s="82">
        <f t="shared" si="61"/>
        <v>10.428571428570999</v>
      </c>
      <c r="V82" s="89">
        <f t="shared" si="77"/>
        <v>-0.77348011999999999</v>
      </c>
      <c r="W82" s="82">
        <f t="shared" si="62"/>
        <v>-89.803084999999996</v>
      </c>
      <c r="Y82">
        <v>9938775510.2040997</v>
      </c>
      <c r="Z82">
        <v>-15.522733000000001</v>
      </c>
      <c r="AA82">
        <v>21.524096</v>
      </c>
      <c r="AB82">
        <v>30.182371</v>
      </c>
      <c r="AC82">
        <v>-77.829132000000001</v>
      </c>
      <c r="AD82">
        <v>-8.6582755999999996</v>
      </c>
      <c r="AE82" s="8"/>
      <c r="AF82" s="82">
        <f t="shared" si="63"/>
        <v>10.428571428570999</v>
      </c>
      <c r="AG82" s="82">
        <f t="shared" si="64"/>
        <v>30.611533999999999</v>
      </c>
      <c r="AH82" s="82">
        <f t="shared" si="65"/>
        <v>21.741125</v>
      </c>
      <c r="AI82" s="82">
        <f t="shared" si="66"/>
        <v>10.428571428570999</v>
      </c>
      <c r="AJ82" s="89">
        <f t="shared" si="78"/>
        <v>27.640087000000001</v>
      </c>
      <c r="AK82" s="82">
        <f t="shared" si="67"/>
        <v>18.654491</v>
      </c>
      <c r="AL82" s="82">
        <f t="shared" si="68"/>
        <v>10.428571428570999</v>
      </c>
      <c r="AM82" s="43">
        <f t="shared" si="79"/>
        <v>25.498531</v>
      </c>
      <c r="AN82" s="82">
        <f t="shared" si="69"/>
        <v>16.278780000000001</v>
      </c>
      <c r="AO82" s="82">
        <f t="shared" si="70"/>
        <v>10.428571428570999</v>
      </c>
      <c r="AP82" s="89">
        <f t="shared" si="80"/>
        <v>20.632732000000001</v>
      </c>
      <c r="AQ82" s="82">
        <f t="shared" si="71"/>
        <v>10.463285000000001</v>
      </c>
      <c r="AR82" s="82">
        <f t="shared" si="72"/>
        <v>10.428571428570999</v>
      </c>
      <c r="AS82" s="89">
        <f t="shared" si="81"/>
        <v>-0.77348011999999999</v>
      </c>
      <c r="AT82" s="82">
        <f t="shared" si="73"/>
        <v>-89.803084999999996</v>
      </c>
      <c r="AV82" s="82"/>
    </row>
    <row r="83" spans="2:48" x14ac:dyDescent="0.25">
      <c r="B83">
        <v>10061224489.796</v>
      </c>
      <c r="C83">
        <v>-15.268950999999999</v>
      </c>
      <c r="D83">
        <v>20.940901</v>
      </c>
      <c r="E83">
        <v>29.935064000000001</v>
      </c>
      <c r="F83">
        <v>-75.438995000000006</v>
      </c>
      <c r="G83">
        <v>-8.9941635000000009</v>
      </c>
      <c r="H83" s="8"/>
      <c r="I83" s="82">
        <f t="shared" si="52"/>
        <v>10.551020408163</v>
      </c>
      <c r="J83" s="82">
        <f t="shared" si="53"/>
        <v>29.810694000000002</v>
      </c>
      <c r="K83" s="82">
        <f t="shared" si="54"/>
        <v>20.746859000000001</v>
      </c>
      <c r="L83" s="82">
        <f t="shared" si="55"/>
        <v>10.551020408163</v>
      </c>
      <c r="M83" s="89">
        <f t="shared" si="74"/>
        <v>26.848265000000001</v>
      </c>
      <c r="N83" s="82">
        <f t="shared" si="56"/>
        <v>17.937311000000001</v>
      </c>
      <c r="O83" s="82">
        <f t="shared" si="57"/>
        <v>10.551020408163</v>
      </c>
      <c r="P83" s="89">
        <f t="shared" si="75"/>
        <v>25.192399999999999</v>
      </c>
      <c r="Q83" s="82">
        <f t="shared" si="58"/>
        <v>16.229343</v>
      </c>
      <c r="R83" s="82">
        <f t="shared" si="59"/>
        <v>10.551020408163</v>
      </c>
      <c r="S83" s="89">
        <f t="shared" si="76"/>
        <v>20.960737000000002</v>
      </c>
      <c r="T83" s="82">
        <f t="shared" si="60"/>
        <v>11.142291999999999</v>
      </c>
      <c r="U83" s="82">
        <f t="shared" si="61"/>
        <v>10.551020408163</v>
      </c>
      <c r="V83" s="89">
        <f t="shared" si="77"/>
        <v>-0.55440575000000003</v>
      </c>
      <c r="W83" s="82">
        <f t="shared" si="62"/>
        <v>-90.199554000000006</v>
      </c>
      <c r="Y83">
        <v>10061224489.796</v>
      </c>
      <c r="Z83">
        <v>-14.823853</v>
      </c>
      <c r="AA83">
        <v>21.485393999999999</v>
      </c>
      <c r="AB83">
        <v>30.107036999999998</v>
      </c>
      <c r="AC83">
        <v>-75.137328999999994</v>
      </c>
      <c r="AD83">
        <v>-8.6216421000000008</v>
      </c>
      <c r="AE83" s="8"/>
      <c r="AF83" s="82">
        <f t="shared" si="63"/>
        <v>10.551020408163</v>
      </c>
      <c r="AG83" s="82">
        <f t="shared" si="64"/>
        <v>30.565096</v>
      </c>
      <c r="AH83" s="82">
        <f t="shared" si="65"/>
        <v>21.683157000000001</v>
      </c>
      <c r="AI83" s="82">
        <f t="shared" si="66"/>
        <v>10.551020408163</v>
      </c>
      <c r="AJ83" s="89">
        <f t="shared" si="78"/>
        <v>27.787835999999999</v>
      </c>
      <c r="AK83" s="82">
        <f t="shared" si="67"/>
        <v>18.817651999999999</v>
      </c>
      <c r="AL83" s="82">
        <f t="shared" si="68"/>
        <v>10.551020408163</v>
      </c>
      <c r="AM83" s="43">
        <f t="shared" si="79"/>
        <v>25.726471</v>
      </c>
      <c r="AN83" s="82">
        <f t="shared" si="69"/>
        <v>16.541405000000001</v>
      </c>
      <c r="AO83" s="82">
        <f t="shared" si="70"/>
        <v>10.551020408163</v>
      </c>
      <c r="AP83" s="89">
        <f t="shared" si="80"/>
        <v>20.596764</v>
      </c>
      <c r="AQ83" s="82">
        <f t="shared" si="71"/>
        <v>10.409440999999999</v>
      </c>
      <c r="AR83" s="82">
        <f t="shared" si="72"/>
        <v>10.551020408163</v>
      </c>
      <c r="AS83" s="89">
        <f t="shared" si="81"/>
        <v>-0.55440575000000003</v>
      </c>
      <c r="AT83" s="82">
        <f t="shared" si="73"/>
        <v>-90.199554000000006</v>
      </c>
      <c r="AV83" s="82"/>
    </row>
    <row r="84" spans="2:48" x14ac:dyDescent="0.25">
      <c r="B84">
        <v>10183673469.388</v>
      </c>
      <c r="C84">
        <v>-15.667251</v>
      </c>
      <c r="D84">
        <v>21.000641000000002</v>
      </c>
      <c r="E84">
        <v>30.061747</v>
      </c>
      <c r="F84">
        <v>-76.993080000000006</v>
      </c>
      <c r="G84">
        <v>-9.0611048000000007</v>
      </c>
      <c r="H84" s="8"/>
      <c r="I84" s="82">
        <f t="shared" si="52"/>
        <v>10.673469387754999</v>
      </c>
      <c r="J84" s="82">
        <f t="shared" si="53"/>
        <v>29.490452000000001</v>
      </c>
      <c r="K84" s="82">
        <f t="shared" si="54"/>
        <v>20.393408000000001</v>
      </c>
      <c r="L84" s="82">
        <f t="shared" si="55"/>
        <v>10.673469387754999</v>
      </c>
      <c r="M84" s="89">
        <f t="shared" si="74"/>
        <v>26.863827000000001</v>
      </c>
      <c r="N84" s="82">
        <f t="shared" si="56"/>
        <v>17.922270000000001</v>
      </c>
      <c r="O84" s="82">
        <f t="shared" si="57"/>
        <v>10.673469387754999</v>
      </c>
      <c r="P84" s="89">
        <f t="shared" si="75"/>
        <v>25.484041000000001</v>
      </c>
      <c r="Q84" s="82">
        <f t="shared" si="58"/>
        <v>16.466784000000001</v>
      </c>
      <c r="R84" s="82">
        <f t="shared" si="59"/>
        <v>10.673469387754999</v>
      </c>
      <c r="S84" s="89">
        <f t="shared" si="76"/>
        <v>21.718069</v>
      </c>
      <c r="T84" s="82">
        <f t="shared" si="60"/>
        <v>11.788584999999999</v>
      </c>
      <c r="U84" s="82">
        <f t="shared" si="61"/>
        <v>10.673469387754999</v>
      </c>
      <c r="V84" s="89">
        <f t="shared" si="77"/>
        <v>-2.914104</v>
      </c>
      <c r="W84" s="82">
        <f t="shared" si="62"/>
        <v>-94.695419000000001</v>
      </c>
      <c r="Y84">
        <v>10183673469.388</v>
      </c>
      <c r="Z84">
        <v>-15.223495</v>
      </c>
      <c r="AA84">
        <v>21.518179</v>
      </c>
      <c r="AB84">
        <v>30.194609</v>
      </c>
      <c r="AC84">
        <v>-76.656150999999994</v>
      </c>
      <c r="AD84">
        <v>-8.6764296999999999</v>
      </c>
      <c r="AE84" s="8"/>
      <c r="AF84" s="82">
        <f t="shared" si="63"/>
        <v>10.673469387754999</v>
      </c>
      <c r="AG84" s="82">
        <f t="shared" si="64"/>
        <v>30.302068999999999</v>
      </c>
      <c r="AH84" s="82">
        <f t="shared" si="65"/>
        <v>21.402183999999998</v>
      </c>
      <c r="AI84" s="82">
        <f t="shared" si="66"/>
        <v>10.673469387754999</v>
      </c>
      <c r="AJ84" s="89">
        <f t="shared" si="78"/>
        <v>27.775794999999999</v>
      </c>
      <c r="AK84" s="82">
        <f t="shared" si="67"/>
        <v>18.796005000000001</v>
      </c>
      <c r="AL84" s="82">
        <f t="shared" si="68"/>
        <v>10.673469387754999</v>
      </c>
      <c r="AM84" s="43">
        <f t="shared" si="79"/>
        <v>25.807976</v>
      </c>
      <c r="AN84" s="82">
        <f t="shared" si="69"/>
        <v>16.598998999999999</v>
      </c>
      <c r="AO84" s="82">
        <f t="shared" si="70"/>
        <v>10.673469387754999</v>
      </c>
      <c r="AP84" s="89">
        <f t="shared" si="80"/>
        <v>20.717098</v>
      </c>
      <c r="AQ84" s="82">
        <f t="shared" si="71"/>
        <v>10.444527000000001</v>
      </c>
      <c r="AR84" s="82">
        <f t="shared" si="72"/>
        <v>10.673469387754999</v>
      </c>
      <c r="AS84" s="89">
        <f t="shared" si="81"/>
        <v>-2.914104</v>
      </c>
      <c r="AT84" s="82">
        <f t="shared" si="73"/>
        <v>-94.695419000000001</v>
      </c>
      <c r="AV84" s="82"/>
    </row>
    <row r="85" spans="2:48" x14ac:dyDescent="0.25">
      <c r="B85">
        <v>10306122448.98</v>
      </c>
      <c r="C85">
        <v>-15.751747</v>
      </c>
      <c r="D85">
        <v>21.120774999999998</v>
      </c>
      <c r="E85">
        <v>30.234434</v>
      </c>
      <c r="F85">
        <v>-77.635620000000003</v>
      </c>
      <c r="G85">
        <v>-9.1136579999999991</v>
      </c>
      <c r="H85" s="8"/>
      <c r="I85" s="82">
        <f t="shared" si="52"/>
        <v>10.795918367346999</v>
      </c>
      <c r="J85" s="82">
        <f t="shared" si="53"/>
        <v>29.197835999999999</v>
      </c>
      <c r="K85" s="82">
        <f t="shared" si="54"/>
        <v>20.089258000000001</v>
      </c>
      <c r="L85" s="82">
        <f t="shared" si="55"/>
        <v>10.795918367346999</v>
      </c>
      <c r="M85" s="89">
        <f t="shared" si="74"/>
        <v>26.865283999999999</v>
      </c>
      <c r="N85" s="82">
        <f t="shared" si="56"/>
        <v>17.900915000000001</v>
      </c>
      <c r="O85" s="82">
        <f t="shared" si="57"/>
        <v>10.795918367346999</v>
      </c>
      <c r="P85" s="89">
        <f t="shared" si="75"/>
        <v>25.865708999999999</v>
      </c>
      <c r="Q85" s="82">
        <f t="shared" si="58"/>
        <v>16.789211000000002</v>
      </c>
      <c r="R85" s="82">
        <f t="shared" si="59"/>
        <v>10.795918367346999</v>
      </c>
      <c r="S85" s="89">
        <f t="shared" si="76"/>
        <v>22.446570999999999</v>
      </c>
      <c r="T85" s="82">
        <f t="shared" si="60"/>
        <v>12.417389</v>
      </c>
      <c r="U85" s="82">
        <f t="shared" si="61"/>
        <v>10.795918367346999</v>
      </c>
      <c r="V85" s="89">
        <f t="shared" si="77"/>
        <v>-1.2894525999999999</v>
      </c>
      <c r="W85" s="82">
        <f t="shared" si="62"/>
        <v>-93.475761000000006</v>
      </c>
      <c r="Y85">
        <v>10306122448.98</v>
      </c>
      <c r="Z85">
        <v>-15.461414</v>
      </c>
      <c r="AA85">
        <v>21.604626</v>
      </c>
      <c r="AB85">
        <v>30.420415999999999</v>
      </c>
      <c r="AC85">
        <v>-77.841881000000001</v>
      </c>
      <c r="AD85">
        <v>-8.8157891999999993</v>
      </c>
      <c r="AE85" s="8"/>
      <c r="AF85" s="82">
        <f t="shared" si="63"/>
        <v>10.795918367346999</v>
      </c>
      <c r="AG85" s="82">
        <f t="shared" si="64"/>
        <v>29.900379000000001</v>
      </c>
      <c r="AH85" s="82">
        <f t="shared" si="65"/>
        <v>21.017557</v>
      </c>
      <c r="AI85" s="82">
        <f t="shared" si="66"/>
        <v>10.795918367346999</v>
      </c>
      <c r="AJ85" s="89">
        <f t="shared" si="78"/>
        <v>27.908308000000002</v>
      </c>
      <c r="AK85" s="82">
        <f t="shared" si="67"/>
        <v>18.919312000000001</v>
      </c>
      <c r="AL85" s="82">
        <f t="shared" si="68"/>
        <v>10.795918367346999</v>
      </c>
      <c r="AM85" s="43">
        <f t="shared" si="79"/>
        <v>26.108622</v>
      </c>
      <c r="AN85" s="82">
        <f t="shared" si="69"/>
        <v>16.844234</v>
      </c>
      <c r="AO85" s="82">
        <f t="shared" si="70"/>
        <v>10.795918367346999</v>
      </c>
      <c r="AP85" s="89">
        <f t="shared" si="80"/>
        <v>20.949057</v>
      </c>
      <c r="AQ85" s="82">
        <f t="shared" si="71"/>
        <v>10.545137</v>
      </c>
      <c r="AR85" s="82">
        <f t="shared" si="72"/>
        <v>10.795918367346999</v>
      </c>
      <c r="AS85" s="89">
        <f t="shared" si="81"/>
        <v>-1.2894525999999999</v>
      </c>
      <c r="AT85" s="82">
        <f t="shared" si="73"/>
        <v>-93.475761000000006</v>
      </c>
      <c r="AV85" s="82"/>
    </row>
    <row r="86" spans="2:48" x14ac:dyDescent="0.25">
      <c r="B86">
        <v>10428571428.570999</v>
      </c>
      <c r="C86">
        <v>-15.671860000000001</v>
      </c>
      <c r="D86">
        <v>21.000406000000002</v>
      </c>
      <c r="E86">
        <v>30.068501000000001</v>
      </c>
      <c r="F86">
        <v>-77.368530000000007</v>
      </c>
      <c r="G86">
        <v>-9.0680952000000001</v>
      </c>
      <c r="H86" s="8"/>
      <c r="I86" s="82">
        <f t="shared" si="52"/>
        <v>10.918367346938998</v>
      </c>
      <c r="J86" s="82">
        <f t="shared" si="53"/>
        <v>28.920221000000002</v>
      </c>
      <c r="K86" s="82">
        <f t="shared" si="54"/>
        <v>19.811102000000002</v>
      </c>
      <c r="L86" s="82">
        <f t="shared" si="55"/>
        <v>10.918367346938998</v>
      </c>
      <c r="M86" s="89">
        <f t="shared" si="74"/>
        <v>26.971108999999998</v>
      </c>
      <c r="N86" s="82">
        <f t="shared" si="56"/>
        <v>18.001776</v>
      </c>
      <c r="O86" s="82">
        <f t="shared" si="57"/>
        <v>10.918367346938998</v>
      </c>
      <c r="P86" s="89">
        <f t="shared" si="75"/>
        <v>26.230191999999999</v>
      </c>
      <c r="Q86" s="82">
        <f t="shared" si="58"/>
        <v>17.129512999999999</v>
      </c>
      <c r="R86" s="82">
        <f t="shared" si="59"/>
        <v>10.918367346938998</v>
      </c>
      <c r="S86" s="89">
        <f t="shared" si="76"/>
        <v>22.644608999999999</v>
      </c>
      <c r="T86" s="82">
        <f t="shared" si="60"/>
        <v>12.585882</v>
      </c>
      <c r="U86" s="82">
        <f t="shared" si="61"/>
        <v>10.918367346938998</v>
      </c>
      <c r="V86" s="89">
        <f t="shared" si="77"/>
        <v>-1.2873899</v>
      </c>
      <c r="W86" s="82">
        <f t="shared" si="62"/>
        <v>-93.286704999999998</v>
      </c>
      <c r="Y86">
        <v>10428571428.570999</v>
      </c>
      <c r="Z86">
        <v>-15.518378999999999</v>
      </c>
      <c r="AA86">
        <v>21.741125</v>
      </c>
      <c r="AB86">
        <v>30.611533999999999</v>
      </c>
      <c r="AC86">
        <v>-77.739586000000003</v>
      </c>
      <c r="AD86">
        <v>-8.8704070999999995</v>
      </c>
      <c r="AE86" s="8"/>
      <c r="AF86" s="82">
        <f t="shared" si="63"/>
        <v>10.918367346938998</v>
      </c>
      <c r="AG86" s="82">
        <f t="shared" si="64"/>
        <v>29.594342999999999</v>
      </c>
      <c r="AH86" s="82">
        <f t="shared" si="65"/>
        <v>20.793461000000001</v>
      </c>
      <c r="AI86" s="82">
        <f t="shared" si="66"/>
        <v>10.918367346938998</v>
      </c>
      <c r="AJ86" s="89">
        <f t="shared" si="78"/>
        <v>27.915184</v>
      </c>
      <c r="AK86" s="82">
        <f t="shared" si="67"/>
        <v>18.968252</v>
      </c>
      <c r="AL86" s="82">
        <f t="shared" si="68"/>
        <v>10.918367346938998</v>
      </c>
      <c r="AM86" s="43">
        <f t="shared" si="79"/>
        <v>26.290721999999999</v>
      </c>
      <c r="AN86" s="82">
        <f t="shared" si="69"/>
        <v>17.029764</v>
      </c>
      <c r="AO86" s="82">
        <f t="shared" si="70"/>
        <v>10.918367346938998</v>
      </c>
      <c r="AP86" s="89">
        <f t="shared" si="80"/>
        <v>20.913155</v>
      </c>
      <c r="AQ86" s="82">
        <f t="shared" si="71"/>
        <v>10.471298000000001</v>
      </c>
      <c r="AR86" s="82">
        <f t="shared" si="72"/>
        <v>10.918367346938998</v>
      </c>
      <c r="AS86" s="89">
        <f t="shared" si="81"/>
        <v>-1.2873899</v>
      </c>
      <c r="AT86" s="82">
        <f t="shared" si="73"/>
        <v>-93.286704999999998</v>
      </c>
      <c r="AV86" s="82"/>
    </row>
    <row r="87" spans="2:48" x14ac:dyDescent="0.25">
      <c r="B87">
        <v>10551020408.163</v>
      </c>
      <c r="C87">
        <v>-15.491975</v>
      </c>
      <c r="D87">
        <v>20.746859000000001</v>
      </c>
      <c r="E87">
        <v>29.810694000000002</v>
      </c>
      <c r="F87">
        <v>-75.745033000000006</v>
      </c>
      <c r="G87">
        <v>-9.0638371000000006</v>
      </c>
      <c r="H87" s="8"/>
      <c r="I87" s="82">
        <f t="shared" si="52"/>
        <v>11.040816326531001</v>
      </c>
      <c r="J87" s="82">
        <f t="shared" si="53"/>
        <v>28.829668000000002</v>
      </c>
      <c r="K87" s="82">
        <f t="shared" si="54"/>
        <v>19.683285000000001</v>
      </c>
      <c r="L87" s="82">
        <f t="shared" si="55"/>
        <v>11.040816326531001</v>
      </c>
      <c r="M87" s="89">
        <f t="shared" si="74"/>
        <v>27.293291</v>
      </c>
      <c r="N87" s="82">
        <f t="shared" si="56"/>
        <v>18.290006999999999</v>
      </c>
      <c r="O87" s="82">
        <f t="shared" si="57"/>
        <v>11.040816326531001</v>
      </c>
      <c r="P87" s="89">
        <f t="shared" si="75"/>
        <v>26.28566</v>
      </c>
      <c r="Q87" s="82">
        <f t="shared" si="58"/>
        <v>17.146032000000002</v>
      </c>
      <c r="R87" s="82">
        <f t="shared" si="59"/>
        <v>11.040816326531001</v>
      </c>
      <c r="S87" s="89">
        <f t="shared" si="76"/>
        <v>22.242338</v>
      </c>
      <c r="T87" s="82">
        <f t="shared" si="60"/>
        <v>12.136583999999999</v>
      </c>
      <c r="U87" s="82">
        <f t="shared" si="61"/>
        <v>11.040816326531001</v>
      </c>
      <c r="V87" s="89">
        <f t="shared" si="77"/>
        <v>-1.3250573000000001</v>
      </c>
      <c r="W87" s="82">
        <f t="shared" si="62"/>
        <v>-93.611739999999998</v>
      </c>
      <c r="Y87">
        <v>10551020408.163</v>
      </c>
      <c r="Z87">
        <v>-15.329254000000001</v>
      </c>
      <c r="AA87">
        <v>21.683157000000001</v>
      </c>
      <c r="AB87">
        <v>30.565096</v>
      </c>
      <c r="AC87">
        <v>-77.792434999999998</v>
      </c>
      <c r="AD87">
        <v>-8.8819388999999997</v>
      </c>
      <c r="AE87" s="8"/>
      <c r="AF87" s="82">
        <f t="shared" si="63"/>
        <v>11.040816326531001</v>
      </c>
      <c r="AG87" s="82">
        <f t="shared" si="64"/>
        <v>29.634815</v>
      </c>
      <c r="AH87" s="82">
        <f t="shared" si="65"/>
        <v>20.884214</v>
      </c>
      <c r="AI87" s="82">
        <f t="shared" si="66"/>
        <v>11.040816326531001</v>
      </c>
      <c r="AJ87" s="89">
        <f t="shared" si="78"/>
        <v>27.796700000000001</v>
      </c>
      <c r="AK87" s="82">
        <f t="shared" si="67"/>
        <v>18.865404000000002</v>
      </c>
      <c r="AL87" s="82">
        <f t="shared" si="68"/>
        <v>11.040816326531001</v>
      </c>
      <c r="AM87" s="43">
        <f t="shared" si="79"/>
        <v>26.259640000000001</v>
      </c>
      <c r="AN87" s="82">
        <f t="shared" si="69"/>
        <v>17.003889000000001</v>
      </c>
      <c r="AO87" s="82">
        <f t="shared" si="70"/>
        <v>11.040816326531001</v>
      </c>
      <c r="AP87" s="89">
        <f t="shared" si="80"/>
        <v>20.588349999999998</v>
      </c>
      <c r="AQ87" s="82">
        <f t="shared" si="71"/>
        <v>10.125628000000001</v>
      </c>
      <c r="AR87" s="82">
        <f t="shared" si="72"/>
        <v>11.040816326531001</v>
      </c>
      <c r="AS87" s="89">
        <f t="shared" si="81"/>
        <v>-1.3250573000000001</v>
      </c>
      <c r="AT87" s="82">
        <f t="shared" si="73"/>
        <v>-93.611739999999998</v>
      </c>
      <c r="AV87" s="82"/>
    </row>
    <row r="88" spans="2:48" x14ac:dyDescent="0.25">
      <c r="B88">
        <v>10673469387.754999</v>
      </c>
      <c r="C88">
        <v>-15.924988000000001</v>
      </c>
      <c r="D88">
        <v>20.393408000000001</v>
      </c>
      <c r="E88">
        <v>29.490452000000001</v>
      </c>
      <c r="F88">
        <v>-76.634056000000001</v>
      </c>
      <c r="G88">
        <v>-9.0970449000000002</v>
      </c>
      <c r="H88" s="8"/>
      <c r="I88" s="82">
        <f t="shared" si="52"/>
        <v>11.163265306122</v>
      </c>
      <c r="J88" s="82">
        <f t="shared" si="53"/>
        <v>29.082426000000002</v>
      </c>
      <c r="K88" s="82">
        <f t="shared" si="54"/>
        <v>19.818380000000001</v>
      </c>
      <c r="L88" s="82">
        <f t="shared" si="55"/>
        <v>11.163265306122</v>
      </c>
      <c r="M88" s="89">
        <f t="shared" si="74"/>
        <v>27.79129</v>
      </c>
      <c r="N88" s="82">
        <f t="shared" si="56"/>
        <v>18.663855000000002</v>
      </c>
      <c r="O88" s="82">
        <f t="shared" si="57"/>
        <v>11.163265306122</v>
      </c>
      <c r="P88" s="89">
        <f t="shared" si="75"/>
        <v>26.138649000000001</v>
      </c>
      <c r="Q88" s="82">
        <f t="shared" si="58"/>
        <v>16.850989999999999</v>
      </c>
      <c r="R88" s="82">
        <f t="shared" si="59"/>
        <v>11.163265306122</v>
      </c>
      <c r="S88" s="89">
        <f t="shared" si="76"/>
        <v>21.833282000000001</v>
      </c>
      <c r="T88" s="82">
        <f t="shared" si="60"/>
        <v>11.508959000000001</v>
      </c>
      <c r="U88" s="82">
        <f t="shared" si="61"/>
        <v>11.163265306122</v>
      </c>
      <c r="V88" s="89">
        <f t="shared" si="77"/>
        <v>-0.71839744000000005</v>
      </c>
      <c r="W88" s="82">
        <f t="shared" si="62"/>
        <v>-93.277709999999999</v>
      </c>
      <c r="Y88">
        <v>10673469387.754999</v>
      </c>
      <c r="Z88">
        <v>-15.728249999999999</v>
      </c>
      <c r="AA88">
        <v>21.402183999999998</v>
      </c>
      <c r="AB88">
        <v>30.302068999999999</v>
      </c>
      <c r="AC88">
        <v>-78.294571000000005</v>
      </c>
      <c r="AD88">
        <v>-8.8998851999999999</v>
      </c>
      <c r="AE88" s="8"/>
      <c r="AF88" s="82">
        <f t="shared" si="63"/>
        <v>11.163265306122</v>
      </c>
      <c r="AG88" s="82">
        <f t="shared" si="64"/>
        <v>29.768892000000001</v>
      </c>
      <c r="AH88" s="82">
        <f t="shared" si="65"/>
        <v>20.943026</v>
      </c>
      <c r="AI88" s="82">
        <f t="shared" si="66"/>
        <v>11.163265306122</v>
      </c>
      <c r="AJ88" s="89">
        <f t="shared" si="78"/>
        <v>27.393450000000001</v>
      </c>
      <c r="AK88" s="82">
        <f t="shared" si="67"/>
        <v>18.345741</v>
      </c>
      <c r="AL88" s="82">
        <f t="shared" si="68"/>
        <v>11.163265306122</v>
      </c>
      <c r="AM88" s="43">
        <f t="shared" si="79"/>
        <v>26.086431999999999</v>
      </c>
      <c r="AN88" s="82">
        <f t="shared" si="69"/>
        <v>16.701606999999999</v>
      </c>
      <c r="AO88" s="82">
        <f t="shared" si="70"/>
        <v>11.163265306122</v>
      </c>
      <c r="AP88" s="89">
        <f t="shared" si="80"/>
        <v>20.244339</v>
      </c>
      <c r="AQ88" s="82">
        <f t="shared" si="71"/>
        <v>9.5936450999999998</v>
      </c>
      <c r="AR88" s="82">
        <f t="shared" si="72"/>
        <v>11.163265306122</v>
      </c>
      <c r="AS88" s="89">
        <f t="shared" si="81"/>
        <v>-0.71839744000000005</v>
      </c>
      <c r="AT88" s="82">
        <f t="shared" si="73"/>
        <v>-93.277709999999999</v>
      </c>
      <c r="AV88" s="82"/>
    </row>
    <row r="89" spans="2:48" x14ac:dyDescent="0.25">
      <c r="B89">
        <v>10795918367.347</v>
      </c>
      <c r="C89">
        <v>-16.008185999999998</v>
      </c>
      <c r="D89">
        <v>20.089258000000001</v>
      </c>
      <c r="E89">
        <v>29.197835999999999</v>
      </c>
      <c r="F89">
        <v>-76.256805</v>
      </c>
      <c r="G89">
        <v>-9.1085796000000006</v>
      </c>
      <c r="H89" s="8"/>
      <c r="I89" s="82">
        <f t="shared" si="52"/>
        <v>11.285714285714</v>
      </c>
      <c r="J89" s="82">
        <f t="shared" si="53"/>
        <v>29.414294999999999</v>
      </c>
      <c r="K89" s="82">
        <f t="shared" si="54"/>
        <v>20.140181999999999</v>
      </c>
      <c r="L89" s="82">
        <f t="shared" si="55"/>
        <v>11.285714285714</v>
      </c>
      <c r="M89" s="89">
        <f t="shared" si="74"/>
        <v>28.060172999999999</v>
      </c>
      <c r="N89" s="82">
        <f t="shared" si="56"/>
        <v>18.921462999999999</v>
      </c>
      <c r="O89" s="82">
        <f t="shared" si="57"/>
        <v>11.285714285714</v>
      </c>
      <c r="P89" s="89">
        <f t="shared" si="75"/>
        <v>25.815041999999998</v>
      </c>
      <c r="Q89" s="82">
        <f t="shared" si="58"/>
        <v>16.486929</v>
      </c>
      <c r="R89" s="82">
        <f t="shared" si="59"/>
        <v>11.285714285714</v>
      </c>
      <c r="S89" s="89">
        <f t="shared" si="76"/>
        <v>21.497036000000001</v>
      </c>
      <c r="T89" s="82">
        <f t="shared" si="60"/>
        <v>11.052702999999999</v>
      </c>
      <c r="U89" s="82">
        <f t="shared" si="61"/>
        <v>11.285714285714</v>
      </c>
      <c r="V89" s="89">
        <f t="shared" si="77"/>
        <v>-4.1104137999999998E-2</v>
      </c>
      <c r="W89" s="82">
        <f t="shared" si="62"/>
        <v>-90.377135999999993</v>
      </c>
      <c r="Y89">
        <v>10795918367.347</v>
      </c>
      <c r="Z89">
        <v>-15.768829999999999</v>
      </c>
      <c r="AA89">
        <v>21.017557</v>
      </c>
      <c r="AB89">
        <v>29.900379000000001</v>
      </c>
      <c r="AC89">
        <v>-76.805098999999998</v>
      </c>
      <c r="AD89">
        <v>-8.8828220000000009</v>
      </c>
      <c r="AE89" s="8"/>
      <c r="AF89" s="82">
        <f t="shared" si="63"/>
        <v>11.285714285714</v>
      </c>
      <c r="AG89" s="82">
        <f t="shared" si="64"/>
        <v>29.685013000000001</v>
      </c>
      <c r="AH89" s="82">
        <f t="shared" si="65"/>
        <v>20.796236</v>
      </c>
      <c r="AI89" s="82">
        <f t="shared" si="66"/>
        <v>11.285714285714</v>
      </c>
      <c r="AJ89" s="89">
        <f t="shared" si="78"/>
        <v>27.036812000000001</v>
      </c>
      <c r="AK89" s="82">
        <f t="shared" si="67"/>
        <v>17.885262999999998</v>
      </c>
      <c r="AL89" s="82">
        <f t="shared" si="68"/>
        <v>11.285714285714</v>
      </c>
      <c r="AM89" s="43">
        <f t="shared" si="79"/>
        <v>26.299320000000002</v>
      </c>
      <c r="AN89" s="82">
        <f t="shared" si="69"/>
        <v>16.801255999999999</v>
      </c>
      <c r="AO89" s="82">
        <f t="shared" si="70"/>
        <v>11.285714285714</v>
      </c>
      <c r="AP89" s="89">
        <f t="shared" si="80"/>
        <v>19.836447</v>
      </c>
      <c r="AQ89" s="82">
        <f t="shared" si="71"/>
        <v>9.0098742999999999</v>
      </c>
      <c r="AR89" s="82">
        <f t="shared" si="72"/>
        <v>11.285714285714</v>
      </c>
      <c r="AS89" s="89">
        <f t="shared" si="81"/>
        <v>-4.1104137999999998E-2</v>
      </c>
      <c r="AT89" s="82">
        <f t="shared" si="73"/>
        <v>-90.377135999999993</v>
      </c>
      <c r="AV89" s="82"/>
    </row>
    <row r="90" spans="2:48" x14ac:dyDescent="0.25">
      <c r="B90">
        <v>10918367346.938999</v>
      </c>
      <c r="C90">
        <v>-15.486677</v>
      </c>
      <c r="D90">
        <v>19.811102000000002</v>
      </c>
      <c r="E90">
        <v>28.920221000000002</v>
      </c>
      <c r="F90">
        <v>-73.904235999999997</v>
      </c>
      <c r="G90">
        <v>-9.1091194000000009</v>
      </c>
      <c r="H90" s="8"/>
      <c r="I90" s="82">
        <f t="shared" si="52"/>
        <v>11.408163265305999</v>
      </c>
      <c r="J90" s="82">
        <f t="shared" si="53"/>
        <v>29.653593000000001</v>
      </c>
      <c r="K90" s="82">
        <f t="shared" si="54"/>
        <v>20.344042000000002</v>
      </c>
      <c r="L90" s="82">
        <f t="shared" si="55"/>
        <v>11.408163265305999</v>
      </c>
      <c r="M90" s="89">
        <f t="shared" si="74"/>
        <v>28.103638</v>
      </c>
      <c r="N90" s="82">
        <f t="shared" si="56"/>
        <v>18.925629000000001</v>
      </c>
      <c r="O90" s="82">
        <f t="shared" si="57"/>
        <v>11.408163265305999</v>
      </c>
      <c r="P90" s="89">
        <f t="shared" si="75"/>
        <v>25.823384999999998</v>
      </c>
      <c r="Q90" s="82">
        <f t="shared" si="58"/>
        <v>16.425180000000001</v>
      </c>
      <c r="R90" s="82">
        <f t="shared" si="59"/>
        <v>11.408163265305999</v>
      </c>
      <c r="S90" s="89">
        <f t="shared" si="76"/>
        <v>21.246098</v>
      </c>
      <c r="T90" s="82">
        <f t="shared" si="60"/>
        <v>10.654120000000001</v>
      </c>
      <c r="U90" s="82">
        <f t="shared" si="61"/>
        <v>11.408163265305999</v>
      </c>
      <c r="V90" s="89">
        <f t="shared" si="77"/>
        <v>1.0466819999999999</v>
      </c>
      <c r="W90" s="82">
        <f t="shared" si="62"/>
        <v>-87.160308999999998</v>
      </c>
      <c r="Y90">
        <v>10918367346.938999</v>
      </c>
      <c r="Z90">
        <v>-15.236986999999999</v>
      </c>
      <c r="AA90">
        <v>20.793461000000001</v>
      </c>
      <c r="AB90">
        <v>29.594342999999999</v>
      </c>
      <c r="AC90">
        <v>-75.20787</v>
      </c>
      <c r="AD90">
        <v>-8.8008822999999996</v>
      </c>
      <c r="AE90" s="8"/>
      <c r="AF90" s="82">
        <f t="shared" si="63"/>
        <v>11.408163265305999</v>
      </c>
      <c r="AG90" s="82">
        <f t="shared" si="64"/>
        <v>29.414853999999998</v>
      </c>
      <c r="AH90" s="82">
        <f t="shared" si="65"/>
        <v>20.469141</v>
      </c>
      <c r="AI90" s="82">
        <f t="shared" si="66"/>
        <v>11.408163265305999</v>
      </c>
      <c r="AJ90" s="89">
        <f t="shared" si="78"/>
        <v>26.765476</v>
      </c>
      <c r="AK90" s="82">
        <f t="shared" si="67"/>
        <v>17.531013000000002</v>
      </c>
      <c r="AL90" s="82">
        <f t="shared" si="68"/>
        <v>11.408163265305999</v>
      </c>
      <c r="AM90" s="43">
        <f t="shared" si="79"/>
        <v>26.636780000000002</v>
      </c>
      <c r="AN90" s="82">
        <f t="shared" si="69"/>
        <v>17.067381000000001</v>
      </c>
      <c r="AO90" s="82">
        <f t="shared" si="70"/>
        <v>11.408163265305999</v>
      </c>
      <c r="AP90" s="89">
        <f t="shared" si="80"/>
        <v>19.291246000000001</v>
      </c>
      <c r="AQ90" s="82">
        <f t="shared" si="71"/>
        <v>8.3634833999999998</v>
      </c>
      <c r="AR90" s="82">
        <f t="shared" si="72"/>
        <v>11.408163265305999</v>
      </c>
      <c r="AS90" s="89">
        <f t="shared" si="81"/>
        <v>1.0466819999999999</v>
      </c>
      <c r="AT90" s="82">
        <f t="shared" si="73"/>
        <v>-87.160308999999998</v>
      </c>
      <c r="AV90" s="82"/>
    </row>
    <row r="91" spans="2:48" x14ac:dyDescent="0.25">
      <c r="B91">
        <v>11040816326.531</v>
      </c>
      <c r="C91">
        <v>-15.835943</v>
      </c>
      <c r="D91">
        <v>19.683285000000001</v>
      </c>
      <c r="E91">
        <v>28.829668000000002</v>
      </c>
      <c r="F91">
        <v>-74.697990000000004</v>
      </c>
      <c r="G91">
        <v>-9.1463823000000009</v>
      </c>
      <c r="H91" s="8"/>
      <c r="I91" s="82">
        <f t="shared" si="52"/>
        <v>11.530612244898</v>
      </c>
      <c r="J91" s="82">
        <f t="shared" si="53"/>
        <v>29.876009</v>
      </c>
      <c r="K91" s="82">
        <f t="shared" si="54"/>
        <v>20.485056</v>
      </c>
      <c r="L91" s="82">
        <f t="shared" si="55"/>
        <v>11.530612244898</v>
      </c>
      <c r="M91" s="89">
        <f t="shared" si="74"/>
        <v>28.316258999999999</v>
      </c>
      <c r="N91" s="82">
        <f t="shared" si="56"/>
        <v>19.033064</v>
      </c>
      <c r="O91" s="82">
        <f t="shared" si="57"/>
        <v>11.530612244898</v>
      </c>
      <c r="P91" s="89">
        <f t="shared" si="75"/>
        <v>25.986065</v>
      </c>
      <c r="Q91" s="82">
        <f t="shared" si="58"/>
        <v>16.450354000000001</v>
      </c>
      <c r="R91" s="82">
        <f t="shared" si="59"/>
        <v>11.530612244898</v>
      </c>
      <c r="S91" s="89">
        <f t="shared" si="76"/>
        <v>20.946090999999999</v>
      </c>
      <c r="T91" s="82">
        <f t="shared" si="60"/>
        <v>10.154966</v>
      </c>
      <c r="U91" s="82">
        <f t="shared" si="61"/>
        <v>11.530612244898</v>
      </c>
      <c r="V91" s="89">
        <f t="shared" si="77"/>
        <v>-0.99885893000000003</v>
      </c>
      <c r="W91" s="82">
        <f t="shared" si="62"/>
        <v>-89.217421999999999</v>
      </c>
      <c r="Y91">
        <v>11040816326.531</v>
      </c>
      <c r="Z91">
        <v>-15.375802</v>
      </c>
      <c r="AA91">
        <v>20.884214</v>
      </c>
      <c r="AB91">
        <v>29.634815</v>
      </c>
      <c r="AC91">
        <v>-75.892646999999997</v>
      </c>
      <c r="AD91">
        <v>-8.7505998999999992</v>
      </c>
      <c r="AE91" s="8"/>
      <c r="AF91" s="82">
        <f t="shared" si="63"/>
        <v>11.530612244898</v>
      </c>
      <c r="AG91" s="82">
        <f t="shared" si="64"/>
        <v>29.237686</v>
      </c>
      <c r="AH91" s="82">
        <f t="shared" si="65"/>
        <v>20.189523999999999</v>
      </c>
      <c r="AI91" s="82">
        <f t="shared" si="66"/>
        <v>11.530612244898</v>
      </c>
      <c r="AJ91" s="89">
        <f t="shared" si="78"/>
        <v>26.847290000000001</v>
      </c>
      <c r="AK91" s="82">
        <f t="shared" si="67"/>
        <v>17.503814999999999</v>
      </c>
      <c r="AL91" s="82">
        <f t="shared" si="68"/>
        <v>11.530612244898</v>
      </c>
      <c r="AM91" s="43">
        <f t="shared" si="79"/>
        <v>27.128039999999999</v>
      </c>
      <c r="AN91" s="82">
        <f t="shared" si="69"/>
        <v>17.469507</v>
      </c>
      <c r="AO91" s="82">
        <f t="shared" si="70"/>
        <v>11.530612244898</v>
      </c>
      <c r="AP91" s="89">
        <f t="shared" si="80"/>
        <v>18.7057</v>
      </c>
      <c r="AQ91" s="82">
        <f t="shared" si="71"/>
        <v>7.6651977999999996</v>
      </c>
      <c r="AR91" s="82">
        <f t="shared" si="72"/>
        <v>11.530612244898</v>
      </c>
      <c r="AS91" s="89">
        <f t="shared" si="81"/>
        <v>-0.99885893000000003</v>
      </c>
      <c r="AT91" s="82">
        <f t="shared" si="73"/>
        <v>-89.217421999999999</v>
      </c>
      <c r="AV91" s="82"/>
    </row>
    <row r="92" spans="2:48" x14ac:dyDescent="0.25">
      <c r="B92">
        <v>11163265306.122</v>
      </c>
      <c r="C92">
        <v>-16.0124</v>
      </c>
      <c r="D92">
        <v>19.818380000000001</v>
      </c>
      <c r="E92">
        <v>29.082426000000002</v>
      </c>
      <c r="F92">
        <v>-75.502540999999994</v>
      </c>
      <c r="G92">
        <v>-9.2640457000000005</v>
      </c>
      <c r="H92" s="8"/>
      <c r="I92" s="82">
        <f t="shared" si="52"/>
        <v>11.653061224489999</v>
      </c>
      <c r="J92" s="82">
        <f t="shared" si="53"/>
        <v>30.156969</v>
      </c>
      <c r="K92" s="82">
        <f t="shared" si="54"/>
        <v>20.615067</v>
      </c>
      <c r="L92" s="82">
        <f t="shared" si="55"/>
        <v>11.653061224489999</v>
      </c>
      <c r="M92" s="89">
        <f t="shared" si="74"/>
        <v>28.870756</v>
      </c>
      <c r="N92" s="82">
        <f t="shared" si="56"/>
        <v>19.39686</v>
      </c>
      <c r="O92" s="82">
        <f t="shared" si="57"/>
        <v>11.653061224489999</v>
      </c>
      <c r="P92" s="89">
        <f t="shared" si="75"/>
        <v>26.104147000000001</v>
      </c>
      <c r="Q92" s="82">
        <f t="shared" si="58"/>
        <v>16.345592</v>
      </c>
      <c r="R92" s="82">
        <f t="shared" si="59"/>
        <v>11.653061224489999</v>
      </c>
      <c r="S92" s="89">
        <f t="shared" si="76"/>
        <v>20.774463999999998</v>
      </c>
      <c r="T92" s="82">
        <f t="shared" si="60"/>
        <v>9.6837444000000001</v>
      </c>
      <c r="U92" s="82">
        <f t="shared" si="61"/>
        <v>11.653061224489999</v>
      </c>
      <c r="V92" s="89">
        <f t="shared" si="77"/>
        <v>-0.57158624999999996</v>
      </c>
      <c r="W92" s="82">
        <f t="shared" si="62"/>
        <v>-88.565224000000001</v>
      </c>
      <c r="Y92">
        <v>11163265306.122</v>
      </c>
      <c r="Z92">
        <v>-15.556352</v>
      </c>
      <c r="AA92">
        <v>20.943026</v>
      </c>
      <c r="AB92">
        <v>29.768892000000001</v>
      </c>
      <c r="AC92">
        <v>-76.712196000000006</v>
      </c>
      <c r="AD92">
        <v>-8.8258656999999996</v>
      </c>
      <c r="AE92" s="8"/>
      <c r="AF92" s="82">
        <f t="shared" si="63"/>
        <v>11.653061224489999</v>
      </c>
      <c r="AG92" s="82">
        <f t="shared" si="64"/>
        <v>29.015201999999999</v>
      </c>
      <c r="AH92" s="82">
        <f t="shared" si="65"/>
        <v>19.806636999999998</v>
      </c>
      <c r="AI92" s="82">
        <f t="shared" si="66"/>
        <v>11.653061224489999</v>
      </c>
      <c r="AJ92" s="89">
        <f t="shared" si="78"/>
        <v>26.726362000000002</v>
      </c>
      <c r="AK92" s="82">
        <f t="shared" si="67"/>
        <v>17.242370999999999</v>
      </c>
      <c r="AL92" s="82">
        <f t="shared" si="68"/>
        <v>11.653061224489999</v>
      </c>
      <c r="AM92" s="43">
        <f t="shared" si="79"/>
        <v>26.971605</v>
      </c>
      <c r="AN92" s="82">
        <f t="shared" si="69"/>
        <v>17.185500999999999</v>
      </c>
      <c r="AO92" s="82">
        <f t="shared" si="70"/>
        <v>11.653061224489999</v>
      </c>
      <c r="AP92" s="89">
        <f t="shared" si="80"/>
        <v>18.124744</v>
      </c>
      <c r="AQ92" s="82">
        <f t="shared" si="71"/>
        <v>6.8822551000000001</v>
      </c>
      <c r="AR92" s="82">
        <f t="shared" si="72"/>
        <v>11.653061224489999</v>
      </c>
      <c r="AS92" s="89">
        <f t="shared" si="81"/>
        <v>-0.57158624999999996</v>
      </c>
      <c r="AT92" s="82">
        <f t="shared" si="73"/>
        <v>-88.565224000000001</v>
      </c>
      <c r="AV92" s="82"/>
    </row>
    <row r="93" spans="2:48" x14ac:dyDescent="0.25">
      <c r="B93">
        <v>11285714285.714001</v>
      </c>
      <c r="C93">
        <v>-15.964459</v>
      </c>
      <c r="D93">
        <v>20.140181999999999</v>
      </c>
      <c r="E93">
        <v>29.414294999999999</v>
      </c>
      <c r="F93">
        <v>-76.148155000000003</v>
      </c>
      <c r="G93">
        <v>-9.2741126999999999</v>
      </c>
      <c r="H93" s="8"/>
      <c r="I93" s="82">
        <f t="shared" si="52"/>
        <v>11.775510204082</v>
      </c>
      <c r="J93" s="82">
        <f t="shared" si="53"/>
        <v>30.526478000000001</v>
      </c>
      <c r="K93" s="82">
        <f t="shared" si="54"/>
        <v>20.936373</v>
      </c>
      <c r="L93" s="82">
        <f t="shared" si="55"/>
        <v>11.775510204082</v>
      </c>
      <c r="M93" s="89">
        <f t="shared" si="74"/>
        <v>29.253367999999998</v>
      </c>
      <c r="N93" s="82">
        <f t="shared" si="56"/>
        <v>19.712706000000001</v>
      </c>
      <c r="O93" s="82">
        <f t="shared" si="57"/>
        <v>11.775510204082</v>
      </c>
      <c r="P93" s="89">
        <f t="shared" si="75"/>
        <v>25.856255999999998</v>
      </c>
      <c r="Q93" s="82">
        <f t="shared" si="58"/>
        <v>16.020060000000001</v>
      </c>
      <c r="R93" s="82">
        <f t="shared" si="59"/>
        <v>11.775510204082</v>
      </c>
      <c r="S93" s="89">
        <f t="shared" si="76"/>
        <v>20.696960000000001</v>
      </c>
      <c r="T93" s="82">
        <f t="shared" si="60"/>
        <v>9.4673862</v>
      </c>
      <c r="U93" s="82">
        <f t="shared" si="61"/>
        <v>11.775510204082</v>
      </c>
      <c r="V93" s="89">
        <f t="shared" si="77"/>
        <v>-0.87573617999999998</v>
      </c>
      <c r="W93" s="82">
        <f t="shared" si="62"/>
        <v>-90.386047000000005</v>
      </c>
      <c r="Y93">
        <v>11285714285.714001</v>
      </c>
      <c r="Z93">
        <v>-15.59478</v>
      </c>
      <c r="AA93">
        <v>20.796236</v>
      </c>
      <c r="AB93">
        <v>29.685013000000001</v>
      </c>
      <c r="AC93">
        <v>-76.634117000000003</v>
      </c>
      <c r="AD93">
        <v>-8.8887739000000003</v>
      </c>
      <c r="AE93" s="8"/>
      <c r="AF93" s="82">
        <f t="shared" si="63"/>
        <v>11.775510204082</v>
      </c>
      <c r="AG93" s="82">
        <f t="shared" si="64"/>
        <v>28.729344999999999</v>
      </c>
      <c r="AH93" s="82">
        <f t="shared" si="65"/>
        <v>19.392958</v>
      </c>
      <c r="AI93" s="82">
        <f t="shared" si="66"/>
        <v>11.775510204082</v>
      </c>
      <c r="AJ93" s="89">
        <f t="shared" si="78"/>
        <v>26.807763999999999</v>
      </c>
      <c r="AK93" s="82">
        <f t="shared" si="67"/>
        <v>17.243445999999999</v>
      </c>
      <c r="AL93" s="82">
        <f t="shared" si="68"/>
        <v>11.775510204082</v>
      </c>
      <c r="AM93" s="43">
        <f t="shared" si="79"/>
        <v>26.758520000000001</v>
      </c>
      <c r="AN93" s="82">
        <f t="shared" si="69"/>
        <v>16.900065999999999</v>
      </c>
      <c r="AO93" s="82">
        <f t="shared" si="70"/>
        <v>11.775510204082</v>
      </c>
      <c r="AP93" s="89">
        <f t="shared" si="80"/>
        <v>17.453785</v>
      </c>
      <c r="AQ93" s="82">
        <f t="shared" si="71"/>
        <v>5.9817175999999996</v>
      </c>
      <c r="AR93" s="82">
        <f t="shared" si="72"/>
        <v>11.775510204082</v>
      </c>
      <c r="AS93" s="89">
        <f t="shared" si="81"/>
        <v>-0.87573617999999998</v>
      </c>
      <c r="AT93" s="82">
        <f t="shared" si="73"/>
        <v>-90.386047000000005</v>
      </c>
      <c r="AV93" s="82"/>
    </row>
    <row r="94" spans="2:48" x14ac:dyDescent="0.25">
      <c r="B94">
        <v>11408163265.306</v>
      </c>
      <c r="C94">
        <v>-16.079449</v>
      </c>
      <c r="D94">
        <v>20.344042000000002</v>
      </c>
      <c r="E94">
        <v>29.653593000000001</v>
      </c>
      <c r="F94">
        <v>-77.359313999999998</v>
      </c>
      <c r="G94">
        <v>-9.3095493000000005</v>
      </c>
      <c r="H94" s="8"/>
      <c r="I94" s="82">
        <f t="shared" si="52"/>
        <v>11.897959183673001</v>
      </c>
      <c r="J94" s="82">
        <f t="shared" si="53"/>
        <v>30.647860999999999</v>
      </c>
      <c r="K94" s="82">
        <f t="shared" si="54"/>
        <v>20.959070000000001</v>
      </c>
      <c r="L94" s="82">
        <f t="shared" si="55"/>
        <v>11.897959183673001</v>
      </c>
      <c r="M94" s="89">
        <f t="shared" si="74"/>
        <v>29.233093</v>
      </c>
      <c r="N94" s="82">
        <f t="shared" si="56"/>
        <v>19.607102999999999</v>
      </c>
      <c r="O94" s="82">
        <f t="shared" si="57"/>
        <v>11.897959183673001</v>
      </c>
      <c r="P94" s="89">
        <f t="shared" si="75"/>
        <v>25.530113</v>
      </c>
      <c r="Q94" s="82">
        <f t="shared" si="58"/>
        <v>15.611418</v>
      </c>
      <c r="R94" s="82">
        <f t="shared" si="59"/>
        <v>11.897959183673001</v>
      </c>
      <c r="S94" s="89">
        <f t="shared" si="76"/>
        <v>20.503188999999999</v>
      </c>
      <c r="T94" s="82">
        <f t="shared" si="60"/>
        <v>9.1254377000000009</v>
      </c>
      <c r="U94" s="82">
        <f t="shared" si="61"/>
        <v>11.897959183673001</v>
      </c>
      <c r="V94" s="89">
        <f t="shared" si="77"/>
        <v>-2.1561469999999998</v>
      </c>
      <c r="W94" s="82">
        <f t="shared" si="62"/>
        <v>-94.239341999999994</v>
      </c>
      <c r="Y94">
        <v>11408163265.306</v>
      </c>
      <c r="Z94">
        <v>-15.77144</v>
      </c>
      <c r="AA94">
        <v>20.469141</v>
      </c>
      <c r="AB94">
        <v>29.414853999999998</v>
      </c>
      <c r="AC94">
        <v>-76.198822000000007</v>
      </c>
      <c r="AD94">
        <v>-8.9457120999999997</v>
      </c>
      <c r="AE94" s="8"/>
      <c r="AF94" s="82">
        <f t="shared" si="63"/>
        <v>11.897959183673001</v>
      </c>
      <c r="AG94" s="82">
        <f t="shared" si="64"/>
        <v>28.272027999999999</v>
      </c>
      <c r="AH94" s="82">
        <f t="shared" si="65"/>
        <v>18.905636000000001</v>
      </c>
      <c r="AI94" s="82">
        <f t="shared" si="66"/>
        <v>11.897959183673001</v>
      </c>
      <c r="AJ94" s="89">
        <f t="shared" si="78"/>
        <v>26.748360000000002</v>
      </c>
      <c r="AK94" s="82">
        <f t="shared" si="67"/>
        <v>17.23357</v>
      </c>
      <c r="AL94" s="82">
        <f t="shared" si="68"/>
        <v>11.897959183673001</v>
      </c>
      <c r="AM94" s="43">
        <f t="shared" si="79"/>
        <v>26.068501000000001</v>
      </c>
      <c r="AN94" s="82">
        <f t="shared" si="69"/>
        <v>16.290098</v>
      </c>
      <c r="AO94" s="82">
        <f t="shared" si="70"/>
        <v>11.897959183673001</v>
      </c>
      <c r="AP94" s="89">
        <f t="shared" si="80"/>
        <v>16.474056000000001</v>
      </c>
      <c r="AQ94" s="82">
        <f t="shared" si="71"/>
        <v>4.7952694999999999</v>
      </c>
      <c r="AR94" s="82">
        <f t="shared" si="72"/>
        <v>11.897959183673001</v>
      </c>
      <c r="AS94" s="89">
        <f t="shared" si="81"/>
        <v>-2.1561469999999998</v>
      </c>
      <c r="AT94" s="82">
        <f t="shared" si="73"/>
        <v>-94.239341999999994</v>
      </c>
      <c r="AV94" s="82"/>
    </row>
    <row r="95" spans="2:48" x14ac:dyDescent="0.25">
      <c r="B95">
        <v>11530612244.898001</v>
      </c>
      <c r="C95">
        <v>-16.245830999999999</v>
      </c>
      <c r="D95">
        <v>20.485056</v>
      </c>
      <c r="E95">
        <v>29.876009</v>
      </c>
      <c r="F95">
        <v>-77.426002999999994</v>
      </c>
      <c r="G95">
        <v>-9.3909540000000007</v>
      </c>
      <c r="H95" s="8"/>
      <c r="I95" s="82">
        <f t="shared" si="52"/>
        <v>12.020408163265</v>
      </c>
      <c r="J95" s="82">
        <f t="shared" si="53"/>
        <v>30.598981999999999</v>
      </c>
      <c r="K95" s="82">
        <f t="shared" si="54"/>
        <v>20.813665</v>
      </c>
      <c r="L95" s="82">
        <f t="shared" si="55"/>
        <v>12.020408163265</v>
      </c>
      <c r="M95" s="89">
        <f t="shared" si="74"/>
        <v>28.960184000000002</v>
      </c>
      <c r="N95" s="82">
        <f t="shared" si="56"/>
        <v>19.250416000000001</v>
      </c>
      <c r="O95" s="82">
        <f t="shared" si="57"/>
        <v>12.020408163265</v>
      </c>
      <c r="P95" s="89">
        <f t="shared" si="75"/>
        <v>25.303204000000001</v>
      </c>
      <c r="Q95" s="82">
        <f t="shared" si="58"/>
        <v>15.284337000000001</v>
      </c>
      <c r="R95" s="82">
        <f t="shared" si="59"/>
        <v>12.020408163265</v>
      </c>
      <c r="S95" s="89">
        <f t="shared" si="76"/>
        <v>20.006601</v>
      </c>
      <c r="T95" s="82">
        <f t="shared" si="60"/>
        <v>8.3995780999999994</v>
      </c>
      <c r="U95" s="82">
        <f t="shared" si="61"/>
        <v>12.020408163265</v>
      </c>
      <c r="V95" s="89">
        <f t="shared" si="77"/>
        <v>-3.2689924000000001</v>
      </c>
      <c r="W95" s="82">
        <f t="shared" si="62"/>
        <v>-96.520392999999999</v>
      </c>
      <c r="Y95">
        <v>11530612244.898001</v>
      </c>
      <c r="Z95">
        <v>-15.849114</v>
      </c>
      <c r="AA95">
        <v>20.189523999999999</v>
      </c>
      <c r="AB95">
        <v>29.237686</v>
      </c>
      <c r="AC95">
        <v>-75.627914000000004</v>
      </c>
      <c r="AD95">
        <v>-9.0481634</v>
      </c>
      <c r="AE95" s="8"/>
      <c r="AF95" s="82">
        <f t="shared" si="63"/>
        <v>12.020408163265</v>
      </c>
      <c r="AG95" s="82">
        <f t="shared" si="64"/>
        <v>28.039239999999999</v>
      </c>
      <c r="AH95" s="82">
        <f t="shared" si="65"/>
        <v>18.623439999999999</v>
      </c>
      <c r="AI95" s="82">
        <f t="shared" si="66"/>
        <v>12.020408163265</v>
      </c>
      <c r="AJ95" s="89">
        <f t="shared" si="78"/>
        <v>27.024469</v>
      </c>
      <c r="AK95" s="82">
        <f t="shared" si="67"/>
        <v>17.510950000000001</v>
      </c>
      <c r="AL95" s="82">
        <f t="shared" si="68"/>
        <v>12.020408163265</v>
      </c>
      <c r="AM95" s="43">
        <f t="shared" si="79"/>
        <v>25.648205000000001</v>
      </c>
      <c r="AN95" s="82">
        <f t="shared" si="69"/>
        <v>15.879605</v>
      </c>
      <c r="AO95" s="82">
        <f t="shared" si="70"/>
        <v>12.020408163265</v>
      </c>
      <c r="AP95" s="89">
        <f t="shared" si="80"/>
        <v>16.031796</v>
      </c>
      <c r="AQ95" s="82">
        <f t="shared" si="71"/>
        <v>3.7700205000000002</v>
      </c>
      <c r="AR95" s="82">
        <f t="shared" si="72"/>
        <v>12.020408163265</v>
      </c>
      <c r="AS95" s="89">
        <f t="shared" si="81"/>
        <v>-3.2689924000000001</v>
      </c>
      <c r="AT95" s="82">
        <f t="shared" si="73"/>
        <v>-96.520392999999999</v>
      </c>
      <c r="AV95" s="82"/>
    </row>
    <row r="96" spans="2:48" x14ac:dyDescent="0.25">
      <c r="B96">
        <v>11653061224.49</v>
      </c>
      <c r="C96">
        <v>-16.677129999999998</v>
      </c>
      <c r="D96">
        <v>20.615067</v>
      </c>
      <c r="E96">
        <v>30.156969</v>
      </c>
      <c r="F96">
        <v>-79.132248000000004</v>
      </c>
      <c r="G96">
        <v>-9.5419015999999992</v>
      </c>
      <c r="H96" s="8"/>
      <c r="I96" s="82">
        <f t="shared" si="52"/>
        <v>12.142857142857</v>
      </c>
      <c r="J96" s="82">
        <f t="shared" si="53"/>
        <v>30.428165</v>
      </c>
      <c r="K96" s="82">
        <f t="shared" si="54"/>
        <v>20.518875000000001</v>
      </c>
      <c r="L96" s="82">
        <f t="shared" si="55"/>
        <v>12.142857142857</v>
      </c>
      <c r="M96" s="89">
        <f t="shared" si="74"/>
        <v>28.957464000000002</v>
      </c>
      <c r="N96" s="82">
        <f t="shared" si="56"/>
        <v>19.114854999999999</v>
      </c>
      <c r="O96" s="82">
        <f t="shared" si="57"/>
        <v>12.142857142857</v>
      </c>
      <c r="P96" s="89">
        <f t="shared" si="75"/>
        <v>25.079075</v>
      </c>
      <c r="Q96" s="82">
        <f t="shared" si="58"/>
        <v>14.886353</v>
      </c>
      <c r="R96" s="82">
        <f t="shared" si="59"/>
        <v>12.142857142857</v>
      </c>
      <c r="S96" s="89">
        <f t="shared" si="76"/>
        <v>19.034884999999999</v>
      </c>
      <c r="T96" s="82">
        <f t="shared" si="60"/>
        <v>7.0043888000000001</v>
      </c>
      <c r="U96" s="82">
        <f t="shared" si="61"/>
        <v>12.142857142857</v>
      </c>
      <c r="V96" s="89">
        <f t="shared" si="77"/>
        <v>-2.8477817000000001</v>
      </c>
      <c r="W96" s="82">
        <f t="shared" si="62"/>
        <v>-95.645011999999994</v>
      </c>
      <c r="Y96">
        <v>11653061224.49</v>
      </c>
      <c r="Z96">
        <v>-16.341626999999999</v>
      </c>
      <c r="AA96">
        <v>19.806636999999998</v>
      </c>
      <c r="AB96">
        <v>29.015201999999999</v>
      </c>
      <c r="AC96">
        <v>-77.196944999999999</v>
      </c>
      <c r="AD96">
        <v>-9.2085647999999996</v>
      </c>
      <c r="AE96" s="8"/>
      <c r="AF96" s="82">
        <f t="shared" si="63"/>
        <v>12.142857142857</v>
      </c>
      <c r="AG96" s="82">
        <f t="shared" si="64"/>
        <v>27.962395000000001</v>
      </c>
      <c r="AH96" s="82">
        <f t="shared" si="65"/>
        <v>18.448605000000001</v>
      </c>
      <c r="AI96" s="82">
        <f t="shared" si="66"/>
        <v>12.142857142857</v>
      </c>
      <c r="AJ96" s="89">
        <f t="shared" si="78"/>
        <v>27.223576000000001</v>
      </c>
      <c r="AK96" s="82">
        <f t="shared" si="67"/>
        <v>17.619237999999999</v>
      </c>
      <c r="AL96" s="82">
        <f t="shared" si="68"/>
        <v>12.142857142857</v>
      </c>
      <c r="AM96" s="43">
        <f t="shared" si="79"/>
        <v>25.412282999999999</v>
      </c>
      <c r="AN96" s="82">
        <f t="shared" si="69"/>
        <v>15.522216</v>
      </c>
      <c r="AO96" s="82">
        <f t="shared" si="70"/>
        <v>12.142857142857</v>
      </c>
      <c r="AP96" s="89">
        <f t="shared" si="80"/>
        <v>16.219002</v>
      </c>
      <c r="AQ96" s="82">
        <f t="shared" si="71"/>
        <v>2.7960489000000002</v>
      </c>
      <c r="AR96" s="82">
        <f t="shared" si="72"/>
        <v>12.142857142857</v>
      </c>
      <c r="AS96" s="89">
        <f t="shared" si="81"/>
        <v>-2.8477817000000001</v>
      </c>
      <c r="AT96" s="82">
        <f t="shared" si="73"/>
        <v>-95.645011999999994</v>
      </c>
      <c r="AV96" s="82"/>
    </row>
    <row r="97" spans="2:48" x14ac:dyDescent="0.25">
      <c r="B97">
        <v>11775510204.082001</v>
      </c>
      <c r="C97">
        <v>-16.792636999999999</v>
      </c>
      <c r="D97">
        <v>20.936373</v>
      </c>
      <c r="E97">
        <v>30.526478000000001</v>
      </c>
      <c r="F97">
        <v>-80.278946000000005</v>
      </c>
      <c r="G97">
        <v>-9.5901031000000003</v>
      </c>
      <c r="H97" s="8"/>
      <c r="I97" s="82">
        <f t="shared" si="52"/>
        <v>12.265306122448999</v>
      </c>
      <c r="J97" s="82">
        <f t="shared" si="53"/>
        <v>30.253069</v>
      </c>
      <c r="K97" s="82">
        <f t="shared" si="54"/>
        <v>20.303577000000001</v>
      </c>
      <c r="L97" s="82">
        <f t="shared" si="55"/>
        <v>12.265306122448999</v>
      </c>
      <c r="M97" s="89">
        <f t="shared" si="74"/>
        <v>28.838652</v>
      </c>
      <c r="N97" s="82">
        <f t="shared" si="56"/>
        <v>18.941582</v>
      </c>
      <c r="O97" s="82">
        <f t="shared" si="57"/>
        <v>12.265306122448999</v>
      </c>
      <c r="P97" s="89">
        <f t="shared" si="75"/>
        <v>24.529150000000001</v>
      </c>
      <c r="Q97" s="82">
        <f t="shared" si="58"/>
        <v>14.248117000000001</v>
      </c>
      <c r="R97" s="82">
        <f t="shared" si="59"/>
        <v>12.265306122448999</v>
      </c>
      <c r="S97" s="89">
        <f t="shared" si="76"/>
        <v>17.674057000000001</v>
      </c>
      <c r="T97" s="82">
        <f t="shared" si="60"/>
        <v>5.1923922999999998</v>
      </c>
      <c r="U97" s="82">
        <f t="shared" si="61"/>
        <v>12.265306122448999</v>
      </c>
      <c r="V97" s="89">
        <f t="shared" si="77"/>
        <v>-1.8021201</v>
      </c>
      <c r="W97" s="82">
        <f t="shared" si="62"/>
        <v>-91.875214</v>
      </c>
      <c r="Y97">
        <v>11775510204.082001</v>
      </c>
      <c r="Z97">
        <v>-16.511109999999999</v>
      </c>
      <c r="AA97">
        <v>19.392958</v>
      </c>
      <c r="AB97">
        <v>28.729344999999999</v>
      </c>
      <c r="AC97">
        <v>-76.120521999999994</v>
      </c>
      <c r="AD97">
        <v>-9.3363876000000001</v>
      </c>
      <c r="AE97" s="8"/>
      <c r="AF97" s="82">
        <f t="shared" si="63"/>
        <v>12.265306122448999</v>
      </c>
      <c r="AG97" s="82">
        <f t="shared" si="64"/>
        <v>28.021892999999999</v>
      </c>
      <c r="AH97" s="82">
        <f t="shared" si="65"/>
        <v>18.473278000000001</v>
      </c>
      <c r="AI97" s="82">
        <f t="shared" si="66"/>
        <v>12.265306122448999</v>
      </c>
      <c r="AJ97" s="89">
        <f t="shared" si="78"/>
        <v>27.523879999999998</v>
      </c>
      <c r="AK97" s="82">
        <f t="shared" si="67"/>
        <v>17.862183000000002</v>
      </c>
      <c r="AL97" s="82">
        <f t="shared" si="68"/>
        <v>12.265306122448999</v>
      </c>
      <c r="AM97" s="43">
        <f t="shared" si="79"/>
        <v>25.21349</v>
      </c>
      <c r="AN97" s="82">
        <f t="shared" si="69"/>
        <v>15.219544000000001</v>
      </c>
      <c r="AO97" s="82">
        <f t="shared" si="70"/>
        <v>12.265306122448999</v>
      </c>
      <c r="AP97" s="89">
        <f t="shared" si="80"/>
        <v>14.377648000000001</v>
      </c>
      <c r="AQ97" s="82">
        <f t="shared" si="71"/>
        <v>-0.55107123000000002</v>
      </c>
      <c r="AR97" s="82">
        <f t="shared" si="72"/>
        <v>12.265306122448999</v>
      </c>
      <c r="AS97" s="89">
        <f t="shared" si="81"/>
        <v>-1.8021201</v>
      </c>
      <c r="AT97" s="82">
        <f t="shared" si="73"/>
        <v>-91.875214</v>
      </c>
      <c r="AV97" s="82"/>
    </row>
    <row r="98" spans="2:48" x14ac:dyDescent="0.25">
      <c r="B98">
        <v>11897959183.673</v>
      </c>
      <c r="C98">
        <v>-16.717922000000002</v>
      </c>
      <c r="D98">
        <v>20.959070000000001</v>
      </c>
      <c r="E98">
        <v>30.647860999999999</v>
      </c>
      <c r="F98">
        <v>-80.770111</v>
      </c>
      <c r="G98">
        <v>-9.6887913000000001</v>
      </c>
      <c r="H98" s="8"/>
      <c r="I98" s="82">
        <f t="shared" si="52"/>
        <v>12.387755102041</v>
      </c>
      <c r="J98" s="82">
        <f t="shared" si="53"/>
        <v>30.28558</v>
      </c>
      <c r="K98" s="82">
        <f t="shared" si="54"/>
        <v>20.226268999999998</v>
      </c>
      <c r="L98" s="82">
        <f t="shared" si="55"/>
        <v>12.387755102041</v>
      </c>
      <c r="M98" s="89">
        <f t="shared" si="74"/>
        <v>28.649312999999999</v>
      </c>
      <c r="N98" s="82">
        <f t="shared" si="56"/>
        <v>18.627869</v>
      </c>
      <c r="O98" s="82">
        <f t="shared" si="57"/>
        <v>12.387755102041</v>
      </c>
      <c r="P98" s="89">
        <f t="shared" si="75"/>
        <v>23.811501</v>
      </c>
      <c r="Q98" s="82">
        <f t="shared" si="58"/>
        <v>13.379808000000001</v>
      </c>
      <c r="R98" s="82">
        <f t="shared" si="59"/>
        <v>12.387755102041</v>
      </c>
      <c r="S98" s="89">
        <f t="shared" si="76"/>
        <v>16.562304999999999</v>
      </c>
      <c r="T98" s="82">
        <f t="shared" si="60"/>
        <v>3.429173</v>
      </c>
      <c r="U98" s="82">
        <f t="shared" si="61"/>
        <v>12.387755102041</v>
      </c>
      <c r="V98" s="89">
        <f t="shared" si="77"/>
        <v>-1.3107032000000001</v>
      </c>
      <c r="W98" s="82">
        <f t="shared" si="62"/>
        <v>-92.642357000000004</v>
      </c>
      <c r="Y98">
        <v>11897959183.673</v>
      </c>
      <c r="Z98">
        <v>-16.555320999999999</v>
      </c>
      <c r="AA98">
        <v>18.905636000000001</v>
      </c>
      <c r="AB98">
        <v>28.272027999999999</v>
      </c>
      <c r="AC98">
        <v>-75.264458000000005</v>
      </c>
      <c r="AD98">
        <v>-9.3663912000000007</v>
      </c>
      <c r="AE98" s="8"/>
      <c r="AF98" s="82">
        <f t="shared" si="63"/>
        <v>12.387755102041</v>
      </c>
      <c r="AG98" s="82">
        <f t="shared" si="64"/>
        <v>28.492424</v>
      </c>
      <c r="AH98" s="82">
        <f t="shared" si="65"/>
        <v>18.911653999999999</v>
      </c>
      <c r="AI98" s="82">
        <f t="shared" si="66"/>
        <v>12.387755102041</v>
      </c>
      <c r="AJ98" s="89">
        <f t="shared" si="78"/>
        <v>27.870764000000001</v>
      </c>
      <c r="AK98" s="82">
        <f t="shared" si="67"/>
        <v>18.167674999999999</v>
      </c>
      <c r="AL98" s="82">
        <f t="shared" si="68"/>
        <v>12.387755102041</v>
      </c>
      <c r="AM98" s="43">
        <f t="shared" si="79"/>
        <v>24.683260000000001</v>
      </c>
      <c r="AN98" s="82">
        <f t="shared" si="69"/>
        <v>14.6081</v>
      </c>
      <c r="AO98" s="82">
        <f t="shared" si="70"/>
        <v>12.387755102041</v>
      </c>
      <c r="AP98" s="89">
        <f t="shared" si="80"/>
        <v>11.156103999999999</v>
      </c>
      <c r="AQ98" s="82">
        <f t="shared" si="71"/>
        <v>-5.5328211999999999</v>
      </c>
      <c r="AR98" s="82">
        <f t="shared" si="72"/>
        <v>12.387755102041</v>
      </c>
      <c r="AS98" s="89">
        <f t="shared" si="81"/>
        <v>-1.3107032000000001</v>
      </c>
      <c r="AT98" s="82">
        <f t="shared" si="73"/>
        <v>-92.642357000000004</v>
      </c>
      <c r="AV98" s="82"/>
    </row>
    <row r="99" spans="2:48" x14ac:dyDescent="0.25">
      <c r="B99">
        <v>12020408163.264999</v>
      </c>
      <c r="C99">
        <v>-17.045061</v>
      </c>
      <c r="D99">
        <v>20.813665</v>
      </c>
      <c r="E99">
        <v>30.598981999999999</v>
      </c>
      <c r="F99">
        <v>-80.372223000000005</v>
      </c>
      <c r="G99">
        <v>-9.7853165000000004</v>
      </c>
      <c r="H99" s="8"/>
      <c r="I99" s="82">
        <f t="shared" si="52"/>
        <v>12.510204081632999</v>
      </c>
      <c r="J99" s="82">
        <f t="shared" si="53"/>
        <v>30.499078999999998</v>
      </c>
      <c r="K99" s="82">
        <f t="shared" si="54"/>
        <v>20.149677000000001</v>
      </c>
      <c r="L99" s="82">
        <f t="shared" si="55"/>
        <v>12.510204081632999</v>
      </c>
      <c r="M99" s="89">
        <f t="shared" si="74"/>
        <v>28.31531</v>
      </c>
      <c r="N99" s="82">
        <f t="shared" si="56"/>
        <v>17.971844000000001</v>
      </c>
      <c r="O99" s="82">
        <f t="shared" si="57"/>
        <v>12.510204081632999</v>
      </c>
      <c r="P99" s="89">
        <f t="shared" si="75"/>
        <v>23.209278000000001</v>
      </c>
      <c r="Q99" s="82">
        <f t="shared" si="58"/>
        <v>12.396151</v>
      </c>
      <c r="R99" s="82">
        <f t="shared" si="59"/>
        <v>12.510204081632999</v>
      </c>
      <c r="S99" s="89">
        <f t="shared" si="76"/>
        <v>16.358456</v>
      </c>
      <c r="T99" s="82">
        <f t="shared" si="60"/>
        <v>2.2286918</v>
      </c>
      <c r="U99" s="82">
        <f t="shared" si="61"/>
        <v>12.510204081632999</v>
      </c>
      <c r="V99" s="89">
        <f t="shared" si="77"/>
        <v>-1.1008633000000001</v>
      </c>
      <c r="W99" s="82">
        <f t="shared" si="62"/>
        <v>-91.328109999999995</v>
      </c>
      <c r="Y99">
        <v>12020408163.264999</v>
      </c>
      <c r="Z99">
        <v>-16.516144000000001</v>
      </c>
      <c r="AA99">
        <v>18.623439999999999</v>
      </c>
      <c r="AB99">
        <v>28.039239999999999</v>
      </c>
      <c r="AC99">
        <v>-74.796570000000003</v>
      </c>
      <c r="AD99">
        <v>-9.4158001000000002</v>
      </c>
      <c r="AE99" s="8"/>
      <c r="AF99" s="82">
        <f t="shared" si="63"/>
        <v>12.510204081632999</v>
      </c>
      <c r="AG99" s="82">
        <f t="shared" si="64"/>
        <v>29.566870000000002</v>
      </c>
      <c r="AH99" s="82">
        <f t="shared" si="65"/>
        <v>19.815138000000001</v>
      </c>
      <c r="AI99" s="82">
        <f t="shared" si="66"/>
        <v>12.510204081632999</v>
      </c>
      <c r="AJ99" s="89">
        <f t="shared" si="78"/>
        <v>28.322849000000001</v>
      </c>
      <c r="AK99" s="82">
        <f t="shared" si="67"/>
        <v>18.445179</v>
      </c>
      <c r="AL99" s="82">
        <f t="shared" si="68"/>
        <v>12.510204081632999</v>
      </c>
      <c r="AM99" s="43">
        <f t="shared" si="79"/>
        <v>23.884153000000001</v>
      </c>
      <c r="AN99" s="82">
        <f t="shared" si="69"/>
        <v>13.563143999999999</v>
      </c>
      <c r="AO99" s="82">
        <f t="shared" si="70"/>
        <v>12.510204081632999</v>
      </c>
      <c r="AP99" s="89">
        <f t="shared" si="80"/>
        <v>7.1621299</v>
      </c>
      <c r="AQ99" s="82">
        <f t="shared" si="71"/>
        <v>-11.615893</v>
      </c>
      <c r="AR99" s="82">
        <f t="shared" si="72"/>
        <v>12.510204081632999</v>
      </c>
      <c r="AS99" s="89">
        <f t="shared" si="81"/>
        <v>-1.1008633000000001</v>
      </c>
      <c r="AT99" s="82">
        <f t="shared" si="73"/>
        <v>-91.328109999999995</v>
      </c>
      <c r="AV99" s="82"/>
    </row>
    <row r="100" spans="2:48" x14ac:dyDescent="0.25">
      <c r="B100">
        <v>12142857142.857</v>
      </c>
      <c r="C100">
        <v>-17.201419999999999</v>
      </c>
      <c r="D100">
        <v>20.518875000000001</v>
      </c>
      <c r="E100">
        <v>30.428165</v>
      </c>
      <c r="F100">
        <v>-80.632874000000001</v>
      </c>
      <c r="G100">
        <v>-9.9092903000000003</v>
      </c>
      <c r="H100" s="8"/>
      <c r="I100" s="82">
        <f t="shared" si="52"/>
        <v>12.632653061224001</v>
      </c>
      <c r="J100" s="82">
        <f t="shared" si="53"/>
        <v>30.555565000000001</v>
      </c>
      <c r="K100" s="82">
        <f t="shared" si="54"/>
        <v>20.043892</v>
      </c>
      <c r="L100" s="82">
        <f t="shared" si="55"/>
        <v>12.632653061224001</v>
      </c>
      <c r="M100" s="89">
        <f t="shared" si="74"/>
        <v>27.766141999999999</v>
      </c>
      <c r="N100" s="82">
        <f t="shared" si="56"/>
        <v>17.206800000000001</v>
      </c>
      <c r="O100" s="82">
        <f t="shared" si="57"/>
        <v>12.632653061224001</v>
      </c>
      <c r="P100" s="89">
        <f t="shared" si="75"/>
        <v>22.63269</v>
      </c>
      <c r="Q100" s="82">
        <f t="shared" si="58"/>
        <v>11.485543</v>
      </c>
      <c r="R100" s="82">
        <f t="shared" si="59"/>
        <v>12.632653061224001</v>
      </c>
      <c r="S100" s="89">
        <f t="shared" si="76"/>
        <v>16.935789</v>
      </c>
      <c r="T100" s="82">
        <f t="shared" si="60"/>
        <v>1.8481569</v>
      </c>
      <c r="U100" s="82">
        <f t="shared" si="61"/>
        <v>12.632653061224001</v>
      </c>
      <c r="V100" s="89">
        <f t="shared" si="77"/>
        <v>-2.1837816000000001</v>
      </c>
      <c r="W100" s="82">
        <f t="shared" si="62"/>
        <v>-95.780745999999994</v>
      </c>
      <c r="Y100">
        <v>12142857142.857</v>
      </c>
      <c r="Z100">
        <v>-16.797920000000001</v>
      </c>
      <c r="AA100">
        <v>18.448605000000001</v>
      </c>
      <c r="AB100">
        <v>27.962395000000001</v>
      </c>
      <c r="AC100">
        <v>-75.287773000000001</v>
      </c>
      <c r="AD100">
        <v>-9.5137900999999996</v>
      </c>
      <c r="AE100" s="8"/>
      <c r="AF100" s="82">
        <f t="shared" si="63"/>
        <v>12.632653061224001</v>
      </c>
      <c r="AG100" s="82">
        <f t="shared" si="64"/>
        <v>30.481888000000001</v>
      </c>
      <c r="AH100" s="82">
        <f t="shared" si="65"/>
        <v>20.561040999999999</v>
      </c>
      <c r="AI100" s="82">
        <f t="shared" si="66"/>
        <v>12.632653061224001</v>
      </c>
      <c r="AJ100" s="89">
        <f t="shared" si="78"/>
        <v>28.222466000000001</v>
      </c>
      <c r="AK100" s="82">
        <f t="shared" si="67"/>
        <v>18.150870999999999</v>
      </c>
      <c r="AL100" s="82">
        <f t="shared" si="68"/>
        <v>12.632653061224001</v>
      </c>
      <c r="AM100" s="43">
        <f t="shared" si="79"/>
        <v>22.955504999999999</v>
      </c>
      <c r="AN100" s="82">
        <f t="shared" si="69"/>
        <v>12.296269000000001</v>
      </c>
      <c r="AO100" s="82">
        <f t="shared" si="70"/>
        <v>12.632653061224001</v>
      </c>
      <c r="AP100" s="89">
        <f t="shared" si="80"/>
        <v>5.2990699000000001</v>
      </c>
      <c r="AQ100" s="82">
        <f t="shared" si="71"/>
        <v>-15.460352</v>
      </c>
      <c r="AR100" s="82">
        <f t="shared" si="72"/>
        <v>12.632653061224001</v>
      </c>
      <c r="AS100" s="89">
        <f t="shared" si="81"/>
        <v>-2.1837816000000001</v>
      </c>
      <c r="AT100" s="82">
        <f t="shared" si="73"/>
        <v>-95.780745999999994</v>
      </c>
      <c r="AV100" s="82"/>
    </row>
    <row r="101" spans="2:48" x14ac:dyDescent="0.25">
      <c r="B101">
        <v>12265306122.448999</v>
      </c>
      <c r="C101">
        <v>-17.076353000000001</v>
      </c>
      <c r="D101">
        <v>20.303577000000001</v>
      </c>
      <c r="E101">
        <v>30.253069</v>
      </c>
      <c r="F101">
        <v>-80.076660000000004</v>
      </c>
      <c r="G101">
        <v>-9.9494895999999997</v>
      </c>
      <c r="H101" s="8"/>
      <c r="I101" s="82">
        <f t="shared" ref="I101:I103" si="82">B105/1000000000</f>
        <v>12.755102040816</v>
      </c>
      <c r="J101" s="82">
        <f t="shared" ref="J101:J103" si="83">E105</f>
        <v>30.179745</v>
      </c>
      <c r="K101" s="82">
        <f t="shared" ref="K101:K103" si="84">D105</f>
        <v>19.592832999999999</v>
      </c>
      <c r="L101" s="82">
        <f t="shared" ref="L101:L103" si="85">B105/1000000000</f>
        <v>12.755102040816</v>
      </c>
      <c r="M101" s="89">
        <f t="shared" si="74"/>
        <v>26.981441</v>
      </c>
      <c r="N101" s="82">
        <f t="shared" ref="N101:N103" si="86">D209+AV101</f>
        <v>16.297657000000001</v>
      </c>
      <c r="O101" s="82">
        <f t="shared" ref="O101:O103" si="87">B105/1000000000</f>
        <v>12.755102040816</v>
      </c>
      <c r="P101" s="89">
        <f t="shared" si="75"/>
        <v>22.239287999999998</v>
      </c>
      <c r="Q101" s="82">
        <f t="shared" ref="Q101:Q103" si="88">D313</f>
        <v>10.80336</v>
      </c>
      <c r="R101" s="82">
        <f t="shared" ref="R101:R103" si="89">B105/1000000000</f>
        <v>12.755102040816</v>
      </c>
      <c r="S101" s="89">
        <f t="shared" si="76"/>
        <v>17.053642</v>
      </c>
      <c r="T101" s="82">
        <f t="shared" ref="T101:T103" si="90">D417</f>
        <v>1.1428077999999999</v>
      </c>
      <c r="U101" s="82">
        <f t="shared" ref="U101:U103" si="91">B105/1000000000</f>
        <v>12.755102040816</v>
      </c>
      <c r="V101" s="89">
        <f t="shared" si="77"/>
        <v>-3.2233505</v>
      </c>
      <c r="W101" s="82">
        <f t="shared" ref="W101:W103" si="92">D521</f>
        <v>-98.049614000000005</v>
      </c>
      <c r="Y101">
        <v>12265306122.448999</v>
      </c>
      <c r="Z101">
        <v>-16.824272000000001</v>
      </c>
      <c r="AA101">
        <v>18.473278000000001</v>
      </c>
      <c r="AB101">
        <v>28.021892999999999</v>
      </c>
      <c r="AC101">
        <v>-75.022300999999999</v>
      </c>
      <c r="AD101">
        <v>-9.5486135000000001</v>
      </c>
      <c r="AE101" s="8"/>
      <c r="AF101" s="82">
        <f t="shared" ref="AF101:AF103" si="93">Y105/1000000000</f>
        <v>12.755102040816</v>
      </c>
      <c r="AG101" s="82">
        <f t="shared" ref="AG101:AG103" si="94">AB105</f>
        <v>30.728441</v>
      </c>
      <c r="AH101" s="82">
        <f t="shared" ref="AH101:AH103" si="95">AA105</f>
        <v>20.745512000000002</v>
      </c>
      <c r="AI101" s="82">
        <f t="shared" ref="AI101:AI103" si="96">Y105/1000000000</f>
        <v>12.755102040816</v>
      </c>
      <c r="AJ101" s="89">
        <f t="shared" si="78"/>
        <v>27.634167000000001</v>
      </c>
      <c r="AK101" s="82">
        <f t="shared" ref="AK101:AK103" si="97">AA209</f>
        <v>17.472607</v>
      </c>
      <c r="AL101" s="82">
        <f t="shared" ref="AL101:AL103" si="98">Y105/1000000000</f>
        <v>12.755102040816</v>
      </c>
      <c r="AM101" s="43">
        <f t="shared" si="79"/>
        <v>21.795517</v>
      </c>
      <c r="AN101" s="82">
        <f t="shared" ref="AN101:AN103" si="99">AA313</f>
        <v>10.87058</v>
      </c>
      <c r="AO101" s="82">
        <f t="shared" ref="AO101:AO103" si="100">Y105/1000000000</f>
        <v>12.755102040816</v>
      </c>
      <c r="AP101" s="89">
        <f t="shared" si="80"/>
        <v>4.3392086000000001</v>
      </c>
      <c r="AQ101" s="82">
        <f t="shared" ref="AQ101:AQ103" si="101">AA417</f>
        <v>-17.743552999999999</v>
      </c>
      <c r="AR101" s="82">
        <f t="shared" ref="AR101:AR103" si="102">Y105/1000000000</f>
        <v>12.755102040816</v>
      </c>
      <c r="AS101" s="89">
        <f t="shared" si="81"/>
        <v>-3.2233505</v>
      </c>
      <c r="AT101" s="82">
        <f t="shared" ref="AT101:AT103" si="103">AA521</f>
        <v>-98.049614000000005</v>
      </c>
      <c r="AV101" s="82"/>
    </row>
    <row r="102" spans="2:48" x14ac:dyDescent="0.25">
      <c r="B102">
        <v>12387755102.041</v>
      </c>
      <c r="C102">
        <v>-17.655519000000002</v>
      </c>
      <c r="D102">
        <v>20.226268999999998</v>
      </c>
      <c r="E102">
        <v>30.28558</v>
      </c>
      <c r="F102">
        <v>-80.911811999999998</v>
      </c>
      <c r="G102">
        <v>-10.05931</v>
      </c>
      <c r="H102" s="8"/>
      <c r="I102" s="82">
        <f t="shared" si="82"/>
        <v>12.877551020408001</v>
      </c>
      <c r="J102" s="82">
        <f t="shared" si="83"/>
        <v>29.763838</v>
      </c>
      <c r="K102" s="82">
        <f t="shared" si="84"/>
        <v>19.116292999999999</v>
      </c>
      <c r="L102" s="82">
        <f t="shared" si="85"/>
        <v>12.877551020408001</v>
      </c>
      <c r="M102" s="89">
        <f t="shared" si="74"/>
        <v>26.085578999999999</v>
      </c>
      <c r="N102" s="82">
        <f t="shared" si="86"/>
        <v>15.28284</v>
      </c>
      <c r="O102" s="82">
        <f t="shared" si="87"/>
        <v>12.877551020408001</v>
      </c>
      <c r="P102" s="89">
        <f t="shared" si="75"/>
        <v>21.90926</v>
      </c>
      <c r="Q102" s="82">
        <f t="shared" si="88"/>
        <v>10.153634</v>
      </c>
      <c r="R102" s="82">
        <f t="shared" si="89"/>
        <v>12.877551020408001</v>
      </c>
      <c r="S102" s="89">
        <f t="shared" si="76"/>
        <v>15.939368999999999</v>
      </c>
      <c r="T102" s="82">
        <f t="shared" si="90"/>
        <v>-0.79903709999999994</v>
      </c>
      <c r="U102" s="82">
        <f t="shared" si="91"/>
        <v>12.877551020408001</v>
      </c>
      <c r="V102" s="89">
        <f t="shared" si="77"/>
        <v>-3.8532071000000001</v>
      </c>
      <c r="W102" s="82">
        <f t="shared" si="92"/>
        <v>-100.10783000000001</v>
      </c>
      <c r="Y102">
        <v>12387755102.041</v>
      </c>
      <c r="Z102">
        <v>-17.145731000000001</v>
      </c>
      <c r="AA102">
        <v>18.911653999999999</v>
      </c>
      <c r="AB102">
        <v>28.492424</v>
      </c>
      <c r="AC102">
        <v>-76.833365999999998</v>
      </c>
      <c r="AD102">
        <v>-9.5807704999999999</v>
      </c>
      <c r="AE102" s="8"/>
      <c r="AF102" s="82">
        <f t="shared" si="93"/>
        <v>12.877551020408001</v>
      </c>
      <c r="AG102" s="82">
        <f t="shared" si="94"/>
        <v>30.563032</v>
      </c>
      <c r="AH102" s="82">
        <f t="shared" si="95"/>
        <v>20.565861000000002</v>
      </c>
      <c r="AI102" s="82">
        <f t="shared" si="96"/>
        <v>12.877551020408001</v>
      </c>
      <c r="AJ102" s="89">
        <f t="shared" si="78"/>
        <v>26.639341000000002</v>
      </c>
      <c r="AK102" s="82">
        <f t="shared" si="97"/>
        <v>16.416360999999998</v>
      </c>
      <c r="AL102" s="82">
        <f t="shared" si="98"/>
        <v>12.877551020408001</v>
      </c>
      <c r="AM102" s="43">
        <f t="shared" si="79"/>
        <v>20.642399000000001</v>
      </c>
      <c r="AN102" s="82">
        <f t="shared" si="99"/>
        <v>9.4500170000000008</v>
      </c>
      <c r="AO102" s="82">
        <f t="shared" si="100"/>
        <v>12.877551020408001</v>
      </c>
      <c r="AP102" s="89">
        <f t="shared" si="80"/>
        <v>3.9198675000000001</v>
      </c>
      <c r="AQ102" s="82">
        <f t="shared" si="101"/>
        <v>-18.992722000000001</v>
      </c>
      <c r="AR102" s="82">
        <f t="shared" si="102"/>
        <v>12.877551020408001</v>
      </c>
      <c r="AS102" s="89">
        <f t="shared" si="81"/>
        <v>-3.8532071000000001</v>
      </c>
      <c r="AT102" s="82">
        <f t="shared" si="103"/>
        <v>-100.10783000000001</v>
      </c>
      <c r="AV102" s="82"/>
    </row>
    <row r="103" spans="2:48" x14ac:dyDescent="0.25">
      <c r="B103">
        <v>12510204081.632999</v>
      </c>
      <c r="C103">
        <v>-17.917933000000001</v>
      </c>
      <c r="D103">
        <v>20.149677000000001</v>
      </c>
      <c r="E103">
        <v>30.499078999999998</v>
      </c>
      <c r="F103">
        <v>-82.318557999999996</v>
      </c>
      <c r="G103">
        <v>-10.349399999999999</v>
      </c>
      <c r="H103" s="8"/>
      <c r="I103" s="82">
        <f t="shared" si="82"/>
        <v>13</v>
      </c>
      <c r="J103" s="82">
        <f t="shared" si="83"/>
        <v>29.616990999999999</v>
      </c>
      <c r="K103" s="82">
        <f t="shared" si="84"/>
        <v>18.819341999999999</v>
      </c>
      <c r="L103" s="82">
        <f t="shared" si="85"/>
        <v>13</v>
      </c>
      <c r="M103" s="89">
        <f t="shared" si="74"/>
        <v>25.588025999999999</v>
      </c>
      <c r="N103" s="82">
        <f t="shared" si="86"/>
        <v>14.596795999999999</v>
      </c>
      <c r="O103" s="82">
        <f t="shared" si="87"/>
        <v>13</v>
      </c>
      <c r="P103" s="89">
        <f t="shared" si="75"/>
        <v>21.862342999999999</v>
      </c>
      <c r="Q103" s="82">
        <f t="shared" si="88"/>
        <v>9.7732448999999999</v>
      </c>
      <c r="R103" s="82">
        <f t="shared" si="89"/>
        <v>13</v>
      </c>
      <c r="S103" s="89">
        <f t="shared" si="76"/>
        <v>14.547893999999999</v>
      </c>
      <c r="T103" s="82">
        <f t="shared" si="90"/>
        <v>-2.8722240999999999</v>
      </c>
      <c r="U103" s="82">
        <f t="shared" si="91"/>
        <v>13</v>
      </c>
      <c r="V103" s="89">
        <f t="shared" si="77"/>
        <v>-2.7105100000000002</v>
      </c>
      <c r="W103" s="82">
        <f t="shared" si="92"/>
        <v>-96.668616999999998</v>
      </c>
      <c r="Y103">
        <v>12510204081.632999</v>
      </c>
      <c r="Z103">
        <v>-17.272680000000001</v>
      </c>
      <c r="AA103">
        <v>19.815138000000001</v>
      </c>
      <c r="AB103">
        <v>29.566870000000002</v>
      </c>
      <c r="AC103">
        <v>-79.342299999999994</v>
      </c>
      <c r="AD103">
        <v>-9.7517309000000001</v>
      </c>
      <c r="AE103" s="8"/>
      <c r="AF103" s="82">
        <f t="shared" si="93"/>
        <v>13</v>
      </c>
      <c r="AG103" s="82">
        <f t="shared" si="94"/>
        <v>30.468029000000001</v>
      </c>
      <c r="AH103" s="82">
        <f t="shared" si="95"/>
        <v>20.402676</v>
      </c>
      <c r="AI103" s="82">
        <f t="shared" si="96"/>
        <v>13</v>
      </c>
      <c r="AJ103" s="89">
        <f t="shared" si="78"/>
        <v>26.092461</v>
      </c>
      <c r="AK103" s="82">
        <f t="shared" si="97"/>
        <v>15.772805</v>
      </c>
      <c r="AL103" s="82">
        <f t="shared" si="98"/>
        <v>13</v>
      </c>
      <c r="AM103" s="43">
        <f t="shared" si="79"/>
        <v>19.892792</v>
      </c>
      <c r="AN103" s="82">
        <f t="shared" si="99"/>
        <v>8.4654597999999996</v>
      </c>
      <c r="AO103" s="82">
        <f t="shared" si="100"/>
        <v>13</v>
      </c>
      <c r="AP103" s="89">
        <f t="shared" si="80"/>
        <v>3.8126544999999998</v>
      </c>
      <c r="AQ103" s="82">
        <f t="shared" si="101"/>
        <v>-19.574898000000001</v>
      </c>
      <c r="AR103" s="82">
        <f t="shared" si="102"/>
        <v>13</v>
      </c>
      <c r="AS103" s="89">
        <f t="shared" si="81"/>
        <v>-2.7105100000000002</v>
      </c>
      <c r="AT103" s="82">
        <f t="shared" si="103"/>
        <v>-96.668616999999998</v>
      </c>
      <c r="AV103" s="82"/>
    </row>
    <row r="104" spans="2:48" x14ac:dyDescent="0.25">
      <c r="B104">
        <v>12632653061.224001</v>
      </c>
      <c r="C104">
        <v>-18.438393000000001</v>
      </c>
      <c r="D104">
        <v>20.043892</v>
      </c>
      <c r="E104">
        <v>30.555565000000001</v>
      </c>
      <c r="F104">
        <v>-83.703232</v>
      </c>
      <c r="G104">
        <v>-10.511673999999999</v>
      </c>
      <c r="Y104">
        <v>12632653061.224001</v>
      </c>
      <c r="Z104">
        <v>-17.836570999999999</v>
      </c>
      <c r="AA104">
        <v>20.561040999999999</v>
      </c>
      <c r="AB104">
        <v>30.481888000000001</v>
      </c>
      <c r="AC104">
        <v>-83.480103</v>
      </c>
      <c r="AD104">
        <v>-9.9208449999999999</v>
      </c>
    </row>
    <row r="105" spans="2:48" x14ac:dyDescent="0.25">
      <c r="B105">
        <v>12755102040.816</v>
      </c>
      <c r="C105">
        <v>-18.467337000000001</v>
      </c>
      <c r="D105">
        <v>19.592832999999999</v>
      </c>
      <c r="E105">
        <v>30.179745</v>
      </c>
      <c r="F105">
        <v>-82.712547000000001</v>
      </c>
      <c r="G105">
        <v>-10.586912999999999</v>
      </c>
      <c r="J105" s="5">
        <f>AVERAGE(J9:J103)</f>
        <v>31.66234583157895</v>
      </c>
      <c r="M105" s="5">
        <f>AVERAGE(M9:M103)</f>
        <v>29.397211326315787</v>
      </c>
      <c r="Y105">
        <v>12755102040.816</v>
      </c>
      <c r="Z105">
        <v>-17.939957</v>
      </c>
      <c r="AA105">
        <v>20.745512000000002</v>
      </c>
      <c r="AB105">
        <v>30.728441</v>
      </c>
      <c r="AC105">
        <v>-83.691467000000003</v>
      </c>
      <c r="AD105">
        <v>-9.9829302000000002</v>
      </c>
    </row>
    <row r="106" spans="2:48" x14ac:dyDescent="0.25">
      <c r="B106">
        <v>12877551020.408001</v>
      </c>
      <c r="C106">
        <v>-18.280000999999999</v>
      </c>
      <c r="D106">
        <v>19.116292999999999</v>
      </c>
      <c r="E106">
        <v>29.763838</v>
      </c>
      <c r="F106">
        <v>-80.698402000000002</v>
      </c>
      <c r="G106">
        <v>-10.647544</v>
      </c>
      <c r="Y106">
        <v>12877551020.408001</v>
      </c>
      <c r="Z106">
        <v>-17.600232999999999</v>
      </c>
      <c r="AA106">
        <v>20.565861000000002</v>
      </c>
      <c r="AB106">
        <v>30.563032</v>
      </c>
      <c r="AC106">
        <v>-81.431786000000002</v>
      </c>
      <c r="AD106">
        <v>-9.9971733</v>
      </c>
    </row>
    <row r="107" spans="2:48" x14ac:dyDescent="0.25">
      <c r="B107">
        <v>13000000000</v>
      </c>
      <c r="C107">
        <v>-18.561581</v>
      </c>
      <c r="D107">
        <v>18.819341999999999</v>
      </c>
      <c r="E107">
        <v>29.616990999999999</v>
      </c>
      <c r="F107">
        <v>-81.213570000000004</v>
      </c>
      <c r="G107">
        <v>-10.797651</v>
      </c>
      <c r="Y107">
        <v>13000000000</v>
      </c>
      <c r="Z107">
        <v>-17.795960999999998</v>
      </c>
      <c r="AA107">
        <v>20.402676</v>
      </c>
      <c r="AB107">
        <v>30.468029000000001</v>
      </c>
      <c r="AC107">
        <v>-82.280365000000003</v>
      </c>
      <c r="AD107">
        <v>-10.065355</v>
      </c>
    </row>
    <row r="108" spans="2:48" x14ac:dyDescent="0.25">
      <c r="B108" t="s">
        <v>25</v>
      </c>
      <c r="Y108" t="s">
        <v>25</v>
      </c>
    </row>
    <row r="111" spans="2:48" x14ac:dyDescent="0.25">
      <c r="B111" t="s">
        <v>22</v>
      </c>
      <c r="Y111" t="s">
        <v>22</v>
      </c>
    </row>
    <row r="112" spans="2:48" x14ac:dyDescent="0.25">
      <c r="B112" t="s">
        <v>23</v>
      </c>
      <c r="C112" t="s">
        <v>273</v>
      </c>
      <c r="D112" t="s">
        <v>274</v>
      </c>
      <c r="Y112" t="s">
        <v>23</v>
      </c>
      <c r="Z112" t="s">
        <v>273</v>
      </c>
      <c r="AA112" t="s">
        <v>274</v>
      </c>
    </row>
    <row r="113" spans="2:27" x14ac:dyDescent="0.25">
      <c r="B113">
        <v>1000000000</v>
      </c>
      <c r="C113">
        <v>24.984521999999998</v>
      </c>
      <c r="D113">
        <v>13.841246999999999</v>
      </c>
      <c r="Y113">
        <v>1000000000</v>
      </c>
      <c r="Z113">
        <v>34.259357000000001</v>
      </c>
      <c r="AA113">
        <v>21.448899999999998</v>
      </c>
    </row>
    <row r="114" spans="2:27" x14ac:dyDescent="0.25">
      <c r="B114">
        <v>1122448979.5918</v>
      </c>
      <c r="C114">
        <v>24.971883999999999</v>
      </c>
      <c r="D114">
        <v>14.602632</v>
      </c>
      <c r="Y114">
        <v>1122448979.5918</v>
      </c>
      <c r="Z114">
        <v>35.263725000000001</v>
      </c>
      <c r="AA114">
        <v>23.459492000000001</v>
      </c>
    </row>
    <row r="115" spans="2:27" x14ac:dyDescent="0.25">
      <c r="B115">
        <v>1244897959.1837001</v>
      </c>
      <c r="C115">
        <v>27.43018</v>
      </c>
      <c r="D115">
        <v>17.711497999999999</v>
      </c>
      <c r="Y115">
        <v>1244897959.1837001</v>
      </c>
      <c r="Z115">
        <v>36.288215999999998</v>
      </c>
      <c r="AA115">
        <v>25.319941</v>
      </c>
    </row>
    <row r="116" spans="2:27" x14ac:dyDescent="0.25">
      <c r="B116">
        <v>1367346938.7755001</v>
      </c>
      <c r="C116">
        <v>29.943875999999999</v>
      </c>
      <c r="D116">
        <v>20.533187999999999</v>
      </c>
      <c r="Y116">
        <v>1367346938.7755001</v>
      </c>
      <c r="Z116">
        <v>34.488093999999997</v>
      </c>
      <c r="AA116">
        <v>23.910719</v>
      </c>
    </row>
    <row r="117" spans="2:27" x14ac:dyDescent="0.25">
      <c r="B117">
        <v>1489795918.3673</v>
      </c>
      <c r="C117">
        <v>31.208508999999999</v>
      </c>
      <c r="D117">
        <v>22.155584000000001</v>
      </c>
      <c r="Y117">
        <v>1489795918.3673</v>
      </c>
      <c r="Z117">
        <v>33.358311</v>
      </c>
      <c r="AA117">
        <v>23.127022</v>
      </c>
    </row>
    <row r="118" spans="2:27" x14ac:dyDescent="0.25">
      <c r="B118">
        <v>1612244897.9591999</v>
      </c>
      <c r="C118">
        <v>29.317978</v>
      </c>
      <c r="D118">
        <v>20.657423000000001</v>
      </c>
      <c r="Y118">
        <v>1612244897.9591999</v>
      </c>
      <c r="Z118">
        <v>33.306548999999997</v>
      </c>
      <c r="AA118">
        <v>23.642372000000002</v>
      </c>
    </row>
    <row r="119" spans="2:27" x14ac:dyDescent="0.25">
      <c r="B119">
        <v>1734693877.5510001</v>
      </c>
      <c r="C119">
        <v>28.845255000000002</v>
      </c>
      <c r="D119">
        <v>20.405498999999999</v>
      </c>
      <c r="Y119">
        <v>1734693877.5510001</v>
      </c>
      <c r="Z119">
        <v>33.384372999999997</v>
      </c>
      <c r="AA119">
        <v>24.173259999999999</v>
      </c>
    </row>
    <row r="120" spans="2:27" x14ac:dyDescent="0.25">
      <c r="B120">
        <v>1857142857.1429</v>
      </c>
      <c r="C120">
        <v>30.071000999999999</v>
      </c>
      <c r="D120">
        <v>21.745138000000001</v>
      </c>
      <c r="Y120">
        <v>1857142857.1429</v>
      </c>
      <c r="Z120">
        <v>33.593207999999997</v>
      </c>
      <c r="AA120">
        <v>24.570962999999999</v>
      </c>
    </row>
    <row r="121" spans="2:27" x14ac:dyDescent="0.25">
      <c r="B121">
        <v>1979591836.7347</v>
      </c>
      <c r="C121">
        <v>31.461926999999999</v>
      </c>
      <c r="D121">
        <v>23.378235</v>
      </c>
      <c r="Y121">
        <v>1979591836.7347</v>
      </c>
      <c r="Z121">
        <v>32.081145999999997</v>
      </c>
      <c r="AA121">
        <v>23.429129</v>
      </c>
    </row>
    <row r="122" spans="2:27" x14ac:dyDescent="0.25">
      <c r="B122">
        <v>2102040816.3264999</v>
      </c>
      <c r="C122">
        <v>31.513176000000001</v>
      </c>
      <c r="D122">
        <v>23.535464999999999</v>
      </c>
      <c r="Y122">
        <v>2102040816.3264999</v>
      </c>
      <c r="Z122">
        <v>30.686938999999999</v>
      </c>
      <c r="AA122">
        <v>22.35276</v>
      </c>
    </row>
    <row r="123" spans="2:27" x14ac:dyDescent="0.25">
      <c r="B123">
        <v>2224489795.9183998</v>
      </c>
      <c r="C123">
        <v>30.225840000000002</v>
      </c>
      <c r="D123">
        <v>22.262293</v>
      </c>
      <c r="Y123">
        <v>2224489795.9183998</v>
      </c>
      <c r="Z123">
        <v>29.360903</v>
      </c>
      <c r="AA123">
        <v>21.221844000000001</v>
      </c>
    </row>
    <row r="124" spans="2:27" x14ac:dyDescent="0.25">
      <c r="B124">
        <v>2346938775.5102</v>
      </c>
      <c r="C124">
        <v>30.289831</v>
      </c>
      <c r="D124">
        <v>22.343166</v>
      </c>
      <c r="Y124">
        <v>2346938775.5102</v>
      </c>
      <c r="Z124">
        <v>28.769627</v>
      </c>
      <c r="AA124">
        <v>20.688683999999999</v>
      </c>
    </row>
    <row r="125" spans="2:27" x14ac:dyDescent="0.25">
      <c r="B125">
        <v>2469387755.1020002</v>
      </c>
      <c r="C125">
        <v>30.144687999999999</v>
      </c>
      <c r="D125">
        <v>22.236279</v>
      </c>
      <c r="Y125">
        <v>2469387755.1020002</v>
      </c>
      <c r="Z125">
        <v>28.762802000000001</v>
      </c>
      <c r="AA125">
        <v>20.781002000000001</v>
      </c>
    </row>
    <row r="126" spans="2:27" x14ac:dyDescent="0.25">
      <c r="B126">
        <v>2591836734.6939001</v>
      </c>
      <c r="C126">
        <v>31.57246</v>
      </c>
      <c r="D126">
        <v>23.567371000000001</v>
      </c>
      <c r="Y126">
        <v>2591836734.6939001</v>
      </c>
      <c r="Z126">
        <v>28.964297999999999</v>
      </c>
      <c r="AA126">
        <v>20.986025000000001</v>
      </c>
    </row>
    <row r="127" spans="2:27" x14ac:dyDescent="0.25">
      <c r="B127">
        <v>2714285714.2856998</v>
      </c>
      <c r="C127">
        <v>31.869402000000001</v>
      </c>
      <c r="D127">
        <v>23.837076</v>
      </c>
      <c r="Y127">
        <v>2714285714.2856998</v>
      </c>
      <c r="Z127">
        <v>28.775321999999999</v>
      </c>
      <c r="AA127">
        <v>20.788891</v>
      </c>
    </row>
    <row r="128" spans="2:27" x14ac:dyDescent="0.25">
      <c r="B128">
        <v>2836734693.8776002</v>
      </c>
      <c r="C128">
        <v>32.622748999999999</v>
      </c>
      <c r="D128">
        <v>24.564444999999999</v>
      </c>
      <c r="Y128">
        <v>2836734693.8776002</v>
      </c>
      <c r="Z128">
        <v>28.611649</v>
      </c>
      <c r="AA128">
        <v>20.635594999999999</v>
      </c>
    </row>
    <row r="129" spans="2:27" x14ac:dyDescent="0.25">
      <c r="B129">
        <v>2959183673.4693999</v>
      </c>
      <c r="C129">
        <v>32.570534000000002</v>
      </c>
      <c r="D129">
        <v>24.483384999999998</v>
      </c>
      <c r="Y129">
        <v>2959183673.4693999</v>
      </c>
      <c r="Z129">
        <v>28.743877000000001</v>
      </c>
      <c r="AA129">
        <v>20.851665000000001</v>
      </c>
    </row>
    <row r="130" spans="2:27" x14ac:dyDescent="0.25">
      <c r="B130">
        <v>3081632653.0612001</v>
      </c>
      <c r="C130">
        <v>32.096485000000001</v>
      </c>
      <c r="D130">
        <v>23.850142000000002</v>
      </c>
      <c r="Y130">
        <v>3081632653.0612001</v>
      </c>
      <c r="Z130">
        <v>29.808524999999999</v>
      </c>
      <c r="AA130">
        <v>21.927481</v>
      </c>
    </row>
    <row r="131" spans="2:27" x14ac:dyDescent="0.25">
      <c r="B131">
        <v>3204081632.6531</v>
      </c>
      <c r="C131">
        <v>32.081470000000003</v>
      </c>
      <c r="D131">
        <v>23.774708</v>
      </c>
      <c r="Y131">
        <v>3204081632.6531</v>
      </c>
      <c r="Z131">
        <v>31.077190000000002</v>
      </c>
      <c r="AA131">
        <v>23.222121999999999</v>
      </c>
    </row>
    <row r="132" spans="2:27" x14ac:dyDescent="0.25">
      <c r="B132">
        <v>3326530612.2449002</v>
      </c>
      <c r="C132">
        <v>31.844273000000001</v>
      </c>
      <c r="D132">
        <v>23.547250999999999</v>
      </c>
      <c r="Y132">
        <v>3326530612.2449002</v>
      </c>
      <c r="Z132">
        <v>31.907032000000001</v>
      </c>
      <c r="AA132">
        <v>24.137274000000001</v>
      </c>
    </row>
    <row r="133" spans="2:27" x14ac:dyDescent="0.25">
      <c r="B133">
        <v>3448979591.8367</v>
      </c>
      <c r="C133">
        <v>32.318928</v>
      </c>
      <c r="D133">
        <v>23.998847999999999</v>
      </c>
      <c r="Y133">
        <v>3448979591.8367</v>
      </c>
      <c r="Z133">
        <v>31.813068000000001</v>
      </c>
      <c r="AA133">
        <v>24.088182</v>
      </c>
    </row>
    <row r="134" spans="2:27" x14ac:dyDescent="0.25">
      <c r="B134">
        <v>3571428571.4285998</v>
      </c>
      <c r="C134">
        <v>31.820723999999998</v>
      </c>
      <c r="D134">
        <v>23.506784</v>
      </c>
      <c r="Y134">
        <v>3571428571.4285998</v>
      </c>
      <c r="Z134">
        <v>31.01416</v>
      </c>
      <c r="AA134">
        <v>23.374555999999998</v>
      </c>
    </row>
    <row r="135" spans="2:27" x14ac:dyDescent="0.25">
      <c r="B135">
        <v>3693877551.0204</v>
      </c>
      <c r="C135">
        <v>31.292715000000001</v>
      </c>
      <c r="D135">
        <v>22.966663</v>
      </c>
      <c r="Y135">
        <v>3693877551.0204</v>
      </c>
      <c r="Z135">
        <v>30.298817</v>
      </c>
      <c r="AA135">
        <v>22.707944999999999</v>
      </c>
    </row>
    <row r="136" spans="2:27" x14ac:dyDescent="0.25">
      <c r="B136">
        <v>3816326530.6121998</v>
      </c>
      <c r="C136">
        <v>30.960106</v>
      </c>
      <c r="D136">
        <v>22.622537999999999</v>
      </c>
      <c r="Y136">
        <v>3816326530.6121998</v>
      </c>
      <c r="Z136">
        <v>29.990421000000001</v>
      </c>
      <c r="AA136">
        <v>22.410986000000001</v>
      </c>
    </row>
    <row r="137" spans="2:27" x14ac:dyDescent="0.25">
      <c r="B137">
        <v>3938775510.2041001</v>
      </c>
      <c r="C137">
        <v>31.076937000000001</v>
      </c>
      <c r="D137">
        <v>22.692212999999999</v>
      </c>
      <c r="Y137">
        <v>3938775510.2041001</v>
      </c>
      <c r="Z137">
        <v>29.942305000000001</v>
      </c>
      <c r="AA137">
        <v>22.303217</v>
      </c>
    </row>
    <row r="138" spans="2:27" x14ac:dyDescent="0.25">
      <c r="B138">
        <v>4061224489.7958999</v>
      </c>
      <c r="C138">
        <v>31.185490000000001</v>
      </c>
      <c r="D138">
        <v>22.868738</v>
      </c>
      <c r="Y138">
        <v>4061224489.7958999</v>
      </c>
      <c r="Z138">
        <v>29.944465999999998</v>
      </c>
      <c r="AA138">
        <v>22.305116999999999</v>
      </c>
    </row>
    <row r="139" spans="2:27" x14ac:dyDescent="0.25">
      <c r="B139">
        <v>4183673469.3878002</v>
      </c>
      <c r="C139">
        <v>31.627144000000001</v>
      </c>
      <c r="D139">
        <v>23.372852000000002</v>
      </c>
      <c r="Y139">
        <v>4183673469.3878002</v>
      </c>
      <c r="Z139">
        <v>29.895444999999999</v>
      </c>
      <c r="AA139">
        <v>22.261751</v>
      </c>
    </row>
    <row r="140" spans="2:27" x14ac:dyDescent="0.25">
      <c r="B140">
        <v>4306122448.9796</v>
      </c>
      <c r="C140">
        <v>32.011527999999998</v>
      </c>
      <c r="D140">
        <v>23.781994000000001</v>
      </c>
      <c r="Y140">
        <v>4306122448.9796</v>
      </c>
      <c r="Z140">
        <v>30.083057</v>
      </c>
      <c r="AA140">
        <v>22.419277000000001</v>
      </c>
    </row>
    <row r="141" spans="2:27" x14ac:dyDescent="0.25">
      <c r="B141">
        <v>4428571428.5713997</v>
      </c>
      <c r="C141">
        <v>31.545276999999999</v>
      </c>
      <c r="D141">
        <v>23.274649</v>
      </c>
      <c r="Y141">
        <v>4428571428.5713997</v>
      </c>
      <c r="Z141">
        <v>30.209219000000001</v>
      </c>
      <c r="AA141">
        <v>22.446283000000001</v>
      </c>
    </row>
    <row r="142" spans="2:27" x14ac:dyDescent="0.25">
      <c r="B142">
        <v>4551020408.1632996</v>
      </c>
      <c r="C142">
        <v>30.116781</v>
      </c>
      <c r="D142">
        <v>21.920546000000002</v>
      </c>
      <c r="Y142">
        <v>4551020408.1632996</v>
      </c>
      <c r="Z142">
        <v>29.962741999999999</v>
      </c>
      <c r="AA142">
        <v>22.208302</v>
      </c>
    </row>
    <row r="143" spans="2:27" x14ac:dyDescent="0.25">
      <c r="B143">
        <v>4673469387.7551003</v>
      </c>
      <c r="C143">
        <v>28.872188999999999</v>
      </c>
      <c r="D143">
        <v>20.763563000000001</v>
      </c>
      <c r="Y143">
        <v>4673469387.7551003</v>
      </c>
      <c r="Z143">
        <v>29.504801</v>
      </c>
      <c r="AA143">
        <v>21.781300999999999</v>
      </c>
    </row>
    <row r="144" spans="2:27" x14ac:dyDescent="0.25">
      <c r="B144">
        <v>4795918367.3469</v>
      </c>
      <c r="C144">
        <v>29.078619</v>
      </c>
      <c r="D144">
        <v>20.952256999999999</v>
      </c>
      <c r="Y144">
        <v>4795918367.3469</v>
      </c>
      <c r="Z144">
        <v>29.318670000000001</v>
      </c>
      <c r="AA144">
        <v>21.487617</v>
      </c>
    </row>
    <row r="145" spans="2:27" x14ac:dyDescent="0.25">
      <c r="B145">
        <v>4918367346.9387999</v>
      </c>
      <c r="C145">
        <v>29.931622000000001</v>
      </c>
      <c r="D145">
        <v>21.846678000000001</v>
      </c>
      <c r="Y145">
        <v>4918367346.9387999</v>
      </c>
      <c r="Z145">
        <v>29.636295</v>
      </c>
      <c r="AA145">
        <v>21.712425</v>
      </c>
    </row>
    <row r="146" spans="2:27" x14ac:dyDescent="0.25">
      <c r="B146">
        <v>5040816326.5305996</v>
      </c>
      <c r="C146">
        <v>30.206689999999998</v>
      </c>
      <c r="D146">
        <v>22.157672999999999</v>
      </c>
      <c r="Y146">
        <v>5040816326.5305996</v>
      </c>
      <c r="Z146">
        <v>30.378737999999998</v>
      </c>
      <c r="AA146">
        <v>22.344711</v>
      </c>
    </row>
    <row r="147" spans="2:27" x14ac:dyDescent="0.25">
      <c r="B147">
        <v>5163265306.1224003</v>
      </c>
      <c r="C147">
        <v>30.161171</v>
      </c>
      <c r="D147">
        <v>22.212914000000001</v>
      </c>
      <c r="Y147">
        <v>5163265306.1224003</v>
      </c>
      <c r="Z147">
        <v>30.597432999999999</v>
      </c>
      <c r="AA147">
        <v>22.574653999999999</v>
      </c>
    </row>
    <row r="148" spans="2:27" x14ac:dyDescent="0.25">
      <c r="B148">
        <v>5285714285.7143002</v>
      </c>
      <c r="C148">
        <v>30.076333999999999</v>
      </c>
      <c r="D148">
        <v>22.048819999999999</v>
      </c>
      <c r="Y148">
        <v>5285714285.7143002</v>
      </c>
      <c r="Z148">
        <v>30.904074000000001</v>
      </c>
      <c r="AA148">
        <v>22.808734999999999</v>
      </c>
    </row>
    <row r="149" spans="2:27" x14ac:dyDescent="0.25">
      <c r="B149">
        <v>5408163265.3060999</v>
      </c>
      <c r="C149">
        <v>30.378820000000001</v>
      </c>
      <c r="D149">
        <v>22.315327</v>
      </c>
      <c r="Y149">
        <v>5408163265.3060999</v>
      </c>
      <c r="Z149">
        <v>30.856007000000002</v>
      </c>
      <c r="AA149">
        <v>22.783808000000001</v>
      </c>
    </row>
    <row r="150" spans="2:27" x14ac:dyDescent="0.25">
      <c r="B150">
        <v>5530612244.8979998</v>
      </c>
      <c r="C150">
        <v>30.562916000000001</v>
      </c>
      <c r="D150">
        <v>22.537738999999998</v>
      </c>
      <c r="Y150">
        <v>5530612244.8979998</v>
      </c>
      <c r="Z150">
        <v>30.612106000000001</v>
      </c>
      <c r="AA150">
        <v>22.633709</v>
      </c>
    </row>
    <row r="151" spans="2:27" x14ac:dyDescent="0.25">
      <c r="B151">
        <v>5653061224.4898005</v>
      </c>
      <c r="C151">
        <v>31.223589</v>
      </c>
      <c r="D151">
        <v>23.176200999999999</v>
      </c>
      <c r="Y151">
        <v>5653061224.4898005</v>
      </c>
      <c r="Z151">
        <v>31.017239</v>
      </c>
      <c r="AA151">
        <v>23.053519999999999</v>
      </c>
    </row>
    <row r="152" spans="2:27" x14ac:dyDescent="0.25">
      <c r="B152">
        <v>5775510204.0816002</v>
      </c>
      <c r="C152">
        <v>31.471171999999999</v>
      </c>
      <c r="D152">
        <v>23.357572999999999</v>
      </c>
      <c r="Y152">
        <v>5775510204.0816002</v>
      </c>
      <c r="Z152">
        <v>30.993198</v>
      </c>
      <c r="AA152">
        <v>23.018747000000001</v>
      </c>
    </row>
    <row r="153" spans="2:27" x14ac:dyDescent="0.25">
      <c r="B153">
        <v>5897959183.6735001</v>
      </c>
      <c r="C153">
        <v>31.879401999999999</v>
      </c>
      <c r="D153">
        <v>23.712264999999999</v>
      </c>
      <c r="Y153">
        <v>5897959183.6735001</v>
      </c>
      <c r="Z153">
        <v>31.293457</v>
      </c>
      <c r="AA153">
        <v>23.319595</v>
      </c>
    </row>
    <row r="154" spans="2:27" x14ac:dyDescent="0.25">
      <c r="B154">
        <v>6020408163.2652998</v>
      </c>
      <c r="C154">
        <v>31.568553999999999</v>
      </c>
      <c r="D154">
        <v>23.528334000000001</v>
      </c>
      <c r="Y154">
        <v>6020408163.2652998</v>
      </c>
      <c r="Z154">
        <v>30.751460999999999</v>
      </c>
      <c r="AA154">
        <v>22.889582000000001</v>
      </c>
    </row>
    <row r="155" spans="2:27" x14ac:dyDescent="0.25">
      <c r="B155">
        <v>6142857142.8570995</v>
      </c>
      <c r="C155">
        <v>31.072255999999999</v>
      </c>
      <c r="D155">
        <v>23.132743999999999</v>
      </c>
      <c r="Y155">
        <v>6142857142.8570995</v>
      </c>
      <c r="Z155">
        <v>30.889234999999999</v>
      </c>
      <c r="AA155">
        <v>23.018785000000001</v>
      </c>
    </row>
    <row r="156" spans="2:27" x14ac:dyDescent="0.25">
      <c r="B156">
        <v>6265306122.4490004</v>
      </c>
      <c r="C156">
        <v>30.479975</v>
      </c>
      <c r="D156">
        <v>22.568497000000001</v>
      </c>
      <c r="Y156">
        <v>6265306122.4490004</v>
      </c>
      <c r="Z156">
        <v>31.013083999999999</v>
      </c>
      <c r="AA156">
        <v>23.082619000000001</v>
      </c>
    </row>
    <row r="157" spans="2:27" x14ac:dyDescent="0.25">
      <c r="B157">
        <v>6387755102.0408001</v>
      </c>
      <c r="C157">
        <v>29.619295000000001</v>
      </c>
      <c r="D157">
        <v>21.75629</v>
      </c>
      <c r="Y157">
        <v>6387755102.0408001</v>
      </c>
      <c r="Z157">
        <v>31.088021999999999</v>
      </c>
      <c r="AA157">
        <v>23.201788000000001</v>
      </c>
    </row>
    <row r="158" spans="2:27" x14ac:dyDescent="0.25">
      <c r="B158">
        <v>6510204081.6327</v>
      </c>
      <c r="C158">
        <v>29.373135000000001</v>
      </c>
      <c r="D158">
        <v>21.561489000000002</v>
      </c>
      <c r="Y158">
        <v>6510204081.6327</v>
      </c>
      <c r="Z158">
        <v>31.017337999999999</v>
      </c>
      <c r="AA158">
        <v>23.213591000000001</v>
      </c>
    </row>
    <row r="159" spans="2:27" x14ac:dyDescent="0.25">
      <c r="B159">
        <v>6632653061.2244997</v>
      </c>
      <c r="C159">
        <v>29.108281999999999</v>
      </c>
      <c r="D159">
        <v>21.295227000000001</v>
      </c>
      <c r="Y159">
        <v>6632653061.2244997</v>
      </c>
      <c r="Z159">
        <v>31.695114</v>
      </c>
      <c r="AA159">
        <v>23.921782</v>
      </c>
    </row>
    <row r="160" spans="2:27" x14ac:dyDescent="0.25">
      <c r="B160">
        <v>6755102040.8163004</v>
      </c>
      <c r="C160">
        <v>29.097674999999999</v>
      </c>
      <c r="D160">
        <v>21.155328999999998</v>
      </c>
      <c r="Y160">
        <v>6755102040.8163004</v>
      </c>
      <c r="Z160">
        <v>31.677133999999999</v>
      </c>
      <c r="AA160">
        <v>23.806194000000001</v>
      </c>
    </row>
    <row r="161" spans="2:27" x14ac:dyDescent="0.25">
      <c r="B161">
        <v>6877551020.4082003</v>
      </c>
      <c r="C161">
        <v>28.827639000000001</v>
      </c>
      <c r="D161">
        <v>20.761413999999998</v>
      </c>
      <c r="Y161">
        <v>6877551020.4082003</v>
      </c>
      <c r="Z161">
        <v>31.634118999999998</v>
      </c>
      <c r="AA161">
        <v>23.706198000000001</v>
      </c>
    </row>
    <row r="162" spans="2:27" x14ac:dyDescent="0.25">
      <c r="B162">
        <v>7000000000</v>
      </c>
      <c r="C162">
        <v>28.564240999999999</v>
      </c>
      <c r="D162">
        <v>20.443152999999999</v>
      </c>
      <c r="Y162">
        <v>7000000000</v>
      </c>
      <c r="Z162">
        <v>31.280322999999999</v>
      </c>
      <c r="AA162">
        <v>23.338011000000002</v>
      </c>
    </row>
    <row r="163" spans="2:27" x14ac:dyDescent="0.25">
      <c r="B163">
        <v>7122448979.5917997</v>
      </c>
      <c r="C163">
        <v>28.178795000000001</v>
      </c>
      <c r="D163">
        <v>20.062462</v>
      </c>
      <c r="Y163">
        <v>7122448979.5917997</v>
      </c>
      <c r="Z163">
        <v>31.241226000000001</v>
      </c>
      <c r="AA163">
        <v>23.310822000000002</v>
      </c>
    </row>
    <row r="164" spans="2:27" x14ac:dyDescent="0.25">
      <c r="B164">
        <v>7244897959.1836996</v>
      </c>
      <c r="C164">
        <v>28.048179999999999</v>
      </c>
      <c r="D164">
        <v>19.871003999999999</v>
      </c>
      <c r="Y164">
        <v>7244897959.1836996</v>
      </c>
      <c r="Z164">
        <v>30.777998</v>
      </c>
      <c r="AA164">
        <v>22.807791000000002</v>
      </c>
    </row>
    <row r="165" spans="2:27" x14ac:dyDescent="0.25">
      <c r="B165">
        <v>7367346938.7755003</v>
      </c>
      <c r="C165">
        <v>28.375478999999999</v>
      </c>
      <c r="D165">
        <v>20.105484000000001</v>
      </c>
      <c r="Y165">
        <v>7367346938.7755003</v>
      </c>
      <c r="Z165">
        <v>30.545249999999999</v>
      </c>
      <c r="AA165">
        <v>22.508659000000002</v>
      </c>
    </row>
    <row r="166" spans="2:27" x14ac:dyDescent="0.25">
      <c r="B166">
        <v>7489795918.3673</v>
      </c>
      <c r="C166">
        <v>28.869081000000001</v>
      </c>
      <c r="D166">
        <v>20.595955</v>
      </c>
      <c r="Y166">
        <v>7489795918.3673</v>
      </c>
      <c r="Z166">
        <v>30.94379</v>
      </c>
      <c r="AA166">
        <v>22.885034999999998</v>
      </c>
    </row>
    <row r="167" spans="2:27" x14ac:dyDescent="0.25">
      <c r="B167">
        <v>7612244897.9591999</v>
      </c>
      <c r="C167">
        <v>28.641922000000001</v>
      </c>
      <c r="D167">
        <v>20.473520000000001</v>
      </c>
      <c r="Y167">
        <v>7612244897.9591999</v>
      </c>
      <c r="Z167">
        <v>31.209212999999998</v>
      </c>
      <c r="AA167">
        <v>23.177626</v>
      </c>
    </row>
    <row r="168" spans="2:27" x14ac:dyDescent="0.25">
      <c r="B168">
        <v>7734693877.5509996</v>
      </c>
      <c r="C168">
        <v>27.843343999999998</v>
      </c>
      <c r="D168">
        <v>19.675229999999999</v>
      </c>
      <c r="Y168">
        <v>7734693877.5509996</v>
      </c>
      <c r="Z168">
        <v>30.601696</v>
      </c>
      <c r="AA168">
        <v>22.527353000000002</v>
      </c>
    </row>
    <row r="169" spans="2:27" x14ac:dyDescent="0.25">
      <c r="B169">
        <v>7857142857.1429005</v>
      </c>
      <c r="C169">
        <v>27.558810999999999</v>
      </c>
      <c r="D169">
        <v>19.173535999999999</v>
      </c>
      <c r="Y169">
        <v>7857142857.1429005</v>
      </c>
      <c r="Z169">
        <v>29.888597000000001</v>
      </c>
      <c r="AA169">
        <v>21.628653</v>
      </c>
    </row>
    <row r="170" spans="2:27" x14ac:dyDescent="0.25">
      <c r="B170">
        <v>7979591836.7347002</v>
      </c>
      <c r="C170">
        <v>28.150739999999999</v>
      </c>
      <c r="D170">
        <v>19.653092999999998</v>
      </c>
      <c r="Y170">
        <v>7979591836.7347002</v>
      </c>
      <c r="Z170">
        <v>30.285848999999999</v>
      </c>
      <c r="AA170">
        <v>21.920469000000001</v>
      </c>
    </row>
    <row r="171" spans="2:27" x14ac:dyDescent="0.25">
      <c r="B171">
        <v>8102040816.3264999</v>
      </c>
      <c r="C171">
        <v>28.708490000000001</v>
      </c>
      <c r="D171">
        <v>20.223507000000001</v>
      </c>
      <c r="Y171">
        <v>8102040816.3264999</v>
      </c>
      <c r="Z171">
        <v>30.824617</v>
      </c>
      <c r="AA171">
        <v>22.422961999999998</v>
      </c>
    </row>
    <row r="172" spans="2:27" x14ac:dyDescent="0.25">
      <c r="B172">
        <v>8224489795.9183998</v>
      </c>
      <c r="C172">
        <v>29.036193999999998</v>
      </c>
      <c r="D172">
        <v>20.542839000000001</v>
      </c>
      <c r="Y172">
        <v>8224489795.9183998</v>
      </c>
      <c r="Z172">
        <v>30.810853999999999</v>
      </c>
      <c r="AA172">
        <v>22.315111000000002</v>
      </c>
    </row>
    <row r="173" spans="2:27" x14ac:dyDescent="0.25">
      <c r="B173">
        <v>8346938775.5101995</v>
      </c>
      <c r="C173">
        <v>29.181640999999999</v>
      </c>
      <c r="D173">
        <v>20.513459999999998</v>
      </c>
      <c r="Y173">
        <v>8346938775.5101995</v>
      </c>
      <c r="Z173">
        <v>30.212523999999998</v>
      </c>
      <c r="AA173">
        <v>21.504414000000001</v>
      </c>
    </row>
    <row r="174" spans="2:27" x14ac:dyDescent="0.25">
      <c r="B174">
        <v>8469387755.1020002</v>
      </c>
      <c r="C174">
        <v>29.365513</v>
      </c>
      <c r="D174">
        <v>20.694476999999999</v>
      </c>
      <c r="Y174">
        <v>8469387755.1020002</v>
      </c>
      <c r="Z174">
        <v>29.888950000000001</v>
      </c>
      <c r="AA174">
        <v>21.130818999999999</v>
      </c>
    </row>
    <row r="175" spans="2:27" x14ac:dyDescent="0.25">
      <c r="B175">
        <v>8591836734.6938992</v>
      </c>
      <c r="C175">
        <v>29.165856999999999</v>
      </c>
      <c r="D175">
        <v>20.563713</v>
      </c>
      <c r="Y175">
        <v>8591836734.6938992</v>
      </c>
      <c r="Z175">
        <v>29.992709999999999</v>
      </c>
      <c r="AA175">
        <v>21.239716999999999</v>
      </c>
    </row>
    <row r="176" spans="2:27" x14ac:dyDescent="0.25">
      <c r="B176">
        <v>8714285714.2856998</v>
      </c>
      <c r="C176">
        <v>28.756316999999999</v>
      </c>
      <c r="D176">
        <v>20.161083000000001</v>
      </c>
      <c r="Y176">
        <v>8714285714.2856998</v>
      </c>
      <c r="Z176">
        <v>30.756122999999999</v>
      </c>
      <c r="AA176">
        <v>21.941755000000001</v>
      </c>
    </row>
    <row r="177" spans="2:27" x14ac:dyDescent="0.25">
      <c r="B177">
        <v>8836734693.8775997</v>
      </c>
      <c r="C177">
        <v>28.702044000000001</v>
      </c>
      <c r="D177">
        <v>19.978897</v>
      </c>
      <c r="Y177">
        <v>8836734693.8775997</v>
      </c>
      <c r="Z177">
        <v>31.103579</v>
      </c>
      <c r="AA177">
        <v>22.134126999999999</v>
      </c>
    </row>
    <row r="178" spans="2:27" x14ac:dyDescent="0.25">
      <c r="B178">
        <v>8959183673.4694004</v>
      </c>
      <c r="C178">
        <v>28.747892</v>
      </c>
      <c r="D178">
        <v>20.082314</v>
      </c>
      <c r="Y178">
        <v>8959183673.4694004</v>
      </c>
      <c r="Z178">
        <v>31.317437999999999</v>
      </c>
      <c r="AA178">
        <v>22.408545</v>
      </c>
    </row>
    <row r="179" spans="2:27" x14ac:dyDescent="0.25">
      <c r="B179">
        <v>9081632653.0611992</v>
      </c>
      <c r="C179">
        <v>28.935431999999999</v>
      </c>
      <c r="D179">
        <v>20.398571</v>
      </c>
      <c r="Y179">
        <v>9081632653.0611992</v>
      </c>
      <c r="Z179">
        <v>30.646307</v>
      </c>
      <c r="AA179">
        <v>21.935282000000001</v>
      </c>
    </row>
    <row r="180" spans="2:27" x14ac:dyDescent="0.25">
      <c r="B180">
        <v>9204081632.6530991</v>
      </c>
      <c r="C180">
        <v>29.046402</v>
      </c>
      <c r="D180">
        <v>20.477637999999999</v>
      </c>
      <c r="Y180">
        <v>9204081632.6530991</v>
      </c>
      <c r="Z180">
        <v>30.243829999999999</v>
      </c>
      <c r="AA180">
        <v>21.598120000000002</v>
      </c>
    </row>
    <row r="181" spans="2:27" x14ac:dyDescent="0.25">
      <c r="B181">
        <v>9326530612.2448997</v>
      </c>
      <c r="C181">
        <v>29.008838999999998</v>
      </c>
      <c r="D181">
        <v>20.338718</v>
      </c>
      <c r="Y181">
        <v>9326530612.2448997</v>
      </c>
      <c r="Z181">
        <v>29.651405</v>
      </c>
      <c r="AA181">
        <v>20.963978000000001</v>
      </c>
    </row>
    <row r="182" spans="2:27" x14ac:dyDescent="0.25">
      <c r="B182">
        <v>9448979591.8367004</v>
      </c>
      <c r="C182">
        <v>28.968208000000001</v>
      </c>
      <c r="D182">
        <v>20.276819</v>
      </c>
      <c r="Y182">
        <v>9448979591.8367004</v>
      </c>
      <c r="Z182">
        <v>28.996067</v>
      </c>
      <c r="AA182">
        <v>20.334547000000001</v>
      </c>
    </row>
    <row r="183" spans="2:27" x14ac:dyDescent="0.25">
      <c r="B183">
        <v>9571428571.4286003</v>
      </c>
      <c r="C183">
        <v>28.71998</v>
      </c>
      <c r="D183">
        <v>20.039338999999998</v>
      </c>
      <c r="Y183">
        <v>9571428571.4286003</v>
      </c>
      <c r="Z183">
        <v>28.265516000000002</v>
      </c>
      <c r="AA183">
        <v>19.68515</v>
      </c>
    </row>
    <row r="184" spans="2:27" x14ac:dyDescent="0.25">
      <c r="B184">
        <v>9693877551.0203991</v>
      </c>
      <c r="C184">
        <v>28.603328999999999</v>
      </c>
      <c r="D184">
        <v>19.814551999999999</v>
      </c>
      <c r="Y184">
        <v>9693877551.0203991</v>
      </c>
      <c r="Z184">
        <v>27.782264999999999</v>
      </c>
      <c r="AA184">
        <v>19.142944</v>
      </c>
    </row>
    <row r="185" spans="2:27" x14ac:dyDescent="0.25">
      <c r="B185">
        <v>9816326530.6121998</v>
      </c>
      <c r="C185">
        <v>28.097828</v>
      </c>
      <c r="D185">
        <v>19.202995000000001</v>
      </c>
      <c r="Y185">
        <v>9816326530.6121998</v>
      </c>
      <c r="Z185">
        <v>27.398019999999999</v>
      </c>
      <c r="AA185">
        <v>18.584858000000001</v>
      </c>
    </row>
    <row r="186" spans="2:27" x14ac:dyDescent="0.25">
      <c r="B186">
        <v>9938775510.2040997</v>
      </c>
      <c r="C186">
        <v>27.73443</v>
      </c>
      <c r="D186">
        <v>18.877379999999999</v>
      </c>
      <c r="Y186">
        <v>9938775510.2040997</v>
      </c>
      <c r="Z186">
        <v>27.001265</v>
      </c>
      <c r="AA186">
        <v>18.175104000000001</v>
      </c>
    </row>
    <row r="187" spans="2:27" x14ac:dyDescent="0.25">
      <c r="B187">
        <v>10061224489.796</v>
      </c>
      <c r="C187">
        <v>27.348324000000002</v>
      </c>
      <c r="D187">
        <v>18.527636999999999</v>
      </c>
      <c r="Y187">
        <v>10061224489.796</v>
      </c>
      <c r="Z187">
        <v>26.723542999999999</v>
      </c>
      <c r="AA187">
        <v>17.953976000000001</v>
      </c>
    </row>
    <row r="188" spans="2:27" x14ac:dyDescent="0.25">
      <c r="B188">
        <v>10183673469.388</v>
      </c>
      <c r="C188">
        <v>27.206623</v>
      </c>
      <c r="D188">
        <v>18.323858000000001</v>
      </c>
      <c r="Y188">
        <v>10183673469.388</v>
      </c>
      <c r="Z188">
        <v>26.858521</v>
      </c>
      <c r="AA188">
        <v>18.056114000000001</v>
      </c>
    </row>
    <row r="189" spans="2:27" x14ac:dyDescent="0.25">
      <c r="B189">
        <v>10306122448.98</v>
      </c>
      <c r="C189">
        <v>26.997768000000001</v>
      </c>
      <c r="D189">
        <v>18.031815999999999</v>
      </c>
      <c r="Y189">
        <v>10306122448.98</v>
      </c>
      <c r="Z189">
        <v>27.346243000000001</v>
      </c>
      <c r="AA189">
        <v>18.402294000000001</v>
      </c>
    </row>
    <row r="190" spans="2:27" x14ac:dyDescent="0.25">
      <c r="B190">
        <v>10428571428.570999</v>
      </c>
      <c r="C190">
        <v>26.880365000000001</v>
      </c>
      <c r="D190">
        <v>17.954173999999998</v>
      </c>
      <c r="Y190">
        <v>10428571428.570999</v>
      </c>
      <c r="Z190">
        <v>27.640087000000001</v>
      </c>
      <c r="AA190">
        <v>18.654491</v>
      </c>
    </row>
    <row r="191" spans="2:27" x14ac:dyDescent="0.25">
      <c r="B191">
        <v>10551020408.163</v>
      </c>
      <c r="C191">
        <v>26.848265000000001</v>
      </c>
      <c r="D191">
        <v>17.937311000000001</v>
      </c>
      <c r="Y191">
        <v>10551020408.163</v>
      </c>
      <c r="Z191">
        <v>27.787835999999999</v>
      </c>
      <c r="AA191">
        <v>18.817651999999999</v>
      </c>
    </row>
    <row r="192" spans="2:27" x14ac:dyDescent="0.25">
      <c r="B192">
        <v>10673469387.754999</v>
      </c>
      <c r="C192">
        <v>26.863827000000001</v>
      </c>
      <c r="D192">
        <v>17.922270000000001</v>
      </c>
      <c r="Y192">
        <v>10673469387.754999</v>
      </c>
      <c r="Z192">
        <v>27.775794999999999</v>
      </c>
      <c r="AA192">
        <v>18.796005000000001</v>
      </c>
    </row>
    <row r="193" spans="2:27" x14ac:dyDescent="0.25">
      <c r="B193">
        <v>10795918367.347</v>
      </c>
      <c r="C193">
        <v>26.865283999999999</v>
      </c>
      <c r="D193">
        <v>17.900915000000001</v>
      </c>
      <c r="Y193">
        <v>10795918367.347</v>
      </c>
      <c r="Z193">
        <v>27.908308000000002</v>
      </c>
      <c r="AA193">
        <v>18.919312000000001</v>
      </c>
    </row>
    <row r="194" spans="2:27" x14ac:dyDescent="0.25">
      <c r="B194">
        <v>10918367346.938999</v>
      </c>
      <c r="C194">
        <v>26.971108999999998</v>
      </c>
      <c r="D194">
        <v>18.001776</v>
      </c>
      <c r="Y194">
        <v>10918367346.938999</v>
      </c>
      <c r="Z194">
        <v>27.915184</v>
      </c>
      <c r="AA194">
        <v>18.968252</v>
      </c>
    </row>
    <row r="195" spans="2:27" x14ac:dyDescent="0.25">
      <c r="B195">
        <v>11040816326.531</v>
      </c>
      <c r="C195">
        <v>27.293291</v>
      </c>
      <c r="D195">
        <v>18.290006999999999</v>
      </c>
      <c r="Y195">
        <v>11040816326.531</v>
      </c>
      <c r="Z195">
        <v>27.796700000000001</v>
      </c>
      <c r="AA195">
        <v>18.865404000000002</v>
      </c>
    </row>
    <row r="196" spans="2:27" x14ac:dyDescent="0.25">
      <c r="B196">
        <v>11163265306.122</v>
      </c>
      <c r="C196">
        <v>27.79129</v>
      </c>
      <c r="D196">
        <v>18.663855000000002</v>
      </c>
      <c r="Y196">
        <v>11163265306.122</v>
      </c>
      <c r="Z196">
        <v>27.393450000000001</v>
      </c>
      <c r="AA196">
        <v>18.345741</v>
      </c>
    </row>
    <row r="197" spans="2:27" x14ac:dyDescent="0.25">
      <c r="B197">
        <v>11285714285.714001</v>
      </c>
      <c r="C197">
        <v>28.060172999999999</v>
      </c>
      <c r="D197">
        <v>18.921462999999999</v>
      </c>
      <c r="Y197">
        <v>11285714285.714001</v>
      </c>
      <c r="Z197">
        <v>27.036812000000001</v>
      </c>
      <c r="AA197">
        <v>17.885262999999998</v>
      </c>
    </row>
    <row r="198" spans="2:27" x14ac:dyDescent="0.25">
      <c r="B198">
        <v>11408163265.306</v>
      </c>
      <c r="C198">
        <v>28.103638</v>
      </c>
      <c r="D198">
        <v>18.925629000000001</v>
      </c>
      <c r="Y198">
        <v>11408163265.306</v>
      </c>
      <c r="Z198">
        <v>26.765476</v>
      </c>
      <c r="AA198">
        <v>17.531013000000002</v>
      </c>
    </row>
    <row r="199" spans="2:27" x14ac:dyDescent="0.25">
      <c r="B199">
        <v>11530612244.898001</v>
      </c>
      <c r="C199">
        <v>28.316258999999999</v>
      </c>
      <c r="D199">
        <v>19.033064</v>
      </c>
      <c r="Y199">
        <v>11530612244.898001</v>
      </c>
      <c r="Z199">
        <v>26.847290000000001</v>
      </c>
      <c r="AA199">
        <v>17.503814999999999</v>
      </c>
    </row>
    <row r="200" spans="2:27" x14ac:dyDescent="0.25">
      <c r="B200">
        <v>11653061224.49</v>
      </c>
      <c r="C200">
        <v>28.870756</v>
      </c>
      <c r="D200">
        <v>19.39686</v>
      </c>
      <c r="Y200">
        <v>11653061224.49</v>
      </c>
      <c r="Z200">
        <v>26.726362000000002</v>
      </c>
      <c r="AA200">
        <v>17.242370999999999</v>
      </c>
    </row>
    <row r="201" spans="2:27" x14ac:dyDescent="0.25">
      <c r="B201">
        <v>11775510204.082001</v>
      </c>
      <c r="C201">
        <v>29.253367999999998</v>
      </c>
      <c r="D201">
        <v>19.712706000000001</v>
      </c>
      <c r="Y201">
        <v>11775510204.082001</v>
      </c>
      <c r="Z201">
        <v>26.807763999999999</v>
      </c>
      <c r="AA201">
        <v>17.243445999999999</v>
      </c>
    </row>
    <row r="202" spans="2:27" x14ac:dyDescent="0.25">
      <c r="B202">
        <v>11897959183.673</v>
      </c>
      <c r="C202">
        <v>29.233093</v>
      </c>
      <c r="D202">
        <v>19.607102999999999</v>
      </c>
      <c r="Y202">
        <v>11897959183.673</v>
      </c>
      <c r="Z202">
        <v>26.748360000000002</v>
      </c>
      <c r="AA202">
        <v>17.23357</v>
      </c>
    </row>
    <row r="203" spans="2:27" x14ac:dyDescent="0.25">
      <c r="B203">
        <v>12020408163.264999</v>
      </c>
      <c r="C203">
        <v>28.960184000000002</v>
      </c>
      <c r="D203">
        <v>19.250416000000001</v>
      </c>
      <c r="Y203">
        <v>12020408163.264999</v>
      </c>
      <c r="Z203">
        <v>27.024469</v>
      </c>
      <c r="AA203">
        <v>17.510950000000001</v>
      </c>
    </row>
    <row r="204" spans="2:27" x14ac:dyDescent="0.25">
      <c r="B204">
        <v>12142857142.857</v>
      </c>
      <c r="C204">
        <v>28.957464000000002</v>
      </c>
      <c r="D204">
        <v>19.114854999999999</v>
      </c>
      <c r="Y204">
        <v>12142857142.857</v>
      </c>
      <c r="Z204">
        <v>27.223576000000001</v>
      </c>
      <c r="AA204">
        <v>17.619237999999999</v>
      </c>
    </row>
    <row r="205" spans="2:27" x14ac:dyDescent="0.25">
      <c r="B205">
        <v>12265306122.448999</v>
      </c>
      <c r="C205">
        <v>28.838652</v>
      </c>
      <c r="D205">
        <v>18.941582</v>
      </c>
      <c r="Y205">
        <v>12265306122.448999</v>
      </c>
      <c r="Z205">
        <v>27.523879999999998</v>
      </c>
      <c r="AA205">
        <v>17.862183000000002</v>
      </c>
    </row>
    <row r="206" spans="2:27" x14ac:dyDescent="0.25">
      <c r="B206">
        <v>12387755102.041</v>
      </c>
      <c r="C206">
        <v>28.649312999999999</v>
      </c>
      <c r="D206">
        <v>18.627869</v>
      </c>
      <c r="Y206">
        <v>12387755102.041</v>
      </c>
      <c r="Z206">
        <v>27.870764000000001</v>
      </c>
      <c r="AA206">
        <v>18.167674999999999</v>
      </c>
    </row>
    <row r="207" spans="2:27" x14ac:dyDescent="0.25">
      <c r="B207">
        <v>12510204081.632999</v>
      </c>
      <c r="C207">
        <v>28.31531</v>
      </c>
      <c r="D207">
        <v>17.971844000000001</v>
      </c>
      <c r="Y207">
        <v>12510204081.632999</v>
      </c>
      <c r="Z207">
        <v>28.322849000000001</v>
      </c>
      <c r="AA207">
        <v>18.445179</v>
      </c>
    </row>
    <row r="208" spans="2:27" x14ac:dyDescent="0.25">
      <c r="B208">
        <v>12632653061.224001</v>
      </c>
      <c r="C208">
        <v>27.766141999999999</v>
      </c>
      <c r="D208">
        <v>17.206800000000001</v>
      </c>
      <c r="Y208">
        <v>12632653061.224001</v>
      </c>
      <c r="Z208">
        <v>28.222466000000001</v>
      </c>
      <c r="AA208">
        <v>18.150870999999999</v>
      </c>
    </row>
    <row r="209" spans="2:27" x14ac:dyDescent="0.25">
      <c r="B209">
        <v>12755102040.816</v>
      </c>
      <c r="C209">
        <v>26.981441</v>
      </c>
      <c r="D209">
        <v>16.297657000000001</v>
      </c>
      <c r="Y209">
        <v>12755102040.816</v>
      </c>
      <c r="Z209">
        <v>27.634167000000001</v>
      </c>
      <c r="AA209">
        <v>17.472607</v>
      </c>
    </row>
    <row r="210" spans="2:27" x14ac:dyDescent="0.25">
      <c r="B210">
        <v>12877551020.408001</v>
      </c>
      <c r="C210">
        <v>26.085578999999999</v>
      </c>
      <c r="D210">
        <v>15.28284</v>
      </c>
      <c r="Y210">
        <v>12877551020.408001</v>
      </c>
      <c r="Z210">
        <v>26.639341000000002</v>
      </c>
      <c r="AA210">
        <v>16.416360999999998</v>
      </c>
    </row>
    <row r="211" spans="2:27" x14ac:dyDescent="0.25">
      <c r="B211">
        <v>13000000000</v>
      </c>
      <c r="C211">
        <v>25.588025999999999</v>
      </c>
      <c r="D211">
        <v>14.596795999999999</v>
      </c>
      <c r="Y211">
        <v>13000000000</v>
      </c>
      <c r="Z211">
        <v>26.092461</v>
      </c>
      <c r="AA211">
        <v>15.772805</v>
      </c>
    </row>
    <row r="212" spans="2:27" x14ac:dyDescent="0.25">
      <c r="B212" t="s">
        <v>25</v>
      </c>
      <c r="Y212" t="s">
        <v>25</v>
      </c>
    </row>
    <row r="215" spans="2:27" x14ac:dyDescent="0.25">
      <c r="B215" t="s">
        <v>26</v>
      </c>
      <c r="Y215" t="s">
        <v>26</v>
      </c>
    </row>
    <row r="216" spans="2:27" x14ac:dyDescent="0.25">
      <c r="B216" t="s">
        <v>23</v>
      </c>
      <c r="C216" t="s">
        <v>330</v>
      </c>
      <c r="D216" t="s">
        <v>276</v>
      </c>
      <c r="Y216" t="s">
        <v>23</v>
      </c>
      <c r="Z216" t="s">
        <v>330</v>
      </c>
      <c r="AA216" t="s">
        <v>276</v>
      </c>
    </row>
    <row r="217" spans="2:27" x14ac:dyDescent="0.25">
      <c r="B217">
        <v>1000000000</v>
      </c>
      <c r="C217">
        <v>25.820124</v>
      </c>
      <c r="D217">
        <v>14.473915</v>
      </c>
      <c r="Y217">
        <v>1000000000</v>
      </c>
      <c r="Z217">
        <v>32.380462999999999</v>
      </c>
      <c r="AA217">
        <v>19.339327000000001</v>
      </c>
    </row>
    <row r="218" spans="2:27" x14ac:dyDescent="0.25">
      <c r="B218">
        <v>1122448979.5918</v>
      </c>
      <c r="C218">
        <v>26.565014000000001</v>
      </c>
      <c r="D218">
        <v>16.001864999999999</v>
      </c>
      <c r="Y218">
        <v>1122448979.5918</v>
      </c>
      <c r="Z218">
        <v>33.456448000000002</v>
      </c>
      <c r="AA218">
        <v>21.467903</v>
      </c>
    </row>
    <row r="219" spans="2:27" x14ac:dyDescent="0.25">
      <c r="B219">
        <v>1244897959.1837001</v>
      </c>
      <c r="C219">
        <v>27.293118</v>
      </c>
      <c r="D219">
        <v>17.404947</v>
      </c>
      <c r="Y219">
        <v>1244897959.1837001</v>
      </c>
      <c r="Z219">
        <v>33.808318999999997</v>
      </c>
      <c r="AA219">
        <v>22.699915000000001</v>
      </c>
    </row>
    <row r="220" spans="2:27" x14ac:dyDescent="0.25">
      <c r="B220">
        <v>1367346938.7755001</v>
      </c>
      <c r="C220">
        <v>29.053864000000001</v>
      </c>
      <c r="D220">
        <v>19.509615</v>
      </c>
      <c r="Y220">
        <v>1367346938.7755001</v>
      </c>
      <c r="Z220">
        <v>31.810137000000001</v>
      </c>
      <c r="AA220">
        <v>21.101033999999999</v>
      </c>
    </row>
    <row r="221" spans="2:27" x14ac:dyDescent="0.25">
      <c r="B221">
        <v>1489795918.3673</v>
      </c>
      <c r="C221">
        <v>29.50271</v>
      </c>
      <c r="D221">
        <v>20.357098000000001</v>
      </c>
      <c r="Y221">
        <v>1489795918.3673</v>
      </c>
      <c r="Z221">
        <v>30.985619</v>
      </c>
      <c r="AA221">
        <v>20.632950000000001</v>
      </c>
    </row>
    <row r="222" spans="2:27" x14ac:dyDescent="0.25">
      <c r="B222">
        <v>1612244897.9591999</v>
      </c>
      <c r="C222">
        <v>30.290949000000001</v>
      </c>
      <c r="D222">
        <v>21.567557999999998</v>
      </c>
      <c r="Y222">
        <v>1612244897.9591999</v>
      </c>
      <c r="Z222">
        <v>31.138161</v>
      </c>
      <c r="AA222">
        <v>21.369699000000001</v>
      </c>
    </row>
    <row r="223" spans="2:27" x14ac:dyDescent="0.25">
      <c r="B223">
        <v>1734693877.5510001</v>
      </c>
      <c r="C223">
        <v>29.337952000000001</v>
      </c>
      <c r="D223">
        <v>20.852964</v>
      </c>
      <c r="Y223">
        <v>1734693877.5510001</v>
      </c>
      <c r="Z223">
        <v>30.789000999999999</v>
      </c>
      <c r="AA223">
        <v>21.487297000000002</v>
      </c>
    </row>
    <row r="224" spans="2:27" x14ac:dyDescent="0.25">
      <c r="B224">
        <v>1857142857.1429</v>
      </c>
      <c r="C224">
        <v>29.481774999999999</v>
      </c>
      <c r="D224">
        <v>21.147635000000001</v>
      </c>
      <c r="Y224">
        <v>1857142857.1429</v>
      </c>
      <c r="Z224">
        <v>30.475128000000002</v>
      </c>
      <c r="AA224">
        <v>21.367739</v>
      </c>
    </row>
    <row r="225" spans="2:27" x14ac:dyDescent="0.25">
      <c r="B225">
        <v>1979591836.7347</v>
      </c>
      <c r="C225">
        <v>29.454326999999999</v>
      </c>
      <c r="D225">
        <v>21.376878999999999</v>
      </c>
      <c r="Y225">
        <v>1979591836.7347</v>
      </c>
      <c r="Z225">
        <v>29.066873999999999</v>
      </c>
      <c r="AA225">
        <v>20.316787999999999</v>
      </c>
    </row>
    <row r="226" spans="2:27" x14ac:dyDescent="0.25">
      <c r="B226">
        <v>2102040816.3264999</v>
      </c>
      <c r="C226">
        <v>30.729118</v>
      </c>
      <c r="D226">
        <v>22.743452000000001</v>
      </c>
      <c r="Y226">
        <v>2102040816.3264999</v>
      </c>
      <c r="Z226">
        <v>27.772469999999998</v>
      </c>
      <c r="AA226">
        <v>19.313725999999999</v>
      </c>
    </row>
    <row r="227" spans="2:27" x14ac:dyDescent="0.25">
      <c r="B227">
        <v>2224489795.9183998</v>
      </c>
      <c r="C227">
        <v>31.537859000000001</v>
      </c>
      <c r="D227">
        <v>23.546945999999998</v>
      </c>
      <c r="Y227">
        <v>2224489795.9183998</v>
      </c>
      <c r="Z227">
        <v>26.941376000000002</v>
      </c>
      <c r="AA227">
        <v>18.660440000000001</v>
      </c>
    </row>
    <row r="228" spans="2:27" x14ac:dyDescent="0.25">
      <c r="B228">
        <v>2346938775.5102</v>
      </c>
      <c r="C228">
        <v>30.812456000000001</v>
      </c>
      <c r="D228">
        <v>22.851058999999999</v>
      </c>
      <c r="Y228">
        <v>2346938775.5102</v>
      </c>
      <c r="Z228">
        <v>27.100110999999998</v>
      </c>
      <c r="AA228">
        <v>18.867968000000001</v>
      </c>
    </row>
    <row r="229" spans="2:27" x14ac:dyDescent="0.25">
      <c r="B229">
        <v>2469387755.1020002</v>
      </c>
      <c r="C229">
        <v>29.451916000000001</v>
      </c>
      <c r="D229">
        <v>21.545470999999999</v>
      </c>
      <c r="Y229">
        <v>2469387755.1020002</v>
      </c>
      <c r="Z229">
        <v>27.568663000000001</v>
      </c>
      <c r="AA229">
        <v>19.438058999999999</v>
      </c>
    </row>
    <row r="230" spans="2:27" x14ac:dyDescent="0.25">
      <c r="B230">
        <v>2591836734.6939001</v>
      </c>
      <c r="C230">
        <v>28.733747000000001</v>
      </c>
      <c r="D230">
        <v>20.741520000000001</v>
      </c>
      <c r="Y230">
        <v>2591836734.6939001</v>
      </c>
      <c r="Z230">
        <v>27.647400000000001</v>
      </c>
      <c r="AA230">
        <v>19.529827000000001</v>
      </c>
    </row>
    <row r="231" spans="2:27" x14ac:dyDescent="0.25">
      <c r="B231">
        <v>2714285714.2856998</v>
      </c>
      <c r="C231">
        <v>29.283676</v>
      </c>
      <c r="D231">
        <v>21.266946999999998</v>
      </c>
      <c r="Y231">
        <v>2714285714.2856998</v>
      </c>
      <c r="Z231">
        <v>27.203309999999998</v>
      </c>
      <c r="AA231">
        <v>19.100270999999999</v>
      </c>
    </row>
    <row r="232" spans="2:27" x14ac:dyDescent="0.25">
      <c r="B232">
        <v>2836734693.8776002</v>
      </c>
      <c r="C232">
        <v>30.01454</v>
      </c>
      <c r="D232">
        <v>21.980267999999999</v>
      </c>
      <c r="Y232">
        <v>2836734693.8776002</v>
      </c>
      <c r="Z232">
        <v>26.576232999999998</v>
      </c>
      <c r="AA232">
        <v>18.498123</v>
      </c>
    </row>
    <row r="233" spans="2:27" x14ac:dyDescent="0.25">
      <c r="B233">
        <v>2959183673.4693999</v>
      </c>
      <c r="C233">
        <v>29.942506999999999</v>
      </c>
      <c r="D233">
        <v>21.890799000000001</v>
      </c>
      <c r="Y233">
        <v>2959183673.4693999</v>
      </c>
      <c r="Z233">
        <v>26.335305999999999</v>
      </c>
      <c r="AA233">
        <v>18.325375000000001</v>
      </c>
    </row>
    <row r="234" spans="2:27" x14ac:dyDescent="0.25">
      <c r="B234">
        <v>3081632653.0612001</v>
      </c>
      <c r="C234">
        <v>29.680304</v>
      </c>
      <c r="D234">
        <v>21.483280000000001</v>
      </c>
      <c r="Y234">
        <v>3081632653.0612001</v>
      </c>
      <c r="Z234">
        <v>26.922744999999999</v>
      </c>
      <c r="AA234">
        <v>18.907957</v>
      </c>
    </row>
    <row r="235" spans="2:27" x14ac:dyDescent="0.25">
      <c r="B235">
        <v>3204081632.6531</v>
      </c>
      <c r="C235">
        <v>29.228735</v>
      </c>
      <c r="D235">
        <v>20.987805999999999</v>
      </c>
      <c r="Y235">
        <v>3204081632.6531</v>
      </c>
      <c r="Z235">
        <v>27.544042999999999</v>
      </c>
      <c r="AA235">
        <v>19.561817000000001</v>
      </c>
    </row>
    <row r="236" spans="2:27" x14ac:dyDescent="0.25">
      <c r="B236">
        <v>3326530612.2449002</v>
      </c>
      <c r="C236">
        <v>29.075417000000002</v>
      </c>
      <c r="D236">
        <v>20.843233000000001</v>
      </c>
      <c r="Y236">
        <v>3326530612.2449002</v>
      </c>
      <c r="Z236">
        <v>27.676727</v>
      </c>
      <c r="AA236">
        <v>19.808565000000002</v>
      </c>
    </row>
    <row r="237" spans="2:27" x14ac:dyDescent="0.25">
      <c r="B237">
        <v>3448979591.8367</v>
      </c>
      <c r="C237">
        <v>29.236678999999999</v>
      </c>
      <c r="D237">
        <v>20.976336</v>
      </c>
      <c r="Y237">
        <v>3448979591.8367</v>
      </c>
      <c r="Z237">
        <v>27.363142</v>
      </c>
      <c r="AA237">
        <v>19.561405000000001</v>
      </c>
    </row>
    <row r="238" spans="2:27" x14ac:dyDescent="0.25">
      <c r="B238">
        <v>3571428571.4285998</v>
      </c>
      <c r="C238">
        <v>28.795587999999999</v>
      </c>
      <c r="D238">
        <v>20.538567</v>
      </c>
      <c r="Y238">
        <v>3571428571.4285998</v>
      </c>
      <c r="Z238">
        <v>26.675844000000001</v>
      </c>
      <c r="AA238">
        <v>18.966367999999999</v>
      </c>
    </row>
    <row r="239" spans="2:27" x14ac:dyDescent="0.25">
      <c r="B239">
        <v>3693877551.0204</v>
      </c>
      <c r="C239">
        <v>28.210008999999999</v>
      </c>
      <c r="D239">
        <v>19.938934</v>
      </c>
      <c r="Y239">
        <v>3693877551.0204</v>
      </c>
      <c r="Z239">
        <v>26.253706000000001</v>
      </c>
      <c r="AA239">
        <v>18.586172000000001</v>
      </c>
    </row>
    <row r="240" spans="2:27" x14ac:dyDescent="0.25">
      <c r="B240">
        <v>3816326530.6121998</v>
      </c>
      <c r="C240">
        <v>28.134098000000002</v>
      </c>
      <c r="D240">
        <v>19.835636000000001</v>
      </c>
      <c r="Y240">
        <v>3816326530.6121998</v>
      </c>
      <c r="Z240">
        <v>26.048642999999998</v>
      </c>
      <c r="AA240">
        <v>18.379255000000001</v>
      </c>
    </row>
    <row r="241" spans="2:27" x14ac:dyDescent="0.25">
      <c r="B241">
        <v>3938775510.2041001</v>
      </c>
      <c r="C241">
        <v>29.094732</v>
      </c>
      <c r="D241">
        <v>20.726621999999999</v>
      </c>
      <c r="Y241">
        <v>3938775510.2041001</v>
      </c>
      <c r="Z241">
        <v>26.436858999999998</v>
      </c>
      <c r="AA241">
        <v>18.692851999999998</v>
      </c>
    </row>
    <row r="242" spans="2:27" x14ac:dyDescent="0.25">
      <c r="B242">
        <v>4061224489.7958999</v>
      </c>
      <c r="C242">
        <v>29.550128999999998</v>
      </c>
      <c r="D242">
        <v>21.244676999999999</v>
      </c>
      <c r="Y242">
        <v>4061224489.7958999</v>
      </c>
      <c r="Z242">
        <v>26.975275</v>
      </c>
      <c r="AA242">
        <v>19.233435</v>
      </c>
    </row>
    <row r="243" spans="2:27" x14ac:dyDescent="0.25">
      <c r="B243">
        <v>4183673469.3878002</v>
      </c>
      <c r="C243">
        <v>29.776806000000001</v>
      </c>
      <c r="D243">
        <v>21.510866</v>
      </c>
      <c r="Y243">
        <v>4183673469.3878002</v>
      </c>
      <c r="Z243">
        <v>27.425421</v>
      </c>
      <c r="AA243">
        <v>19.683004</v>
      </c>
    </row>
    <row r="244" spans="2:27" x14ac:dyDescent="0.25">
      <c r="B244">
        <v>4306122448.9796</v>
      </c>
      <c r="C244">
        <v>29.033287000000001</v>
      </c>
      <c r="D244">
        <v>20.772801999999999</v>
      </c>
      <c r="Y244">
        <v>4306122448.9796</v>
      </c>
      <c r="Z244">
        <v>27.743079999999999</v>
      </c>
      <c r="AA244">
        <v>19.962572000000002</v>
      </c>
    </row>
    <row r="245" spans="2:27" x14ac:dyDescent="0.25">
      <c r="B245">
        <v>4428571428.5713997</v>
      </c>
      <c r="C245">
        <v>28.234370999999999</v>
      </c>
      <c r="D245">
        <v>19.923431000000001</v>
      </c>
      <c r="Y245">
        <v>4428571428.5713997</v>
      </c>
      <c r="Z245">
        <v>28.009556</v>
      </c>
      <c r="AA245">
        <v>20.121143</v>
      </c>
    </row>
    <row r="246" spans="2:27" x14ac:dyDescent="0.25">
      <c r="B246">
        <v>4551020408.1632996</v>
      </c>
      <c r="C246">
        <v>27.133994999999999</v>
      </c>
      <c r="D246">
        <v>18.90889</v>
      </c>
      <c r="Y246">
        <v>4551020408.1632996</v>
      </c>
      <c r="Z246">
        <v>28.058226000000001</v>
      </c>
      <c r="AA246">
        <v>20.186605</v>
      </c>
    </row>
    <row r="247" spans="2:27" x14ac:dyDescent="0.25">
      <c r="B247">
        <v>4673469387.7551003</v>
      </c>
      <c r="C247">
        <v>26.832867</v>
      </c>
      <c r="D247">
        <v>18.693321000000001</v>
      </c>
      <c r="Y247">
        <v>4673469387.7551003</v>
      </c>
      <c r="Z247">
        <v>28.275594999999999</v>
      </c>
      <c r="AA247">
        <v>20.436703000000001</v>
      </c>
    </row>
    <row r="248" spans="2:27" x14ac:dyDescent="0.25">
      <c r="B248">
        <v>4795918367.3469</v>
      </c>
      <c r="C248">
        <v>27.12039</v>
      </c>
      <c r="D248">
        <v>18.956140999999999</v>
      </c>
      <c r="Y248">
        <v>4795918367.3469</v>
      </c>
      <c r="Z248">
        <v>28.73452</v>
      </c>
      <c r="AA248">
        <v>20.778445999999999</v>
      </c>
    </row>
    <row r="249" spans="2:27" x14ac:dyDescent="0.25">
      <c r="B249">
        <v>4918367346.9387999</v>
      </c>
      <c r="C249">
        <v>27.346848000000001</v>
      </c>
      <c r="D249">
        <v>19.246361</v>
      </c>
      <c r="Y249">
        <v>4918367346.9387999</v>
      </c>
      <c r="Z249">
        <v>28.918662999999999</v>
      </c>
      <c r="AA249">
        <v>20.884765999999999</v>
      </c>
    </row>
    <row r="250" spans="2:27" x14ac:dyDescent="0.25">
      <c r="B250">
        <v>5040816326.5305996</v>
      </c>
      <c r="C250">
        <v>27.099101999999998</v>
      </c>
      <c r="D250">
        <v>19.059646999999998</v>
      </c>
      <c r="Y250">
        <v>5040816326.5305996</v>
      </c>
      <c r="Z250">
        <v>28.570616000000001</v>
      </c>
      <c r="AA250">
        <v>20.436503999999999</v>
      </c>
    </row>
    <row r="251" spans="2:27" x14ac:dyDescent="0.25">
      <c r="B251">
        <v>5163265306.1224003</v>
      </c>
      <c r="C251">
        <v>26.851842999999999</v>
      </c>
      <c r="D251">
        <v>18.917176999999999</v>
      </c>
      <c r="Y251">
        <v>5163265306.1224003</v>
      </c>
      <c r="Z251">
        <v>27.55677</v>
      </c>
      <c r="AA251">
        <v>19.432175000000001</v>
      </c>
    </row>
    <row r="252" spans="2:27" x14ac:dyDescent="0.25">
      <c r="B252">
        <v>5285714285.7143002</v>
      </c>
      <c r="C252">
        <v>26.975403</v>
      </c>
      <c r="D252">
        <v>18.954461999999999</v>
      </c>
      <c r="Y252">
        <v>5285714285.7143002</v>
      </c>
      <c r="Z252">
        <v>27.928730000000002</v>
      </c>
      <c r="AA252">
        <v>19.698194999999998</v>
      </c>
    </row>
    <row r="253" spans="2:27" x14ac:dyDescent="0.25">
      <c r="B253">
        <v>5408163265.3060999</v>
      </c>
      <c r="C253">
        <v>27.347183000000001</v>
      </c>
      <c r="D253">
        <v>19.299624999999999</v>
      </c>
      <c r="Y253">
        <v>5408163265.3060999</v>
      </c>
      <c r="Z253">
        <v>28.620705000000001</v>
      </c>
      <c r="AA253">
        <v>20.401152</v>
      </c>
    </row>
    <row r="254" spans="2:27" x14ac:dyDescent="0.25">
      <c r="B254">
        <v>5530612244.8979998</v>
      </c>
      <c r="C254">
        <v>27.764793000000001</v>
      </c>
      <c r="D254">
        <v>19.753917999999999</v>
      </c>
      <c r="Y254">
        <v>5530612244.8979998</v>
      </c>
      <c r="Z254">
        <v>28.638221999999999</v>
      </c>
      <c r="AA254">
        <v>20.505108</v>
      </c>
    </row>
    <row r="255" spans="2:27" x14ac:dyDescent="0.25">
      <c r="B255">
        <v>5653061224.4898005</v>
      </c>
      <c r="C255">
        <v>28.878433000000001</v>
      </c>
      <c r="D255">
        <v>20.833487999999999</v>
      </c>
      <c r="Y255">
        <v>5653061224.4898005</v>
      </c>
      <c r="Z255">
        <v>28.554182000000001</v>
      </c>
      <c r="AA255">
        <v>20.430523000000001</v>
      </c>
    </row>
    <row r="256" spans="2:27" x14ac:dyDescent="0.25">
      <c r="B256">
        <v>5775510204.0816002</v>
      </c>
      <c r="C256">
        <v>30.122684</v>
      </c>
      <c r="D256">
        <v>22.031884999999999</v>
      </c>
      <c r="Y256">
        <v>5775510204.0816002</v>
      </c>
      <c r="Z256">
        <v>28.366717999999999</v>
      </c>
      <c r="AA256">
        <v>20.248163000000002</v>
      </c>
    </row>
    <row r="257" spans="2:27" x14ac:dyDescent="0.25">
      <c r="B257">
        <v>5897959183.6735001</v>
      </c>
      <c r="C257">
        <v>30.800706999999999</v>
      </c>
      <c r="D257">
        <v>22.701000000000001</v>
      </c>
      <c r="Y257">
        <v>5897959183.6735001</v>
      </c>
      <c r="Z257">
        <v>29.193266000000001</v>
      </c>
      <c r="AA257">
        <v>21.110872000000001</v>
      </c>
    </row>
    <row r="258" spans="2:27" x14ac:dyDescent="0.25">
      <c r="B258">
        <v>6020408163.2652998</v>
      </c>
      <c r="C258">
        <v>30.23348</v>
      </c>
      <c r="D258">
        <v>22.280317</v>
      </c>
      <c r="Y258">
        <v>6020408163.2652998</v>
      </c>
      <c r="Z258">
        <v>29.33934</v>
      </c>
      <c r="AA258">
        <v>21.391891000000001</v>
      </c>
    </row>
    <row r="259" spans="2:27" x14ac:dyDescent="0.25">
      <c r="B259">
        <v>6142857142.8570995</v>
      </c>
      <c r="C259">
        <v>29.429193000000001</v>
      </c>
      <c r="D259">
        <v>21.564146000000001</v>
      </c>
      <c r="Y259">
        <v>6142857142.8570995</v>
      </c>
      <c r="Z259">
        <v>30.024940000000001</v>
      </c>
      <c r="AA259">
        <v>22.068808000000001</v>
      </c>
    </row>
    <row r="260" spans="2:27" x14ac:dyDescent="0.25">
      <c r="B260">
        <v>6265306122.4490004</v>
      </c>
      <c r="C260">
        <v>28.720844</v>
      </c>
      <c r="D260">
        <v>20.883576999999999</v>
      </c>
      <c r="Y260">
        <v>6265306122.4490004</v>
      </c>
      <c r="Z260">
        <v>30.684726999999999</v>
      </c>
      <c r="AA260">
        <v>22.683767</v>
      </c>
    </row>
    <row r="261" spans="2:27" x14ac:dyDescent="0.25">
      <c r="B261">
        <v>6387755102.0408001</v>
      </c>
      <c r="C261">
        <v>28.152795999999999</v>
      </c>
      <c r="D261">
        <v>20.354105000000001</v>
      </c>
      <c r="Y261">
        <v>6387755102.0408001</v>
      </c>
      <c r="Z261">
        <v>30.477896000000001</v>
      </c>
      <c r="AA261">
        <v>22.540652999999999</v>
      </c>
    </row>
    <row r="262" spans="2:27" x14ac:dyDescent="0.25">
      <c r="B262">
        <v>6510204081.6327</v>
      </c>
      <c r="C262">
        <v>27.534002000000001</v>
      </c>
      <c r="D262">
        <v>19.751750999999999</v>
      </c>
      <c r="Y262">
        <v>6510204081.6327</v>
      </c>
      <c r="Z262">
        <v>29.91</v>
      </c>
      <c r="AA262">
        <v>22.040120999999999</v>
      </c>
    </row>
    <row r="263" spans="2:27" x14ac:dyDescent="0.25">
      <c r="B263">
        <v>6632653061.2244997</v>
      </c>
      <c r="C263">
        <v>27.380447</v>
      </c>
      <c r="D263">
        <v>19.565712000000001</v>
      </c>
      <c r="Y263">
        <v>6632653061.2244997</v>
      </c>
      <c r="Z263">
        <v>29.496580000000002</v>
      </c>
      <c r="AA263">
        <v>21.622952000000002</v>
      </c>
    </row>
    <row r="264" spans="2:27" x14ac:dyDescent="0.25">
      <c r="B264">
        <v>6755102040.8163004</v>
      </c>
      <c r="C264">
        <v>27.222498000000002</v>
      </c>
      <c r="D264">
        <v>19.296406000000001</v>
      </c>
      <c r="Y264">
        <v>6755102040.8163004</v>
      </c>
      <c r="Z264">
        <v>29.687823999999999</v>
      </c>
      <c r="AA264">
        <v>21.718626</v>
      </c>
    </row>
    <row r="265" spans="2:27" x14ac:dyDescent="0.25">
      <c r="B265">
        <v>6877551020.4082003</v>
      </c>
      <c r="C265">
        <v>27.218150999999999</v>
      </c>
      <c r="D265">
        <v>19.175560000000001</v>
      </c>
      <c r="Y265">
        <v>6877551020.4082003</v>
      </c>
      <c r="Z265">
        <v>29.426731</v>
      </c>
      <c r="AA265">
        <v>21.415600000000001</v>
      </c>
    </row>
    <row r="266" spans="2:27" x14ac:dyDescent="0.25">
      <c r="B266">
        <v>7000000000</v>
      </c>
      <c r="C266">
        <v>27.278503000000001</v>
      </c>
      <c r="D266">
        <v>19.159276999999999</v>
      </c>
      <c r="Y266">
        <v>7000000000</v>
      </c>
      <c r="Z266">
        <v>29.013173999999999</v>
      </c>
      <c r="AA266">
        <v>20.976348999999999</v>
      </c>
    </row>
    <row r="267" spans="2:27" x14ac:dyDescent="0.25">
      <c r="B267">
        <v>7122448979.5917997</v>
      </c>
      <c r="C267">
        <v>27.412876000000001</v>
      </c>
      <c r="D267">
        <v>19.302579999999999</v>
      </c>
      <c r="Y267">
        <v>7122448979.5917997</v>
      </c>
      <c r="Z267">
        <v>28.481096000000001</v>
      </c>
      <c r="AA267">
        <v>20.441101</v>
      </c>
    </row>
    <row r="268" spans="2:27" x14ac:dyDescent="0.25">
      <c r="B268">
        <v>7244897959.1836996</v>
      </c>
      <c r="C268">
        <v>27.177191000000001</v>
      </c>
      <c r="D268">
        <v>19.047228</v>
      </c>
      <c r="Y268">
        <v>7244897959.1836996</v>
      </c>
      <c r="Z268">
        <v>28.21472</v>
      </c>
      <c r="AA268">
        <v>20.141280999999999</v>
      </c>
    </row>
    <row r="269" spans="2:27" x14ac:dyDescent="0.25">
      <c r="B269">
        <v>7367346938.7755003</v>
      </c>
      <c r="C269">
        <v>26.921980000000001</v>
      </c>
      <c r="D269">
        <v>18.703406999999999</v>
      </c>
      <c r="Y269">
        <v>7367346938.7755003</v>
      </c>
      <c r="Z269">
        <v>28.410015000000001</v>
      </c>
      <c r="AA269">
        <v>20.268311000000001</v>
      </c>
    </row>
    <row r="270" spans="2:27" x14ac:dyDescent="0.25">
      <c r="B270">
        <v>7489795918.3673</v>
      </c>
      <c r="C270">
        <v>26.519938</v>
      </c>
      <c r="D270">
        <v>18.249292000000001</v>
      </c>
      <c r="Y270">
        <v>7489795918.3673</v>
      </c>
      <c r="Z270">
        <v>28.683105000000001</v>
      </c>
      <c r="AA270">
        <v>20.493808999999999</v>
      </c>
    </row>
    <row r="271" spans="2:27" x14ac:dyDescent="0.25">
      <c r="B271">
        <v>7612244897.9591999</v>
      </c>
      <c r="C271">
        <v>26.010480999999999</v>
      </c>
      <c r="D271">
        <v>17.827618000000001</v>
      </c>
      <c r="Y271">
        <v>7612244897.9591999</v>
      </c>
      <c r="Z271">
        <v>28.681132999999999</v>
      </c>
      <c r="AA271">
        <v>20.520357000000001</v>
      </c>
    </row>
    <row r="272" spans="2:27" x14ac:dyDescent="0.25">
      <c r="B272">
        <v>7734693877.5509996</v>
      </c>
      <c r="C272">
        <v>25.977732</v>
      </c>
      <c r="D272">
        <v>17.800079</v>
      </c>
      <c r="Y272">
        <v>7734693877.5509996</v>
      </c>
      <c r="Z272">
        <v>28.049900000000001</v>
      </c>
      <c r="AA272">
        <v>19.875723000000001</v>
      </c>
    </row>
    <row r="273" spans="2:27" x14ac:dyDescent="0.25">
      <c r="B273">
        <v>7857142857.1429005</v>
      </c>
      <c r="C273">
        <v>26.607676000000001</v>
      </c>
      <c r="D273">
        <v>18.193677999999998</v>
      </c>
      <c r="Y273">
        <v>7857142857.1429005</v>
      </c>
      <c r="Z273">
        <v>27.760147</v>
      </c>
      <c r="AA273">
        <v>19.402058</v>
      </c>
    </row>
    <row r="274" spans="2:27" x14ac:dyDescent="0.25">
      <c r="B274">
        <v>7979591836.7347002</v>
      </c>
      <c r="C274">
        <v>27.260252000000001</v>
      </c>
      <c r="D274">
        <v>18.690875999999999</v>
      </c>
      <c r="Y274">
        <v>7979591836.7347002</v>
      </c>
      <c r="Z274">
        <v>27.918398</v>
      </c>
      <c r="AA274">
        <v>19.424669000000002</v>
      </c>
    </row>
    <row r="275" spans="2:27" x14ac:dyDescent="0.25">
      <c r="B275">
        <v>8102040816.3264999</v>
      </c>
      <c r="C275">
        <v>27.09675</v>
      </c>
      <c r="D275">
        <v>18.534113000000001</v>
      </c>
      <c r="Y275">
        <v>8102040816.3264999</v>
      </c>
      <c r="Z275">
        <v>28.186046999999999</v>
      </c>
      <c r="AA275">
        <v>19.642026999999999</v>
      </c>
    </row>
    <row r="276" spans="2:27" x14ac:dyDescent="0.25">
      <c r="B276">
        <v>8224489795.9183998</v>
      </c>
      <c r="C276">
        <v>26.445097000000001</v>
      </c>
      <c r="D276">
        <v>17.89077</v>
      </c>
      <c r="Y276">
        <v>8224489795.9183998</v>
      </c>
      <c r="Z276">
        <v>27.99428</v>
      </c>
      <c r="AA276">
        <v>19.374400999999999</v>
      </c>
    </row>
    <row r="277" spans="2:27" x14ac:dyDescent="0.25">
      <c r="B277">
        <v>8346938775.5101995</v>
      </c>
      <c r="C277">
        <v>25.962685</v>
      </c>
      <c r="D277">
        <v>17.216196</v>
      </c>
      <c r="Y277">
        <v>8346938775.5101995</v>
      </c>
      <c r="Z277">
        <v>27.794846</v>
      </c>
      <c r="AA277">
        <v>18.962879000000001</v>
      </c>
    </row>
    <row r="278" spans="2:27" x14ac:dyDescent="0.25">
      <c r="B278">
        <v>8469387755.1020002</v>
      </c>
      <c r="C278">
        <v>25.469542000000001</v>
      </c>
      <c r="D278">
        <v>16.706181999999998</v>
      </c>
      <c r="Y278">
        <v>8469387755.1020002</v>
      </c>
      <c r="Z278">
        <v>27.951559</v>
      </c>
      <c r="AA278">
        <v>19.062329999999999</v>
      </c>
    </row>
    <row r="279" spans="2:27" x14ac:dyDescent="0.25">
      <c r="B279">
        <v>8591836734.6938992</v>
      </c>
      <c r="C279">
        <v>25.110802</v>
      </c>
      <c r="D279">
        <v>16.417608000000001</v>
      </c>
      <c r="Y279">
        <v>8591836734.6938992</v>
      </c>
      <c r="Z279">
        <v>28.429136</v>
      </c>
      <c r="AA279">
        <v>19.554957999999999</v>
      </c>
    </row>
    <row r="280" spans="2:27" x14ac:dyDescent="0.25">
      <c r="B280">
        <v>8714285714.2856998</v>
      </c>
      <c r="C280">
        <v>24.833065000000001</v>
      </c>
      <c r="D280">
        <v>16.14584</v>
      </c>
      <c r="Y280">
        <v>8714285714.2856998</v>
      </c>
      <c r="Z280">
        <v>28.852271999999999</v>
      </c>
      <c r="AA280">
        <v>19.946729999999999</v>
      </c>
    </row>
    <row r="281" spans="2:27" x14ac:dyDescent="0.25">
      <c r="B281">
        <v>8836734693.8775997</v>
      </c>
      <c r="C281">
        <v>25.006133999999999</v>
      </c>
      <c r="D281">
        <v>16.162095999999998</v>
      </c>
      <c r="Y281">
        <v>8836734693.8775997</v>
      </c>
      <c r="Z281">
        <v>28.838255</v>
      </c>
      <c r="AA281">
        <v>19.790237000000001</v>
      </c>
    </row>
    <row r="282" spans="2:27" x14ac:dyDescent="0.25">
      <c r="B282">
        <v>8959183673.4694004</v>
      </c>
      <c r="C282">
        <v>25.282015000000001</v>
      </c>
      <c r="D282">
        <v>16.481162999999999</v>
      </c>
      <c r="Y282">
        <v>8959183673.4694004</v>
      </c>
      <c r="Z282">
        <v>28.542213</v>
      </c>
      <c r="AA282">
        <v>19.559163999999999</v>
      </c>
    </row>
    <row r="283" spans="2:27" x14ac:dyDescent="0.25">
      <c r="B283">
        <v>9081632653.0611992</v>
      </c>
      <c r="C283">
        <v>25.817962999999999</v>
      </c>
      <c r="D283">
        <v>17.165994999999999</v>
      </c>
      <c r="Y283">
        <v>9081632653.0611992</v>
      </c>
      <c r="Z283">
        <v>27.943294999999999</v>
      </c>
      <c r="AA283">
        <v>19.172605999999998</v>
      </c>
    </row>
    <row r="284" spans="2:27" x14ac:dyDescent="0.25">
      <c r="B284">
        <v>9204081632.6530991</v>
      </c>
      <c r="C284">
        <v>26.250039999999998</v>
      </c>
      <c r="D284">
        <v>17.588221000000001</v>
      </c>
      <c r="Y284">
        <v>9204081632.6530991</v>
      </c>
      <c r="Z284">
        <v>27.472141000000001</v>
      </c>
      <c r="AA284">
        <v>18.768837000000001</v>
      </c>
    </row>
    <row r="285" spans="2:27" x14ac:dyDescent="0.25">
      <c r="B285">
        <v>9326530612.2448997</v>
      </c>
      <c r="C285">
        <v>26.396979999999999</v>
      </c>
      <c r="D285">
        <v>17.629778000000002</v>
      </c>
      <c r="Y285">
        <v>9326530612.2448997</v>
      </c>
      <c r="Z285">
        <v>27.071161</v>
      </c>
      <c r="AA285">
        <v>18.288388999999999</v>
      </c>
    </row>
    <row r="286" spans="2:27" x14ac:dyDescent="0.25">
      <c r="B286">
        <v>9448979591.8367004</v>
      </c>
      <c r="C286">
        <v>26.173425999999999</v>
      </c>
      <c r="D286">
        <v>17.385190999999999</v>
      </c>
      <c r="Y286">
        <v>9448979591.8367004</v>
      </c>
      <c r="Z286">
        <v>26.815194999999999</v>
      </c>
      <c r="AA286">
        <v>18.008717999999998</v>
      </c>
    </row>
    <row r="287" spans="2:27" x14ac:dyDescent="0.25">
      <c r="B287">
        <v>9571428571.4286003</v>
      </c>
      <c r="C287">
        <v>25.958904</v>
      </c>
      <c r="D287">
        <v>17.191904000000001</v>
      </c>
      <c r="Y287">
        <v>9571428571.4286003</v>
      </c>
      <c r="Z287">
        <v>26.448474999999998</v>
      </c>
      <c r="AA287">
        <v>17.690306</v>
      </c>
    </row>
    <row r="288" spans="2:27" x14ac:dyDescent="0.25">
      <c r="B288">
        <v>9693877551.0203991</v>
      </c>
      <c r="C288">
        <v>25.578959999999999</v>
      </c>
      <c r="D288">
        <v>16.718181999999999</v>
      </c>
      <c r="Y288">
        <v>9693877551.0203991</v>
      </c>
      <c r="Z288">
        <v>26.004512999999999</v>
      </c>
      <c r="AA288">
        <v>17.169098000000002</v>
      </c>
    </row>
    <row r="289" spans="2:27" x14ac:dyDescent="0.25">
      <c r="B289">
        <v>9816326530.6121998</v>
      </c>
      <c r="C289">
        <v>25.259308000000001</v>
      </c>
      <c r="D289">
        <v>16.285523999999999</v>
      </c>
      <c r="Y289">
        <v>9816326530.6121998</v>
      </c>
      <c r="Z289">
        <v>25.562895000000001</v>
      </c>
      <c r="AA289">
        <v>16.521007999999998</v>
      </c>
    </row>
    <row r="290" spans="2:27" x14ac:dyDescent="0.25">
      <c r="B290">
        <v>9938775510.2040997</v>
      </c>
      <c r="C290">
        <v>24.867048</v>
      </c>
      <c r="D290">
        <v>15.958634999999999</v>
      </c>
      <c r="Y290">
        <v>9938775510.2040997</v>
      </c>
      <c r="Z290">
        <v>25.007695999999999</v>
      </c>
      <c r="AA290">
        <v>15.946688</v>
      </c>
    </row>
    <row r="291" spans="2:27" x14ac:dyDescent="0.25">
      <c r="B291">
        <v>10061224489.796</v>
      </c>
      <c r="C291">
        <v>24.848949000000001</v>
      </c>
      <c r="D291">
        <v>15.996180000000001</v>
      </c>
      <c r="Y291">
        <v>10061224489.796</v>
      </c>
      <c r="Z291">
        <v>24.578441999999999</v>
      </c>
      <c r="AA291">
        <v>15.578606000000001</v>
      </c>
    </row>
    <row r="292" spans="2:27" x14ac:dyDescent="0.25">
      <c r="B292">
        <v>10183673469.388</v>
      </c>
      <c r="C292">
        <v>25.078164999999998</v>
      </c>
      <c r="D292">
        <v>16.166214</v>
      </c>
      <c r="Y292">
        <v>10183673469.388</v>
      </c>
      <c r="Z292">
        <v>24.567146000000001</v>
      </c>
      <c r="AA292">
        <v>15.538062999999999</v>
      </c>
    </row>
    <row r="293" spans="2:27" x14ac:dyDescent="0.25">
      <c r="B293">
        <v>10306122448.98</v>
      </c>
      <c r="C293">
        <v>25.186616999999998</v>
      </c>
      <c r="D293">
        <v>16.163091999999999</v>
      </c>
      <c r="Y293">
        <v>10306122448.98</v>
      </c>
      <c r="Z293">
        <v>25.057708999999999</v>
      </c>
      <c r="AA293">
        <v>15.869286000000001</v>
      </c>
    </row>
    <row r="294" spans="2:27" x14ac:dyDescent="0.25">
      <c r="B294">
        <v>10428571428.570999</v>
      </c>
      <c r="C294">
        <v>25.200313999999999</v>
      </c>
      <c r="D294">
        <v>16.217102000000001</v>
      </c>
      <c r="Y294">
        <v>10428571428.570999</v>
      </c>
      <c r="Z294">
        <v>25.498531</v>
      </c>
      <c r="AA294">
        <v>16.278780000000001</v>
      </c>
    </row>
    <row r="295" spans="2:27" x14ac:dyDescent="0.25">
      <c r="B295">
        <v>10551020408.163</v>
      </c>
      <c r="C295">
        <v>25.192399999999999</v>
      </c>
      <c r="D295">
        <v>16.229343</v>
      </c>
      <c r="Y295">
        <v>10551020408.163</v>
      </c>
      <c r="Z295">
        <v>25.726471</v>
      </c>
      <c r="AA295">
        <v>16.541405000000001</v>
      </c>
    </row>
    <row r="296" spans="2:27" x14ac:dyDescent="0.25">
      <c r="B296">
        <v>10673469387.754999</v>
      </c>
      <c r="C296">
        <v>25.484041000000001</v>
      </c>
      <c r="D296">
        <v>16.466784000000001</v>
      </c>
      <c r="Y296">
        <v>10673469387.754999</v>
      </c>
      <c r="Z296">
        <v>25.807976</v>
      </c>
      <c r="AA296">
        <v>16.598998999999999</v>
      </c>
    </row>
    <row r="297" spans="2:27" x14ac:dyDescent="0.25">
      <c r="B297">
        <v>10795918367.347</v>
      </c>
      <c r="C297">
        <v>25.865708999999999</v>
      </c>
      <c r="D297">
        <v>16.789211000000002</v>
      </c>
      <c r="Y297">
        <v>10795918367.347</v>
      </c>
      <c r="Z297">
        <v>26.108622</v>
      </c>
      <c r="AA297">
        <v>16.844234</v>
      </c>
    </row>
    <row r="298" spans="2:27" x14ac:dyDescent="0.25">
      <c r="B298">
        <v>10918367346.938999</v>
      </c>
      <c r="C298">
        <v>26.230191999999999</v>
      </c>
      <c r="D298">
        <v>17.129512999999999</v>
      </c>
      <c r="Y298">
        <v>10918367346.938999</v>
      </c>
      <c r="Z298">
        <v>26.290721999999999</v>
      </c>
      <c r="AA298">
        <v>17.029764</v>
      </c>
    </row>
    <row r="299" spans="2:27" x14ac:dyDescent="0.25">
      <c r="B299">
        <v>11040816326.531</v>
      </c>
      <c r="C299">
        <v>26.28566</v>
      </c>
      <c r="D299">
        <v>17.146032000000002</v>
      </c>
      <c r="Y299">
        <v>11040816326.531</v>
      </c>
      <c r="Z299">
        <v>26.259640000000001</v>
      </c>
      <c r="AA299">
        <v>17.003889000000001</v>
      </c>
    </row>
    <row r="300" spans="2:27" x14ac:dyDescent="0.25">
      <c r="B300">
        <v>11163265306.122</v>
      </c>
      <c r="C300">
        <v>26.138649000000001</v>
      </c>
      <c r="D300">
        <v>16.850989999999999</v>
      </c>
      <c r="Y300">
        <v>11163265306.122</v>
      </c>
      <c r="Z300">
        <v>26.086431999999999</v>
      </c>
      <c r="AA300">
        <v>16.701606999999999</v>
      </c>
    </row>
    <row r="301" spans="2:27" x14ac:dyDescent="0.25">
      <c r="B301">
        <v>11285714285.714001</v>
      </c>
      <c r="C301">
        <v>25.815041999999998</v>
      </c>
      <c r="D301">
        <v>16.486929</v>
      </c>
      <c r="Y301">
        <v>11285714285.714001</v>
      </c>
      <c r="Z301">
        <v>26.299320000000002</v>
      </c>
      <c r="AA301">
        <v>16.801255999999999</v>
      </c>
    </row>
    <row r="302" spans="2:27" x14ac:dyDescent="0.25">
      <c r="B302">
        <v>11408163265.306</v>
      </c>
      <c r="C302">
        <v>25.823384999999998</v>
      </c>
      <c r="D302">
        <v>16.425180000000001</v>
      </c>
      <c r="Y302">
        <v>11408163265.306</v>
      </c>
      <c r="Z302">
        <v>26.636780000000002</v>
      </c>
      <c r="AA302">
        <v>17.067381000000001</v>
      </c>
    </row>
    <row r="303" spans="2:27" x14ac:dyDescent="0.25">
      <c r="B303">
        <v>11530612244.898001</v>
      </c>
      <c r="C303">
        <v>25.986065</v>
      </c>
      <c r="D303">
        <v>16.450354000000001</v>
      </c>
      <c r="Y303">
        <v>11530612244.898001</v>
      </c>
      <c r="Z303">
        <v>27.128039999999999</v>
      </c>
      <c r="AA303">
        <v>17.469507</v>
      </c>
    </row>
    <row r="304" spans="2:27" x14ac:dyDescent="0.25">
      <c r="B304">
        <v>11653061224.49</v>
      </c>
      <c r="C304">
        <v>26.104147000000001</v>
      </c>
      <c r="D304">
        <v>16.345592</v>
      </c>
      <c r="Y304">
        <v>11653061224.49</v>
      </c>
      <c r="Z304">
        <v>26.971605</v>
      </c>
      <c r="AA304">
        <v>17.185500999999999</v>
      </c>
    </row>
    <row r="305" spans="2:27" x14ac:dyDescent="0.25">
      <c r="B305">
        <v>11775510204.082001</v>
      </c>
      <c r="C305">
        <v>25.856255999999998</v>
      </c>
      <c r="D305">
        <v>16.020060000000001</v>
      </c>
      <c r="Y305">
        <v>11775510204.082001</v>
      </c>
      <c r="Z305">
        <v>26.758520000000001</v>
      </c>
      <c r="AA305">
        <v>16.900065999999999</v>
      </c>
    </row>
    <row r="306" spans="2:27" x14ac:dyDescent="0.25">
      <c r="B306">
        <v>11897959183.673</v>
      </c>
      <c r="C306">
        <v>25.530113</v>
      </c>
      <c r="D306">
        <v>15.611418</v>
      </c>
      <c r="Y306">
        <v>11897959183.673</v>
      </c>
      <c r="Z306">
        <v>26.068501000000001</v>
      </c>
      <c r="AA306">
        <v>16.290098</v>
      </c>
    </row>
    <row r="307" spans="2:27" x14ac:dyDescent="0.25">
      <c r="B307">
        <v>12020408163.264999</v>
      </c>
      <c r="C307">
        <v>25.303204000000001</v>
      </c>
      <c r="D307">
        <v>15.284337000000001</v>
      </c>
      <c r="Y307">
        <v>12020408163.264999</v>
      </c>
      <c r="Z307">
        <v>25.648205000000001</v>
      </c>
      <c r="AA307">
        <v>15.879605</v>
      </c>
    </row>
    <row r="308" spans="2:27" x14ac:dyDescent="0.25">
      <c r="B308">
        <v>12142857142.857</v>
      </c>
      <c r="C308">
        <v>25.079075</v>
      </c>
      <c r="D308">
        <v>14.886353</v>
      </c>
      <c r="Y308">
        <v>12142857142.857</v>
      </c>
      <c r="Z308">
        <v>25.412282999999999</v>
      </c>
      <c r="AA308">
        <v>15.522216</v>
      </c>
    </row>
    <row r="309" spans="2:27" x14ac:dyDescent="0.25">
      <c r="B309">
        <v>12265306122.448999</v>
      </c>
      <c r="C309">
        <v>24.529150000000001</v>
      </c>
      <c r="D309">
        <v>14.248117000000001</v>
      </c>
      <c r="Y309">
        <v>12265306122.448999</v>
      </c>
      <c r="Z309">
        <v>25.21349</v>
      </c>
      <c r="AA309">
        <v>15.219544000000001</v>
      </c>
    </row>
    <row r="310" spans="2:27" x14ac:dyDescent="0.25">
      <c r="B310">
        <v>12387755102.041</v>
      </c>
      <c r="C310">
        <v>23.811501</v>
      </c>
      <c r="D310">
        <v>13.379808000000001</v>
      </c>
      <c r="Y310">
        <v>12387755102.041</v>
      </c>
      <c r="Z310">
        <v>24.683260000000001</v>
      </c>
      <c r="AA310">
        <v>14.6081</v>
      </c>
    </row>
    <row r="311" spans="2:27" x14ac:dyDescent="0.25">
      <c r="B311">
        <v>12510204081.632999</v>
      </c>
      <c r="C311">
        <v>23.209278000000001</v>
      </c>
      <c r="D311">
        <v>12.396151</v>
      </c>
      <c r="Y311">
        <v>12510204081.632999</v>
      </c>
      <c r="Z311">
        <v>23.884153000000001</v>
      </c>
      <c r="AA311">
        <v>13.563143999999999</v>
      </c>
    </row>
    <row r="312" spans="2:27" x14ac:dyDescent="0.25">
      <c r="B312">
        <v>12632653061.224001</v>
      </c>
      <c r="C312">
        <v>22.63269</v>
      </c>
      <c r="D312">
        <v>11.485543</v>
      </c>
      <c r="Y312">
        <v>12632653061.224001</v>
      </c>
      <c r="Z312">
        <v>22.955504999999999</v>
      </c>
      <c r="AA312">
        <v>12.296269000000001</v>
      </c>
    </row>
    <row r="313" spans="2:27" x14ac:dyDescent="0.25">
      <c r="B313">
        <v>12755102040.816</v>
      </c>
      <c r="C313">
        <v>22.239287999999998</v>
      </c>
      <c r="D313">
        <v>10.80336</v>
      </c>
      <c r="Y313">
        <v>12755102040.816</v>
      </c>
      <c r="Z313">
        <v>21.795517</v>
      </c>
      <c r="AA313">
        <v>10.87058</v>
      </c>
    </row>
    <row r="314" spans="2:27" x14ac:dyDescent="0.25">
      <c r="B314">
        <v>12877551020.408001</v>
      </c>
      <c r="C314">
        <v>21.90926</v>
      </c>
      <c r="D314">
        <v>10.153634</v>
      </c>
      <c r="Y314">
        <v>12877551020.408001</v>
      </c>
      <c r="Z314">
        <v>20.642399000000001</v>
      </c>
      <c r="AA314">
        <v>9.4500170000000008</v>
      </c>
    </row>
    <row r="315" spans="2:27" x14ac:dyDescent="0.25">
      <c r="B315">
        <v>13000000000</v>
      </c>
      <c r="C315">
        <v>21.862342999999999</v>
      </c>
      <c r="D315">
        <v>9.7732448999999999</v>
      </c>
      <c r="Y315">
        <v>13000000000</v>
      </c>
      <c r="Z315">
        <v>19.892792</v>
      </c>
      <c r="AA315">
        <v>8.4654597999999996</v>
      </c>
    </row>
    <row r="316" spans="2:27" x14ac:dyDescent="0.25">
      <c r="B316" t="s">
        <v>25</v>
      </c>
      <c r="Y316" t="s">
        <v>25</v>
      </c>
    </row>
    <row r="319" spans="2:27" x14ac:dyDescent="0.25">
      <c r="B319" t="s">
        <v>27</v>
      </c>
      <c r="Y319" t="s">
        <v>27</v>
      </c>
    </row>
    <row r="320" spans="2:27" x14ac:dyDescent="0.25">
      <c r="B320" t="s">
        <v>23</v>
      </c>
      <c r="C320" t="s">
        <v>279</v>
      </c>
      <c r="D320" t="s">
        <v>278</v>
      </c>
      <c r="Y320" t="s">
        <v>23</v>
      </c>
      <c r="Z320" t="s">
        <v>279</v>
      </c>
      <c r="AA320" t="s">
        <v>278</v>
      </c>
    </row>
    <row r="321" spans="2:27" x14ac:dyDescent="0.25">
      <c r="B321">
        <v>1000000000</v>
      </c>
      <c r="C321">
        <v>22.452717</v>
      </c>
      <c r="D321">
        <v>9.9266147999999994</v>
      </c>
      <c r="Y321">
        <v>1000000000</v>
      </c>
      <c r="Z321">
        <v>30.724122999999999</v>
      </c>
      <c r="AA321">
        <v>16.982723</v>
      </c>
    </row>
    <row r="322" spans="2:27" x14ac:dyDescent="0.25">
      <c r="B322">
        <v>1122448979.5918</v>
      </c>
      <c r="C322">
        <v>20.401427999999999</v>
      </c>
      <c r="D322">
        <v>8.7154702999999998</v>
      </c>
      <c r="Y322">
        <v>1122448979.5918</v>
      </c>
      <c r="Z322">
        <v>31.172457000000001</v>
      </c>
      <c r="AA322">
        <v>18.567519999999998</v>
      </c>
    </row>
    <row r="323" spans="2:27" x14ac:dyDescent="0.25">
      <c r="B323">
        <v>1244897959.1837001</v>
      </c>
      <c r="C323">
        <v>18.796710999999998</v>
      </c>
      <c r="D323">
        <v>7.9163132000000003</v>
      </c>
      <c r="Y323">
        <v>1244897959.1837001</v>
      </c>
      <c r="Z323">
        <v>31.897041000000002</v>
      </c>
      <c r="AA323">
        <v>20.266987</v>
      </c>
    </row>
    <row r="324" spans="2:27" x14ac:dyDescent="0.25">
      <c r="B324">
        <v>1367346938.7755001</v>
      </c>
      <c r="C324">
        <v>18.997081999999999</v>
      </c>
      <c r="D324">
        <v>8.6066646999999996</v>
      </c>
      <c r="Y324">
        <v>1367346938.7755001</v>
      </c>
      <c r="Z324">
        <v>32.633915000000002</v>
      </c>
      <c r="AA324">
        <v>21.465807000000002</v>
      </c>
    </row>
    <row r="325" spans="2:27" x14ac:dyDescent="0.25">
      <c r="B325">
        <v>1489795918.3673</v>
      </c>
      <c r="C325">
        <v>19.375274999999998</v>
      </c>
      <c r="D325">
        <v>9.5203980999999995</v>
      </c>
      <c r="Y325">
        <v>1489795918.3673</v>
      </c>
      <c r="Z325">
        <v>31.379251</v>
      </c>
      <c r="AA325">
        <v>20.628983999999999</v>
      </c>
    </row>
    <row r="326" spans="2:27" x14ac:dyDescent="0.25">
      <c r="B326">
        <v>1612244897.9591999</v>
      </c>
      <c r="C326">
        <v>19.819694999999999</v>
      </c>
      <c r="D326">
        <v>10.42947</v>
      </c>
      <c r="Y326">
        <v>1612244897.9591999</v>
      </c>
      <c r="Z326">
        <v>29.310231999999999</v>
      </c>
      <c r="AA326">
        <v>19.183620000000001</v>
      </c>
    </row>
    <row r="327" spans="2:27" x14ac:dyDescent="0.25">
      <c r="B327">
        <v>1734693877.5510001</v>
      </c>
      <c r="C327">
        <v>20.584182999999999</v>
      </c>
      <c r="D327">
        <v>11.455628000000001</v>
      </c>
      <c r="Y327">
        <v>1734693877.5510001</v>
      </c>
      <c r="Z327">
        <v>26.725321000000001</v>
      </c>
      <c r="AA327">
        <v>17.063683000000001</v>
      </c>
    </row>
    <row r="328" spans="2:27" x14ac:dyDescent="0.25">
      <c r="B328">
        <v>1857142857.1429</v>
      </c>
      <c r="C328">
        <v>22.529215000000001</v>
      </c>
      <c r="D328">
        <v>13.613097</v>
      </c>
      <c r="Y328">
        <v>1857142857.1429</v>
      </c>
      <c r="Z328">
        <v>25.788277000000001</v>
      </c>
      <c r="AA328">
        <v>16.307317999999999</v>
      </c>
    </row>
    <row r="329" spans="2:27" x14ac:dyDescent="0.25">
      <c r="B329">
        <v>1979591836.7347</v>
      </c>
      <c r="C329">
        <v>25.382576</v>
      </c>
      <c r="D329">
        <v>16.798359000000001</v>
      </c>
      <c r="Y329">
        <v>1979591836.7347</v>
      </c>
      <c r="Z329">
        <v>24.966352000000001</v>
      </c>
      <c r="AA329">
        <v>15.833</v>
      </c>
    </row>
    <row r="330" spans="2:27" x14ac:dyDescent="0.25">
      <c r="B330">
        <v>2102040816.3264999</v>
      </c>
      <c r="C330">
        <v>27.465903999999998</v>
      </c>
      <c r="D330">
        <v>19.026465999999999</v>
      </c>
      <c r="Y330">
        <v>2102040816.3264999</v>
      </c>
      <c r="Z330">
        <v>24.917635000000001</v>
      </c>
      <c r="AA330">
        <v>16.078682000000001</v>
      </c>
    </row>
    <row r="331" spans="2:27" x14ac:dyDescent="0.25">
      <c r="B331">
        <v>2224489795.9183998</v>
      </c>
      <c r="C331">
        <v>27.820941999999999</v>
      </c>
      <c r="D331">
        <v>19.426400999999998</v>
      </c>
      <c r="Y331">
        <v>2224489795.9183998</v>
      </c>
      <c r="Z331">
        <v>26.011407999999999</v>
      </c>
      <c r="AA331">
        <v>17.373272</v>
      </c>
    </row>
    <row r="332" spans="2:27" x14ac:dyDescent="0.25">
      <c r="B332">
        <v>2346938775.5102</v>
      </c>
      <c r="C332">
        <v>26.7743</v>
      </c>
      <c r="D332">
        <v>18.481304000000002</v>
      </c>
      <c r="Y332">
        <v>2346938775.5102</v>
      </c>
      <c r="Z332">
        <v>27.551407000000001</v>
      </c>
      <c r="AA332">
        <v>18.993266999999999</v>
      </c>
    </row>
    <row r="333" spans="2:27" x14ac:dyDescent="0.25">
      <c r="B333">
        <v>2469387755.1020002</v>
      </c>
      <c r="C333">
        <v>25.589559999999999</v>
      </c>
      <c r="D333">
        <v>17.398848999999998</v>
      </c>
      <c r="Y333">
        <v>2469387755.1020002</v>
      </c>
      <c r="Z333">
        <v>27.235287</v>
      </c>
      <c r="AA333">
        <v>18.809525000000001</v>
      </c>
    </row>
    <row r="334" spans="2:27" x14ac:dyDescent="0.25">
      <c r="B334">
        <v>2591836734.6939001</v>
      </c>
      <c r="C334">
        <v>25.594639000000001</v>
      </c>
      <c r="D334">
        <v>17.313734</v>
      </c>
      <c r="Y334">
        <v>2591836734.6939001</v>
      </c>
      <c r="Z334">
        <v>25.751808</v>
      </c>
      <c r="AA334">
        <v>17.330631</v>
      </c>
    </row>
    <row r="335" spans="2:27" x14ac:dyDescent="0.25">
      <c r="B335">
        <v>2714285714.2856998</v>
      </c>
      <c r="C335">
        <v>25.395903000000001</v>
      </c>
      <c r="D335">
        <v>17.075669999999999</v>
      </c>
      <c r="Y335">
        <v>2714285714.2856998</v>
      </c>
      <c r="Z335">
        <v>23.824183000000001</v>
      </c>
      <c r="AA335">
        <v>15.387025</v>
      </c>
    </row>
    <row r="336" spans="2:27" x14ac:dyDescent="0.25">
      <c r="B336">
        <v>2836734693.8776002</v>
      </c>
      <c r="C336">
        <v>25.448519000000001</v>
      </c>
      <c r="D336">
        <v>17.107208</v>
      </c>
      <c r="Y336">
        <v>2836734693.8776002</v>
      </c>
      <c r="Z336">
        <v>22.888822999999999</v>
      </c>
      <c r="AA336">
        <v>14.417861</v>
      </c>
    </row>
    <row r="337" spans="2:27" x14ac:dyDescent="0.25">
      <c r="B337">
        <v>2959183673.4693999</v>
      </c>
      <c r="C337">
        <v>24.948677</v>
      </c>
      <c r="D337">
        <v>16.587869999999999</v>
      </c>
      <c r="Y337">
        <v>2959183673.4693999</v>
      </c>
      <c r="Z337">
        <v>22.932372999999998</v>
      </c>
      <c r="AA337">
        <v>14.483472000000001</v>
      </c>
    </row>
    <row r="338" spans="2:27" x14ac:dyDescent="0.25">
      <c r="B338">
        <v>3081632653.0612001</v>
      </c>
      <c r="C338">
        <v>24.442637999999999</v>
      </c>
      <c r="D338">
        <v>15.933984000000001</v>
      </c>
      <c r="Y338">
        <v>3081632653.0612001</v>
      </c>
      <c r="Z338">
        <v>22.716736000000001</v>
      </c>
      <c r="AA338">
        <v>14.280545999999999</v>
      </c>
    </row>
    <row r="339" spans="2:27" x14ac:dyDescent="0.25">
      <c r="B339">
        <v>3204081632.6531</v>
      </c>
      <c r="C339">
        <v>24.114702000000001</v>
      </c>
      <c r="D339">
        <v>15.560983</v>
      </c>
      <c r="Y339">
        <v>3204081632.6531</v>
      </c>
      <c r="Z339">
        <v>22.465487</v>
      </c>
      <c r="AA339">
        <v>14.143693000000001</v>
      </c>
    </row>
    <row r="340" spans="2:27" x14ac:dyDescent="0.25">
      <c r="B340">
        <v>3326530612.2449002</v>
      </c>
      <c r="C340">
        <v>23.831683999999999</v>
      </c>
      <c r="D340">
        <v>15.262306000000001</v>
      </c>
      <c r="Y340">
        <v>3326530612.2449002</v>
      </c>
      <c r="Z340">
        <v>22.661324</v>
      </c>
      <c r="AA340">
        <v>14.493441000000001</v>
      </c>
    </row>
    <row r="341" spans="2:27" x14ac:dyDescent="0.25">
      <c r="B341">
        <v>3448979591.8367</v>
      </c>
      <c r="C341">
        <v>23.767479000000002</v>
      </c>
      <c r="D341">
        <v>15.145284999999999</v>
      </c>
      <c r="Y341">
        <v>3448979591.8367</v>
      </c>
      <c r="Z341">
        <v>24.623208999999999</v>
      </c>
      <c r="AA341">
        <v>16.500209999999999</v>
      </c>
    </row>
    <row r="342" spans="2:27" x14ac:dyDescent="0.25">
      <c r="B342">
        <v>3571428571.4285998</v>
      </c>
      <c r="C342">
        <v>23.736675000000002</v>
      </c>
      <c r="D342">
        <v>15.113339</v>
      </c>
      <c r="Y342">
        <v>3571428571.4285998</v>
      </c>
      <c r="Z342">
        <v>27.144403000000001</v>
      </c>
      <c r="AA342">
        <v>19.060963000000001</v>
      </c>
    </row>
    <row r="343" spans="2:27" x14ac:dyDescent="0.25">
      <c r="B343">
        <v>3693877551.0204</v>
      </c>
      <c r="C343">
        <v>24.054113000000001</v>
      </c>
      <c r="D343">
        <v>15.427607</v>
      </c>
      <c r="Y343">
        <v>3693877551.0204</v>
      </c>
      <c r="Z343">
        <v>27.745646000000001</v>
      </c>
      <c r="AA343">
        <v>19.68638</v>
      </c>
    </row>
    <row r="344" spans="2:27" x14ac:dyDescent="0.25">
      <c r="B344">
        <v>3816326530.6121998</v>
      </c>
      <c r="C344">
        <v>24.589518000000002</v>
      </c>
      <c r="D344">
        <v>15.936728</v>
      </c>
      <c r="Y344">
        <v>3816326530.6121998</v>
      </c>
      <c r="Z344">
        <v>26.828854</v>
      </c>
      <c r="AA344">
        <v>18.754009</v>
      </c>
    </row>
    <row r="345" spans="2:27" x14ac:dyDescent="0.25">
      <c r="B345">
        <v>3938775510.2041001</v>
      </c>
      <c r="C345">
        <v>25.241530999999998</v>
      </c>
      <c r="D345">
        <v>16.495387999999998</v>
      </c>
      <c r="Y345">
        <v>3938775510.2041001</v>
      </c>
      <c r="Z345">
        <v>25.224415</v>
      </c>
      <c r="AA345">
        <v>17.060091</v>
      </c>
    </row>
    <row r="346" spans="2:27" x14ac:dyDescent="0.25">
      <c r="B346">
        <v>4061224489.7958999</v>
      </c>
      <c r="C346">
        <v>25.485924000000001</v>
      </c>
      <c r="D346">
        <v>16.794295999999999</v>
      </c>
      <c r="Y346">
        <v>4061224489.7958999</v>
      </c>
      <c r="Z346">
        <v>24.273506000000001</v>
      </c>
      <c r="AA346">
        <v>16.125198000000001</v>
      </c>
    </row>
    <row r="347" spans="2:27" x14ac:dyDescent="0.25">
      <c r="B347">
        <v>4183673469.3878002</v>
      </c>
      <c r="C347">
        <v>25.457851000000002</v>
      </c>
      <c r="D347">
        <v>16.771623999999999</v>
      </c>
      <c r="Y347">
        <v>4183673469.3878002</v>
      </c>
      <c r="Z347">
        <v>24.135211999999999</v>
      </c>
      <c r="AA347">
        <v>15.979137</v>
      </c>
    </row>
    <row r="348" spans="2:27" x14ac:dyDescent="0.25">
      <c r="B348">
        <v>4306122448.9796</v>
      </c>
      <c r="C348">
        <v>25.303940000000001</v>
      </c>
      <c r="D348">
        <v>16.604139</v>
      </c>
      <c r="Y348">
        <v>4306122448.9796</v>
      </c>
      <c r="Z348">
        <v>24.438679</v>
      </c>
      <c r="AA348">
        <v>16.231736999999999</v>
      </c>
    </row>
    <row r="349" spans="2:27" x14ac:dyDescent="0.25">
      <c r="B349">
        <v>4428571428.5713997</v>
      </c>
      <c r="C349">
        <v>25.007653999999999</v>
      </c>
      <c r="D349">
        <v>16.245214000000001</v>
      </c>
      <c r="Y349">
        <v>4428571428.5713997</v>
      </c>
      <c r="Z349">
        <v>25.393587</v>
      </c>
      <c r="AA349">
        <v>17.070682999999999</v>
      </c>
    </row>
    <row r="350" spans="2:27" x14ac:dyDescent="0.25">
      <c r="B350">
        <v>4551020408.1632996</v>
      </c>
      <c r="C350">
        <v>24.34395</v>
      </c>
      <c r="D350">
        <v>15.671661</v>
      </c>
      <c r="Y350">
        <v>4551020408.1632996</v>
      </c>
      <c r="Z350">
        <v>26.40382</v>
      </c>
      <c r="AA350">
        <v>18.132711</v>
      </c>
    </row>
    <row r="351" spans="2:27" x14ac:dyDescent="0.25">
      <c r="B351">
        <v>4673469387.7551003</v>
      </c>
      <c r="C351">
        <v>23.897794999999999</v>
      </c>
      <c r="D351">
        <v>15.305758000000001</v>
      </c>
      <c r="Y351">
        <v>4673469387.7551003</v>
      </c>
      <c r="Z351">
        <v>27.420752</v>
      </c>
      <c r="AA351">
        <v>19.206526</v>
      </c>
    </row>
    <row r="352" spans="2:27" x14ac:dyDescent="0.25">
      <c r="B352">
        <v>4795918367.3469</v>
      </c>
      <c r="C352">
        <v>24.098551</v>
      </c>
      <c r="D352">
        <v>15.489964000000001</v>
      </c>
      <c r="Y352">
        <v>4795918367.3469</v>
      </c>
      <c r="Z352">
        <v>27.670551</v>
      </c>
      <c r="AA352">
        <v>19.344221000000001</v>
      </c>
    </row>
    <row r="353" spans="2:27" x14ac:dyDescent="0.25">
      <c r="B353">
        <v>4918367346.9387999</v>
      </c>
      <c r="C353">
        <v>24.228356999999999</v>
      </c>
      <c r="D353">
        <v>15.740926999999999</v>
      </c>
      <c r="Y353">
        <v>4918367346.9387999</v>
      </c>
      <c r="Z353">
        <v>26.611732</v>
      </c>
      <c r="AA353">
        <v>18.251732000000001</v>
      </c>
    </row>
    <row r="354" spans="2:27" x14ac:dyDescent="0.25">
      <c r="B354">
        <v>5040816326.5305996</v>
      </c>
      <c r="C354">
        <v>23.863783000000002</v>
      </c>
      <c r="D354">
        <v>15.482858999999999</v>
      </c>
      <c r="Y354">
        <v>5040816326.5305996</v>
      </c>
      <c r="Z354">
        <v>25.584875</v>
      </c>
      <c r="AA354">
        <v>17.142548000000001</v>
      </c>
    </row>
    <row r="355" spans="2:27" x14ac:dyDescent="0.25">
      <c r="B355">
        <v>5163265306.1224003</v>
      </c>
      <c r="C355">
        <v>23.144860999999999</v>
      </c>
      <c r="D355">
        <v>14.875321</v>
      </c>
      <c r="Y355">
        <v>5163265306.1224003</v>
      </c>
      <c r="Z355">
        <v>24.859629000000002</v>
      </c>
      <c r="AA355">
        <v>16.407238</v>
      </c>
    </row>
    <row r="356" spans="2:27" x14ac:dyDescent="0.25">
      <c r="B356">
        <v>5285714285.7143002</v>
      </c>
      <c r="C356">
        <v>23.222973</v>
      </c>
      <c r="D356">
        <v>14.865657000000001</v>
      </c>
      <c r="Y356">
        <v>5285714285.7143002</v>
      </c>
      <c r="Z356">
        <v>25.576044</v>
      </c>
      <c r="AA356">
        <v>16.970564</v>
      </c>
    </row>
    <row r="357" spans="2:27" x14ac:dyDescent="0.25">
      <c r="B357">
        <v>5408163265.3060999</v>
      </c>
      <c r="C357">
        <v>23.777695000000001</v>
      </c>
      <c r="D357">
        <v>15.425122999999999</v>
      </c>
      <c r="Y357">
        <v>5408163265.3060999</v>
      </c>
      <c r="Z357">
        <v>26.116215</v>
      </c>
      <c r="AA357">
        <v>17.535544999999999</v>
      </c>
    </row>
    <row r="358" spans="2:27" x14ac:dyDescent="0.25">
      <c r="B358">
        <v>5530612244.8979998</v>
      </c>
      <c r="C358">
        <v>24.463169000000001</v>
      </c>
      <c r="D358">
        <v>16.171600000000002</v>
      </c>
      <c r="Y358">
        <v>5530612244.8979998</v>
      </c>
      <c r="Z358">
        <v>25.935752999999998</v>
      </c>
      <c r="AA358">
        <v>17.466978000000001</v>
      </c>
    </row>
    <row r="359" spans="2:27" x14ac:dyDescent="0.25">
      <c r="B359">
        <v>5653061224.4898005</v>
      </c>
      <c r="C359">
        <v>25.306587</v>
      </c>
      <c r="D359">
        <v>16.993649000000001</v>
      </c>
      <c r="Y359">
        <v>5653061224.4898005</v>
      </c>
      <c r="Z359">
        <v>25.552665999999999</v>
      </c>
      <c r="AA359">
        <v>17.093706000000001</v>
      </c>
    </row>
    <row r="360" spans="2:27" x14ac:dyDescent="0.25">
      <c r="B360">
        <v>5775510204.0816002</v>
      </c>
      <c r="C360">
        <v>25.907339</v>
      </c>
      <c r="D360">
        <v>17.593374000000001</v>
      </c>
      <c r="Y360">
        <v>5775510204.0816002</v>
      </c>
      <c r="Z360">
        <v>25.037251999999999</v>
      </c>
      <c r="AA360">
        <v>16.612169000000002</v>
      </c>
    </row>
    <row r="361" spans="2:27" x14ac:dyDescent="0.25">
      <c r="B361">
        <v>5897959183.6735001</v>
      </c>
      <c r="C361">
        <v>26.420887</v>
      </c>
      <c r="D361">
        <v>18.159216000000001</v>
      </c>
      <c r="Y361">
        <v>5897959183.6735001</v>
      </c>
      <c r="Z361">
        <v>25.239922</v>
      </c>
      <c r="AA361">
        <v>16.917414000000001</v>
      </c>
    </row>
    <row r="362" spans="2:27" x14ac:dyDescent="0.25">
      <c r="B362">
        <v>6020408163.2652998</v>
      </c>
      <c r="C362">
        <v>26.406144999999999</v>
      </c>
      <c r="D362">
        <v>18.292665</v>
      </c>
      <c r="Y362">
        <v>6020408163.2652998</v>
      </c>
      <c r="Z362">
        <v>25.393384999999999</v>
      </c>
      <c r="AA362">
        <v>17.252050000000001</v>
      </c>
    </row>
    <row r="363" spans="2:27" x14ac:dyDescent="0.25">
      <c r="B363">
        <v>6142857142.8570995</v>
      </c>
      <c r="C363">
        <v>26.314257000000001</v>
      </c>
      <c r="D363">
        <v>18.246079999999999</v>
      </c>
      <c r="Y363">
        <v>6142857142.8570995</v>
      </c>
      <c r="Z363">
        <v>26.042368</v>
      </c>
      <c r="AA363">
        <v>17.896519000000001</v>
      </c>
    </row>
    <row r="364" spans="2:27" x14ac:dyDescent="0.25">
      <c r="B364">
        <v>6265306122.4490004</v>
      </c>
      <c r="C364">
        <v>25.782112000000001</v>
      </c>
      <c r="D364">
        <v>17.724792000000001</v>
      </c>
      <c r="Y364">
        <v>6265306122.4490004</v>
      </c>
      <c r="Z364">
        <v>26.604288</v>
      </c>
      <c r="AA364">
        <v>18.432606</v>
      </c>
    </row>
    <row r="365" spans="2:27" x14ac:dyDescent="0.25">
      <c r="B365">
        <v>6387755102.0408001</v>
      </c>
      <c r="C365">
        <v>25.142130000000002</v>
      </c>
      <c r="D365">
        <v>17.101067</v>
      </c>
      <c r="Y365">
        <v>6387755102.0408001</v>
      </c>
      <c r="Z365">
        <v>26.384226000000002</v>
      </c>
      <c r="AA365">
        <v>18.290065999999999</v>
      </c>
    </row>
    <row r="366" spans="2:27" x14ac:dyDescent="0.25">
      <c r="B366">
        <v>6510204081.6327</v>
      </c>
      <c r="C366">
        <v>24.919546</v>
      </c>
      <c r="D366">
        <v>16.835349999999998</v>
      </c>
      <c r="Y366">
        <v>6510204081.6327</v>
      </c>
      <c r="Z366">
        <v>26.130972</v>
      </c>
      <c r="AA366">
        <v>18.064709000000001</v>
      </c>
    </row>
    <row r="367" spans="2:27" x14ac:dyDescent="0.25">
      <c r="B367">
        <v>6632653061.2244997</v>
      </c>
      <c r="C367">
        <v>25.028948</v>
      </c>
      <c r="D367">
        <v>16.866606000000001</v>
      </c>
      <c r="Y367">
        <v>6632653061.2244997</v>
      </c>
      <c r="Z367">
        <v>26.329923999999998</v>
      </c>
      <c r="AA367">
        <v>18.206727999999998</v>
      </c>
    </row>
    <row r="368" spans="2:27" x14ac:dyDescent="0.25">
      <c r="B368">
        <v>6755102040.8163004</v>
      </c>
      <c r="C368">
        <v>25.227833</v>
      </c>
      <c r="D368">
        <v>16.999611000000002</v>
      </c>
      <c r="Y368">
        <v>6755102040.8163004</v>
      </c>
      <c r="Z368">
        <v>26.519252999999999</v>
      </c>
      <c r="AA368">
        <v>18.315109</v>
      </c>
    </row>
    <row r="369" spans="2:27" x14ac:dyDescent="0.25">
      <c r="B369">
        <v>6877551020.4082003</v>
      </c>
      <c r="C369">
        <v>25.045921</v>
      </c>
      <c r="D369">
        <v>16.746566999999999</v>
      </c>
      <c r="Y369">
        <v>6877551020.4082003</v>
      </c>
      <c r="Z369">
        <v>26.141297999999999</v>
      </c>
      <c r="AA369">
        <v>17.922329000000001</v>
      </c>
    </row>
    <row r="370" spans="2:27" x14ac:dyDescent="0.25">
      <c r="B370">
        <v>7000000000</v>
      </c>
      <c r="C370">
        <v>24.921623</v>
      </c>
      <c r="D370">
        <v>16.539964999999999</v>
      </c>
      <c r="Y370">
        <v>7000000000</v>
      </c>
      <c r="Z370">
        <v>25.631143999999999</v>
      </c>
      <c r="AA370">
        <v>17.361694</v>
      </c>
    </row>
    <row r="371" spans="2:27" x14ac:dyDescent="0.25">
      <c r="B371">
        <v>7122448979.5917997</v>
      </c>
      <c r="C371">
        <v>24.395976999999998</v>
      </c>
      <c r="D371">
        <v>16.020268999999999</v>
      </c>
      <c r="Y371">
        <v>7122448979.5917997</v>
      </c>
      <c r="Z371">
        <v>25.484978000000002</v>
      </c>
      <c r="AA371">
        <v>17.179008</v>
      </c>
    </row>
    <row r="372" spans="2:27" x14ac:dyDescent="0.25">
      <c r="B372">
        <v>7244897959.1836996</v>
      </c>
      <c r="C372">
        <v>23.855829</v>
      </c>
      <c r="D372">
        <v>15.488181000000001</v>
      </c>
      <c r="Y372">
        <v>7244897959.1836996</v>
      </c>
      <c r="Z372">
        <v>25.266302</v>
      </c>
      <c r="AA372">
        <v>16.93882</v>
      </c>
    </row>
    <row r="373" spans="2:27" x14ac:dyDescent="0.25">
      <c r="B373">
        <v>7367346938.7755003</v>
      </c>
      <c r="C373">
        <v>23.663183</v>
      </c>
      <c r="D373">
        <v>15.182891</v>
      </c>
      <c r="Y373">
        <v>7367346938.7755003</v>
      </c>
      <c r="Z373">
        <v>24.781131999999999</v>
      </c>
      <c r="AA373">
        <v>16.383654</v>
      </c>
    </row>
    <row r="374" spans="2:27" x14ac:dyDescent="0.25">
      <c r="B374">
        <v>7489795918.3673</v>
      </c>
      <c r="C374">
        <v>24.090612</v>
      </c>
      <c r="D374">
        <v>15.486499</v>
      </c>
      <c r="Y374">
        <v>7489795918.3673</v>
      </c>
      <c r="Z374">
        <v>24.158494999999998</v>
      </c>
      <c r="AA374">
        <v>15.660743999999999</v>
      </c>
    </row>
    <row r="375" spans="2:27" x14ac:dyDescent="0.25">
      <c r="B375">
        <v>7612244897.9591999</v>
      </c>
      <c r="C375">
        <v>24.449703</v>
      </c>
      <c r="D375">
        <v>15.896395</v>
      </c>
      <c r="Y375">
        <v>7612244897.9591999</v>
      </c>
      <c r="Z375">
        <v>23.592409</v>
      </c>
      <c r="AA375">
        <v>15.092658</v>
      </c>
    </row>
    <row r="376" spans="2:27" x14ac:dyDescent="0.25">
      <c r="B376">
        <v>7734693877.5509996</v>
      </c>
      <c r="C376">
        <v>24.518968999999998</v>
      </c>
      <c r="D376">
        <v>15.981657999999999</v>
      </c>
      <c r="Y376">
        <v>7734693877.5509996</v>
      </c>
      <c r="Z376">
        <v>23.187854999999999</v>
      </c>
      <c r="AA376">
        <v>14.680816999999999</v>
      </c>
    </row>
    <row r="377" spans="2:27" x14ac:dyDescent="0.25">
      <c r="B377">
        <v>7857142857.1429005</v>
      </c>
      <c r="C377">
        <v>24.599056000000001</v>
      </c>
      <c r="D377">
        <v>15.804351</v>
      </c>
      <c r="Y377">
        <v>7857142857.1429005</v>
      </c>
      <c r="Z377">
        <v>23.242138000000001</v>
      </c>
      <c r="AA377">
        <v>14.522161000000001</v>
      </c>
    </row>
    <row r="378" spans="2:27" x14ac:dyDescent="0.25">
      <c r="B378">
        <v>7979591836.7347002</v>
      </c>
      <c r="C378">
        <v>24.600002</v>
      </c>
      <c r="D378">
        <v>15.605292</v>
      </c>
      <c r="Y378">
        <v>7979591836.7347002</v>
      </c>
      <c r="Z378">
        <v>23.496555000000001</v>
      </c>
      <c r="AA378">
        <v>14.585820999999999</v>
      </c>
    </row>
    <row r="379" spans="2:27" x14ac:dyDescent="0.25">
      <c r="B379">
        <v>8102040816.3264999</v>
      </c>
      <c r="C379">
        <v>24.247174999999999</v>
      </c>
      <c r="D379">
        <v>15.25836</v>
      </c>
      <c r="Y379">
        <v>8102040816.3264999</v>
      </c>
      <c r="Z379">
        <v>23.872025000000001</v>
      </c>
      <c r="AA379">
        <v>14.908369</v>
      </c>
    </row>
    <row r="380" spans="2:27" x14ac:dyDescent="0.25">
      <c r="B380">
        <v>8224489795.9183998</v>
      </c>
      <c r="C380">
        <v>23.543854</v>
      </c>
      <c r="D380">
        <v>14.581832</v>
      </c>
      <c r="Y380">
        <v>8224489795.9183998</v>
      </c>
      <c r="Z380">
        <v>24.187193000000001</v>
      </c>
      <c r="AA380">
        <v>15.204262999999999</v>
      </c>
    </row>
    <row r="381" spans="2:27" x14ac:dyDescent="0.25">
      <c r="B381">
        <v>8346938775.5101995</v>
      </c>
      <c r="C381">
        <v>22.969027000000001</v>
      </c>
      <c r="D381">
        <v>13.793965999999999</v>
      </c>
      <c r="Y381">
        <v>8346938775.5101995</v>
      </c>
      <c r="Z381">
        <v>24.508794999999999</v>
      </c>
      <c r="AA381">
        <v>15.320897</v>
      </c>
    </row>
    <row r="382" spans="2:27" x14ac:dyDescent="0.25">
      <c r="B382">
        <v>8469387755.1020002</v>
      </c>
      <c r="C382">
        <v>22.368297999999999</v>
      </c>
      <c r="D382">
        <v>13.142780999999999</v>
      </c>
      <c r="Y382">
        <v>8469387755.1020002</v>
      </c>
      <c r="Z382">
        <v>24.769462999999998</v>
      </c>
      <c r="AA382">
        <v>15.519712</v>
      </c>
    </row>
    <row r="383" spans="2:27" x14ac:dyDescent="0.25">
      <c r="B383">
        <v>8591836734.6938992</v>
      </c>
      <c r="C383">
        <v>21.870716000000002</v>
      </c>
      <c r="D383">
        <v>12.693175999999999</v>
      </c>
      <c r="Y383">
        <v>8591836734.6938992</v>
      </c>
      <c r="Z383">
        <v>24.946010999999999</v>
      </c>
      <c r="AA383">
        <v>15.753515999999999</v>
      </c>
    </row>
    <row r="384" spans="2:27" x14ac:dyDescent="0.25">
      <c r="B384">
        <v>8714285714.2856998</v>
      </c>
      <c r="C384">
        <v>21.395536</v>
      </c>
      <c r="D384">
        <v>12.183668000000001</v>
      </c>
      <c r="Y384">
        <v>8714285714.2856998</v>
      </c>
      <c r="Z384">
        <v>24.841799000000002</v>
      </c>
      <c r="AA384">
        <v>15.689026</v>
      </c>
    </row>
    <row r="385" spans="2:27" x14ac:dyDescent="0.25">
      <c r="B385">
        <v>8836734693.8775997</v>
      </c>
      <c r="C385">
        <v>21.007228999999999</v>
      </c>
      <c r="D385">
        <v>11.54426</v>
      </c>
      <c r="Y385">
        <v>8836734693.8775997</v>
      </c>
      <c r="Z385">
        <v>24.535419000000001</v>
      </c>
      <c r="AA385">
        <v>15.242029</v>
      </c>
    </row>
    <row r="386" spans="2:27" x14ac:dyDescent="0.25">
      <c r="B386">
        <v>8959183673.4694004</v>
      </c>
      <c r="C386">
        <v>20.586535999999999</v>
      </c>
      <c r="D386">
        <v>11.100063</v>
      </c>
      <c r="Y386">
        <v>8959183673.4694004</v>
      </c>
      <c r="Z386">
        <v>23.973372999999999</v>
      </c>
      <c r="AA386">
        <v>14.717504999999999</v>
      </c>
    </row>
    <row r="387" spans="2:27" x14ac:dyDescent="0.25">
      <c r="B387">
        <v>9081632653.0611992</v>
      </c>
      <c r="C387">
        <v>20.485769000000001</v>
      </c>
      <c r="D387">
        <v>11.158868</v>
      </c>
      <c r="Y387">
        <v>9081632653.0611992</v>
      </c>
      <c r="Z387">
        <v>23.507759</v>
      </c>
      <c r="AA387">
        <v>14.463825</v>
      </c>
    </row>
    <row r="388" spans="2:27" x14ac:dyDescent="0.25">
      <c r="B388">
        <v>9204081632.6530991</v>
      </c>
      <c r="C388">
        <v>20.920839000000001</v>
      </c>
      <c r="D388">
        <v>11.617924</v>
      </c>
      <c r="Y388">
        <v>9204081632.6530991</v>
      </c>
      <c r="Z388">
        <v>23.339307999999999</v>
      </c>
      <c r="AA388">
        <v>14.358364999999999</v>
      </c>
    </row>
    <row r="389" spans="2:27" x14ac:dyDescent="0.25">
      <c r="B389">
        <v>9326530612.2448997</v>
      </c>
      <c r="C389">
        <v>21.583386999999998</v>
      </c>
      <c r="D389">
        <v>12.188456</v>
      </c>
      <c r="Y389">
        <v>9326530612.2448997</v>
      </c>
      <c r="Z389">
        <v>23.504021000000002</v>
      </c>
      <c r="AA389">
        <v>14.385757</v>
      </c>
    </row>
    <row r="390" spans="2:27" x14ac:dyDescent="0.25">
      <c r="B390">
        <v>9448979591.8367004</v>
      </c>
      <c r="C390">
        <v>22.058081000000001</v>
      </c>
      <c r="D390">
        <v>12.678682</v>
      </c>
      <c r="Y390">
        <v>9448979591.8367004</v>
      </c>
      <c r="Z390">
        <v>23.723680000000002</v>
      </c>
      <c r="AA390">
        <v>14.518236999999999</v>
      </c>
    </row>
    <row r="391" spans="2:27" x14ac:dyDescent="0.25">
      <c r="B391">
        <v>9571428571.4286003</v>
      </c>
      <c r="C391">
        <v>22.202698000000002</v>
      </c>
      <c r="D391">
        <v>12.915893000000001</v>
      </c>
      <c r="Y391">
        <v>9571428571.4286003</v>
      </c>
      <c r="Z391">
        <v>23.65756</v>
      </c>
      <c r="AA391">
        <v>14.462008000000001</v>
      </c>
    </row>
    <row r="392" spans="2:27" x14ac:dyDescent="0.25">
      <c r="B392">
        <v>9693877551.0203991</v>
      </c>
      <c r="C392">
        <v>22.181833000000001</v>
      </c>
      <c r="D392">
        <v>12.845012000000001</v>
      </c>
      <c r="Y392">
        <v>9693877551.0203991</v>
      </c>
      <c r="Z392">
        <v>23.424600999999999</v>
      </c>
      <c r="AA392">
        <v>14.105302</v>
      </c>
    </row>
    <row r="393" spans="2:27" x14ac:dyDescent="0.25">
      <c r="B393">
        <v>9816326530.6121998</v>
      </c>
      <c r="C393">
        <v>22.167147</v>
      </c>
      <c r="D393">
        <v>12.691495</v>
      </c>
      <c r="Y393">
        <v>9816326530.6121998</v>
      </c>
      <c r="Z393">
        <v>23.22842</v>
      </c>
      <c r="AA393">
        <v>13.608304</v>
      </c>
    </row>
    <row r="394" spans="2:27" x14ac:dyDescent="0.25">
      <c r="B394">
        <v>9938775510.2040997</v>
      </c>
      <c r="C394">
        <v>21.802771</v>
      </c>
      <c r="D394">
        <v>12.373699</v>
      </c>
      <c r="Y394">
        <v>9938775510.2040997</v>
      </c>
      <c r="Z394">
        <v>22.602377000000001</v>
      </c>
      <c r="AA394">
        <v>12.900183</v>
      </c>
    </row>
    <row r="395" spans="2:27" x14ac:dyDescent="0.25">
      <c r="B395">
        <v>10061224489.796</v>
      </c>
      <c r="C395">
        <v>21.353574999999999</v>
      </c>
      <c r="D395">
        <v>11.954342</v>
      </c>
      <c r="Y395">
        <v>10061224489.796</v>
      </c>
      <c r="Z395">
        <v>21.832339999999999</v>
      </c>
      <c r="AA395">
        <v>12.146026000000001</v>
      </c>
    </row>
    <row r="396" spans="2:27" x14ac:dyDescent="0.25">
      <c r="B396">
        <v>10183673469.388</v>
      </c>
      <c r="C396">
        <v>20.819151000000002</v>
      </c>
      <c r="D396">
        <v>11.298685000000001</v>
      </c>
      <c r="Y396">
        <v>10183673469.388</v>
      </c>
      <c r="Z396">
        <v>21.072702</v>
      </c>
      <c r="AA396">
        <v>11.290900000000001</v>
      </c>
    </row>
    <row r="397" spans="2:27" x14ac:dyDescent="0.25">
      <c r="B397">
        <v>10306122448.98</v>
      </c>
      <c r="C397">
        <v>20.599726</v>
      </c>
      <c r="D397">
        <v>10.858081</v>
      </c>
      <c r="Y397">
        <v>10306122448.98</v>
      </c>
      <c r="Z397">
        <v>20.848144999999999</v>
      </c>
      <c r="AA397">
        <v>10.790471999999999</v>
      </c>
    </row>
    <row r="398" spans="2:27" x14ac:dyDescent="0.25">
      <c r="B398">
        <v>10428571428.570999</v>
      </c>
      <c r="C398">
        <v>20.595677999999999</v>
      </c>
      <c r="D398">
        <v>10.815386999999999</v>
      </c>
      <c r="Y398">
        <v>10428571428.570999</v>
      </c>
      <c r="Z398">
        <v>20.632732000000001</v>
      </c>
      <c r="AA398">
        <v>10.463285000000001</v>
      </c>
    </row>
    <row r="399" spans="2:27" x14ac:dyDescent="0.25">
      <c r="B399">
        <v>10551020408.163</v>
      </c>
      <c r="C399">
        <v>20.960737000000002</v>
      </c>
      <c r="D399">
        <v>11.142291999999999</v>
      </c>
      <c r="Y399">
        <v>10551020408.163</v>
      </c>
      <c r="Z399">
        <v>20.596764</v>
      </c>
      <c r="AA399">
        <v>10.409440999999999</v>
      </c>
    </row>
    <row r="400" spans="2:27" x14ac:dyDescent="0.25">
      <c r="B400">
        <v>10673469387.754999</v>
      </c>
      <c r="C400">
        <v>21.718069</v>
      </c>
      <c r="D400">
        <v>11.788584999999999</v>
      </c>
      <c r="Y400">
        <v>10673469387.754999</v>
      </c>
      <c r="Z400">
        <v>20.717098</v>
      </c>
      <c r="AA400">
        <v>10.444527000000001</v>
      </c>
    </row>
    <row r="401" spans="2:27" x14ac:dyDescent="0.25">
      <c r="B401">
        <v>10795918367.347</v>
      </c>
      <c r="C401">
        <v>22.446570999999999</v>
      </c>
      <c r="D401">
        <v>12.417389</v>
      </c>
      <c r="Y401">
        <v>10795918367.347</v>
      </c>
      <c r="Z401">
        <v>20.949057</v>
      </c>
      <c r="AA401">
        <v>10.545137</v>
      </c>
    </row>
    <row r="402" spans="2:27" x14ac:dyDescent="0.25">
      <c r="B402">
        <v>10918367346.938999</v>
      </c>
      <c r="C402">
        <v>22.644608999999999</v>
      </c>
      <c r="D402">
        <v>12.585882</v>
      </c>
      <c r="Y402">
        <v>10918367346.938999</v>
      </c>
      <c r="Z402">
        <v>20.913155</v>
      </c>
      <c r="AA402">
        <v>10.471298000000001</v>
      </c>
    </row>
    <row r="403" spans="2:27" x14ac:dyDescent="0.25">
      <c r="B403">
        <v>11040816326.531</v>
      </c>
      <c r="C403">
        <v>22.242338</v>
      </c>
      <c r="D403">
        <v>12.136583999999999</v>
      </c>
      <c r="Y403">
        <v>11040816326.531</v>
      </c>
      <c r="Z403">
        <v>20.588349999999998</v>
      </c>
      <c r="AA403">
        <v>10.125628000000001</v>
      </c>
    </row>
    <row r="404" spans="2:27" x14ac:dyDescent="0.25">
      <c r="B404">
        <v>11163265306.122</v>
      </c>
      <c r="C404">
        <v>21.833282000000001</v>
      </c>
      <c r="D404">
        <v>11.508959000000001</v>
      </c>
      <c r="Y404">
        <v>11163265306.122</v>
      </c>
      <c r="Z404">
        <v>20.244339</v>
      </c>
      <c r="AA404">
        <v>9.5936450999999998</v>
      </c>
    </row>
    <row r="405" spans="2:27" x14ac:dyDescent="0.25">
      <c r="B405">
        <v>11285714285.714001</v>
      </c>
      <c r="C405">
        <v>21.497036000000001</v>
      </c>
      <c r="D405">
        <v>11.052702999999999</v>
      </c>
      <c r="Y405">
        <v>11285714285.714001</v>
      </c>
      <c r="Z405">
        <v>19.836447</v>
      </c>
      <c r="AA405">
        <v>9.0098742999999999</v>
      </c>
    </row>
    <row r="406" spans="2:27" x14ac:dyDescent="0.25">
      <c r="B406">
        <v>11408163265.306</v>
      </c>
      <c r="C406">
        <v>21.246098</v>
      </c>
      <c r="D406">
        <v>10.654120000000001</v>
      </c>
      <c r="Y406">
        <v>11408163265.306</v>
      </c>
      <c r="Z406">
        <v>19.291246000000001</v>
      </c>
      <c r="AA406">
        <v>8.3634833999999998</v>
      </c>
    </row>
    <row r="407" spans="2:27" x14ac:dyDescent="0.25">
      <c r="B407">
        <v>11530612244.898001</v>
      </c>
      <c r="C407">
        <v>20.946090999999999</v>
      </c>
      <c r="D407">
        <v>10.154966</v>
      </c>
      <c r="Y407">
        <v>11530612244.898001</v>
      </c>
      <c r="Z407">
        <v>18.7057</v>
      </c>
      <c r="AA407">
        <v>7.6651977999999996</v>
      </c>
    </row>
    <row r="408" spans="2:27" x14ac:dyDescent="0.25">
      <c r="B408">
        <v>11653061224.49</v>
      </c>
      <c r="C408">
        <v>20.774463999999998</v>
      </c>
      <c r="D408">
        <v>9.6837444000000001</v>
      </c>
      <c r="Y408">
        <v>11653061224.49</v>
      </c>
      <c r="Z408">
        <v>18.124744</v>
      </c>
      <c r="AA408">
        <v>6.8822551000000001</v>
      </c>
    </row>
    <row r="409" spans="2:27" x14ac:dyDescent="0.25">
      <c r="B409">
        <v>11775510204.082001</v>
      </c>
      <c r="C409">
        <v>20.696960000000001</v>
      </c>
      <c r="D409">
        <v>9.4673862</v>
      </c>
      <c r="Y409">
        <v>11775510204.082001</v>
      </c>
      <c r="Z409">
        <v>17.453785</v>
      </c>
      <c r="AA409">
        <v>5.9817175999999996</v>
      </c>
    </row>
    <row r="410" spans="2:27" x14ac:dyDescent="0.25">
      <c r="B410">
        <v>11897959183.673</v>
      </c>
      <c r="C410">
        <v>20.503188999999999</v>
      </c>
      <c r="D410">
        <v>9.1254377000000009</v>
      </c>
      <c r="Y410">
        <v>11897959183.673</v>
      </c>
      <c r="Z410">
        <v>16.474056000000001</v>
      </c>
      <c r="AA410">
        <v>4.7952694999999999</v>
      </c>
    </row>
    <row r="411" spans="2:27" x14ac:dyDescent="0.25">
      <c r="B411">
        <v>12020408163.264999</v>
      </c>
      <c r="C411">
        <v>20.006601</v>
      </c>
      <c r="D411">
        <v>8.3995780999999994</v>
      </c>
      <c r="Y411">
        <v>12020408163.264999</v>
      </c>
      <c r="Z411">
        <v>16.031796</v>
      </c>
      <c r="AA411">
        <v>3.7700205000000002</v>
      </c>
    </row>
    <row r="412" spans="2:27" x14ac:dyDescent="0.25">
      <c r="B412">
        <v>12142857142.857</v>
      </c>
      <c r="C412">
        <v>19.034884999999999</v>
      </c>
      <c r="D412">
        <v>7.0043888000000001</v>
      </c>
      <c r="Y412">
        <v>12142857142.857</v>
      </c>
      <c r="Z412">
        <v>16.219002</v>
      </c>
      <c r="AA412">
        <v>2.7960489000000002</v>
      </c>
    </row>
    <row r="413" spans="2:27" x14ac:dyDescent="0.25">
      <c r="B413">
        <v>12265306122.448999</v>
      </c>
      <c r="C413">
        <v>17.674057000000001</v>
      </c>
      <c r="D413">
        <v>5.1923922999999998</v>
      </c>
      <c r="Y413">
        <v>12265306122.448999</v>
      </c>
      <c r="Z413">
        <v>14.377648000000001</v>
      </c>
      <c r="AA413">
        <v>-0.55107123000000002</v>
      </c>
    </row>
    <row r="414" spans="2:27" x14ac:dyDescent="0.25">
      <c r="B414">
        <v>12387755102.041</v>
      </c>
      <c r="C414">
        <v>16.562304999999999</v>
      </c>
      <c r="D414">
        <v>3.429173</v>
      </c>
      <c r="Y414">
        <v>12387755102.041</v>
      </c>
      <c r="Z414">
        <v>11.156103999999999</v>
      </c>
      <c r="AA414">
        <v>-5.5328211999999999</v>
      </c>
    </row>
    <row r="415" spans="2:27" x14ac:dyDescent="0.25">
      <c r="B415">
        <v>12510204081.632999</v>
      </c>
      <c r="C415">
        <v>16.358456</v>
      </c>
      <c r="D415">
        <v>2.2286918</v>
      </c>
      <c r="Y415">
        <v>12510204081.632999</v>
      </c>
      <c r="Z415">
        <v>7.1621299</v>
      </c>
      <c r="AA415">
        <v>-11.615893</v>
      </c>
    </row>
    <row r="416" spans="2:27" x14ac:dyDescent="0.25">
      <c r="B416">
        <v>12632653061.224001</v>
      </c>
      <c r="C416">
        <v>16.935789</v>
      </c>
      <c r="D416">
        <v>1.8481569</v>
      </c>
      <c r="Y416">
        <v>12632653061.224001</v>
      </c>
      <c r="Z416">
        <v>5.2990699000000001</v>
      </c>
      <c r="AA416">
        <v>-15.460352</v>
      </c>
    </row>
    <row r="417" spans="2:27" x14ac:dyDescent="0.25">
      <c r="B417">
        <v>12755102040.816</v>
      </c>
      <c r="C417">
        <v>17.053642</v>
      </c>
      <c r="D417">
        <v>1.1428077999999999</v>
      </c>
      <c r="Y417">
        <v>12755102040.816</v>
      </c>
      <c r="Z417">
        <v>4.3392086000000001</v>
      </c>
      <c r="AA417">
        <v>-17.743552999999999</v>
      </c>
    </row>
    <row r="418" spans="2:27" x14ac:dyDescent="0.25">
      <c r="B418">
        <v>12877551020.408001</v>
      </c>
      <c r="C418">
        <v>15.939368999999999</v>
      </c>
      <c r="D418">
        <v>-0.79903709999999994</v>
      </c>
      <c r="Y418">
        <v>12877551020.408001</v>
      </c>
      <c r="Z418">
        <v>3.9198675000000001</v>
      </c>
      <c r="AA418">
        <v>-18.992722000000001</v>
      </c>
    </row>
    <row r="419" spans="2:27" x14ac:dyDescent="0.25">
      <c r="B419">
        <v>13000000000</v>
      </c>
      <c r="C419">
        <v>14.547893999999999</v>
      </c>
      <c r="D419">
        <v>-2.8722240999999999</v>
      </c>
      <c r="Y419">
        <v>13000000000</v>
      </c>
      <c r="Z419">
        <v>3.8126544999999998</v>
      </c>
      <c r="AA419">
        <v>-19.574898000000001</v>
      </c>
    </row>
    <row r="420" spans="2:27" x14ac:dyDescent="0.25">
      <c r="B420" t="s">
        <v>25</v>
      </c>
      <c r="Y420" t="s">
        <v>25</v>
      </c>
    </row>
    <row r="423" spans="2:27" x14ac:dyDescent="0.25">
      <c r="B423" t="s">
        <v>28</v>
      </c>
      <c r="Y423" t="s">
        <v>28</v>
      </c>
    </row>
    <row r="424" spans="2:27" x14ac:dyDescent="0.25">
      <c r="B424" t="s">
        <v>23</v>
      </c>
      <c r="C424" t="s">
        <v>331</v>
      </c>
      <c r="D424" t="s">
        <v>280</v>
      </c>
      <c r="Y424" t="s">
        <v>23</v>
      </c>
      <c r="Z424" t="s">
        <v>331</v>
      </c>
      <c r="AA424" t="s">
        <v>280</v>
      </c>
    </row>
    <row r="425" spans="2:27" x14ac:dyDescent="0.25">
      <c r="B425">
        <v>1000000000</v>
      </c>
      <c r="C425">
        <v>-2.3607184999999999</v>
      </c>
      <c r="D425">
        <v>-95.128242</v>
      </c>
      <c r="Y425">
        <v>1000000000</v>
      </c>
      <c r="Z425">
        <v>-2.3607184999999999</v>
      </c>
      <c r="AA425">
        <v>-95.128242</v>
      </c>
    </row>
    <row r="426" spans="2:27" x14ac:dyDescent="0.25">
      <c r="B426">
        <v>1122448979.5918</v>
      </c>
      <c r="C426">
        <v>-2.7416010000000002</v>
      </c>
      <c r="D426">
        <v>-96.913032999999999</v>
      </c>
      <c r="Y426">
        <v>1122448979.5918</v>
      </c>
      <c r="Z426">
        <v>-2.7416010000000002</v>
      </c>
      <c r="AA426">
        <v>-96.913032999999999</v>
      </c>
    </row>
    <row r="427" spans="2:27" x14ac:dyDescent="0.25">
      <c r="B427">
        <v>1244897959.1837001</v>
      </c>
      <c r="C427">
        <v>-3.6537332999999999</v>
      </c>
      <c r="D427">
        <v>-99.251343000000006</v>
      </c>
      <c r="Y427">
        <v>1244897959.1837001</v>
      </c>
      <c r="Z427">
        <v>-3.6537332999999999</v>
      </c>
      <c r="AA427">
        <v>-99.251343000000006</v>
      </c>
    </row>
    <row r="428" spans="2:27" x14ac:dyDescent="0.25">
      <c r="B428">
        <v>1367346938.7755001</v>
      </c>
      <c r="C428">
        <v>-2.6224592000000002</v>
      </c>
      <c r="D428">
        <v>-95.180770999999993</v>
      </c>
      <c r="Y428">
        <v>1367346938.7755001</v>
      </c>
      <c r="Z428">
        <v>-2.6224592000000002</v>
      </c>
      <c r="AA428">
        <v>-95.180770999999993</v>
      </c>
    </row>
    <row r="429" spans="2:27" x14ac:dyDescent="0.25">
      <c r="B429">
        <v>1489795918.3673</v>
      </c>
      <c r="C429">
        <v>-2.5572971999999998</v>
      </c>
      <c r="D429">
        <v>-95.690078999999997</v>
      </c>
      <c r="Y429">
        <v>1489795918.3673</v>
      </c>
      <c r="Z429">
        <v>-2.5572971999999998</v>
      </c>
      <c r="AA429">
        <v>-95.690078999999997</v>
      </c>
    </row>
    <row r="430" spans="2:27" x14ac:dyDescent="0.25">
      <c r="B430">
        <v>1612244897.9591999</v>
      </c>
      <c r="C430">
        <v>-1.6594686999999999</v>
      </c>
      <c r="D430">
        <v>-93.694175999999999</v>
      </c>
      <c r="Y430">
        <v>1612244897.9591999</v>
      </c>
      <c r="Z430">
        <v>-1.6594686999999999</v>
      </c>
      <c r="AA430">
        <v>-93.694175999999999</v>
      </c>
    </row>
    <row r="431" spans="2:27" x14ac:dyDescent="0.25">
      <c r="B431">
        <v>1734693877.5510001</v>
      </c>
      <c r="C431">
        <v>-0.46345901</v>
      </c>
      <c r="D431">
        <v>-90.763312999999997</v>
      </c>
      <c r="Y431">
        <v>1734693877.5510001</v>
      </c>
      <c r="Z431">
        <v>-0.46345901</v>
      </c>
      <c r="AA431">
        <v>-90.763312999999997</v>
      </c>
    </row>
    <row r="432" spans="2:27" x14ac:dyDescent="0.25">
      <c r="B432">
        <v>1857142857.1429</v>
      </c>
      <c r="C432">
        <v>-3.7991863000000001E-2</v>
      </c>
      <c r="D432">
        <v>-88.637816999999998</v>
      </c>
      <c r="Y432">
        <v>1857142857.1429</v>
      </c>
      <c r="Z432">
        <v>-3.7991863000000001E-2</v>
      </c>
      <c r="AA432">
        <v>-88.637816999999998</v>
      </c>
    </row>
    <row r="433" spans="2:27" x14ac:dyDescent="0.25">
      <c r="B433">
        <v>1979591836.7347</v>
      </c>
      <c r="C433">
        <v>1.2814681E-2</v>
      </c>
      <c r="D433">
        <v>-88.386505</v>
      </c>
      <c r="Y433">
        <v>1979591836.7347</v>
      </c>
      <c r="Z433">
        <v>1.2814681E-2</v>
      </c>
      <c r="AA433">
        <v>-88.386505</v>
      </c>
    </row>
    <row r="434" spans="2:27" x14ac:dyDescent="0.25">
      <c r="B434">
        <v>2102040816.3264999</v>
      </c>
      <c r="C434">
        <v>-0.72278701999999995</v>
      </c>
      <c r="D434">
        <v>-90.986900000000006</v>
      </c>
      <c r="Y434">
        <v>2102040816.3264999</v>
      </c>
      <c r="Z434">
        <v>-0.72278701999999995</v>
      </c>
      <c r="AA434">
        <v>-90.986900000000006</v>
      </c>
    </row>
    <row r="435" spans="2:27" x14ac:dyDescent="0.25">
      <c r="B435">
        <v>2224489795.9183998</v>
      </c>
      <c r="C435">
        <v>-3.4340153</v>
      </c>
      <c r="D435">
        <v>-97.611328</v>
      </c>
      <c r="Y435">
        <v>2224489795.9183998</v>
      </c>
      <c r="Z435">
        <v>-3.4340153</v>
      </c>
      <c r="AA435">
        <v>-97.611328</v>
      </c>
    </row>
    <row r="436" spans="2:27" x14ac:dyDescent="0.25">
      <c r="B436">
        <v>2346938775.5102</v>
      </c>
      <c r="C436">
        <v>-5.3567609999999997</v>
      </c>
      <c r="D436">
        <v>-102.14154000000001</v>
      </c>
      <c r="Y436">
        <v>2346938775.5102</v>
      </c>
      <c r="Z436">
        <v>-5.3567609999999997</v>
      </c>
      <c r="AA436">
        <v>-102.14154000000001</v>
      </c>
    </row>
    <row r="437" spans="2:27" x14ac:dyDescent="0.25">
      <c r="B437">
        <v>2469387755.1020002</v>
      </c>
      <c r="C437">
        <v>-5.1984348000000002</v>
      </c>
      <c r="D437">
        <v>-101.83383000000001</v>
      </c>
      <c r="Y437">
        <v>2469387755.1020002</v>
      </c>
      <c r="Z437">
        <v>-5.1984348000000002</v>
      </c>
      <c r="AA437">
        <v>-101.83383000000001</v>
      </c>
    </row>
    <row r="438" spans="2:27" x14ac:dyDescent="0.25">
      <c r="B438">
        <v>2591836734.6939001</v>
      </c>
      <c r="C438">
        <v>-2.6507173000000002</v>
      </c>
      <c r="D438">
        <v>-95.619652000000002</v>
      </c>
      <c r="Y438">
        <v>2591836734.6939001</v>
      </c>
      <c r="Z438">
        <v>-2.6507173000000002</v>
      </c>
      <c r="AA438">
        <v>-95.619652000000002</v>
      </c>
    </row>
    <row r="439" spans="2:27" x14ac:dyDescent="0.25">
      <c r="B439">
        <v>2714285714.2856998</v>
      </c>
      <c r="C439">
        <v>-0.56776088000000002</v>
      </c>
      <c r="D439">
        <v>-91.680603000000005</v>
      </c>
      <c r="Y439">
        <v>2714285714.2856998</v>
      </c>
      <c r="Z439">
        <v>-0.56776088000000002</v>
      </c>
      <c r="AA439">
        <v>-91.680603000000005</v>
      </c>
    </row>
    <row r="440" spans="2:27" x14ac:dyDescent="0.25">
      <c r="B440">
        <v>2836734693.8776002</v>
      </c>
      <c r="C440">
        <v>-0.63425213000000003</v>
      </c>
      <c r="D440">
        <v>-91.727408999999994</v>
      </c>
      <c r="Y440">
        <v>2836734693.8776002</v>
      </c>
      <c r="Z440">
        <v>-0.63425213000000003</v>
      </c>
      <c r="AA440">
        <v>-91.727408999999994</v>
      </c>
    </row>
    <row r="441" spans="2:27" x14ac:dyDescent="0.25">
      <c r="B441">
        <v>2959183673.4693999</v>
      </c>
      <c r="C441">
        <v>-2.7663360999999999E-3</v>
      </c>
      <c r="D441">
        <v>-91.471694999999997</v>
      </c>
      <c r="Y441">
        <v>2959183673.4693999</v>
      </c>
      <c r="Z441">
        <v>-2.7663360999999999E-3</v>
      </c>
      <c r="AA441">
        <v>-91.471694999999997</v>
      </c>
    </row>
    <row r="442" spans="2:27" x14ac:dyDescent="0.25">
      <c r="B442">
        <v>3081632653.0612001</v>
      </c>
      <c r="C442">
        <v>0.38403221999999998</v>
      </c>
      <c r="D442">
        <v>-90.403228999999996</v>
      </c>
      <c r="Y442">
        <v>3081632653.0612001</v>
      </c>
      <c r="Z442">
        <v>0.38403221999999998</v>
      </c>
      <c r="AA442">
        <v>-90.403228999999996</v>
      </c>
    </row>
    <row r="443" spans="2:27" x14ac:dyDescent="0.25">
      <c r="B443">
        <v>3204081632.6531</v>
      </c>
      <c r="C443">
        <v>-0.70956624000000001</v>
      </c>
      <c r="D443">
        <v>-92.506264000000002</v>
      </c>
      <c r="Y443">
        <v>3204081632.6531</v>
      </c>
      <c r="Z443">
        <v>-0.19487653999999999</v>
      </c>
      <c r="AA443">
        <v>-91.279319999999998</v>
      </c>
    </row>
    <row r="444" spans="2:27" x14ac:dyDescent="0.25">
      <c r="B444">
        <v>3326530612.2449002</v>
      </c>
      <c r="C444">
        <v>-1.2332574000000001</v>
      </c>
      <c r="D444">
        <v>-93.349197000000004</v>
      </c>
      <c r="Y444">
        <v>3326530612.2449002</v>
      </c>
      <c r="Z444">
        <v>-0.71856766999999999</v>
      </c>
      <c r="AA444">
        <v>-92.122246000000004</v>
      </c>
    </row>
    <row r="445" spans="2:27" x14ac:dyDescent="0.25">
      <c r="B445">
        <v>3448979591.8367</v>
      </c>
      <c r="C445">
        <v>-1.9235321999999999</v>
      </c>
      <c r="D445">
        <v>-95.647644</v>
      </c>
      <c r="Y445">
        <v>3448979591.8367</v>
      </c>
      <c r="Z445">
        <v>-1.4088426000000001</v>
      </c>
      <c r="AA445">
        <v>-94.420692000000003</v>
      </c>
    </row>
    <row r="446" spans="2:27" x14ac:dyDescent="0.25">
      <c r="B446">
        <v>3571428571.4285998</v>
      </c>
      <c r="C446">
        <v>-2.2729371</v>
      </c>
      <c r="D446">
        <v>-95.471915999999993</v>
      </c>
      <c r="Y446">
        <v>3571428571.4285998</v>
      </c>
      <c r="Z446">
        <v>-2.2729371</v>
      </c>
      <c r="AA446">
        <v>-95.471915999999993</v>
      </c>
    </row>
    <row r="447" spans="2:27" x14ac:dyDescent="0.25">
      <c r="B447">
        <v>3693877551.0204</v>
      </c>
      <c r="C447">
        <v>-2.7229390000000002</v>
      </c>
      <c r="D447">
        <v>-97.249663999999996</v>
      </c>
      <c r="Y447">
        <v>3693877551.0204</v>
      </c>
      <c r="Z447">
        <v>-2.7229390000000002</v>
      </c>
      <c r="AA447">
        <v>-97.249663999999996</v>
      </c>
    </row>
    <row r="448" spans="2:27" x14ac:dyDescent="0.25">
      <c r="B448">
        <v>3816326530.6121998</v>
      </c>
      <c r="C448">
        <v>-1.665082</v>
      </c>
      <c r="D448">
        <v>-96.037047999999999</v>
      </c>
      <c r="Y448">
        <v>3816326530.6121998</v>
      </c>
      <c r="Z448">
        <v>-1.665082</v>
      </c>
      <c r="AA448">
        <v>-96.037047999999999</v>
      </c>
    </row>
    <row r="449" spans="2:27" x14ac:dyDescent="0.25">
      <c r="B449">
        <v>3938775510.2041001</v>
      </c>
      <c r="C449">
        <v>-9.3072839000000004E-2</v>
      </c>
      <c r="D449">
        <v>-95.412796</v>
      </c>
      <c r="Y449">
        <v>3938775510.2041001</v>
      </c>
      <c r="Z449">
        <v>-9.3072839000000004E-2</v>
      </c>
      <c r="AA449">
        <v>-95.412796</v>
      </c>
    </row>
    <row r="450" spans="2:27" x14ac:dyDescent="0.25">
      <c r="B450">
        <v>4061224489.7958999</v>
      </c>
      <c r="C450">
        <v>1.1718383999999999</v>
      </c>
      <c r="D450">
        <v>-92.791183000000004</v>
      </c>
      <c r="Y450">
        <v>4061224489.7958999</v>
      </c>
      <c r="Z450">
        <v>1.1718383999999999</v>
      </c>
      <c r="AA450">
        <v>-92.791183000000004</v>
      </c>
    </row>
    <row r="451" spans="2:27" x14ac:dyDescent="0.25">
      <c r="B451">
        <v>4183673469.3878002</v>
      </c>
      <c r="C451">
        <v>0.33565339</v>
      </c>
      <c r="D451">
        <v>-92.486343000000005</v>
      </c>
      <c r="Y451">
        <v>4183673469.3878002</v>
      </c>
      <c r="Z451">
        <v>0.33565339</v>
      </c>
      <c r="AA451">
        <v>-92.486343000000005</v>
      </c>
    </row>
    <row r="452" spans="2:27" x14ac:dyDescent="0.25">
      <c r="B452">
        <v>4306122448.9796</v>
      </c>
      <c r="C452">
        <v>-5.7939637000000002E-2</v>
      </c>
      <c r="D452">
        <v>-91.191733999999997</v>
      </c>
      <c r="Y452">
        <v>4306122448.9796</v>
      </c>
      <c r="Z452">
        <v>-5.7939637000000002E-2</v>
      </c>
      <c r="AA452">
        <v>-91.191733999999997</v>
      </c>
    </row>
    <row r="453" spans="2:27" x14ac:dyDescent="0.25">
      <c r="B453">
        <v>4428571428.5713997</v>
      </c>
      <c r="C453">
        <v>-1.0494224999999999</v>
      </c>
      <c r="D453">
        <v>-90.565117000000001</v>
      </c>
      <c r="Y453">
        <v>4428571428.5713997</v>
      </c>
      <c r="Z453">
        <v>-1.0494224999999999</v>
      </c>
      <c r="AA453">
        <v>-90.565117000000001</v>
      </c>
    </row>
    <row r="454" spans="2:27" x14ac:dyDescent="0.25">
      <c r="B454">
        <v>4551020408.1632996</v>
      </c>
      <c r="C454">
        <v>-0.74448930999999996</v>
      </c>
      <c r="D454">
        <v>-89.094109000000003</v>
      </c>
      <c r="Y454">
        <v>4551020408.1632996</v>
      </c>
      <c r="Z454">
        <v>-0.74448930999999996</v>
      </c>
      <c r="AA454">
        <v>-89.094109000000003</v>
      </c>
    </row>
    <row r="455" spans="2:27" x14ac:dyDescent="0.25">
      <c r="B455">
        <v>4673469387.7551003</v>
      </c>
      <c r="C455">
        <v>-1.2188920000000001</v>
      </c>
      <c r="D455">
        <v>-90.261330000000001</v>
      </c>
      <c r="Y455">
        <v>4673469387.7551003</v>
      </c>
      <c r="Z455">
        <v>-1.2188920000000001</v>
      </c>
      <c r="AA455">
        <v>-90.261330000000001</v>
      </c>
    </row>
    <row r="456" spans="2:27" x14ac:dyDescent="0.25">
      <c r="B456">
        <v>4795918367.3469</v>
      </c>
      <c r="C456">
        <v>-0.45886177</v>
      </c>
      <c r="D456">
        <v>-90.694571999999994</v>
      </c>
      <c r="Y456">
        <v>4795918367.3469</v>
      </c>
      <c r="Z456">
        <v>-0.45886177</v>
      </c>
      <c r="AA456">
        <v>-90.694571999999994</v>
      </c>
    </row>
    <row r="457" spans="2:27" x14ac:dyDescent="0.25">
      <c r="B457">
        <v>4918367346.9387999</v>
      </c>
      <c r="C457">
        <v>-0.96411239999999998</v>
      </c>
      <c r="D457">
        <v>-92.410140999999996</v>
      </c>
      <c r="Y457">
        <v>4918367346.9387999</v>
      </c>
      <c r="Z457">
        <v>-0.96411239999999998</v>
      </c>
      <c r="AA457">
        <v>-92.410140999999996</v>
      </c>
    </row>
    <row r="458" spans="2:27" x14ac:dyDescent="0.25">
      <c r="B458">
        <v>5040816326.5305996</v>
      </c>
      <c r="C458">
        <v>-0.31854472</v>
      </c>
      <c r="D458">
        <v>-90.991294999999994</v>
      </c>
      <c r="Y458">
        <v>5040816326.5305996</v>
      </c>
      <c r="Z458">
        <v>-0.31854472</v>
      </c>
      <c r="AA458">
        <v>-90.991294999999994</v>
      </c>
    </row>
    <row r="459" spans="2:27" x14ac:dyDescent="0.25">
      <c r="B459">
        <v>5163265306.1224003</v>
      </c>
      <c r="C459">
        <v>-0.22246342999999999</v>
      </c>
      <c r="D459">
        <v>-89.816254000000001</v>
      </c>
      <c r="Y459">
        <v>5163265306.1224003</v>
      </c>
      <c r="Z459">
        <v>-0.22246342999999999</v>
      </c>
      <c r="AA459">
        <v>-89.816254000000001</v>
      </c>
    </row>
    <row r="460" spans="2:27" x14ac:dyDescent="0.25">
      <c r="B460">
        <v>5285714285.7143002</v>
      </c>
      <c r="C460">
        <v>-0.14771186</v>
      </c>
      <c r="D460">
        <v>-89.194519</v>
      </c>
      <c r="Y460">
        <v>5285714285.7143002</v>
      </c>
      <c r="Z460">
        <v>-0.14771186</v>
      </c>
      <c r="AA460">
        <v>-89.194519</v>
      </c>
    </row>
    <row r="461" spans="2:27" x14ac:dyDescent="0.25">
      <c r="B461">
        <v>5408163265.3060999</v>
      </c>
      <c r="C461">
        <v>0.62654763000000002</v>
      </c>
      <c r="D461">
        <v>-87.564460999999994</v>
      </c>
      <c r="Y461">
        <v>5408163265.3060999</v>
      </c>
      <c r="Z461">
        <v>0.62654763000000002</v>
      </c>
      <c r="AA461">
        <v>-87.564460999999994</v>
      </c>
    </row>
    <row r="462" spans="2:27" x14ac:dyDescent="0.25">
      <c r="B462">
        <v>5530612244.8979998</v>
      </c>
      <c r="C462">
        <v>-1.5340024999999999</v>
      </c>
      <c r="D462">
        <v>-91.840591000000003</v>
      </c>
      <c r="Y462">
        <v>5530612244.8979998</v>
      </c>
      <c r="Z462">
        <v>-1.5340024999999999</v>
      </c>
      <c r="AA462">
        <v>-91.840591000000003</v>
      </c>
    </row>
    <row r="463" spans="2:27" x14ac:dyDescent="0.25">
      <c r="B463">
        <v>5653061224.4898005</v>
      </c>
      <c r="C463">
        <v>-3.4576864</v>
      </c>
      <c r="D463">
        <v>-96.649849000000003</v>
      </c>
      <c r="Y463">
        <v>5653061224.4898005</v>
      </c>
      <c r="Z463">
        <v>-3.4576864</v>
      </c>
      <c r="AA463">
        <v>-96.649849000000003</v>
      </c>
    </row>
    <row r="464" spans="2:27" x14ac:dyDescent="0.25">
      <c r="B464">
        <v>5775510204.0816002</v>
      </c>
      <c r="C464">
        <v>-5.7154449999999999</v>
      </c>
      <c r="D464">
        <v>-101.91157</v>
      </c>
      <c r="Y464">
        <v>5775510204.0816002</v>
      </c>
      <c r="Z464">
        <v>-5.7154449999999999</v>
      </c>
      <c r="AA464">
        <v>-101.91157</v>
      </c>
    </row>
    <row r="465" spans="2:27" x14ac:dyDescent="0.25">
      <c r="B465">
        <v>5897959183.6735001</v>
      </c>
      <c r="C465">
        <v>-2.8200514000000001</v>
      </c>
      <c r="D465">
        <v>-96.799781999999993</v>
      </c>
      <c r="Y465">
        <v>5897959183.6735001</v>
      </c>
      <c r="Z465">
        <v>-2.8200514000000001</v>
      </c>
      <c r="AA465">
        <v>-96.799781999999993</v>
      </c>
    </row>
    <row r="466" spans="2:27" x14ac:dyDescent="0.25">
      <c r="B466">
        <v>6020408163.2652998</v>
      </c>
      <c r="C466">
        <v>-1.5025347</v>
      </c>
      <c r="D466">
        <v>-92.627662999999998</v>
      </c>
      <c r="Y466">
        <v>6020408163.2652998</v>
      </c>
      <c r="Z466">
        <v>-1.5025347</v>
      </c>
      <c r="AA466">
        <v>-92.627662999999998</v>
      </c>
    </row>
    <row r="467" spans="2:27" x14ac:dyDescent="0.25">
      <c r="B467">
        <v>6142857142.8570995</v>
      </c>
      <c r="C467">
        <v>2.7522305E-2</v>
      </c>
      <c r="D467">
        <v>-88.103729000000001</v>
      </c>
      <c r="Y467">
        <v>6142857142.8570995</v>
      </c>
      <c r="Z467">
        <v>2.7522305E-2</v>
      </c>
      <c r="AA467">
        <v>-88.103729000000001</v>
      </c>
    </row>
    <row r="468" spans="2:27" x14ac:dyDescent="0.25">
      <c r="B468">
        <v>6265306122.4490004</v>
      </c>
      <c r="C468">
        <v>-0.77756417</v>
      </c>
      <c r="D468">
        <v>-91.956596000000005</v>
      </c>
      <c r="Y468">
        <v>6265306122.4490004</v>
      </c>
      <c r="Z468">
        <v>-0.77756417</v>
      </c>
      <c r="AA468">
        <v>-91.956596000000005</v>
      </c>
    </row>
    <row r="469" spans="2:27" x14ac:dyDescent="0.25">
      <c r="B469">
        <v>6387755102.0408001</v>
      </c>
      <c r="C469">
        <v>-1.1343293999999999</v>
      </c>
      <c r="D469">
        <v>-94.042586999999997</v>
      </c>
      <c r="Y469">
        <v>6387755102.0408001</v>
      </c>
      <c r="Z469">
        <v>-1.1343293999999999</v>
      </c>
      <c r="AA469">
        <v>-94.042586999999997</v>
      </c>
    </row>
    <row r="470" spans="2:27" x14ac:dyDescent="0.25">
      <c r="B470">
        <v>6510204081.6327</v>
      </c>
      <c r="C470">
        <v>-1.8523972</v>
      </c>
      <c r="D470">
        <v>-95.708602999999997</v>
      </c>
      <c r="Y470">
        <v>6510204081.6327</v>
      </c>
      <c r="Z470">
        <v>-1.8523972</v>
      </c>
      <c r="AA470">
        <v>-95.708602999999997</v>
      </c>
    </row>
    <row r="471" spans="2:27" x14ac:dyDescent="0.25">
      <c r="B471">
        <v>6632653061.2244997</v>
      </c>
      <c r="C471">
        <v>-2.9555186999999998</v>
      </c>
      <c r="D471">
        <v>-95.958054000000004</v>
      </c>
      <c r="Y471">
        <v>6632653061.2244997</v>
      </c>
      <c r="Z471">
        <v>-2.9555186999999998</v>
      </c>
      <c r="AA471">
        <v>-95.958054000000004</v>
      </c>
    </row>
    <row r="472" spans="2:27" x14ac:dyDescent="0.25">
      <c r="B472">
        <v>6755102040.8163004</v>
      </c>
      <c r="C472">
        <v>-2.8386418999999998</v>
      </c>
      <c r="D472">
        <v>-96.520720999999995</v>
      </c>
      <c r="Y472">
        <v>6755102040.8163004</v>
      </c>
      <c r="Z472">
        <v>-2.8386418999999998</v>
      </c>
      <c r="AA472">
        <v>-96.520720999999995</v>
      </c>
    </row>
    <row r="473" spans="2:27" x14ac:dyDescent="0.25">
      <c r="B473">
        <v>6877551020.4082003</v>
      </c>
      <c r="C473">
        <v>-2.5016289</v>
      </c>
      <c r="D473">
        <v>-96.760086000000001</v>
      </c>
      <c r="Y473">
        <v>6877551020.4082003</v>
      </c>
      <c r="Z473">
        <v>-2.5016289</v>
      </c>
      <c r="AA473">
        <v>-96.760086000000001</v>
      </c>
    </row>
    <row r="474" spans="2:27" x14ac:dyDescent="0.25">
      <c r="B474">
        <v>7000000000</v>
      </c>
      <c r="C474">
        <v>-0.49053704999999997</v>
      </c>
      <c r="D474">
        <v>-92.825226000000001</v>
      </c>
      <c r="Y474">
        <v>7000000000</v>
      </c>
      <c r="Z474">
        <v>-0.49053704999999997</v>
      </c>
      <c r="AA474">
        <v>-92.825226000000001</v>
      </c>
    </row>
    <row r="475" spans="2:27" x14ac:dyDescent="0.25">
      <c r="B475">
        <v>7122448979.5917997</v>
      </c>
      <c r="C475">
        <v>-1.0138776</v>
      </c>
      <c r="D475">
        <v>-93.362144000000001</v>
      </c>
      <c r="Y475">
        <v>7122448979.5917997</v>
      </c>
      <c r="Z475">
        <v>-1.0138776</v>
      </c>
      <c r="AA475">
        <v>-93.362144000000001</v>
      </c>
    </row>
    <row r="476" spans="2:27" x14ac:dyDescent="0.25">
      <c r="B476">
        <v>7244897959.1836996</v>
      </c>
      <c r="C476">
        <v>-1.2183651</v>
      </c>
      <c r="D476">
        <v>-93.717133000000004</v>
      </c>
      <c r="Y476">
        <v>7244897959.1836996</v>
      </c>
      <c r="Z476">
        <v>-1.2183651</v>
      </c>
      <c r="AA476">
        <v>-93.717133000000004</v>
      </c>
    </row>
    <row r="477" spans="2:27" x14ac:dyDescent="0.25">
      <c r="B477">
        <v>7367346938.7755003</v>
      </c>
      <c r="C477">
        <v>-2.1430069999999999</v>
      </c>
      <c r="D477">
        <v>-94.659103000000002</v>
      </c>
      <c r="Y477">
        <v>7367346938.7755003</v>
      </c>
      <c r="Z477">
        <v>-2.1430069999999999</v>
      </c>
      <c r="AA477">
        <v>-94.659103000000002</v>
      </c>
    </row>
    <row r="478" spans="2:27" x14ac:dyDescent="0.25">
      <c r="B478">
        <v>7489795918.3673</v>
      </c>
      <c r="C478">
        <v>-0.40741949999999999</v>
      </c>
      <c r="D478">
        <v>-93.133125000000007</v>
      </c>
      <c r="Y478">
        <v>7489795918.3673</v>
      </c>
      <c r="Z478">
        <v>-0.40741949999999999</v>
      </c>
      <c r="AA478">
        <v>-93.133125000000007</v>
      </c>
    </row>
    <row r="479" spans="2:27" x14ac:dyDescent="0.25">
      <c r="B479">
        <v>7612244897.9591999</v>
      </c>
      <c r="C479">
        <v>-0.51703984000000003</v>
      </c>
      <c r="D479">
        <v>-94.293235999999993</v>
      </c>
      <c r="Y479">
        <v>7612244897.9591999</v>
      </c>
      <c r="Z479">
        <v>-0.51703984000000003</v>
      </c>
      <c r="AA479">
        <v>-94.293235999999993</v>
      </c>
    </row>
    <row r="480" spans="2:27" x14ac:dyDescent="0.25">
      <c r="B480">
        <v>7734693877.5509996</v>
      </c>
      <c r="C480">
        <v>-1.8671529</v>
      </c>
      <c r="D480">
        <v>-97.374640999999997</v>
      </c>
      <c r="Y480">
        <v>7734693877.5509996</v>
      </c>
      <c r="Z480">
        <v>-1.8671529</v>
      </c>
      <c r="AA480">
        <v>-97.374640999999997</v>
      </c>
    </row>
    <row r="481" spans="2:27" x14ac:dyDescent="0.25">
      <c r="B481">
        <v>7857142857.1429005</v>
      </c>
      <c r="C481">
        <v>-2.0491039999999998</v>
      </c>
      <c r="D481">
        <v>-95.592133000000004</v>
      </c>
      <c r="Y481">
        <v>7857142857.1429005</v>
      </c>
      <c r="Z481">
        <v>-2.0491039999999998</v>
      </c>
      <c r="AA481">
        <v>-95.592133000000004</v>
      </c>
    </row>
    <row r="482" spans="2:27" x14ac:dyDescent="0.25">
      <c r="B482">
        <v>7979591836.7347002</v>
      </c>
      <c r="C482">
        <v>-1.2089657</v>
      </c>
      <c r="D482">
        <v>-94.550147999999993</v>
      </c>
      <c r="Y482">
        <v>7979591836.7347002</v>
      </c>
      <c r="Z482">
        <v>-1.2089657</v>
      </c>
      <c r="AA482">
        <v>-94.550147999999993</v>
      </c>
    </row>
    <row r="483" spans="2:27" x14ac:dyDescent="0.25">
      <c r="B483">
        <v>8102040816.3264999</v>
      </c>
      <c r="C483">
        <v>-0.80143916999999998</v>
      </c>
      <c r="D483">
        <v>-93.755508000000006</v>
      </c>
      <c r="Y483">
        <v>8102040816.3264999</v>
      </c>
      <c r="Z483">
        <v>-0.80143916999999998</v>
      </c>
      <c r="AA483">
        <v>-93.755508000000006</v>
      </c>
    </row>
    <row r="484" spans="2:27" x14ac:dyDescent="0.25">
      <c r="B484">
        <v>8224489795.9183998</v>
      </c>
      <c r="C484">
        <v>-0.28127648999999999</v>
      </c>
      <c r="D484">
        <v>-91.833168000000001</v>
      </c>
      <c r="Y484">
        <v>8224489795.9183998</v>
      </c>
      <c r="Z484">
        <v>-0.28127648999999999</v>
      </c>
      <c r="AA484">
        <v>-91.833168000000001</v>
      </c>
    </row>
    <row r="485" spans="2:27" x14ac:dyDescent="0.25">
      <c r="B485">
        <v>8346938775.5101995</v>
      </c>
      <c r="C485">
        <v>-1.2958731999999999</v>
      </c>
      <c r="D485">
        <v>-91.772757999999996</v>
      </c>
      <c r="Y485">
        <v>8346938775.5101995</v>
      </c>
      <c r="Z485">
        <v>-1.2958731999999999</v>
      </c>
      <c r="AA485">
        <v>-91.772757999999996</v>
      </c>
    </row>
    <row r="486" spans="2:27" x14ac:dyDescent="0.25">
      <c r="B486">
        <v>8469387755.1020002</v>
      </c>
      <c r="C486">
        <v>0.23785774000000001</v>
      </c>
      <c r="D486">
        <v>-89.764167999999998</v>
      </c>
      <c r="Y486">
        <v>8469387755.1020002</v>
      </c>
      <c r="Z486">
        <v>0.23785774000000001</v>
      </c>
      <c r="AA486">
        <v>-89.764167999999998</v>
      </c>
    </row>
    <row r="487" spans="2:27" x14ac:dyDescent="0.25">
      <c r="B487">
        <v>8591836734.6938992</v>
      </c>
      <c r="C487">
        <v>0.71393198000000002</v>
      </c>
      <c r="D487">
        <v>-89.762459000000007</v>
      </c>
      <c r="Y487">
        <v>8591836734.6938992</v>
      </c>
      <c r="Z487">
        <v>0.71393198000000002</v>
      </c>
      <c r="AA487">
        <v>-89.762459000000007</v>
      </c>
    </row>
    <row r="488" spans="2:27" x14ac:dyDescent="0.25">
      <c r="B488">
        <v>8714285714.2856998</v>
      </c>
      <c r="C488">
        <v>1.8864213000000001</v>
      </c>
      <c r="D488">
        <v>-88.047141999999994</v>
      </c>
      <c r="Y488">
        <v>8714285714.2856998</v>
      </c>
      <c r="Z488">
        <v>1.8864213000000001</v>
      </c>
      <c r="AA488">
        <v>-88.047141999999994</v>
      </c>
    </row>
    <row r="489" spans="2:27" x14ac:dyDescent="0.25">
      <c r="B489">
        <v>8836734693.8775997</v>
      </c>
      <c r="C489">
        <v>-0.25741097000000002</v>
      </c>
      <c r="D489">
        <v>-91.444823999999997</v>
      </c>
      <c r="Y489">
        <v>8836734693.8775997</v>
      </c>
      <c r="Z489">
        <v>-0.25741097000000002</v>
      </c>
      <c r="AA489">
        <v>-91.444823999999997</v>
      </c>
    </row>
    <row r="490" spans="2:27" x14ac:dyDescent="0.25">
      <c r="B490">
        <v>8959183673.4694004</v>
      </c>
      <c r="C490">
        <v>-1.3822467000000001</v>
      </c>
      <c r="D490">
        <v>-93.295508999999996</v>
      </c>
      <c r="Y490">
        <v>8959183673.4694004</v>
      </c>
      <c r="Z490">
        <v>-1.3822467000000001</v>
      </c>
      <c r="AA490">
        <v>-93.295508999999996</v>
      </c>
    </row>
    <row r="491" spans="2:27" x14ac:dyDescent="0.25">
      <c r="B491">
        <v>9081632653.0611992</v>
      </c>
      <c r="C491">
        <v>-2.6302609000000001</v>
      </c>
      <c r="D491">
        <v>-96.280304000000001</v>
      </c>
      <c r="Y491">
        <v>9081632653.0611992</v>
      </c>
      <c r="Z491">
        <v>-2.6302609000000001</v>
      </c>
      <c r="AA491">
        <v>-96.280304000000001</v>
      </c>
    </row>
    <row r="492" spans="2:27" x14ac:dyDescent="0.25">
      <c r="B492">
        <v>9204081632.6530991</v>
      </c>
      <c r="C492">
        <v>5.3012370999999999E-3</v>
      </c>
      <c r="D492">
        <v>-91.948195999999996</v>
      </c>
      <c r="Y492">
        <v>9204081632.6530991</v>
      </c>
      <c r="Z492">
        <v>5.3012370999999999E-3</v>
      </c>
      <c r="AA492">
        <v>-91.948195999999996</v>
      </c>
    </row>
    <row r="493" spans="2:27" x14ac:dyDescent="0.25">
      <c r="B493">
        <v>9326530612.2448997</v>
      </c>
      <c r="C493">
        <v>0.76681869999999996</v>
      </c>
      <c r="D493">
        <v>-90.209250999999995</v>
      </c>
      <c r="Y493">
        <v>9326530612.2448997</v>
      </c>
      <c r="Z493">
        <v>0.76681869999999996</v>
      </c>
      <c r="AA493">
        <v>-90.209250999999995</v>
      </c>
    </row>
    <row r="494" spans="2:27" x14ac:dyDescent="0.25">
      <c r="B494">
        <v>9448979591.8367004</v>
      </c>
      <c r="C494">
        <v>2.6846035000000001</v>
      </c>
      <c r="D494">
        <v>-84.707786999999996</v>
      </c>
      <c r="Y494">
        <v>9448979591.8367004</v>
      </c>
      <c r="Z494">
        <v>2.6846035000000001</v>
      </c>
      <c r="AA494">
        <v>-84.707786999999996</v>
      </c>
    </row>
    <row r="495" spans="2:27" x14ac:dyDescent="0.25">
      <c r="B495">
        <v>9571428571.4286003</v>
      </c>
      <c r="C495">
        <v>1.8873382000000001</v>
      </c>
      <c r="D495">
        <v>-85.481735</v>
      </c>
      <c r="Y495">
        <v>9571428571.4286003</v>
      </c>
      <c r="Z495">
        <v>1.8873382000000001</v>
      </c>
      <c r="AA495">
        <v>-85.481735</v>
      </c>
    </row>
    <row r="496" spans="2:27" x14ac:dyDescent="0.25">
      <c r="B496">
        <v>9693877551.0203991</v>
      </c>
      <c r="C496">
        <v>0.96883600999999997</v>
      </c>
      <c r="D496">
        <v>-87.354545999999999</v>
      </c>
      <c r="Y496">
        <v>9693877551.0203991</v>
      </c>
      <c r="Z496">
        <v>0.96883600999999997</v>
      </c>
      <c r="AA496">
        <v>-87.354545999999999</v>
      </c>
    </row>
    <row r="497" spans="2:27" x14ac:dyDescent="0.25">
      <c r="B497">
        <v>9816326530.6121998</v>
      </c>
      <c r="C497">
        <v>0.15520948000000001</v>
      </c>
      <c r="D497">
        <v>-89.908539000000005</v>
      </c>
      <c r="Y497">
        <v>9816326530.6121998</v>
      </c>
      <c r="Z497">
        <v>0.15520948000000001</v>
      </c>
      <c r="AA497">
        <v>-89.908539000000005</v>
      </c>
    </row>
    <row r="498" spans="2:27" x14ac:dyDescent="0.25">
      <c r="B498">
        <v>9938775510.2040997</v>
      </c>
      <c r="C498">
        <v>-0.82570129999999997</v>
      </c>
      <c r="D498">
        <v>-92.718727000000001</v>
      </c>
      <c r="Y498">
        <v>9938775510.2040997</v>
      </c>
      <c r="Z498">
        <v>-0.82570129999999997</v>
      </c>
      <c r="AA498">
        <v>-92.718727000000001</v>
      </c>
    </row>
    <row r="499" spans="2:27" x14ac:dyDescent="0.25">
      <c r="B499">
        <v>10061224489.796</v>
      </c>
      <c r="C499">
        <v>-0.98954189000000004</v>
      </c>
      <c r="D499">
        <v>-93.018112000000002</v>
      </c>
      <c r="Y499">
        <v>10061224489.796</v>
      </c>
      <c r="Z499">
        <v>-0.98954189000000004</v>
      </c>
      <c r="AA499">
        <v>-93.018112000000002</v>
      </c>
    </row>
    <row r="500" spans="2:27" x14ac:dyDescent="0.25">
      <c r="B500">
        <v>10183673469.388</v>
      </c>
      <c r="C500">
        <v>-1.6153765</v>
      </c>
      <c r="D500">
        <v>-93.946342000000001</v>
      </c>
      <c r="Y500">
        <v>10183673469.388</v>
      </c>
      <c r="Z500">
        <v>-1.6153765</v>
      </c>
      <c r="AA500">
        <v>-93.946342000000001</v>
      </c>
    </row>
    <row r="501" spans="2:27" x14ac:dyDescent="0.25">
      <c r="B501">
        <v>10306122448.98</v>
      </c>
      <c r="C501">
        <v>-0.49635676000000001</v>
      </c>
      <c r="D501">
        <v>-90.396270999999999</v>
      </c>
      <c r="Y501">
        <v>10306122448.98</v>
      </c>
      <c r="Z501">
        <v>-0.49635676000000001</v>
      </c>
      <c r="AA501">
        <v>-90.396270999999999</v>
      </c>
    </row>
    <row r="502" spans="2:27" x14ac:dyDescent="0.25">
      <c r="B502">
        <v>10428571428.570999</v>
      </c>
      <c r="C502">
        <v>-0.77348011999999999</v>
      </c>
      <c r="D502">
        <v>-89.803084999999996</v>
      </c>
      <c r="Y502">
        <v>10428571428.570999</v>
      </c>
      <c r="Z502">
        <v>-0.77348011999999999</v>
      </c>
      <c r="AA502">
        <v>-89.803084999999996</v>
      </c>
    </row>
    <row r="503" spans="2:27" x14ac:dyDescent="0.25">
      <c r="B503">
        <v>10551020408.163</v>
      </c>
      <c r="C503">
        <v>-0.55440575000000003</v>
      </c>
      <c r="D503">
        <v>-90.199554000000006</v>
      </c>
      <c r="Y503">
        <v>10551020408.163</v>
      </c>
      <c r="Z503">
        <v>-0.55440575000000003</v>
      </c>
      <c r="AA503">
        <v>-90.199554000000006</v>
      </c>
    </row>
    <row r="504" spans="2:27" x14ac:dyDescent="0.25">
      <c r="B504">
        <v>10673469387.754999</v>
      </c>
      <c r="C504">
        <v>-2.914104</v>
      </c>
      <c r="D504">
        <v>-94.695419000000001</v>
      </c>
      <c r="Y504">
        <v>10673469387.754999</v>
      </c>
      <c r="Z504">
        <v>-2.914104</v>
      </c>
      <c r="AA504">
        <v>-94.695419000000001</v>
      </c>
    </row>
    <row r="505" spans="2:27" x14ac:dyDescent="0.25">
      <c r="B505">
        <v>10795918367.347</v>
      </c>
      <c r="C505">
        <v>-1.2894525999999999</v>
      </c>
      <c r="D505">
        <v>-93.475761000000006</v>
      </c>
      <c r="Y505">
        <v>10795918367.347</v>
      </c>
      <c r="Z505">
        <v>-1.2894525999999999</v>
      </c>
      <c r="AA505">
        <v>-93.475761000000006</v>
      </c>
    </row>
    <row r="506" spans="2:27" x14ac:dyDescent="0.25">
      <c r="B506">
        <v>10918367346.938999</v>
      </c>
      <c r="C506">
        <v>-1.2873899</v>
      </c>
      <c r="D506">
        <v>-93.286704999999998</v>
      </c>
      <c r="Y506">
        <v>10918367346.938999</v>
      </c>
      <c r="Z506">
        <v>-1.2873899</v>
      </c>
      <c r="AA506">
        <v>-93.286704999999998</v>
      </c>
    </row>
    <row r="507" spans="2:27" x14ac:dyDescent="0.25">
      <c r="B507">
        <v>11040816326.531</v>
      </c>
      <c r="C507">
        <v>-1.3250573000000001</v>
      </c>
      <c r="D507">
        <v>-93.611739999999998</v>
      </c>
      <c r="Y507">
        <v>11040816326.531</v>
      </c>
      <c r="Z507">
        <v>-1.3250573000000001</v>
      </c>
      <c r="AA507">
        <v>-93.611739999999998</v>
      </c>
    </row>
    <row r="508" spans="2:27" x14ac:dyDescent="0.25">
      <c r="B508">
        <v>11163265306.122</v>
      </c>
      <c r="C508">
        <v>-0.71839744000000005</v>
      </c>
      <c r="D508">
        <v>-93.277709999999999</v>
      </c>
      <c r="Y508">
        <v>11163265306.122</v>
      </c>
      <c r="Z508">
        <v>-0.71839744000000005</v>
      </c>
      <c r="AA508">
        <v>-93.277709999999999</v>
      </c>
    </row>
    <row r="509" spans="2:27" x14ac:dyDescent="0.25">
      <c r="B509">
        <v>11285714285.714001</v>
      </c>
      <c r="C509">
        <v>-4.1104137999999998E-2</v>
      </c>
      <c r="D509">
        <v>-90.377135999999993</v>
      </c>
      <c r="Y509">
        <v>11285714285.714001</v>
      </c>
      <c r="Z509">
        <v>-4.1104137999999998E-2</v>
      </c>
      <c r="AA509">
        <v>-90.377135999999993</v>
      </c>
    </row>
    <row r="510" spans="2:27" x14ac:dyDescent="0.25">
      <c r="B510">
        <v>11408163265.306</v>
      </c>
      <c r="C510">
        <v>1.0466819999999999</v>
      </c>
      <c r="D510">
        <v>-87.160308999999998</v>
      </c>
      <c r="Y510">
        <v>11408163265.306</v>
      </c>
      <c r="Z510">
        <v>1.0466819999999999</v>
      </c>
      <c r="AA510">
        <v>-87.160308999999998</v>
      </c>
    </row>
    <row r="511" spans="2:27" x14ac:dyDescent="0.25">
      <c r="B511">
        <v>11530612244.898001</v>
      </c>
      <c r="C511">
        <v>-0.99885893000000003</v>
      </c>
      <c r="D511">
        <v>-89.217421999999999</v>
      </c>
      <c r="Y511">
        <v>11530612244.898001</v>
      </c>
      <c r="Z511">
        <v>-0.99885893000000003</v>
      </c>
      <c r="AA511">
        <v>-89.217421999999999</v>
      </c>
    </row>
    <row r="512" spans="2:27" x14ac:dyDescent="0.25">
      <c r="B512">
        <v>11653061224.49</v>
      </c>
      <c r="C512">
        <v>-0.57158624999999996</v>
      </c>
      <c r="D512">
        <v>-88.565224000000001</v>
      </c>
      <c r="Y512">
        <v>11653061224.49</v>
      </c>
      <c r="Z512">
        <v>-0.57158624999999996</v>
      </c>
      <c r="AA512">
        <v>-88.565224000000001</v>
      </c>
    </row>
    <row r="513" spans="2:27" x14ac:dyDescent="0.25">
      <c r="B513">
        <v>11775510204.082001</v>
      </c>
      <c r="C513">
        <v>-0.87573617999999998</v>
      </c>
      <c r="D513">
        <v>-90.386047000000005</v>
      </c>
      <c r="Y513">
        <v>11775510204.082001</v>
      </c>
      <c r="Z513">
        <v>-0.87573617999999998</v>
      </c>
      <c r="AA513">
        <v>-90.386047000000005</v>
      </c>
    </row>
    <row r="514" spans="2:27" x14ac:dyDescent="0.25">
      <c r="B514">
        <v>11897959183.673</v>
      </c>
      <c r="C514">
        <v>-2.1561469999999998</v>
      </c>
      <c r="D514">
        <v>-94.239341999999994</v>
      </c>
      <c r="Y514">
        <v>11897959183.673</v>
      </c>
      <c r="Z514">
        <v>-2.1561469999999998</v>
      </c>
      <c r="AA514">
        <v>-94.239341999999994</v>
      </c>
    </row>
    <row r="515" spans="2:27" x14ac:dyDescent="0.25">
      <c r="B515">
        <v>12020408163.264999</v>
      </c>
      <c r="C515">
        <v>-3.2689924000000001</v>
      </c>
      <c r="D515">
        <v>-96.520392999999999</v>
      </c>
      <c r="Y515">
        <v>12020408163.264999</v>
      </c>
      <c r="Z515">
        <v>-3.2689924000000001</v>
      </c>
      <c r="AA515">
        <v>-96.520392999999999</v>
      </c>
    </row>
    <row r="516" spans="2:27" x14ac:dyDescent="0.25">
      <c r="B516">
        <v>12142857142.857</v>
      </c>
      <c r="C516">
        <v>-2.8477817000000001</v>
      </c>
      <c r="D516">
        <v>-95.645011999999994</v>
      </c>
      <c r="Y516">
        <v>12142857142.857</v>
      </c>
      <c r="Z516">
        <v>-2.8477817000000001</v>
      </c>
      <c r="AA516">
        <v>-95.645011999999994</v>
      </c>
    </row>
    <row r="517" spans="2:27" x14ac:dyDescent="0.25">
      <c r="B517">
        <v>12265306122.448999</v>
      </c>
      <c r="C517">
        <v>-1.8021201</v>
      </c>
      <c r="D517">
        <v>-91.875214</v>
      </c>
      <c r="Y517">
        <v>12265306122.448999</v>
      </c>
      <c r="Z517">
        <v>-1.8021201</v>
      </c>
      <c r="AA517">
        <v>-91.875214</v>
      </c>
    </row>
    <row r="518" spans="2:27" x14ac:dyDescent="0.25">
      <c r="B518">
        <v>12387755102.041</v>
      </c>
      <c r="C518">
        <v>-1.3107032000000001</v>
      </c>
      <c r="D518">
        <v>-92.642357000000004</v>
      </c>
      <c r="Y518">
        <v>12387755102.041</v>
      </c>
      <c r="Z518">
        <v>-1.3107032000000001</v>
      </c>
      <c r="AA518">
        <v>-92.642357000000004</v>
      </c>
    </row>
    <row r="519" spans="2:27" x14ac:dyDescent="0.25">
      <c r="B519">
        <v>12510204081.632999</v>
      </c>
      <c r="C519">
        <v>-1.1008633000000001</v>
      </c>
      <c r="D519">
        <v>-91.328109999999995</v>
      </c>
      <c r="Y519">
        <v>12510204081.632999</v>
      </c>
      <c r="Z519">
        <v>-1.1008633000000001</v>
      </c>
      <c r="AA519">
        <v>-91.328109999999995</v>
      </c>
    </row>
    <row r="520" spans="2:27" x14ac:dyDescent="0.25">
      <c r="B520">
        <v>12632653061.224001</v>
      </c>
      <c r="C520">
        <v>-2.1837816000000001</v>
      </c>
      <c r="D520">
        <v>-95.780745999999994</v>
      </c>
      <c r="Y520">
        <v>12632653061.224001</v>
      </c>
      <c r="Z520">
        <v>-2.1837816000000001</v>
      </c>
      <c r="AA520">
        <v>-95.780745999999994</v>
      </c>
    </row>
    <row r="521" spans="2:27" x14ac:dyDescent="0.25">
      <c r="B521">
        <v>12755102040.816</v>
      </c>
      <c r="C521">
        <v>-3.2233505</v>
      </c>
      <c r="D521">
        <v>-98.049614000000005</v>
      </c>
      <c r="Y521">
        <v>12755102040.816</v>
      </c>
      <c r="Z521">
        <v>-3.2233505</v>
      </c>
      <c r="AA521">
        <v>-98.049614000000005</v>
      </c>
    </row>
    <row r="522" spans="2:27" x14ac:dyDescent="0.25">
      <c r="B522">
        <v>12877551020.408001</v>
      </c>
      <c r="C522">
        <v>-3.8532071000000001</v>
      </c>
      <c r="D522">
        <v>-100.10783000000001</v>
      </c>
      <c r="Y522">
        <v>12877551020.408001</v>
      </c>
      <c r="Z522">
        <v>-3.8532071000000001</v>
      </c>
      <c r="AA522">
        <v>-100.10783000000001</v>
      </c>
    </row>
    <row r="523" spans="2:27" x14ac:dyDescent="0.25">
      <c r="B523">
        <v>13000000000</v>
      </c>
      <c r="C523">
        <v>-2.7105100000000002</v>
      </c>
      <c r="D523">
        <v>-96.668616999999998</v>
      </c>
      <c r="Y523">
        <v>13000000000</v>
      </c>
      <c r="Z523">
        <v>-2.7105100000000002</v>
      </c>
      <c r="AA523">
        <v>-96.668616999999998</v>
      </c>
    </row>
    <row r="524" spans="2:27" x14ac:dyDescent="0.25">
      <c r="B524" t="s">
        <v>25</v>
      </c>
      <c r="Y524" t="s">
        <v>25</v>
      </c>
    </row>
    <row r="527" spans="2:27" x14ac:dyDescent="0.25">
      <c r="B527" t="s">
        <v>29</v>
      </c>
      <c r="Y527" t="s">
        <v>29</v>
      </c>
    </row>
    <row r="528" spans="2:27" x14ac:dyDescent="0.25">
      <c r="B528" t="s">
        <v>23</v>
      </c>
      <c r="C528" t="s">
        <v>332</v>
      </c>
      <c r="D528" t="s">
        <v>282</v>
      </c>
      <c r="Y528" t="s">
        <v>23</v>
      </c>
      <c r="Z528" t="s">
        <v>332</v>
      </c>
      <c r="AA528" t="s">
        <v>282</v>
      </c>
    </row>
    <row r="529" spans="2:27" x14ac:dyDescent="0.25">
      <c r="B529">
        <v>1000000000</v>
      </c>
      <c r="C529">
        <v>-0.70267051000000003</v>
      </c>
      <c r="D529">
        <v>-89.790488999999994</v>
      </c>
      <c r="Y529">
        <v>1000000000</v>
      </c>
      <c r="Z529">
        <v>-0.70267051000000003</v>
      </c>
      <c r="AA529">
        <v>-89.790488999999994</v>
      </c>
    </row>
    <row r="530" spans="2:27" x14ac:dyDescent="0.25">
      <c r="B530">
        <v>1122448979.5918</v>
      </c>
      <c r="C530">
        <v>-0.14576125000000001</v>
      </c>
      <c r="D530">
        <v>-89.614829999999998</v>
      </c>
      <c r="Y530">
        <v>1122448979.5918</v>
      </c>
      <c r="Z530">
        <v>-0.14576125000000001</v>
      </c>
      <c r="AA530">
        <v>-89.614829999999998</v>
      </c>
    </row>
    <row r="531" spans="2:27" x14ac:dyDescent="0.25">
      <c r="B531">
        <v>1244897959.1837001</v>
      </c>
      <c r="C531">
        <v>-1.8860338000000001</v>
      </c>
      <c r="D531">
        <v>-95.236237000000003</v>
      </c>
      <c r="Y531">
        <v>1244897959.1837001</v>
      </c>
      <c r="Z531">
        <v>-1.8860338000000001</v>
      </c>
      <c r="AA531">
        <v>-95.236237000000003</v>
      </c>
    </row>
    <row r="532" spans="2:27" x14ac:dyDescent="0.25">
      <c r="B532">
        <v>1367346938.7755001</v>
      </c>
      <c r="C532">
        <v>-0.70491707000000003</v>
      </c>
      <c r="D532">
        <v>-92.106162999999995</v>
      </c>
      <c r="Y532">
        <v>1367346938.7755001</v>
      </c>
      <c r="Z532">
        <v>-0.70491707000000003</v>
      </c>
      <c r="AA532">
        <v>-92.106162999999995</v>
      </c>
    </row>
    <row r="533" spans="2:27" x14ac:dyDescent="0.25">
      <c r="B533">
        <v>1489795918.3673</v>
      </c>
      <c r="C533">
        <v>-1.5743290000000001</v>
      </c>
      <c r="D533">
        <v>-93.062720999999996</v>
      </c>
      <c r="Y533">
        <v>1489795918.3673</v>
      </c>
      <c r="Z533">
        <v>-1.5743290000000001</v>
      </c>
      <c r="AA533">
        <v>-93.062720999999996</v>
      </c>
    </row>
    <row r="534" spans="2:27" x14ac:dyDescent="0.25">
      <c r="B534">
        <v>1612244897.9591999</v>
      </c>
      <c r="C534">
        <v>1.0038737</v>
      </c>
      <c r="D534">
        <v>-86.374915999999999</v>
      </c>
      <c r="Y534">
        <v>1612244897.9591999</v>
      </c>
      <c r="Z534">
        <v>1.0038737</v>
      </c>
      <c r="AA534">
        <v>-86.374915999999999</v>
      </c>
    </row>
    <row r="535" spans="2:27" x14ac:dyDescent="0.25">
      <c r="B535">
        <v>1734693877.5510001</v>
      </c>
      <c r="C535">
        <v>0.50466162000000003</v>
      </c>
      <c r="D535">
        <v>-86.487410999999994</v>
      </c>
      <c r="Y535">
        <v>1734693877.5510001</v>
      </c>
      <c r="Z535">
        <v>0.50466162000000003</v>
      </c>
      <c r="AA535">
        <v>-86.487410999999994</v>
      </c>
    </row>
    <row r="536" spans="2:27" x14ac:dyDescent="0.25">
      <c r="B536">
        <v>1857142857.1429</v>
      </c>
      <c r="C536">
        <v>0.25573375999999998</v>
      </c>
      <c r="D536">
        <v>-88.426627999999994</v>
      </c>
      <c r="Y536">
        <v>1857142857.1429</v>
      </c>
      <c r="Z536">
        <v>0.25573375999999998</v>
      </c>
      <c r="AA536">
        <v>-88.426627999999994</v>
      </c>
    </row>
    <row r="537" spans="2:27" x14ac:dyDescent="0.25">
      <c r="B537">
        <v>1979591836.7347</v>
      </c>
      <c r="C537">
        <v>-1.6529441</v>
      </c>
      <c r="D537">
        <v>-92.995109999999997</v>
      </c>
      <c r="Y537">
        <v>1979591836.7347</v>
      </c>
      <c r="Z537">
        <v>-1.6529441</v>
      </c>
      <c r="AA537">
        <v>-92.995109999999997</v>
      </c>
    </row>
    <row r="538" spans="2:27" x14ac:dyDescent="0.25">
      <c r="B538">
        <v>2102040816.3264999</v>
      </c>
      <c r="C538">
        <v>-1.5861917000000001</v>
      </c>
      <c r="D538">
        <v>-93.547072999999997</v>
      </c>
      <c r="Y538">
        <v>2102040816.3264999</v>
      </c>
      <c r="Z538">
        <v>-1.5861917000000001</v>
      </c>
      <c r="AA538">
        <v>-93.547072999999997</v>
      </c>
    </row>
    <row r="539" spans="2:27" x14ac:dyDescent="0.25">
      <c r="B539">
        <v>2224489795.9183998</v>
      </c>
      <c r="C539">
        <v>-1.1251614000000001</v>
      </c>
      <c r="D539">
        <v>-92.18177</v>
      </c>
      <c r="Y539">
        <v>2224489795.9183998</v>
      </c>
      <c r="Z539">
        <v>-1.1251614000000001</v>
      </c>
      <c r="AA539">
        <v>-92.18177</v>
      </c>
    </row>
    <row r="540" spans="2:27" x14ac:dyDescent="0.25">
      <c r="B540">
        <v>2346938775.5102</v>
      </c>
      <c r="C540">
        <v>-1.4176903000000001</v>
      </c>
      <c r="D540">
        <v>-91.630393999999995</v>
      </c>
      <c r="Y540">
        <v>2346938775.5102</v>
      </c>
      <c r="Z540">
        <v>-1.4176903000000001</v>
      </c>
      <c r="AA540">
        <v>-91.630393999999995</v>
      </c>
    </row>
    <row r="541" spans="2:27" x14ac:dyDescent="0.25">
      <c r="B541">
        <v>2469387755.1020002</v>
      </c>
      <c r="C541">
        <v>-2.3706203000000001</v>
      </c>
      <c r="D541">
        <v>-93.457015999999996</v>
      </c>
      <c r="Y541">
        <v>2469387755.1020002</v>
      </c>
      <c r="Z541">
        <v>-2.3706203000000001</v>
      </c>
      <c r="AA541">
        <v>-93.457015999999996</v>
      </c>
    </row>
    <row r="542" spans="2:27" x14ac:dyDescent="0.25">
      <c r="B542">
        <v>2591836734.6939001</v>
      </c>
      <c r="C542">
        <v>-2.388185</v>
      </c>
      <c r="D542">
        <v>-92.980164000000002</v>
      </c>
      <c r="Y542">
        <v>2591836734.6939001</v>
      </c>
      <c r="Z542">
        <v>-2.388185</v>
      </c>
      <c r="AA542">
        <v>-92.980164000000002</v>
      </c>
    </row>
    <row r="543" spans="2:27" x14ac:dyDescent="0.25">
      <c r="B543">
        <v>2714285714.2856998</v>
      </c>
      <c r="C543">
        <v>-0.33640703999999999</v>
      </c>
      <c r="D543">
        <v>-90.315894999999998</v>
      </c>
      <c r="Y543">
        <v>2714285714.2856998</v>
      </c>
      <c r="Z543">
        <v>-0.33640703999999999</v>
      </c>
      <c r="AA543">
        <v>-90.315894999999998</v>
      </c>
    </row>
    <row r="544" spans="2:27" x14ac:dyDescent="0.25">
      <c r="B544">
        <v>2836734693.8776002</v>
      </c>
      <c r="C544">
        <v>0.60977661999999999</v>
      </c>
      <c r="D544">
        <v>-87.47081</v>
      </c>
      <c r="Y544">
        <v>2836734693.8776002</v>
      </c>
      <c r="Z544">
        <v>0.60977661999999999</v>
      </c>
      <c r="AA544">
        <v>-87.47081</v>
      </c>
    </row>
    <row r="545" spans="2:27" x14ac:dyDescent="0.25">
      <c r="B545">
        <v>2959183673.4693999</v>
      </c>
      <c r="C545">
        <v>2.9623390999999999E-2</v>
      </c>
      <c r="D545">
        <v>-89.324012999999994</v>
      </c>
      <c r="Y545">
        <v>2959183673.4693999</v>
      </c>
      <c r="Z545">
        <v>2.9623390999999999E-2</v>
      </c>
      <c r="AA545">
        <v>-89.324012999999994</v>
      </c>
    </row>
    <row r="546" spans="2:27" x14ac:dyDescent="0.25">
      <c r="B546">
        <v>3081632653.0612001</v>
      </c>
      <c r="C546">
        <v>-1.6857586</v>
      </c>
      <c r="D546">
        <v>-92.639426999999998</v>
      </c>
      <c r="Y546">
        <v>3081632653.0612001</v>
      </c>
      <c r="Z546">
        <v>-1.6857586</v>
      </c>
      <c r="AA546">
        <v>-92.639426999999998</v>
      </c>
    </row>
    <row r="547" spans="2:27" x14ac:dyDescent="0.25">
      <c r="B547">
        <v>3204081632.6531</v>
      </c>
      <c r="C547">
        <v>-3.2309216000000002E-2</v>
      </c>
      <c r="D547">
        <v>-91.37236</v>
      </c>
      <c r="Y547">
        <v>3204081632.6531</v>
      </c>
      <c r="Z547">
        <v>-3.2309216000000002E-2</v>
      </c>
      <c r="AA547">
        <v>-91.37236</v>
      </c>
    </row>
    <row r="548" spans="2:27" x14ac:dyDescent="0.25">
      <c r="B548">
        <v>3326530612.2449002</v>
      </c>
      <c r="C548">
        <v>0.26692668000000003</v>
      </c>
      <c r="D548">
        <v>-89.762939000000003</v>
      </c>
      <c r="Y548">
        <v>3326530612.2449002</v>
      </c>
      <c r="Z548">
        <v>0.26692668000000003</v>
      </c>
      <c r="AA548">
        <v>-89.762939000000003</v>
      </c>
    </row>
    <row r="549" spans="2:27" x14ac:dyDescent="0.25">
      <c r="B549">
        <v>3448979591.8367</v>
      </c>
      <c r="C549">
        <v>0.67076373</v>
      </c>
      <c r="D549">
        <v>-89.123863</v>
      </c>
      <c r="Y549">
        <v>3448979591.8367</v>
      </c>
      <c r="Z549">
        <v>0.67076373</v>
      </c>
      <c r="AA549">
        <v>-89.123863</v>
      </c>
    </row>
    <row r="550" spans="2:27" x14ac:dyDescent="0.25">
      <c r="B550">
        <v>3571428571.4285998</v>
      </c>
      <c r="C550">
        <v>-0.12010328000000001</v>
      </c>
      <c r="D550">
        <v>-89.004531999999998</v>
      </c>
      <c r="Y550">
        <v>3571428571.4285998</v>
      </c>
      <c r="Z550">
        <v>-0.12010328000000001</v>
      </c>
      <c r="AA550">
        <v>-89.004531999999998</v>
      </c>
    </row>
    <row r="551" spans="2:27" x14ac:dyDescent="0.25">
      <c r="B551">
        <v>3693877551.0204</v>
      </c>
      <c r="C551">
        <v>0.38619788999999999</v>
      </c>
      <c r="D551">
        <v>-91.258201999999997</v>
      </c>
      <c r="Y551">
        <v>3693877551.0204</v>
      </c>
      <c r="Z551">
        <v>0.38619788999999999</v>
      </c>
      <c r="AA551">
        <v>-91.258201999999997</v>
      </c>
    </row>
    <row r="552" spans="2:27" x14ac:dyDescent="0.25">
      <c r="B552">
        <v>3816326530.6121998</v>
      </c>
      <c r="C552">
        <v>0.43677324000000001</v>
      </c>
      <c r="D552">
        <v>-91.535797000000002</v>
      </c>
      <c r="Y552">
        <v>3816326530.6121998</v>
      </c>
      <c r="Z552">
        <v>0.43677324000000001</v>
      </c>
      <c r="AA552">
        <v>-91.535797000000002</v>
      </c>
    </row>
    <row r="553" spans="2:27" x14ac:dyDescent="0.25">
      <c r="B553">
        <v>3938775510.2041001</v>
      </c>
      <c r="C553">
        <v>0.10368802000000001</v>
      </c>
      <c r="D553">
        <v>-92.949539000000001</v>
      </c>
      <c r="Y553">
        <v>3938775510.2041001</v>
      </c>
      <c r="Z553">
        <v>0.10368802000000001</v>
      </c>
      <c r="AA553">
        <v>-92.949539000000001</v>
      </c>
    </row>
    <row r="554" spans="2:27" x14ac:dyDescent="0.25">
      <c r="B554">
        <v>4061224489.7958999</v>
      </c>
      <c r="C554">
        <v>-0.97960860000000005</v>
      </c>
      <c r="D554">
        <v>-93.318427999999997</v>
      </c>
      <c r="Y554">
        <v>4061224489.7958999</v>
      </c>
      <c r="Z554">
        <v>-0.97960860000000005</v>
      </c>
      <c r="AA554">
        <v>-93.318427999999997</v>
      </c>
    </row>
    <row r="555" spans="2:27" x14ac:dyDescent="0.25">
      <c r="B555">
        <v>4183673469.3878002</v>
      </c>
      <c r="C555">
        <v>-1.4623196999999999</v>
      </c>
      <c r="D555">
        <v>-93.602874999999997</v>
      </c>
      <c r="Y555">
        <v>4183673469.3878002</v>
      </c>
      <c r="Z555">
        <v>-1.4623196999999999</v>
      </c>
      <c r="AA555">
        <v>-93.602874999999997</v>
      </c>
    </row>
    <row r="556" spans="2:27" x14ac:dyDescent="0.25">
      <c r="B556">
        <v>4306122448.9796</v>
      </c>
      <c r="C556">
        <v>-2.2743088999999999</v>
      </c>
      <c r="D556">
        <v>-96.346252000000007</v>
      </c>
      <c r="Y556">
        <v>4306122448.9796</v>
      </c>
      <c r="Z556">
        <v>-2.2743088999999999</v>
      </c>
      <c r="AA556">
        <v>-96.346252000000007</v>
      </c>
    </row>
    <row r="557" spans="2:27" x14ac:dyDescent="0.25">
      <c r="B557">
        <v>4428571428.5713997</v>
      </c>
      <c r="C557">
        <v>-2.2195127000000001</v>
      </c>
      <c r="D557">
        <v>-95.694359000000006</v>
      </c>
      <c r="Y557">
        <v>4428571428.5713997</v>
      </c>
      <c r="Z557">
        <v>-2.2195127000000001</v>
      </c>
      <c r="AA557">
        <v>-95.694359000000006</v>
      </c>
    </row>
    <row r="558" spans="2:27" x14ac:dyDescent="0.25">
      <c r="B558">
        <v>4551020408.1632996</v>
      </c>
      <c r="C558">
        <v>-1.4312197</v>
      </c>
      <c r="D558">
        <v>-93.381546</v>
      </c>
      <c r="Y558">
        <v>4551020408.1632996</v>
      </c>
      <c r="Z558">
        <v>-1.4312197</v>
      </c>
      <c r="AA558">
        <v>-93.381546</v>
      </c>
    </row>
    <row r="559" spans="2:27" x14ac:dyDescent="0.25">
      <c r="B559">
        <v>4673469387.7551003</v>
      </c>
      <c r="C559">
        <v>-0.73022896000000004</v>
      </c>
      <c r="D559">
        <v>-91.252617000000001</v>
      </c>
      <c r="Y559">
        <v>4673469387.7551003</v>
      </c>
      <c r="Z559">
        <v>-0.73022896000000004</v>
      </c>
      <c r="AA559">
        <v>-91.252617000000001</v>
      </c>
    </row>
    <row r="560" spans="2:27" x14ac:dyDescent="0.25">
      <c r="B560">
        <v>4795918367.3469</v>
      </c>
      <c r="C560">
        <v>-0.52023094999999997</v>
      </c>
      <c r="D560">
        <v>-90.187408000000005</v>
      </c>
      <c r="Y560">
        <v>4795918367.3469</v>
      </c>
      <c r="Z560">
        <v>-0.52023094999999997</v>
      </c>
      <c r="AA560">
        <v>-90.187408000000005</v>
      </c>
    </row>
    <row r="561" spans="2:27" x14ac:dyDescent="0.25">
      <c r="B561">
        <v>4918367346.9387999</v>
      </c>
      <c r="C561">
        <v>-0.21132809</v>
      </c>
      <c r="D561">
        <v>-91.240478999999993</v>
      </c>
      <c r="Y561">
        <v>4918367346.9387999</v>
      </c>
      <c r="Z561">
        <v>-0.21132809</v>
      </c>
      <c r="AA561">
        <v>-91.240478999999993</v>
      </c>
    </row>
    <row r="562" spans="2:27" x14ac:dyDescent="0.25">
      <c r="B562">
        <v>5040816326.5305996</v>
      </c>
      <c r="C562">
        <v>2.5288959999999999E-2</v>
      </c>
      <c r="D562">
        <v>-90.626853999999994</v>
      </c>
      <c r="Y562">
        <v>5040816326.5305996</v>
      </c>
      <c r="Z562">
        <v>2.5288959999999999E-2</v>
      </c>
      <c r="AA562">
        <v>-90.626853999999994</v>
      </c>
    </row>
    <row r="563" spans="2:27" x14ac:dyDescent="0.25">
      <c r="B563">
        <v>5163265306.1224003</v>
      </c>
      <c r="C563">
        <v>2.2801406000000002</v>
      </c>
      <c r="D563">
        <v>-87.269524000000004</v>
      </c>
      <c r="Y563">
        <v>5163265306.1224003</v>
      </c>
      <c r="Z563">
        <v>2.2801406000000002</v>
      </c>
      <c r="AA563">
        <v>-87.269524000000004</v>
      </c>
    </row>
    <row r="564" spans="2:27" x14ac:dyDescent="0.25">
      <c r="B564">
        <v>5285714285.7143002</v>
      </c>
      <c r="C564">
        <v>1.1302251000000001</v>
      </c>
      <c r="D564">
        <v>-87.446090999999996</v>
      </c>
      <c r="Y564">
        <v>5285714285.7143002</v>
      </c>
      <c r="Z564">
        <v>1.1302251000000001</v>
      </c>
      <c r="AA564">
        <v>-87.446090999999996</v>
      </c>
    </row>
    <row r="565" spans="2:27" x14ac:dyDescent="0.25">
      <c r="B565">
        <v>5408163265.3060999</v>
      </c>
      <c r="C565">
        <v>1.7728524000000001</v>
      </c>
      <c r="D565">
        <v>-85.192718999999997</v>
      </c>
      <c r="Y565">
        <v>5408163265.3060999</v>
      </c>
      <c r="Z565">
        <v>1.7728524000000001</v>
      </c>
      <c r="AA565">
        <v>-85.192718999999997</v>
      </c>
    </row>
    <row r="566" spans="2:27" x14ac:dyDescent="0.25">
      <c r="B566">
        <v>5530612244.8979998</v>
      </c>
      <c r="C566">
        <v>-2.5074044E-2</v>
      </c>
      <c r="D566">
        <v>-88.581138999999993</v>
      </c>
      <c r="Y566">
        <v>5530612244.8979998</v>
      </c>
      <c r="Z566">
        <v>-2.5074044E-2</v>
      </c>
      <c r="AA566">
        <v>-88.581138999999993</v>
      </c>
    </row>
    <row r="567" spans="2:27" x14ac:dyDescent="0.25">
      <c r="B567">
        <v>5653061224.4898005</v>
      </c>
      <c r="C567">
        <v>-0.15397353</v>
      </c>
      <c r="D567">
        <v>-90.696456999999995</v>
      </c>
      <c r="Y567">
        <v>5653061224.4898005</v>
      </c>
      <c r="Z567">
        <v>-0.15397353</v>
      </c>
      <c r="AA567">
        <v>-90.696456999999995</v>
      </c>
    </row>
    <row r="568" spans="2:27" x14ac:dyDescent="0.25">
      <c r="B568">
        <v>5775510204.0816002</v>
      </c>
      <c r="C568">
        <v>-2.1518427999999998</v>
      </c>
      <c r="D568">
        <v>-95.937072999999998</v>
      </c>
      <c r="Y568">
        <v>5775510204.0816002</v>
      </c>
      <c r="Z568">
        <v>-2.1518427999999998</v>
      </c>
      <c r="AA568">
        <v>-95.937072999999998</v>
      </c>
    </row>
    <row r="569" spans="2:27" x14ac:dyDescent="0.25">
      <c r="B569">
        <v>5897959183.6735001</v>
      </c>
      <c r="C569">
        <v>-2.3127979999999999</v>
      </c>
      <c r="D569">
        <v>-95.816108999999997</v>
      </c>
      <c r="Y569">
        <v>5897959183.6735001</v>
      </c>
      <c r="Z569">
        <v>-2.3127979999999999</v>
      </c>
      <c r="AA569">
        <v>-95.816108999999997</v>
      </c>
    </row>
    <row r="570" spans="2:27" x14ac:dyDescent="0.25">
      <c r="B570">
        <v>6020408163.2652998</v>
      </c>
      <c r="C570">
        <v>-0.77914380999999999</v>
      </c>
      <c r="D570">
        <v>-91.977530999999999</v>
      </c>
      <c r="Y570">
        <v>6020408163.2652998</v>
      </c>
      <c r="Z570">
        <v>-0.77914380999999999</v>
      </c>
      <c r="AA570">
        <v>-91.977530999999999</v>
      </c>
    </row>
    <row r="571" spans="2:27" x14ac:dyDescent="0.25">
      <c r="B571">
        <v>6142857142.8570995</v>
      </c>
      <c r="C571">
        <v>0.52595782000000002</v>
      </c>
      <c r="D571">
        <v>-89.059775999999999</v>
      </c>
      <c r="Y571">
        <v>6142857142.8570995</v>
      </c>
      <c r="Z571">
        <v>0.52595782000000002</v>
      </c>
      <c r="AA571">
        <v>-89.059775999999999</v>
      </c>
    </row>
    <row r="572" spans="2:27" x14ac:dyDescent="0.25">
      <c r="B572">
        <v>6265306122.4490004</v>
      </c>
      <c r="C572">
        <v>0.87834579000000002</v>
      </c>
      <c r="D572">
        <v>-87.411095000000003</v>
      </c>
      <c r="Y572">
        <v>6265306122.4490004</v>
      </c>
      <c r="Z572">
        <v>0.87834579000000002</v>
      </c>
      <c r="AA572">
        <v>-87.411095000000003</v>
      </c>
    </row>
    <row r="573" spans="2:27" x14ac:dyDescent="0.25">
      <c r="B573">
        <v>6387755102.0408001</v>
      </c>
      <c r="C573">
        <v>7.1246414999999994E-2</v>
      </c>
      <c r="D573">
        <v>-88.860755999999995</v>
      </c>
      <c r="Y573">
        <v>6387755102.0408001</v>
      </c>
      <c r="Z573">
        <v>7.1246414999999994E-2</v>
      </c>
      <c r="AA573">
        <v>-88.860755999999995</v>
      </c>
    </row>
    <row r="574" spans="2:27" x14ac:dyDescent="0.25">
      <c r="B574">
        <v>6510204081.6327</v>
      </c>
      <c r="C574">
        <v>-0.13985674000000001</v>
      </c>
      <c r="D574">
        <v>-88.966887999999997</v>
      </c>
      <c r="Y574">
        <v>6510204081.6327</v>
      </c>
      <c r="Z574">
        <v>-0.13985674000000001</v>
      </c>
      <c r="AA574">
        <v>-88.966887999999997</v>
      </c>
    </row>
    <row r="575" spans="2:27" x14ac:dyDescent="0.25">
      <c r="B575">
        <v>6632653061.2244997</v>
      </c>
      <c r="C575">
        <v>0.63484836</v>
      </c>
      <c r="D575">
        <v>-87.994361999999995</v>
      </c>
      <c r="Y575">
        <v>6632653061.2244997</v>
      </c>
      <c r="Z575">
        <v>0.63484836</v>
      </c>
      <c r="AA575">
        <v>-87.994361999999995</v>
      </c>
    </row>
    <row r="576" spans="2:27" x14ac:dyDescent="0.25">
      <c r="B576">
        <v>6755102040.8163004</v>
      </c>
      <c r="C576">
        <v>0.72602968999999995</v>
      </c>
      <c r="D576">
        <v>-88.089684000000005</v>
      </c>
      <c r="Y576">
        <v>6755102040.8163004</v>
      </c>
      <c r="Z576">
        <v>0.72602968999999995</v>
      </c>
      <c r="AA576">
        <v>-88.089684000000005</v>
      </c>
    </row>
    <row r="577" spans="2:27" x14ac:dyDescent="0.25">
      <c r="B577">
        <v>6877551020.4082003</v>
      </c>
      <c r="C577">
        <v>0.15852611999999999</v>
      </c>
      <c r="D577">
        <v>-89.674003999999996</v>
      </c>
      <c r="Y577">
        <v>6877551020.4082003</v>
      </c>
      <c r="Z577">
        <v>0.15852611999999999</v>
      </c>
      <c r="AA577">
        <v>-89.674003999999996</v>
      </c>
    </row>
    <row r="578" spans="2:27" x14ac:dyDescent="0.25">
      <c r="B578">
        <v>7000000000</v>
      </c>
      <c r="C578">
        <v>2.6625930999999999E-2</v>
      </c>
      <c r="D578">
        <v>-89.894401999999999</v>
      </c>
      <c r="Y578">
        <v>7000000000</v>
      </c>
      <c r="Z578">
        <v>2.6625930999999999E-2</v>
      </c>
      <c r="AA578">
        <v>-89.894401999999999</v>
      </c>
    </row>
    <row r="579" spans="2:27" x14ac:dyDescent="0.25">
      <c r="B579">
        <v>7122448979.5917997</v>
      </c>
      <c r="C579">
        <v>5.9178810999999998E-2</v>
      </c>
      <c r="D579">
        <v>-90.457352</v>
      </c>
      <c r="Y579">
        <v>7122448979.5917997</v>
      </c>
      <c r="Z579">
        <v>5.9178810999999998E-2</v>
      </c>
      <c r="AA579">
        <v>-90.457352</v>
      </c>
    </row>
    <row r="580" spans="2:27" x14ac:dyDescent="0.25">
      <c r="B580">
        <v>7244897959.1836996</v>
      </c>
      <c r="C580">
        <v>-0.79696261999999995</v>
      </c>
      <c r="D580">
        <v>-92.300040999999993</v>
      </c>
      <c r="Y580">
        <v>7244897959.1836996</v>
      </c>
      <c r="Z580">
        <v>-0.79696261999999995</v>
      </c>
      <c r="AA580">
        <v>-92.300040999999993</v>
      </c>
    </row>
    <row r="581" spans="2:27" x14ac:dyDescent="0.25">
      <c r="B581">
        <v>7367346938.7755003</v>
      </c>
      <c r="C581">
        <v>-2.4233126999999999</v>
      </c>
      <c r="D581">
        <v>-95.359984999999995</v>
      </c>
      <c r="Y581">
        <v>7367346938.7755003</v>
      </c>
      <c r="Z581">
        <v>-2.4233126999999999</v>
      </c>
      <c r="AA581">
        <v>-95.359984999999995</v>
      </c>
    </row>
    <row r="582" spans="2:27" x14ac:dyDescent="0.25">
      <c r="B582">
        <v>7489795918.3673</v>
      </c>
      <c r="C582">
        <v>-2.3744485000000002</v>
      </c>
      <c r="D582">
        <v>-94.729957999999996</v>
      </c>
      <c r="Y582">
        <v>7489795918.3673</v>
      </c>
      <c r="Z582">
        <v>-2.3744485000000002</v>
      </c>
      <c r="AA582">
        <v>-94.729957999999996</v>
      </c>
    </row>
    <row r="583" spans="2:27" x14ac:dyDescent="0.25">
      <c r="B583">
        <v>7612244897.9591999</v>
      </c>
      <c r="C583">
        <v>-1.4687562000000001</v>
      </c>
      <c r="D583">
        <v>-92.734879000000006</v>
      </c>
      <c r="Y583">
        <v>7612244897.9591999</v>
      </c>
      <c r="Z583">
        <v>-1.4687562000000001</v>
      </c>
      <c r="AA583">
        <v>-92.734879000000006</v>
      </c>
    </row>
    <row r="584" spans="2:27" x14ac:dyDescent="0.25">
      <c r="B584">
        <v>7734693877.5509996</v>
      </c>
      <c r="C584">
        <v>-1.7434113</v>
      </c>
      <c r="D584">
        <v>-95.265411</v>
      </c>
      <c r="Y584">
        <v>7734693877.5509996</v>
      </c>
      <c r="Z584">
        <v>-1.7434113</v>
      </c>
      <c r="AA584">
        <v>-95.265411</v>
      </c>
    </row>
    <row r="585" spans="2:27" x14ac:dyDescent="0.25">
      <c r="B585">
        <v>7857142857.1429005</v>
      </c>
      <c r="C585">
        <v>-2.6740267000000002</v>
      </c>
      <c r="D585">
        <v>-96.611198000000002</v>
      </c>
      <c r="Y585">
        <v>7857142857.1429005</v>
      </c>
      <c r="Z585">
        <v>-2.6740267000000002</v>
      </c>
      <c r="AA585">
        <v>-96.611198000000002</v>
      </c>
    </row>
    <row r="586" spans="2:27" x14ac:dyDescent="0.25">
      <c r="B586">
        <v>7979591836.7347002</v>
      </c>
      <c r="C586">
        <v>-3.4213672000000002</v>
      </c>
      <c r="D586">
        <v>-98.043869000000001</v>
      </c>
      <c r="Y586">
        <v>7979591836.7347002</v>
      </c>
      <c r="Z586">
        <v>-3.4213672000000002</v>
      </c>
      <c r="AA586">
        <v>-98.043869000000001</v>
      </c>
    </row>
    <row r="587" spans="2:27" x14ac:dyDescent="0.25">
      <c r="B587">
        <v>8102040816.3264999</v>
      </c>
      <c r="C587">
        <v>-2.6045105</v>
      </c>
      <c r="D587">
        <v>-94.617026999999993</v>
      </c>
      <c r="Y587">
        <v>8102040816.3264999</v>
      </c>
      <c r="Z587">
        <v>-2.6045105</v>
      </c>
      <c r="AA587">
        <v>-94.617026999999993</v>
      </c>
    </row>
    <row r="588" spans="2:27" x14ac:dyDescent="0.25">
      <c r="B588">
        <v>8224489795.9183998</v>
      </c>
      <c r="C588">
        <v>-2.4980582999999998</v>
      </c>
      <c r="D588">
        <v>-94.235977000000005</v>
      </c>
      <c r="Y588">
        <v>8224489795.9183998</v>
      </c>
      <c r="Z588">
        <v>-2.4980582999999998</v>
      </c>
      <c r="AA588">
        <v>-94.235977000000005</v>
      </c>
    </row>
    <row r="589" spans="2:27" x14ac:dyDescent="0.25">
      <c r="B589">
        <v>8346938775.5101995</v>
      </c>
      <c r="C589">
        <v>-2.2122234999999999</v>
      </c>
      <c r="D589">
        <v>-93.289512999999999</v>
      </c>
      <c r="Y589">
        <v>8346938775.5101995</v>
      </c>
      <c r="Z589">
        <v>-2.2122234999999999</v>
      </c>
      <c r="AA589">
        <v>-93.289512999999999</v>
      </c>
    </row>
    <row r="590" spans="2:27" x14ac:dyDescent="0.25">
      <c r="B590">
        <v>8469387755.1020002</v>
      </c>
      <c r="C590">
        <v>-2.8993731</v>
      </c>
      <c r="D590">
        <v>-95.335587000000004</v>
      </c>
      <c r="Y590">
        <v>8469387755.1020002</v>
      </c>
      <c r="Z590">
        <v>-2.8993731</v>
      </c>
      <c r="AA590">
        <v>-95.335587000000004</v>
      </c>
    </row>
    <row r="591" spans="2:27" x14ac:dyDescent="0.25">
      <c r="B591">
        <v>8591836734.6938992</v>
      </c>
      <c r="C591">
        <v>-1.8094006</v>
      </c>
      <c r="D591">
        <v>-92.944175999999999</v>
      </c>
      <c r="Y591">
        <v>8591836734.6938992</v>
      </c>
      <c r="Z591">
        <v>-1.8094006</v>
      </c>
      <c r="AA591">
        <v>-92.944175999999999</v>
      </c>
    </row>
    <row r="592" spans="2:27" x14ac:dyDescent="0.25">
      <c r="B592">
        <v>8714285714.2856998</v>
      </c>
      <c r="C592">
        <v>-0.66013001999999998</v>
      </c>
      <c r="D592">
        <v>-90.261223000000001</v>
      </c>
      <c r="Y592">
        <v>8714285714.2856998</v>
      </c>
      <c r="Z592">
        <v>-0.66013001999999998</v>
      </c>
      <c r="AA592">
        <v>-90.261223000000001</v>
      </c>
    </row>
    <row r="593" spans="2:27" x14ac:dyDescent="0.25">
      <c r="B593">
        <v>8836734693.8775997</v>
      </c>
      <c r="C593">
        <v>0.78046912000000002</v>
      </c>
      <c r="D593">
        <v>-86.246132000000003</v>
      </c>
      <c r="Y593">
        <v>8836734693.8775997</v>
      </c>
      <c r="Z593">
        <v>0.78046912000000002</v>
      </c>
      <c r="AA593">
        <v>-86.246132000000003</v>
      </c>
    </row>
    <row r="594" spans="2:27" x14ac:dyDescent="0.25">
      <c r="B594">
        <v>8959183673.4694004</v>
      </c>
      <c r="C594">
        <v>-0.51938850000000003</v>
      </c>
      <c r="D594">
        <v>-91.283874999999995</v>
      </c>
      <c r="Y594">
        <v>8959183673.4694004</v>
      </c>
      <c r="Z594">
        <v>-0.51938850000000003</v>
      </c>
      <c r="AA594">
        <v>-91.283874999999995</v>
      </c>
    </row>
    <row r="595" spans="2:27" x14ac:dyDescent="0.25">
      <c r="B595">
        <v>9081632653.0611992</v>
      </c>
      <c r="C595">
        <v>-1.539174</v>
      </c>
      <c r="D595">
        <v>-93.631798000000003</v>
      </c>
      <c r="Y595">
        <v>9081632653.0611992</v>
      </c>
      <c r="Z595">
        <v>-1.539174</v>
      </c>
      <c r="AA595">
        <v>-93.631798000000003</v>
      </c>
    </row>
    <row r="596" spans="2:27" x14ac:dyDescent="0.25">
      <c r="B596">
        <v>9204081632.6530991</v>
      </c>
      <c r="C596">
        <v>-3.1680942000000001</v>
      </c>
      <c r="D596">
        <v>-98.857697000000002</v>
      </c>
      <c r="Y596">
        <v>9204081632.6530991</v>
      </c>
      <c r="Z596">
        <v>-3.1680942000000001</v>
      </c>
      <c r="AA596">
        <v>-98.857697000000002</v>
      </c>
    </row>
    <row r="597" spans="2:27" x14ac:dyDescent="0.25">
      <c r="B597">
        <v>9326530612.2448997</v>
      </c>
      <c r="C597">
        <v>-3.0201221</v>
      </c>
      <c r="D597">
        <v>-96.589461999999997</v>
      </c>
      <c r="Y597">
        <v>9326530612.2448997</v>
      </c>
      <c r="Z597">
        <v>-3.0201221</v>
      </c>
      <c r="AA597">
        <v>-96.589461999999997</v>
      </c>
    </row>
    <row r="598" spans="2:27" x14ac:dyDescent="0.25">
      <c r="B598">
        <v>9448979591.8367004</v>
      </c>
      <c r="C598">
        <v>-3.4880786000000001</v>
      </c>
      <c r="D598">
        <v>-96.988776999999999</v>
      </c>
      <c r="Y598">
        <v>9448979591.8367004</v>
      </c>
      <c r="Z598">
        <v>-3.4880786000000001</v>
      </c>
      <c r="AA598">
        <v>-96.988776999999999</v>
      </c>
    </row>
    <row r="599" spans="2:27" x14ac:dyDescent="0.25">
      <c r="B599">
        <v>9571428571.4286003</v>
      </c>
      <c r="C599">
        <v>-1.8374101</v>
      </c>
      <c r="D599">
        <v>-92.757309000000006</v>
      </c>
      <c r="Y599">
        <v>9571428571.4286003</v>
      </c>
      <c r="Z599">
        <v>-1.8374101</v>
      </c>
      <c r="AA599">
        <v>-92.757309000000006</v>
      </c>
    </row>
    <row r="600" spans="2:27" x14ac:dyDescent="0.25">
      <c r="B600">
        <v>9693877551.0203991</v>
      </c>
      <c r="C600">
        <v>-0.42879012</v>
      </c>
      <c r="D600">
        <v>-90.839493000000004</v>
      </c>
      <c r="Y600">
        <v>9693877551.0203991</v>
      </c>
      <c r="Z600">
        <v>-0.42879012</v>
      </c>
      <c r="AA600">
        <v>-90.839493000000004</v>
      </c>
    </row>
    <row r="601" spans="2:27" x14ac:dyDescent="0.25">
      <c r="B601">
        <v>9816326530.6121998</v>
      </c>
      <c r="C601">
        <v>-0.22785532</v>
      </c>
      <c r="D601">
        <v>-91.378601000000003</v>
      </c>
      <c r="Y601">
        <v>9816326530.6121998</v>
      </c>
      <c r="Z601">
        <v>-0.22785532</v>
      </c>
      <c r="AA601">
        <v>-91.378601000000003</v>
      </c>
    </row>
    <row r="602" spans="2:27" x14ac:dyDescent="0.25">
      <c r="B602">
        <v>9938775510.2040997</v>
      </c>
      <c r="C602">
        <v>-2.5233254000000001</v>
      </c>
      <c r="D602">
        <v>-96.962845000000002</v>
      </c>
      <c r="Y602">
        <v>9938775510.2040997</v>
      </c>
      <c r="Z602">
        <v>-2.5233254000000001</v>
      </c>
      <c r="AA602">
        <v>-96.962845000000002</v>
      </c>
    </row>
    <row r="603" spans="2:27" x14ac:dyDescent="0.25">
      <c r="B603">
        <v>10061224489.796</v>
      </c>
      <c r="C603">
        <v>-2.6660547000000001</v>
      </c>
      <c r="D603">
        <v>-96.860198999999994</v>
      </c>
      <c r="Y603">
        <v>10061224489.796</v>
      </c>
      <c r="Z603">
        <v>-2.6660547000000001</v>
      </c>
      <c r="AA603">
        <v>-96.860198999999994</v>
      </c>
    </row>
    <row r="604" spans="2:27" x14ac:dyDescent="0.25">
      <c r="B604">
        <v>10183673469.388</v>
      </c>
      <c r="C604">
        <v>-1.7013887999999999</v>
      </c>
      <c r="D604">
        <v>-95.512000999999998</v>
      </c>
      <c r="Y604">
        <v>10183673469.388</v>
      </c>
      <c r="Z604">
        <v>-1.7013887999999999</v>
      </c>
      <c r="AA604">
        <v>-95.512000999999998</v>
      </c>
    </row>
    <row r="605" spans="2:27" x14ac:dyDescent="0.25">
      <c r="B605">
        <v>10306122448.98</v>
      </c>
      <c r="C605">
        <v>-0.55267942000000003</v>
      </c>
      <c r="D605">
        <v>-93.227508999999998</v>
      </c>
      <c r="Y605">
        <v>10306122448.98</v>
      </c>
      <c r="Z605">
        <v>-0.55267942000000003</v>
      </c>
      <c r="AA605">
        <v>-93.227508999999998</v>
      </c>
    </row>
    <row r="606" spans="2:27" x14ac:dyDescent="0.25">
      <c r="B606">
        <v>10428571428.570999</v>
      </c>
      <c r="C606">
        <v>-0.69993675</v>
      </c>
      <c r="D606">
        <v>-93.610450999999998</v>
      </c>
      <c r="Y606">
        <v>10428571428.570999</v>
      </c>
      <c r="Z606">
        <v>-0.69993675</v>
      </c>
      <c r="AA606">
        <v>-93.610450999999998</v>
      </c>
    </row>
    <row r="607" spans="2:27" x14ac:dyDescent="0.25">
      <c r="B607">
        <v>10551020408.163</v>
      </c>
      <c r="C607">
        <v>-1.3310214</v>
      </c>
      <c r="D607">
        <v>-94.613983000000005</v>
      </c>
      <c r="Y607">
        <v>10551020408.163</v>
      </c>
      <c r="Z607">
        <v>-1.3310214</v>
      </c>
      <c r="AA607">
        <v>-94.613983000000005</v>
      </c>
    </row>
    <row r="608" spans="2:27" x14ac:dyDescent="0.25">
      <c r="B608">
        <v>10673469387.754999</v>
      </c>
      <c r="C608">
        <v>1.2456069000000001</v>
      </c>
      <c r="D608">
        <v>-90.294715999999994</v>
      </c>
      <c r="Y608">
        <v>10673469387.754999</v>
      </c>
      <c r="Z608">
        <v>1.2456069000000001</v>
      </c>
      <c r="AA608">
        <v>-90.294715999999994</v>
      </c>
    </row>
    <row r="609" spans="2:27" x14ac:dyDescent="0.25">
      <c r="B609">
        <v>10795918367.347</v>
      </c>
      <c r="C609">
        <v>1.0326905</v>
      </c>
      <c r="D609">
        <v>-90.559853000000004</v>
      </c>
      <c r="Y609">
        <v>10795918367.347</v>
      </c>
      <c r="Z609">
        <v>1.0326905</v>
      </c>
      <c r="AA609">
        <v>-90.559853000000004</v>
      </c>
    </row>
    <row r="610" spans="2:27" x14ac:dyDescent="0.25">
      <c r="B610">
        <v>10918367346.938999</v>
      </c>
      <c r="C610">
        <v>1.3717862000000001</v>
      </c>
      <c r="D610">
        <v>-89.027382000000003</v>
      </c>
      <c r="Y610">
        <v>10918367346.938999</v>
      </c>
      <c r="Z610">
        <v>1.3717862000000001</v>
      </c>
      <c r="AA610">
        <v>-89.027382000000003</v>
      </c>
    </row>
    <row r="611" spans="2:27" x14ac:dyDescent="0.25">
      <c r="B611">
        <v>11040816326.531</v>
      </c>
      <c r="C611">
        <v>-1.6763121999999999</v>
      </c>
      <c r="D611">
        <v>-94.747742000000002</v>
      </c>
      <c r="Y611">
        <v>11040816326.531</v>
      </c>
      <c r="Z611">
        <v>-1.6763121999999999</v>
      </c>
      <c r="AA611">
        <v>-94.747742000000002</v>
      </c>
    </row>
    <row r="612" spans="2:27" x14ac:dyDescent="0.25">
      <c r="B612">
        <v>11163265306.122</v>
      </c>
      <c r="C612">
        <v>-3.395359</v>
      </c>
      <c r="D612">
        <v>-98.663291999999998</v>
      </c>
      <c r="Y612">
        <v>11163265306.122</v>
      </c>
      <c r="Z612">
        <v>-3.395359</v>
      </c>
      <c r="AA612">
        <v>-98.663291999999998</v>
      </c>
    </row>
    <row r="613" spans="2:27" x14ac:dyDescent="0.25">
      <c r="B613">
        <v>11285714285.714001</v>
      </c>
      <c r="C613">
        <v>-2.4494544999999999</v>
      </c>
      <c r="D613">
        <v>-97.163016999999996</v>
      </c>
      <c r="Y613">
        <v>11285714285.714001</v>
      </c>
      <c r="Z613">
        <v>-2.4494544999999999</v>
      </c>
      <c r="AA613">
        <v>-97.163016999999996</v>
      </c>
    </row>
    <row r="614" spans="2:27" x14ac:dyDescent="0.25">
      <c r="B614">
        <v>11408163265.306</v>
      </c>
      <c r="C614">
        <v>-2.4385072999999999</v>
      </c>
      <c r="D614">
        <v>-94.880797999999999</v>
      </c>
      <c r="Y614">
        <v>11408163265.306</v>
      </c>
      <c r="Z614">
        <v>-2.4385072999999999</v>
      </c>
      <c r="AA614">
        <v>-94.880797999999999</v>
      </c>
    </row>
    <row r="615" spans="2:27" x14ac:dyDescent="0.25">
      <c r="B615">
        <v>11530612244.898001</v>
      </c>
      <c r="C615">
        <v>-0.53098409999999996</v>
      </c>
      <c r="D615">
        <v>-89.926315000000002</v>
      </c>
      <c r="Y615">
        <v>11530612244.898001</v>
      </c>
      <c r="Z615">
        <v>-0.53098409999999996</v>
      </c>
      <c r="AA615">
        <v>-89.926315000000002</v>
      </c>
    </row>
    <row r="616" spans="2:27" x14ac:dyDescent="0.25">
      <c r="B616">
        <v>11653061224.49</v>
      </c>
      <c r="C616">
        <v>-3.3924451000000002</v>
      </c>
      <c r="D616">
        <v>-96.563575999999998</v>
      </c>
      <c r="Y616">
        <v>11653061224.49</v>
      </c>
      <c r="Z616">
        <v>-3.3924451000000002</v>
      </c>
      <c r="AA616">
        <v>-96.563575999999998</v>
      </c>
    </row>
    <row r="617" spans="2:27" x14ac:dyDescent="0.25">
      <c r="B617">
        <v>11775510204.082001</v>
      </c>
      <c r="C617">
        <v>-4.3020763000000004</v>
      </c>
      <c r="D617">
        <v>-99.978256000000002</v>
      </c>
      <c r="Y617">
        <v>11775510204.082001</v>
      </c>
      <c r="Z617">
        <v>-4.3020763000000004</v>
      </c>
      <c r="AA617">
        <v>-99.978256000000002</v>
      </c>
    </row>
    <row r="618" spans="2:27" x14ac:dyDescent="0.25">
      <c r="B618">
        <v>11897959183.673</v>
      </c>
      <c r="C618">
        <v>-5.0423346000000002</v>
      </c>
      <c r="D618">
        <v>-102.44297</v>
      </c>
      <c r="Y618">
        <v>11897959183.673</v>
      </c>
      <c r="Z618">
        <v>-5.0423346000000002</v>
      </c>
      <c r="AA618">
        <v>-102.44297</v>
      </c>
    </row>
    <row r="619" spans="2:27" x14ac:dyDescent="0.25">
      <c r="B619">
        <v>12020408163.264999</v>
      </c>
      <c r="C619">
        <v>-2.8449608999999998</v>
      </c>
      <c r="D619">
        <v>-98.170356999999996</v>
      </c>
      <c r="Y619">
        <v>12020408163.264999</v>
      </c>
      <c r="Z619">
        <v>-2.8449608999999998</v>
      </c>
      <c r="AA619">
        <v>-98.170356999999996</v>
      </c>
    </row>
    <row r="620" spans="2:27" x14ac:dyDescent="0.25">
      <c r="B620">
        <v>12142857142.857</v>
      </c>
      <c r="C620">
        <v>-2.0741217000000001</v>
      </c>
      <c r="D620">
        <v>-96.246825999999999</v>
      </c>
      <c r="Y620">
        <v>12142857142.857</v>
      </c>
      <c r="Z620">
        <v>-2.0741217000000001</v>
      </c>
      <c r="AA620">
        <v>-96.246825999999999</v>
      </c>
    </row>
    <row r="621" spans="2:27" x14ac:dyDescent="0.25">
      <c r="B621">
        <v>12265306122.448999</v>
      </c>
      <c r="C621">
        <v>-0.84156244999999996</v>
      </c>
      <c r="D621">
        <v>-92.471153000000001</v>
      </c>
      <c r="Y621">
        <v>12265306122.448999</v>
      </c>
      <c r="Z621">
        <v>-0.84156244999999996</v>
      </c>
      <c r="AA621">
        <v>-92.471153000000001</v>
      </c>
    </row>
    <row r="622" spans="2:27" x14ac:dyDescent="0.25">
      <c r="B622">
        <v>12387755102.041</v>
      </c>
      <c r="C622">
        <v>-1.2987108000000001</v>
      </c>
      <c r="D622">
        <v>-93.696571000000006</v>
      </c>
      <c r="Y622">
        <v>12387755102.041</v>
      </c>
      <c r="Z622">
        <v>-1.2987108000000001</v>
      </c>
      <c r="AA622">
        <v>-93.696571000000006</v>
      </c>
    </row>
    <row r="623" spans="2:27" x14ac:dyDescent="0.25">
      <c r="B623">
        <v>12510204081.632999</v>
      </c>
      <c r="C623">
        <v>-0.60529155000000001</v>
      </c>
      <c r="D623">
        <v>-94.020026999999999</v>
      </c>
      <c r="Y623">
        <v>12510204081.632999</v>
      </c>
      <c r="Z623">
        <v>-0.60529155000000001</v>
      </c>
      <c r="AA623">
        <v>-94.020026999999999</v>
      </c>
    </row>
    <row r="624" spans="2:27" x14ac:dyDescent="0.25">
      <c r="B624">
        <v>12632653061.224001</v>
      </c>
      <c r="C624">
        <v>-1.0665948000000001</v>
      </c>
      <c r="D624">
        <v>-96.358413999999996</v>
      </c>
      <c r="Y624">
        <v>12632653061.224001</v>
      </c>
      <c r="Z624">
        <v>-1.0665948000000001</v>
      </c>
      <c r="AA624">
        <v>-96.358413999999996</v>
      </c>
    </row>
    <row r="625" spans="2:27" x14ac:dyDescent="0.25">
      <c r="B625">
        <v>12755102040.816</v>
      </c>
      <c r="C625">
        <v>-1.4684385</v>
      </c>
      <c r="D625">
        <v>-94.753067000000001</v>
      </c>
      <c r="Y625">
        <v>12755102040.816</v>
      </c>
      <c r="Z625">
        <v>-1.4684385</v>
      </c>
      <c r="AA625">
        <v>-94.753067000000001</v>
      </c>
    </row>
    <row r="626" spans="2:27" x14ac:dyDescent="0.25">
      <c r="B626">
        <v>12877551020.408001</v>
      </c>
      <c r="C626">
        <v>9.5271118000000002E-2</v>
      </c>
      <c r="D626">
        <v>-89.438231999999999</v>
      </c>
      <c r="Y626">
        <v>12877551020.408001</v>
      </c>
      <c r="Z626">
        <v>9.5271118000000002E-2</v>
      </c>
      <c r="AA626">
        <v>-89.438231999999999</v>
      </c>
    </row>
    <row r="627" spans="2:27" x14ac:dyDescent="0.25">
      <c r="B627">
        <v>13000000000</v>
      </c>
      <c r="C627">
        <v>0.97598362000000005</v>
      </c>
      <c r="D627">
        <v>-86.926948999999993</v>
      </c>
      <c r="Y627">
        <v>13000000000</v>
      </c>
      <c r="Z627">
        <v>0.97598362000000005</v>
      </c>
      <c r="AA627">
        <v>-86.926948999999993</v>
      </c>
    </row>
    <row r="628" spans="2:27" x14ac:dyDescent="0.25">
      <c r="B628" t="s">
        <v>25</v>
      </c>
      <c r="Y628" t="s">
        <v>25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K1243"/>
  <sheetViews>
    <sheetView zoomScaleNormal="100" workbookViewId="0">
      <selection activeCell="F57" sqref="F57"/>
    </sheetView>
  </sheetViews>
  <sheetFormatPr defaultRowHeight="15" x14ac:dyDescent="0.25"/>
  <cols>
    <col min="1" max="1" width="16.85546875" style="40" customWidth="1"/>
    <col min="4" max="4" width="3" style="19" customWidth="1"/>
    <col min="5" max="5" width="10.7109375" style="5" customWidth="1"/>
    <col min="6" max="7" width="10.7109375" style="6" customWidth="1"/>
    <col min="8" max="8" width="10.7109375" style="5" customWidth="1"/>
    <col min="9" max="9" width="10.7109375" style="6" customWidth="1"/>
    <col min="10" max="10" width="10.7109375" style="5" customWidth="1"/>
    <col min="11" max="11" width="10.7109375" style="6" customWidth="1"/>
    <col min="12" max="12" width="2.140625" style="19" customWidth="1"/>
    <col min="13" max="17" width="10.7109375" style="6" customWidth="1"/>
    <col min="18" max="18" width="9.42578125" style="6" customWidth="1"/>
    <col min="19" max="19" width="18" style="40" customWidth="1"/>
    <col min="22" max="22" width="2" style="19" customWidth="1"/>
    <col min="23" max="23" width="10.7109375" style="5" customWidth="1"/>
    <col min="24" max="25" width="10.7109375" style="6" customWidth="1"/>
    <col min="26" max="26" width="10.7109375" style="5" customWidth="1"/>
    <col min="27" max="27" width="10.7109375" style="6" customWidth="1"/>
    <col min="28" max="28" width="10.7109375" style="5" customWidth="1"/>
    <col min="29" max="29" width="10.7109375" style="6" customWidth="1"/>
    <col min="30" max="30" width="2.42578125" style="19" customWidth="1"/>
    <col min="31" max="36" width="10.7109375" style="6" customWidth="1"/>
    <col min="37" max="37" width="2" style="19" customWidth="1"/>
    <col min="38" max="16384" width="9.140625" style="3"/>
  </cols>
  <sheetData>
    <row r="1" spans="1:37" x14ac:dyDescent="0.25">
      <c r="B1" t="s">
        <v>101</v>
      </c>
      <c r="E1" s="5" t="s">
        <v>231</v>
      </c>
      <c r="F1" s="103" t="s">
        <v>237</v>
      </c>
      <c r="G1" s="103"/>
      <c r="H1" s="103"/>
      <c r="I1" s="103"/>
      <c r="J1" s="103"/>
      <c r="K1" s="103"/>
      <c r="L1" s="42"/>
      <c r="M1" s="103" t="s">
        <v>238</v>
      </c>
      <c r="N1" s="103"/>
      <c r="O1" s="103"/>
      <c r="P1" s="103"/>
      <c r="Q1" s="103"/>
      <c r="R1" s="103"/>
      <c r="T1" t="s">
        <v>101</v>
      </c>
      <c r="W1" s="5" t="s">
        <v>231</v>
      </c>
      <c r="X1" s="103" t="s">
        <v>240</v>
      </c>
      <c r="Y1" s="103"/>
      <c r="Z1" s="103"/>
      <c r="AA1" s="103"/>
      <c r="AB1" s="103"/>
      <c r="AC1" s="103"/>
      <c r="AD1" s="42"/>
      <c r="AE1" s="103" t="s">
        <v>239</v>
      </c>
      <c r="AF1" s="103"/>
      <c r="AG1" s="103"/>
      <c r="AH1" s="103"/>
      <c r="AI1" s="103"/>
      <c r="AJ1" s="103"/>
    </row>
    <row r="2" spans="1:37" x14ac:dyDescent="0.25">
      <c r="A2" s="39" t="s">
        <v>114</v>
      </c>
      <c r="B2" t="s">
        <v>311</v>
      </c>
      <c r="C2" t="s">
        <v>312</v>
      </c>
      <c r="F2" s="72" t="s">
        <v>233</v>
      </c>
      <c r="G2" s="72" t="s">
        <v>234</v>
      </c>
      <c r="H2" s="72" t="s">
        <v>214</v>
      </c>
      <c r="I2" s="72" t="s">
        <v>215</v>
      </c>
      <c r="J2" s="72" t="s">
        <v>216</v>
      </c>
      <c r="K2" s="72" t="s">
        <v>217</v>
      </c>
      <c r="M2" s="72" t="s">
        <v>368</v>
      </c>
      <c r="N2" s="72" t="s">
        <v>214</v>
      </c>
      <c r="O2" s="72" t="s">
        <v>369</v>
      </c>
      <c r="P2" s="72" t="s">
        <v>217</v>
      </c>
      <c r="Q2" s="72" t="s">
        <v>370</v>
      </c>
      <c r="R2" s="72" t="s">
        <v>219</v>
      </c>
      <c r="S2" s="39" t="s">
        <v>115</v>
      </c>
      <c r="T2" t="s">
        <v>311</v>
      </c>
      <c r="U2" t="s">
        <v>312</v>
      </c>
      <c r="X2" s="72" t="s">
        <v>233</v>
      </c>
      <c r="Y2" s="72" t="s">
        <v>234</v>
      </c>
      <c r="Z2" s="72" t="s">
        <v>214</v>
      </c>
      <c r="AA2" s="72" t="s">
        <v>215</v>
      </c>
      <c r="AB2" s="72" t="s">
        <v>216</v>
      </c>
      <c r="AC2" s="72" t="s">
        <v>217</v>
      </c>
      <c r="AE2" s="72" t="s">
        <v>368</v>
      </c>
      <c r="AF2" s="72" t="s">
        <v>214</v>
      </c>
      <c r="AG2" s="72" t="s">
        <v>369</v>
      </c>
      <c r="AH2" s="72" t="s">
        <v>217</v>
      </c>
      <c r="AI2" s="72" t="s">
        <v>370</v>
      </c>
      <c r="AJ2" s="72" t="s">
        <v>219</v>
      </c>
    </row>
    <row r="3" spans="1:37" x14ac:dyDescent="0.25">
      <c r="B3" t="s">
        <v>313</v>
      </c>
      <c r="C3" t="s">
        <v>363</v>
      </c>
      <c r="F3" s="44" t="str">
        <f>C9</f>
        <v>P1dB +24dBm LO Log Mag(dB)</v>
      </c>
      <c r="G3" s="44" t="str">
        <f>C66</f>
        <v>P1dB +22dBm LO Log Mag(dB)</v>
      </c>
      <c r="H3" s="44" t="str">
        <f>C123</f>
        <v>P1dB +20dBm LO Log Mag(dB)</v>
      </c>
      <c r="I3" s="44" t="str">
        <f>C180</f>
        <v>P1dB +18dBm Log Mag(dB)</v>
      </c>
      <c r="J3" s="44" t="str">
        <f>C237</f>
        <v>P1dB +16dBm Log Mag(dB)</v>
      </c>
      <c r="K3" s="44" t="str">
        <f>C294</f>
        <v>P1dB +14dBm LO Log Mag(dB)</v>
      </c>
      <c r="M3" s="44" t="str">
        <f>C408</f>
        <v>P1dB +23dBm LO Log Mag(dB)</v>
      </c>
      <c r="N3" s="44" t="str">
        <f>C465</f>
        <v>P1dB +20dBm Log Mag(dB)</v>
      </c>
      <c r="O3" s="44" t="str">
        <f>C522</f>
        <v>P1dB +17dBm Log Mag(dB)</v>
      </c>
      <c r="P3" s="44" t="str">
        <f>C579</f>
        <v>P1dB +14dBm LO Log Mag(dB)</v>
      </c>
      <c r="Q3" s="44" t="str">
        <f>C636</f>
        <v>P1dB +11dBm LO Log Mag(dB)</v>
      </c>
      <c r="R3" s="44">
        <f>C693</f>
        <v>0</v>
      </c>
      <c r="T3" t="s">
        <v>313</v>
      </c>
      <c r="U3" t="s">
        <v>363</v>
      </c>
      <c r="X3" s="44" t="str">
        <f>U9</f>
        <v>P1dB +24dBm LO Log Mag(dB)</v>
      </c>
      <c r="Y3" s="44" t="str">
        <f>U66</f>
        <v>P1dB +22dBm LO Log Mag(dB)</v>
      </c>
      <c r="Z3" s="44" t="str">
        <f>U123</f>
        <v>P1dB +20dBm LO Log Mag(dB)</v>
      </c>
      <c r="AA3" s="44" t="str">
        <f>U180</f>
        <v>P1dB +18dBm Log Mag(dB)</v>
      </c>
      <c r="AB3" s="44" t="str">
        <f>U237</f>
        <v>P1dB +16dBm Log Mag(dB)</v>
      </c>
      <c r="AC3" s="44" t="str">
        <f>U294</f>
        <v>P1dB +14dBm LO Log Mag(dB)</v>
      </c>
      <c r="AE3" s="44" t="str">
        <f>U408</f>
        <v>P1dB +23dBm LO Log Mag(dB)</v>
      </c>
      <c r="AF3" s="44" t="str">
        <f>U465</f>
        <v>P1dB +20dBm Log Mag(dB)</v>
      </c>
      <c r="AG3" s="44" t="str">
        <f>U522</f>
        <v>P1dB +17dBm Log Mag(dB)</v>
      </c>
      <c r="AH3" s="44" t="str">
        <f>U579</f>
        <v>P1dB +14dBm LO Log Mag(dB)</v>
      </c>
      <c r="AI3" s="44" t="str">
        <f>U636</f>
        <v>P1dB +11dBm LO Log Mag(dB)</v>
      </c>
      <c r="AJ3" s="44">
        <f>U693</f>
        <v>0</v>
      </c>
    </row>
    <row r="4" spans="1:37" x14ac:dyDescent="0.25">
      <c r="B4" t="s">
        <v>105</v>
      </c>
      <c r="H4" s="44"/>
      <c r="I4" s="44"/>
      <c r="J4" s="44"/>
      <c r="K4" s="44"/>
      <c r="M4" s="44"/>
      <c r="N4" s="44"/>
      <c r="O4" s="44"/>
      <c r="P4" s="44"/>
      <c r="Q4" s="44"/>
      <c r="R4" s="44"/>
      <c r="T4" t="s">
        <v>105</v>
      </c>
      <c r="X4" s="79"/>
      <c r="Y4" s="79"/>
      <c r="Z4" s="44"/>
      <c r="AA4" s="44"/>
      <c r="AB4" s="44"/>
      <c r="AC4" s="44"/>
      <c r="AE4" s="44"/>
      <c r="AF4" s="44"/>
      <c r="AG4" s="44"/>
      <c r="AH4" s="44"/>
      <c r="AI4" s="44"/>
      <c r="AJ4" s="44"/>
    </row>
    <row r="5" spans="1:37" x14ac:dyDescent="0.25">
      <c r="A5" s="78"/>
      <c r="D5" s="20"/>
      <c r="E5" s="6">
        <f>B10</f>
        <v>-10</v>
      </c>
      <c r="F5" s="6">
        <f>C10</f>
        <v>-8.3507642999999998</v>
      </c>
      <c r="G5" s="44">
        <f>C67</f>
        <v>-8.4270124000000006</v>
      </c>
      <c r="H5" s="44">
        <f>C124</f>
        <v>-8.5905962000000002</v>
      </c>
      <c r="I5" s="44">
        <f>C181</f>
        <v>-8.8445672999999996</v>
      </c>
      <c r="J5" s="44">
        <f>C238</f>
        <v>-9.2387189999999997</v>
      </c>
      <c r="K5" s="44">
        <f>C295</f>
        <v>-9.8355665000000005</v>
      </c>
      <c r="L5" s="20"/>
      <c r="M5" s="44">
        <f>C409</f>
        <v>-8.1073961000000008</v>
      </c>
      <c r="N5" s="44">
        <f>C466</f>
        <v>-8.1926947000000006</v>
      </c>
      <c r="O5" s="44">
        <f>C523</f>
        <v>-8.3599367000000004</v>
      </c>
      <c r="P5" s="44">
        <f>C580</f>
        <v>-8.8814954999999998</v>
      </c>
      <c r="Q5" s="44">
        <f>C637</f>
        <v>-9.5494298999999998</v>
      </c>
      <c r="R5" s="44">
        <f>C694</f>
        <v>0</v>
      </c>
      <c r="S5" s="78"/>
      <c r="V5" s="20"/>
      <c r="W5" s="6" t="str">
        <f>T9</f>
        <v>Power(dBm)</v>
      </c>
      <c r="X5" s="79">
        <f>U10</f>
        <v>-8.5472754999999996</v>
      </c>
      <c r="Y5" s="44">
        <f>U67</f>
        <v>-8.6312961999999995</v>
      </c>
      <c r="Z5" s="44">
        <f>U124</f>
        <v>-8.7980785000000008</v>
      </c>
      <c r="AA5" s="44">
        <f>U181</f>
        <v>-9.0438881000000002</v>
      </c>
      <c r="AB5" s="44">
        <f>U238</f>
        <v>-9.3831158000000006</v>
      </c>
      <c r="AC5" s="44">
        <f>U295</f>
        <v>-9.8572883999999998</v>
      </c>
      <c r="AD5" s="20"/>
      <c r="AE5" s="44">
        <f>U409</f>
        <v>-8.3049879000000004</v>
      </c>
      <c r="AF5" s="44">
        <f>U466</f>
        <v>-8.3666458000000006</v>
      </c>
      <c r="AG5" s="44">
        <f>U523</f>
        <v>-8.4781674999999996</v>
      </c>
      <c r="AH5" s="44">
        <f>U580</f>
        <v>-8.8505839999999996</v>
      </c>
      <c r="AI5" s="44">
        <f>U637</f>
        <v>-9.6340599000000005</v>
      </c>
      <c r="AJ5" s="44">
        <f>U694</f>
        <v>0</v>
      </c>
      <c r="AK5" s="20"/>
    </row>
    <row r="6" spans="1:37" x14ac:dyDescent="0.25">
      <c r="D6" s="20"/>
      <c r="E6" s="82">
        <f t="shared" ref="E6:F6" si="0">B11</f>
        <v>-9.3000000000000007</v>
      </c>
      <c r="F6" s="82">
        <f t="shared" si="0"/>
        <v>-8.3457068999999997</v>
      </c>
      <c r="G6" s="44">
        <f t="shared" ref="G6:G55" si="1">C68</f>
        <v>-8.4250574</v>
      </c>
      <c r="H6" s="44">
        <f t="shared" ref="H6:H55" si="2">C125</f>
        <v>-8.5843582000000005</v>
      </c>
      <c r="I6" s="44">
        <f t="shared" ref="I6:I55" si="3">C182</f>
        <v>-8.8441276999999996</v>
      </c>
      <c r="J6" s="44">
        <f t="shared" ref="J6:J55" si="4">C239</f>
        <v>-9.2367086</v>
      </c>
      <c r="K6" s="44">
        <f t="shared" ref="K6:K55" si="5">C296</f>
        <v>-9.8369894000000002</v>
      </c>
      <c r="L6" s="20"/>
      <c r="M6" s="44">
        <f t="shared" ref="M6:M55" si="6">C410</f>
        <v>-8.1041784000000003</v>
      </c>
      <c r="N6" s="44">
        <f t="shared" ref="N6:N55" si="7">C467</f>
        <v>-8.1873713000000006</v>
      </c>
      <c r="O6" s="44">
        <f t="shared" ref="O6:O55" si="8">C524</f>
        <v>-8.3592043</v>
      </c>
      <c r="P6" s="44">
        <f t="shared" ref="P6:P55" si="9">C581</f>
        <v>-8.8816241999999992</v>
      </c>
      <c r="Q6" s="44">
        <f t="shared" ref="Q6:Q55" si="10">C638</f>
        <v>-9.5535698</v>
      </c>
      <c r="R6" s="44">
        <f t="shared" ref="R6:R55" si="11">C695</f>
        <v>0</v>
      </c>
      <c r="V6" s="20"/>
      <c r="W6" s="6">
        <f t="shared" ref="W6:W55" si="12">T10</f>
        <v>-10</v>
      </c>
      <c r="X6" s="82">
        <f t="shared" ref="X6:X55" si="13">U11</f>
        <v>-8.5471419999999991</v>
      </c>
      <c r="Y6" s="44">
        <f t="shared" ref="Y6:Y55" si="14">U68</f>
        <v>-8.6342353999999997</v>
      </c>
      <c r="Z6" s="44">
        <f t="shared" ref="Z6:Z55" si="15">U125</f>
        <v>-8.7978182</v>
      </c>
      <c r="AA6" s="44">
        <f t="shared" ref="AA6:AA55" si="16">U182</f>
        <v>-9.0447950000000006</v>
      </c>
      <c r="AB6" s="44">
        <f t="shared" ref="AB6:AB55" si="17">U239</f>
        <v>-9.3795452000000008</v>
      </c>
      <c r="AC6" s="44">
        <f t="shared" ref="AC6:AC55" si="18">U296</f>
        <v>-9.8545742000000001</v>
      </c>
      <c r="AD6" s="20"/>
      <c r="AE6" s="44">
        <f t="shared" ref="AE6:AE55" si="19">U410</f>
        <v>-8.2961244999999995</v>
      </c>
      <c r="AF6" s="44">
        <f t="shared" ref="AF6:AF55" si="20">U467</f>
        <v>-8.3596087000000008</v>
      </c>
      <c r="AG6" s="44">
        <f t="shared" ref="AG6:AG55" si="21">U524</f>
        <v>-8.4839859000000004</v>
      </c>
      <c r="AH6" s="44">
        <f t="shared" ref="AH6:AH55" si="22">U581</f>
        <v>-8.8513508000000005</v>
      </c>
      <c r="AI6" s="44">
        <f t="shared" ref="AI6:AI55" si="23">U638</f>
        <v>-9.6292658000000007</v>
      </c>
      <c r="AJ6" s="44">
        <f t="shared" ref="AJ6:AJ55" si="24">U695</f>
        <v>0</v>
      </c>
      <c r="AK6" s="20"/>
    </row>
    <row r="7" spans="1:37" x14ac:dyDescent="0.25">
      <c r="B7" t="s">
        <v>284</v>
      </c>
      <c r="D7" s="20"/>
      <c r="E7" s="82">
        <f t="shared" ref="E7:F7" si="25">B12</f>
        <v>-8.6</v>
      </c>
      <c r="F7" s="82">
        <f t="shared" si="25"/>
        <v>-8.3452187000000002</v>
      </c>
      <c r="G7" s="44">
        <f t="shared" si="1"/>
        <v>-8.4237632999999992</v>
      </c>
      <c r="H7" s="44">
        <f t="shared" si="2"/>
        <v>-8.5863562000000009</v>
      </c>
      <c r="I7" s="44">
        <f t="shared" si="3"/>
        <v>-8.8466787</v>
      </c>
      <c r="J7" s="44">
        <f t="shared" si="4"/>
        <v>-9.2355260999999995</v>
      </c>
      <c r="K7" s="44">
        <f t="shared" si="5"/>
        <v>-9.8363581</v>
      </c>
      <c r="L7" s="20"/>
      <c r="M7" s="44">
        <f t="shared" si="6"/>
        <v>-8.0989094000000001</v>
      </c>
      <c r="N7" s="44">
        <f t="shared" si="7"/>
        <v>-8.1896772000000002</v>
      </c>
      <c r="O7" s="44">
        <f t="shared" si="8"/>
        <v>-8.3520745999999999</v>
      </c>
      <c r="P7" s="44">
        <f t="shared" si="9"/>
        <v>-8.8778123999999998</v>
      </c>
      <c r="Q7" s="44">
        <f t="shared" si="10"/>
        <v>-9.5503855000000009</v>
      </c>
      <c r="R7" s="44">
        <f t="shared" si="11"/>
        <v>0</v>
      </c>
      <c r="T7" t="s">
        <v>284</v>
      </c>
      <c r="V7" s="20"/>
      <c r="W7" s="6">
        <f t="shared" si="12"/>
        <v>-9.3000000000000007</v>
      </c>
      <c r="X7" s="82">
        <f t="shared" si="13"/>
        <v>-8.5438471000000007</v>
      </c>
      <c r="Y7" s="44">
        <f t="shared" si="14"/>
        <v>-8.6345147999999998</v>
      </c>
      <c r="Z7" s="44">
        <f t="shared" si="15"/>
        <v>-8.7963532999999998</v>
      </c>
      <c r="AA7" s="44">
        <f t="shared" si="16"/>
        <v>-9.0423182999999998</v>
      </c>
      <c r="AB7" s="44">
        <f t="shared" si="17"/>
        <v>-9.3802556999999993</v>
      </c>
      <c r="AC7" s="44">
        <f t="shared" si="18"/>
        <v>-9.8584309000000001</v>
      </c>
      <c r="AD7" s="20"/>
      <c r="AE7" s="44">
        <f t="shared" si="19"/>
        <v>-8.2989873999999997</v>
      </c>
      <c r="AF7" s="44">
        <f t="shared" si="20"/>
        <v>-8.3587855999999991</v>
      </c>
      <c r="AG7" s="44">
        <f t="shared" si="21"/>
        <v>-8.4758253000000003</v>
      </c>
      <c r="AH7" s="44">
        <f t="shared" si="22"/>
        <v>-8.8478774999999992</v>
      </c>
      <c r="AI7" s="44">
        <f t="shared" si="23"/>
        <v>-9.6294708</v>
      </c>
      <c r="AJ7" s="44">
        <f t="shared" si="24"/>
        <v>0</v>
      </c>
      <c r="AK7" s="20"/>
    </row>
    <row r="8" spans="1:37" x14ac:dyDescent="0.25">
      <c r="B8" t="s">
        <v>106</v>
      </c>
      <c r="D8" s="20"/>
      <c r="E8" s="82">
        <f t="shared" ref="E8:F8" si="26">B13</f>
        <v>-7.9</v>
      </c>
      <c r="F8" s="82">
        <f t="shared" si="26"/>
        <v>-8.3448428999999997</v>
      </c>
      <c r="G8" s="44">
        <f t="shared" si="1"/>
        <v>-8.4216156000000009</v>
      </c>
      <c r="H8" s="44">
        <f t="shared" si="2"/>
        <v>-8.5845269999999996</v>
      </c>
      <c r="I8" s="44">
        <f t="shared" si="3"/>
        <v>-8.8459053000000001</v>
      </c>
      <c r="J8" s="44">
        <f t="shared" si="4"/>
        <v>-9.2347640999999996</v>
      </c>
      <c r="K8" s="44">
        <f t="shared" si="5"/>
        <v>-9.8345804000000001</v>
      </c>
      <c r="L8" s="20"/>
      <c r="M8" s="44">
        <f t="shared" si="6"/>
        <v>-8.0997400000000006</v>
      </c>
      <c r="N8" s="44">
        <f t="shared" si="7"/>
        <v>-8.1857966999999991</v>
      </c>
      <c r="O8" s="44">
        <f t="shared" si="8"/>
        <v>-8.3536453000000002</v>
      </c>
      <c r="P8" s="44">
        <f t="shared" si="9"/>
        <v>-8.8732156999999994</v>
      </c>
      <c r="Q8" s="44">
        <f t="shared" si="10"/>
        <v>-9.5553626999999999</v>
      </c>
      <c r="R8" s="44">
        <f t="shared" si="11"/>
        <v>0</v>
      </c>
      <c r="T8" t="s">
        <v>106</v>
      </c>
      <c r="V8" s="20"/>
      <c r="W8" s="6">
        <f t="shared" si="12"/>
        <v>-8.6</v>
      </c>
      <c r="X8" s="82">
        <f t="shared" si="13"/>
        <v>-8.5434360999999992</v>
      </c>
      <c r="Y8" s="44">
        <f t="shared" si="14"/>
        <v>-8.6334084999999998</v>
      </c>
      <c r="Z8" s="44">
        <f t="shared" si="15"/>
        <v>-8.7965526999999994</v>
      </c>
      <c r="AA8" s="44">
        <f t="shared" si="16"/>
        <v>-9.0416298000000008</v>
      </c>
      <c r="AB8" s="44">
        <f t="shared" si="17"/>
        <v>-9.3819408000000006</v>
      </c>
      <c r="AC8" s="44">
        <f t="shared" si="18"/>
        <v>-9.8531999999999993</v>
      </c>
      <c r="AD8" s="20"/>
      <c r="AE8" s="44">
        <f t="shared" si="19"/>
        <v>-8.2972975000000009</v>
      </c>
      <c r="AF8" s="44">
        <f t="shared" si="20"/>
        <v>-8.3575230000000005</v>
      </c>
      <c r="AG8" s="44">
        <f t="shared" si="21"/>
        <v>-8.4788723000000008</v>
      </c>
      <c r="AH8" s="44">
        <f t="shared" si="22"/>
        <v>-8.8446835999999998</v>
      </c>
      <c r="AI8" s="44">
        <f t="shared" si="23"/>
        <v>-9.6294784999999994</v>
      </c>
      <c r="AJ8" s="44">
        <f t="shared" si="24"/>
        <v>0</v>
      </c>
      <c r="AK8" s="20"/>
    </row>
    <row r="9" spans="1:37" x14ac:dyDescent="0.25">
      <c r="B9" t="s">
        <v>232</v>
      </c>
      <c r="C9" t="s">
        <v>253</v>
      </c>
      <c r="D9" s="20"/>
      <c r="E9" s="82">
        <f t="shared" ref="E9:F9" si="27">B14</f>
        <v>-7.2</v>
      </c>
      <c r="F9" s="82">
        <f t="shared" si="27"/>
        <v>-8.3431025000000005</v>
      </c>
      <c r="G9" s="44">
        <f t="shared" si="1"/>
        <v>-8.418355</v>
      </c>
      <c r="H9" s="44">
        <f t="shared" si="2"/>
        <v>-8.5821877000000004</v>
      </c>
      <c r="I9" s="44">
        <f t="shared" si="3"/>
        <v>-8.8424710999999991</v>
      </c>
      <c r="J9" s="44">
        <f t="shared" si="4"/>
        <v>-9.2380610000000001</v>
      </c>
      <c r="K9" s="44">
        <f t="shared" si="5"/>
        <v>-9.8364840000000004</v>
      </c>
      <c r="L9" s="20"/>
      <c r="M9" s="44">
        <f t="shared" si="6"/>
        <v>-8.0980778000000004</v>
      </c>
      <c r="N9" s="44">
        <f t="shared" si="7"/>
        <v>-8.1864051999999994</v>
      </c>
      <c r="O9" s="44">
        <f t="shared" si="8"/>
        <v>-8.3544663999999997</v>
      </c>
      <c r="P9" s="44">
        <f t="shared" si="9"/>
        <v>-8.8843422000000007</v>
      </c>
      <c r="Q9" s="44">
        <f t="shared" si="10"/>
        <v>-9.5568589999999993</v>
      </c>
      <c r="R9" s="44">
        <f t="shared" si="11"/>
        <v>0</v>
      </c>
      <c r="T9" t="s">
        <v>232</v>
      </c>
      <c r="U9" t="s">
        <v>253</v>
      </c>
      <c r="V9" s="20"/>
      <c r="W9" s="6">
        <f t="shared" si="12"/>
        <v>-7.9</v>
      </c>
      <c r="X9" s="82">
        <f t="shared" si="13"/>
        <v>-8.5405902999999999</v>
      </c>
      <c r="Y9" s="44">
        <f t="shared" si="14"/>
        <v>-8.6279334999999993</v>
      </c>
      <c r="Z9" s="44">
        <f t="shared" si="15"/>
        <v>-8.7969971000000005</v>
      </c>
      <c r="AA9" s="44">
        <f t="shared" si="16"/>
        <v>-9.0389537999999998</v>
      </c>
      <c r="AB9" s="44">
        <f t="shared" si="17"/>
        <v>-9.3753662000000002</v>
      </c>
      <c r="AC9" s="44">
        <f t="shared" si="18"/>
        <v>-9.8512783000000006</v>
      </c>
      <c r="AD9" s="20"/>
      <c r="AE9" s="44">
        <f t="shared" si="19"/>
        <v>-8.2893486000000003</v>
      </c>
      <c r="AF9" s="44">
        <f t="shared" si="20"/>
        <v>-8.3559073999999995</v>
      </c>
      <c r="AG9" s="44">
        <f t="shared" si="21"/>
        <v>-8.4726190999999993</v>
      </c>
      <c r="AH9" s="44">
        <f t="shared" si="22"/>
        <v>-8.8470887999999999</v>
      </c>
      <c r="AI9" s="44">
        <f t="shared" si="23"/>
        <v>-9.6256523000000005</v>
      </c>
      <c r="AJ9" s="44">
        <f t="shared" si="24"/>
        <v>0</v>
      </c>
      <c r="AK9" s="20"/>
    </row>
    <row r="10" spans="1:37" x14ac:dyDescent="0.25">
      <c r="B10">
        <v>-10</v>
      </c>
      <c r="C10">
        <v>-8.3507642999999998</v>
      </c>
      <c r="D10" s="20"/>
      <c r="E10" s="82">
        <f t="shared" ref="E10:F10" si="28">B15</f>
        <v>-6.5</v>
      </c>
      <c r="F10" s="82">
        <f t="shared" si="28"/>
        <v>-8.3404387999999994</v>
      </c>
      <c r="G10" s="44">
        <f t="shared" si="1"/>
        <v>-8.4209843000000006</v>
      </c>
      <c r="H10" s="44">
        <f t="shared" si="2"/>
        <v>-8.5834989999999998</v>
      </c>
      <c r="I10" s="44">
        <f t="shared" si="3"/>
        <v>-8.8431233999999996</v>
      </c>
      <c r="J10" s="44">
        <f t="shared" si="4"/>
        <v>-9.2368030999999995</v>
      </c>
      <c r="K10" s="44">
        <f t="shared" si="5"/>
        <v>-9.8374366999999996</v>
      </c>
      <c r="L10" s="20"/>
      <c r="M10" s="44">
        <f t="shared" si="6"/>
        <v>-8.0984335000000005</v>
      </c>
      <c r="N10" s="44">
        <f t="shared" si="7"/>
        <v>-8.1825085000000009</v>
      </c>
      <c r="O10" s="44">
        <f t="shared" si="8"/>
        <v>-8.3524752000000007</v>
      </c>
      <c r="P10" s="44">
        <f t="shared" si="9"/>
        <v>-8.8858184999999992</v>
      </c>
      <c r="Q10" s="44">
        <f t="shared" si="10"/>
        <v>-9.5586958000000006</v>
      </c>
      <c r="R10" s="44">
        <f t="shared" si="11"/>
        <v>0</v>
      </c>
      <c r="T10">
        <v>-10</v>
      </c>
      <c r="U10">
        <v>-8.5472754999999996</v>
      </c>
      <c r="V10" s="20"/>
      <c r="W10" s="6">
        <f t="shared" si="12"/>
        <v>-7.2</v>
      </c>
      <c r="X10" s="82">
        <f t="shared" si="13"/>
        <v>-8.5431080000000001</v>
      </c>
      <c r="Y10" s="44">
        <f t="shared" si="14"/>
        <v>-8.6302146999999998</v>
      </c>
      <c r="Z10" s="44">
        <f t="shared" si="15"/>
        <v>-8.7944174000000004</v>
      </c>
      <c r="AA10" s="44">
        <f t="shared" si="16"/>
        <v>-9.0396967000000004</v>
      </c>
      <c r="AB10" s="44">
        <f t="shared" si="17"/>
        <v>-9.3769369000000005</v>
      </c>
      <c r="AC10" s="44">
        <f t="shared" si="18"/>
        <v>-9.8531914</v>
      </c>
      <c r="AD10" s="20"/>
      <c r="AE10" s="44">
        <f t="shared" si="19"/>
        <v>-8.2936429999999994</v>
      </c>
      <c r="AF10" s="44">
        <f t="shared" si="20"/>
        <v>-8.3550234000000003</v>
      </c>
      <c r="AG10" s="44">
        <f t="shared" si="21"/>
        <v>-8.4764280000000003</v>
      </c>
      <c r="AH10" s="44">
        <f t="shared" si="22"/>
        <v>-8.8428878999999991</v>
      </c>
      <c r="AI10" s="44">
        <f t="shared" si="23"/>
        <v>-9.6252422000000006</v>
      </c>
      <c r="AJ10" s="44">
        <f t="shared" si="24"/>
        <v>0</v>
      </c>
      <c r="AK10" s="20"/>
    </row>
    <row r="11" spans="1:37" x14ac:dyDescent="0.25">
      <c r="B11">
        <v>-9.3000000000000007</v>
      </c>
      <c r="C11">
        <v>-8.3457068999999997</v>
      </c>
      <c r="D11" s="20"/>
      <c r="E11" s="82">
        <f t="shared" ref="E11:F11" si="29">B16</f>
        <v>-5.8</v>
      </c>
      <c r="F11" s="82">
        <f t="shared" si="29"/>
        <v>-8.3387727999999992</v>
      </c>
      <c r="G11" s="44">
        <f t="shared" si="1"/>
        <v>-8.4208573999999992</v>
      </c>
      <c r="H11" s="44">
        <f t="shared" si="2"/>
        <v>-8.5804758000000003</v>
      </c>
      <c r="I11" s="44">
        <f t="shared" si="3"/>
        <v>-8.8437509999999993</v>
      </c>
      <c r="J11" s="44">
        <f t="shared" si="4"/>
        <v>-9.2369614000000002</v>
      </c>
      <c r="K11" s="44">
        <f t="shared" si="5"/>
        <v>-9.8350533999999996</v>
      </c>
      <c r="L11" s="20"/>
      <c r="M11" s="44">
        <f t="shared" si="6"/>
        <v>-8.0961350999999997</v>
      </c>
      <c r="N11" s="44">
        <f t="shared" si="7"/>
        <v>-8.1822701000000002</v>
      </c>
      <c r="O11" s="44">
        <f t="shared" si="8"/>
        <v>-8.3547974000000007</v>
      </c>
      <c r="P11" s="44">
        <f t="shared" si="9"/>
        <v>-8.8948421</v>
      </c>
      <c r="Q11" s="44">
        <f t="shared" si="10"/>
        <v>-9.5615377000000006</v>
      </c>
      <c r="R11" s="44">
        <f t="shared" si="11"/>
        <v>0</v>
      </c>
      <c r="T11">
        <v>-9.3000000000000007</v>
      </c>
      <c r="U11">
        <v>-8.5471419999999991</v>
      </c>
      <c r="V11" s="20"/>
      <c r="W11" s="6">
        <f t="shared" si="12"/>
        <v>-6.5</v>
      </c>
      <c r="X11" s="82">
        <f t="shared" si="13"/>
        <v>-8.5450219999999995</v>
      </c>
      <c r="Y11" s="44">
        <f t="shared" si="14"/>
        <v>-8.6302146999999998</v>
      </c>
      <c r="Z11" s="44">
        <f t="shared" si="15"/>
        <v>-8.7931813999999999</v>
      </c>
      <c r="AA11" s="44">
        <f t="shared" si="16"/>
        <v>-9.0394439999999996</v>
      </c>
      <c r="AB11" s="44">
        <f t="shared" si="17"/>
        <v>-9.3741006999999996</v>
      </c>
      <c r="AC11" s="44">
        <f t="shared" si="18"/>
        <v>-9.8480252999999998</v>
      </c>
      <c r="AD11" s="20"/>
      <c r="AE11" s="44">
        <f t="shared" si="19"/>
        <v>-8.2940682999999993</v>
      </c>
      <c r="AF11" s="44">
        <f t="shared" si="20"/>
        <v>-8.3537064000000001</v>
      </c>
      <c r="AG11" s="44">
        <f t="shared" si="21"/>
        <v>-8.4773940999999997</v>
      </c>
      <c r="AH11" s="44">
        <f t="shared" si="22"/>
        <v>-8.8462648000000002</v>
      </c>
      <c r="AI11" s="44">
        <f t="shared" si="23"/>
        <v>-9.6270112999999995</v>
      </c>
      <c r="AJ11" s="44">
        <f t="shared" si="24"/>
        <v>0</v>
      </c>
      <c r="AK11" s="20"/>
    </row>
    <row r="12" spans="1:37" x14ac:dyDescent="0.25">
      <c r="B12">
        <v>-8.6</v>
      </c>
      <c r="C12">
        <v>-8.3452187000000002</v>
      </c>
      <c r="D12" s="20"/>
      <c r="E12" s="82">
        <f t="shared" ref="E12:F12" si="30">B17</f>
        <v>-5.0999999999999996</v>
      </c>
      <c r="F12" s="82">
        <f t="shared" si="30"/>
        <v>-8.3392152999999993</v>
      </c>
      <c r="G12" s="44">
        <f t="shared" si="1"/>
        <v>-8.4206123000000002</v>
      </c>
      <c r="H12" s="44">
        <f t="shared" si="2"/>
        <v>-8.5862312000000003</v>
      </c>
      <c r="I12" s="44">
        <f t="shared" si="3"/>
        <v>-8.8414468999999993</v>
      </c>
      <c r="J12" s="44">
        <f t="shared" si="4"/>
        <v>-9.2383842000000005</v>
      </c>
      <c r="K12" s="44">
        <f t="shared" si="5"/>
        <v>-9.8420696000000003</v>
      </c>
      <c r="L12" s="20"/>
      <c r="M12" s="44">
        <f t="shared" si="6"/>
        <v>-8.0960712000000008</v>
      </c>
      <c r="N12" s="44">
        <f t="shared" si="7"/>
        <v>-8.1810721999999991</v>
      </c>
      <c r="O12" s="44">
        <f t="shared" si="8"/>
        <v>-8.3536692000000006</v>
      </c>
      <c r="P12" s="44">
        <f t="shared" si="9"/>
        <v>-8.9002742999999995</v>
      </c>
      <c r="Q12" s="44">
        <f t="shared" si="10"/>
        <v>-9.5634078999999996</v>
      </c>
      <c r="R12" s="44">
        <f t="shared" si="11"/>
        <v>0</v>
      </c>
      <c r="T12">
        <v>-8.6</v>
      </c>
      <c r="U12">
        <v>-8.5438471000000007</v>
      </c>
      <c r="V12" s="20"/>
      <c r="W12" s="6">
        <f t="shared" si="12"/>
        <v>-5.8</v>
      </c>
      <c r="X12" s="82">
        <f t="shared" si="13"/>
        <v>-8.5403833000000002</v>
      </c>
      <c r="Y12" s="44">
        <f t="shared" si="14"/>
        <v>-8.6286906999999999</v>
      </c>
      <c r="Z12" s="44">
        <f t="shared" si="15"/>
        <v>-8.7951078000000003</v>
      </c>
      <c r="AA12" s="44">
        <f t="shared" si="16"/>
        <v>-9.0416430999999999</v>
      </c>
      <c r="AB12" s="44">
        <f t="shared" si="17"/>
        <v>-9.3742789999999996</v>
      </c>
      <c r="AC12" s="44">
        <f t="shared" si="18"/>
        <v>-9.8438043999999998</v>
      </c>
      <c r="AD12" s="20"/>
      <c r="AE12" s="44">
        <f t="shared" si="19"/>
        <v>-8.2927503999999992</v>
      </c>
      <c r="AF12" s="44">
        <f t="shared" si="20"/>
        <v>-8.3544245000000004</v>
      </c>
      <c r="AG12" s="44">
        <f t="shared" si="21"/>
        <v>-8.4767884999999996</v>
      </c>
      <c r="AH12" s="44">
        <f t="shared" si="22"/>
        <v>-8.8450632000000002</v>
      </c>
      <c r="AI12" s="44">
        <f t="shared" si="23"/>
        <v>-9.6234483999999991</v>
      </c>
      <c r="AJ12" s="44">
        <f t="shared" si="24"/>
        <v>0</v>
      </c>
      <c r="AK12" s="20"/>
    </row>
    <row r="13" spans="1:37" x14ac:dyDescent="0.25">
      <c r="B13">
        <v>-7.9</v>
      </c>
      <c r="C13">
        <v>-8.3448428999999997</v>
      </c>
      <c r="D13" s="20"/>
      <c r="E13" s="82">
        <f t="shared" ref="E13:F13" si="31">B18</f>
        <v>-4.4000000000000004</v>
      </c>
      <c r="F13" s="82">
        <f t="shared" si="31"/>
        <v>-8.3408412999999992</v>
      </c>
      <c r="G13" s="44">
        <f t="shared" si="1"/>
        <v>-8.4185800999999998</v>
      </c>
      <c r="H13" s="44">
        <f t="shared" si="2"/>
        <v>-8.5837173</v>
      </c>
      <c r="I13" s="44">
        <f t="shared" si="3"/>
        <v>-8.8420752999999994</v>
      </c>
      <c r="J13" s="44">
        <f t="shared" si="4"/>
        <v>-9.2425890000000006</v>
      </c>
      <c r="K13" s="44">
        <f t="shared" si="5"/>
        <v>-9.8414430999999993</v>
      </c>
      <c r="L13" s="20"/>
      <c r="M13" s="44">
        <f t="shared" si="6"/>
        <v>-8.0986422999999998</v>
      </c>
      <c r="N13" s="44">
        <f t="shared" si="7"/>
        <v>-8.1819515000000003</v>
      </c>
      <c r="O13" s="44">
        <f t="shared" si="8"/>
        <v>-8.3509978999999994</v>
      </c>
      <c r="P13" s="44">
        <f t="shared" si="9"/>
        <v>-8.9029799000000001</v>
      </c>
      <c r="Q13" s="44">
        <f t="shared" si="10"/>
        <v>-9.5716781999999991</v>
      </c>
      <c r="R13" s="44">
        <f t="shared" si="11"/>
        <v>0</v>
      </c>
      <c r="T13">
        <v>-7.9</v>
      </c>
      <c r="U13">
        <v>-8.5434360999999992</v>
      </c>
      <c r="V13" s="20"/>
      <c r="W13" s="6">
        <f t="shared" si="12"/>
        <v>-5.0999999999999996</v>
      </c>
      <c r="X13" s="82">
        <f t="shared" si="13"/>
        <v>-8.5425243000000002</v>
      </c>
      <c r="Y13" s="44">
        <f t="shared" si="14"/>
        <v>-8.6279477999999994</v>
      </c>
      <c r="Z13" s="44">
        <f t="shared" si="15"/>
        <v>-8.7937774999999991</v>
      </c>
      <c r="AA13" s="44">
        <f t="shared" si="16"/>
        <v>-9.0388383999999995</v>
      </c>
      <c r="AB13" s="44">
        <f t="shared" si="17"/>
        <v>-9.3728131999999995</v>
      </c>
      <c r="AC13" s="44">
        <f t="shared" si="18"/>
        <v>-9.8421240000000001</v>
      </c>
      <c r="AD13" s="20"/>
      <c r="AE13" s="44">
        <f t="shared" si="19"/>
        <v>-8.2921084999999994</v>
      </c>
      <c r="AF13" s="44">
        <f t="shared" si="20"/>
        <v>-8.3542193999999999</v>
      </c>
      <c r="AG13" s="44">
        <f t="shared" si="21"/>
        <v>-8.4751606000000006</v>
      </c>
      <c r="AH13" s="44">
        <f t="shared" si="22"/>
        <v>-8.8459596999999999</v>
      </c>
      <c r="AI13" s="44">
        <f t="shared" si="23"/>
        <v>-9.6283884000000004</v>
      </c>
      <c r="AJ13" s="44">
        <f t="shared" si="24"/>
        <v>0</v>
      </c>
      <c r="AK13" s="20"/>
    </row>
    <row r="14" spans="1:37" x14ac:dyDescent="0.25">
      <c r="B14">
        <v>-7.2</v>
      </c>
      <c r="C14">
        <v>-8.3431025000000005</v>
      </c>
      <c r="D14" s="20"/>
      <c r="E14" s="82">
        <f t="shared" ref="E14:F14" si="32">B19</f>
        <v>-3.7</v>
      </c>
      <c r="F14" s="82">
        <f t="shared" si="32"/>
        <v>-8.3400593000000001</v>
      </c>
      <c r="G14" s="44">
        <f t="shared" si="1"/>
        <v>-8.4209375000000009</v>
      </c>
      <c r="H14" s="44">
        <f t="shared" si="2"/>
        <v>-8.5850171999999993</v>
      </c>
      <c r="I14" s="44">
        <f t="shared" si="3"/>
        <v>-8.8463182000000007</v>
      </c>
      <c r="J14" s="44">
        <f t="shared" si="4"/>
        <v>-9.2417602999999993</v>
      </c>
      <c r="K14" s="44">
        <f t="shared" si="5"/>
        <v>-9.8446732000000008</v>
      </c>
      <c r="L14" s="20"/>
      <c r="M14" s="44">
        <f t="shared" si="6"/>
        <v>-8.0968856999999996</v>
      </c>
      <c r="N14" s="44">
        <f t="shared" si="7"/>
        <v>-8.1807450999999993</v>
      </c>
      <c r="O14" s="44">
        <f t="shared" si="8"/>
        <v>-8.3512964000000007</v>
      </c>
      <c r="P14" s="44">
        <f t="shared" si="9"/>
        <v>-8.9075708000000002</v>
      </c>
      <c r="Q14" s="44">
        <f t="shared" si="10"/>
        <v>-9.5792923000000005</v>
      </c>
      <c r="R14" s="44">
        <f t="shared" si="11"/>
        <v>0</v>
      </c>
      <c r="T14">
        <v>-7.2</v>
      </c>
      <c r="U14">
        <v>-8.5405902999999999</v>
      </c>
      <c r="V14" s="20"/>
      <c r="W14" s="6">
        <f t="shared" si="12"/>
        <v>-4.4000000000000004</v>
      </c>
      <c r="X14" s="82">
        <f t="shared" si="13"/>
        <v>-8.5403213999999998</v>
      </c>
      <c r="Y14" s="44">
        <f t="shared" si="14"/>
        <v>-8.6270447000000008</v>
      </c>
      <c r="Z14" s="44">
        <f t="shared" si="15"/>
        <v>-8.7935276000000009</v>
      </c>
      <c r="AA14" s="44">
        <f t="shared" si="16"/>
        <v>-9.0375004000000008</v>
      </c>
      <c r="AB14" s="44">
        <f t="shared" si="17"/>
        <v>-9.3699589000000003</v>
      </c>
      <c r="AC14" s="44">
        <f t="shared" si="18"/>
        <v>-9.8395738999999995</v>
      </c>
      <c r="AD14" s="20"/>
      <c r="AE14" s="44">
        <f t="shared" si="19"/>
        <v>-8.2906227000000001</v>
      </c>
      <c r="AF14" s="44">
        <f t="shared" si="20"/>
        <v>-8.3543892</v>
      </c>
      <c r="AG14" s="44">
        <f t="shared" si="21"/>
        <v>-8.4727955000000001</v>
      </c>
      <c r="AH14" s="44">
        <f t="shared" si="22"/>
        <v>-8.8471984999999993</v>
      </c>
      <c r="AI14" s="44">
        <f t="shared" si="23"/>
        <v>-9.6248474000000002</v>
      </c>
      <c r="AJ14" s="44">
        <f t="shared" si="24"/>
        <v>0</v>
      </c>
      <c r="AK14" s="20"/>
    </row>
    <row r="15" spans="1:37" x14ac:dyDescent="0.25">
      <c r="B15">
        <v>-6.5</v>
      </c>
      <c r="C15">
        <v>-8.3404387999999994</v>
      </c>
      <c r="D15" s="20"/>
      <c r="E15" s="82">
        <f t="shared" ref="E15:F15" si="33">B20</f>
        <v>-3</v>
      </c>
      <c r="F15" s="82">
        <f t="shared" si="33"/>
        <v>-8.3407259000000007</v>
      </c>
      <c r="G15" s="44">
        <f t="shared" si="1"/>
        <v>-8.4189997000000005</v>
      </c>
      <c r="H15" s="44">
        <f t="shared" si="2"/>
        <v>-8.5844439999999995</v>
      </c>
      <c r="I15" s="44">
        <f t="shared" si="3"/>
        <v>-8.8479899999999994</v>
      </c>
      <c r="J15" s="44">
        <f t="shared" si="4"/>
        <v>-9.2443799999999996</v>
      </c>
      <c r="K15" s="44">
        <f t="shared" si="5"/>
        <v>-9.8499250000000007</v>
      </c>
      <c r="L15" s="20"/>
      <c r="M15" s="44">
        <f t="shared" si="6"/>
        <v>-8.0944090000000006</v>
      </c>
      <c r="N15" s="44">
        <f t="shared" si="7"/>
        <v>-8.1821833000000002</v>
      </c>
      <c r="O15" s="44">
        <f t="shared" si="8"/>
        <v>-8.353116</v>
      </c>
      <c r="P15" s="44">
        <f t="shared" si="9"/>
        <v>-8.9164276000000005</v>
      </c>
      <c r="Q15" s="44">
        <f t="shared" si="10"/>
        <v>-9.5856781000000009</v>
      </c>
      <c r="R15" s="44">
        <f t="shared" si="11"/>
        <v>0</v>
      </c>
      <c r="T15">
        <v>-6.5</v>
      </c>
      <c r="U15">
        <v>-8.5431080000000001</v>
      </c>
      <c r="V15" s="20"/>
      <c r="W15" s="6">
        <f t="shared" si="12"/>
        <v>-3.7</v>
      </c>
      <c r="X15" s="82">
        <f t="shared" si="13"/>
        <v>-8.5397300999999999</v>
      </c>
      <c r="Y15" s="44">
        <f t="shared" si="14"/>
        <v>-8.6268902000000001</v>
      </c>
      <c r="Z15" s="44">
        <f t="shared" si="15"/>
        <v>-8.7937116999999994</v>
      </c>
      <c r="AA15" s="44">
        <f t="shared" si="16"/>
        <v>-9.0359926000000002</v>
      </c>
      <c r="AB15" s="44">
        <f t="shared" si="17"/>
        <v>-9.3691978000000002</v>
      </c>
      <c r="AC15" s="44">
        <f t="shared" si="18"/>
        <v>-9.8395528999999993</v>
      </c>
      <c r="AD15" s="20"/>
      <c r="AE15" s="44">
        <f t="shared" si="19"/>
        <v>-8.2927026999999995</v>
      </c>
      <c r="AF15" s="44">
        <f t="shared" si="20"/>
        <v>-8.3532046999999991</v>
      </c>
      <c r="AG15" s="44">
        <f t="shared" si="21"/>
        <v>-8.4764814000000008</v>
      </c>
      <c r="AH15" s="44">
        <f t="shared" si="22"/>
        <v>-8.8488913</v>
      </c>
      <c r="AI15" s="44">
        <f t="shared" si="23"/>
        <v>-9.6257248000000004</v>
      </c>
      <c r="AJ15" s="44">
        <f t="shared" si="24"/>
        <v>0</v>
      </c>
      <c r="AK15" s="20"/>
    </row>
    <row r="16" spans="1:37" x14ac:dyDescent="0.25">
      <c r="B16">
        <v>-5.8</v>
      </c>
      <c r="C16">
        <v>-8.3387727999999992</v>
      </c>
      <c r="D16" s="20"/>
      <c r="E16" s="82">
        <f t="shared" ref="E16:F16" si="34">B21</f>
        <v>-2.2999999999999998</v>
      </c>
      <c r="F16" s="82">
        <f t="shared" si="34"/>
        <v>-8.3422794000000007</v>
      </c>
      <c r="G16" s="44">
        <f t="shared" si="1"/>
        <v>-8.4203644000000004</v>
      </c>
      <c r="H16" s="44">
        <f t="shared" si="2"/>
        <v>-8.5870456999999991</v>
      </c>
      <c r="I16" s="44">
        <f t="shared" si="3"/>
        <v>-8.8504982000000005</v>
      </c>
      <c r="J16" s="44">
        <f t="shared" si="4"/>
        <v>-9.2495011999999992</v>
      </c>
      <c r="K16" s="44">
        <f t="shared" si="5"/>
        <v>-9.8527802999999992</v>
      </c>
      <c r="L16" s="20"/>
      <c r="M16" s="44">
        <f t="shared" si="6"/>
        <v>-8.0962305000000008</v>
      </c>
      <c r="N16" s="44">
        <f t="shared" si="7"/>
        <v>-8.1831846000000006</v>
      </c>
      <c r="O16" s="44">
        <f t="shared" si="8"/>
        <v>-8.3559856000000003</v>
      </c>
      <c r="P16" s="44">
        <f t="shared" si="9"/>
        <v>-8.9297465999999996</v>
      </c>
      <c r="Q16" s="44">
        <f t="shared" si="10"/>
        <v>-9.5948124000000004</v>
      </c>
      <c r="R16" s="44">
        <f t="shared" si="11"/>
        <v>0</v>
      </c>
      <c r="T16">
        <v>-5.8</v>
      </c>
      <c r="U16">
        <v>-8.5450219999999995</v>
      </c>
      <c r="V16" s="20"/>
      <c r="W16" s="6">
        <f t="shared" si="12"/>
        <v>-3</v>
      </c>
      <c r="X16" s="82">
        <f t="shared" si="13"/>
        <v>-8.5401287000000004</v>
      </c>
      <c r="Y16" s="44">
        <f t="shared" si="14"/>
        <v>-8.6250123999999992</v>
      </c>
      <c r="Z16" s="44">
        <f t="shared" si="15"/>
        <v>-8.791544</v>
      </c>
      <c r="AA16" s="44">
        <f t="shared" si="16"/>
        <v>-9.0370387999999995</v>
      </c>
      <c r="AB16" s="44">
        <f t="shared" si="17"/>
        <v>-9.3696842</v>
      </c>
      <c r="AC16" s="44">
        <f t="shared" si="18"/>
        <v>-9.8385838999999997</v>
      </c>
      <c r="AD16" s="20"/>
      <c r="AE16" s="44">
        <f t="shared" si="19"/>
        <v>-8.2922592000000002</v>
      </c>
      <c r="AF16" s="44">
        <f t="shared" si="20"/>
        <v>-8.3528271000000007</v>
      </c>
      <c r="AG16" s="44">
        <f t="shared" si="21"/>
        <v>-8.4784994000000005</v>
      </c>
      <c r="AH16" s="44">
        <f t="shared" si="22"/>
        <v>-8.8481778999999996</v>
      </c>
      <c r="AI16" s="44">
        <f t="shared" si="23"/>
        <v>-9.6269875000000003</v>
      </c>
      <c r="AJ16" s="44">
        <f t="shared" si="24"/>
        <v>0</v>
      </c>
      <c r="AK16" s="20"/>
    </row>
    <row r="17" spans="2:37" x14ac:dyDescent="0.25">
      <c r="B17">
        <v>-5.0999999999999996</v>
      </c>
      <c r="C17">
        <v>-8.3392152999999993</v>
      </c>
      <c r="D17" s="20"/>
      <c r="E17" s="82">
        <f t="shared" ref="E17:F17" si="35">B22</f>
        <v>-1.6</v>
      </c>
      <c r="F17" s="82">
        <f t="shared" si="35"/>
        <v>-8.3457936999999998</v>
      </c>
      <c r="G17" s="44">
        <f t="shared" si="1"/>
        <v>-8.4228124999999991</v>
      </c>
      <c r="H17" s="44">
        <f t="shared" si="2"/>
        <v>-8.5903997000000007</v>
      </c>
      <c r="I17" s="44">
        <f t="shared" si="3"/>
        <v>-8.8521786000000002</v>
      </c>
      <c r="J17" s="44">
        <f t="shared" si="4"/>
        <v>-9.2529401999999994</v>
      </c>
      <c r="K17" s="44">
        <f t="shared" si="5"/>
        <v>-9.8591776000000007</v>
      </c>
      <c r="L17" s="20"/>
      <c r="M17" s="44">
        <f t="shared" si="6"/>
        <v>-8.0963478000000002</v>
      </c>
      <c r="N17" s="44">
        <f t="shared" si="7"/>
        <v>-8.1809092000000003</v>
      </c>
      <c r="O17" s="44">
        <f t="shared" si="8"/>
        <v>-8.3566008000000007</v>
      </c>
      <c r="P17" s="44">
        <f t="shared" si="9"/>
        <v>-8.9368485999999994</v>
      </c>
      <c r="Q17" s="44">
        <f t="shared" si="10"/>
        <v>-9.6026887999999992</v>
      </c>
      <c r="R17" s="44">
        <f t="shared" si="11"/>
        <v>0</v>
      </c>
      <c r="T17">
        <v>-5.0999999999999996</v>
      </c>
      <c r="U17">
        <v>-8.5403833000000002</v>
      </c>
      <c r="V17" s="20"/>
      <c r="W17" s="6">
        <f t="shared" si="12"/>
        <v>-2.2999999999999998</v>
      </c>
      <c r="X17" s="82">
        <f t="shared" si="13"/>
        <v>-8.5388432000000005</v>
      </c>
      <c r="Y17" s="44">
        <f t="shared" si="14"/>
        <v>-8.6295260999999996</v>
      </c>
      <c r="Z17" s="44">
        <f t="shared" si="15"/>
        <v>-8.7912960000000009</v>
      </c>
      <c r="AA17" s="44">
        <f t="shared" si="16"/>
        <v>-9.0392121999999997</v>
      </c>
      <c r="AB17" s="44">
        <f t="shared" si="17"/>
        <v>-9.3696059999999992</v>
      </c>
      <c r="AC17" s="44">
        <f t="shared" si="18"/>
        <v>-9.8334589000000001</v>
      </c>
      <c r="AD17" s="20"/>
      <c r="AE17" s="44">
        <f t="shared" si="19"/>
        <v>-8.2893428999999994</v>
      </c>
      <c r="AF17" s="44">
        <f t="shared" si="20"/>
        <v>-8.3546657999999994</v>
      </c>
      <c r="AG17" s="44">
        <f t="shared" si="21"/>
        <v>-8.4774723000000005</v>
      </c>
      <c r="AH17" s="44">
        <f t="shared" si="22"/>
        <v>-8.8505839999999996</v>
      </c>
      <c r="AI17" s="44">
        <f t="shared" si="23"/>
        <v>-9.6239366999999998</v>
      </c>
      <c r="AJ17" s="44">
        <f t="shared" si="24"/>
        <v>0</v>
      </c>
      <c r="AK17" s="20"/>
    </row>
    <row r="18" spans="2:37" x14ac:dyDescent="0.25">
      <c r="B18">
        <v>-4.4000000000000004</v>
      </c>
      <c r="C18">
        <v>-8.3408412999999992</v>
      </c>
      <c r="D18" s="20"/>
      <c r="E18" s="82">
        <f t="shared" ref="E18:F18" si="36">B23</f>
        <v>-0.9</v>
      </c>
      <c r="F18" s="82">
        <f t="shared" si="36"/>
        <v>-8.3410168000000002</v>
      </c>
      <c r="G18" s="44">
        <f t="shared" si="1"/>
        <v>-8.4242840000000001</v>
      </c>
      <c r="H18" s="44">
        <f t="shared" si="2"/>
        <v>-8.5923108999999993</v>
      </c>
      <c r="I18" s="44">
        <f t="shared" si="3"/>
        <v>-8.8552160000000004</v>
      </c>
      <c r="J18" s="44">
        <f t="shared" si="4"/>
        <v>-9.2580232999999996</v>
      </c>
      <c r="K18" s="44">
        <f t="shared" si="5"/>
        <v>-9.8647079000000009</v>
      </c>
      <c r="L18" s="20"/>
      <c r="M18" s="44">
        <f t="shared" si="6"/>
        <v>-8.0966462999999997</v>
      </c>
      <c r="N18" s="44">
        <f t="shared" si="7"/>
        <v>-8.1822443000000007</v>
      </c>
      <c r="O18" s="44">
        <f t="shared" si="8"/>
        <v>-8.3568906999999992</v>
      </c>
      <c r="P18" s="44">
        <f t="shared" si="9"/>
        <v>-8.9515189999999993</v>
      </c>
      <c r="Q18" s="44">
        <f t="shared" si="10"/>
        <v>-9.6169852999999996</v>
      </c>
      <c r="R18" s="44">
        <f t="shared" si="11"/>
        <v>0</v>
      </c>
      <c r="T18">
        <v>-4.4000000000000004</v>
      </c>
      <c r="U18">
        <v>-8.5425243000000002</v>
      </c>
      <c r="V18" s="20"/>
      <c r="W18" s="6">
        <f t="shared" si="12"/>
        <v>-1.6</v>
      </c>
      <c r="X18" s="82">
        <f t="shared" si="13"/>
        <v>-8.5422258000000006</v>
      </c>
      <c r="Y18" s="44">
        <f t="shared" si="14"/>
        <v>-8.6294851000000001</v>
      </c>
      <c r="Z18" s="44">
        <f t="shared" si="15"/>
        <v>-8.7937784000000008</v>
      </c>
      <c r="AA18" s="44">
        <f t="shared" si="16"/>
        <v>-9.0378579999999999</v>
      </c>
      <c r="AB18" s="44">
        <f t="shared" si="17"/>
        <v>-9.3678512999999999</v>
      </c>
      <c r="AC18" s="44">
        <f t="shared" si="18"/>
        <v>-9.8347054000000007</v>
      </c>
      <c r="AD18" s="20"/>
      <c r="AE18" s="44">
        <f t="shared" si="19"/>
        <v>-8.2904862999999995</v>
      </c>
      <c r="AF18" s="44">
        <f t="shared" si="20"/>
        <v>-8.3553581000000001</v>
      </c>
      <c r="AG18" s="44">
        <f t="shared" si="21"/>
        <v>-8.4787511999999996</v>
      </c>
      <c r="AH18" s="44">
        <f t="shared" si="22"/>
        <v>-8.8511542999999993</v>
      </c>
      <c r="AI18" s="44">
        <f t="shared" si="23"/>
        <v>-9.6280383999999994</v>
      </c>
      <c r="AJ18" s="44">
        <f t="shared" si="24"/>
        <v>0</v>
      </c>
      <c r="AK18" s="20"/>
    </row>
    <row r="19" spans="2:37" x14ac:dyDescent="0.25">
      <c r="B19">
        <v>-3.7</v>
      </c>
      <c r="C19">
        <v>-8.3400593000000001</v>
      </c>
      <c r="D19" s="20"/>
      <c r="E19" s="82">
        <f t="shared" ref="E19:F19" si="37">B24</f>
        <v>-0.2</v>
      </c>
      <c r="F19" s="82">
        <f t="shared" si="37"/>
        <v>-8.3438244000000008</v>
      </c>
      <c r="G19" s="44">
        <f t="shared" si="1"/>
        <v>-8.4226799000000003</v>
      </c>
      <c r="H19" s="44">
        <f t="shared" si="2"/>
        <v>-8.5945844999999998</v>
      </c>
      <c r="I19" s="44">
        <f t="shared" si="3"/>
        <v>-8.8578329</v>
      </c>
      <c r="J19" s="44">
        <f t="shared" si="4"/>
        <v>-9.2612562</v>
      </c>
      <c r="K19" s="44">
        <f t="shared" si="5"/>
        <v>-9.8728256000000005</v>
      </c>
      <c r="L19" s="20"/>
      <c r="M19" s="44">
        <f t="shared" si="6"/>
        <v>-8.0976963000000008</v>
      </c>
      <c r="N19" s="44">
        <f t="shared" si="7"/>
        <v>-8.1833466999999995</v>
      </c>
      <c r="O19" s="44">
        <f t="shared" si="8"/>
        <v>-8.3592396000000004</v>
      </c>
      <c r="P19" s="44">
        <f t="shared" si="9"/>
        <v>-8.9682139999999997</v>
      </c>
      <c r="Q19" s="44">
        <f t="shared" si="10"/>
        <v>-9.6295470999999999</v>
      </c>
      <c r="R19" s="44">
        <f t="shared" si="11"/>
        <v>0</v>
      </c>
      <c r="T19">
        <v>-3.7</v>
      </c>
      <c r="U19">
        <v>-8.5403213999999998</v>
      </c>
      <c r="V19" s="20"/>
      <c r="W19" s="6">
        <f t="shared" si="12"/>
        <v>-0.9</v>
      </c>
      <c r="X19" s="82">
        <f t="shared" si="13"/>
        <v>-8.5407990999999992</v>
      </c>
      <c r="Y19" s="44">
        <f t="shared" si="14"/>
        <v>-8.6269864999999992</v>
      </c>
      <c r="Z19" s="44">
        <f t="shared" si="15"/>
        <v>-8.7922496999999993</v>
      </c>
      <c r="AA19" s="44">
        <f t="shared" si="16"/>
        <v>-9.0358610000000006</v>
      </c>
      <c r="AB19" s="44">
        <f t="shared" si="17"/>
        <v>-9.3668261000000008</v>
      </c>
      <c r="AC19" s="44">
        <f t="shared" si="18"/>
        <v>-9.8312349000000001</v>
      </c>
      <c r="AD19" s="20"/>
      <c r="AE19" s="44">
        <f t="shared" si="19"/>
        <v>-8.2912397000000002</v>
      </c>
      <c r="AF19" s="44">
        <f t="shared" si="20"/>
        <v>-8.3550882000000009</v>
      </c>
      <c r="AG19" s="44">
        <f t="shared" si="21"/>
        <v>-8.4793643999999997</v>
      </c>
      <c r="AH19" s="44">
        <f t="shared" si="22"/>
        <v>-8.8569917999999994</v>
      </c>
      <c r="AI19" s="44">
        <f t="shared" si="23"/>
        <v>-9.6314782999999995</v>
      </c>
      <c r="AJ19" s="44">
        <f t="shared" si="24"/>
        <v>0</v>
      </c>
      <c r="AK19" s="20"/>
    </row>
    <row r="20" spans="2:37" x14ac:dyDescent="0.25">
      <c r="B20">
        <v>-3</v>
      </c>
      <c r="C20">
        <v>-8.3407259000000007</v>
      </c>
      <c r="D20" s="20"/>
      <c r="E20" s="82">
        <f t="shared" ref="E20:F20" si="38">B25</f>
        <v>0.5</v>
      </c>
      <c r="F20" s="82">
        <f t="shared" si="38"/>
        <v>-8.3416709999999998</v>
      </c>
      <c r="G20" s="44">
        <f t="shared" si="1"/>
        <v>-8.4259261999999993</v>
      </c>
      <c r="H20" s="44">
        <f t="shared" si="2"/>
        <v>-8.5963097000000008</v>
      </c>
      <c r="I20" s="44">
        <f t="shared" si="3"/>
        <v>-8.8606309999999997</v>
      </c>
      <c r="J20" s="44">
        <f t="shared" si="4"/>
        <v>-9.2648334999999999</v>
      </c>
      <c r="K20" s="44">
        <f t="shared" si="5"/>
        <v>-9.8808106999999996</v>
      </c>
      <c r="L20" s="20"/>
      <c r="M20" s="44">
        <f t="shared" si="6"/>
        <v>-8.0973330000000008</v>
      </c>
      <c r="N20" s="44">
        <f t="shared" si="7"/>
        <v>-8.1845903</v>
      </c>
      <c r="O20" s="44">
        <f t="shared" si="8"/>
        <v>-8.3594121999999995</v>
      </c>
      <c r="P20" s="44">
        <f t="shared" si="9"/>
        <v>-8.9840230999999999</v>
      </c>
      <c r="Q20" s="44">
        <f t="shared" si="10"/>
        <v>-9.6460667000000004</v>
      </c>
      <c r="R20" s="44">
        <f t="shared" si="11"/>
        <v>0</v>
      </c>
      <c r="T20">
        <v>-3</v>
      </c>
      <c r="U20">
        <v>-8.5397300999999999</v>
      </c>
      <c r="V20" s="20"/>
      <c r="W20" s="6">
        <f t="shared" si="12"/>
        <v>-0.2</v>
      </c>
      <c r="X20" s="82">
        <f t="shared" si="13"/>
        <v>-8.5415153999999998</v>
      </c>
      <c r="Y20" s="44">
        <f t="shared" si="14"/>
        <v>-8.6301603</v>
      </c>
      <c r="Z20" s="44">
        <f t="shared" si="15"/>
        <v>-8.7959204</v>
      </c>
      <c r="AA20" s="44">
        <f t="shared" si="16"/>
        <v>-9.0354299999999999</v>
      </c>
      <c r="AB20" s="44">
        <f t="shared" si="17"/>
        <v>-9.3654785</v>
      </c>
      <c r="AC20" s="44">
        <f t="shared" si="18"/>
        <v>-9.8256931000000005</v>
      </c>
      <c r="AD20" s="20"/>
      <c r="AE20" s="44">
        <f t="shared" si="19"/>
        <v>-8.2909278999999998</v>
      </c>
      <c r="AF20" s="44">
        <f t="shared" si="20"/>
        <v>-8.3547802000000004</v>
      </c>
      <c r="AG20" s="44">
        <f t="shared" si="21"/>
        <v>-8.4809675000000002</v>
      </c>
      <c r="AH20" s="44">
        <f t="shared" si="22"/>
        <v>-8.8572216000000008</v>
      </c>
      <c r="AI20" s="44">
        <f t="shared" si="23"/>
        <v>-9.6323384999999995</v>
      </c>
      <c r="AJ20" s="44">
        <f t="shared" si="24"/>
        <v>0</v>
      </c>
      <c r="AK20" s="20"/>
    </row>
    <row r="21" spans="2:37" x14ac:dyDescent="0.25">
      <c r="B21">
        <v>-2.2999999999999998</v>
      </c>
      <c r="C21">
        <v>-8.3422794000000007</v>
      </c>
      <c r="D21" s="20"/>
      <c r="E21" s="82">
        <f t="shared" ref="E21:F21" si="39">B26</f>
        <v>1.2</v>
      </c>
      <c r="F21" s="82">
        <f t="shared" si="39"/>
        <v>-8.3468570999999994</v>
      </c>
      <c r="G21" s="44">
        <f t="shared" si="1"/>
        <v>-8.4256840000000004</v>
      </c>
      <c r="H21" s="44">
        <f t="shared" si="2"/>
        <v>-8.5981073000000006</v>
      </c>
      <c r="I21" s="44">
        <f t="shared" si="3"/>
        <v>-8.8667841000000003</v>
      </c>
      <c r="J21" s="44">
        <f t="shared" si="4"/>
        <v>-9.2738314000000006</v>
      </c>
      <c r="K21" s="44">
        <f t="shared" si="5"/>
        <v>-9.8899840999999995</v>
      </c>
      <c r="L21" s="20"/>
      <c r="M21" s="44">
        <f t="shared" si="6"/>
        <v>-8.0978726999999999</v>
      </c>
      <c r="N21" s="44">
        <f t="shared" si="7"/>
        <v>-8.1865243999999997</v>
      </c>
      <c r="O21" s="44">
        <f t="shared" si="8"/>
        <v>-8.3637905000000003</v>
      </c>
      <c r="P21" s="44">
        <f t="shared" si="9"/>
        <v>-9.0069493999999999</v>
      </c>
      <c r="Q21" s="44">
        <f t="shared" si="10"/>
        <v>-9.6641101999999997</v>
      </c>
      <c r="R21" s="44">
        <f t="shared" si="11"/>
        <v>0</v>
      </c>
      <c r="T21">
        <v>-2.2999999999999998</v>
      </c>
      <c r="U21">
        <v>-8.5401287000000004</v>
      </c>
      <c r="V21" s="20"/>
      <c r="W21" s="6">
        <f t="shared" si="12"/>
        <v>0.5</v>
      </c>
      <c r="X21" s="82">
        <f t="shared" si="13"/>
        <v>-8.5423155000000008</v>
      </c>
      <c r="Y21" s="44">
        <f t="shared" si="14"/>
        <v>-8.6308670000000003</v>
      </c>
      <c r="Z21" s="44">
        <f t="shared" si="15"/>
        <v>-8.7945022999999996</v>
      </c>
      <c r="AA21" s="44">
        <f t="shared" si="16"/>
        <v>-9.0365333999999997</v>
      </c>
      <c r="AB21" s="44">
        <f t="shared" si="17"/>
        <v>-9.3636227000000005</v>
      </c>
      <c r="AC21" s="44">
        <f t="shared" si="18"/>
        <v>-9.8255414999999999</v>
      </c>
      <c r="AD21" s="20"/>
      <c r="AE21" s="44">
        <f t="shared" si="19"/>
        <v>-8.2920245999999995</v>
      </c>
      <c r="AF21" s="44">
        <f t="shared" si="20"/>
        <v>-8.3572282999999992</v>
      </c>
      <c r="AG21" s="44">
        <f t="shared" si="21"/>
        <v>-8.4861155000000004</v>
      </c>
      <c r="AH21" s="44">
        <f t="shared" si="22"/>
        <v>-8.8619365999999999</v>
      </c>
      <c r="AI21" s="44">
        <f t="shared" si="23"/>
        <v>-9.6339120999999999</v>
      </c>
      <c r="AJ21" s="44">
        <f t="shared" si="24"/>
        <v>0</v>
      </c>
      <c r="AK21" s="20"/>
    </row>
    <row r="22" spans="2:37" x14ac:dyDescent="0.25">
      <c r="B22">
        <v>-1.6</v>
      </c>
      <c r="C22">
        <v>-8.3457936999999998</v>
      </c>
      <c r="D22" s="20"/>
      <c r="E22" s="82">
        <f t="shared" ref="E22:F22" si="40">B27</f>
        <v>1.9</v>
      </c>
      <c r="F22" s="82">
        <f t="shared" si="40"/>
        <v>-8.3450918000000005</v>
      </c>
      <c r="G22" s="44">
        <f t="shared" si="1"/>
        <v>-8.4297980999999993</v>
      </c>
      <c r="H22" s="44">
        <f t="shared" si="2"/>
        <v>-8.6026754000000007</v>
      </c>
      <c r="I22" s="44">
        <f t="shared" si="3"/>
        <v>-8.8741406999999999</v>
      </c>
      <c r="J22" s="44">
        <f t="shared" si="4"/>
        <v>-9.2790441999999995</v>
      </c>
      <c r="K22" s="44">
        <f t="shared" si="5"/>
        <v>-9.9010657999999996</v>
      </c>
      <c r="L22" s="20"/>
      <c r="M22" s="44">
        <f t="shared" si="6"/>
        <v>-8.0974751000000005</v>
      </c>
      <c r="N22" s="44">
        <f t="shared" si="7"/>
        <v>-8.1853218000000005</v>
      </c>
      <c r="O22" s="44">
        <f t="shared" si="8"/>
        <v>-8.3671331000000002</v>
      </c>
      <c r="P22" s="44">
        <f t="shared" si="9"/>
        <v>-9.0310497000000005</v>
      </c>
      <c r="Q22" s="44">
        <f t="shared" si="10"/>
        <v>-9.6883029999999994</v>
      </c>
      <c r="R22" s="44">
        <f t="shared" si="11"/>
        <v>0</v>
      </c>
      <c r="T22">
        <v>-1.6</v>
      </c>
      <c r="U22">
        <v>-8.5388432000000005</v>
      </c>
      <c r="V22" s="20"/>
      <c r="W22" s="6">
        <f t="shared" si="12"/>
        <v>1.2</v>
      </c>
      <c r="X22" s="82">
        <f t="shared" si="13"/>
        <v>-8.5427617999999992</v>
      </c>
      <c r="Y22" s="44">
        <f t="shared" si="14"/>
        <v>-8.6307992999999996</v>
      </c>
      <c r="Z22" s="44">
        <f t="shared" si="15"/>
        <v>-8.7971020000000006</v>
      </c>
      <c r="AA22" s="44">
        <f t="shared" si="16"/>
        <v>-9.0355939999999997</v>
      </c>
      <c r="AB22" s="44">
        <f t="shared" si="17"/>
        <v>-9.3634500999999997</v>
      </c>
      <c r="AC22" s="44">
        <f t="shared" si="18"/>
        <v>-9.8233336999999992</v>
      </c>
      <c r="AD22" s="20"/>
      <c r="AE22" s="44">
        <f t="shared" si="19"/>
        <v>-8.2902907999999993</v>
      </c>
      <c r="AF22" s="44">
        <f t="shared" si="20"/>
        <v>-8.3576888999999994</v>
      </c>
      <c r="AG22" s="44">
        <f t="shared" si="21"/>
        <v>-8.4873609999999999</v>
      </c>
      <c r="AH22" s="44">
        <f t="shared" si="22"/>
        <v>-8.8644628999999995</v>
      </c>
      <c r="AI22" s="44">
        <f t="shared" si="23"/>
        <v>-9.6396283999999994</v>
      </c>
      <c r="AJ22" s="44">
        <f t="shared" si="24"/>
        <v>0</v>
      </c>
      <c r="AK22" s="20"/>
    </row>
    <row r="23" spans="2:37" x14ac:dyDescent="0.25">
      <c r="B23">
        <v>-0.9</v>
      </c>
      <c r="C23">
        <v>-8.3410168000000002</v>
      </c>
      <c r="D23" s="20"/>
      <c r="E23" s="82">
        <f t="shared" ref="E23:F23" si="41">B28</f>
        <v>2.6</v>
      </c>
      <c r="F23" s="82">
        <f t="shared" si="41"/>
        <v>-8.3500242</v>
      </c>
      <c r="G23" s="44">
        <f t="shared" si="1"/>
        <v>-8.4343623999999995</v>
      </c>
      <c r="H23" s="44">
        <f t="shared" si="2"/>
        <v>-8.6070366000000007</v>
      </c>
      <c r="I23" s="44">
        <f t="shared" si="3"/>
        <v>-8.8780432000000005</v>
      </c>
      <c r="J23" s="44">
        <f t="shared" si="4"/>
        <v>-9.2895737</v>
      </c>
      <c r="K23" s="44">
        <f t="shared" si="5"/>
        <v>-9.9155598000000005</v>
      </c>
      <c r="L23" s="20"/>
      <c r="M23" s="44">
        <f t="shared" si="6"/>
        <v>-8.0978774999999992</v>
      </c>
      <c r="N23" s="44">
        <f t="shared" si="7"/>
        <v>-8.1890897999999996</v>
      </c>
      <c r="O23" s="44">
        <f t="shared" si="8"/>
        <v>-8.3702927000000003</v>
      </c>
      <c r="P23" s="44">
        <f t="shared" si="9"/>
        <v>-9.0627451000000008</v>
      </c>
      <c r="Q23" s="44">
        <f t="shared" si="10"/>
        <v>-9.7155036999999993</v>
      </c>
      <c r="R23" s="44">
        <f t="shared" si="11"/>
        <v>0</v>
      </c>
      <c r="T23">
        <v>-0.9</v>
      </c>
      <c r="U23">
        <v>-8.5422258000000006</v>
      </c>
      <c r="V23" s="20"/>
      <c r="W23" s="6">
        <f t="shared" si="12"/>
        <v>1.9</v>
      </c>
      <c r="X23" s="82">
        <f t="shared" si="13"/>
        <v>-8.5442561999999995</v>
      </c>
      <c r="Y23" s="44">
        <f t="shared" si="14"/>
        <v>-8.6319475000000008</v>
      </c>
      <c r="Z23" s="44">
        <f t="shared" si="15"/>
        <v>-8.7968960000000003</v>
      </c>
      <c r="AA23" s="44">
        <f t="shared" si="16"/>
        <v>-9.0356673999999995</v>
      </c>
      <c r="AB23" s="44">
        <f t="shared" si="17"/>
        <v>-9.3614806999999995</v>
      </c>
      <c r="AC23" s="44">
        <f t="shared" si="18"/>
        <v>-9.8206520000000008</v>
      </c>
      <c r="AD23" s="20"/>
      <c r="AE23" s="44">
        <f t="shared" si="19"/>
        <v>-8.2931232000000001</v>
      </c>
      <c r="AF23" s="44">
        <f t="shared" si="20"/>
        <v>-8.3595609999999994</v>
      </c>
      <c r="AG23" s="44">
        <f t="shared" si="21"/>
        <v>-8.4911765999999993</v>
      </c>
      <c r="AH23" s="44">
        <f t="shared" si="22"/>
        <v>-8.8694238999999993</v>
      </c>
      <c r="AI23" s="44">
        <f t="shared" si="23"/>
        <v>-9.6418285000000008</v>
      </c>
      <c r="AJ23" s="44">
        <f t="shared" si="24"/>
        <v>0</v>
      </c>
      <c r="AK23" s="20"/>
    </row>
    <row r="24" spans="2:37" x14ac:dyDescent="0.25">
      <c r="B24">
        <v>-0.2</v>
      </c>
      <c r="C24">
        <v>-8.3438244000000008</v>
      </c>
      <c r="D24" s="20"/>
      <c r="E24" s="82">
        <f t="shared" ref="E24:F24" si="42">B29</f>
        <v>3.3</v>
      </c>
      <c r="F24" s="82">
        <f t="shared" si="42"/>
        <v>-8.3524580000000004</v>
      </c>
      <c r="G24" s="44">
        <f t="shared" si="1"/>
        <v>-8.4356898999999999</v>
      </c>
      <c r="H24" s="44">
        <f t="shared" si="2"/>
        <v>-8.6114072999999998</v>
      </c>
      <c r="I24" s="44">
        <f t="shared" si="3"/>
        <v>-8.8856602000000002</v>
      </c>
      <c r="J24" s="44">
        <f t="shared" si="4"/>
        <v>-9.2980155999999994</v>
      </c>
      <c r="K24" s="44">
        <f t="shared" si="5"/>
        <v>-9.9284458000000004</v>
      </c>
      <c r="L24" s="20"/>
      <c r="M24" s="44">
        <f t="shared" si="6"/>
        <v>-8.0989141</v>
      </c>
      <c r="N24" s="44">
        <f t="shared" si="7"/>
        <v>-8.1884432</v>
      </c>
      <c r="O24" s="44">
        <f t="shared" si="8"/>
        <v>-8.3748550000000002</v>
      </c>
      <c r="P24" s="44">
        <f t="shared" si="9"/>
        <v>-9.0949019999999994</v>
      </c>
      <c r="Q24" s="44">
        <f t="shared" si="10"/>
        <v>-9.7476616000000007</v>
      </c>
      <c r="R24" s="44">
        <f t="shared" si="11"/>
        <v>0</v>
      </c>
      <c r="T24">
        <v>-0.2</v>
      </c>
      <c r="U24">
        <v>-8.5407990999999992</v>
      </c>
      <c r="V24" s="20"/>
      <c r="W24" s="6">
        <f t="shared" si="12"/>
        <v>2.6</v>
      </c>
      <c r="X24" s="82">
        <f t="shared" si="13"/>
        <v>-8.5437679000000006</v>
      </c>
      <c r="Y24" s="44">
        <f t="shared" si="14"/>
        <v>-8.6344689999999993</v>
      </c>
      <c r="Z24" s="44">
        <f t="shared" si="15"/>
        <v>-8.7994204000000007</v>
      </c>
      <c r="AA24" s="44">
        <f t="shared" si="16"/>
        <v>-9.0372467000000007</v>
      </c>
      <c r="AB24" s="44">
        <f t="shared" si="17"/>
        <v>-9.3601130999999995</v>
      </c>
      <c r="AC24" s="44">
        <f t="shared" si="18"/>
        <v>-9.8177327999999999</v>
      </c>
      <c r="AD24" s="20"/>
      <c r="AE24" s="44">
        <f t="shared" si="19"/>
        <v>-8.2932167000000003</v>
      </c>
      <c r="AF24" s="44">
        <f t="shared" si="20"/>
        <v>-8.3621254</v>
      </c>
      <c r="AG24" s="44">
        <f t="shared" si="21"/>
        <v>-8.4916677000000007</v>
      </c>
      <c r="AH24" s="44">
        <f t="shared" si="22"/>
        <v>-8.8734368999999997</v>
      </c>
      <c r="AI24" s="44">
        <f t="shared" si="23"/>
        <v>-9.6471949000000006</v>
      </c>
      <c r="AJ24" s="44">
        <f t="shared" si="24"/>
        <v>0</v>
      </c>
      <c r="AK24" s="20"/>
    </row>
    <row r="25" spans="2:37" x14ac:dyDescent="0.25">
      <c r="B25">
        <v>0.5</v>
      </c>
      <c r="C25">
        <v>-8.3416709999999998</v>
      </c>
      <c r="D25" s="20"/>
      <c r="E25" s="82">
        <f t="shared" ref="E25:F25" si="43">B30</f>
        <v>4</v>
      </c>
      <c r="F25" s="82">
        <f t="shared" si="43"/>
        <v>-8.3546657999999994</v>
      </c>
      <c r="G25" s="44">
        <f t="shared" si="1"/>
        <v>-8.4407090999999994</v>
      </c>
      <c r="H25" s="44">
        <f t="shared" si="2"/>
        <v>-8.6190262000000004</v>
      </c>
      <c r="I25" s="44">
        <f t="shared" si="3"/>
        <v>-8.8938197999999993</v>
      </c>
      <c r="J25" s="44">
        <f t="shared" si="4"/>
        <v>-9.3096847999999994</v>
      </c>
      <c r="K25" s="44">
        <f t="shared" si="5"/>
        <v>-9.9457416999999992</v>
      </c>
      <c r="L25" s="20"/>
      <c r="M25" s="44">
        <f t="shared" si="6"/>
        <v>-8.1010817999999993</v>
      </c>
      <c r="N25" s="44">
        <f t="shared" si="7"/>
        <v>-8.1934728999999997</v>
      </c>
      <c r="O25" s="44">
        <f t="shared" si="8"/>
        <v>-8.3799676999999999</v>
      </c>
      <c r="P25" s="44">
        <f t="shared" si="9"/>
        <v>-9.1372251999999996</v>
      </c>
      <c r="Q25" s="44">
        <f t="shared" si="10"/>
        <v>-9.7835903000000002</v>
      </c>
      <c r="R25" s="44">
        <f t="shared" si="11"/>
        <v>0</v>
      </c>
      <c r="T25">
        <v>0.5</v>
      </c>
      <c r="U25">
        <v>-8.5415153999999998</v>
      </c>
      <c r="V25" s="20"/>
      <c r="W25" s="6">
        <f t="shared" si="12"/>
        <v>3.3</v>
      </c>
      <c r="X25" s="82">
        <f t="shared" si="13"/>
        <v>-8.5474701</v>
      </c>
      <c r="Y25" s="44">
        <f t="shared" si="14"/>
        <v>-8.6368761000000003</v>
      </c>
      <c r="Z25" s="44">
        <f t="shared" si="15"/>
        <v>-8.8014679000000005</v>
      </c>
      <c r="AA25" s="44">
        <f t="shared" si="16"/>
        <v>-9.0375327999999993</v>
      </c>
      <c r="AB25" s="44">
        <f t="shared" si="17"/>
        <v>-9.3580588999999996</v>
      </c>
      <c r="AC25" s="44">
        <f t="shared" si="18"/>
        <v>-9.8147154000000008</v>
      </c>
      <c r="AD25" s="20"/>
      <c r="AE25" s="44">
        <f t="shared" si="19"/>
        <v>-8.2919330999999996</v>
      </c>
      <c r="AF25" s="44">
        <f t="shared" si="20"/>
        <v>-8.3619193999999997</v>
      </c>
      <c r="AG25" s="44">
        <f t="shared" si="21"/>
        <v>-8.4988527000000005</v>
      </c>
      <c r="AH25" s="44">
        <f t="shared" si="22"/>
        <v>-8.8797235000000008</v>
      </c>
      <c r="AI25" s="44">
        <f t="shared" si="23"/>
        <v>-9.6542853999999991</v>
      </c>
      <c r="AJ25" s="44">
        <f t="shared" si="24"/>
        <v>0</v>
      </c>
      <c r="AK25" s="20"/>
    </row>
    <row r="26" spans="2:37" x14ac:dyDescent="0.25">
      <c r="B26">
        <v>1.2</v>
      </c>
      <c r="C26">
        <v>-8.3468570999999994</v>
      </c>
      <c r="D26" s="20"/>
      <c r="E26" s="82">
        <f t="shared" ref="E26:F26" si="44">B31</f>
        <v>4.7</v>
      </c>
      <c r="F26" s="82">
        <f t="shared" si="44"/>
        <v>-8.3561201000000001</v>
      </c>
      <c r="G26" s="44">
        <f t="shared" si="1"/>
        <v>-8.4455794999999991</v>
      </c>
      <c r="H26" s="44">
        <f t="shared" si="2"/>
        <v>-8.6269951000000002</v>
      </c>
      <c r="I26" s="44">
        <f t="shared" si="3"/>
        <v>-8.9047774999999998</v>
      </c>
      <c r="J26" s="44">
        <f t="shared" si="4"/>
        <v>-9.3236293999999997</v>
      </c>
      <c r="K26" s="44">
        <f t="shared" si="5"/>
        <v>-9.9674186999999996</v>
      </c>
      <c r="L26" s="20"/>
      <c r="M26" s="44">
        <f t="shared" si="6"/>
        <v>-8.1014909999999993</v>
      </c>
      <c r="N26" s="44">
        <f t="shared" si="7"/>
        <v>-8.1974230000000006</v>
      </c>
      <c r="O26" s="44">
        <f t="shared" si="8"/>
        <v>-8.3871383999999995</v>
      </c>
      <c r="P26" s="44">
        <f t="shared" si="9"/>
        <v>-9.1812877999999998</v>
      </c>
      <c r="Q26" s="44">
        <f t="shared" si="10"/>
        <v>-9.8261222999999998</v>
      </c>
      <c r="R26" s="44">
        <f t="shared" si="11"/>
        <v>0</v>
      </c>
      <c r="T26">
        <v>1.2</v>
      </c>
      <c r="U26">
        <v>-8.5423155000000008</v>
      </c>
      <c r="V26" s="20"/>
      <c r="W26" s="6">
        <f t="shared" si="12"/>
        <v>4</v>
      </c>
      <c r="X26" s="82">
        <f t="shared" si="13"/>
        <v>-8.5517234999999996</v>
      </c>
      <c r="Y26" s="44">
        <f t="shared" si="14"/>
        <v>-8.6397227999999995</v>
      </c>
      <c r="Z26" s="44">
        <f t="shared" si="15"/>
        <v>-8.8043221999999997</v>
      </c>
      <c r="AA26" s="44">
        <f t="shared" si="16"/>
        <v>-9.0376425000000005</v>
      </c>
      <c r="AB26" s="44">
        <f t="shared" si="17"/>
        <v>-9.3584566000000002</v>
      </c>
      <c r="AC26" s="44">
        <f t="shared" si="18"/>
        <v>-9.8148298</v>
      </c>
      <c r="AD26" s="20"/>
      <c r="AE26" s="44">
        <f t="shared" si="19"/>
        <v>-8.2972002000000007</v>
      </c>
      <c r="AF26" s="44">
        <f t="shared" si="20"/>
        <v>-8.3684454000000006</v>
      </c>
      <c r="AG26" s="44">
        <f t="shared" si="21"/>
        <v>-8.5023222000000001</v>
      </c>
      <c r="AH26" s="44">
        <f t="shared" si="22"/>
        <v>-8.8884468000000005</v>
      </c>
      <c r="AI26" s="44">
        <f t="shared" si="23"/>
        <v>-9.6622648000000009</v>
      </c>
      <c r="AJ26" s="44">
        <f t="shared" si="24"/>
        <v>0</v>
      </c>
      <c r="AK26" s="20"/>
    </row>
    <row r="27" spans="2:37" x14ac:dyDescent="0.25">
      <c r="B27">
        <v>1.9</v>
      </c>
      <c r="C27">
        <v>-8.3450918000000005</v>
      </c>
      <c r="D27" s="20"/>
      <c r="E27" s="82">
        <f t="shared" ref="E27:F27" si="45">B32</f>
        <v>5.4</v>
      </c>
      <c r="F27" s="82">
        <f t="shared" si="45"/>
        <v>-8.3613052000000003</v>
      </c>
      <c r="G27" s="44">
        <f t="shared" si="1"/>
        <v>-8.4512786999999996</v>
      </c>
      <c r="H27" s="44">
        <f t="shared" si="2"/>
        <v>-8.6341018999999992</v>
      </c>
      <c r="I27" s="44">
        <f t="shared" si="3"/>
        <v>-8.9160155999999997</v>
      </c>
      <c r="J27" s="44">
        <f t="shared" si="4"/>
        <v>-9.3363742999999992</v>
      </c>
      <c r="K27" s="44">
        <f t="shared" si="5"/>
        <v>-9.9891558000000007</v>
      </c>
      <c r="L27" s="20"/>
      <c r="M27" s="44">
        <f t="shared" si="6"/>
        <v>-8.1043471999999994</v>
      </c>
      <c r="N27" s="44">
        <f t="shared" si="7"/>
        <v>-8.1997985999999994</v>
      </c>
      <c r="O27" s="44">
        <f t="shared" si="8"/>
        <v>-8.3912095999999998</v>
      </c>
      <c r="P27" s="44">
        <f t="shared" si="9"/>
        <v>-9.2401762000000005</v>
      </c>
      <c r="Q27" s="44">
        <f t="shared" si="10"/>
        <v>-9.8733024999999994</v>
      </c>
      <c r="R27" s="44">
        <f t="shared" si="11"/>
        <v>0</v>
      </c>
      <c r="T27">
        <v>1.9</v>
      </c>
      <c r="U27">
        <v>-8.5427617999999992</v>
      </c>
      <c r="V27" s="20"/>
      <c r="W27" s="6">
        <f t="shared" si="12"/>
        <v>4.7</v>
      </c>
      <c r="X27" s="82">
        <f t="shared" si="13"/>
        <v>-8.5531825999999995</v>
      </c>
      <c r="Y27" s="44">
        <f t="shared" si="14"/>
        <v>-8.6433058000000003</v>
      </c>
      <c r="Z27" s="44">
        <f t="shared" si="15"/>
        <v>-8.8077888000000009</v>
      </c>
      <c r="AA27" s="44">
        <f t="shared" si="16"/>
        <v>-9.0401287000000004</v>
      </c>
      <c r="AB27" s="44">
        <f t="shared" si="17"/>
        <v>-9.3565053999999996</v>
      </c>
      <c r="AC27" s="44">
        <f t="shared" si="18"/>
        <v>-9.8117246999999992</v>
      </c>
      <c r="AD27" s="20"/>
      <c r="AE27" s="44">
        <f t="shared" si="19"/>
        <v>-8.2976503000000008</v>
      </c>
      <c r="AF27" s="44">
        <f t="shared" si="20"/>
        <v>-8.3705701999999995</v>
      </c>
      <c r="AG27" s="44">
        <f t="shared" si="21"/>
        <v>-8.5080861999999993</v>
      </c>
      <c r="AH27" s="44">
        <f t="shared" si="22"/>
        <v>-8.8956727999999998</v>
      </c>
      <c r="AI27" s="44">
        <f t="shared" si="23"/>
        <v>-9.6775483999999992</v>
      </c>
      <c r="AJ27" s="44">
        <f t="shared" si="24"/>
        <v>0</v>
      </c>
      <c r="AK27" s="20"/>
    </row>
    <row r="28" spans="2:37" x14ac:dyDescent="0.25">
      <c r="B28">
        <v>2.6</v>
      </c>
      <c r="C28">
        <v>-8.3500242</v>
      </c>
      <c r="D28" s="20"/>
      <c r="E28" s="82">
        <f t="shared" ref="E28:F28" si="46">B33</f>
        <v>6.1</v>
      </c>
      <c r="F28" s="82">
        <f t="shared" si="46"/>
        <v>-8.3667926999999995</v>
      </c>
      <c r="G28" s="44">
        <f t="shared" si="1"/>
        <v>-8.4580593000000004</v>
      </c>
      <c r="H28" s="44">
        <f t="shared" si="2"/>
        <v>-8.6447810999999994</v>
      </c>
      <c r="I28" s="44">
        <f t="shared" si="3"/>
        <v>-8.9294662000000002</v>
      </c>
      <c r="J28" s="44">
        <f t="shared" si="4"/>
        <v>-9.3522739000000001</v>
      </c>
      <c r="K28" s="44">
        <f t="shared" si="5"/>
        <v>-10.015226</v>
      </c>
      <c r="L28" s="20"/>
      <c r="M28" s="44">
        <f t="shared" si="6"/>
        <v>-8.1059122000000006</v>
      </c>
      <c r="N28" s="44">
        <f t="shared" si="7"/>
        <v>-8.2042073999999996</v>
      </c>
      <c r="O28" s="44">
        <f t="shared" si="8"/>
        <v>-8.4002409</v>
      </c>
      <c r="P28" s="44">
        <f t="shared" si="9"/>
        <v>-9.3030024000000004</v>
      </c>
      <c r="Q28" s="44">
        <f t="shared" si="10"/>
        <v>-9.9322061999999995</v>
      </c>
      <c r="R28" s="44">
        <f t="shared" si="11"/>
        <v>0</v>
      </c>
      <c r="T28">
        <v>2.6</v>
      </c>
      <c r="U28">
        <v>-8.5442561999999995</v>
      </c>
      <c r="V28" s="20"/>
      <c r="W28" s="6">
        <f t="shared" si="12"/>
        <v>5.4</v>
      </c>
      <c r="X28" s="82">
        <f t="shared" si="13"/>
        <v>-8.5586195000000007</v>
      </c>
      <c r="Y28" s="44">
        <f t="shared" si="14"/>
        <v>-8.6491833000000007</v>
      </c>
      <c r="Z28" s="44">
        <f t="shared" si="15"/>
        <v>-8.8127346000000006</v>
      </c>
      <c r="AA28" s="44">
        <f t="shared" si="16"/>
        <v>-9.0414677000000001</v>
      </c>
      <c r="AB28" s="44">
        <f t="shared" si="17"/>
        <v>-9.3560295</v>
      </c>
      <c r="AC28" s="44">
        <f t="shared" si="18"/>
        <v>-9.8124503999999995</v>
      </c>
      <c r="AD28" s="20"/>
      <c r="AE28" s="44">
        <f t="shared" si="19"/>
        <v>-8.2994652000000002</v>
      </c>
      <c r="AF28" s="44">
        <f t="shared" si="20"/>
        <v>-8.3750123999999992</v>
      </c>
      <c r="AG28" s="44">
        <f t="shared" si="21"/>
        <v>-8.5156956000000008</v>
      </c>
      <c r="AH28" s="44">
        <f t="shared" si="22"/>
        <v>-8.9043530999999998</v>
      </c>
      <c r="AI28" s="44">
        <f t="shared" si="23"/>
        <v>-9.6982316999999991</v>
      </c>
      <c r="AJ28" s="44">
        <f t="shared" si="24"/>
        <v>0</v>
      </c>
      <c r="AK28" s="20"/>
    </row>
    <row r="29" spans="2:37" x14ac:dyDescent="0.25">
      <c r="B29">
        <v>3.3</v>
      </c>
      <c r="C29">
        <v>-8.3524580000000004</v>
      </c>
      <c r="D29" s="20"/>
      <c r="E29" s="82">
        <f t="shared" ref="E29:F29" si="47">B34</f>
        <v>6.8</v>
      </c>
      <c r="F29" s="82">
        <f t="shared" si="47"/>
        <v>-8.3735218000000007</v>
      </c>
      <c r="G29" s="44">
        <f t="shared" si="1"/>
        <v>-8.4665890000000008</v>
      </c>
      <c r="H29" s="44">
        <f t="shared" si="2"/>
        <v>-8.6566629000000006</v>
      </c>
      <c r="I29" s="44">
        <f t="shared" si="3"/>
        <v>-8.9415884000000005</v>
      </c>
      <c r="J29" s="44">
        <f t="shared" si="4"/>
        <v>-9.3695898</v>
      </c>
      <c r="K29" s="44">
        <f t="shared" si="5"/>
        <v>-10.044736</v>
      </c>
      <c r="L29" s="20"/>
      <c r="M29" s="44">
        <f t="shared" si="6"/>
        <v>-8.1118240000000004</v>
      </c>
      <c r="N29" s="44">
        <f t="shared" si="7"/>
        <v>-8.2095880999999995</v>
      </c>
      <c r="O29" s="44">
        <f t="shared" si="8"/>
        <v>-8.4104642999999992</v>
      </c>
      <c r="P29" s="44">
        <f t="shared" si="9"/>
        <v>-9.3685521999999999</v>
      </c>
      <c r="Q29" s="44">
        <f t="shared" si="10"/>
        <v>-9.9982013999999992</v>
      </c>
      <c r="R29" s="44">
        <f t="shared" si="11"/>
        <v>0</v>
      </c>
      <c r="T29">
        <v>3.3</v>
      </c>
      <c r="U29">
        <v>-8.5437679000000006</v>
      </c>
      <c r="V29" s="20"/>
      <c r="W29" s="6">
        <f t="shared" si="12"/>
        <v>6.1</v>
      </c>
      <c r="X29" s="82">
        <f t="shared" si="13"/>
        <v>-8.5619449999999997</v>
      </c>
      <c r="Y29" s="44">
        <f t="shared" si="14"/>
        <v>-8.6525926999999996</v>
      </c>
      <c r="Z29" s="44">
        <f t="shared" si="15"/>
        <v>-8.8139266999999997</v>
      </c>
      <c r="AA29" s="44">
        <f t="shared" si="16"/>
        <v>-9.0461349000000002</v>
      </c>
      <c r="AB29" s="44">
        <f t="shared" si="17"/>
        <v>-9.3563060999999994</v>
      </c>
      <c r="AC29" s="44">
        <f t="shared" si="18"/>
        <v>-9.8164119999999997</v>
      </c>
      <c r="AD29" s="20"/>
      <c r="AE29" s="44">
        <f t="shared" si="19"/>
        <v>-8.3059253999999996</v>
      </c>
      <c r="AF29" s="44">
        <f t="shared" si="20"/>
        <v>-8.3816004</v>
      </c>
      <c r="AG29" s="44">
        <f t="shared" si="21"/>
        <v>-8.5233287999999998</v>
      </c>
      <c r="AH29" s="44">
        <f t="shared" si="22"/>
        <v>-8.9147043000000004</v>
      </c>
      <c r="AI29" s="44">
        <f t="shared" si="23"/>
        <v>-9.7206869000000005</v>
      </c>
      <c r="AJ29" s="44">
        <f t="shared" si="24"/>
        <v>0</v>
      </c>
      <c r="AK29" s="20"/>
    </row>
    <row r="30" spans="2:37" x14ac:dyDescent="0.25">
      <c r="B30">
        <v>4</v>
      </c>
      <c r="C30">
        <v>-8.3546657999999994</v>
      </c>
      <c r="D30" s="20"/>
      <c r="E30" s="82">
        <f t="shared" ref="E30:F30" si="48">B35</f>
        <v>7.5</v>
      </c>
      <c r="F30" s="82">
        <f t="shared" si="48"/>
        <v>-8.3784504000000002</v>
      </c>
      <c r="G30" s="44">
        <f t="shared" si="1"/>
        <v>-8.4752913000000003</v>
      </c>
      <c r="H30" s="44">
        <f t="shared" si="2"/>
        <v>-8.6665468000000008</v>
      </c>
      <c r="I30" s="44">
        <f t="shared" si="3"/>
        <v>-8.9585266000000008</v>
      </c>
      <c r="J30" s="44">
        <f t="shared" si="4"/>
        <v>-9.3884535000000007</v>
      </c>
      <c r="K30" s="44">
        <f t="shared" si="5"/>
        <v>-10.080493000000001</v>
      </c>
      <c r="L30" s="20"/>
      <c r="M30" s="44">
        <f t="shared" si="6"/>
        <v>-8.1136589000000008</v>
      </c>
      <c r="N30" s="44">
        <f t="shared" si="7"/>
        <v>-8.2157830999999995</v>
      </c>
      <c r="O30" s="44">
        <f t="shared" si="8"/>
        <v>-8.4195861999999995</v>
      </c>
      <c r="P30" s="44">
        <f t="shared" si="9"/>
        <v>-9.4519482000000004</v>
      </c>
      <c r="Q30" s="44">
        <f t="shared" si="10"/>
        <v>-10.06902</v>
      </c>
      <c r="R30" s="44">
        <f t="shared" si="11"/>
        <v>0</v>
      </c>
      <c r="T30">
        <v>4</v>
      </c>
      <c r="U30">
        <v>-8.5474701</v>
      </c>
      <c r="V30" s="20"/>
      <c r="W30" s="6">
        <f t="shared" si="12"/>
        <v>6.8</v>
      </c>
      <c r="X30" s="82">
        <f t="shared" si="13"/>
        <v>-8.5677661999999994</v>
      </c>
      <c r="Y30" s="44">
        <f t="shared" si="14"/>
        <v>-8.6562795999999995</v>
      </c>
      <c r="Z30" s="44">
        <f t="shared" si="15"/>
        <v>-8.8180236999999995</v>
      </c>
      <c r="AA30" s="44">
        <f t="shared" si="16"/>
        <v>-9.0478276999999991</v>
      </c>
      <c r="AB30" s="44">
        <f t="shared" si="17"/>
        <v>-9.3543214999999993</v>
      </c>
      <c r="AC30" s="44">
        <f t="shared" si="18"/>
        <v>-9.8227385999999992</v>
      </c>
      <c r="AD30" s="20"/>
      <c r="AE30" s="44">
        <f t="shared" si="19"/>
        <v>-8.3084849999999992</v>
      </c>
      <c r="AF30" s="44">
        <f t="shared" si="20"/>
        <v>-8.3860130000000002</v>
      </c>
      <c r="AG30" s="44">
        <f t="shared" si="21"/>
        <v>-8.5334692000000008</v>
      </c>
      <c r="AH30" s="44">
        <f t="shared" si="22"/>
        <v>-8.9259547999999995</v>
      </c>
      <c r="AI30" s="44">
        <f t="shared" si="23"/>
        <v>-9.7518262999999994</v>
      </c>
      <c r="AJ30" s="44">
        <f t="shared" si="24"/>
        <v>0</v>
      </c>
      <c r="AK30" s="20"/>
    </row>
    <row r="31" spans="2:37" x14ac:dyDescent="0.25">
      <c r="B31">
        <v>4.7</v>
      </c>
      <c r="C31">
        <v>-8.3561201000000001</v>
      </c>
      <c r="D31" s="20"/>
      <c r="E31" s="82">
        <f t="shared" ref="E31:F31" si="49">B36</f>
        <v>8.1999999999999993</v>
      </c>
      <c r="F31" s="82">
        <f t="shared" si="49"/>
        <v>-8.3884878</v>
      </c>
      <c r="G31" s="44">
        <f t="shared" si="1"/>
        <v>-8.4846105999999999</v>
      </c>
      <c r="H31" s="44">
        <f t="shared" si="2"/>
        <v>-8.6778612000000006</v>
      </c>
      <c r="I31" s="44">
        <f t="shared" si="3"/>
        <v>-8.9737740000000006</v>
      </c>
      <c r="J31" s="44">
        <f t="shared" si="4"/>
        <v>-9.4083013999999991</v>
      </c>
      <c r="K31" s="44">
        <f t="shared" si="5"/>
        <v>-10.121142000000001</v>
      </c>
      <c r="L31" s="20"/>
      <c r="M31" s="44">
        <f t="shared" si="6"/>
        <v>-8.1181859999999997</v>
      </c>
      <c r="N31" s="44">
        <f t="shared" si="7"/>
        <v>-8.2220525999999996</v>
      </c>
      <c r="O31" s="44">
        <f t="shared" si="8"/>
        <v>-8.4330387000000009</v>
      </c>
      <c r="P31" s="44">
        <f t="shared" si="9"/>
        <v>-9.5332108000000009</v>
      </c>
      <c r="Q31" s="44">
        <f t="shared" si="10"/>
        <v>-10.147316</v>
      </c>
      <c r="R31" s="44">
        <f t="shared" si="11"/>
        <v>0</v>
      </c>
      <c r="T31">
        <v>4.7</v>
      </c>
      <c r="U31">
        <v>-8.5517234999999996</v>
      </c>
      <c r="V31" s="20"/>
      <c r="W31" s="6">
        <f t="shared" si="12"/>
        <v>7.5</v>
      </c>
      <c r="X31" s="82">
        <f t="shared" si="13"/>
        <v>-8.5723572000000008</v>
      </c>
      <c r="Y31" s="44">
        <f t="shared" si="14"/>
        <v>-8.6637087000000008</v>
      </c>
      <c r="Z31" s="44">
        <f t="shared" si="15"/>
        <v>-8.8257627000000003</v>
      </c>
      <c r="AA31" s="44">
        <f t="shared" si="16"/>
        <v>-9.0492162999999994</v>
      </c>
      <c r="AB31" s="44">
        <f t="shared" si="17"/>
        <v>-9.3589438999999999</v>
      </c>
      <c r="AC31" s="44">
        <f t="shared" si="18"/>
        <v>-9.8320036000000002</v>
      </c>
      <c r="AD31" s="20"/>
      <c r="AE31" s="44">
        <f t="shared" si="19"/>
        <v>-8.3106594000000005</v>
      </c>
      <c r="AF31" s="44">
        <f t="shared" si="20"/>
        <v>-8.3918371</v>
      </c>
      <c r="AG31" s="44">
        <f t="shared" si="21"/>
        <v>-8.5440216000000007</v>
      </c>
      <c r="AH31" s="44">
        <f t="shared" si="22"/>
        <v>-8.9380731999999998</v>
      </c>
      <c r="AI31" s="44">
        <f t="shared" si="23"/>
        <v>-9.7973032</v>
      </c>
      <c r="AJ31" s="44">
        <f t="shared" si="24"/>
        <v>0</v>
      </c>
      <c r="AK31" s="20"/>
    </row>
    <row r="32" spans="2:37" x14ac:dyDescent="0.25">
      <c r="B32">
        <v>5.4</v>
      </c>
      <c r="C32">
        <v>-8.3613052000000003</v>
      </c>
      <c r="D32" s="20"/>
      <c r="E32" s="82">
        <f t="shared" ref="E32:F32" si="50">B37</f>
        <v>8.9</v>
      </c>
      <c r="F32" s="82">
        <f t="shared" si="50"/>
        <v>-8.3954743999999994</v>
      </c>
      <c r="G32" s="44">
        <f t="shared" si="1"/>
        <v>-8.4948300999999997</v>
      </c>
      <c r="H32" s="44">
        <f t="shared" si="2"/>
        <v>-8.6921453</v>
      </c>
      <c r="I32" s="44">
        <f t="shared" si="3"/>
        <v>-8.9938316</v>
      </c>
      <c r="J32" s="44">
        <f t="shared" si="4"/>
        <v>-9.4318513999999993</v>
      </c>
      <c r="K32" s="44">
        <f t="shared" si="5"/>
        <v>-10.168931000000001</v>
      </c>
      <c r="L32" s="20"/>
      <c r="M32" s="44">
        <f t="shared" si="6"/>
        <v>-8.1230221</v>
      </c>
      <c r="N32" s="44">
        <f t="shared" si="7"/>
        <v>-8.2344407999999998</v>
      </c>
      <c r="O32" s="44">
        <f t="shared" si="8"/>
        <v>-8.4450865000000004</v>
      </c>
      <c r="P32" s="44">
        <f t="shared" si="9"/>
        <v>-9.6242180000000008</v>
      </c>
      <c r="Q32" s="44">
        <f t="shared" si="10"/>
        <v>-10.229749</v>
      </c>
      <c r="R32" s="44">
        <f t="shared" si="11"/>
        <v>0</v>
      </c>
      <c r="T32">
        <v>5.4</v>
      </c>
      <c r="U32">
        <v>-8.5531825999999995</v>
      </c>
      <c r="V32" s="20"/>
      <c r="W32" s="6">
        <f t="shared" si="12"/>
        <v>8.1999999999999993</v>
      </c>
      <c r="X32" s="82">
        <f t="shared" si="13"/>
        <v>-8.5775404000000002</v>
      </c>
      <c r="Y32" s="44">
        <f t="shared" si="14"/>
        <v>-8.6709604000000002</v>
      </c>
      <c r="Z32" s="44">
        <f t="shared" si="15"/>
        <v>-8.8298111000000006</v>
      </c>
      <c r="AA32" s="44">
        <f t="shared" si="16"/>
        <v>-9.0536919000000005</v>
      </c>
      <c r="AB32" s="44">
        <f t="shared" si="17"/>
        <v>-9.3624419999999997</v>
      </c>
      <c r="AC32" s="44">
        <f t="shared" si="18"/>
        <v>-9.8510665999999993</v>
      </c>
      <c r="AD32" s="20"/>
      <c r="AE32" s="44">
        <f t="shared" si="19"/>
        <v>-8.3148269999999993</v>
      </c>
      <c r="AF32" s="44">
        <f t="shared" si="20"/>
        <v>-8.4002999999999997</v>
      </c>
      <c r="AG32" s="44">
        <f t="shared" si="21"/>
        <v>-8.5535163999999995</v>
      </c>
      <c r="AH32" s="44">
        <f t="shared" si="22"/>
        <v>-8.9533614999999998</v>
      </c>
      <c r="AI32" s="44">
        <f t="shared" si="23"/>
        <v>-9.8521871999999995</v>
      </c>
      <c r="AJ32" s="44">
        <f t="shared" si="24"/>
        <v>0</v>
      </c>
      <c r="AK32" s="20"/>
    </row>
    <row r="33" spans="2:37" x14ac:dyDescent="0.25">
      <c r="B33">
        <v>6.1</v>
      </c>
      <c r="C33">
        <v>-8.3667926999999995</v>
      </c>
      <c r="D33" s="20"/>
      <c r="E33" s="82">
        <f t="shared" ref="E33:F33" si="51">B38</f>
        <v>9.6</v>
      </c>
      <c r="F33" s="82">
        <f t="shared" si="51"/>
        <v>-8.4026517999999992</v>
      </c>
      <c r="G33" s="44">
        <f t="shared" si="1"/>
        <v>-8.5063809999999993</v>
      </c>
      <c r="H33" s="44">
        <f t="shared" si="2"/>
        <v>-8.7091083999999999</v>
      </c>
      <c r="I33" s="44">
        <f t="shared" si="3"/>
        <v>-9.0129414000000008</v>
      </c>
      <c r="J33" s="44">
        <f t="shared" si="4"/>
        <v>-9.4574957000000008</v>
      </c>
      <c r="K33" s="44">
        <f t="shared" si="5"/>
        <v>-10.225944999999999</v>
      </c>
      <c r="L33" s="20"/>
      <c r="M33" s="44">
        <f t="shared" si="6"/>
        <v>-8.1306934000000002</v>
      </c>
      <c r="N33" s="44">
        <f t="shared" si="7"/>
        <v>-8.2433890999999999</v>
      </c>
      <c r="O33" s="44">
        <f t="shared" si="8"/>
        <v>-8.4638939000000004</v>
      </c>
      <c r="P33" s="44">
        <f t="shared" si="9"/>
        <v>-9.7220735999999999</v>
      </c>
      <c r="Q33" s="44">
        <f t="shared" si="10"/>
        <v>-10.314123</v>
      </c>
      <c r="R33" s="44">
        <f t="shared" si="11"/>
        <v>0</v>
      </c>
      <c r="T33">
        <v>6.1</v>
      </c>
      <c r="U33">
        <v>-8.5586195000000007</v>
      </c>
      <c r="V33" s="20"/>
      <c r="W33" s="6">
        <f t="shared" si="12"/>
        <v>8.9</v>
      </c>
      <c r="X33" s="82">
        <f t="shared" si="13"/>
        <v>-8.5844622000000008</v>
      </c>
      <c r="Y33" s="44">
        <f t="shared" si="14"/>
        <v>-8.6764068999999999</v>
      </c>
      <c r="Z33" s="44">
        <f t="shared" si="15"/>
        <v>-8.8377923999999997</v>
      </c>
      <c r="AA33" s="44">
        <f t="shared" si="16"/>
        <v>-9.0597992000000005</v>
      </c>
      <c r="AB33" s="44">
        <f t="shared" si="17"/>
        <v>-9.3665962</v>
      </c>
      <c r="AC33" s="44">
        <f t="shared" si="18"/>
        <v>-9.8784703999999994</v>
      </c>
      <c r="AD33" s="20"/>
      <c r="AE33" s="44">
        <f t="shared" si="19"/>
        <v>-8.3196373000000001</v>
      </c>
      <c r="AF33" s="44">
        <f t="shared" si="20"/>
        <v>-8.4066361999999994</v>
      </c>
      <c r="AG33" s="44">
        <f t="shared" si="21"/>
        <v>-8.5663470999999998</v>
      </c>
      <c r="AH33" s="44">
        <f t="shared" si="22"/>
        <v>-8.9709616000000008</v>
      </c>
      <c r="AI33" s="44">
        <f t="shared" si="23"/>
        <v>-9.9255504999999999</v>
      </c>
      <c r="AJ33" s="44">
        <f t="shared" si="24"/>
        <v>0</v>
      </c>
      <c r="AK33" s="20"/>
    </row>
    <row r="34" spans="2:37" x14ac:dyDescent="0.25">
      <c r="B34">
        <v>6.8</v>
      </c>
      <c r="C34">
        <v>-8.3735218000000007</v>
      </c>
      <c r="D34" s="20"/>
      <c r="E34" s="82">
        <f t="shared" ref="E34:F34" si="52">B39</f>
        <v>10.3</v>
      </c>
      <c r="F34" s="82">
        <f t="shared" si="52"/>
        <v>-8.4138012</v>
      </c>
      <c r="G34" s="44">
        <f t="shared" si="1"/>
        <v>-8.5189933999999994</v>
      </c>
      <c r="H34" s="44">
        <f t="shared" si="2"/>
        <v>-8.7242136000000006</v>
      </c>
      <c r="I34" s="44">
        <f t="shared" si="3"/>
        <v>-9.0337323999999999</v>
      </c>
      <c r="J34" s="44">
        <f t="shared" si="4"/>
        <v>-9.4869251000000006</v>
      </c>
      <c r="K34" s="44">
        <f t="shared" si="5"/>
        <v>-10.289745999999999</v>
      </c>
      <c r="L34" s="20"/>
      <c r="M34" s="44">
        <f t="shared" si="6"/>
        <v>-8.1365298999999993</v>
      </c>
      <c r="N34" s="44">
        <f t="shared" si="7"/>
        <v>-8.2494344999999996</v>
      </c>
      <c r="O34" s="44">
        <f t="shared" si="8"/>
        <v>-8.4808845999999996</v>
      </c>
      <c r="P34" s="44">
        <f t="shared" si="9"/>
        <v>-9.8162974999999992</v>
      </c>
      <c r="Q34" s="44">
        <f t="shared" si="10"/>
        <v>-10.404154999999999</v>
      </c>
      <c r="R34" s="44">
        <f t="shared" si="11"/>
        <v>0</v>
      </c>
      <c r="T34">
        <v>6.8</v>
      </c>
      <c r="U34">
        <v>-8.5619449999999997</v>
      </c>
      <c r="V34" s="20"/>
      <c r="W34" s="6">
        <f t="shared" si="12"/>
        <v>9.6</v>
      </c>
      <c r="X34" s="82">
        <f t="shared" si="13"/>
        <v>-8.5912924000000004</v>
      </c>
      <c r="Y34" s="44">
        <f t="shared" si="14"/>
        <v>-8.6842565999999994</v>
      </c>
      <c r="Z34" s="44">
        <f t="shared" si="15"/>
        <v>-8.8469695999999995</v>
      </c>
      <c r="AA34" s="44">
        <f t="shared" si="16"/>
        <v>-9.0671786999999995</v>
      </c>
      <c r="AB34" s="44">
        <f t="shared" si="17"/>
        <v>-9.3801421999999999</v>
      </c>
      <c r="AC34" s="44">
        <f t="shared" si="18"/>
        <v>-9.9167976000000007</v>
      </c>
      <c r="AD34" s="20"/>
      <c r="AE34" s="44">
        <f t="shared" si="19"/>
        <v>-8.3230714999999993</v>
      </c>
      <c r="AF34" s="44">
        <f t="shared" si="20"/>
        <v>-8.4161138999999991</v>
      </c>
      <c r="AG34" s="44">
        <f t="shared" si="21"/>
        <v>-8.5816174000000007</v>
      </c>
      <c r="AH34" s="44">
        <f t="shared" si="22"/>
        <v>-8.9939146000000001</v>
      </c>
      <c r="AI34" s="44">
        <f t="shared" si="23"/>
        <v>-10.016514000000001</v>
      </c>
      <c r="AJ34" s="44">
        <f t="shared" si="24"/>
        <v>0</v>
      </c>
      <c r="AK34" s="20"/>
    </row>
    <row r="35" spans="2:37" x14ac:dyDescent="0.25">
      <c r="B35">
        <v>7.5</v>
      </c>
      <c r="C35">
        <v>-8.3784504000000002</v>
      </c>
      <c r="D35" s="20"/>
      <c r="E35" s="82">
        <f t="shared" ref="E35:F35" si="53">B40</f>
        <v>11</v>
      </c>
      <c r="F35" s="82">
        <f t="shared" si="53"/>
        <v>-8.4250784000000003</v>
      </c>
      <c r="G35" s="44">
        <f t="shared" si="1"/>
        <v>-8.5330438999999991</v>
      </c>
      <c r="H35" s="44">
        <f t="shared" si="2"/>
        <v>-8.7447423999999998</v>
      </c>
      <c r="I35" s="44">
        <f t="shared" si="3"/>
        <v>-9.0588788999999998</v>
      </c>
      <c r="J35" s="44">
        <f t="shared" si="4"/>
        <v>-9.5210524000000003</v>
      </c>
      <c r="K35" s="44">
        <f t="shared" si="5"/>
        <v>-10.363333000000001</v>
      </c>
      <c r="L35" s="20"/>
      <c r="M35" s="44">
        <f t="shared" si="6"/>
        <v>-8.1405496999999993</v>
      </c>
      <c r="N35" s="44">
        <f t="shared" si="7"/>
        <v>-8.2630309999999998</v>
      </c>
      <c r="O35" s="44">
        <f t="shared" si="8"/>
        <v>-8.4990424999999998</v>
      </c>
      <c r="P35" s="44">
        <f t="shared" si="9"/>
        <v>-9.9175328999999994</v>
      </c>
      <c r="Q35" s="44">
        <f t="shared" si="10"/>
        <v>-10.502314</v>
      </c>
      <c r="R35" s="44">
        <f t="shared" si="11"/>
        <v>0</v>
      </c>
      <c r="T35">
        <v>7.5</v>
      </c>
      <c r="U35">
        <v>-8.5677661999999994</v>
      </c>
      <c r="V35" s="20"/>
      <c r="W35" s="6">
        <f t="shared" si="12"/>
        <v>10.3</v>
      </c>
      <c r="X35" s="82">
        <f t="shared" si="13"/>
        <v>-8.5987214999999999</v>
      </c>
      <c r="Y35" s="44">
        <f t="shared" si="14"/>
        <v>-8.6935406000000004</v>
      </c>
      <c r="Z35" s="44">
        <f t="shared" si="15"/>
        <v>-8.8533563999999991</v>
      </c>
      <c r="AA35" s="44">
        <f t="shared" si="16"/>
        <v>-9.0806170000000002</v>
      </c>
      <c r="AB35" s="44">
        <f t="shared" si="17"/>
        <v>-9.3948584000000004</v>
      </c>
      <c r="AC35" s="44">
        <f t="shared" si="18"/>
        <v>-9.9776115000000001</v>
      </c>
      <c r="AD35" s="20"/>
      <c r="AE35" s="44">
        <f t="shared" si="19"/>
        <v>-8.3299389000000001</v>
      </c>
      <c r="AF35" s="44">
        <f t="shared" si="20"/>
        <v>-8.4265288999999992</v>
      </c>
      <c r="AG35" s="44">
        <f t="shared" si="21"/>
        <v>-8.5939493000000002</v>
      </c>
      <c r="AH35" s="44">
        <f t="shared" si="22"/>
        <v>-9.0172539</v>
      </c>
      <c r="AI35" s="44">
        <f t="shared" si="23"/>
        <v>-10.126607</v>
      </c>
      <c r="AJ35" s="44">
        <f t="shared" si="24"/>
        <v>0</v>
      </c>
      <c r="AK35" s="20"/>
    </row>
    <row r="36" spans="2:37" x14ac:dyDescent="0.25">
      <c r="B36">
        <v>8.1999999999999993</v>
      </c>
      <c r="C36">
        <v>-8.3884878</v>
      </c>
      <c r="D36" s="20"/>
      <c r="E36" s="82">
        <f t="shared" ref="E36:F36" si="54">B41</f>
        <v>11.7</v>
      </c>
      <c r="F36" s="82">
        <f t="shared" si="54"/>
        <v>-8.4383192000000005</v>
      </c>
      <c r="G36" s="44">
        <f t="shared" si="1"/>
        <v>-8.5488500999999992</v>
      </c>
      <c r="H36" s="44">
        <f t="shared" si="2"/>
        <v>-8.7681045999999991</v>
      </c>
      <c r="I36" s="44">
        <f t="shared" si="3"/>
        <v>-9.0853833999999996</v>
      </c>
      <c r="J36" s="44">
        <f t="shared" si="4"/>
        <v>-9.5643244000000003</v>
      </c>
      <c r="K36" s="44">
        <f t="shared" si="5"/>
        <v>-10.445292</v>
      </c>
      <c r="L36" s="20"/>
      <c r="M36" s="44">
        <f t="shared" si="6"/>
        <v>-8.1525105999999994</v>
      </c>
      <c r="N36" s="44">
        <f t="shared" si="7"/>
        <v>-8.2754860000000008</v>
      </c>
      <c r="O36" s="44">
        <f t="shared" si="8"/>
        <v>-8.5223130999999999</v>
      </c>
      <c r="P36" s="44">
        <f t="shared" si="9"/>
        <v>-10.021749</v>
      </c>
      <c r="Q36" s="44">
        <f t="shared" si="10"/>
        <v>-10.607918</v>
      </c>
      <c r="R36" s="44">
        <f t="shared" si="11"/>
        <v>0</v>
      </c>
      <c r="T36">
        <v>8.1999999999999993</v>
      </c>
      <c r="U36">
        <v>-8.5723572000000008</v>
      </c>
      <c r="V36" s="20"/>
      <c r="W36" s="6">
        <f t="shared" si="12"/>
        <v>11</v>
      </c>
      <c r="X36" s="82">
        <f t="shared" si="13"/>
        <v>-8.6089190999999996</v>
      </c>
      <c r="Y36" s="44">
        <f t="shared" si="14"/>
        <v>-8.7030153000000006</v>
      </c>
      <c r="Z36" s="44">
        <f t="shared" si="15"/>
        <v>-8.8663588000000004</v>
      </c>
      <c r="AA36" s="44">
        <f t="shared" si="16"/>
        <v>-9.0890740999999995</v>
      </c>
      <c r="AB36" s="44">
        <f t="shared" si="17"/>
        <v>-9.4204892999999998</v>
      </c>
      <c r="AC36" s="44">
        <f t="shared" si="18"/>
        <v>-10.058849</v>
      </c>
      <c r="AD36" s="20"/>
      <c r="AE36" s="44">
        <f t="shared" si="19"/>
        <v>-8.3365355000000001</v>
      </c>
      <c r="AF36" s="44">
        <f t="shared" si="20"/>
        <v>-8.4387541000000006</v>
      </c>
      <c r="AG36" s="44">
        <f t="shared" si="21"/>
        <v>-8.6098747000000007</v>
      </c>
      <c r="AH36" s="44">
        <f t="shared" si="22"/>
        <v>-9.0509032999999999</v>
      </c>
      <c r="AI36" s="44">
        <f t="shared" si="23"/>
        <v>-10.254993000000001</v>
      </c>
      <c r="AJ36" s="44">
        <f t="shared" si="24"/>
        <v>0</v>
      </c>
      <c r="AK36" s="20"/>
    </row>
    <row r="37" spans="2:37" x14ac:dyDescent="0.25">
      <c r="B37">
        <v>8.9</v>
      </c>
      <c r="C37">
        <v>-8.3954743999999994</v>
      </c>
      <c r="D37" s="20"/>
      <c r="E37" s="82">
        <f t="shared" ref="E37:F37" si="55">B42</f>
        <v>12.4</v>
      </c>
      <c r="F37" s="82">
        <f t="shared" si="55"/>
        <v>-8.4515858000000001</v>
      </c>
      <c r="G37" s="44">
        <f t="shared" si="1"/>
        <v>-8.5665922000000005</v>
      </c>
      <c r="H37" s="44">
        <f t="shared" si="2"/>
        <v>-8.7913151000000003</v>
      </c>
      <c r="I37" s="44">
        <f t="shared" si="3"/>
        <v>-9.1144238000000009</v>
      </c>
      <c r="J37" s="44">
        <f t="shared" si="4"/>
        <v>-9.6148281000000004</v>
      </c>
      <c r="K37" s="44">
        <f t="shared" si="5"/>
        <v>-10.543946</v>
      </c>
      <c r="L37" s="20"/>
      <c r="M37" s="44">
        <f t="shared" si="6"/>
        <v>-8.1601123999999992</v>
      </c>
      <c r="N37" s="44">
        <f t="shared" si="7"/>
        <v>-8.2909985000000006</v>
      </c>
      <c r="O37" s="44">
        <f t="shared" si="8"/>
        <v>-8.5484551999999994</v>
      </c>
      <c r="P37" s="44">
        <f t="shared" si="9"/>
        <v>-10.118270000000001</v>
      </c>
      <c r="Q37" s="44">
        <f t="shared" si="10"/>
        <v>-10.728812</v>
      </c>
      <c r="R37" s="44">
        <f t="shared" si="11"/>
        <v>0</v>
      </c>
      <c r="T37">
        <v>8.9</v>
      </c>
      <c r="U37">
        <v>-8.5775404000000002</v>
      </c>
      <c r="V37" s="20"/>
      <c r="W37" s="6">
        <f t="shared" si="12"/>
        <v>11.7</v>
      </c>
      <c r="X37" s="82">
        <f t="shared" si="13"/>
        <v>-8.6164179000000001</v>
      </c>
      <c r="Y37" s="44">
        <f t="shared" si="14"/>
        <v>-8.7125682999999992</v>
      </c>
      <c r="Z37" s="44">
        <f t="shared" si="15"/>
        <v>-8.8767004000000007</v>
      </c>
      <c r="AA37" s="44">
        <f t="shared" si="16"/>
        <v>-9.1074295000000003</v>
      </c>
      <c r="AB37" s="44">
        <f t="shared" si="17"/>
        <v>-9.4590864000000003</v>
      </c>
      <c r="AC37" s="44">
        <f t="shared" si="18"/>
        <v>-10.170226</v>
      </c>
      <c r="AD37" s="20"/>
      <c r="AE37" s="44">
        <f t="shared" si="19"/>
        <v>-8.3467464000000007</v>
      </c>
      <c r="AF37" s="44">
        <f t="shared" si="20"/>
        <v>-8.4494152000000007</v>
      </c>
      <c r="AG37" s="44">
        <f t="shared" si="21"/>
        <v>-8.6277199000000007</v>
      </c>
      <c r="AH37" s="44">
        <f t="shared" si="22"/>
        <v>-9.0911617000000007</v>
      </c>
      <c r="AI37" s="44">
        <f t="shared" si="23"/>
        <v>-10.401611000000001</v>
      </c>
      <c r="AJ37" s="44">
        <f t="shared" si="24"/>
        <v>0</v>
      </c>
      <c r="AK37" s="20"/>
    </row>
    <row r="38" spans="2:37" x14ac:dyDescent="0.25">
      <c r="B38">
        <v>9.6</v>
      </c>
      <c r="C38">
        <v>-8.4026517999999992</v>
      </c>
      <c r="D38" s="20"/>
      <c r="E38" s="82">
        <f t="shared" ref="E38:F38" si="56">B43</f>
        <v>13.1</v>
      </c>
      <c r="F38" s="82">
        <f t="shared" si="56"/>
        <v>-8.4666882000000001</v>
      </c>
      <c r="G38" s="44">
        <f t="shared" si="1"/>
        <v>-8.5856981000000001</v>
      </c>
      <c r="H38" s="44">
        <f t="shared" si="2"/>
        <v>-8.8181800999999993</v>
      </c>
      <c r="I38" s="44">
        <f t="shared" si="3"/>
        <v>-9.1506299999999996</v>
      </c>
      <c r="J38" s="44">
        <f t="shared" si="4"/>
        <v>-9.6844435000000004</v>
      </c>
      <c r="K38" s="44">
        <f t="shared" si="5"/>
        <v>-10.668968</v>
      </c>
      <c r="L38" s="20"/>
      <c r="M38" s="44">
        <f t="shared" si="6"/>
        <v>-8.1706629</v>
      </c>
      <c r="N38" s="44">
        <f t="shared" si="7"/>
        <v>-8.3073338999999997</v>
      </c>
      <c r="O38" s="44">
        <f t="shared" si="8"/>
        <v>-8.5787106000000009</v>
      </c>
      <c r="P38" s="44">
        <f t="shared" si="9"/>
        <v>-10.23373</v>
      </c>
      <c r="Q38" s="44">
        <f t="shared" si="10"/>
        <v>-10.881181</v>
      </c>
      <c r="R38" s="44">
        <f t="shared" si="11"/>
        <v>0</v>
      </c>
      <c r="T38">
        <v>9.6</v>
      </c>
      <c r="U38">
        <v>-8.5844622000000008</v>
      </c>
      <c r="V38" s="20"/>
      <c r="W38" s="6">
        <f t="shared" si="12"/>
        <v>12.4</v>
      </c>
      <c r="X38" s="82">
        <f t="shared" si="13"/>
        <v>-8.6285466999999993</v>
      </c>
      <c r="Y38" s="44">
        <f t="shared" si="14"/>
        <v>-8.7241230000000005</v>
      </c>
      <c r="Z38" s="44">
        <f t="shared" si="15"/>
        <v>-8.8916903000000005</v>
      </c>
      <c r="AA38" s="44">
        <f t="shared" si="16"/>
        <v>-9.1313323999999998</v>
      </c>
      <c r="AB38" s="44">
        <f t="shared" si="17"/>
        <v>-9.5114803000000006</v>
      </c>
      <c r="AC38" s="44">
        <f t="shared" si="18"/>
        <v>-10.308986000000001</v>
      </c>
      <c r="AD38" s="20"/>
      <c r="AE38" s="44">
        <f t="shared" si="19"/>
        <v>-8.3502559999999999</v>
      </c>
      <c r="AF38" s="44">
        <f t="shared" si="20"/>
        <v>-8.4614735000000003</v>
      </c>
      <c r="AG38" s="44">
        <f t="shared" si="21"/>
        <v>-8.6482638999999999</v>
      </c>
      <c r="AH38" s="44">
        <f t="shared" si="22"/>
        <v>-9.1437483000000004</v>
      </c>
      <c r="AI38" s="44">
        <f t="shared" si="23"/>
        <v>-10.563859000000001</v>
      </c>
      <c r="AJ38" s="44">
        <f t="shared" si="24"/>
        <v>0</v>
      </c>
      <c r="AK38" s="20"/>
    </row>
    <row r="39" spans="2:37" x14ac:dyDescent="0.25">
      <c r="B39">
        <v>10.3</v>
      </c>
      <c r="C39">
        <v>-8.4138012</v>
      </c>
      <c r="D39" s="20"/>
      <c r="E39" s="82">
        <f t="shared" ref="E39:F39" si="57">B44</f>
        <v>13.8</v>
      </c>
      <c r="F39" s="82">
        <f t="shared" si="57"/>
        <v>-8.4852219000000009</v>
      </c>
      <c r="G39" s="44">
        <f t="shared" si="1"/>
        <v>-8.6083517000000001</v>
      </c>
      <c r="H39" s="44">
        <f t="shared" si="2"/>
        <v>-8.8455314999999999</v>
      </c>
      <c r="I39" s="44">
        <f t="shared" si="3"/>
        <v>-9.1902942999999997</v>
      </c>
      <c r="J39" s="44">
        <f t="shared" si="4"/>
        <v>-9.7791452000000003</v>
      </c>
      <c r="K39" s="44">
        <f t="shared" si="5"/>
        <v>-10.829609</v>
      </c>
      <c r="L39" s="20"/>
      <c r="M39" s="44">
        <f t="shared" si="6"/>
        <v>-8.1792897999999994</v>
      </c>
      <c r="N39" s="44">
        <f t="shared" si="7"/>
        <v>-8.3265457000000005</v>
      </c>
      <c r="O39" s="44">
        <f t="shared" si="8"/>
        <v>-8.6111088000000002</v>
      </c>
      <c r="P39" s="44">
        <f t="shared" si="9"/>
        <v>-10.356268</v>
      </c>
      <c r="Q39" s="44">
        <f t="shared" si="10"/>
        <v>-11.079378</v>
      </c>
      <c r="R39" s="44">
        <f t="shared" si="11"/>
        <v>0</v>
      </c>
      <c r="T39">
        <v>10.3</v>
      </c>
      <c r="U39">
        <v>-8.5912924000000004</v>
      </c>
      <c r="V39" s="20"/>
      <c r="W39" s="6">
        <f t="shared" si="12"/>
        <v>13.1</v>
      </c>
      <c r="X39" s="82">
        <f t="shared" si="13"/>
        <v>-8.6384182000000003</v>
      </c>
      <c r="Y39" s="44">
        <f t="shared" si="14"/>
        <v>-8.7394809999999996</v>
      </c>
      <c r="Z39" s="44">
        <f t="shared" si="15"/>
        <v>-8.9105395999999999</v>
      </c>
      <c r="AA39" s="44">
        <f t="shared" si="16"/>
        <v>-9.1642636999999993</v>
      </c>
      <c r="AB39" s="44">
        <f t="shared" si="17"/>
        <v>-9.5862750999999999</v>
      </c>
      <c r="AC39" s="44">
        <f t="shared" si="18"/>
        <v>-10.488941000000001</v>
      </c>
      <c r="AD39" s="20"/>
      <c r="AE39" s="44">
        <f t="shared" si="19"/>
        <v>-8.3595018000000003</v>
      </c>
      <c r="AF39" s="44">
        <f t="shared" si="20"/>
        <v>-8.4764423000000004</v>
      </c>
      <c r="AG39" s="44">
        <f t="shared" si="21"/>
        <v>-8.6668710999999998</v>
      </c>
      <c r="AH39" s="44">
        <f t="shared" si="22"/>
        <v>-9.2180842999999992</v>
      </c>
      <c r="AI39" s="44">
        <f t="shared" si="23"/>
        <v>-10.745063</v>
      </c>
      <c r="AJ39" s="44">
        <f t="shared" si="24"/>
        <v>0</v>
      </c>
      <c r="AK39" s="20"/>
    </row>
    <row r="40" spans="2:37" x14ac:dyDescent="0.25">
      <c r="B40">
        <v>11</v>
      </c>
      <c r="C40">
        <v>-8.4250784000000003</v>
      </c>
      <c r="D40" s="20"/>
      <c r="E40" s="82">
        <f t="shared" ref="E40:F40" si="58">B45</f>
        <v>14.5</v>
      </c>
      <c r="F40" s="82">
        <f t="shared" si="58"/>
        <v>-8.5027074999999996</v>
      </c>
      <c r="G40" s="44">
        <f t="shared" si="1"/>
        <v>-8.6300526000000009</v>
      </c>
      <c r="H40" s="44">
        <f t="shared" si="2"/>
        <v>-8.8752402999999997</v>
      </c>
      <c r="I40" s="44">
        <f t="shared" si="3"/>
        <v>-9.2435074000000004</v>
      </c>
      <c r="J40" s="44">
        <f t="shared" si="4"/>
        <v>-9.9035854000000008</v>
      </c>
      <c r="K40" s="44">
        <f t="shared" si="5"/>
        <v>-11.060862</v>
      </c>
      <c r="L40" s="20"/>
      <c r="M40" s="44">
        <f t="shared" si="6"/>
        <v>-8.1869364000000004</v>
      </c>
      <c r="N40" s="44">
        <f t="shared" si="7"/>
        <v>-8.3471116999999992</v>
      </c>
      <c r="O40" s="44">
        <f t="shared" si="8"/>
        <v>-8.6502084999999997</v>
      </c>
      <c r="P40" s="44">
        <f t="shared" si="9"/>
        <v>-10.525472000000001</v>
      </c>
      <c r="Q40" s="44">
        <f t="shared" si="10"/>
        <v>-11.343305000000001</v>
      </c>
      <c r="R40" s="44">
        <f t="shared" si="11"/>
        <v>0</v>
      </c>
      <c r="T40">
        <v>11</v>
      </c>
      <c r="U40">
        <v>-8.5987214999999999</v>
      </c>
      <c r="V40" s="20"/>
      <c r="W40" s="6">
        <f t="shared" si="12"/>
        <v>13.8</v>
      </c>
      <c r="X40" s="82">
        <f t="shared" si="13"/>
        <v>-8.6482296000000005</v>
      </c>
      <c r="Y40" s="44">
        <f t="shared" si="14"/>
        <v>-8.7514409999999998</v>
      </c>
      <c r="Z40" s="44">
        <f t="shared" si="15"/>
        <v>-8.9337502000000004</v>
      </c>
      <c r="AA40" s="44">
        <f t="shared" si="16"/>
        <v>-9.2063731999999998</v>
      </c>
      <c r="AB40" s="44">
        <f t="shared" si="17"/>
        <v>-9.6890841000000005</v>
      </c>
      <c r="AC40" s="44">
        <f t="shared" si="18"/>
        <v>-10.715154</v>
      </c>
      <c r="AD40" s="20"/>
      <c r="AE40" s="44">
        <f t="shared" si="19"/>
        <v>-8.3661183999999995</v>
      </c>
      <c r="AF40" s="44">
        <f t="shared" si="20"/>
        <v>-8.4917382999999997</v>
      </c>
      <c r="AG40" s="44">
        <f t="shared" si="21"/>
        <v>-8.6943674000000009</v>
      </c>
      <c r="AH40" s="44">
        <f t="shared" si="22"/>
        <v>-9.3110999999999997</v>
      </c>
      <c r="AI40" s="44">
        <f t="shared" si="23"/>
        <v>-10.977802000000001</v>
      </c>
      <c r="AJ40" s="44">
        <f t="shared" si="24"/>
        <v>0</v>
      </c>
      <c r="AK40" s="20"/>
    </row>
    <row r="41" spans="2:37" x14ac:dyDescent="0.25">
      <c r="B41">
        <v>11.7</v>
      </c>
      <c r="C41">
        <v>-8.4383192000000005</v>
      </c>
      <c r="D41" s="20"/>
      <c r="E41" s="82">
        <f t="shared" ref="E41:F41" si="59">B46</f>
        <v>15.2</v>
      </c>
      <c r="F41" s="82">
        <f t="shared" si="59"/>
        <v>-8.5201940999999994</v>
      </c>
      <c r="G41" s="44">
        <f t="shared" si="1"/>
        <v>-8.6565828000000007</v>
      </c>
      <c r="H41" s="44">
        <f t="shared" si="2"/>
        <v>-8.9155388000000002</v>
      </c>
      <c r="I41" s="44">
        <f t="shared" si="3"/>
        <v>-9.3154879000000008</v>
      </c>
      <c r="J41" s="44">
        <f t="shared" si="4"/>
        <v>-10.072839</v>
      </c>
      <c r="K41" s="44">
        <f t="shared" si="5"/>
        <v>-11.36924</v>
      </c>
      <c r="L41" s="20"/>
      <c r="M41" s="44">
        <f t="shared" si="6"/>
        <v>-8.2030001000000006</v>
      </c>
      <c r="N41" s="44">
        <f t="shared" si="7"/>
        <v>-8.3757715000000008</v>
      </c>
      <c r="O41" s="44">
        <f t="shared" si="8"/>
        <v>-8.6988839999999996</v>
      </c>
      <c r="P41" s="44">
        <f t="shared" si="9"/>
        <v>-10.760002999999999</v>
      </c>
      <c r="Q41" s="44">
        <f t="shared" si="10"/>
        <v>-11.664007</v>
      </c>
      <c r="R41" s="44">
        <f t="shared" si="11"/>
        <v>0</v>
      </c>
      <c r="T41">
        <v>11.7</v>
      </c>
      <c r="U41">
        <v>-8.6089190999999996</v>
      </c>
      <c r="V41" s="20"/>
      <c r="W41" s="6">
        <f t="shared" si="12"/>
        <v>14.5</v>
      </c>
      <c r="X41" s="82">
        <f t="shared" si="13"/>
        <v>-8.6668939999999992</v>
      </c>
      <c r="Y41" s="44">
        <f t="shared" si="14"/>
        <v>-8.7741652000000006</v>
      </c>
      <c r="Z41" s="44">
        <f t="shared" si="15"/>
        <v>-8.9654188000000001</v>
      </c>
      <c r="AA41" s="44">
        <f t="shared" si="16"/>
        <v>-9.2718439000000004</v>
      </c>
      <c r="AB41" s="44">
        <f t="shared" si="17"/>
        <v>-9.8409738999999998</v>
      </c>
      <c r="AC41" s="44">
        <f t="shared" si="18"/>
        <v>-11.027922</v>
      </c>
      <c r="AD41" s="20"/>
      <c r="AE41" s="44">
        <f t="shared" si="19"/>
        <v>-8.3759622999999994</v>
      </c>
      <c r="AF41" s="44">
        <f t="shared" si="20"/>
        <v>-8.5073290000000004</v>
      </c>
      <c r="AG41" s="44">
        <f t="shared" si="21"/>
        <v>-8.7275381000000003</v>
      </c>
      <c r="AH41" s="44">
        <f t="shared" si="22"/>
        <v>-9.4460964000000001</v>
      </c>
      <c r="AI41" s="44">
        <f t="shared" si="23"/>
        <v>-11.314690000000001</v>
      </c>
      <c r="AJ41" s="44">
        <f t="shared" si="24"/>
        <v>0</v>
      </c>
      <c r="AK41" s="20"/>
    </row>
    <row r="42" spans="2:37" x14ac:dyDescent="0.25">
      <c r="B42">
        <v>12.4</v>
      </c>
      <c r="C42">
        <v>-8.4515858000000001</v>
      </c>
      <c r="D42" s="20"/>
      <c r="E42" s="82">
        <f t="shared" ref="E42:F42" si="60">B47</f>
        <v>15.9</v>
      </c>
      <c r="F42" s="82">
        <f t="shared" si="60"/>
        <v>-8.5476799000000003</v>
      </c>
      <c r="G42" s="44">
        <f t="shared" si="1"/>
        <v>-8.6904211</v>
      </c>
      <c r="H42" s="44">
        <f t="shared" si="2"/>
        <v>-8.9679097999999993</v>
      </c>
      <c r="I42" s="44">
        <f t="shared" si="3"/>
        <v>-9.4170464999999997</v>
      </c>
      <c r="J42" s="44">
        <f t="shared" si="4"/>
        <v>-10.312343</v>
      </c>
      <c r="K42" s="44">
        <f t="shared" si="5"/>
        <v>-11.749857</v>
      </c>
      <c r="L42" s="20"/>
      <c r="M42" s="44">
        <f t="shared" si="6"/>
        <v>-8.2209044000000002</v>
      </c>
      <c r="N42" s="44">
        <f t="shared" si="7"/>
        <v>-8.4061775000000001</v>
      </c>
      <c r="O42" s="44">
        <f t="shared" si="8"/>
        <v>-8.7576684999999994</v>
      </c>
      <c r="P42" s="44">
        <f t="shared" si="9"/>
        <v>-11.037837</v>
      </c>
      <c r="Q42" s="44">
        <f t="shared" si="10"/>
        <v>-12.052671999999999</v>
      </c>
      <c r="R42" s="44">
        <f t="shared" si="11"/>
        <v>0</v>
      </c>
      <c r="T42">
        <v>12.4</v>
      </c>
      <c r="U42">
        <v>-8.6164179000000001</v>
      </c>
      <c r="V42" s="20"/>
      <c r="W42" s="6">
        <f t="shared" si="12"/>
        <v>15.2</v>
      </c>
      <c r="X42" s="82">
        <f t="shared" si="13"/>
        <v>-8.6835442</v>
      </c>
      <c r="Y42" s="44">
        <f t="shared" si="14"/>
        <v>-8.8014202000000008</v>
      </c>
      <c r="Z42" s="44">
        <f t="shared" si="15"/>
        <v>-9.0147628999999991</v>
      </c>
      <c r="AA42" s="44">
        <f t="shared" si="16"/>
        <v>-9.3581284999999994</v>
      </c>
      <c r="AB42" s="44">
        <f t="shared" si="17"/>
        <v>-10.07174</v>
      </c>
      <c r="AC42" s="44">
        <f t="shared" si="18"/>
        <v>-11.435575999999999</v>
      </c>
      <c r="AD42" s="20"/>
      <c r="AE42" s="44">
        <f t="shared" si="19"/>
        <v>-8.3900509000000003</v>
      </c>
      <c r="AF42" s="44">
        <f t="shared" si="20"/>
        <v>-8.5334596999999999</v>
      </c>
      <c r="AG42" s="44">
        <f t="shared" si="21"/>
        <v>-8.7783136000000006</v>
      </c>
      <c r="AH42" s="44">
        <f t="shared" si="22"/>
        <v>-9.6360846000000002</v>
      </c>
      <c r="AI42" s="44">
        <f t="shared" si="23"/>
        <v>-11.741548999999999</v>
      </c>
      <c r="AJ42" s="44">
        <f t="shared" si="24"/>
        <v>0</v>
      </c>
      <c r="AK42" s="20"/>
    </row>
    <row r="43" spans="2:37" x14ac:dyDescent="0.25">
      <c r="B43">
        <v>13.1</v>
      </c>
      <c r="C43">
        <v>-8.4666882000000001</v>
      </c>
      <c r="D43" s="20"/>
      <c r="E43" s="82">
        <f t="shared" ref="E43:F43" si="61">B48</f>
        <v>16.600000000000001</v>
      </c>
      <c r="F43" s="82">
        <f t="shared" si="61"/>
        <v>-8.5781384000000003</v>
      </c>
      <c r="G43" s="44">
        <f t="shared" si="1"/>
        <v>-8.7324409000000003</v>
      </c>
      <c r="H43" s="44">
        <f t="shared" si="2"/>
        <v>-9.0319538000000001</v>
      </c>
      <c r="I43" s="44">
        <f t="shared" si="3"/>
        <v>-9.5694017000000002</v>
      </c>
      <c r="J43" s="44">
        <f t="shared" si="4"/>
        <v>-10.619997</v>
      </c>
      <c r="K43" s="44">
        <f t="shared" si="5"/>
        <v>-12.196764</v>
      </c>
      <c r="L43" s="20"/>
      <c r="M43" s="44">
        <f t="shared" si="6"/>
        <v>-8.2430304999999997</v>
      </c>
      <c r="N43" s="44">
        <f t="shared" si="7"/>
        <v>-8.4476738000000005</v>
      </c>
      <c r="O43" s="44">
        <f t="shared" si="8"/>
        <v>-8.8408127000000007</v>
      </c>
      <c r="P43" s="44">
        <f t="shared" si="9"/>
        <v>-11.361426</v>
      </c>
      <c r="Q43" s="44">
        <f t="shared" si="10"/>
        <v>-12.501503</v>
      </c>
      <c r="R43" s="44">
        <f t="shared" si="11"/>
        <v>0</v>
      </c>
      <c r="T43">
        <v>13.1</v>
      </c>
      <c r="U43">
        <v>-8.6285466999999993</v>
      </c>
      <c r="V43" s="20"/>
      <c r="W43" s="6">
        <f t="shared" si="12"/>
        <v>15.9</v>
      </c>
      <c r="X43" s="82">
        <f t="shared" si="13"/>
        <v>-8.7108153999999995</v>
      </c>
      <c r="Y43" s="44">
        <f t="shared" si="14"/>
        <v>-8.8403568000000003</v>
      </c>
      <c r="Z43" s="44">
        <f t="shared" si="15"/>
        <v>-9.0776596000000005</v>
      </c>
      <c r="AA43" s="44">
        <f t="shared" si="16"/>
        <v>-9.4928179000000004</v>
      </c>
      <c r="AB43" s="44">
        <f t="shared" si="17"/>
        <v>-10.397634999999999</v>
      </c>
      <c r="AC43" s="44">
        <f t="shared" si="18"/>
        <v>-11.904132000000001</v>
      </c>
      <c r="AD43" s="20"/>
      <c r="AE43" s="44">
        <f t="shared" si="19"/>
        <v>-8.4127568999999998</v>
      </c>
      <c r="AF43" s="44">
        <f t="shared" si="20"/>
        <v>-8.5637816999999998</v>
      </c>
      <c r="AG43" s="44">
        <f t="shared" si="21"/>
        <v>-8.8432321999999992</v>
      </c>
      <c r="AH43" s="44">
        <f t="shared" si="22"/>
        <v>-9.9197024999999996</v>
      </c>
      <c r="AI43" s="44">
        <f t="shared" si="23"/>
        <v>-12.229073</v>
      </c>
      <c r="AJ43" s="44">
        <f t="shared" si="24"/>
        <v>0</v>
      </c>
      <c r="AK43" s="20"/>
    </row>
    <row r="44" spans="2:37" x14ac:dyDescent="0.25">
      <c r="B44">
        <v>13.8</v>
      </c>
      <c r="C44">
        <v>-8.4852219000000009</v>
      </c>
      <c r="D44" s="20"/>
      <c r="E44" s="82">
        <f t="shared" ref="E44:F44" si="62">B49</f>
        <v>17.3</v>
      </c>
      <c r="F44" s="82">
        <f t="shared" si="62"/>
        <v>-8.6206759999999996</v>
      </c>
      <c r="G44" s="44">
        <f t="shared" si="1"/>
        <v>-8.7844724999999997</v>
      </c>
      <c r="H44" s="44">
        <f t="shared" si="2"/>
        <v>-9.1252451000000008</v>
      </c>
      <c r="I44" s="44">
        <f t="shared" si="3"/>
        <v>-9.7867555999999993</v>
      </c>
      <c r="J44" s="44">
        <f t="shared" si="4"/>
        <v>-11.000690000000001</v>
      </c>
      <c r="K44" s="44">
        <f t="shared" si="5"/>
        <v>-12.68848</v>
      </c>
      <c r="L44" s="20"/>
      <c r="M44" s="44">
        <f t="shared" si="6"/>
        <v>-8.2729645000000005</v>
      </c>
      <c r="N44" s="44">
        <f t="shared" si="7"/>
        <v>-8.5000380999999994</v>
      </c>
      <c r="O44" s="44">
        <f t="shared" si="8"/>
        <v>-8.9573002000000006</v>
      </c>
      <c r="P44" s="44">
        <f t="shared" si="9"/>
        <v>-11.735969000000001</v>
      </c>
      <c r="Q44" s="44">
        <f t="shared" si="10"/>
        <v>-12.99518</v>
      </c>
      <c r="R44" s="44">
        <f t="shared" si="11"/>
        <v>0</v>
      </c>
      <c r="T44">
        <v>13.8</v>
      </c>
      <c r="U44">
        <v>-8.6384182000000003</v>
      </c>
      <c r="V44" s="20"/>
      <c r="W44" s="6">
        <f t="shared" si="12"/>
        <v>16.600000000000001</v>
      </c>
      <c r="X44" s="82">
        <f t="shared" si="13"/>
        <v>-8.7476520999999998</v>
      </c>
      <c r="Y44" s="44">
        <f t="shared" si="14"/>
        <v>-8.8888083000000009</v>
      </c>
      <c r="Z44" s="44">
        <f t="shared" si="15"/>
        <v>-9.1654090999999998</v>
      </c>
      <c r="AA44" s="44">
        <f t="shared" si="16"/>
        <v>-9.6983108999999992</v>
      </c>
      <c r="AB44" s="44">
        <f t="shared" si="17"/>
        <v>-10.807024999999999</v>
      </c>
      <c r="AC44" s="44">
        <f t="shared" si="18"/>
        <v>-12.418813999999999</v>
      </c>
      <c r="AD44" s="20"/>
      <c r="AE44" s="44">
        <f t="shared" si="19"/>
        <v>-8.4379767999999995</v>
      </c>
      <c r="AF44" s="44">
        <f t="shared" si="20"/>
        <v>-8.6107444999999991</v>
      </c>
      <c r="AG44" s="44">
        <f t="shared" si="21"/>
        <v>-8.9441041999999999</v>
      </c>
      <c r="AH44" s="44">
        <f t="shared" si="22"/>
        <v>-10.291976999999999</v>
      </c>
      <c r="AI44" s="44">
        <f t="shared" si="23"/>
        <v>-12.751181000000001</v>
      </c>
      <c r="AJ44" s="44">
        <f t="shared" si="24"/>
        <v>0</v>
      </c>
      <c r="AK44" s="20"/>
    </row>
    <row r="45" spans="2:37" x14ac:dyDescent="0.25">
      <c r="B45">
        <v>14.5</v>
      </c>
      <c r="C45">
        <v>-8.5027074999999996</v>
      </c>
      <c r="D45" s="20"/>
      <c r="E45" s="82">
        <f t="shared" ref="E45:F45" si="63">B50</f>
        <v>18</v>
      </c>
      <c r="F45" s="82">
        <f t="shared" si="63"/>
        <v>-8.6753464000000005</v>
      </c>
      <c r="G45" s="44">
        <f t="shared" si="1"/>
        <v>-8.8537759999999999</v>
      </c>
      <c r="H45" s="44">
        <f t="shared" si="2"/>
        <v>-9.2555809</v>
      </c>
      <c r="I45" s="44">
        <f t="shared" si="3"/>
        <v>-10.062811999999999</v>
      </c>
      <c r="J45" s="44">
        <f t="shared" si="4"/>
        <v>-11.435681000000001</v>
      </c>
      <c r="K45" s="44">
        <f t="shared" si="5"/>
        <v>-13.198226999999999</v>
      </c>
      <c r="L45" s="20"/>
      <c r="M45" s="44">
        <f t="shared" si="6"/>
        <v>-8.3179397999999996</v>
      </c>
      <c r="N45" s="44">
        <f t="shared" si="7"/>
        <v>-8.5674600999999999</v>
      </c>
      <c r="O45" s="44">
        <f t="shared" si="8"/>
        <v>-9.1280450999999996</v>
      </c>
      <c r="P45" s="44">
        <f t="shared" si="9"/>
        <v>-12.16009</v>
      </c>
      <c r="Q45" s="44">
        <f t="shared" si="10"/>
        <v>-13.506269</v>
      </c>
      <c r="R45" s="44">
        <f t="shared" si="11"/>
        <v>0</v>
      </c>
      <c r="T45">
        <v>14.5</v>
      </c>
      <c r="U45">
        <v>-8.6482296000000005</v>
      </c>
      <c r="V45" s="20"/>
      <c r="W45" s="6">
        <f t="shared" si="12"/>
        <v>17.3</v>
      </c>
      <c r="X45" s="82">
        <f t="shared" si="13"/>
        <v>-8.8030472</v>
      </c>
      <c r="Y45" s="44">
        <f t="shared" si="14"/>
        <v>-8.9578217999999996</v>
      </c>
      <c r="Z45" s="44">
        <f t="shared" si="15"/>
        <v>-9.2956389999999995</v>
      </c>
      <c r="AA45" s="44">
        <f t="shared" si="16"/>
        <v>-9.9750966999999999</v>
      </c>
      <c r="AB45" s="44">
        <f t="shared" si="17"/>
        <v>-11.263306</v>
      </c>
      <c r="AC45" s="44">
        <f t="shared" si="18"/>
        <v>-12.948217</v>
      </c>
      <c r="AD45" s="20"/>
      <c r="AE45" s="44">
        <f t="shared" si="19"/>
        <v>-8.4805393000000002</v>
      </c>
      <c r="AF45" s="44">
        <f t="shared" si="20"/>
        <v>-8.6752223999999991</v>
      </c>
      <c r="AG45" s="44">
        <f t="shared" si="21"/>
        <v>-9.0970897999999991</v>
      </c>
      <c r="AH45" s="44">
        <f t="shared" si="22"/>
        <v>-10.718973999999999</v>
      </c>
      <c r="AI45" s="44">
        <f t="shared" si="23"/>
        <v>-13.279284000000001</v>
      </c>
      <c r="AJ45" s="44">
        <f t="shared" si="24"/>
        <v>0</v>
      </c>
      <c r="AK45" s="20"/>
    </row>
    <row r="46" spans="2:37" x14ac:dyDescent="0.25">
      <c r="B46">
        <v>15.2</v>
      </c>
      <c r="C46">
        <v>-8.5201940999999994</v>
      </c>
      <c r="D46" s="20"/>
      <c r="E46" s="82">
        <f t="shared" ref="E46:F46" si="64">B51</f>
        <v>18.7</v>
      </c>
      <c r="F46" s="82">
        <f t="shared" si="64"/>
        <v>-8.7509499000000002</v>
      </c>
      <c r="G46" s="44">
        <f t="shared" si="1"/>
        <v>-8.9466152000000001</v>
      </c>
      <c r="H46" s="44">
        <f t="shared" si="2"/>
        <v>-9.4371653000000002</v>
      </c>
      <c r="I46" s="44">
        <f t="shared" si="3"/>
        <v>-10.383728</v>
      </c>
      <c r="J46" s="44">
        <f t="shared" si="4"/>
        <v>-11.890079</v>
      </c>
      <c r="K46" s="44">
        <f t="shared" si="5"/>
        <v>-13.702135</v>
      </c>
      <c r="L46" s="20"/>
      <c r="M46" s="44">
        <f t="shared" si="6"/>
        <v>-8.3817549000000007</v>
      </c>
      <c r="N46" s="44">
        <f t="shared" si="7"/>
        <v>-8.6652459999999998</v>
      </c>
      <c r="O46" s="44">
        <f t="shared" si="8"/>
        <v>-9.3434792000000009</v>
      </c>
      <c r="P46" s="44">
        <f t="shared" si="9"/>
        <v>-12.632718000000001</v>
      </c>
      <c r="Q46" s="44">
        <f t="shared" si="10"/>
        <v>-14.006494999999999</v>
      </c>
      <c r="R46" s="44">
        <f t="shared" si="11"/>
        <v>0</v>
      </c>
      <c r="T46">
        <v>15.2</v>
      </c>
      <c r="U46">
        <v>-8.6668939999999992</v>
      </c>
      <c r="V46" s="20"/>
      <c r="W46" s="6">
        <f t="shared" si="12"/>
        <v>18</v>
      </c>
      <c r="X46" s="82">
        <f t="shared" si="13"/>
        <v>-8.8724480000000003</v>
      </c>
      <c r="Y46" s="44">
        <f t="shared" si="14"/>
        <v>-9.0549803000000004</v>
      </c>
      <c r="Z46" s="44">
        <f t="shared" si="15"/>
        <v>-9.4820843000000004</v>
      </c>
      <c r="AA46" s="44">
        <f t="shared" si="16"/>
        <v>-10.295705</v>
      </c>
      <c r="AB46" s="44">
        <f t="shared" si="17"/>
        <v>-11.731608</v>
      </c>
      <c r="AC46" s="44">
        <f t="shared" si="18"/>
        <v>-13.469336999999999</v>
      </c>
      <c r="AD46" s="20"/>
      <c r="AE46" s="44">
        <f t="shared" si="19"/>
        <v>-8.5400905999999992</v>
      </c>
      <c r="AF46" s="44">
        <f t="shared" si="20"/>
        <v>-8.7706738000000009</v>
      </c>
      <c r="AG46" s="44">
        <f t="shared" si="21"/>
        <v>-9.3119926</v>
      </c>
      <c r="AH46" s="44">
        <f t="shared" si="22"/>
        <v>-11.157870000000001</v>
      </c>
      <c r="AI46" s="44">
        <f t="shared" si="23"/>
        <v>-13.796287</v>
      </c>
      <c r="AJ46" s="44">
        <f t="shared" si="24"/>
        <v>0</v>
      </c>
      <c r="AK46" s="20"/>
    </row>
    <row r="47" spans="2:37" x14ac:dyDescent="0.25">
      <c r="B47">
        <v>15.9</v>
      </c>
      <c r="C47">
        <v>-8.5476799000000003</v>
      </c>
      <c r="D47" s="20"/>
      <c r="E47" s="82">
        <f t="shared" ref="E47:F47" si="65">B52</f>
        <v>19.399999999999999</v>
      </c>
      <c r="F47" s="82">
        <f t="shared" si="65"/>
        <v>-8.8416566999999997</v>
      </c>
      <c r="G47" s="44">
        <f t="shared" si="1"/>
        <v>-9.0648879999999998</v>
      </c>
      <c r="H47" s="44">
        <f t="shared" si="2"/>
        <v>-9.6502218000000006</v>
      </c>
      <c r="I47" s="44">
        <f t="shared" si="3"/>
        <v>-10.716514999999999</v>
      </c>
      <c r="J47" s="44">
        <f t="shared" si="4"/>
        <v>-12.329874</v>
      </c>
      <c r="K47" s="44">
        <f t="shared" si="5"/>
        <v>-14.173213000000001</v>
      </c>
      <c r="L47" s="20"/>
      <c r="M47" s="44">
        <f t="shared" si="6"/>
        <v>-8.4625710999999999</v>
      </c>
      <c r="N47" s="44">
        <f t="shared" si="7"/>
        <v>-8.7971152999999997</v>
      </c>
      <c r="O47" s="44">
        <f t="shared" si="8"/>
        <v>-9.5826635000000007</v>
      </c>
      <c r="P47" s="44">
        <f t="shared" si="9"/>
        <v>-13.120459</v>
      </c>
      <c r="Q47" s="44">
        <f t="shared" si="10"/>
        <v>-14.469687</v>
      </c>
      <c r="R47" s="44">
        <f t="shared" si="11"/>
        <v>0</v>
      </c>
      <c r="T47">
        <v>15.9</v>
      </c>
      <c r="U47">
        <v>-8.6835442</v>
      </c>
      <c r="V47" s="20"/>
      <c r="W47" s="6">
        <f t="shared" si="12"/>
        <v>18.7</v>
      </c>
      <c r="X47" s="82">
        <f t="shared" si="13"/>
        <v>-8.9638270999999996</v>
      </c>
      <c r="Y47" s="44">
        <f t="shared" si="14"/>
        <v>-9.1806526000000002</v>
      </c>
      <c r="Z47" s="44">
        <f t="shared" si="15"/>
        <v>-9.6960563999999998</v>
      </c>
      <c r="AA47" s="44">
        <f t="shared" si="16"/>
        <v>-10.636566</v>
      </c>
      <c r="AB47" s="44">
        <f t="shared" si="17"/>
        <v>-12.177572</v>
      </c>
      <c r="AC47" s="44">
        <f t="shared" si="18"/>
        <v>-13.957782999999999</v>
      </c>
      <c r="AD47" s="20"/>
      <c r="AE47" s="44">
        <f t="shared" si="19"/>
        <v>-8.6163769000000006</v>
      </c>
      <c r="AF47" s="44">
        <f t="shared" si="20"/>
        <v>-8.8975629999999999</v>
      </c>
      <c r="AG47" s="44">
        <f t="shared" si="21"/>
        <v>-9.5525149999999996</v>
      </c>
      <c r="AH47" s="44">
        <f t="shared" si="22"/>
        <v>-11.57714</v>
      </c>
      <c r="AI47" s="44">
        <f t="shared" si="23"/>
        <v>-14.277202000000001</v>
      </c>
      <c r="AJ47" s="44">
        <f t="shared" si="24"/>
        <v>0</v>
      </c>
      <c r="AK47" s="20"/>
    </row>
    <row r="48" spans="2:37" x14ac:dyDescent="0.25">
      <c r="B48">
        <v>16.600000000000001</v>
      </c>
      <c r="C48">
        <v>-8.5781384000000003</v>
      </c>
      <c r="D48" s="20"/>
      <c r="E48" s="82">
        <f t="shared" ref="E48:F48" si="66">B53</f>
        <v>20.100000000000001</v>
      </c>
      <c r="F48" s="82">
        <f t="shared" si="66"/>
        <v>-8.9398316999999992</v>
      </c>
      <c r="G48" s="44">
        <f t="shared" si="1"/>
        <v>-9.2008685999999997</v>
      </c>
      <c r="H48" s="44">
        <f t="shared" si="2"/>
        <v>-9.8593329999999995</v>
      </c>
      <c r="I48" s="44">
        <f t="shared" si="3"/>
        <v>-11.023376000000001</v>
      </c>
      <c r="J48" s="44">
        <f t="shared" si="4"/>
        <v>-12.709422999999999</v>
      </c>
      <c r="K48" s="44">
        <f t="shared" si="5"/>
        <v>-14.577315</v>
      </c>
      <c r="L48" s="20"/>
      <c r="M48" s="44">
        <f t="shared" si="6"/>
        <v>-8.5484370999999992</v>
      </c>
      <c r="N48" s="44">
        <f t="shared" si="7"/>
        <v>-8.9471874000000007</v>
      </c>
      <c r="O48" s="44">
        <f t="shared" si="8"/>
        <v>-9.8128118999999998</v>
      </c>
      <c r="P48" s="44">
        <f t="shared" si="9"/>
        <v>-13.590562</v>
      </c>
      <c r="Q48" s="44">
        <f t="shared" si="10"/>
        <v>-14.867436</v>
      </c>
      <c r="R48" s="44">
        <f t="shared" si="11"/>
        <v>0</v>
      </c>
      <c r="T48">
        <v>16.600000000000001</v>
      </c>
      <c r="U48">
        <v>-8.7108153999999995</v>
      </c>
      <c r="V48" s="20"/>
      <c r="W48" s="6">
        <f t="shared" si="12"/>
        <v>19.399999999999999</v>
      </c>
      <c r="X48" s="82">
        <f t="shared" si="13"/>
        <v>-9.0633210999999996</v>
      </c>
      <c r="Y48" s="44">
        <f t="shared" si="14"/>
        <v>-9.3237828999999994</v>
      </c>
      <c r="Z48" s="44">
        <f t="shared" si="15"/>
        <v>-9.9056358000000007</v>
      </c>
      <c r="AA48" s="44">
        <f t="shared" si="16"/>
        <v>-10.953568000000001</v>
      </c>
      <c r="AB48" s="44">
        <f t="shared" si="17"/>
        <v>-12.567342999999999</v>
      </c>
      <c r="AC48" s="44">
        <f t="shared" si="18"/>
        <v>-14.377980000000001</v>
      </c>
      <c r="AD48" s="20"/>
      <c r="AE48" s="44">
        <f t="shared" si="19"/>
        <v>-8.6971921999999999</v>
      </c>
      <c r="AF48" s="44">
        <f t="shared" si="20"/>
        <v>-9.0425272000000003</v>
      </c>
      <c r="AG48" s="44">
        <f t="shared" si="21"/>
        <v>-9.7826366</v>
      </c>
      <c r="AH48" s="44">
        <f t="shared" si="22"/>
        <v>-11.940206</v>
      </c>
      <c r="AI48" s="44">
        <f t="shared" si="23"/>
        <v>-14.686939000000001</v>
      </c>
      <c r="AJ48" s="44">
        <f t="shared" si="24"/>
        <v>0</v>
      </c>
      <c r="AK48" s="20"/>
    </row>
    <row r="49" spans="2:37" x14ac:dyDescent="0.25">
      <c r="B49">
        <v>17.3</v>
      </c>
      <c r="C49">
        <v>-8.6206759999999996</v>
      </c>
      <c r="D49" s="20"/>
      <c r="E49" s="82">
        <f t="shared" ref="E49:F49" si="67">B54</f>
        <v>20.8</v>
      </c>
      <c r="F49" s="82">
        <f t="shared" si="67"/>
        <v>-9.0267447999999995</v>
      </c>
      <c r="G49" s="44">
        <f t="shared" si="1"/>
        <v>-9.3244009000000005</v>
      </c>
      <c r="H49" s="44">
        <f t="shared" si="2"/>
        <v>-10.029194</v>
      </c>
      <c r="I49" s="44">
        <f t="shared" si="3"/>
        <v>-11.267258999999999</v>
      </c>
      <c r="J49" s="44">
        <f t="shared" si="4"/>
        <v>-12.996788</v>
      </c>
      <c r="K49" s="44">
        <f t="shared" si="5"/>
        <v>-14.882572</v>
      </c>
      <c r="L49" s="20"/>
      <c r="M49" s="44">
        <f t="shared" si="6"/>
        <v>-8.6218833999999998</v>
      </c>
      <c r="N49" s="44">
        <f t="shared" si="7"/>
        <v>-9.0827025999999993</v>
      </c>
      <c r="O49" s="44">
        <f t="shared" si="8"/>
        <v>-9.9995489000000006</v>
      </c>
      <c r="P49" s="44">
        <f t="shared" si="9"/>
        <v>-14.018663</v>
      </c>
      <c r="Q49" s="44">
        <f t="shared" si="10"/>
        <v>-15.165679000000001</v>
      </c>
      <c r="R49" s="44">
        <f t="shared" si="11"/>
        <v>0</v>
      </c>
      <c r="T49">
        <v>17.3</v>
      </c>
      <c r="U49">
        <v>-8.7476520999999998</v>
      </c>
      <c r="V49" s="20"/>
      <c r="W49" s="6">
        <f t="shared" si="12"/>
        <v>20.100000000000001</v>
      </c>
      <c r="X49" s="82">
        <f t="shared" si="13"/>
        <v>-9.1529989</v>
      </c>
      <c r="Y49" s="44">
        <f t="shared" si="14"/>
        <v>-9.4483727999999996</v>
      </c>
      <c r="Z49" s="44">
        <f t="shared" si="15"/>
        <v>-10.070064</v>
      </c>
      <c r="AA49" s="44">
        <f t="shared" si="16"/>
        <v>-11.200998999999999</v>
      </c>
      <c r="AB49" s="44">
        <f t="shared" si="17"/>
        <v>-12.858945</v>
      </c>
      <c r="AC49" s="44">
        <f t="shared" si="18"/>
        <v>-14.690928</v>
      </c>
      <c r="AD49" s="20"/>
      <c r="AE49" s="44">
        <f t="shared" si="19"/>
        <v>-8.7672281000000005</v>
      </c>
      <c r="AF49" s="44">
        <f t="shared" si="20"/>
        <v>-9.1679610999999994</v>
      </c>
      <c r="AG49" s="44">
        <f t="shared" si="21"/>
        <v>-9.9628315000000001</v>
      </c>
      <c r="AH49" s="44">
        <f t="shared" si="22"/>
        <v>-12.209396999999999</v>
      </c>
      <c r="AI49" s="44">
        <f t="shared" si="23"/>
        <v>-14.988718</v>
      </c>
      <c r="AJ49" s="44">
        <f t="shared" si="24"/>
        <v>0</v>
      </c>
      <c r="AK49" s="20"/>
    </row>
    <row r="50" spans="2:37" x14ac:dyDescent="0.25">
      <c r="B50">
        <v>18</v>
      </c>
      <c r="C50">
        <v>-8.6753464000000005</v>
      </c>
      <c r="D50" s="20"/>
      <c r="E50" s="82">
        <f t="shared" ref="E50:F50" si="68">B55</f>
        <v>21.5</v>
      </c>
      <c r="F50" s="82">
        <f t="shared" si="68"/>
        <v>-9.0782413000000002</v>
      </c>
      <c r="G50" s="44">
        <f t="shared" si="1"/>
        <v>-9.3972206000000007</v>
      </c>
      <c r="H50" s="44">
        <f t="shared" si="2"/>
        <v>-10.120597999999999</v>
      </c>
      <c r="I50" s="44">
        <f t="shared" si="3"/>
        <v>-11.397707</v>
      </c>
      <c r="J50" s="44">
        <f t="shared" si="4"/>
        <v>-13.147717</v>
      </c>
      <c r="K50" s="44">
        <f t="shared" si="5"/>
        <v>-15.043621999999999</v>
      </c>
      <c r="L50" s="20"/>
      <c r="M50" s="44">
        <f t="shared" si="6"/>
        <v>-8.6659851000000003</v>
      </c>
      <c r="N50" s="44">
        <f t="shared" si="7"/>
        <v>-9.1636132999999997</v>
      </c>
      <c r="O50" s="44">
        <f t="shared" si="8"/>
        <v>-10.105611</v>
      </c>
      <c r="P50" s="44">
        <f t="shared" si="9"/>
        <v>-14.379242</v>
      </c>
      <c r="Q50" s="44">
        <f t="shared" si="10"/>
        <v>-15.320845</v>
      </c>
      <c r="R50" s="44">
        <f t="shared" si="11"/>
        <v>0</v>
      </c>
      <c r="T50">
        <v>18</v>
      </c>
      <c r="U50">
        <v>-8.8030472</v>
      </c>
      <c r="V50" s="20"/>
      <c r="W50" s="6">
        <f t="shared" si="12"/>
        <v>20.8</v>
      </c>
      <c r="X50" s="82">
        <f t="shared" si="13"/>
        <v>-9.2036456999999992</v>
      </c>
      <c r="Y50" s="44">
        <f t="shared" si="14"/>
        <v>-9.5172557999999992</v>
      </c>
      <c r="Z50" s="44">
        <f t="shared" si="15"/>
        <v>-10.157593</v>
      </c>
      <c r="AA50" s="44">
        <f t="shared" si="16"/>
        <v>-11.331621</v>
      </c>
      <c r="AB50" s="44">
        <f t="shared" si="17"/>
        <v>-13.009986</v>
      </c>
      <c r="AC50" s="44">
        <f t="shared" si="18"/>
        <v>-14.853754</v>
      </c>
      <c r="AD50" s="20"/>
      <c r="AE50" s="44">
        <f t="shared" si="19"/>
        <v>-8.8042984000000004</v>
      </c>
      <c r="AF50" s="44">
        <f t="shared" si="20"/>
        <v>-9.2335148</v>
      </c>
      <c r="AG50" s="44">
        <f t="shared" si="21"/>
        <v>-10.051326</v>
      </c>
      <c r="AH50" s="44">
        <f t="shared" si="22"/>
        <v>-12.336902</v>
      </c>
      <c r="AI50" s="44">
        <f t="shared" si="23"/>
        <v>-15.128487</v>
      </c>
      <c r="AJ50" s="44">
        <f t="shared" si="24"/>
        <v>0</v>
      </c>
      <c r="AK50" s="20"/>
    </row>
    <row r="51" spans="2:37" x14ac:dyDescent="0.25">
      <c r="B51">
        <v>18.7</v>
      </c>
      <c r="C51">
        <v>-8.7509499000000002</v>
      </c>
      <c r="D51" s="20"/>
      <c r="E51" s="82">
        <f t="shared" ref="E51:F51" si="69">B56</f>
        <v>22.2</v>
      </c>
      <c r="F51" s="82">
        <f t="shared" si="69"/>
        <v>-9.0856133000000003</v>
      </c>
      <c r="G51" s="44">
        <f t="shared" si="1"/>
        <v>-9.4057779000000004</v>
      </c>
      <c r="H51" s="44">
        <f t="shared" si="2"/>
        <v>-10.130677</v>
      </c>
      <c r="I51" s="44">
        <f t="shared" si="3"/>
        <v>-11.414446</v>
      </c>
      <c r="J51" s="44">
        <f t="shared" si="4"/>
        <v>-13.168339</v>
      </c>
      <c r="K51" s="44">
        <f t="shared" si="5"/>
        <v>-15.069188</v>
      </c>
      <c r="L51" s="20"/>
      <c r="M51" s="44">
        <f t="shared" si="6"/>
        <v>-8.6710253000000002</v>
      </c>
      <c r="N51" s="44">
        <f t="shared" si="7"/>
        <v>-9.1763905999999995</v>
      </c>
      <c r="O51" s="44">
        <f t="shared" si="8"/>
        <v>-10.117469</v>
      </c>
      <c r="P51" s="44">
        <f t="shared" si="9"/>
        <v>-14.645830999999999</v>
      </c>
      <c r="Q51" s="44">
        <f t="shared" si="10"/>
        <v>-15.329885000000001</v>
      </c>
      <c r="R51" s="44">
        <f t="shared" si="11"/>
        <v>0</v>
      </c>
      <c r="T51">
        <v>18.7</v>
      </c>
      <c r="U51">
        <v>-8.8724480000000003</v>
      </c>
      <c r="V51" s="20"/>
      <c r="W51" s="6">
        <f t="shared" si="12"/>
        <v>21.5</v>
      </c>
      <c r="X51" s="82">
        <f t="shared" si="13"/>
        <v>-9.2081642000000006</v>
      </c>
      <c r="Y51" s="44">
        <f t="shared" si="14"/>
        <v>-9.5230093</v>
      </c>
      <c r="Z51" s="44">
        <f t="shared" si="15"/>
        <v>-10.165053</v>
      </c>
      <c r="AA51" s="44">
        <f t="shared" si="16"/>
        <v>-11.342788000000001</v>
      </c>
      <c r="AB51" s="44">
        <f t="shared" si="17"/>
        <v>-13.023865000000001</v>
      </c>
      <c r="AC51" s="44">
        <f t="shared" si="18"/>
        <v>-14.868093999999999</v>
      </c>
      <c r="AD51" s="20"/>
      <c r="AE51" s="44">
        <f t="shared" si="19"/>
        <v>-8.8067989000000004</v>
      </c>
      <c r="AF51" s="44">
        <f t="shared" si="20"/>
        <v>-9.2382421000000008</v>
      </c>
      <c r="AG51" s="44">
        <f t="shared" si="21"/>
        <v>-10.058246</v>
      </c>
      <c r="AH51" s="44">
        <f t="shared" si="22"/>
        <v>-12.342727999999999</v>
      </c>
      <c r="AI51" s="44">
        <f t="shared" si="23"/>
        <v>-15.133608000000001</v>
      </c>
      <c r="AJ51" s="44">
        <f t="shared" si="24"/>
        <v>0</v>
      </c>
      <c r="AK51" s="20"/>
    </row>
    <row r="52" spans="2:37" x14ac:dyDescent="0.25">
      <c r="B52">
        <v>19.399999999999999</v>
      </c>
      <c r="C52">
        <v>-8.8416566999999997</v>
      </c>
      <c r="D52" s="20"/>
      <c r="E52" s="82">
        <f t="shared" ref="E52:F52" si="70">B57</f>
        <v>22.9</v>
      </c>
      <c r="F52" s="82">
        <f t="shared" si="70"/>
        <v>-9.0865621999999995</v>
      </c>
      <c r="G52" s="44">
        <f t="shared" si="1"/>
        <v>-9.4075298000000007</v>
      </c>
      <c r="H52" s="44">
        <f t="shared" si="2"/>
        <v>-10.132754</v>
      </c>
      <c r="I52" s="44">
        <f t="shared" si="3"/>
        <v>-11.417745999999999</v>
      </c>
      <c r="J52" s="44">
        <f t="shared" si="4"/>
        <v>-13.171645</v>
      </c>
      <c r="K52" s="44">
        <f t="shared" si="5"/>
        <v>-15.071396999999999</v>
      </c>
      <c r="L52" s="20"/>
      <c r="M52" s="44">
        <f t="shared" si="6"/>
        <v>-8.6727219000000009</v>
      </c>
      <c r="N52" s="44">
        <f t="shared" si="7"/>
        <v>-9.1788968999999998</v>
      </c>
      <c r="O52" s="44">
        <f t="shared" si="8"/>
        <v>-10.120606</v>
      </c>
      <c r="P52" s="44">
        <f t="shared" si="9"/>
        <v>-14.776880999999999</v>
      </c>
      <c r="Q52" s="44">
        <f t="shared" si="10"/>
        <v>-15.333285999999999</v>
      </c>
      <c r="R52" s="44">
        <f t="shared" si="11"/>
        <v>0</v>
      </c>
      <c r="T52">
        <v>19.399999999999999</v>
      </c>
      <c r="U52">
        <v>-8.9638270999999996</v>
      </c>
      <c r="V52" s="20"/>
      <c r="W52" s="6">
        <f t="shared" si="12"/>
        <v>22.2</v>
      </c>
      <c r="X52" s="82">
        <f t="shared" si="13"/>
        <v>-9.2089061999999995</v>
      </c>
      <c r="Y52" s="44">
        <f t="shared" si="14"/>
        <v>-9.5252084999999997</v>
      </c>
      <c r="Z52" s="44">
        <f t="shared" si="15"/>
        <v>-10.166992</v>
      </c>
      <c r="AA52" s="44">
        <f t="shared" si="16"/>
        <v>-11.346703</v>
      </c>
      <c r="AB52" s="44">
        <f t="shared" si="17"/>
        <v>-13.027575000000001</v>
      </c>
      <c r="AC52" s="44">
        <f t="shared" si="18"/>
        <v>-14.871187000000001</v>
      </c>
      <c r="AD52" s="20"/>
      <c r="AE52" s="44">
        <f t="shared" si="19"/>
        <v>-8.8070087000000008</v>
      </c>
      <c r="AF52" s="44">
        <f t="shared" si="20"/>
        <v>-9.2409657999999997</v>
      </c>
      <c r="AG52" s="44">
        <f t="shared" si="21"/>
        <v>-10.061559000000001</v>
      </c>
      <c r="AH52" s="44">
        <f t="shared" si="22"/>
        <v>-12.345904000000001</v>
      </c>
      <c r="AI52" s="44">
        <f t="shared" si="23"/>
        <v>-15.136429</v>
      </c>
      <c r="AJ52" s="44">
        <f t="shared" si="24"/>
        <v>0</v>
      </c>
      <c r="AK52" s="20"/>
    </row>
    <row r="53" spans="2:37" x14ac:dyDescent="0.25">
      <c r="B53">
        <v>20.100000000000001</v>
      </c>
      <c r="C53">
        <v>-8.9398316999999992</v>
      </c>
      <c r="D53" s="20"/>
      <c r="E53" s="82">
        <f t="shared" ref="E53:F53" si="71">B58</f>
        <v>23.6</v>
      </c>
      <c r="F53" s="82">
        <f t="shared" si="71"/>
        <v>-9.0876932000000004</v>
      </c>
      <c r="G53" s="44">
        <f t="shared" si="1"/>
        <v>-9.4086084000000003</v>
      </c>
      <c r="H53" s="44">
        <f t="shared" si="2"/>
        <v>-10.134299</v>
      </c>
      <c r="I53" s="44">
        <f t="shared" si="3"/>
        <v>-11.419461999999999</v>
      </c>
      <c r="J53" s="44">
        <f t="shared" si="4"/>
        <v>-13.173906000000001</v>
      </c>
      <c r="K53" s="44">
        <f t="shared" si="5"/>
        <v>-15.073604</v>
      </c>
      <c r="L53" s="20"/>
      <c r="M53" s="44">
        <f t="shared" si="6"/>
        <v>-8.6738367000000007</v>
      </c>
      <c r="N53" s="44">
        <f t="shared" si="7"/>
        <v>-9.1802157999999991</v>
      </c>
      <c r="O53" s="44">
        <f t="shared" si="8"/>
        <v>-10.123258999999999</v>
      </c>
      <c r="P53" s="44">
        <f t="shared" si="9"/>
        <v>-14.783607999999999</v>
      </c>
      <c r="Q53" s="44">
        <f t="shared" si="10"/>
        <v>-15.334813</v>
      </c>
      <c r="R53" s="44">
        <f t="shared" si="11"/>
        <v>0</v>
      </c>
      <c r="T53">
        <v>20.100000000000001</v>
      </c>
      <c r="U53">
        <v>-9.0633210999999996</v>
      </c>
      <c r="V53" s="20"/>
      <c r="W53" s="6">
        <f t="shared" si="12"/>
        <v>22.9</v>
      </c>
      <c r="X53" s="82">
        <f t="shared" si="13"/>
        <v>-9.2103271000000007</v>
      </c>
      <c r="Y53" s="44">
        <f t="shared" si="14"/>
        <v>-9.5277118999999999</v>
      </c>
      <c r="Z53" s="44">
        <f t="shared" si="15"/>
        <v>-10.170893</v>
      </c>
      <c r="AA53" s="44">
        <f t="shared" si="16"/>
        <v>-11.3491</v>
      </c>
      <c r="AB53" s="44">
        <f t="shared" si="17"/>
        <v>-13.030260999999999</v>
      </c>
      <c r="AC53" s="44">
        <f t="shared" si="18"/>
        <v>-14.874316</v>
      </c>
      <c r="AD53" s="20"/>
      <c r="AE53" s="44">
        <f t="shared" si="19"/>
        <v>-8.8089008</v>
      </c>
      <c r="AF53" s="44">
        <f t="shared" si="20"/>
        <v>-9.2432441999999995</v>
      </c>
      <c r="AG53" s="44">
        <f t="shared" si="21"/>
        <v>-10.065146</v>
      </c>
      <c r="AH53" s="44">
        <f t="shared" si="22"/>
        <v>-12.348445</v>
      </c>
      <c r="AI53" s="44">
        <f t="shared" si="23"/>
        <v>-15.139728</v>
      </c>
      <c r="AJ53" s="44">
        <f t="shared" si="24"/>
        <v>0</v>
      </c>
      <c r="AK53" s="20"/>
    </row>
    <row r="54" spans="2:37" x14ac:dyDescent="0.25">
      <c r="B54">
        <v>20.8</v>
      </c>
      <c r="C54">
        <v>-9.0267447999999995</v>
      </c>
      <c r="D54" s="20"/>
      <c r="E54" s="82">
        <f t="shared" ref="E54:F54" si="72">B59</f>
        <v>24.3</v>
      </c>
      <c r="F54" s="82">
        <f t="shared" si="72"/>
        <v>-9.0883961000000006</v>
      </c>
      <c r="G54" s="44">
        <f t="shared" si="1"/>
        <v>-9.4093142000000007</v>
      </c>
      <c r="H54" s="44">
        <f t="shared" si="2"/>
        <v>-10.135835999999999</v>
      </c>
      <c r="I54" s="44">
        <f t="shared" si="3"/>
        <v>-11.419817999999999</v>
      </c>
      <c r="J54" s="44">
        <f t="shared" si="4"/>
        <v>-13.174814</v>
      </c>
      <c r="K54" s="44">
        <f t="shared" si="5"/>
        <v>-15.074134000000001</v>
      </c>
      <c r="L54" s="20"/>
      <c r="M54" s="44">
        <f t="shared" si="6"/>
        <v>-8.6744679999999992</v>
      </c>
      <c r="N54" s="44">
        <f t="shared" si="7"/>
        <v>-9.1818007999999995</v>
      </c>
      <c r="O54" s="44">
        <f t="shared" si="8"/>
        <v>-10.124688000000001</v>
      </c>
      <c r="P54" s="44">
        <f t="shared" si="9"/>
        <v>-14.789934000000001</v>
      </c>
      <c r="Q54" s="44">
        <f t="shared" si="10"/>
        <v>-15.336592</v>
      </c>
      <c r="R54" s="44">
        <f t="shared" si="11"/>
        <v>0</v>
      </c>
      <c r="T54">
        <v>20.8</v>
      </c>
      <c r="U54">
        <v>-9.1529989</v>
      </c>
      <c r="V54" s="20"/>
      <c r="W54" s="6">
        <f t="shared" si="12"/>
        <v>23.6</v>
      </c>
      <c r="X54" s="82">
        <f t="shared" si="13"/>
        <v>-9.2108068000000003</v>
      </c>
      <c r="Y54" s="44">
        <f t="shared" si="14"/>
        <v>-9.5291958000000001</v>
      </c>
      <c r="Z54" s="44">
        <f t="shared" si="15"/>
        <v>-10.171816</v>
      </c>
      <c r="AA54" s="44">
        <f t="shared" si="16"/>
        <v>-11.350743</v>
      </c>
      <c r="AB54" s="44">
        <f t="shared" si="17"/>
        <v>-13.031782</v>
      </c>
      <c r="AC54" s="44">
        <f t="shared" si="18"/>
        <v>-14.875657</v>
      </c>
      <c r="AD54" s="20"/>
      <c r="AE54" s="44">
        <f t="shared" si="19"/>
        <v>-8.8095464999999997</v>
      </c>
      <c r="AF54" s="44">
        <f t="shared" si="20"/>
        <v>-9.2444687000000005</v>
      </c>
      <c r="AG54" s="44">
        <f t="shared" si="21"/>
        <v>-10.065969000000001</v>
      </c>
      <c r="AH54" s="44">
        <f t="shared" si="22"/>
        <v>-12.351011</v>
      </c>
      <c r="AI54" s="44">
        <f t="shared" si="23"/>
        <v>-15.139549000000001</v>
      </c>
      <c r="AJ54" s="44">
        <f t="shared" si="24"/>
        <v>0</v>
      </c>
      <c r="AK54" s="20"/>
    </row>
    <row r="55" spans="2:37" x14ac:dyDescent="0.25">
      <c r="B55">
        <v>21.5</v>
      </c>
      <c r="C55">
        <v>-9.0782413000000002</v>
      </c>
      <c r="D55" s="20"/>
      <c r="E55" s="82">
        <f t="shared" ref="E55:F55" si="73">B60</f>
        <v>25</v>
      </c>
      <c r="F55" s="82">
        <f t="shared" si="73"/>
        <v>-9.0887527000000006</v>
      </c>
      <c r="G55" s="44">
        <f t="shared" si="1"/>
        <v>-9.4104176000000006</v>
      </c>
      <c r="H55" s="44">
        <f t="shared" si="2"/>
        <v>-10.136312</v>
      </c>
      <c r="I55" s="44">
        <f t="shared" si="3"/>
        <v>-11.420923999999999</v>
      </c>
      <c r="J55" s="44">
        <f t="shared" si="4"/>
        <v>-13.176104</v>
      </c>
      <c r="K55" s="44">
        <f t="shared" si="5"/>
        <v>-15.075549000000001</v>
      </c>
      <c r="L55" s="20"/>
      <c r="M55" s="44">
        <f t="shared" si="6"/>
        <v>-8.6751728000000004</v>
      </c>
      <c r="N55" s="44">
        <f t="shared" si="7"/>
        <v>-9.1822175999999995</v>
      </c>
      <c r="O55" s="44">
        <f t="shared" si="8"/>
        <v>-10.125408999999999</v>
      </c>
      <c r="P55" s="44">
        <f t="shared" si="9"/>
        <v>-14.799300000000001</v>
      </c>
      <c r="Q55" s="44">
        <f t="shared" si="10"/>
        <v>-15.338068</v>
      </c>
      <c r="R55" s="44">
        <f t="shared" si="11"/>
        <v>0</v>
      </c>
      <c r="T55">
        <v>21.5</v>
      </c>
      <c r="U55">
        <v>-9.2036456999999992</v>
      </c>
      <c r="V55" s="20"/>
      <c r="W55" s="6">
        <f t="shared" si="12"/>
        <v>24.3</v>
      </c>
      <c r="X55" s="82">
        <f t="shared" si="13"/>
        <v>-9.2114800999999993</v>
      </c>
      <c r="Y55" s="44">
        <f t="shared" si="14"/>
        <v>-9.5287666000000009</v>
      </c>
      <c r="Z55" s="44">
        <f t="shared" si="15"/>
        <v>-10.172523999999999</v>
      </c>
      <c r="AA55" s="44">
        <f t="shared" si="16"/>
        <v>-11.351817</v>
      </c>
      <c r="AB55" s="44">
        <f t="shared" si="17"/>
        <v>-13.033658000000001</v>
      </c>
      <c r="AC55" s="44">
        <f t="shared" si="18"/>
        <v>-14.877094</v>
      </c>
      <c r="AD55" s="20"/>
      <c r="AE55" s="44">
        <f t="shared" si="19"/>
        <v>-8.8100556999999995</v>
      </c>
      <c r="AF55" s="44">
        <f t="shared" si="20"/>
        <v>-9.2451696000000005</v>
      </c>
      <c r="AG55" s="44">
        <f t="shared" si="21"/>
        <v>-10.066546000000001</v>
      </c>
      <c r="AH55" s="44">
        <f t="shared" si="22"/>
        <v>-12.351559999999999</v>
      </c>
      <c r="AI55" s="44">
        <f t="shared" si="23"/>
        <v>-15.141562</v>
      </c>
      <c r="AJ55" s="44">
        <f t="shared" si="24"/>
        <v>0</v>
      </c>
      <c r="AK55" s="20"/>
    </row>
    <row r="56" spans="2:37" x14ac:dyDescent="0.25">
      <c r="B56">
        <v>22.2</v>
      </c>
      <c r="C56">
        <v>-9.0856133000000003</v>
      </c>
      <c r="E56" s="6"/>
      <c r="F56" s="79"/>
      <c r="G56" s="44"/>
      <c r="H56" s="44"/>
      <c r="I56" s="44"/>
      <c r="J56" s="44"/>
      <c r="K56" s="44"/>
      <c r="M56" s="44"/>
      <c r="N56" s="44"/>
      <c r="O56" s="44"/>
      <c r="P56" s="44"/>
      <c r="Q56" s="44"/>
      <c r="R56" s="44"/>
      <c r="T56">
        <v>22.2</v>
      </c>
      <c r="U56">
        <v>-9.2081642000000006</v>
      </c>
      <c r="W56" s="6"/>
      <c r="X56" s="79"/>
      <c r="Y56" s="44"/>
      <c r="Z56" s="44"/>
      <c r="AA56" s="44"/>
      <c r="AB56" s="44"/>
      <c r="AC56" s="44"/>
      <c r="AE56" s="44"/>
      <c r="AF56" s="44"/>
      <c r="AG56" s="44"/>
      <c r="AH56" s="44"/>
      <c r="AI56" s="44"/>
      <c r="AJ56" s="44"/>
    </row>
    <row r="57" spans="2:37" x14ac:dyDescent="0.25">
      <c r="B57">
        <v>22.9</v>
      </c>
      <c r="C57">
        <v>-9.0865621999999995</v>
      </c>
      <c r="E57" s="6"/>
      <c r="F57" s="79">
        <f t="shared" ref="F57:K57" si="74">MAX(F5:F56)</f>
        <v>-8.3387727999999992</v>
      </c>
      <c r="G57" s="82">
        <f t="shared" si="74"/>
        <v>-8.418355</v>
      </c>
      <c r="H57" s="82">
        <f t="shared" si="74"/>
        <v>-8.5804758000000003</v>
      </c>
      <c r="I57" s="82">
        <f t="shared" si="74"/>
        <v>-8.8414468999999993</v>
      </c>
      <c r="J57" s="82">
        <f t="shared" si="74"/>
        <v>-9.2347640999999996</v>
      </c>
      <c r="K57" s="82">
        <f t="shared" si="74"/>
        <v>-9.8345804000000001</v>
      </c>
      <c r="M57" s="82">
        <f t="shared" ref="M57:R57" si="75">MAX(M5:M56)</f>
        <v>-8.0944090000000006</v>
      </c>
      <c r="N57" s="82">
        <f t="shared" si="75"/>
        <v>-8.1807450999999993</v>
      </c>
      <c r="O57" s="82">
        <f t="shared" si="75"/>
        <v>-8.3509978999999994</v>
      </c>
      <c r="P57" s="82">
        <f t="shared" si="75"/>
        <v>-8.8732156999999994</v>
      </c>
      <c r="Q57" s="82">
        <f t="shared" si="75"/>
        <v>-9.5494298999999998</v>
      </c>
      <c r="R57" s="82">
        <f t="shared" si="75"/>
        <v>0</v>
      </c>
      <c r="T57">
        <v>22.9</v>
      </c>
      <c r="U57">
        <v>-9.2089061999999995</v>
      </c>
      <c r="W57" s="6"/>
      <c r="X57" s="82">
        <f t="shared" ref="X57:AC57" si="76">MAX(X5:X56)</f>
        <v>-8.5388432000000005</v>
      </c>
      <c r="Y57" s="82">
        <f t="shared" si="76"/>
        <v>-8.6250123999999992</v>
      </c>
      <c r="Z57" s="82">
        <f t="shared" si="76"/>
        <v>-8.7912960000000009</v>
      </c>
      <c r="AA57" s="82">
        <f t="shared" si="76"/>
        <v>-9.0354299999999999</v>
      </c>
      <c r="AB57" s="82">
        <f t="shared" si="76"/>
        <v>-9.3543214999999993</v>
      </c>
      <c r="AC57" s="82">
        <f t="shared" si="76"/>
        <v>-9.8117246999999992</v>
      </c>
      <c r="AE57" s="82">
        <f t="shared" ref="AE57:AJ57" si="77">MAX(AE5:AE56)</f>
        <v>-8.2893428999999994</v>
      </c>
      <c r="AF57" s="82">
        <f t="shared" si="77"/>
        <v>-8.3528271000000007</v>
      </c>
      <c r="AG57" s="82">
        <f t="shared" si="77"/>
        <v>-8.4726190999999993</v>
      </c>
      <c r="AH57" s="82">
        <f t="shared" si="77"/>
        <v>-8.8428878999999991</v>
      </c>
      <c r="AI57" s="82">
        <f t="shared" si="77"/>
        <v>-9.6234483999999991</v>
      </c>
      <c r="AJ57" s="82">
        <f t="shared" si="77"/>
        <v>0</v>
      </c>
    </row>
    <row r="58" spans="2:37" x14ac:dyDescent="0.25">
      <c r="B58">
        <v>23.6</v>
      </c>
      <c r="C58">
        <v>-9.0876932000000004</v>
      </c>
      <c r="E58" s="6"/>
      <c r="F58" s="79"/>
      <c r="G58" s="44"/>
      <c r="H58" s="44"/>
      <c r="I58" s="44"/>
      <c r="J58" s="44"/>
      <c r="K58" s="44"/>
      <c r="M58" s="44"/>
      <c r="N58" s="44"/>
      <c r="O58" s="44"/>
      <c r="P58" s="44"/>
      <c r="Q58" s="44"/>
      <c r="R58" s="44"/>
      <c r="T58">
        <v>23.6</v>
      </c>
      <c r="U58">
        <v>-9.2103271000000007</v>
      </c>
      <c r="W58" s="6"/>
      <c r="X58" s="79"/>
      <c r="Y58" s="44"/>
      <c r="Z58" s="44"/>
      <c r="AA58" s="44"/>
      <c r="AB58" s="44"/>
      <c r="AC58" s="44"/>
      <c r="AE58" s="44"/>
      <c r="AF58" s="44"/>
      <c r="AG58" s="44"/>
      <c r="AH58" s="44"/>
      <c r="AI58" s="44"/>
      <c r="AJ58" s="44"/>
    </row>
    <row r="59" spans="2:37" x14ac:dyDescent="0.25">
      <c r="B59">
        <v>24.3</v>
      </c>
      <c r="C59">
        <v>-9.0883961000000006</v>
      </c>
      <c r="E59" s="6"/>
      <c r="F59" s="79"/>
      <c r="G59" s="44"/>
      <c r="H59" s="44"/>
      <c r="I59" s="44"/>
      <c r="J59" s="44"/>
      <c r="K59" s="44"/>
      <c r="M59" s="44"/>
      <c r="N59" s="44"/>
      <c r="O59" s="44"/>
      <c r="P59" s="44"/>
      <c r="Q59" s="44"/>
      <c r="R59" s="44"/>
      <c r="T59">
        <v>24.3</v>
      </c>
      <c r="U59">
        <v>-9.2108068000000003</v>
      </c>
      <c r="W59" s="6"/>
      <c r="X59" s="79"/>
      <c r="Y59" s="44"/>
      <c r="Z59" s="44"/>
      <c r="AA59" s="44"/>
      <c r="AB59" s="44"/>
      <c r="AC59" s="44"/>
      <c r="AE59" s="44"/>
      <c r="AF59" s="44"/>
      <c r="AG59" s="44"/>
      <c r="AH59" s="44"/>
      <c r="AI59" s="44"/>
      <c r="AJ59" s="44"/>
    </row>
    <row r="60" spans="2:37" x14ac:dyDescent="0.25">
      <c r="B60">
        <v>25</v>
      </c>
      <c r="C60">
        <v>-9.0887527000000006</v>
      </c>
      <c r="E60" s="6"/>
      <c r="F60" s="79"/>
      <c r="G60" s="44"/>
      <c r="H60" s="44"/>
      <c r="I60" s="44"/>
      <c r="J60" s="44"/>
      <c r="K60" s="44"/>
      <c r="M60" s="44"/>
      <c r="N60" s="44"/>
      <c r="O60" s="44"/>
      <c r="P60" s="44"/>
      <c r="Q60" s="44"/>
      <c r="R60" s="44"/>
      <c r="T60">
        <v>25</v>
      </c>
      <c r="U60">
        <v>-9.2114800999999993</v>
      </c>
      <c r="W60" s="6"/>
      <c r="X60" s="79"/>
      <c r="Y60" s="44"/>
      <c r="Z60" s="44"/>
      <c r="AA60" s="44"/>
      <c r="AB60" s="44"/>
      <c r="AC60" s="44"/>
      <c r="AE60" s="44"/>
      <c r="AF60" s="44"/>
      <c r="AG60" s="44"/>
      <c r="AH60" s="44"/>
      <c r="AI60" s="44"/>
      <c r="AJ60" s="44"/>
    </row>
    <row r="61" spans="2:37" x14ac:dyDescent="0.25">
      <c r="B61" t="s">
        <v>25</v>
      </c>
      <c r="E61" s="6"/>
      <c r="F61" s="79"/>
      <c r="G61" s="44"/>
      <c r="H61" s="44"/>
      <c r="I61" s="44"/>
      <c r="J61" s="44"/>
      <c r="K61" s="44"/>
      <c r="M61" s="44"/>
      <c r="N61" s="44"/>
      <c r="O61" s="44"/>
      <c r="P61" s="44"/>
      <c r="Q61" s="44"/>
      <c r="R61" s="44"/>
      <c r="T61" t="s">
        <v>25</v>
      </c>
      <c r="W61" s="6"/>
      <c r="X61" s="79"/>
      <c r="Y61" s="44"/>
      <c r="Z61" s="44"/>
      <c r="AA61" s="44"/>
      <c r="AB61" s="44"/>
      <c r="AC61" s="44"/>
      <c r="AE61" s="44"/>
      <c r="AF61" s="44"/>
      <c r="AG61" s="44"/>
      <c r="AH61" s="44"/>
      <c r="AI61" s="44"/>
      <c r="AJ61" s="44"/>
    </row>
    <row r="62" spans="2:37" x14ac:dyDescent="0.25">
      <c r="E62" s="6"/>
      <c r="F62" s="79"/>
      <c r="G62" s="44"/>
      <c r="H62" s="44"/>
      <c r="I62" s="44"/>
      <c r="J62" s="44"/>
      <c r="K62" s="44"/>
      <c r="M62" s="44"/>
      <c r="N62" s="44"/>
      <c r="O62" s="44"/>
      <c r="P62" s="44"/>
      <c r="Q62" s="44"/>
      <c r="R62" s="44"/>
      <c r="W62" s="6"/>
      <c r="X62" s="79"/>
      <c r="Y62" s="44"/>
      <c r="Z62" s="44"/>
      <c r="AA62" s="44"/>
      <c r="AB62" s="44"/>
      <c r="AC62" s="44"/>
      <c r="AE62" s="44"/>
      <c r="AF62" s="44"/>
      <c r="AG62" s="44"/>
      <c r="AH62" s="44"/>
      <c r="AI62" s="44"/>
      <c r="AJ62" s="44"/>
    </row>
    <row r="63" spans="2:37" x14ac:dyDescent="0.25">
      <c r="E63" s="6"/>
      <c r="F63" s="79"/>
      <c r="G63" s="44"/>
      <c r="H63" s="44"/>
      <c r="I63" s="44"/>
      <c r="J63" s="44"/>
      <c r="K63" s="44"/>
      <c r="M63" s="44"/>
      <c r="N63" s="44"/>
      <c r="O63" s="44"/>
      <c r="P63" s="44"/>
      <c r="Q63" s="44"/>
      <c r="R63" s="44"/>
      <c r="W63" s="6"/>
      <c r="X63" s="79"/>
      <c r="Y63" s="44"/>
      <c r="Z63" s="44"/>
      <c r="AA63" s="44"/>
      <c r="AB63" s="44"/>
      <c r="AC63" s="44"/>
      <c r="AE63" s="44"/>
      <c r="AF63" s="44"/>
      <c r="AG63" s="44"/>
      <c r="AH63" s="44"/>
      <c r="AI63" s="44"/>
      <c r="AJ63" s="44"/>
    </row>
    <row r="64" spans="2:37" x14ac:dyDescent="0.25">
      <c r="B64" t="s">
        <v>284</v>
      </c>
      <c r="E64" s="6"/>
      <c r="F64" s="79"/>
      <c r="G64" s="44"/>
      <c r="H64" s="44"/>
      <c r="I64" s="44"/>
      <c r="J64" s="44"/>
      <c r="K64" s="44"/>
      <c r="M64" s="44"/>
      <c r="N64" s="44"/>
      <c r="O64" s="44"/>
      <c r="P64" s="44"/>
      <c r="Q64" s="44"/>
      <c r="R64" s="44"/>
      <c r="T64" t="s">
        <v>284</v>
      </c>
      <c r="W64" s="6"/>
      <c r="X64" s="79"/>
      <c r="Y64" s="44"/>
      <c r="Z64" s="44"/>
      <c r="AA64" s="44"/>
      <c r="AB64" s="44"/>
      <c r="AC64" s="44"/>
      <c r="AE64" s="44"/>
      <c r="AF64" s="44"/>
      <c r="AG64" s="44"/>
      <c r="AH64" s="44"/>
      <c r="AI64" s="44"/>
      <c r="AJ64" s="44"/>
    </row>
    <row r="65" spans="2:36" x14ac:dyDescent="0.25">
      <c r="B65" t="s">
        <v>22</v>
      </c>
      <c r="E65" s="6"/>
      <c r="F65" s="79"/>
      <c r="G65" s="44"/>
      <c r="H65" s="44"/>
      <c r="I65" s="44"/>
      <c r="J65" s="44"/>
      <c r="K65" s="44"/>
      <c r="M65" s="44"/>
      <c r="N65" s="44"/>
      <c r="O65" s="44"/>
      <c r="P65" s="44"/>
      <c r="Q65" s="44"/>
      <c r="R65" s="44"/>
      <c r="T65" t="s">
        <v>22</v>
      </c>
      <c r="W65" s="6"/>
      <c r="X65" s="79"/>
      <c r="Y65" s="44"/>
      <c r="Z65" s="44"/>
      <c r="AA65" s="44"/>
      <c r="AB65" s="44"/>
      <c r="AC65" s="44"/>
      <c r="AE65" s="44"/>
      <c r="AF65" s="44"/>
      <c r="AG65" s="44"/>
      <c r="AH65" s="44"/>
      <c r="AI65" s="44"/>
      <c r="AJ65" s="44"/>
    </row>
    <row r="66" spans="2:36" x14ac:dyDescent="0.25">
      <c r="B66" t="s">
        <v>232</v>
      </c>
      <c r="C66" t="s">
        <v>254</v>
      </c>
      <c r="E66" s="6"/>
      <c r="F66" s="79"/>
      <c r="G66" s="44"/>
      <c r="H66" s="44"/>
      <c r="I66" s="44"/>
      <c r="J66" s="44"/>
      <c r="K66" s="44"/>
      <c r="M66" s="44"/>
      <c r="N66" s="44"/>
      <c r="O66" s="44"/>
      <c r="P66" s="44"/>
      <c r="Q66" s="44"/>
      <c r="R66" s="44"/>
      <c r="T66" t="s">
        <v>232</v>
      </c>
      <c r="U66" t="s">
        <v>254</v>
      </c>
      <c r="W66" s="6"/>
      <c r="X66" s="79"/>
      <c r="Y66" s="44"/>
      <c r="Z66" s="44"/>
      <c r="AA66" s="44"/>
      <c r="AB66" s="44"/>
      <c r="AC66" s="44"/>
      <c r="AE66" s="44"/>
      <c r="AF66" s="44"/>
      <c r="AG66" s="44"/>
      <c r="AH66" s="44"/>
      <c r="AI66" s="44"/>
      <c r="AJ66" s="44"/>
    </row>
    <row r="67" spans="2:36" x14ac:dyDescent="0.25">
      <c r="B67">
        <v>-10</v>
      </c>
      <c r="C67">
        <v>-8.4270124000000006</v>
      </c>
      <c r="E67" s="6"/>
      <c r="F67" s="79"/>
      <c r="G67" s="44"/>
      <c r="H67" s="44"/>
      <c r="I67" s="44"/>
      <c r="J67" s="44"/>
      <c r="K67" s="44"/>
      <c r="M67" s="44"/>
      <c r="N67" s="44"/>
      <c r="O67" s="44"/>
      <c r="P67" s="44"/>
      <c r="Q67" s="44"/>
      <c r="R67" s="44"/>
      <c r="T67">
        <v>-10</v>
      </c>
      <c r="U67">
        <v>-8.6312961999999995</v>
      </c>
      <c r="W67" s="6"/>
      <c r="X67" s="79"/>
      <c r="Y67" s="44"/>
      <c r="Z67" s="44"/>
      <c r="AA67" s="44"/>
      <c r="AB67" s="44"/>
      <c r="AC67" s="44"/>
      <c r="AE67" s="44"/>
      <c r="AF67" s="44"/>
      <c r="AG67" s="44"/>
      <c r="AH67" s="44"/>
      <c r="AI67" s="44"/>
      <c r="AJ67" s="44"/>
    </row>
    <row r="68" spans="2:36" x14ac:dyDescent="0.25">
      <c r="B68">
        <v>-9.3000000000000007</v>
      </c>
      <c r="C68">
        <v>-8.4250574</v>
      </c>
      <c r="E68" s="6"/>
      <c r="F68" s="79"/>
      <c r="G68" s="44"/>
      <c r="H68" s="44"/>
      <c r="I68" s="44"/>
      <c r="J68" s="44"/>
      <c r="K68" s="44"/>
      <c r="M68" s="44"/>
      <c r="N68" s="44"/>
      <c r="O68" s="44"/>
      <c r="P68" s="44"/>
      <c r="Q68" s="44"/>
      <c r="R68" s="44"/>
      <c r="T68">
        <v>-9.3000000000000007</v>
      </c>
      <c r="U68">
        <v>-8.6342353999999997</v>
      </c>
      <c r="W68" s="6"/>
      <c r="X68" s="79"/>
      <c r="Y68" s="44"/>
      <c r="Z68" s="44"/>
      <c r="AA68" s="44"/>
      <c r="AB68" s="44"/>
      <c r="AC68" s="44"/>
      <c r="AE68" s="44"/>
      <c r="AF68" s="44"/>
      <c r="AG68" s="44"/>
      <c r="AH68" s="44"/>
      <c r="AI68" s="44"/>
      <c r="AJ68" s="44"/>
    </row>
    <row r="69" spans="2:36" x14ac:dyDescent="0.25">
      <c r="B69">
        <v>-8.6</v>
      </c>
      <c r="C69">
        <v>-8.4237632999999992</v>
      </c>
      <c r="E69" s="6"/>
      <c r="F69" s="79"/>
      <c r="G69" s="44"/>
      <c r="H69" s="44"/>
      <c r="I69" s="44"/>
      <c r="J69" s="44"/>
      <c r="K69" s="44"/>
      <c r="M69" s="44"/>
      <c r="N69" s="44"/>
      <c r="O69" s="44"/>
      <c r="P69" s="44"/>
      <c r="Q69" s="44"/>
      <c r="R69" s="44"/>
      <c r="T69">
        <v>-8.6</v>
      </c>
      <c r="U69">
        <v>-8.6345147999999998</v>
      </c>
      <c r="W69" s="6"/>
      <c r="X69" s="79"/>
      <c r="Y69" s="44"/>
      <c r="Z69" s="44"/>
      <c r="AA69" s="44"/>
      <c r="AB69" s="44"/>
      <c r="AC69" s="44"/>
      <c r="AE69" s="44"/>
      <c r="AF69" s="44"/>
      <c r="AG69" s="44"/>
      <c r="AH69" s="44"/>
      <c r="AI69" s="44"/>
      <c r="AJ69" s="44"/>
    </row>
    <row r="70" spans="2:36" x14ac:dyDescent="0.25">
      <c r="B70">
        <v>-7.9</v>
      </c>
      <c r="C70">
        <v>-8.4216156000000009</v>
      </c>
      <c r="E70" s="6"/>
      <c r="F70" s="79"/>
      <c r="G70" s="44"/>
      <c r="H70" s="44"/>
      <c r="I70" s="44"/>
      <c r="J70" s="44"/>
      <c r="K70" s="44"/>
      <c r="M70" s="44"/>
      <c r="N70" s="44"/>
      <c r="O70" s="44"/>
      <c r="P70" s="44"/>
      <c r="Q70" s="44"/>
      <c r="R70" s="44"/>
      <c r="T70">
        <v>-7.9</v>
      </c>
      <c r="U70">
        <v>-8.6334084999999998</v>
      </c>
      <c r="W70" s="6"/>
      <c r="X70" s="79"/>
      <c r="Y70" s="44"/>
      <c r="Z70" s="44"/>
      <c r="AA70" s="44"/>
      <c r="AB70" s="44"/>
      <c r="AC70" s="44"/>
      <c r="AE70" s="44"/>
      <c r="AF70" s="44"/>
      <c r="AG70" s="44"/>
      <c r="AH70" s="44"/>
      <c r="AI70" s="44"/>
      <c r="AJ70" s="44"/>
    </row>
    <row r="71" spans="2:36" x14ac:dyDescent="0.25">
      <c r="B71">
        <v>-7.2</v>
      </c>
      <c r="C71">
        <v>-8.418355</v>
      </c>
      <c r="E71" s="6"/>
      <c r="F71" s="79"/>
      <c r="G71" s="44"/>
      <c r="H71" s="44"/>
      <c r="I71" s="44"/>
      <c r="J71" s="44"/>
      <c r="K71" s="44"/>
      <c r="M71" s="44"/>
      <c r="N71" s="44"/>
      <c r="O71" s="44"/>
      <c r="P71" s="44"/>
      <c r="Q71" s="44"/>
      <c r="R71" s="44"/>
      <c r="T71">
        <v>-7.2</v>
      </c>
      <c r="U71">
        <v>-8.6279334999999993</v>
      </c>
      <c r="W71" s="6"/>
      <c r="X71" s="79"/>
      <c r="Y71" s="44"/>
      <c r="Z71" s="44"/>
      <c r="AA71" s="44"/>
      <c r="AB71" s="44"/>
      <c r="AC71" s="44"/>
      <c r="AE71" s="44"/>
      <c r="AF71" s="44"/>
      <c r="AG71" s="44"/>
      <c r="AH71" s="44"/>
      <c r="AI71" s="44"/>
      <c r="AJ71" s="44"/>
    </row>
    <row r="72" spans="2:36" x14ac:dyDescent="0.25">
      <c r="B72">
        <v>-6.5</v>
      </c>
      <c r="C72">
        <v>-8.4209843000000006</v>
      </c>
      <c r="E72" s="6"/>
      <c r="F72" s="79"/>
      <c r="G72" s="44"/>
      <c r="H72" s="44"/>
      <c r="I72" s="44"/>
      <c r="J72" s="44"/>
      <c r="K72" s="44"/>
      <c r="M72" s="44"/>
      <c r="N72" s="44"/>
      <c r="O72" s="44"/>
      <c r="P72" s="44"/>
      <c r="Q72" s="44"/>
      <c r="R72" s="44"/>
      <c r="T72">
        <v>-6.5</v>
      </c>
      <c r="U72">
        <v>-8.6302146999999998</v>
      </c>
      <c r="W72" s="6"/>
      <c r="X72" s="79"/>
      <c r="Y72" s="44"/>
      <c r="Z72" s="44"/>
      <c r="AA72" s="44"/>
      <c r="AB72" s="44"/>
      <c r="AC72" s="44"/>
      <c r="AE72" s="44"/>
      <c r="AF72" s="44"/>
      <c r="AG72" s="44"/>
      <c r="AH72" s="44"/>
      <c r="AI72" s="44"/>
      <c r="AJ72" s="44"/>
    </row>
    <row r="73" spans="2:36" x14ac:dyDescent="0.25">
      <c r="B73">
        <v>-5.8</v>
      </c>
      <c r="C73">
        <v>-8.4208573999999992</v>
      </c>
      <c r="E73" s="6"/>
      <c r="F73" s="79"/>
      <c r="G73" s="44"/>
      <c r="H73" s="44"/>
      <c r="I73" s="44"/>
      <c r="J73" s="44"/>
      <c r="K73" s="44"/>
      <c r="M73" s="44"/>
      <c r="N73" s="44"/>
      <c r="O73" s="44"/>
      <c r="P73" s="44"/>
      <c r="Q73" s="44"/>
      <c r="R73" s="44"/>
      <c r="T73">
        <v>-5.8</v>
      </c>
      <c r="U73">
        <v>-8.6302146999999998</v>
      </c>
      <c r="W73" s="6"/>
      <c r="X73" s="79"/>
      <c r="Y73" s="44"/>
      <c r="Z73" s="44"/>
      <c r="AA73" s="44"/>
      <c r="AB73" s="44"/>
      <c r="AC73" s="44"/>
      <c r="AE73" s="44"/>
      <c r="AF73" s="44"/>
      <c r="AG73" s="44"/>
      <c r="AH73" s="44"/>
      <c r="AI73" s="44"/>
      <c r="AJ73" s="44"/>
    </row>
    <row r="74" spans="2:36" x14ac:dyDescent="0.25">
      <c r="B74">
        <v>-5.0999999999999996</v>
      </c>
      <c r="C74">
        <v>-8.4206123000000002</v>
      </c>
      <c r="E74" s="6"/>
      <c r="F74" s="79"/>
      <c r="G74" s="44"/>
      <c r="H74" s="44"/>
      <c r="I74" s="44"/>
      <c r="J74" s="44"/>
      <c r="K74" s="44"/>
      <c r="M74" s="44"/>
      <c r="N74" s="44"/>
      <c r="O74" s="44"/>
      <c r="P74" s="44"/>
      <c r="Q74" s="44"/>
      <c r="R74" s="44"/>
      <c r="T74">
        <v>-5.0999999999999996</v>
      </c>
      <c r="U74">
        <v>-8.6286906999999999</v>
      </c>
      <c r="W74" s="6"/>
      <c r="X74" s="79"/>
      <c r="Y74" s="44"/>
      <c r="Z74" s="44"/>
      <c r="AA74" s="44"/>
      <c r="AB74" s="44"/>
      <c r="AC74" s="44"/>
      <c r="AE74" s="44"/>
      <c r="AF74" s="44"/>
      <c r="AG74" s="44"/>
      <c r="AH74" s="44"/>
      <c r="AI74" s="44"/>
      <c r="AJ74" s="44"/>
    </row>
    <row r="75" spans="2:36" x14ac:dyDescent="0.25">
      <c r="B75">
        <v>-4.4000000000000004</v>
      </c>
      <c r="C75">
        <v>-8.4185800999999998</v>
      </c>
      <c r="E75" s="6"/>
      <c r="F75" s="79"/>
      <c r="G75" s="44"/>
      <c r="H75" s="44"/>
      <c r="I75" s="44"/>
      <c r="J75" s="44"/>
      <c r="K75" s="44"/>
      <c r="M75" s="44"/>
      <c r="N75" s="44"/>
      <c r="O75" s="44"/>
      <c r="P75" s="44"/>
      <c r="Q75" s="44"/>
      <c r="R75" s="44"/>
      <c r="T75">
        <v>-4.4000000000000004</v>
      </c>
      <c r="U75">
        <v>-8.6279477999999994</v>
      </c>
      <c r="W75" s="6"/>
      <c r="X75" s="79"/>
      <c r="Y75" s="44"/>
      <c r="Z75" s="44"/>
      <c r="AA75" s="44"/>
      <c r="AB75" s="44"/>
      <c r="AC75" s="44"/>
      <c r="AE75" s="44"/>
      <c r="AF75" s="44"/>
      <c r="AG75" s="44"/>
      <c r="AH75" s="44"/>
      <c r="AI75" s="44"/>
      <c r="AJ75" s="44"/>
    </row>
    <row r="76" spans="2:36" x14ac:dyDescent="0.25">
      <c r="B76">
        <v>-3.7</v>
      </c>
      <c r="C76">
        <v>-8.4209375000000009</v>
      </c>
      <c r="E76" s="6"/>
      <c r="F76" s="79"/>
      <c r="G76" s="44"/>
      <c r="H76" s="44"/>
      <c r="I76" s="44"/>
      <c r="J76" s="44"/>
      <c r="K76" s="44"/>
      <c r="M76" s="44"/>
      <c r="N76" s="44"/>
      <c r="O76" s="44"/>
      <c r="P76" s="44"/>
      <c r="Q76" s="44"/>
      <c r="R76" s="44"/>
      <c r="T76">
        <v>-3.7</v>
      </c>
      <c r="U76">
        <v>-8.6270447000000008</v>
      </c>
      <c r="W76" s="6"/>
      <c r="X76" s="79"/>
      <c r="Y76" s="44"/>
      <c r="Z76" s="44"/>
      <c r="AA76" s="44"/>
      <c r="AB76" s="44"/>
      <c r="AC76" s="44"/>
      <c r="AE76" s="44"/>
      <c r="AF76" s="44"/>
      <c r="AG76" s="44"/>
      <c r="AH76" s="44"/>
      <c r="AI76" s="44"/>
      <c r="AJ76" s="44"/>
    </row>
    <row r="77" spans="2:36" x14ac:dyDescent="0.25">
      <c r="B77">
        <v>-3</v>
      </c>
      <c r="C77">
        <v>-8.4189997000000005</v>
      </c>
      <c r="E77" s="6"/>
      <c r="F77" s="79"/>
      <c r="G77" s="44"/>
      <c r="H77" s="44"/>
      <c r="I77" s="44"/>
      <c r="J77" s="44"/>
      <c r="K77" s="44"/>
      <c r="M77" s="44"/>
      <c r="N77" s="44"/>
      <c r="O77" s="44"/>
      <c r="P77" s="44"/>
      <c r="Q77" s="44"/>
      <c r="R77" s="44"/>
      <c r="T77">
        <v>-3</v>
      </c>
      <c r="U77">
        <v>-8.6268902000000001</v>
      </c>
      <c r="W77" s="6"/>
      <c r="X77" s="79"/>
      <c r="Y77" s="44"/>
      <c r="Z77" s="44"/>
      <c r="AA77" s="44"/>
      <c r="AB77" s="44"/>
      <c r="AC77" s="44"/>
      <c r="AE77" s="44"/>
      <c r="AF77" s="44"/>
      <c r="AG77" s="44"/>
      <c r="AH77" s="44"/>
      <c r="AI77" s="44"/>
      <c r="AJ77" s="44"/>
    </row>
    <row r="78" spans="2:36" x14ac:dyDescent="0.25">
      <c r="B78">
        <v>-2.2999999999999998</v>
      </c>
      <c r="C78">
        <v>-8.4203644000000004</v>
      </c>
      <c r="E78" s="6"/>
      <c r="F78" s="79"/>
      <c r="G78" s="44"/>
      <c r="H78" s="44"/>
      <c r="I78" s="44"/>
      <c r="J78" s="44"/>
      <c r="K78" s="44"/>
      <c r="M78" s="44"/>
      <c r="N78" s="44"/>
      <c r="O78" s="44"/>
      <c r="P78" s="44"/>
      <c r="Q78" s="44"/>
      <c r="R78" s="44"/>
      <c r="T78">
        <v>-2.2999999999999998</v>
      </c>
      <c r="U78">
        <v>-8.6250123999999992</v>
      </c>
      <c r="W78" s="6"/>
      <c r="X78" s="79"/>
      <c r="Y78" s="44"/>
      <c r="Z78" s="44"/>
      <c r="AA78" s="44"/>
      <c r="AB78" s="44"/>
      <c r="AC78" s="44"/>
      <c r="AE78" s="44"/>
      <c r="AF78" s="44"/>
      <c r="AG78" s="44"/>
      <c r="AH78" s="44"/>
      <c r="AI78" s="44"/>
      <c r="AJ78" s="44"/>
    </row>
    <row r="79" spans="2:36" x14ac:dyDescent="0.25">
      <c r="B79">
        <v>-1.6</v>
      </c>
      <c r="C79">
        <v>-8.4228124999999991</v>
      </c>
      <c r="E79" s="6"/>
      <c r="F79" s="79"/>
      <c r="G79" s="44"/>
      <c r="H79" s="44"/>
      <c r="I79" s="44"/>
      <c r="J79" s="44"/>
      <c r="K79" s="44"/>
      <c r="M79" s="44"/>
      <c r="N79" s="44"/>
      <c r="O79" s="44"/>
      <c r="P79" s="44"/>
      <c r="Q79" s="44"/>
      <c r="R79" s="44"/>
      <c r="T79">
        <v>-1.6</v>
      </c>
      <c r="U79">
        <v>-8.6295260999999996</v>
      </c>
      <c r="W79" s="6"/>
      <c r="X79" s="79"/>
      <c r="Y79" s="44"/>
      <c r="Z79" s="44"/>
      <c r="AA79" s="44"/>
      <c r="AB79" s="44"/>
      <c r="AC79" s="44"/>
      <c r="AE79" s="44"/>
      <c r="AF79" s="44"/>
      <c r="AG79" s="44"/>
      <c r="AH79" s="44"/>
      <c r="AI79" s="44"/>
      <c r="AJ79" s="44"/>
    </row>
    <row r="80" spans="2:36" x14ac:dyDescent="0.25">
      <c r="B80">
        <v>-0.9</v>
      </c>
      <c r="C80">
        <v>-8.4242840000000001</v>
      </c>
      <c r="E80" s="6"/>
      <c r="F80" s="79"/>
      <c r="G80" s="44"/>
      <c r="H80" s="44"/>
      <c r="I80" s="44"/>
      <c r="J80" s="44"/>
      <c r="K80" s="44"/>
      <c r="M80" s="44"/>
      <c r="N80" s="44"/>
      <c r="O80" s="44"/>
      <c r="P80" s="44"/>
      <c r="Q80" s="44"/>
      <c r="R80" s="44"/>
      <c r="T80">
        <v>-0.9</v>
      </c>
      <c r="U80">
        <v>-8.6294851000000001</v>
      </c>
      <c r="W80" s="6"/>
      <c r="X80" s="79"/>
      <c r="Y80" s="44"/>
      <c r="Z80" s="44"/>
      <c r="AA80" s="44"/>
      <c r="AB80" s="44"/>
      <c r="AC80" s="44"/>
      <c r="AE80" s="44"/>
      <c r="AF80" s="44"/>
      <c r="AG80" s="44"/>
      <c r="AH80" s="44"/>
      <c r="AI80" s="44"/>
      <c r="AJ80" s="44"/>
    </row>
    <row r="81" spans="2:36" x14ac:dyDescent="0.25">
      <c r="B81">
        <v>-0.2</v>
      </c>
      <c r="C81">
        <v>-8.4226799000000003</v>
      </c>
      <c r="E81" s="6"/>
      <c r="F81" s="79"/>
      <c r="G81" s="44"/>
      <c r="H81" s="44"/>
      <c r="I81" s="44"/>
      <c r="J81" s="44"/>
      <c r="K81" s="44"/>
      <c r="M81" s="44"/>
      <c r="N81" s="44"/>
      <c r="O81" s="44"/>
      <c r="P81" s="44"/>
      <c r="Q81" s="44"/>
      <c r="R81" s="44"/>
      <c r="T81">
        <v>-0.2</v>
      </c>
      <c r="U81">
        <v>-8.6269864999999992</v>
      </c>
      <c r="W81" s="6"/>
      <c r="X81" s="79"/>
      <c r="Y81" s="44"/>
      <c r="Z81" s="44"/>
      <c r="AA81" s="44"/>
      <c r="AB81" s="44"/>
      <c r="AC81" s="44"/>
      <c r="AE81" s="44"/>
      <c r="AF81" s="44"/>
      <c r="AG81" s="44"/>
      <c r="AH81" s="44"/>
      <c r="AI81" s="44"/>
      <c r="AJ81" s="44"/>
    </row>
    <row r="82" spans="2:36" x14ac:dyDescent="0.25">
      <c r="B82">
        <v>0.5</v>
      </c>
      <c r="C82">
        <v>-8.4259261999999993</v>
      </c>
      <c r="E82" s="6"/>
      <c r="F82" s="79"/>
      <c r="G82" s="44"/>
      <c r="H82" s="44"/>
      <c r="I82" s="44"/>
      <c r="J82" s="44"/>
      <c r="K82" s="44"/>
      <c r="M82" s="44"/>
      <c r="N82" s="44"/>
      <c r="O82" s="44"/>
      <c r="P82" s="44"/>
      <c r="Q82" s="44"/>
      <c r="R82" s="44"/>
      <c r="T82">
        <v>0.5</v>
      </c>
      <c r="U82">
        <v>-8.6301603</v>
      </c>
      <c r="W82" s="6"/>
      <c r="X82" s="79"/>
      <c r="Y82" s="44"/>
      <c r="Z82" s="44"/>
      <c r="AA82" s="44"/>
      <c r="AB82" s="44"/>
      <c r="AC82" s="44"/>
      <c r="AE82" s="44"/>
      <c r="AF82" s="44"/>
      <c r="AG82" s="44"/>
      <c r="AH82" s="44"/>
      <c r="AI82" s="44"/>
      <c r="AJ82" s="44"/>
    </row>
    <row r="83" spans="2:36" x14ac:dyDescent="0.25">
      <c r="B83">
        <v>1.2</v>
      </c>
      <c r="C83">
        <v>-8.4256840000000004</v>
      </c>
      <c r="E83" s="6"/>
      <c r="F83" s="79"/>
      <c r="G83" s="44"/>
      <c r="H83" s="44"/>
      <c r="I83" s="44"/>
      <c r="J83" s="44"/>
      <c r="K83" s="44"/>
      <c r="M83" s="44"/>
      <c r="N83" s="44"/>
      <c r="O83" s="44"/>
      <c r="P83" s="44"/>
      <c r="Q83" s="44"/>
      <c r="R83" s="44"/>
      <c r="T83">
        <v>1.2</v>
      </c>
      <c r="U83">
        <v>-8.6308670000000003</v>
      </c>
      <c r="W83" s="6"/>
      <c r="X83" s="79"/>
      <c r="Y83" s="44"/>
      <c r="Z83" s="44"/>
      <c r="AA83" s="44"/>
      <c r="AB83" s="44"/>
      <c r="AC83" s="44"/>
      <c r="AE83" s="44"/>
      <c r="AF83" s="44"/>
      <c r="AG83" s="44"/>
      <c r="AH83" s="44"/>
      <c r="AI83" s="44"/>
      <c r="AJ83" s="44"/>
    </row>
    <row r="84" spans="2:36" x14ac:dyDescent="0.25">
      <c r="B84">
        <v>1.9</v>
      </c>
      <c r="C84">
        <v>-8.4297980999999993</v>
      </c>
      <c r="E84" s="6"/>
      <c r="F84" s="79"/>
      <c r="G84" s="44"/>
      <c r="H84" s="44"/>
      <c r="I84" s="44"/>
      <c r="J84" s="44"/>
      <c r="K84" s="44"/>
      <c r="M84" s="44"/>
      <c r="N84" s="44"/>
      <c r="O84" s="44"/>
      <c r="P84" s="44"/>
      <c r="Q84" s="44"/>
      <c r="R84" s="44"/>
      <c r="T84">
        <v>1.9</v>
      </c>
      <c r="U84">
        <v>-8.6307992999999996</v>
      </c>
      <c r="W84" s="6"/>
      <c r="X84" s="79"/>
      <c r="Y84" s="44"/>
      <c r="Z84" s="44"/>
      <c r="AA84" s="44"/>
      <c r="AB84" s="44"/>
      <c r="AC84" s="44"/>
      <c r="AE84" s="44"/>
      <c r="AF84" s="44"/>
      <c r="AG84" s="44"/>
      <c r="AH84" s="44"/>
      <c r="AI84" s="44"/>
      <c r="AJ84" s="44"/>
    </row>
    <row r="85" spans="2:36" x14ac:dyDescent="0.25">
      <c r="B85">
        <v>2.6</v>
      </c>
      <c r="C85">
        <v>-8.4343623999999995</v>
      </c>
      <c r="E85" s="6"/>
      <c r="F85" s="79"/>
      <c r="G85" s="44"/>
      <c r="H85" s="44"/>
      <c r="I85" s="44"/>
      <c r="J85" s="44"/>
      <c r="K85" s="44"/>
      <c r="M85" s="44"/>
      <c r="N85" s="44"/>
      <c r="O85" s="44"/>
      <c r="P85" s="44"/>
      <c r="Q85" s="44"/>
      <c r="R85" s="44"/>
      <c r="T85">
        <v>2.6</v>
      </c>
      <c r="U85">
        <v>-8.6319475000000008</v>
      </c>
      <c r="W85" s="6"/>
      <c r="X85" s="79"/>
      <c r="Y85" s="44"/>
      <c r="Z85" s="44"/>
      <c r="AA85" s="44"/>
      <c r="AB85" s="44"/>
      <c r="AC85" s="44"/>
      <c r="AE85" s="44"/>
      <c r="AF85" s="44"/>
      <c r="AG85" s="44"/>
      <c r="AH85" s="44"/>
      <c r="AI85" s="44"/>
      <c r="AJ85" s="44"/>
    </row>
    <row r="86" spans="2:36" x14ac:dyDescent="0.25">
      <c r="B86">
        <v>3.3</v>
      </c>
      <c r="C86">
        <v>-8.4356898999999999</v>
      </c>
      <c r="E86" s="6"/>
      <c r="F86" s="79"/>
      <c r="G86" s="44"/>
      <c r="H86" s="44"/>
      <c r="I86" s="44"/>
      <c r="J86" s="44"/>
      <c r="K86" s="44"/>
      <c r="M86" s="44"/>
      <c r="N86" s="44"/>
      <c r="O86" s="44"/>
      <c r="P86" s="44"/>
      <c r="Q86" s="44"/>
      <c r="R86" s="44"/>
      <c r="T86">
        <v>3.3</v>
      </c>
      <c r="U86">
        <v>-8.6344689999999993</v>
      </c>
      <c r="W86" s="6"/>
      <c r="X86" s="79"/>
      <c r="Y86" s="44"/>
      <c r="Z86" s="44"/>
      <c r="AA86" s="44"/>
      <c r="AB86" s="44"/>
      <c r="AC86" s="44"/>
      <c r="AE86" s="44"/>
      <c r="AF86" s="44"/>
      <c r="AG86" s="44"/>
      <c r="AH86" s="44"/>
      <c r="AI86" s="44"/>
      <c r="AJ86" s="44"/>
    </row>
    <row r="87" spans="2:36" x14ac:dyDescent="0.25">
      <c r="B87">
        <v>4</v>
      </c>
      <c r="C87">
        <v>-8.4407090999999994</v>
      </c>
      <c r="E87" s="6"/>
      <c r="F87" s="79"/>
      <c r="G87" s="44"/>
      <c r="H87" s="44"/>
      <c r="I87" s="44"/>
      <c r="J87" s="44"/>
      <c r="K87" s="44"/>
      <c r="M87" s="44"/>
      <c r="N87" s="44"/>
      <c r="O87" s="44"/>
      <c r="P87" s="44"/>
      <c r="Q87" s="44"/>
      <c r="R87" s="44"/>
      <c r="T87">
        <v>4</v>
      </c>
      <c r="U87">
        <v>-8.6368761000000003</v>
      </c>
      <c r="W87" s="6"/>
      <c r="X87" s="79"/>
      <c r="Y87" s="44"/>
      <c r="Z87" s="44"/>
      <c r="AA87" s="44"/>
      <c r="AB87" s="44"/>
      <c r="AC87" s="44"/>
      <c r="AE87" s="44"/>
      <c r="AF87" s="44"/>
      <c r="AG87" s="44"/>
      <c r="AH87" s="44"/>
      <c r="AI87" s="44"/>
      <c r="AJ87" s="44"/>
    </row>
    <row r="88" spans="2:36" x14ac:dyDescent="0.25">
      <c r="B88">
        <v>4.7</v>
      </c>
      <c r="C88">
        <v>-8.4455794999999991</v>
      </c>
      <c r="E88" s="6"/>
      <c r="F88" s="79"/>
      <c r="G88" s="44"/>
      <c r="H88" s="44"/>
      <c r="I88" s="44"/>
      <c r="J88" s="44"/>
      <c r="K88" s="44"/>
      <c r="M88" s="44"/>
      <c r="N88" s="44"/>
      <c r="O88" s="44"/>
      <c r="P88" s="44"/>
      <c r="Q88" s="44"/>
      <c r="R88" s="44"/>
      <c r="T88">
        <v>4.7</v>
      </c>
      <c r="U88">
        <v>-8.6397227999999995</v>
      </c>
      <c r="W88" s="6"/>
      <c r="X88" s="79"/>
      <c r="Y88" s="44"/>
      <c r="Z88" s="44"/>
      <c r="AA88" s="44"/>
      <c r="AB88" s="44"/>
      <c r="AC88" s="44"/>
      <c r="AE88" s="44"/>
      <c r="AF88" s="44"/>
      <c r="AG88" s="44"/>
      <c r="AH88" s="44"/>
      <c r="AI88" s="44"/>
      <c r="AJ88" s="44"/>
    </row>
    <row r="89" spans="2:36" x14ac:dyDescent="0.25">
      <c r="B89">
        <v>5.4</v>
      </c>
      <c r="C89">
        <v>-8.4512786999999996</v>
      </c>
      <c r="E89" s="6"/>
      <c r="F89" s="79"/>
      <c r="G89" s="44"/>
      <c r="H89" s="44"/>
      <c r="I89" s="44"/>
      <c r="J89" s="44"/>
      <c r="K89" s="44"/>
      <c r="M89" s="44"/>
      <c r="N89" s="44"/>
      <c r="O89" s="44"/>
      <c r="P89" s="44"/>
      <c r="Q89" s="44"/>
      <c r="R89" s="44"/>
      <c r="T89">
        <v>5.4</v>
      </c>
      <c r="U89">
        <v>-8.6433058000000003</v>
      </c>
      <c r="W89" s="6"/>
      <c r="X89" s="79"/>
      <c r="Y89" s="44"/>
      <c r="Z89" s="44"/>
      <c r="AA89" s="44"/>
      <c r="AB89" s="44"/>
      <c r="AC89" s="44"/>
      <c r="AE89" s="44"/>
      <c r="AF89" s="44"/>
      <c r="AG89" s="44"/>
      <c r="AH89" s="44"/>
      <c r="AI89" s="44"/>
      <c r="AJ89" s="44"/>
    </row>
    <row r="90" spans="2:36" x14ac:dyDescent="0.25">
      <c r="B90">
        <v>6.1</v>
      </c>
      <c r="C90">
        <v>-8.4580593000000004</v>
      </c>
      <c r="E90" s="6"/>
      <c r="F90" s="79"/>
      <c r="G90" s="44"/>
      <c r="H90" s="44"/>
      <c r="I90" s="44"/>
      <c r="J90" s="44"/>
      <c r="K90" s="44"/>
      <c r="M90" s="44"/>
      <c r="N90" s="44"/>
      <c r="O90" s="44"/>
      <c r="P90" s="44"/>
      <c r="Q90" s="44"/>
      <c r="R90" s="44"/>
      <c r="T90">
        <v>6.1</v>
      </c>
      <c r="U90">
        <v>-8.6491833000000007</v>
      </c>
      <c r="W90" s="6"/>
      <c r="X90" s="79"/>
      <c r="Y90" s="44"/>
      <c r="Z90" s="44"/>
      <c r="AA90" s="44"/>
      <c r="AB90" s="44"/>
      <c r="AC90" s="44"/>
      <c r="AE90" s="44"/>
      <c r="AF90" s="44"/>
      <c r="AG90" s="44"/>
      <c r="AH90" s="44"/>
      <c r="AI90" s="44"/>
      <c r="AJ90" s="44"/>
    </row>
    <row r="91" spans="2:36" x14ac:dyDescent="0.25">
      <c r="B91">
        <v>6.8</v>
      </c>
      <c r="C91">
        <v>-8.4665890000000008</v>
      </c>
      <c r="E91" s="6"/>
      <c r="F91" s="79"/>
      <c r="G91" s="44"/>
      <c r="H91" s="44"/>
      <c r="I91" s="44"/>
      <c r="J91" s="44"/>
      <c r="K91" s="44"/>
      <c r="M91" s="44"/>
      <c r="N91" s="44"/>
      <c r="O91" s="44"/>
      <c r="P91" s="44"/>
      <c r="Q91" s="44"/>
      <c r="R91" s="44"/>
      <c r="T91">
        <v>6.8</v>
      </c>
      <c r="U91">
        <v>-8.6525926999999996</v>
      </c>
      <c r="W91" s="6"/>
      <c r="X91" s="79"/>
      <c r="Y91" s="44"/>
      <c r="Z91" s="44"/>
      <c r="AA91" s="44"/>
      <c r="AB91" s="44"/>
      <c r="AC91" s="44"/>
      <c r="AE91" s="44"/>
      <c r="AF91" s="44"/>
      <c r="AG91" s="44"/>
      <c r="AH91" s="44"/>
      <c r="AI91" s="44"/>
      <c r="AJ91" s="44"/>
    </row>
    <row r="92" spans="2:36" x14ac:dyDescent="0.25">
      <c r="B92">
        <v>7.5</v>
      </c>
      <c r="C92">
        <v>-8.4752913000000003</v>
      </c>
      <c r="E92" s="6"/>
      <c r="F92" s="79"/>
      <c r="G92" s="44"/>
      <c r="H92" s="44"/>
      <c r="I92" s="44"/>
      <c r="J92" s="44"/>
      <c r="K92" s="44"/>
      <c r="M92" s="44"/>
      <c r="N92" s="44"/>
      <c r="O92" s="44"/>
      <c r="P92" s="44"/>
      <c r="Q92" s="44"/>
      <c r="R92" s="44"/>
      <c r="T92">
        <v>7.5</v>
      </c>
      <c r="U92">
        <v>-8.6562795999999995</v>
      </c>
      <c r="W92" s="6"/>
      <c r="X92" s="79"/>
      <c r="Y92" s="44"/>
      <c r="Z92" s="44"/>
      <c r="AA92" s="44"/>
      <c r="AB92" s="44"/>
      <c r="AC92" s="44"/>
      <c r="AE92" s="44"/>
      <c r="AF92" s="44"/>
      <c r="AG92" s="44"/>
      <c r="AH92" s="44"/>
      <c r="AI92" s="44"/>
      <c r="AJ92" s="44"/>
    </row>
    <row r="93" spans="2:36" x14ac:dyDescent="0.25">
      <c r="B93">
        <v>8.1999999999999993</v>
      </c>
      <c r="C93">
        <v>-8.4846105999999999</v>
      </c>
      <c r="E93" s="6"/>
      <c r="F93" s="79"/>
      <c r="G93" s="44"/>
      <c r="H93" s="44"/>
      <c r="I93" s="44"/>
      <c r="J93" s="44"/>
      <c r="K93" s="44"/>
      <c r="M93" s="44"/>
      <c r="N93" s="44"/>
      <c r="O93" s="44"/>
      <c r="P93" s="44"/>
      <c r="Q93" s="44"/>
      <c r="R93" s="44"/>
      <c r="T93">
        <v>8.1999999999999993</v>
      </c>
      <c r="U93">
        <v>-8.6637087000000008</v>
      </c>
      <c r="W93" s="6"/>
      <c r="X93" s="79"/>
      <c r="Y93" s="44"/>
      <c r="Z93" s="44"/>
      <c r="AA93" s="44"/>
      <c r="AB93" s="44"/>
      <c r="AC93" s="44"/>
      <c r="AE93" s="44"/>
      <c r="AF93" s="44"/>
      <c r="AG93" s="44"/>
      <c r="AH93" s="44"/>
      <c r="AI93" s="44"/>
      <c r="AJ93" s="44"/>
    </row>
    <row r="94" spans="2:36" x14ac:dyDescent="0.25">
      <c r="B94">
        <v>8.9</v>
      </c>
      <c r="C94">
        <v>-8.4948300999999997</v>
      </c>
      <c r="E94" s="6"/>
      <c r="F94" s="79"/>
      <c r="G94" s="44"/>
      <c r="H94" s="44"/>
      <c r="I94" s="44"/>
      <c r="J94" s="44"/>
      <c r="K94" s="44"/>
      <c r="M94" s="44"/>
      <c r="N94" s="44"/>
      <c r="O94" s="44"/>
      <c r="P94" s="44"/>
      <c r="Q94" s="44"/>
      <c r="R94" s="44"/>
      <c r="T94">
        <v>8.9</v>
      </c>
      <c r="U94">
        <v>-8.6709604000000002</v>
      </c>
      <c r="W94" s="6"/>
      <c r="X94" s="79"/>
      <c r="Y94" s="44"/>
      <c r="Z94" s="44"/>
      <c r="AA94" s="44"/>
      <c r="AB94" s="44"/>
      <c r="AC94" s="44"/>
      <c r="AE94" s="44"/>
      <c r="AF94" s="44"/>
      <c r="AG94" s="44"/>
      <c r="AH94" s="44"/>
      <c r="AI94" s="44"/>
      <c r="AJ94" s="44"/>
    </row>
    <row r="95" spans="2:36" x14ac:dyDescent="0.25">
      <c r="B95">
        <v>9.6</v>
      </c>
      <c r="C95">
        <v>-8.5063809999999993</v>
      </c>
      <c r="E95" s="6"/>
      <c r="F95" s="79"/>
      <c r="G95" s="44"/>
      <c r="H95" s="44"/>
      <c r="I95" s="44"/>
      <c r="J95" s="44"/>
      <c r="K95" s="44"/>
      <c r="M95" s="44"/>
      <c r="N95" s="44"/>
      <c r="O95" s="44"/>
      <c r="P95" s="44"/>
      <c r="Q95" s="44"/>
      <c r="R95" s="44"/>
      <c r="T95">
        <v>9.6</v>
      </c>
      <c r="U95">
        <v>-8.6764068999999999</v>
      </c>
      <c r="W95" s="6"/>
      <c r="X95" s="79"/>
      <c r="Y95" s="44"/>
      <c r="Z95" s="44"/>
      <c r="AA95" s="44"/>
      <c r="AB95" s="44"/>
      <c r="AC95" s="44"/>
      <c r="AE95" s="44"/>
      <c r="AF95" s="44"/>
      <c r="AG95" s="44"/>
      <c r="AH95" s="44"/>
      <c r="AI95" s="44"/>
      <c r="AJ95" s="44"/>
    </row>
    <row r="96" spans="2:36" x14ac:dyDescent="0.25">
      <c r="B96">
        <v>10.3</v>
      </c>
      <c r="C96">
        <v>-8.5189933999999994</v>
      </c>
      <c r="E96" s="6"/>
      <c r="F96" s="79"/>
      <c r="G96" s="44"/>
      <c r="H96" s="44"/>
      <c r="I96" s="44"/>
      <c r="J96" s="44"/>
      <c r="K96" s="44"/>
      <c r="M96" s="44"/>
      <c r="N96" s="44"/>
      <c r="O96" s="44"/>
      <c r="P96" s="44"/>
      <c r="Q96" s="44"/>
      <c r="R96" s="44"/>
      <c r="T96">
        <v>10.3</v>
      </c>
      <c r="U96">
        <v>-8.6842565999999994</v>
      </c>
      <c r="W96" s="6"/>
      <c r="X96" s="79"/>
      <c r="Y96" s="44"/>
      <c r="Z96" s="44"/>
      <c r="AA96" s="44"/>
      <c r="AB96" s="44"/>
      <c r="AC96" s="44"/>
      <c r="AE96" s="44"/>
      <c r="AF96" s="44"/>
      <c r="AG96" s="44"/>
      <c r="AH96" s="44"/>
      <c r="AI96" s="44"/>
      <c r="AJ96" s="44"/>
    </row>
    <row r="97" spans="2:36" x14ac:dyDescent="0.25">
      <c r="B97">
        <v>11</v>
      </c>
      <c r="C97">
        <v>-8.5330438999999991</v>
      </c>
      <c r="E97" s="6"/>
      <c r="F97" s="79"/>
      <c r="G97" s="44"/>
      <c r="H97" s="44"/>
      <c r="I97" s="44"/>
      <c r="J97" s="44"/>
      <c r="K97" s="44"/>
      <c r="M97" s="44"/>
      <c r="N97" s="44"/>
      <c r="O97" s="44"/>
      <c r="P97" s="44"/>
      <c r="Q97" s="44"/>
      <c r="R97" s="44"/>
      <c r="T97">
        <v>11</v>
      </c>
      <c r="U97">
        <v>-8.6935406000000004</v>
      </c>
      <c r="W97" s="6"/>
      <c r="X97" s="79"/>
      <c r="Y97" s="44"/>
      <c r="Z97" s="44"/>
      <c r="AA97" s="44"/>
      <c r="AB97" s="44"/>
      <c r="AC97" s="44"/>
      <c r="AE97" s="44"/>
      <c r="AF97" s="44"/>
      <c r="AG97" s="44"/>
      <c r="AH97" s="44"/>
      <c r="AI97" s="44"/>
      <c r="AJ97" s="44"/>
    </row>
    <row r="98" spans="2:36" x14ac:dyDescent="0.25">
      <c r="B98">
        <v>11.7</v>
      </c>
      <c r="C98">
        <v>-8.5488500999999992</v>
      </c>
      <c r="E98" s="6"/>
      <c r="F98" s="79"/>
      <c r="G98" s="44"/>
      <c r="H98" s="44"/>
      <c r="I98" s="44"/>
      <c r="J98" s="44"/>
      <c r="K98" s="44"/>
      <c r="M98" s="44"/>
      <c r="N98" s="44"/>
      <c r="O98" s="44"/>
      <c r="P98" s="44"/>
      <c r="Q98" s="44"/>
      <c r="R98" s="44"/>
      <c r="T98">
        <v>11.7</v>
      </c>
      <c r="U98">
        <v>-8.7030153000000006</v>
      </c>
      <c r="W98" s="6"/>
      <c r="X98" s="79"/>
      <c r="Y98" s="44"/>
      <c r="Z98" s="44"/>
      <c r="AA98" s="44"/>
      <c r="AB98" s="44"/>
      <c r="AC98" s="44"/>
      <c r="AE98" s="44"/>
      <c r="AF98" s="44"/>
      <c r="AG98" s="44"/>
      <c r="AH98" s="44"/>
      <c r="AI98" s="44"/>
      <c r="AJ98" s="44"/>
    </row>
    <row r="99" spans="2:36" x14ac:dyDescent="0.25">
      <c r="B99">
        <v>12.4</v>
      </c>
      <c r="C99">
        <v>-8.5665922000000005</v>
      </c>
      <c r="E99" s="6"/>
      <c r="F99" s="79"/>
      <c r="G99" s="44"/>
      <c r="H99" s="44"/>
      <c r="I99" s="44"/>
      <c r="J99" s="44"/>
      <c r="K99" s="44"/>
      <c r="M99" s="44"/>
      <c r="N99" s="44"/>
      <c r="O99" s="44"/>
      <c r="P99" s="44"/>
      <c r="Q99" s="44"/>
      <c r="R99" s="44"/>
      <c r="T99">
        <v>12.4</v>
      </c>
      <c r="U99">
        <v>-8.7125682999999992</v>
      </c>
      <c r="W99" s="6"/>
      <c r="X99" s="79"/>
      <c r="Y99" s="44"/>
      <c r="Z99" s="44"/>
      <c r="AA99" s="44"/>
      <c r="AB99" s="44"/>
      <c r="AC99" s="44"/>
      <c r="AE99" s="44"/>
      <c r="AF99" s="44"/>
      <c r="AG99" s="44"/>
      <c r="AH99" s="44"/>
      <c r="AI99" s="44"/>
      <c r="AJ99" s="44"/>
    </row>
    <row r="100" spans="2:36" x14ac:dyDescent="0.25">
      <c r="B100">
        <v>13.1</v>
      </c>
      <c r="C100">
        <v>-8.5856981000000001</v>
      </c>
      <c r="E100" s="6"/>
      <c r="F100" s="79"/>
      <c r="G100" s="44"/>
      <c r="H100" s="44"/>
      <c r="I100" s="44"/>
      <c r="J100" s="44"/>
      <c r="K100" s="44"/>
      <c r="M100" s="44"/>
      <c r="N100" s="44"/>
      <c r="O100" s="44"/>
      <c r="P100" s="44"/>
      <c r="Q100" s="44"/>
      <c r="R100" s="44"/>
      <c r="T100">
        <v>13.1</v>
      </c>
      <c r="U100">
        <v>-8.7241230000000005</v>
      </c>
      <c r="W100" s="6"/>
      <c r="X100" s="79"/>
      <c r="Y100" s="44"/>
      <c r="Z100" s="44"/>
      <c r="AA100" s="44"/>
      <c r="AB100" s="44"/>
      <c r="AC100" s="44"/>
      <c r="AE100" s="44"/>
      <c r="AF100" s="44"/>
      <c r="AG100" s="44"/>
      <c r="AH100" s="44"/>
      <c r="AI100" s="44"/>
      <c r="AJ100" s="44"/>
    </row>
    <row r="101" spans="2:36" x14ac:dyDescent="0.25">
      <c r="B101">
        <v>13.8</v>
      </c>
      <c r="C101">
        <v>-8.6083517000000001</v>
      </c>
      <c r="E101" s="6"/>
      <c r="F101" s="79"/>
      <c r="G101" s="44"/>
      <c r="H101" s="44"/>
      <c r="I101" s="44"/>
      <c r="J101" s="44"/>
      <c r="K101" s="44"/>
      <c r="M101" s="44"/>
      <c r="N101" s="44"/>
      <c r="O101" s="44"/>
      <c r="P101" s="44"/>
      <c r="Q101" s="44"/>
      <c r="R101" s="44"/>
      <c r="T101">
        <v>13.8</v>
      </c>
      <c r="U101">
        <v>-8.7394809999999996</v>
      </c>
      <c r="W101" s="6"/>
      <c r="X101" s="79"/>
      <c r="Y101" s="44"/>
      <c r="Z101" s="44"/>
      <c r="AA101" s="44"/>
      <c r="AB101" s="44"/>
      <c r="AC101" s="44"/>
      <c r="AE101" s="44"/>
      <c r="AF101" s="44"/>
      <c r="AG101" s="44"/>
      <c r="AH101" s="44"/>
      <c r="AI101" s="44"/>
      <c r="AJ101" s="44"/>
    </row>
    <row r="102" spans="2:36" x14ac:dyDescent="0.25">
      <c r="B102">
        <v>14.5</v>
      </c>
      <c r="C102">
        <v>-8.6300526000000009</v>
      </c>
      <c r="E102" s="6"/>
      <c r="F102" s="79"/>
      <c r="G102" s="44"/>
      <c r="H102" s="44"/>
      <c r="I102" s="44"/>
      <c r="J102" s="44"/>
      <c r="K102" s="44"/>
      <c r="M102" s="44"/>
      <c r="N102" s="44"/>
      <c r="O102" s="44"/>
      <c r="P102" s="44"/>
      <c r="Q102" s="44"/>
      <c r="R102" s="44"/>
      <c r="T102">
        <v>14.5</v>
      </c>
      <c r="U102">
        <v>-8.7514409999999998</v>
      </c>
      <c r="W102" s="6"/>
      <c r="X102" s="79"/>
      <c r="Y102" s="44"/>
      <c r="Z102" s="44"/>
      <c r="AA102" s="44"/>
      <c r="AB102" s="44"/>
      <c r="AC102" s="44"/>
      <c r="AE102" s="44"/>
      <c r="AF102" s="44"/>
      <c r="AG102" s="44"/>
      <c r="AH102" s="44"/>
      <c r="AI102" s="44"/>
      <c r="AJ102" s="44"/>
    </row>
    <row r="103" spans="2:36" x14ac:dyDescent="0.25">
      <c r="B103">
        <v>15.2</v>
      </c>
      <c r="C103">
        <v>-8.6565828000000007</v>
      </c>
      <c r="E103" s="6"/>
      <c r="F103" s="79"/>
      <c r="G103" s="44"/>
      <c r="H103" s="44"/>
      <c r="I103" s="44"/>
      <c r="J103" s="44"/>
      <c r="K103" s="44"/>
      <c r="M103" s="44"/>
      <c r="N103" s="44"/>
      <c r="O103" s="44"/>
      <c r="P103" s="44"/>
      <c r="Q103" s="44"/>
      <c r="R103" s="44"/>
      <c r="T103">
        <v>15.2</v>
      </c>
      <c r="U103">
        <v>-8.7741652000000006</v>
      </c>
      <c r="W103" s="6"/>
      <c r="X103" s="79"/>
      <c r="Y103" s="44"/>
      <c r="Z103" s="44"/>
      <c r="AA103" s="44"/>
      <c r="AB103" s="44"/>
      <c r="AC103" s="44"/>
      <c r="AE103" s="44"/>
      <c r="AF103" s="44"/>
      <c r="AG103" s="44"/>
      <c r="AH103" s="44"/>
      <c r="AI103" s="44"/>
      <c r="AJ103" s="44"/>
    </row>
    <row r="104" spans="2:36" x14ac:dyDescent="0.25">
      <c r="B104">
        <v>15.9</v>
      </c>
      <c r="C104">
        <v>-8.6904211</v>
      </c>
      <c r="E104" s="6"/>
      <c r="F104" s="79"/>
      <c r="G104" s="44"/>
      <c r="H104" s="44"/>
      <c r="I104" s="44"/>
      <c r="J104" s="44"/>
      <c r="K104" s="44"/>
      <c r="M104" s="44"/>
      <c r="N104" s="44"/>
      <c r="O104" s="44"/>
      <c r="P104" s="44"/>
      <c r="Q104" s="44"/>
      <c r="R104" s="44"/>
      <c r="T104">
        <v>15.9</v>
      </c>
      <c r="U104">
        <v>-8.8014202000000008</v>
      </c>
      <c r="W104" s="6"/>
      <c r="X104" s="79"/>
      <c r="Y104" s="44"/>
      <c r="Z104" s="44"/>
      <c r="AA104" s="44"/>
      <c r="AB104" s="44"/>
      <c r="AC104" s="44"/>
      <c r="AE104" s="44"/>
      <c r="AF104" s="44"/>
      <c r="AG104" s="44"/>
      <c r="AH104" s="44"/>
      <c r="AI104" s="44"/>
      <c r="AJ104" s="44"/>
    </row>
    <row r="105" spans="2:36" x14ac:dyDescent="0.25">
      <c r="B105">
        <v>16.600000000000001</v>
      </c>
      <c r="C105">
        <v>-8.7324409000000003</v>
      </c>
      <c r="E105" s="6"/>
      <c r="F105" s="79"/>
      <c r="G105" s="44"/>
      <c r="H105" s="44"/>
      <c r="I105" s="44"/>
      <c r="J105" s="44"/>
      <c r="K105" s="44"/>
      <c r="M105" s="44"/>
      <c r="N105" s="44"/>
      <c r="O105" s="44"/>
      <c r="P105" s="44"/>
      <c r="Q105" s="44"/>
      <c r="R105" s="44"/>
      <c r="T105">
        <v>16.600000000000001</v>
      </c>
      <c r="U105">
        <v>-8.8403568000000003</v>
      </c>
      <c r="W105" s="6"/>
      <c r="X105" s="79"/>
      <c r="Y105" s="44"/>
      <c r="Z105" s="44"/>
      <c r="AA105" s="44"/>
      <c r="AB105" s="44"/>
      <c r="AC105" s="44"/>
      <c r="AE105" s="44"/>
      <c r="AF105" s="44"/>
      <c r="AG105" s="44"/>
      <c r="AH105" s="44"/>
      <c r="AI105" s="44"/>
      <c r="AJ105" s="44"/>
    </row>
    <row r="106" spans="2:36" x14ac:dyDescent="0.25">
      <c r="B106">
        <v>17.3</v>
      </c>
      <c r="C106">
        <v>-8.7844724999999997</v>
      </c>
      <c r="E106" s="6"/>
      <c r="F106" s="79"/>
      <c r="G106" s="44"/>
      <c r="H106" s="44"/>
      <c r="I106" s="44"/>
      <c r="J106" s="44"/>
      <c r="K106" s="44"/>
      <c r="M106" s="44"/>
      <c r="N106" s="44"/>
      <c r="O106" s="44"/>
      <c r="P106" s="44"/>
      <c r="Q106" s="44"/>
      <c r="R106" s="44"/>
      <c r="T106">
        <v>17.3</v>
      </c>
      <c r="U106">
        <v>-8.8888083000000009</v>
      </c>
      <c r="W106" s="6"/>
      <c r="X106" s="79"/>
      <c r="Y106" s="44"/>
      <c r="Z106" s="44"/>
      <c r="AA106" s="44"/>
      <c r="AB106" s="44"/>
      <c r="AC106" s="44"/>
      <c r="AE106" s="44"/>
      <c r="AF106" s="44"/>
      <c r="AG106" s="44"/>
      <c r="AH106" s="44"/>
      <c r="AI106" s="44"/>
      <c r="AJ106" s="44"/>
    </row>
    <row r="107" spans="2:36" x14ac:dyDescent="0.25">
      <c r="B107">
        <v>18</v>
      </c>
      <c r="C107">
        <v>-8.8537759999999999</v>
      </c>
      <c r="E107" s="6"/>
      <c r="F107" s="79"/>
      <c r="G107" s="44"/>
      <c r="H107" s="44"/>
      <c r="I107" s="44"/>
      <c r="J107" s="44"/>
      <c r="K107" s="44"/>
      <c r="M107" s="44"/>
      <c r="N107" s="44"/>
      <c r="O107" s="44"/>
      <c r="P107" s="44"/>
      <c r="Q107" s="44"/>
      <c r="R107" s="44"/>
      <c r="T107">
        <v>18</v>
      </c>
      <c r="U107">
        <v>-8.9578217999999996</v>
      </c>
      <c r="W107" s="6"/>
      <c r="X107" s="79"/>
      <c r="Y107" s="44"/>
      <c r="Z107" s="44"/>
      <c r="AA107" s="44"/>
      <c r="AB107" s="44"/>
      <c r="AC107" s="44"/>
      <c r="AE107" s="44"/>
      <c r="AF107" s="44"/>
      <c r="AG107" s="44"/>
      <c r="AH107" s="44"/>
      <c r="AI107" s="44"/>
      <c r="AJ107" s="44"/>
    </row>
    <row r="108" spans="2:36" x14ac:dyDescent="0.25">
      <c r="B108">
        <v>18.7</v>
      </c>
      <c r="C108">
        <v>-8.9466152000000001</v>
      </c>
      <c r="E108" s="6"/>
      <c r="F108" s="79"/>
      <c r="G108" s="44"/>
      <c r="H108" s="44"/>
      <c r="I108" s="44"/>
      <c r="J108" s="44"/>
      <c r="K108" s="44"/>
      <c r="M108" s="44"/>
      <c r="N108" s="44"/>
      <c r="O108" s="44"/>
      <c r="P108" s="44"/>
      <c r="Q108" s="44"/>
      <c r="R108" s="44"/>
      <c r="T108">
        <v>18.7</v>
      </c>
      <c r="U108">
        <v>-9.0549803000000004</v>
      </c>
      <c r="W108" s="6"/>
      <c r="X108" s="79"/>
      <c r="Y108" s="44"/>
      <c r="Z108" s="44"/>
      <c r="AA108" s="44"/>
      <c r="AB108" s="44"/>
      <c r="AC108" s="44"/>
      <c r="AE108" s="44"/>
      <c r="AF108" s="44"/>
      <c r="AG108" s="44"/>
      <c r="AH108" s="44"/>
      <c r="AI108" s="44"/>
      <c r="AJ108" s="44"/>
    </row>
    <row r="109" spans="2:36" x14ac:dyDescent="0.25">
      <c r="B109">
        <v>19.399999999999999</v>
      </c>
      <c r="C109">
        <v>-9.0648879999999998</v>
      </c>
      <c r="E109" s="6"/>
      <c r="F109" s="79"/>
      <c r="G109" s="44"/>
      <c r="H109" s="44"/>
      <c r="I109" s="44"/>
      <c r="J109" s="44"/>
      <c r="K109" s="44"/>
      <c r="M109" s="44"/>
      <c r="N109" s="44"/>
      <c r="O109" s="44"/>
      <c r="P109" s="44"/>
      <c r="Q109" s="44"/>
      <c r="R109" s="44"/>
      <c r="T109">
        <v>19.399999999999999</v>
      </c>
      <c r="U109">
        <v>-9.1806526000000002</v>
      </c>
      <c r="W109" s="6"/>
      <c r="X109" s="79"/>
      <c r="Y109" s="44"/>
      <c r="Z109" s="44"/>
      <c r="AA109" s="44"/>
      <c r="AB109" s="44"/>
      <c r="AC109" s="44"/>
      <c r="AE109" s="44"/>
      <c r="AF109" s="44"/>
      <c r="AG109" s="44"/>
      <c r="AH109" s="44"/>
      <c r="AI109" s="44"/>
      <c r="AJ109" s="44"/>
    </row>
    <row r="110" spans="2:36" x14ac:dyDescent="0.25">
      <c r="B110">
        <v>20.100000000000001</v>
      </c>
      <c r="C110">
        <v>-9.2008685999999997</v>
      </c>
      <c r="E110" s="6"/>
      <c r="F110" s="79"/>
      <c r="G110" s="44"/>
      <c r="H110" s="44"/>
      <c r="I110" s="44"/>
      <c r="J110" s="44"/>
      <c r="K110" s="44"/>
      <c r="M110" s="44"/>
      <c r="N110" s="44"/>
      <c r="O110" s="44"/>
      <c r="P110" s="44"/>
      <c r="Q110" s="44"/>
      <c r="R110" s="44"/>
      <c r="T110">
        <v>20.100000000000001</v>
      </c>
      <c r="U110">
        <v>-9.3237828999999994</v>
      </c>
      <c r="W110" s="6"/>
      <c r="X110" s="79"/>
      <c r="Y110" s="44"/>
      <c r="Z110" s="44"/>
      <c r="AA110" s="44"/>
      <c r="AB110" s="44"/>
      <c r="AC110" s="44"/>
      <c r="AE110" s="44"/>
      <c r="AF110" s="44"/>
      <c r="AG110" s="44"/>
      <c r="AH110" s="44"/>
      <c r="AI110" s="44"/>
      <c r="AJ110" s="44"/>
    </row>
    <row r="111" spans="2:36" x14ac:dyDescent="0.25">
      <c r="B111">
        <v>20.8</v>
      </c>
      <c r="C111">
        <v>-9.3244009000000005</v>
      </c>
      <c r="E111" s="6"/>
      <c r="F111" s="79"/>
      <c r="G111" s="44"/>
      <c r="H111" s="44"/>
      <c r="I111" s="44"/>
      <c r="J111" s="44"/>
      <c r="K111" s="44"/>
      <c r="M111" s="44"/>
      <c r="N111" s="44"/>
      <c r="O111" s="44"/>
      <c r="P111" s="44"/>
      <c r="Q111" s="44"/>
      <c r="R111" s="44"/>
      <c r="T111">
        <v>20.8</v>
      </c>
      <c r="U111">
        <v>-9.4483727999999996</v>
      </c>
      <c r="W111" s="6"/>
      <c r="X111" s="79"/>
      <c r="Y111" s="44"/>
      <c r="Z111" s="44"/>
      <c r="AA111" s="44"/>
      <c r="AB111" s="44"/>
      <c r="AC111" s="44"/>
      <c r="AE111" s="44"/>
      <c r="AF111" s="44"/>
      <c r="AG111" s="44"/>
      <c r="AH111" s="44"/>
      <c r="AI111" s="44"/>
      <c r="AJ111" s="44"/>
    </row>
    <row r="112" spans="2:36" x14ac:dyDescent="0.25">
      <c r="B112">
        <v>21.5</v>
      </c>
      <c r="C112">
        <v>-9.3972206000000007</v>
      </c>
      <c r="E112" s="6"/>
      <c r="F112" s="79"/>
      <c r="G112" s="44"/>
      <c r="H112" s="44"/>
      <c r="I112" s="44"/>
      <c r="J112" s="44"/>
      <c r="K112" s="44"/>
      <c r="M112" s="44"/>
      <c r="N112" s="44"/>
      <c r="O112" s="44"/>
      <c r="P112" s="44"/>
      <c r="Q112" s="44"/>
      <c r="R112" s="44"/>
      <c r="T112">
        <v>21.5</v>
      </c>
      <c r="U112">
        <v>-9.5172557999999992</v>
      </c>
      <c r="W112" s="6"/>
      <c r="X112" s="79"/>
      <c r="Y112" s="44"/>
      <c r="Z112" s="44"/>
      <c r="AA112" s="44"/>
      <c r="AB112" s="44"/>
      <c r="AC112" s="44"/>
      <c r="AE112" s="44"/>
      <c r="AF112" s="44"/>
      <c r="AG112" s="44"/>
      <c r="AH112" s="44"/>
      <c r="AI112" s="44"/>
      <c r="AJ112" s="44"/>
    </row>
    <row r="113" spans="2:36" x14ac:dyDescent="0.25">
      <c r="B113">
        <v>22.2</v>
      </c>
      <c r="C113">
        <v>-9.4057779000000004</v>
      </c>
      <c r="E113" s="6"/>
      <c r="F113" s="79"/>
      <c r="G113" s="44"/>
      <c r="H113" s="44"/>
      <c r="I113" s="44"/>
      <c r="J113" s="44"/>
      <c r="K113" s="44"/>
      <c r="M113" s="44"/>
      <c r="N113" s="44"/>
      <c r="O113" s="44"/>
      <c r="P113" s="44"/>
      <c r="Q113" s="44"/>
      <c r="R113" s="44"/>
      <c r="T113">
        <v>22.2</v>
      </c>
      <c r="U113">
        <v>-9.5230093</v>
      </c>
      <c r="W113" s="6"/>
      <c r="X113" s="79"/>
      <c r="Y113" s="44"/>
      <c r="Z113" s="44"/>
      <c r="AA113" s="44"/>
      <c r="AB113" s="44"/>
      <c r="AC113" s="44"/>
      <c r="AE113" s="44"/>
      <c r="AF113" s="44"/>
      <c r="AG113" s="44"/>
      <c r="AH113" s="44"/>
      <c r="AI113" s="44"/>
      <c r="AJ113" s="44"/>
    </row>
    <row r="114" spans="2:36" x14ac:dyDescent="0.25">
      <c r="B114">
        <v>22.9</v>
      </c>
      <c r="C114">
        <v>-9.4075298000000007</v>
      </c>
      <c r="E114" s="6"/>
      <c r="F114" s="79"/>
      <c r="G114" s="44"/>
      <c r="H114" s="44"/>
      <c r="I114" s="44"/>
      <c r="J114" s="44"/>
      <c r="K114" s="44"/>
      <c r="M114" s="44"/>
      <c r="N114" s="44"/>
      <c r="O114" s="44"/>
      <c r="P114" s="44"/>
      <c r="Q114" s="44"/>
      <c r="R114" s="44"/>
      <c r="T114">
        <v>22.9</v>
      </c>
      <c r="U114">
        <v>-9.5252084999999997</v>
      </c>
      <c r="W114" s="6"/>
      <c r="X114" s="79"/>
      <c r="Y114" s="44"/>
      <c r="Z114" s="44"/>
      <c r="AA114" s="44"/>
      <c r="AB114" s="44"/>
      <c r="AC114" s="44"/>
      <c r="AE114" s="44"/>
      <c r="AF114" s="44"/>
      <c r="AG114" s="44"/>
      <c r="AH114" s="44"/>
      <c r="AI114" s="44"/>
      <c r="AJ114" s="44"/>
    </row>
    <row r="115" spans="2:36" x14ac:dyDescent="0.25">
      <c r="B115">
        <v>23.6</v>
      </c>
      <c r="C115">
        <v>-9.4086084000000003</v>
      </c>
      <c r="E115" s="6"/>
      <c r="F115" s="79"/>
      <c r="G115" s="44"/>
      <c r="H115" s="44"/>
      <c r="I115" s="44"/>
      <c r="J115" s="44"/>
      <c r="K115" s="44"/>
      <c r="M115" s="44"/>
      <c r="N115" s="44"/>
      <c r="O115" s="44"/>
      <c r="P115" s="44"/>
      <c r="Q115" s="44"/>
      <c r="R115" s="44"/>
      <c r="T115">
        <v>23.6</v>
      </c>
      <c r="U115">
        <v>-9.5277118999999999</v>
      </c>
      <c r="W115" s="6"/>
      <c r="X115" s="79"/>
      <c r="Y115" s="44"/>
      <c r="Z115" s="44"/>
      <c r="AA115" s="44"/>
      <c r="AB115" s="44"/>
      <c r="AC115" s="44"/>
      <c r="AE115" s="44"/>
      <c r="AF115" s="44"/>
      <c r="AG115" s="44"/>
      <c r="AH115" s="44"/>
      <c r="AI115" s="44"/>
      <c r="AJ115" s="44"/>
    </row>
    <row r="116" spans="2:36" x14ac:dyDescent="0.25">
      <c r="B116">
        <v>24.3</v>
      </c>
      <c r="C116">
        <v>-9.4093142000000007</v>
      </c>
      <c r="E116" s="6"/>
      <c r="F116" s="79"/>
      <c r="G116" s="44"/>
      <c r="H116" s="44"/>
      <c r="I116" s="44"/>
      <c r="J116" s="44"/>
      <c r="K116" s="44"/>
      <c r="M116" s="44"/>
      <c r="N116" s="44"/>
      <c r="O116" s="44"/>
      <c r="P116" s="44"/>
      <c r="Q116" s="44"/>
      <c r="R116" s="44"/>
      <c r="T116">
        <v>24.3</v>
      </c>
      <c r="U116">
        <v>-9.5291958000000001</v>
      </c>
      <c r="W116" s="6"/>
      <c r="X116" s="79"/>
      <c r="Y116" s="44"/>
      <c r="Z116" s="44"/>
      <c r="AA116" s="44"/>
      <c r="AB116" s="44"/>
      <c r="AC116" s="44"/>
      <c r="AE116" s="44"/>
      <c r="AF116" s="44"/>
      <c r="AG116" s="44"/>
      <c r="AH116" s="44"/>
      <c r="AI116" s="44"/>
      <c r="AJ116" s="44"/>
    </row>
    <row r="117" spans="2:36" x14ac:dyDescent="0.25">
      <c r="B117">
        <v>25</v>
      </c>
      <c r="C117">
        <v>-9.4104176000000006</v>
      </c>
      <c r="E117" s="6"/>
      <c r="F117" s="79"/>
      <c r="G117" s="44"/>
      <c r="H117" s="44"/>
      <c r="I117" s="44"/>
      <c r="J117" s="44"/>
      <c r="K117" s="44"/>
      <c r="M117" s="44"/>
      <c r="N117" s="44"/>
      <c r="O117" s="44"/>
      <c r="P117" s="44"/>
      <c r="Q117" s="44"/>
      <c r="R117" s="44"/>
      <c r="T117">
        <v>25</v>
      </c>
      <c r="U117">
        <v>-9.5287666000000009</v>
      </c>
      <c r="W117" s="6"/>
      <c r="X117" s="79"/>
      <c r="Y117" s="44"/>
      <c r="Z117" s="44"/>
      <c r="AA117" s="44"/>
      <c r="AB117" s="44"/>
      <c r="AC117" s="44"/>
      <c r="AE117" s="44"/>
      <c r="AF117" s="44"/>
      <c r="AG117" s="44"/>
      <c r="AH117" s="44"/>
      <c r="AI117" s="44"/>
      <c r="AJ117" s="44"/>
    </row>
    <row r="118" spans="2:36" x14ac:dyDescent="0.25">
      <c r="B118" t="s">
        <v>25</v>
      </c>
      <c r="E118" s="6"/>
      <c r="F118" s="79"/>
      <c r="G118" s="44"/>
      <c r="H118" s="44"/>
      <c r="I118" s="44"/>
      <c r="J118" s="44"/>
      <c r="K118" s="44"/>
      <c r="M118" s="44"/>
      <c r="N118" s="44"/>
      <c r="O118" s="44"/>
      <c r="P118" s="44"/>
      <c r="Q118" s="44"/>
      <c r="R118" s="44"/>
      <c r="T118" t="s">
        <v>25</v>
      </c>
      <c r="W118" s="6"/>
      <c r="X118" s="79"/>
      <c r="Y118" s="44"/>
      <c r="Z118" s="44"/>
      <c r="AA118" s="44"/>
      <c r="AB118" s="44"/>
      <c r="AC118" s="44"/>
      <c r="AE118" s="44"/>
      <c r="AF118" s="44"/>
      <c r="AG118" s="44"/>
      <c r="AH118" s="44"/>
      <c r="AI118" s="44"/>
      <c r="AJ118" s="44"/>
    </row>
    <row r="119" spans="2:36" x14ac:dyDescent="0.25">
      <c r="E119" s="6"/>
      <c r="F119" s="79"/>
      <c r="G119" s="44"/>
      <c r="H119" s="44"/>
      <c r="I119" s="44"/>
      <c r="J119" s="44"/>
      <c r="K119" s="44"/>
      <c r="M119" s="44"/>
      <c r="N119" s="44"/>
      <c r="O119" s="44"/>
      <c r="P119" s="44"/>
      <c r="Q119" s="44"/>
      <c r="R119" s="44"/>
      <c r="W119" s="6"/>
      <c r="X119" s="79"/>
      <c r="Y119" s="44"/>
      <c r="Z119" s="44"/>
      <c r="AA119" s="44"/>
      <c r="AB119" s="44"/>
      <c r="AC119" s="44"/>
      <c r="AE119" s="44"/>
      <c r="AF119" s="44"/>
      <c r="AG119" s="44"/>
      <c r="AH119" s="44"/>
      <c r="AI119" s="44"/>
      <c r="AJ119" s="44"/>
    </row>
    <row r="120" spans="2:36" x14ac:dyDescent="0.25">
      <c r="E120" s="6"/>
      <c r="F120" s="79"/>
      <c r="G120" s="44"/>
      <c r="H120" s="44"/>
      <c r="I120" s="44"/>
      <c r="J120" s="44"/>
      <c r="K120" s="44"/>
      <c r="M120" s="44"/>
      <c r="N120" s="44"/>
      <c r="O120" s="44"/>
      <c r="P120" s="44"/>
      <c r="Q120" s="44"/>
      <c r="R120" s="44"/>
      <c r="W120" s="6"/>
      <c r="X120" s="79"/>
      <c r="Y120" s="44"/>
      <c r="Z120" s="44"/>
      <c r="AA120" s="44"/>
      <c r="AB120" s="44"/>
      <c r="AC120" s="44"/>
      <c r="AE120" s="44"/>
      <c r="AF120" s="44"/>
      <c r="AG120" s="44"/>
      <c r="AH120" s="44"/>
      <c r="AI120" s="44"/>
      <c r="AJ120" s="44"/>
    </row>
    <row r="121" spans="2:36" x14ac:dyDescent="0.25">
      <c r="B121" t="s">
        <v>284</v>
      </c>
      <c r="E121" s="6"/>
      <c r="F121" s="79"/>
      <c r="G121" s="44"/>
      <c r="H121" s="44"/>
      <c r="I121" s="44"/>
      <c r="J121" s="44"/>
      <c r="K121" s="44"/>
      <c r="M121" s="44"/>
      <c r="N121" s="44"/>
      <c r="O121" s="44"/>
      <c r="P121" s="44"/>
      <c r="Q121" s="44"/>
      <c r="R121" s="44"/>
      <c r="T121" t="s">
        <v>284</v>
      </c>
      <c r="W121" s="6"/>
      <c r="X121" s="79"/>
      <c r="Y121" s="44"/>
      <c r="Z121" s="44"/>
      <c r="AA121" s="44"/>
      <c r="AB121" s="44"/>
      <c r="AC121" s="44"/>
      <c r="AE121" s="44"/>
      <c r="AF121" s="44"/>
      <c r="AG121" s="44"/>
      <c r="AH121" s="44"/>
      <c r="AI121" s="44"/>
      <c r="AJ121" s="44"/>
    </row>
    <row r="122" spans="2:36" x14ac:dyDescent="0.25">
      <c r="B122" t="s">
        <v>26</v>
      </c>
      <c r="E122" s="6"/>
      <c r="F122" s="79"/>
      <c r="G122" s="44"/>
      <c r="H122" s="44"/>
      <c r="I122" s="44"/>
      <c r="J122" s="44"/>
      <c r="K122" s="44"/>
      <c r="M122" s="44"/>
      <c r="N122" s="44"/>
      <c r="O122" s="44"/>
      <c r="P122" s="44"/>
      <c r="Q122" s="44"/>
      <c r="R122" s="44"/>
      <c r="T122" t="s">
        <v>26</v>
      </c>
      <c r="W122" s="6"/>
      <c r="X122" s="79"/>
      <c r="Y122" s="44"/>
      <c r="Z122" s="44"/>
      <c r="AA122" s="44"/>
      <c r="AB122" s="44"/>
      <c r="AC122" s="44"/>
      <c r="AE122" s="44"/>
      <c r="AF122" s="44"/>
      <c r="AG122" s="44"/>
      <c r="AH122" s="44"/>
      <c r="AI122" s="44"/>
      <c r="AJ122" s="44"/>
    </row>
    <row r="123" spans="2:36" x14ac:dyDescent="0.25">
      <c r="B123" t="s">
        <v>232</v>
      </c>
      <c r="C123" t="s">
        <v>255</v>
      </c>
      <c r="E123" s="6"/>
      <c r="F123" s="79"/>
      <c r="G123" s="44"/>
      <c r="H123" s="44"/>
      <c r="I123" s="44"/>
      <c r="J123" s="44"/>
      <c r="K123" s="44"/>
      <c r="M123" s="44"/>
      <c r="N123" s="44"/>
      <c r="O123" s="44"/>
      <c r="P123" s="44"/>
      <c r="Q123" s="44"/>
      <c r="R123" s="44"/>
      <c r="T123" t="s">
        <v>232</v>
      </c>
      <c r="U123" t="s">
        <v>255</v>
      </c>
      <c r="W123" s="6"/>
      <c r="X123" s="79"/>
      <c r="Y123" s="44"/>
      <c r="Z123" s="44"/>
      <c r="AA123" s="44"/>
      <c r="AB123" s="44"/>
      <c r="AC123" s="44"/>
      <c r="AE123" s="44"/>
      <c r="AF123" s="44"/>
      <c r="AG123" s="44"/>
      <c r="AH123" s="44"/>
      <c r="AI123" s="44"/>
      <c r="AJ123" s="44"/>
    </row>
    <row r="124" spans="2:36" x14ac:dyDescent="0.25">
      <c r="B124">
        <v>-10</v>
      </c>
      <c r="C124">
        <v>-8.5905962000000002</v>
      </c>
      <c r="E124" s="6"/>
      <c r="F124" s="79"/>
      <c r="G124" s="44"/>
      <c r="H124" s="44"/>
      <c r="I124" s="44"/>
      <c r="J124" s="44"/>
      <c r="K124" s="44"/>
      <c r="M124" s="44"/>
      <c r="N124" s="44"/>
      <c r="O124" s="44"/>
      <c r="P124" s="44"/>
      <c r="Q124" s="44"/>
      <c r="R124" s="44"/>
      <c r="T124">
        <v>-10</v>
      </c>
      <c r="U124">
        <v>-8.7980785000000008</v>
      </c>
      <c r="W124" s="6"/>
      <c r="X124" s="79"/>
      <c r="Y124" s="44"/>
      <c r="Z124" s="44"/>
      <c r="AA124" s="44"/>
      <c r="AB124" s="44"/>
      <c r="AC124" s="44"/>
      <c r="AE124" s="44"/>
      <c r="AF124" s="44"/>
      <c r="AG124" s="44"/>
      <c r="AH124" s="44"/>
      <c r="AI124" s="44"/>
      <c r="AJ124" s="44"/>
    </row>
    <row r="125" spans="2:36" x14ac:dyDescent="0.25">
      <c r="B125">
        <v>-9.3000000000000007</v>
      </c>
      <c r="C125">
        <v>-8.5843582000000005</v>
      </c>
      <c r="E125" s="6"/>
      <c r="F125" s="79"/>
      <c r="G125" s="44"/>
      <c r="H125" s="44"/>
      <c r="I125" s="44"/>
      <c r="J125" s="44"/>
      <c r="K125" s="44"/>
      <c r="M125" s="44"/>
      <c r="N125" s="44"/>
      <c r="O125" s="44"/>
      <c r="P125" s="44"/>
      <c r="Q125" s="44"/>
      <c r="R125" s="44"/>
      <c r="T125">
        <v>-9.3000000000000007</v>
      </c>
      <c r="U125">
        <v>-8.7978182</v>
      </c>
      <c r="W125" s="6"/>
      <c r="X125" s="79"/>
      <c r="Y125" s="44"/>
      <c r="Z125" s="44"/>
      <c r="AA125" s="44"/>
      <c r="AB125" s="44"/>
      <c r="AC125" s="44"/>
      <c r="AE125" s="44"/>
      <c r="AF125" s="44"/>
      <c r="AG125" s="44"/>
      <c r="AH125" s="44"/>
      <c r="AI125" s="44"/>
      <c r="AJ125" s="44"/>
    </row>
    <row r="126" spans="2:36" x14ac:dyDescent="0.25">
      <c r="B126">
        <v>-8.6</v>
      </c>
      <c r="C126">
        <v>-8.5863562000000009</v>
      </c>
      <c r="E126" s="6"/>
      <c r="F126" s="79"/>
      <c r="G126" s="44"/>
      <c r="H126" s="44"/>
      <c r="I126" s="44"/>
      <c r="J126" s="44"/>
      <c r="K126" s="44"/>
      <c r="M126" s="44"/>
      <c r="N126" s="44"/>
      <c r="O126" s="44"/>
      <c r="P126" s="44"/>
      <c r="Q126" s="44"/>
      <c r="R126" s="44"/>
      <c r="T126">
        <v>-8.6</v>
      </c>
      <c r="U126">
        <v>-8.7963532999999998</v>
      </c>
      <c r="W126" s="6"/>
      <c r="X126" s="79"/>
      <c r="Y126" s="44"/>
      <c r="Z126" s="44"/>
      <c r="AA126" s="44"/>
      <c r="AB126" s="44"/>
      <c r="AC126" s="44"/>
      <c r="AE126" s="44"/>
      <c r="AF126" s="44"/>
      <c r="AG126" s="44"/>
      <c r="AH126" s="44"/>
      <c r="AI126" s="44"/>
      <c r="AJ126" s="44"/>
    </row>
    <row r="127" spans="2:36" x14ac:dyDescent="0.25">
      <c r="B127">
        <v>-7.9</v>
      </c>
      <c r="C127">
        <v>-8.5845269999999996</v>
      </c>
      <c r="E127" s="6"/>
      <c r="F127" s="79"/>
      <c r="G127" s="44"/>
      <c r="H127" s="44"/>
      <c r="I127" s="44"/>
      <c r="J127" s="44"/>
      <c r="K127" s="44"/>
      <c r="M127" s="44"/>
      <c r="N127" s="44"/>
      <c r="O127" s="44"/>
      <c r="P127" s="44"/>
      <c r="Q127" s="44"/>
      <c r="R127" s="44"/>
      <c r="T127">
        <v>-7.9</v>
      </c>
      <c r="U127">
        <v>-8.7965526999999994</v>
      </c>
      <c r="W127" s="6"/>
      <c r="X127" s="79"/>
      <c r="Y127" s="44"/>
      <c r="Z127" s="44"/>
      <c r="AA127" s="44"/>
      <c r="AB127" s="44"/>
      <c r="AC127" s="44"/>
      <c r="AE127" s="44"/>
      <c r="AF127" s="44"/>
      <c r="AG127" s="44"/>
      <c r="AH127" s="44"/>
      <c r="AI127" s="44"/>
      <c r="AJ127" s="44"/>
    </row>
    <row r="128" spans="2:36" x14ac:dyDescent="0.25">
      <c r="B128">
        <v>-7.2</v>
      </c>
      <c r="C128">
        <v>-8.5821877000000004</v>
      </c>
      <c r="E128" s="6"/>
      <c r="F128" s="79"/>
      <c r="G128" s="44"/>
      <c r="H128" s="44"/>
      <c r="I128" s="44"/>
      <c r="J128" s="44"/>
      <c r="K128" s="44"/>
      <c r="M128" s="44"/>
      <c r="N128" s="44"/>
      <c r="O128" s="44"/>
      <c r="P128" s="44"/>
      <c r="Q128" s="44"/>
      <c r="R128" s="44"/>
      <c r="T128">
        <v>-7.2</v>
      </c>
      <c r="U128">
        <v>-8.7969971000000005</v>
      </c>
      <c r="W128" s="6"/>
      <c r="X128" s="79"/>
      <c r="Y128" s="44"/>
      <c r="Z128" s="44"/>
      <c r="AA128" s="44"/>
      <c r="AB128" s="44"/>
      <c r="AC128" s="44"/>
      <c r="AE128" s="44"/>
      <c r="AF128" s="44"/>
      <c r="AG128" s="44"/>
      <c r="AH128" s="44"/>
      <c r="AI128" s="44"/>
      <c r="AJ128" s="44"/>
    </row>
    <row r="129" spans="2:36" x14ac:dyDescent="0.25">
      <c r="B129">
        <v>-6.5</v>
      </c>
      <c r="C129">
        <v>-8.5834989999999998</v>
      </c>
      <c r="E129" s="6"/>
      <c r="F129" s="79"/>
      <c r="G129" s="44"/>
      <c r="H129" s="44"/>
      <c r="I129" s="44"/>
      <c r="J129" s="44"/>
      <c r="K129" s="44"/>
      <c r="M129" s="44"/>
      <c r="N129" s="44"/>
      <c r="O129" s="44"/>
      <c r="P129" s="44"/>
      <c r="Q129" s="44"/>
      <c r="R129" s="44"/>
      <c r="T129">
        <v>-6.5</v>
      </c>
      <c r="U129">
        <v>-8.7944174000000004</v>
      </c>
      <c r="W129" s="6"/>
      <c r="X129" s="79"/>
      <c r="Y129" s="44"/>
      <c r="Z129" s="44"/>
      <c r="AA129" s="44"/>
      <c r="AB129" s="44"/>
      <c r="AC129" s="44"/>
      <c r="AE129" s="44"/>
      <c r="AF129" s="44"/>
      <c r="AG129" s="44"/>
      <c r="AH129" s="44"/>
      <c r="AI129" s="44"/>
      <c r="AJ129" s="44"/>
    </row>
    <row r="130" spans="2:36" x14ac:dyDescent="0.25">
      <c r="B130">
        <v>-5.8</v>
      </c>
      <c r="C130">
        <v>-8.5804758000000003</v>
      </c>
      <c r="E130" s="6"/>
      <c r="F130" s="79"/>
      <c r="G130" s="44"/>
      <c r="H130" s="44"/>
      <c r="I130" s="44"/>
      <c r="J130" s="44"/>
      <c r="K130" s="44"/>
      <c r="M130" s="44"/>
      <c r="N130" s="44"/>
      <c r="O130" s="44"/>
      <c r="P130" s="44"/>
      <c r="Q130" s="44"/>
      <c r="R130" s="44"/>
      <c r="T130">
        <v>-5.8</v>
      </c>
      <c r="U130">
        <v>-8.7931813999999999</v>
      </c>
      <c r="W130" s="6"/>
      <c r="X130" s="79"/>
      <c r="Y130" s="44"/>
      <c r="Z130" s="44"/>
      <c r="AA130" s="44"/>
      <c r="AB130" s="44"/>
      <c r="AC130" s="44"/>
      <c r="AE130" s="44"/>
      <c r="AF130" s="44"/>
      <c r="AG130" s="44"/>
      <c r="AH130" s="44"/>
      <c r="AI130" s="44"/>
      <c r="AJ130" s="44"/>
    </row>
    <row r="131" spans="2:36" x14ac:dyDescent="0.25">
      <c r="B131">
        <v>-5.0999999999999996</v>
      </c>
      <c r="C131">
        <v>-8.5862312000000003</v>
      </c>
      <c r="E131" s="6"/>
      <c r="F131" s="79"/>
      <c r="G131" s="44"/>
      <c r="H131" s="44"/>
      <c r="I131" s="44"/>
      <c r="J131" s="44"/>
      <c r="K131" s="44"/>
      <c r="M131" s="44"/>
      <c r="N131" s="44"/>
      <c r="O131" s="44"/>
      <c r="P131" s="44"/>
      <c r="Q131" s="44"/>
      <c r="R131" s="44"/>
      <c r="T131">
        <v>-5.0999999999999996</v>
      </c>
      <c r="U131">
        <v>-8.7951078000000003</v>
      </c>
      <c r="W131" s="6"/>
      <c r="X131" s="79"/>
      <c r="Y131" s="44"/>
      <c r="Z131" s="44"/>
      <c r="AA131" s="44"/>
      <c r="AB131" s="44"/>
      <c r="AC131" s="44"/>
      <c r="AE131" s="44"/>
      <c r="AF131" s="44"/>
      <c r="AG131" s="44"/>
      <c r="AH131" s="44"/>
      <c r="AI131" s="44"/>
      <c r="AJ131" s="44"/>
    </row>
    <row r="132" spans="2:36" x14ac:dyDescent="0.25">
      <c r="B132">
        <v>-4.4000000000000004</v>
      </c>
      <c r="C132">
        <v>-8.5837173</v>
      </c>
      <c r="E132" s="6"/>
      <c r="F132" s="79"/>
      <c r="G132" s="44"/>
      <c r="H132" s="44"/>
      <c r="I132" s="44"/>
      <c r="J132" s="44"/>
      <c r="K132" s="44"/>
      <c r="M132" s="44"/>
      <c r="N132" s="44"/>
      <c r="O132" s="44"/>
      <c r="P132" s="44"/>
      <c r="Q132" s="44"/>
      <c r="R132" s="44"/>
      <c r="T132">
        <v>-4.4000000000000004</v>
      </c>
      <c r="U132">
        <v>-8.7937774999999991</v>
      </c>
      <c r="W132" s="6"/>
      <c r="X132" s="79"/>
      <c r="Y132" s="44"/>
      <c r="Z132" s="44"/>
      <c r="AA132" s="44"/>
      <c r="AB132" s="44"/>
      <c r="AC132" s="44"/>
      <c r="AE132" s="44"/>
      <c r="AF132" s="44"/>
      <c r="AG132" s="44"/>
      <c r="AH132" s="44"/>
      <c r="AI132" s="44"/>
      <c r="AJ132" s="44"/>
    </row>
    <row r="133" spans="2:36" x14ac:dyDescent="0.25">
      <c r="B133">
        <v>-3.7</v>
      </c>
      <c r="C133">
        <v>-8.5850171999999993</v>
      </c>
      <c r="E133" s="6"/>
      <c r="F133" s="79"/>
      <c r="G133" s="44"/>
      <c r="H133" s="44"/>
      <c r="I133" s="44"/>
      <c r="J133" s="44"/>
      <c r="K133" s="44"/>
      <c r="M133" s="44"/>
      <c r="N133" s="44"/>
      <c r="O133" s="44"/>
      <c r="P133" s="44"/>
      <c r="Q133" s="44"/>
      <c r="R133" s="44"/>
      <c r="T133">
        <v>-3.7</v>
      </c>
      <c r="U133">
        <v>-8.7935276000000009</v>
      </c>
      <c r="W133" s="6"/>
      <c r="X133" s="79"/>
      <c r="Y133" s="44"/>
      <c r="Z133" s="44"/>
      <c r="AA133" s="44"/>
      <c r="AB133" s="44"/>
      <c r="AC133" s="44"/>
      <c r="AE133" s="44"/>
      <c r="AF133" s="44"/>
      <c r="AG133" s="44"/>
      <c r="AH133" s="44"/>
      <c r="AI133" s="44"/>
      <c r="AJ133" s="44"/>
    </row>
    <row r="134" spans="2:36" x14ac:dyDescent="0.25">
      <c r="B134">
        <v>-3</v>
      </c>
      <c r="C134">
        <v>-8.5844439999999995</v>
      </c>
      <c r="E134" s="6"/>
      <c r="F134" s="79"/>
      <c r="G134" s="44"/>
      <c r="H134" s="44"/>
      <c r="I134" s="44"/>
      <c r="J134" s="44"/>
      <c r="K134" s="44"/>
      <c r="M134" s="44"/>
      <c r="N134" s="44"/>
      <c r="O134" s="44"/>
      <c r="P134" s="44"/>
      <c r="Q134" s="44"/>
      <c r="R134" s="44"/>
      <c r="T134">
        <v>-3</v>
      </c>
      <c r="U134">
        <v>-8.7937116999999994</v>
      </c>
      <c r="W134" s="6"/>
      <c r="X134" s="79"/>
      <c r="Y134" s="44"/>
      <c r="Z134" s="44"/>
      <c r="AA134" s="44"/>
      <c r="AB134" s="44"/>
      <c r="AC134" s="44"/>
      <c r="AE134" s="44"/>
      <c r="AF134" s="44"/>
      <c r="AG134" s="44"/>
      <c r="AH134" s="44"/>
      <c r="AI134" s="44"/>
      <c r="AJ134" s="44"/>
    </row>
    <row r="135" spans="2:36" x14ac:dyDescent="0.25">
      <c r="B135">
        <v>-2.2999999999999998</v>
      </c>
      <c r="C135">
        <v>-8.5870456999999991</v>
      </c>
      <c r="E135" s="6"/>
      <c r="F135" s="79"/>
      <c r="G135" s="44"/>
      <c r="H135" s="44"/>
      <c r="I135" s="44"/>
      <c r="J135" s="44"/>
      <c r="K135" s="44"/>
      <c r="M135" s="44"/>
      <c r="N135" s="44"/>
      <c r="O135" s="44"/>
      <c r="P135" s="44"/>
      <c r="Q135" s="44"/>
      <c r="R135" s="44"/>
      <c r="T135">
        <v>-2.2999999999999998</v>
      </c>
      <c r="U135">
        <v>-8.791544</v>
      </c>
      <c r="W135" s="6"/>
      <c r="X135" s="79"/>
      <c r="Y135" s="44"/>
      <c r="Z135" s="44"/>
      <c r="AA135" s="44"/>
      <c r="AB135" s="44"/>
      <c r="AC135" s="44"/>
      <c r="AE135" s="44"/>
      <c r="AF135" s="44"/>
      <c r="AG135" s="44"/>
      <c r="AH135" s="44"/>
      <c r="AI135" s="44"/>
      <c r="AJ135" s="44"/>
    </row>
    <row r="136" spans="2:36" x14ac:dyDescent="0.25">
      <c r="B136">
        <v>-1.6</v>
      </c>
      <c r="C136">
        <v>-8.5903997000000007</v>
      </c>
      <c r="E136" s="6"/>
      <c r="F136" s="79"/>
      <c r="G136" s="44"/>
      <c r="H136" s="44"/>
      <c r="I136" s="44"/>
      <c r="J136" s="44"/>
      <c r="K136" s="44"/>
      <c r="M136" s="44"/>
      <c r="N136" s="44"/>
      <c r="O136" s="44"/>
      <c r="P136" s="44"/>
      <c r="Q136" s="44"/>
      <c r="R136" s="44"/>
      <c r="T136">
        <v>-1.6</v>
      </c>
      <c r="U136">
        <v>-8.7912960000000009</v>
      </c>
      <c r="W136" s="6"/>
      <c r="X136" s="79"/>
      <c r="Y136" s="44"/>
      <c r="Z136" s="44"/>
      <c r="AA136" s="44"/>
      <c r="AB136" s="44"/>
      <c r="AC136" s="44"/>
      <c r="AE136" s="44"/>
      <c r="AF136" s="44"/>
      <c r="AG136" s="44"/>
      <c r="AH136" s="44"/>
      <c r="AI136" s="44"/>
      <c r="AJ136" s="44"/>
    </row>
    <row r="137" spans="2:36" x14ac:dyDescent="0.25">
      <c r="B137">
        <v>-0.9</v>
      </c>
      <c r="C137">
        <v>-8.5923108999999993</v>
      </c>
      <c r="E137" s="6"/>
      <c r="F137" s="79"/>
      <c r="G137" s="44"/>
      <c r="H137" s="44"/>
      <c r="I137" s="44"/>
      <c r="J137" s="44"/>
      <c r="K137" s="44"/>
      <c r="M137" s="44"/>
      <c r="N137" s="44"/>
      <c r="O137" s="44"/>
      <c r="P137" s="44"/>
      <c r="Q137" s="44"/>
      <c r="R137" s="44"/>
      <c r="T137">
        <v>-0.9</v>
      </c>
      <c r="U137">
        <v>-8.7937784000000008</v>
      </c>
      <c r="W137" s="6"/>
      <c r="X137" s="79"/>
      <c r="Y137" s="44"/>
      <c r="Z137" s="44"/>
      <c r="AA137" s="44"/>
      <c r="AB137" s="44"/>
      <c r="AC137" s="44"/>
      <c r="AE137" s="44"/>
      <c r="AF137" s="44"/>
      <c r="AG137" s="44"/>
      <c r="AH137" s="44"/>
      <c r="AI137" s="44"/>
      <c r="AJ137" s="44"/>
    </row>
    <row r="138" spans="2:36" x14ac:dyDescent="0.25">
      <c r="B138">
        <v>-0.2</v>
      </c>
      <c r="C138">
        <v>-8.5945844999999998</v>
      </c>
      <c r="E138" s="6"/>
      <c r="F138" s="79"/>
      <c r="G138" s="44"/>
      <c r="H138" s="44"/>
      <c r="I138" s="44"/>
      <c r="J138" s="44"/>
      <c r="K138" s="44"/>
      <c r="M138" s="44"/>
      <c r="N138" s="44"/>
      <c r="O138" s="44"/>
      <c r="P138" s="44"/>
      <c r="Q138" s="44"/>
      <c r="R138" s="44"/>
      <c r="T138">
        <v>-0.2</v>
      </c>
      <c r="U138">
        <v>-8.7922496999999993</v>
      </c>
      <c r="W138" s="6"/>
      <c r="X138" s="79"/>
      <c r="Y138" s="44"/>
      <c r="Z138" s="44"/>
      <c r="AA138" s="44"/>
      <c r="AB138" s="44"/>
      <c r="AC138" s="44"/>
      <c r="AE138" s="44"/>
      <c r="AF138" s="44"/>
      <c r="AG138" s="44"/>
      <c r="AH138" s="44"/>
      <c r="AI138" s="44"/>
      <c r="AJ138" s="44"/>
    </row>
    <row r="139" spans="2:36" x14ac:dyDescent="0.25">
      <c r="B139">
        <v>0.5</v>
      </c>
      <c r="C139">
        <v>-8.5963097000000008</v>
      </c>
      <c r="E139" s="6"/>
      <c r="F139" s="79"/>
      <c r="G139" s="44"/>
      <c r="H139" s="44"/>
      <c r="I139" s="44"/>
      <c r="J139" s="44"/>
      <c r="K139" s="44"/>
      <c r="M139" s="44"/>
      <c r="N139" s="44"/>
      <c r="O139" s="44"/>
      <c r="P139" s="44"/>
      <c r="Q139" s="44"/>
      <c r="R139" s="44"/>
      <c r="T139">
        <v>0.5</v>
      </c>
      <c r="U139">
        <v>-8.7959204</v>
      </c>
      <c r="W139" s="6"/>
      <c r="X139" s="79"/>
      <c r="Y139" s="44"/>
      <c r="Z139" s="44"/>
      <c r="AA139" s="44"/>
      <c r="AB139" s="44"/>
      <c r="AC139" s="44"/>
      <c r="AE139" s="44"/>
      <c r="AF139" s="44"/>
      <c r="AG139" s="44"/>
      <c r="AH139" s="44"/>
      <c r="AI139" s="44"/>
      <c r="AJ139" s="44"/>
    </row>
    <row r="140" spans="2:36" x14ac:dyDescent="0.25">
      <c r="B140">
        <v>1.2</v>
      </c>
      <c r="C140">
        <v>-8.5981073000000006</v>
      </c>
      <c r="E140" s="6"/>
      <c r="F140" s="79"/>
      <c r="G140" s="44"/>
      <c r="H140" s="44"/>
      <c r="I140" s="44"/>
      <c r="J140" s="44"/>
      <c r="K140" s="44"/>
      <c r="M140" s="44"/>
      <c r="N140" s="44"/>
      <c r="O140" s="44"/>
      <c r="P140" s="44"/>
      <c r="Q140" s="44"/>
      <c r="R140" s="44"/>
      <c r="T140">
        <v>1.2</v>
      </c>
      <c r="U140">
        <v>-8.7945022999999996</v>
      </c>
      <c r="W140" s="6"/>
      <c r="X140" s="79"/>
      <c r="Y140" s="44"/>
      <c r="Z140" s="44"/>
      <c r="AA140" s="44"/>
      <c r="AB140" s="44"/>
      <c r="AC140" s="44"/>
      <c r="AE140" s="44"/>
      <c r="AF140" s="44"/>
      <c r="AG140" s="44"/>
      <c r="AH140" s="44"/>
      <c r="AI140" s="44"/>
      <c r="AJ140" s="44"/>
    </row>
    <row r="141" spans="2:36" x14ac:dyDescent="0.25">
      <c r="B141">
        <v>1.9</v>
      </c>
      <c r="C141">
        <v>-8.6026754000000007</v>
      </c>
      <c r="E141" s="6"/>
      <c r="F141" s="79"/>
      <c r="G141" s="44"/>
      <c r="H141" s="44"/>
      <c r="I141" s="44"/>
      <c r="J141" s="44"/>
      <c r="K141" s="44"/>
      <c r="M141" s="44"/>
      <c r="N141" s="44"/>
      <c r="O141" s="44"/>
      <c r="P141" s="44"/>
      <c r="Q141" s="44"/>
      <c r="R141" s="44"/>
      <c r="T141">
        <v>1.9</v>
      </c>
      <c r="U141">
        <v>-8.7971020000000006</v>
      </c>
      <c r="W141" s="6"/>
      <c r="X141" s="79"/>
      <c r="Y141" s="44"/>
      <c r="Z141" s="44"/>
      <c r="AA141" s="44"/>
      <c r="AB141" s="44"/>
      <c r="AC141" s="44"/>
      <c r="AE141" s="44"/>
      <c r="AF141" s="44"/>
      <c r="AG141" s="44"/>
      <c r="AH141" s="44"/>
      <c r="AI141" s="44"/>
      <c r="AJ141" s="44"/>
    </row>
    <row r="142" spans="2:36" x14ac:dyDescent="0.25">
      <c r="B142">
        <v>2.6</v>
      </c>
      <c r="C142">
        <v>-8.6070366000000007</v>
      </c>
      <c r="E142" s="6"/>
      <c r="F142" s="79"/>
      <c r="G142" s="44"/>
      <c r="H142" s="44"/>
      <c r="I142" s="44"/>
      <c r="J142" s="44"/>
      <c r="K142" s="44"/>
      <c r="M142" s="44"/>
      <c r="N142" s="44"/>
      <c r="O142" s="44"/>
      <c r="P142" s="44"/>
      <c r="Q142" s="44"/>
      <c r="R142" s="44"/>
      <c r="T142">
        <v>2.6</v>
      </c>
      <c r="U142">
        <v>-8.7968960000000003</v>
      </c>
      <c r="W142" s="6"/>
      <c r="X142" s="79"/>
      <c r="Y142" s="44"/>
      <c r="Z142" s="44"/>
      <c r="AA142" s="44"/>
      <c r="AB142" s="44"/>
      <c r="AC142" s="44"/>
      <c r="AE142" s="44"/>
      <c r="AF142" s="44"/>
      <c r="AG142" s="44"/>
      <c r="AH142" s="44"/>
      <c r="AI142" s="44"/>
      <c r="AJ142" s="44"/>
    </row>
    <row r="143" spans="2:36" x14ac:dyDescent="0.25">
      <c r="B143">
        <v>3.3</v>
      </c>
      <c r="C143">
        <v>-8.6114072999999998</v>
      </c>
      <c r="E143" s="6"/>
      <c r="F143" s="79"/>
      <c r="G143" s="44"/>
      <c r="H143" s="44"/>
      <c r="I143" s="44"/>
      <c r="J143" s="44"/>
      <c r="K143" s="44"/>
      <c r="M143" s="44"/>
      <c r="N143" s="44"/>
      <c r="O143" s="44"/>
      <c r="P143" s="44"/>
      <c r="Q143" s="44"/>
      <c r="R143" s="44"/>
      <c r="T143">
        <v>3.3</v>
      </c>
      <c r="U143">
        <v>-8.7994204000000007</v>
      </c>
      <c r="W143" s="6"/>
      <c r="X143" s="79"/>
      <c r="Y143" s="44"/>
      <c r="Z143" s="44"/>
      <c r="AA143" s="44"/>
      <c r="AB143" s="44"/>
      <c r="AC143" s="44"/>
      <c r="AE143" s="44"/>
      <c r="AF143" s="44"/>
      <c r="AG143" s="44"/>
      <c r="AH143" s="44"/>
      <c r="AI143" s="44"/>
      <c r="AJ143" s="44"/>
    </row>
    <row r="144" spans="2:36" x14ac:dyDescent="0.25">
      <c r="B144">
        <v>4</v>
      </c>
      <c r="C144">
        <v>-8.6190262000000004</v>
      </c>
      <c r="E144" s="6"/>
      <c r="F144" s="79"/>
      <c r="G144" s="44"/>
      <c r="H144" s="44"/>
      <c r="I144" s="44"/>
      <c r="J144" s="44"/>
      <c r="K144" s="44"/>
      <c r="M144" s="44"/>
      <c r="N144" s="44"/>
      <c r="O144" s="44"/>
      <c r="P144" s="44"/>
      <c r="Q144" s="44"/>
      <c r="R144" s="44"/>
      <c r="T144">
        <v>4</v>
      </c>
      <c r="U144">
        <v>-8.8014679000000005</v>
      </c>
      <c r="W144" s="6"/>
      <c r="X144" s="79"/>
      <c r="Y144" s="44"/>
      <c r="Z144" s="44"/>
      <c r="AA144" s="44"/>
      <c r="AB144" s="44"/>
      <c r="AC144" s="44"/>
      <c r="AE144" s="44"/>
      <c r="AF144" s="44"/>
      <c r="AG144" s="44"/>
      <c r="AH144" s="44"/>
      <c r="AI144" s="44"/>
      <c r="AJ144" s="44"/>
    </row>
    <row r="145" spans="2:36" x14ac:dyDescent="0.25">
      <c r="B145">
        <v>4.7</v>
      </c>
      <c r="C145">
        <v>-8.6269951000000002</v>
      </c>
      <c r="E145" s="6"/>
      <c r="F145" s="79"/>
      <c r="G145" s="44"/>
      <c r="H145" s="44"/>
      <c r="I145" s="44"/>
      <c r="J145" s="44"/>
      <c r="K145" s="44"/>
      <c r="M145" s="44"/>
      <c r="N145" s="44"/>
      <c r="O145" s="44"/>
      <c r="P145" s="44"/>
      <c r="Q145" s="44"/>
      <c r="R145" s="44"/>
      <c r="T145">
        <v>4.7</v>
      </c>
      <c r="U145">
        <v>-8.8043221999999997</v>
      </c>
      <c r="W145" s="6"/>
      <c r="X145" s="79"/>
      <c r="Y145" s="44"/>
      <c r="Z145" s="44"/>
      <c r="AA145" s="44"/>
      <c r="AB145" s="44"/>
      <c r="AC145" s="44"/>
      <c r="AE145" s="44"/>
      <c r="AF145" s="44"/>
      <c r="AG145" s="44"/>
      <c r="AH145" s="44"/>
      <c r="AI145" s="44"/>
      <c r="AJ145" s="44"/>
    </row>
    <row r="146" spans="2:36" x14ac:dyDescent="0.25">
      <c r="B146">
        <v>5.4</v>
      </c>
      <c r="C146">
        <v>-8.6341018999999992</v>
      </c>
      <c r="E146" s="6"/>
      <c r="F146" s="79"/>
      <c r="G146" s="44"/>
      <c r="H146" s="44"/>
      <c r="I146" s="44"/>
      <c r="J146" s="44"/>
      <c r="K146" s="44"/>
      <c r="M146" s="44"/>
      <c r="N146" s="44"/>
      <c r="O146" s="44"/>
      <c r="P146" s="44"/>
      <c r="Q146" s="44"/>
      <c r="R146" s="44"/>
      <c r="T146">
        <v>5.4</v>
      </c>
      <c r="U146">
        <v>-8.8077888000000009</v>
      </c>
      <c r="W146" s="6"/>
      <c r="X146" s="79"/>
      <c r="Y146" s="44"/>
      <c r="Z146" s="44"/>
      <c r="AA146" s="44"/>
      <c r="AB146" s="44"/>
      <c r="AC146" s="44"/>
      <c r="AE146" s="44"/>
      <c r="AF146" s="44"/>
      <c r="AG146" s="44"/>
      <c r="AH146" s="44"/>
      <c r="AI146" s="44"/>
      <c r="AJ146" s="44"/>
    </row>
    <row r="147" spans="2:36" x14ac:dyDescent="0.25">
      <c r="B147">
        <v>6.1</v>
      </c>
      <c r="C147">
        <v>-8.6447810999999994</v>
      </c>
      <c r="E147" s="6"/>
      <c r="F147" s="79"/>
      <c r="G147" s="44"/>
      <c r="H147" s="44"/>
      <c r="I147" s="44"/>
      <c r="J147" s="44"/>
      <c r="K147" s="44"/>
      <c r="M147" s="44"/>
      <c r="N147" s="44"/>
      <c r="O147" s="44"/>
      <c r="P147" s="44"/>
      <c r="Q147" s="44"/>
      <c r="R147" s="44"/>
      <c r="T147">
        <v>6.1</v>
      </c>
      <c r="U147">
        <v>-8.8127346000000006</v>
      </c>
      <c r="W147" s="6"/>
      <c r="X147" s="79"/>
      <c r="Y147" s="44"/>
      <c r="Z147" s="44"/>
      <c r="AA147" s="44"/>
      <c r="AB147" s="44"/>
      <c r="AC147" s="44"/>
      <c r="AE147" s="44"/>
      <c r="AF147" s="44"/>
      <c r="AG147" s="44"/>
      <c r="AH147" s="44"/>
      <c r="AI147" s="44"/>
      <c r="AJ147" s="44"/>
    </row>
    <row r="148" spans="2:36" x14ac:dyDescent="0.25">
      <c r="B148">
        <v>6.8</v>
      </c>
      <c r="C148">
        <v>-8.6566629000000006</v>
      </c>
      <c r="E148" s="6"/>
      <c r="F148" s="79"/>
      <c r="G148" s="44"/>
      <c r="H148" s="44"/>
      <c r="I148" s="44"/>
      <c r="J148" s="44"/>
      <c r="K148" s="44"/>
      <c r="M148" s="44"/>
      <c r="N148" s="44"/>
      <c r="O148" s="44"/>
      <c r="P148" s="44"/>
      <c r="Q148" s="44"/>
      <c r="R148" s="44"/>
      <c r="T148">
        <v>6.8</v>
      </c>
      <c r="U148">
        <v>-8.8139266999999997</v>
      </c>
      <c r="W148" s="6"/>
      <c r="X148" s="79"/>
      <c r="Y148" s="44"/>
      <c r="Z148" s="44"/>
      <c r="AA148" s="44"/>
      <c r="AB148" s="44"/>
      <c r="AC148" s="44"/>
      <c r="AE148" s="44"/>
      <c r="AF148" s="44"/>
      <c r="AG148" s="44"/>
      <c r="AH148" s="44"/>
      <c r="AI148" s="44"/>
      <c r="AJ148" s="44"/>
    </row>
    <row r="149" spans="2:36" x14ac:dyDescent="0.25">
      <c r="B149">
        <v>7.5</v>
      </c>
      <c r="C149">
        <v>-8.6665468000000008</v>
      </c>
      <c r="E149" s="6"/>
      <c r="F149" s="79"/>
      <c r="G149" s="44"/>
      <c r="H149" s="44"/>
      <c r="I149" s="44"/>
      <c r="J149" s="44"/>
      <c r="K149" s="44"/>
      <c r="M149" s="44"/>
      <c r="N149" s="44"/>
      <c r="O149" s="44"/>
      <c r="P149" s="44"/>
      <c r="Q149" s="44"/>
      <c r="R149" s="44"/>
      <c r="T149">
        <v>7.5</v>
      </c>
      <c r="U149">
        <v>-8.8180236999999995</v>
      </c>
      <c r="W149" s="6"/>
      <c r="X149" s="79"/>
      <c r="Y149" s="44"/>
      <c r="Z149" s="44"/>
      <c r="AA149" s="44"/>
      <c r="AB149" s="44"/>
      <c r="AC149" s="44"/>
      <c r="AE149" s="44"/>
      <c r="AF149" s="44"/>
      <c r="AG149" s="44"/>
      <c r="AH149" s="44"/>
      <c r="AI149" s="44"/>
      <c r="AJ149" s="44"/>
    </row>
    <row r="150" spans="2:36" x14ac:dyDescent="0.25">
      <c r="B150">
        <v>8.1999999999999993</v>
      </c>
      <c r="C150">
        <v>-8.6778612000000006</v>
      </c>
      <c r="E150" s="6"/>
      <c r="F150" s="79"/>
      <c r="G150" s="44"/>
      <c r="H150" s="44"/>
      <c r="I150" s="44"/>
      <c r="J150" s="44"/>
      <c r="K150" s="44"/>
      <c r="M150" s="44"/>
      <c r="N150" s="44"/>
      <c r="O150" s="44"/>
      <c r="P150" s="44"/>
      <c r="Q150" s="44"/>
      <c r="R150" s="44"/>
      <c r="T150">
        <v>8.1999999999999993</v>
      </c>
      <c r="U150">
        <v>-8.8257627000000003</v>
      </c>
      <c r="W150" s="6"/>
      <c r="X150" s="79"/>
      <c r="Y150" s="44"/>
      <c r="Z150" s="44"/>
      <c r="AA150" s="44"/>
      <c r="AB150" s="44"/>
      <c r="AC150" s="44"/>
      <c r="AE150" s="44"/>
      <c r="AF150" s="44"/>
      <c r="AG150" s="44"/>
      <c r="AH150" s="44"/>
      <c r="AI150" s="44"/>
      <c r="AJ150" s="44"/>
    </row>
    <row r="151" spans="2:36" x14ac:dyDescent="0.25">
      <c r="B151">
        <v>8.9</v>
      </c>
      <c r="C151">
        <v>-8.6921453</v>
      </c>
      <c r="E151" s="6"/>
      <c r="F151" s="79"/>
      <c r="G151" s="44"/>
      <c r="H151" s="44"/>
      <c r="I151" s="44"/>
      <c r="J151" s="44"/>
      <c r="K151" s="44"/>
      <c r="M151" s="44"/>
      <c r="N151" s="44"/>
      <c r="O151" s="44"/>
      <c r="P151" s="44"/>
      <c r="Q151" s="44"/>
      <c r="R151" s="44"/>
      <c r="T151">
        <v>8.9</v>
      </c>
      <c r="U151">
        <v>-8.8298111000000006</v>
      </c>
      <c r="W151" s="6"/>
      <c r="X151" s="79"/>
      <c r="Y151" s="44"/>
      <c r="Z151" s="44"/>
      <c r="AA151" s="44"/>
      <c r="AB151" s="44"/>
      <c r="AC151" s="44"/>
      <c r="AE151" s="44"/>
      <c r="AF151" s="44"/>
      <c r="AG151" s="44"/>
      <c r="AH151" s="44"/>
      <c r="AI151" s="44"/>
      <c r="AJ151" s="44"/>
    </row>
    <row r="152" spans="2:36" x14ac:dyDescent="0.25">
      <c r="B152">
        <v>9.6</v>
      </c>
      <c r="C152">
        <v>-8.7091083999999999</v>
      </c>
      <c r="E152" s="6"/>
      <c r="F152" s="79"/>
      <c r="G152" s="44"/>
      <c r="H152" s="44"/>
      <c r="I152" s="44"/>
      <c r="J152" s="44"/>
      <c r="K152" s="44"/>
      <c r="M152" s="44"/>
      <c r="N152" s="44"/>
      <c r="O152" s="44"/>
      <c r="P152" s="44"/>
      <c r="Q152" s="44"/>
      <c r="R152" s="44"/>
      <c r="T152">
        <v>9.6</v>
      </c>
      <c r="U152">
        <v>-8.8377923999999997</v>
      </c>
      <c r="W152" s="6"/>
      <c r="X152" s="79"/>
      <c r="Y152" s="44"/>
      <c r="Z152" s="44"/>
      <c r="AA152" s="44"/>
      <c r="AB152" s="44"/>
      <c r="AC152" s="44"/>
      <c r="AE152" s="44"/>
      <c r="AF152" s="44"/>
      <c r="AG152" s="44"/>
      <c r="AH152" s="44"/>
      <c r="AI152" s="44"/>
      <c r="AJ152" s="44"/>
    </row>
    <row r="153" spans="2:36" x14ac:dyDescent="0.25">
      <c r="B153">
        <v>10.3</v>
      </c>
      <c r="C153">
        <v>-8.7242136000000006</v>
      </c>
      <c r="E153" s="6"/>
      <c r="F153" s="79"/>
      <c r="G153" s="44"/>
      <c r="H153" s="44"/>
      <c r="I153" s="44"/>
      <c r="J153" s="44"/>
      <c r="K153" s="44"/>
      <c r="M153" s="44"/>
      <c r="N153" s="44"/>
      <c r="O153" s="44"/>
      <c r="P153" s="44"/>
      <c r="Q153" s="44"/>
      <c r="R153" s="44"/>
      <c r="T153">
        <v>10.3</v>
      </c>
      <c r="U153">
        <v>-8.8469695999999995</v>
      </c>
      <c r="W153" s="6"/>
      <c r="X153" s="79"/>
      <c r="Y153" s="44"/>
      <c r="Z153" s="44"/>
      <c r="AA153" s="44"/>
      <c r="AB153" s="44"/>
      <c r="AC153" s="44"/>
      <c r="AE153" s="44"/>
      <c r="AF153" s="44"/>
      <c r="AG153" s="44"/>
      <c r="AH153" s="44"/>
      <c r="AI153" s="44"/>
      <c r="AJ153" s="44"/>
    </row>
    <row r="154" spans="2:36" x14ac:dyDescent="0.25">
      <c r="B154">
        <v>11</v>
      </c>
      <c r="C154">
        <v>-8.7447423999999998</v>
      </c>
      <c r="E154" s="6"/>
      <c r="F154" s="79"/>
      <c r="G154" s="44"/>
      <c r="H154" s="44"/>
      <c r="I154" s="44"/>
      <c r="J154" s="44"/>
      <c r="K154" s="44"/>
      <c r="M154" s="44"/>
      <c r="N154" s="44"/>
      <c r="O154" s="44"/>
      <c r="P154" s="44"/>
      <c r="Q154" s="44"/>
      <c r="R154" s="44"/>
      <c r="T154">
        <v>11</v>
      </c>
      <c r="U154">
        <v>-8.8533563999999991</v>
      </c>
      <c r="W154" s="6"/>
      <c r="X154" s="79"/>
      <c r="Y154" s="44"/>
      <c r="Z154" s="44"/>
      <c r="AA154" s="44"/>
      <c r="AB154" s="44"/>
      <c r="AC154" s="44"/>
      <c r="AE154" s="44"/>
      <c r="AF154" s="44"/>
      <c r="AG154" s="44"/>
      <c r="AH154" s="44"/>
      <c r="AI154" s="44"/>
      <c r="AJ154" s="44"/>
    </row>
    <row r="155" spans="2:36" x14ac:dyDescent="0.25">
      <c r="B155">
        <v>11.7</v>
      </c>
      <c r="C155">
        <v>-8.7681045999999991</v>
      </c>
      <c r="E155" s="6"/>
      <c r="F155" s="79"/>
      <c r="G155" s="44"/>
      <c r="H155" s="44"/>
      <c r="I155" s="44"/>
      <c r="J155" s="44"/>
      <c r="K155" s="44"/>
      <c r="M155" s="44"/>
      <c r="N155" s="44"/>
      <c r="O155" s="44"/>
      <c r="P155" s="44"/>
      <c r="Q155" s="44"/>
      <c r="R155" s="44"/>
      <c r="T155">
        <v>11.7</v>
      </c>
      <c r="U155">
        <v>-8.8663588000000004</v>
      </c>
      <c r="W155" s="6"/>
      <c r="X155" s="79"/>
      <c r="Y155" s="44"/>
      <c r="Z155" s="44"/>
      <c r="AA155" s="44"/>
      <c r="AB155" s="44"/>
      <c r="AC155" s="44"/>
      <c r="AE155" s="44"/>
      <c r="AF155" s="44"/>
      <c r="AG155" s="44"/>
      <c r="AH155" s="44"/>
      <c r="AI155" s="44"/>
      <c r="AJ155" s="44"/>
    </row>
    <row r="156" spans="2:36" x14ac:dyDescent="0.25">
      <c r="B156">
        <v>12.4</v>
      </c>
      <c r="C156">
        <v>-8.7913151000000003</v>
      </c>
      <c r="E156" s="6"/>
      <c r="F156" s="79"/>
      <c r="G156" s="44"/>
      <c r="H156" s="44"/>
      <c r="I156" s="44"/>
      <c r="J156" s="44"/>
      <c r="K156" s="44"/>
      <c r="M156" s="44"/>
      <c r="N156" s="44"/>
      <c r="O156" s="44"/>
      <c r="P156" s="44"/>
      <c r="Q156" s="44"/>
      <c r="R156" s="44"/>
      <c r="T156">
        <v>12.4</v>
      </c>
      <c r="U156">
        <v>-8.8767004000000007</v>
      </c>
      <c r="W156" s="6"/>
      <c r="X156" s="79"/>
      <c r="Y156" s="44"/>
      <c r="Z156" s="44"/>
      <c r="AA156" s="44"/>
      <c r="AB156" s="44"/>
      <c r="AC156" s="44"/>
      <c r="AE156" s="44"/>
      <c r="AF156" s="44"/>
      <c r="AG156" s="44"/>
      <c r="AH156" s="44"/>
      <c r="AI156" s="44"/>
      <c r="AJ156" s="44"/>
    </row>
    <row r="157" spans="2:36" x14ac:dyDescent="0.25">
      <c r="B157">
        <v>13.1</v>
      </c>
      <c r="C157">
        <v>-8.8181800999999993</v>
      </c>
      <c r="E157" s="6"/>
      <c r="F157" s="79"/>
      <c r="G157" s="44"/>
      <c r="H157" s="44"/>
      <c r="I157" s="44"/>
      <c r="J157" s="44"/>
      <c r="K157" s="44"/>
      <c r="M157" s="44"/>
      <c r="N157" s="44"/>
      <c r="O157" s="44"/>
      <c r="P157" s="44"/>
      <c r="Q157" s="44"/>
      <c r="R157" s="44"/>
      <c r="T157">
        <v>13.1</v>
      </c>
      <c r="U157">
        <v>-8.8916903000000005</v>
      </c>
      <c r="W157" s="6"/>
      <c r="X157" s="79"/>
      <c r="Y157" s="44"/>
      <c r="Z157" s="44"/>
      <c r="AA157" s="44"/>
      <c r="AB157" s="44"/>
      <c r="AC157" s="44"/>
      <c r="AE157" s="44"/>
      <c r="AF157" s="44"/>
      <c r="AG157" s="44"/>
      <c r="AH157" s="44"/>
      <c r="AI157" s="44"/>
      <c r="AJ157" s="44"/>
    </row>
    <row r="158" spans="2:36" x14ac:dyDescent="0.25">
      <c r="B158">
        <v>13.8</v>
      </c>
      <c r="C158">
        <v>-8.8455314999999999</v>
      </c>
      <c r="E158" s="6"/>
      <c r="F158" s="79"/>
      <c r="G158" s="44"/>
      <c r="H158" s="44"/>
      <c r="I158" s="44"/>
      <c r="J158" s="44"/>
      <c r="K158" s="44"/>
      <c r="M158" s="44"/>
      <c r="N158" s="44"/>
      <c r="O158" s="44"/>
      <c r="P158" s="44"/>
      <c r="Q158" s="44"/>
      <c r="R158" s="44"/>
      <c r="T158">
        <v>13.8</v>
      </c>
      <c r="U158">
        <v>-8.9105395999999999</v>
      </c>
      <c r="W158" s="6"/>
      <c r="X158" s="79"/>
      <c r="Y158" s="44"/>
      <c r="Z158" s="44"/>
      <c r="AA158" s="44"/>
      <c r="AB158" s="44"/>
      <c r="AC158" s="44"/>
      <c r="AE158" s="44"/>
      <c r="AF158" s="44"/>
      <c r="AG158" s="44"/>
      <c r="AH158" s="44"/>
      <c r="AI158" s="44"/>
      <c r="AJ158" s="44"/>
    </row>
    <row r="159" spans="2:36" x14ac:dyDescent="0.25">
      <c r="B159">
        <v>14.5</v>
      </c>
      <c r="C159">
        <v>-8.8752402999999997</v>
      </c>
      <c r="E159" s="6"/>
      <c r="F159" s="79"/>
      <c r="G159" s="44"/>
      <c r="H159" s="44"/>
      <c r="I159" s="44"/>
      <c r="J159" s="44"/>
      <c r="K159" s="44"/>
      <c r="M159" s="44"/>
      <c r="N159" s="44"/>
      <c r="O159" s="44"/>
      <c r="P159" s="44"/>
      <c r="Q159" s="44"/>
      <c r="R159" s="44"/>
      <c r="T159">
        <v>14.5</v>
      </c>
      <c r="U159">
        <v>-8.9337502000000004</v>
      </c>
      <c r="W159" s="6"/>
      <c r="X159" s="79"/>
      <c r="Y159" s="44"/>
      <c r="Z159" s="44"/>
      <c r="AA159" s="44"/>
      <c r="AB159" s="44"/>
      <c r="AC159" s="44"/>
      <c r="AE159" s="44"/>
      <c r="AF159" s="44"/>
      <c r="AG159" s="44"/>
      <c r="AH159" s="44"/>
      <c r="AI159" s="44"/>
      <c r="AJ159" s="44"/>
    </row>
    <row r="160" spans="2:36" x14ac:dyDescent="0.25">
      <c r="B160">
        <v>15.2</v>
      </c>
      <c r="C160">
        <v>-8.9155388000000002</v>
      </c>
      <c r="E160" s="6"/>
      <c r="F160" s="79"/>
      <c r="G160" s="44"/>
      <c r="H160" s="44"/>
      <c r="I160" s="44"/>
      <c r="J160" s="44"/>
      <c r="K160" s="44"/>
      <c r="M160" s="44"/>
      <c r="N160" s="44"/>
      <c r="O160" s="44"/>
      <c r="P160" s="44"/>
      <c r="Q160" s="44"/>
      <c r="R160" s="44"/>
      <c r="T160">
        <v>15.2</v>
      </c>
      <c r="U160">
        <v>-8.9654188000000001</v>
      </c>
      <c r="W160" s="6"/>
      <c r="X160" s="79"/>
      <c r="Y160" s="44"/>
      <c r="Z160" s="44"/>
      <c r="AA160" s="44"/>
      <c r="AB160" s="44"/>
      <c r="AC160" s="44"/>
      <c r="AE160" s="44"/>
      <c r="AF160" s="44"/>
      <c r="AG160" s="44"/>
      <c r="AH160" s="44"/>
      <c r="AI160" s="44"/>
      <c r="AJ160" s="44"/>
    </row>
    <row r="161" spans="2:36" x14ac:dyDescent="0.25">
      <c r="B161">
        <v>15.9</v>
      </c>
      <c r="C161">
        <v>-8.9679097999999993</v>
      </c>
      <c r="E161" s="6"/>
      <c r="F161" s="79"/>
      <c r="G161" s="44"/>
      <c r="H161" s="44"/>
      <c r="I161" s="44"/>
      <c r="J161" s="44"/>
      <c r="K161" s="44"/>
      <c r="M161" s="44"/>
      <c r="N161" s="44"/>
      <c r="O161" s="44"/>
      <c r="P161" s="44"/>
      <c r="Q161" s="44"/>
      <c r="R161" s="44"/>
      <c r="T161">
        <v>15.9</v>
      </c>
      <c r="U161">
        <v>-9.0147628999999991</v>
      </c>
      <c r="W161" s="6"/>
      <c r="X161" s="79"/>
      <c r="Y161" s="44"/>
      <c r="Z161" s="44"/>
      <c r="AA161" s="44"/>
      <c r="AB161" s="44"/>
      <c r="AC161" s="44"/>
      <c r="AE161" s="44"/>
      <c r="AF161" s="44"/>
      <c r="AG161" s="44"/>
      <c r="AH161" s="44"/>
      <c r="AI161" s="44"/>
      <c r="AJ161" s="44"/>
    </row>
    <row r="162" spans="2:36" x14ac:dyDescent="0.25">
      <c r="B162">
        <v>16.600000000000001</v>
      </c>
      <c r="C162">
        <v>-9.0319538000000001</v>
      </c>
      <c r="E162" s="6"/>
      <c r="F162" s="79"/>
      <c r="G162" s="44"/>
      <c r="H162" s="44"/>
      <c r="I162" s="44"/>
      <c r="J162" s="44"/>
      <c r="K162" s="44"/>
      <c r="M162" s="44"/>
      <c r="N162" s="44"/>
      <c r="O162" s="44"/>
      <c r="P162" s="44"/>
      <c r="Q162" s="44"/>
      <c r="R162" s="44"/>
      <c r="T162">
        <v>16.600000000000001</v>
      </c>
      <c r="U162">
        <v>-9.0776596000000005</v>
      </c>
      <c r="W162" s="6"/>
      <c r="X162" s="79"/>
      <c r="Y162" s="44"/>
      <c r="Z162" s="44"/>
      <c r="AA162" s="44"/>
      <c r="AB162" s="44"/>
      <c r="AC162" s="44"/>
      <c r="AE162" s="44"/>
      <c r="AF162" s="44"/>
      <c r="AG162" s="44"/>
      <c r="AH162" s="44"/>
      <c r="AI162" s="44"/>
      <c r="AJ162" s="44"/>
    </row>
    <row r="163" spans="2:36" x14ac:dyDescent="0.25">
      <c r="B163">
        <v>17.3</v>
      </c>
      <c r="C163">
        <v>-9.1252451000000008</v>
      </c>
      <c r="E163" s="6"/>
      <c r="F163" s="79"/>
      <c r="G163" s="44"/>
      <c r="H163" s="44"/>
      <c r="I163" s="44"/>
      <c r="J163" s="44"/>
      <c r="K163" s="44"/>
      <c r="M163" s="44"/>
      <c r="N163" s="44"/>
      <c r="O163" s="44"/>
      <c r="P163" s="44"/>
      <c r="Q163" s="44"/>
      <c r="R163" s="44"/>
      <c r="T163">
        <v>17.3</v>
      </c>
      <c r="U163">
        <v>-9.1654090999999998</v>
      </c>
      <c r="W163" s="6"/>
      <c r="X163" s="79"/>
      <c r="Y163" s="44"/>
      <c r="Z163" s="44"/>
      <c r="AA163" s="44"/>
      <c r="AB163" s="44"/>
      <c r="AC163" s="44"/>
      <c r="AE163" s="44"/>
      <c r="AF163" s="44"/>
      <c r="AG163" s="44"/>
      <c r="AH163" s="44"/>
      <c r="AI163" s="44"/>
      <c r="AJ163" s="44"/>
    </row>
    <row r="164" spans="2:36" x14ac:dyDescent="0.25">
      <c r="B164">
        <v>18</v>
      </c>
      <c r="C164">
        <v>-9.2555809</v>
      </c>
      <c r="E164" s="6"/>
      <c r="F164" s="79"/>
      <c r="G164" s="44"/>
      <c r="H164" s="44"/>
      <c r="I164" s="44"/>
      <c r="J164" s="44"/>
      <c r="K164" s="44"/>
      <c r="M164" s="44"/>
      <c r="N164" s="44"/>
      <c r="O164" s="44"/>
      <c r="P164" s="44"/>
      <c r="Q164" s="44"/>
      <c r="R164" s="44"/>
      <c r="T164">
        <v>18</v>
      </c>
      <c r="U164">
        <v>-9.2956389999999995</v>
      </c>
      <c r="W164" s="6"/>
      <c r="X164" s="79"/>
      <c r="Y164" s="44"/>
      <c r="Z164" s="44"/>
      <c r="AA164" s="44"/>
      <c r="AB164" s="44"/>
      <c r="AC164" s="44"/>
      <c r="AE164" s="44"/>
      <c r="AF164" s="44"/>
      <c r="AG164" s="44"/>
      <c r="AH164" s="44"/>
      <c r="AI164" s="44"/>
      <c r="AJ164" s="44"/>
    </row>
    <row r="165" spans="2:36" x14ac:dyDescent="0.25">
      <c r="B165">
        <v>18.7</v>
      </c>
      <c r="C165">
        <v>-9.4371653000000002</v>
      </c>
      <c r="E165" s="6"/>
      <c r="F165" s="79"/>
      <c r="G165" s="44"/>
      <c r="H165" s="44"/>
      <c r="I165" s="44"/>
      <c r="J165" s="44"/>
      <c r="K165" s="44"/>
      <c r="M165" s="44"/>
      <c r="N165" s="44"/>
      <c r="O165" s="44"/>
      <c r="P165" s="44"/>
      <c r="Q165" s="44"/>
      <c r="R165" s="44"/>
      <c r="T165">
        <v>18.7</v>
      </c>
      <c r="U165">
        <v>-9.4820843000000004</v>
      </c>
      <c r="W165" s="6"/>
      <c r="X165" s="79"/>
      <c r="Y165" s="44"/>
      <c r="Z165" s="44"/>
      <c r="AA165" s="44"/>
      <c r="AB165" s="44"/>
      <c r="AC165" s="44"/>
      <c r="AE165" s="44"/>
      <c r="AF165" s="44"/>
      <c r="AG165" s="44"/>
      <c r="AH165" s="44"/>
      <c r="AI165" s="44"/>
      <c r="AJ165" s="44"/>
    </row>
    <row r="166" spans="2:36" x14ac:dyDescent="0.25">
      <c r="B166">
        <v>19.399999999999999</v>
      </c>
      <c r="C166">
        <v>-9.6502218000000006</v>
      </c>
      <c r="E166" s="6"/>
      <c r="F166" s="79"/>
      <c r="G166" s="44"/>
      <c r="H166" s="44"/>
      <c r="I166" s="44"/>
      <c r="J166" s="44"/>
      <c r="K166" s="44"/>
      <c r="M166" s="44"/>
      <c r="N166" s="44"/>
      <c r="O166" s="44"/>
      <c r="P166" s="44"/>
      <c r="Q166" s="44"/>
      <c r="R166" s="44"/>
      <c r="T166">
        <v>19.399999999999999</v>
      </c>
      <c r="U166">
        <v>-9.6960563999999998</v>
      </c>
      <c r="W166" s="6"/>
      <c r="X166" s="79"/>
      <c r="Y166" s="44"/>
      <c r="Z166" s="44"/>
      <c r="AA166" s="44"/>
      <c r="AB166" s="44"/>
      <c r="AC166" s="44"/>
      <c r="AE166" s="44"/>
      <c r="AF166" s="44"/>
      <c r="AG166" s="44"/>
      <c r="AH166" s="44"/>
      <c r="AI166" s="44"/>
      <c r="AJ166" s="44"/>
    </row>
    <row r="167" spans="2:36" x14ac:dyDescent="0.25">
      <c r="B167">
        <v>20.100000000000001</v>
      </c>
      <c r="C167">
        <v>-9.8593329999999995</v>
      </c>
      <c r="E167" s="6"/>
      <c r="F167" s="79"/>
      <c r="G167" s="44"/>
      <c r="H167" s="44"/>
      <c r="I167" s="44"/>
      <c r="J167" s="44"/>
      <c r="K167" s="44"/>
      <c r="M167" s="44"/>
      <c r="N167" s="44"/>
      <c r="O167" s="44"/>
      <c r="P167" s="44"/>
      <c r="Q167" s="44"/>
      <c r="R167" s="44"/>
      <c r="T167">
        <v>20.100000000000001</v>
      </c>
      <c r="U167">
        <v>-9.9056358000000007</v>
      </c>
      <c r="W167" s="6"/>
      <c r="X167" s="79"/>
      <c r="Y167" s="44"/>
      <c r="Z167" s="44"/>
      <c r="AA167" s="44"/>
      <c r="AB167" s="44"/>
      <c r="AC167" s="44"/>
      <c r="AE167" s="44"/>
      <c r="AF167" s="44"/>
      <c r="AG167" s="44"/>
      <c r="AH167" s="44"/>
      <c r="AI167" s="44"/>
      <c r="AJ167" s="44"/>
    </row>
    <row r="168" spans="2:36" x14ac:dyDescent="0.25">
      <c r="B168">
        <v>20.8</v>
      </c>
      <c r="C168">
        <v>-10.029194</v>
      </c>
      <c r="E168" s="6"/>
      <c r="G168" s="44"/>
      <c r="H168" s="44"/>
      <c r="I168" s="44"/>
      <c r="J168" s="44"/>
      <c r="K168" s="44"/>
      <c r="M168" s="44"/>
      <c r="N168" s="44"/>
      <c r="O168" s="44"/>
      <c r="P168" s="44"/>
      <c r="Q168" s="44"/>
      <c r="R168" s="44"/>
      <c r="T168">
        <v>20.8</v>
      </c>
      <c r="U168">
        <v>-10.070064</v>
      </c>
      <c r="W168" s="6"/>
      <c r="X168" s="79"/>
      <c r="Y168" s="44"/>
      <c r="Z168" s="44"/>
      <c r="AA168" s="44"/>
      <c r="AB168" s="44"/>
      <c r="AC168" s="44"/>
      <c r="AE168" s="44"/>
      <c r="AF168" s="44"/>
      <c r="AG168" s="44"/>
      <c r="AH168" s="44"/>
      <c r="AI168" s="44"/>
      <c r="AJ168" s="44"/>
    </row>
    <row r="169" spans="2:36" x14ac:dyDescent="0.25">
      <c r="B169">
        <v>21.5</v>
      </c>
      <c r="C169">
        <v>-10.120597999999999</v>
      </c>
      <c r="E169" s="6"/>
      <c r="G169" s="44"/>
      <c r="H169" s="44"/>
      <c r="I169" s="44"/>
      <c r="J169" s="44"/>
      <c r="K169" s="44"/>
      <c r="M169" s="44"/>
      <c r="N169" s="44"/>
      <c r="O169" s="44"/>
      <c r="P169" s="44"/>
      <c r="Q169" s="44"/>
      <c r="R169" s="44"/>
      <c r="T169">
        <v>21.5</v>
      </c>
      <c r="U169">
        <v>-10.157593</v>
      </c>
      <c r="W169" s="6"/>
      <c r="X169" s="79"/>
      <c r="Y169" s="44"/>
      <c r="Z169" s="44"/>
      <c r="AA169" s="44"/>
      <c r="AB169" s="44"/>
      <c r="AC169" s="44"/>
      <c r="AE169" s="44"/>
      <c r="AF169" s="44"/>
      <c r="AG169" s="44"/>
      <c r="AH169" s="44"/>
      <c r="AI169" s="44"/>
      <c r="AJ169" s="44"/>
    </row>
    <row r="170" spans="2:36" x14ac:dyDescent="0.25">
      <c r="B170">
        <v>22.2</v>
      </c>
      <c r="C170">
        <v>-10.130677</v>
      </c>
      <c r="E170" s="6"/>
      <c r="G170" s="44"/>
      <c r="H170" s="44"/>
      <c r="I170" s="44"/>
      <c r="J170" s="44"/>
      <c r="K170" s="44"/>
      <c r="M170" s="44"/>
      <c r="N170" s="44"/>
      <c r="O170" s="44"/>
      <c r="P170" s="44"/>
      <c r="Q170" s="44"/>
      <c r="R170" s="44"/>
      <c r="T170">
        <v>22.2</v>
      </c>
      <c r="U170">
        <v>-10.165053</v>
      </c>
      <c r="W170" s="6"/>
      <c r="X170" s="79"/>
      <c r="Y170" s="44"/>
      <c r="Z170" s="44"/>
      <c r="AA170" s="44"/>
      <c r="AB170" s="44"/>
      <c r="AC170" s="44"/>
      <c r="AE170" s="44"/>
      <c r="AF170" s="44"/>
      <c r="AG170" s="44"/>
      <c r="AH170" s="44"/>
      <c r="AI170" s="44"/>
      <c r="AJ170" s="44"/>
    </row>
    <row r="171" spans="2:36" x14ac:dyDescent="0.25">
      <c r="B171">
        <v>22.9</v>
      </c>
      <c r="C171">
        <v>-10.132754</v>
      </c>
      <c r="E171" s="6"/>
      <c r="G171" s="44"/>
      <c r="H171" s="44"/>
      <c r="I171" s="44"/>
      <c r="J171" s="44"/>
      <c r="K171" s="44"/>
      <c r="M171" s="44"/>
      <c r="N171" s="44"/>
      <c r="O171" s="44"/>
      <c r="P171" s="44"/>
      <c r="Q171" s="44"/>
      <c r="R171" s="44"/>
      <c r="T171">
        <v>22.9</v>
      </c>
      <c r="U171">
        <v>-10.166992</v>
      </c>
      <c r="W171" s="6"/>
      <c r="X171" s="79"/>
      <c r="Y171" s="44"/>
      <c r="Z171" s="44"/>
      <c r="AA171" s="44"/>
      <c r="AB171" s="44"/>
      <c r="AC171" s="44"/>
      <c r="AE171" s="44"/>
      <c r="AF171" s="44"/>
      <c r="AG171" s="44"/>
      <c r="AH171" s="44"/>
      <c r="AI171" s="44"/>
      <c r="AJ171" s="44"/>
    </row>
    <row r="172" spans="2:36" x14ac:dyDescent="0.25">
      <c r="B172">
        <v>23.6</v>
      </c>
      <c r="C172">
        <v>-10.134299</v>
      </c>
      <c r="E172" s="6"/>
      <c r="G172" s="44"/>
      <c r="H172" s="44"/>
      <c r="I172" s="44"/>
      <c r="J172" s="44"/>
      <c r="K172" s="44"/>
      <c r="M172" s="44"/>
      <c r="N172" s="44"/>
      <c r="O172" s="44"/>
      <c r="P172" s="44"/>
      <c r="Q172" s="44"/>
      <c r="R172" s="44"/>
      <c r="T172">
        <v>23.6</v>
      </c>
      <c r="U172">
        <v>-10.170893</v>
      </c>
      <c r="W172" s="6"/>
      <c r="X172" s="79"/>
      <c r="Y172" s="44"/>
      <c r="Z172" s="44"/>
      <c r="AA172" s="44"/>
      <c r="AB172" s="44"/>
      <c r="AC172" s="44"/>
      <c r="AE172" s="44"/>
      <c r="AF172" s="44"/>
      <c r="AG172" s="44"/>
      <c r="AH172" s="44"/>
      <c r="AI172" s="44"/>
      <c r="AJ172" s="44"/>
    </row>
    <row r="173" spans="2:36" x14ac:dyDescent="0.25">
      <c r="B173">
        <v>24.3</v>
      </c>
      <c r="C173">
        <v>-10.135835999999999</v>
      </c>
      <c r="E173" s="6"/>
      <c r="G173" s="44"/>
      <c r="H173" s="44"/>
      <c r="I173" s="44"/>
      <c r="J173" s="44"/>
      <c r="K173" s="44"/>
      <c r="M173" s="44"/>
      <c r="N173" s="44"/>
      <c r="O173" s="44"/>
      <c r="P173" s="44"/>
      <c r="Q173" s="44"/>
      <c r="R173" s="44"/>
      <c r="T173">
        <v>24.3</v>
      </c>
      <c r="U173">
        <v>-10.171816</v>
      </c>
      <c r="W173" s="6"/>
      <c r="X173" s="79"/>
      <c r="Y173" s="44"/>
      <c r="Z173" s="44"/>
      <c r="AA173" s="44"/>
      <c r="AB173" s="44"/>
      <c r="AC173" s="44"/>
      <c r="AE173" s="44"/>
      <c r="AF173" s="44"/>
      <c r="AG173" s="44"/>
      <c r="AH173" s="44"/>
      <c r="AI173" s="44"/>
      <c r="AJ173" s="44"/>
    </row>
    <row r="174" spans="2:36" x14ac:dyDescent="0.25">
      <c r="B174">
        <v>25</v>
      </c>
      <c r="C174">
        <v>-10.136312</v>
      </c>
      <c r="E174" s="6"/>
      <c r="G174" s="44"/>
      <c r="H174" s="44"/>
      <c r="I174" s="44"/>
      <c r="J174" s="44"/>
      <c r="K174" s="44"/>
      <c r="M174" s="44"/>
      <c r="N174" s="44"/>
      <c r="O174" s="44"/>
      <c r="P174" s="44"/>
      <c r="Q174" s="44"/>
      <c r="R174" s="44"/>
      <c r="T174">
        <v>25</v>
      </c>
      <c r="U174">
        <v>-10.172523999999999</v>
      </c>
      <c r="W174" s="6"/>
      <c r="X174" s="79"/>
      <c r="Y174" s="44"/>
      <c r="Z174" s="44"/>
      <c r="AA174" s="44"/>
      <c r="AB174" s="44"/>
      <c r="AC174" s="44"/>
      <c r="AE174" s="44"/>
      <c r="AF174" s="44"/>
      <c r="AG174" s="44"/>
      <c r="AH174" s="44"/>
      <c r="AI174" s="44"/>
      <c r="AJ174" s="44"/>
    </row>
    <row r="175" spans="2:36" x14ac:dyDescent="0.25">
      <c r="B175" t="s">
        <v>25</v>
      </c>
      <c r="E175" s="6"/>
      <c r="G175" s="44"/>
      <c r="H175" s="44"/>
      <c r="I175" s="44"/>
      <c r="J175" s="44"/>
      <c r="K175" s="44"/>
      <c r="M175" s="44"/>
      <c r="N175" s="44"/>
      <c r="O175" s="44"/>
      <c r="P175" s="44"/>
      <c r="Q175" s="44"/>
      <c r="R175" s="44"/>
      <c r="T175" t="s">
        <v>25</v>
      </c>
      <c r="W175" s="6"/>
      <c r="X175" s="79"/>
      <c r="Y175" s="44"/>
      <c r="Z175" s="44"/>
      <c r="AA175" s="44"/>
      <c r="AB175" s="44"/>
      <c r="AC175" s="44"/>
      <c r="AE175" s="44"/>
      <c r="AF175" s="44"/>
      <c r="AG175" s="44"/>
      <c r="AH175" s="44"/>
      <c r="AI175" s="44"/>
      <c r="AJ175" s="44"/>
    </row>
    <row r="176" spans="2:36" x14ac:dyDescent="0.25">
      <c r="E176" s="6"/>
      <c r="G176" s="44"/>
      <c r="H176" s="44"/>
      <c r="I176" s="44"/>
      <c r="J176" s="44"/>
      <c r="K176" s="44"/>
      <c r="M176" s="44"/>
      <c r="N176" s="44"/>
      <c r="O176" s="44"/>
      <c r="P176" s="44"/>
      <c r="Q176" s="44"/>
      <c r="R176" s="44"/>
      <c r="W176" s="6"/>
      <c r="X176" s="79"/>
      <c r="Y176" s="44"/>
      <c r="Z176" s="44"/>
      <c r="AA176" s="44"/>
      <c r="AB176" s="44"/>
      <c r="AC176" s="44"/>
      <c r="AE176" s="44"/>
      <c r="AF176" s="44"/>
      <c r="AG176" s="44"/>
      <c r="AH176" s="44"/>
      <c r="AI176" s="44"/>
      <c r="AJ176" s="44"/>
    </row>
    <row r="177" spans="2:36" x14ac:dyDescent="0.25">
      <c r="E177" s="6"/>
      <c r="G177" s="44"/>
      <c r="H177" s="44"/>
      <c r="I177" s="44"/>
      <c r="J177" s="44"/>
      <c r="K177" s="44"/>
      <c r="M177" s="44"/>
      <c r="N177" s="44"/>
      <c r="O177" s="44"/>
      <c r="P177" s="44"/>
      <c r="Q177" s="44"/>
      <c r="R177" s="44"/>
      <c r="W177" s="6"/>
      <c r="X177" s="79"/>
      <c r="Y177" s="44"/>
      <c r="Z177" s="44"/>
      <c r="AA177" s="44"/>
      <c r="AB177" s="44"/>
      <c r="AC177" s="44"/>
      <c r="AE177" s="44"/>
      <c r="AF177" s="44"/>
      <c r="AG177" s="44"/>
      <c r="AH177" s="44"/>
      <c r="AI177" s="44"/>
      <c r="AJ177" s="44"/>
    </row>
    <row r="178" spans="2:36" x14ac:dyDescent="0.25">
      <c r="B178" t="s">
        <v>284</v>
      </c>
      <c r="E178" s="6"/>
      <c r="G178" s="44"/>
      <c r="H178" s="44"/>
      <c r="I178" s="44"/>
      <c r="J178" s="44"/>
      <c r="K178" s="44"/>
      <c r="M178" s="44"/>
      <c r="N178" s="44"/>
      <c r="O178" s="44"/>
      <c r="P178" s="44"/>
      <c r="Q178" s="44"/>
      <c r="R178" s="44"/>
      <c r="T178" t="s">
        <v>284</v>
      </c>
      <c r="W178" s="6"/>
      <c r="X178" s="79"/>
      <c r="Y178" s="44"/>
      <c r="Z178" s="44"/>
      <c r="AA178" s="44"/>
      <c r="AB178" s="44"/>
      <c r="AC178" s="44"/>
      <c r="AE178" s="44"/>
      <c r="AF178" s="44"/>
      <c r="AG178" s="44"/>
      <c r="AH178" s="44"/>
      <c r="AI178" s="44"/>
      <c r="AJ178" s="44"/>
    </row>
    <row r="179" spans="2:36" x14ac:dyDescent="0.25">
      <c r="B179" t="s">
        <v>27</v>
      </c>
      <c r="E179" s="6"/>
      <c r="G179" s="44"/>
      <c r="H179" s="44"/>
      <c r="I179" s="44"/>
      <c r="J179" s="44"/>
      <c r="K179" s="44"/>
      <c r="M179" s="44"/>
      <c r="N179" s="44"/>
      <c r="O179" s="44"/>
      <c r="P179" s="44"/>
      <c r="Q179" s="44"/>
      <c r="R179" s="44"/>
      <c r="T179" t="s">
        <v>27</v>
      </c>
      <c r="W179" s="6"/>
      <c r="X179" s="79"/>
      <c r="Y179" s="44"/>
      <c r="Z179" s="44"/>
      <c r="AA179" s="44"/>
      <c r="AB179" s="44"/>
      <c r="AC179" s="44"/>
      <c r="AE179" s="44"/>
      <c r="AF179" s="44"/>
      <c r="AG179" s="44"/>
      <c r="AH179" s="44"/>
      <c r="AI179" s="44"/>
      <c r="AJ179" s="44"/>
    </row>
    <row r="180" spans="2:36" x14ac:dyDescent="0.25">
      <c r="B180" t="s">
        <v>232</v>
      </c>
      <c r="C180" t="s">
        <v>256</v>
      </c>
      <c r="E180" s="6"/>
      <c r="G180" s="44"/>
      <c r="H180" s="44"/>
      <c r="I180" s="44"/>
      <c r="J180" s="44"/>
      <c r="K180" s="44"/>
      <c r="M180" s="44"/>
      <c r="N180" s="44"/>
      <c r="O180" s="44"/>
      <c r="P180" s="44"/>
      <c r="Q180" s="44"/>
      <c r="R180" s="44"/>
      <c r="T180" t="s">
        <v>232</v>
      </c>
      <c r="U180" t="s">
        <v>256</v>
      </c>
      <c r="W180" s="6"/>
      <c r="X180" s="79"/>
      <c r="Y180" s="44"/>
      <c r="Z180" s="44"/>
      <c r="AA180" s="44"/>
      <c r="AB180" s="44"/>
      <c r="AC180" s="44"/>
      <c r="AE180" s="44"/>
      <c r="AF180" s="44"/>
      <c r="AG180" s="44"/>
      <c r="AH180" s="44"/>
      <c r="AI180" s="44"/>
      <c r="AJ180" s="44"/>
    </row>
    <row r="181" spans="2:36" x14ac:dyDescent="0.25">
      <c r="B181">
        <v>-10</v>
      </c>
      <c r="C181">
        <v>-8.8445672999999996</v>
      </c>
      <c r="E181" s="6"/>
      <c r="G181" s="44"/>
      <c r="H181" s="44"/>
      <c r="I181" s="44"/>
      <c r="J181" s="44"/>
      <c r="K181" s="44"/>
      <c r="M181" s="44"/>
      <c r="N181" s="44"/>
      <c r="O181" s="44"/>
      <c r="P181" s="44"/>
      <c r="Q181" s="44"/>
      <c r="R181" s="44"/>
      <c r="T181">
        <v>-10</v>
      </c>
      <c r="U181">
        <v>-9.0438881000000002</v>
      </c>
      <c r="W181" s="6"/>
      <c r="X181" s="79"/>
      <c r="Y181" s="44"/>
      <c r="Z181" s="44"/>
      <c r="AA181" s="44"/>
      <c r="AB181" s="44"/>
      <c r="AC181" s="44"/>
      <c r="AE181" s="44"/>
      <c r="AF181" s="44"/>
      <c r="AG181" s="44"/>
      <c r="AH181" s="44"/>
      <c r="AI181" s="44"/>
      <c r="AJ181" s="44"/>
    </row>
    <row r="182" spans="2:36" x14ac:dyDescent="0.25">
      <c r="B182">
        <v>-9.3000000000000007</v>
      </c>
      <c r="C182">
        <v>-8.8441276999999996</v>
      </c>
      <c r="E182" s="6"/>
      <c r="G182" s="44"/>
      <c r="H182" s="44"/>
      <c r="I182" s="44"/>
      <c r="J182" s="44"/>
      <c r="K182" s="44"/>
      <c r="M182" s="44"/>
      <c r="N182" s="44"/>
      <c r="O182" s="44"/>
      <c r="P182" s="44"/>
      <c r="Q182" s="44"/>
      <c r="R182" s="44"/>
      <c r="T182">
        <v>-9.3000000000000007</v>
      </c>
      <c r="U182">
        <v>-9.0447950000000006</v>
      </c>
      <c r="W182" s="6"/>
      <c r="X182" s="79"/>
      <c r="Y182" s="44"/>
      <c r="Z182" s="44"/>
      <c r="AA182" s="44"/>
      <c r="AB182" s="44"/>
      <c r="AC182" s="44"/>
      <c r="AE182" s="44"/>
      <c r="AF182" s="44"/>
      <c r="AG182" s="44"/>
      <c r="AH182" s="44"/>
      <c r="AI182" s="44"/>
      <c r="AJ182" s="44"/>
    </row>
    <row r="183" spans="2:36" x14ac:dyDescent="0.25">
      <c r="B183">
        <v>-8.6</v>
      </c>
      <c r="C183">
        <v>-8.8466787</v>
      </c>
      <c r="E183" s="6"/>
      <c r="G183" s="44"/>
      <c r="H183" s="44"/>
      <c r="I183" s="44"/>
      <c r="J183" s="44"/>
      <c r="K183" s="44"/>
      <c r="M183" s="44"/>
      <c r="N183" s="44"/>
      <c r="O183" s="44"/>
      <c r="P183" s="44"/>
      <c r="Q183" s="44"/>
      <c r="R183" s="44"/>
      <c r="T183">
        <v>-8.6</v>
      </c>
      <c r="U183">
        <v>-9.0423182999999998</v>
      </c>
      <c r="W183" s="6"/>
      <c r="X183" s="79"/>
      <c r="Y183" s="44"/>
      <c r="Z183" s="44"/>
      <c r="AA183" s="44"/>
      <c r="AB183" s="44"/>
      <c r="AC183" s="44"/>
      <c r="AE183" s="44"/>
      <c r="AF183" s="44"/>
      <c r="AG183" s="44"/>
      <c r="AH183" s="44"/>
      <c r="AI183" s="44"/>
      <c r="AJ183" s="44"/>
    </row>
    <row r="184" spans="2:36" x14ac:dyDescent="0.25">
      <c r="B184">
        <v>-7.9</v>
      </c>
      <c r="C184">
        <v>-8.8459053000000001</v>
      </c>
      <c r="E184" s="6"/>
      <c r="G184" s="44"/>
      <c r="H184" s="44"/>
      <c r="I184" s="44"/>
      <c r="J184" s="44"/>
      <c r="K184" s="44"/>
      <c r="M184" s="44"/>
      <c r="N184" s="44"/>
      <c r="O184" s="44"/>
      <c r="P184" s="44"/>
      <c r="Q184" s="44"/>
      <c r="R184" s="44"/>
      <c r="T184">
        <v>-7.9</v>
      </c>
      <c r="U184">
        <v>-9.0416298000000008</v>
      </c>
      <c r="W184" s="6"/>
      <c r="X184" s="79"/>
      <c r="Y184" s="44"/>
      <c r="Z184" s="44"/>
      <c r="AA184" s="44"/>
      <c r="AB184" s="44"/>
      <c r="AC184" s="44"/>
      <c r="AE184" s="44"/>
      <c r="AF184" s="44"/>
      <c r="AG184" s="44"/>
      <c r="AH184" s="44"/>
      <c r="AI184" s="44"/>
      <c r="AJ184" s="44"/>
    </row>
    <row r="185" spans="2:36" x14ac:dyDescent="0.25">
      <c r="B185">
        <v>-7.2</v>
      </c>
      <c r="C185">
        <v>-8.8424710999999991</v>
      </c>
      <c r="E185" s="6"/>
      <c r="G185" s="44"/>
      <c r="H185" s="44"/>
      <c r="I185" s="44"/>
      <c r="J185" s="44"/>
      <c r="K185" s="44"/>
      <c r="M185" s="44"/>
      <c r="N185" s="44"/>
      <c r="O185" s="44"/>
      <c r="P185" s="44"/>
      <c r="Q185" s="44"/>
      <c r="R185" s="44"/>
      <c r="T185">
        <v>-7.2</v>
      </c>
      <c r="U185">
        <v>-9.0389537999999998</v>
      </c>
      <c r="W185" s="6"/>
      <c r="X185" s="79"/>
      <c r="Y185" s="44"/>
      <c r="Z185" s="44"/>
      <c r="AA185" s="44"/>
      <c r="AB185" s="44"/>
      <c r="AC185" s="44"/>
      <c r="AE185" s="44"/>
      <c r="AF185" s="44"/>
      <c r="AG185" s="44"/>
      <c r="AH185" s="44"/>
      <c r="AI185" s="44"/>
      <c r="AJ185" s="44"/>
    </row>
    <row r="186" spans="2:36" x14ac:dyDescent="0.25">
      <c r="B186">
        <v>-6.5</v>
      </c>
      <c r="C186">
        <v>-8.8431233999999996</v>
      </c>
      <c r="E186" s="6"/>
      <c r="G186" s="44"/>
      <c r="H186" s="44"/>
      <c r="I186" s="44"/>
      <c r="J186" s="44"/>
      <c r="K186" s="44"/>
      <c r="M186" s="44"/>
      <c r="N186" s="44"/>
      <c r="O186" s="44"/>
      <c r="P186" s="44"/>
      <c r="Q186" s="44"/>
      <c r="R186" s="44"/>
      <c r="T186">
        <v>-6.5</v>
      </c>
      <c r="U186">
        <v>-9.0396967000000004</v>
      </c>
      <c r="W186" s="6"/>
      <c r="X186" s="79"/>
      <c r="Y186" s="44"/>
      <c r="Z186" s="44"/>
      <c r="AA186" s="44"/>
      <c r="AB186" s="44"/>
      <c r="AC186" s="44"/>
      <c r="AE186" s="44"/>
      <c r="AF186" s="44"/>
      <c r="AG186" s="44"/>
      <c r="AH186" s="44"/>
      <c r="AI186" s="44"/>
      <c r="AJ186" s="44"/>
    </row>
    <row r="187" spans="2:36" x14ac:dyDescent="0.25">
      <c r="B187">
        <v>-5.8</v>
      </c>
      <c r="C187">
        <v>-8.8437509999999993</v>
      </c>
      <c r="E187" s="6"/>
      <c r="G187" s="44"/>
      <c r="H187" s="44"/>
      <c r="I187" s="44"/>
      <c r="J187" s="44"/>
      <c r="K187" s="44"/>
      <c r="M187" s="44"/>
      <c r="N187" s="44"/>
      <c r="O187" s="44"/>
      <c r="P187" s="44"/>
      <c r="Q187" s="44"/>
      <c r="R187" s="44"/>
      <c r="T187">
        <v>-5.8</v>
      </c>
      <c r="U187">
        <v>-9.0394439999999996</v>
      </c>
      <c r="W187" s="6"/>
      <c r="X187" s="79"/>
      <c r="Y187" s="44"/>
      <c r="Z187" s="44"/>
      <c r="AA187" s="44"/>
      <c r="AB187" s="44"/>
      <c r="AC187" s="44"/>
      <c r="AE187" s="44"/>
      <c r="AF187" s="44"/>
      <c r="AG187" s="44"/>
      <c r="AH187" s="44"/>
      <c r="AI187" s="44"/>
      <c r="AJ187" s="44"/>
    </row>
    <row r="188" spans="2:36" x14ac:dyDescent="0.25">
      <c r="B188">
        <v>-5.0999999999999996</v>
      </c>
      <c r="C188">
        <v>-8.8414468999999993</v>
      </c>
      <c r="E188" s="6"/>
      <c r="G188" s="44"/>
      <c r="H188" s="44"/>
      <c r="I188" s="44"/>
      <c r="J188" s="44"/>
      <c r="K188" s="44"/>
      <c r="M188" s="44"/>
      <c r="N188" s="44"/>
      <c r="O188" s="44"/>
      <c r="P188" s="44"/>
      <c r="Q188" s="44"/>
      <c r="R188" s="44"/>
      <c r="T188">
        <v>-5.0999999999999996</v>
      </c>
      <c r="U188">
        <v>-9.0416430999999999</v>
      </c>
      <c r="W188" s="6"/>
      <c r="X188" s="79"/>
      <c r="Y188" s="44"/>
      <c r="Z188" s="44"/>
      <c r="AA188" s="44"/>
      <c r="AB188" s="44"/>
      <c r="AC188" s="44"/>
      <c r="AE188" s="44"/>
      <c r="AF188" s="44"/>
      <c r="AG188" s="44"/>
      <c r="AH188" s="44"/>
      <c r="AI188" s="44"/>
      <c r="AJ188" s="44"/>
    </row>
    <row r="189" spans="2:36" x14ac:dyDescent="0.25">
      <c r="B189">
        <v>-4.4000000000000004</v>
      </c>
      <c r="C189">
        <v>-8.8420752999999994</v>
      </c>
      <c r="E189" s="6"/>
      <c r="G189" s="44"/>
      <c r="H189" s="44"/>
      <c r="I189" s="44"/>
      <c r="J189" s="44"/>
      <c r="K189" s="44"/>
      <c r="M189" s="44"/>
      <c r="N189" s="44"/>
      <c r="O189" s="44"/>
      <c r="P189" s="44"/>
      <c r="Q189" s="44"/>
      <c r="R189" s="44"/>
      <c r="T189">
        <v>-4.4000000000000004</v>
      </c>
      <c r="U189">
        <v>-9.0388383999999995</v>
      </c>
      <c r="W189" s="6"/>
      <c r="X189" s="79"/>
      <c r="Y189" s="44"/>
      <c r="Z189" s="44"/>
      <c r="AA189" s="44"/>
      <c r="AB189" s="44"/>
      <c r="AC189" s="44"/>
      <c r="AE189" s="44"/>
      <c r="AF189" s="44"/>
      <c r="AG189" s="44"/>
      <c r="AH189" s="44"/>
      <c r="AI189" s="44"/>
      <c r="AJ189" s="44"/>
    </row>
    <row r="190" spans="2:36" x14ac:dyDescent="0.25">
      <c r="B190">
        <v>-3.7</v>
      </c>
      <c r="C190">
        <v>-8.8463182000000007</v>
      </c>
      <c r="E190" s="6"/>
      <c r="G190" s="44"/>
      <c r="H190" s="44"/>
      <c r="I190" s="44"/>
      <c r="J190" s="44"/>
      <c r="K190" s="44"/>
      <c r="M190" s="44"/>
      <c r="N190" s="44"/>
      <c r="O190" s="44"/>
      <c r="P190" s="44"/>
      <c r="Q190" s="44"/>
      <c r="R190" s="44"/>
      <c r="T190">
        <v>-3.7</v>
      </c>
      <c r="U190">
        <v>-9.0375004000000008</v>
      </c>
      <c r="W190" s="6"/>
      <c r="X190" s="79"/>
      <c r="Y190" s="44"/>
      <c r="Z190" s="44"/>
      <c r="AA190" s="44"/>
      <c r="AB190" s="44"/>
      <c r="AC190" s="44"/>
      <c r="AE190" s="44"/>
      <c r="AF190" s="44"/>
      <c r="AG190" s="44"/>
      <c r="AH190" s="44"/>
      <c r="AI190" s="44"/>
      <c r="AJ190" s="44"/>
    </row>
    <row r="191" spans="2:36" x14ac:dyDescent="0.25">
      <c r="B191">
        <v>-3</v>
      </c>
      <c r="C191">
        <v>-8.8479899999999994</v>
      </c>
      <c r="E191" s="6"/>
      <c r="G191" s="44"/>
      <c r="H191" s="44"/>
      <c r="I191" s="44"/>
      <c r="J191" s="44"/>
      <c r="K191" s="44"/>
      <c r="M191" s="44"/>
      <c r="N191" s="44"/>
      <c r="O191" s="44"/>
      <c r="P191" s="44"/>
      <c r="Q191" s="44"/>
      <c r="R191" s="44"/>
      <c r="T191">
        <v>-3</v>
      </c>
      <c r="U191">
        <v>-9.0359926000000002</v>
      </c>
      <c r="W191" s="6"/>
      <c r="X191" s="79"/>
      <c r="Y191" s="44"/>
      <c r="Z191" s="44"/>
      <c r="AA191" s="44"/>
      <c r="AB191" s="44"/>
      <c r="AC191" s="44"/>
      <c r="AE191" s="44"/>
      <c r="AF191" s="44"/>
      <c r="AG191" s="44"/>
      <c r="AH191" s="44"/>
      <c r="AI191" s="44"/>
      <c r="AJ191" s="44"/>
    </row>
    <row r="192" spans="2:36" x14ac:dyDescent="0.25">
      <c r="B192">
        <v>-2.2999999999999998</v>
      </c>
      <c r="C192">
        <v>-8.8504982000000005</v>
      </c>
      <c r="E192" s="6"/>
      <c r="G192" s="44"/>
      <c r="H192" s="44"/>
      <c r="I192" s="44"/>
      <c r="J192" s="44"/>
      <c r="K192" s="44"/>
      <c r="M192" s="44"/>
      <c r="N192" s="44"/>
      <c r="O192" s="44"/>
      <c r="P192" s="44"/>
      <c r="Q192" s="44"/>
      <c r="R192" s="44"/>
      <c r="T192">
        <v>-2.2999999999999998</v>
      </c>
      <c r="U192">
        <v>-9.0370387999999995</v>
      </c>
      <c r="W192" s="6"/>
      <c r="X192" s="79"/>
      <c r="Y192" s="44"/>
      <c r="Z192" s="44"/>
      <c r="AA192" s="44"/>
      <c r="AB192" s="44"/>
      <c r="AC192" s="44"/>
      <c r="AE192" s="44"/>
      <c r="AF192" s="44"/>
      <c r="AG192" s="44"/>
      <c r="AH192" s="44"/>
      <c r="AI192" s="44"/>
      <c r="AJ192" s="44"/>
    </row>
    <row r="193" spans="2:36" x14ac:dyDescent="0.25">
      <c r="B193">
        <v>-1.6</v>
      </c>
      <c r="C193">
        <v>-8.8521786000000002</v>
      </c>
      <c r="E193" s="6"/>
      <c r="G193" s="44"/>
      <c r="H193" s="44"/>
      <c r="I193" s="44"/>
      <c r="J193" s="44"/>
      <c r="K193" s="44"/>
      <c r="M193" s="44"/>
      <c r="N193" s="44"/>
      <c r="O193" s="44"/>
      <c r="P193" s="44"/>
      <c r="Q193" s="44"/>
      <c r="R193" s="44"/>
      <c r="T193">
        <v>-1.6</v>
      </c>
      <c r="U193">
        <v>-9.0392121999999997</v>
      </c>
      <c r="W193" s="6"/>
      <c r="X193" s="79"/>
      <c r="Y193" s="44"/>
      <c r="Z193" s="44"/>
      <c r="AA193" s="44"/>
      <c r="AB193" s="44"/>
      <c r="AC193" s="44"/>
      <c r="AE193" s="44"/>
      <c r="AF193" s="44"/>
      <c r="AG193" s="44"/>
      <c r="AH193" s="44"/>
      <c r="AI193" s="44"/>
      <c r="AJ193" s="44"/>
    </row>
    <row r="194" spans="2:36" x14ac:dyDescent="0.25">
      <c r="B194">
        <v>-0.9</v>
      </c>
      <c r="C194">
        <v>-8.8552160000000004</v>
      </c>
      <c r="E194" s="6"/>
      <c r="G194" s="44"/>
      <c r="H194" s="44"/>
      <c r="I194" s="44"/>
      <c r="J194" s="44"/>
      <c r="K194" s="44"/>
      <c r="M194" s="44"/>
      <c r="N194" s="44"/>
      <c r="O194" s="44"/>
      <c r="P194" s="44"/>
      <c r="Q194" s="44"/>
      <c r="R194" s="44"/>
      <c r="T194">
        <v>-0.9</v>
      </c>
      <c r="U194">
        <v>-9.0378579999999999</v>
      </c>
      <c r="W194" s="6"/>
      <c r="X194" s="79"/>
      <c r="Y194" s="44"/>
      <c r="Z194" s="44"/>
      <c r="AA194" s="44"/>
      <c r="AB194" s="44"/>
      <c r="AC194" s="44"/>
      <c r="AE194" s="44"/>
      <c r="AF194" s="44"/>
      <c r="AG194" s="44"/>
      <c r="AH194" s="44"/>
      <c r="AI194" s="44"/>
      <c r="AJ194" s="44"/>
    </row>
    <row r="195" spans="2:36" x14ac:dyDescent="0.25">
      <c r="B195">
        <v>-0.2</v>
      </c>
      <c r="C195">
        <v>-8.8578329</v>
      </c>
      <c r="E195" s="6"/>
      <c r="G195" s="44"/>
      <c r="H195" s="44"/>
      <c r="I195" s="44"/>
      <c r="J195" s="44"/>
      <c r="K195" s="44"/>
      <c r="M195" s="44"/>
      <c r="N195" s="44"/>
      <c r="O195" s="44"/>
      <c r="P195" s="44"/>
      <c r="Q195" s="44"/>
      <c r="R195" s="44"/>
      <c r="T195">
        <v>-0.2</v>
      </c>
      <c r="U195">
        <v>-9.0358610000000006</v>
      </c>
      <c r="W195" s="6"/>
      <c r="X195" s="79"/>
      <c r="Y195" s="44"/>
      <c r="Z195" s="44"/>
      <c r="AA195" s="44"/>
      <c r="AB195" s="44"/>
      <c r="AC195" s="44"/>
      <c r="AE195" s="44"/>
      <c r="AF195" s="44"/>
      <c r="AG195" s="44"/>
      <c r="AH195" s="44"/>
      <c r="AI195" s="44"/>
      <c r="AJ195" s="44"/>
    </row>
    <row r="196" spans="2:36" x14ac:dyDescent="0.25">
      <c r="B196">
        <v>0.5</v>
      </c>
      <c r="C196">
        <v>-8.8606309999999997</v>
      </c>
      <c r="E196" s="6"/>
      <c r="G196" s="44"/>
      <c r="H196" s="44"/>
      <c r="I196" s="44"/>
      <c r="J196" s="44"/>
      <c r="K196" s="44"/>
      <c r="M196" s="44"/>
      <c r="N196" s="44"/>
      <c r="O196" s="44"/>
      <c r="P196" s="44"/>
      <c r="Q196" s="44"/>
      <c r="R196" s="44"/>
      <c r="T196">
        <v>0.5</v>
      </c>
      <c r="U196">
        <v>-9.0354299999999999</v>
      </c>
      <c r="W196" s="6"/>
      <c r="X196" s="79"/>
      <c r="Y196" s="44"/>
      <c r="Z196" s="44"/>
      <c r="AA196" s="44"/>
      <c r="AB196" s="44"/>
      <c r="AC196" s="44"/>
      <c r="AE196" s="44"/>
      <c r="AF196" s="44"/>
      <c r="AG196" s="44"/>
      <c r="AH196" s="44"/>
      <c r="AI196" s="44"/>
      <c r="AJ196" s="44"/>
    </row>
    <row r="197" spans="2:36" x14ac:dyDescent="0.25">
      <c r="B197">
        <v>1.2</v>
      </c>
      <c r="C197">
        <v>-8.8667841000000003</v>
      </c>
      <c r="E197" s="6"/>
      <c r="G197" s="44"/>
      <c r="H197" s="44"/>
      <c r="I197" s="44"/>
      <c r="J197" s="44"/>
      <c r="K197" s="44"/>
      <c r="M197" s="44"/>
      <c r="N197" s="44"/>
      <c r="O197" s="44"/>
      <c r="P197" s="44"/>
      <c r="Q197" s="44"/>
      <c r="R197" s="44"/>
      <c r="T197">
        <v>1.2</v>
      </c>
      <c r="U197">
        <v>-9.0365333999999997</v>
      </c>
      <c r="W197" s="6"/>
      <c r="X197" s="79"/>
      <c r="Y197" s="44"/>
      <c r="Z197" s="44"/>
      <c r="AA197" s="44"/>
      <c r="AB197" s="44"/>
      <c r="AC197" s="44"/>
      <c r="AE197" s="44"/>
      <c r="AF197" s="44"/>
      <c r="AG197" s="44"/>
      <c r="AH197" s="44"/>
      <c r="AI197" s="44"/>
      <c r="AJ197" s="44"/>
    </row>
    <row r="198" spans="2:36" x14ac:dyDescent="0.25">
      <c r="B198">
        <v>1.9</v>
      </c>
      <c r="C198">
        <v>-8.8741406999999999</v>
      </c>
      <c r="E198" s="6"/>
      <c r="G198" s="44"/>
      <c r="H198" s="44"/>
      <c r="I198" s="44"/>
      <c r="J198" s="44"/>
      <c r="K198" s="44"/>
      <c r="M198" s="44"/>
      <c r="N198" s="44"/>
      <c r="O198" s="44"/>
      <c r="P198" s="44"/>
      <c r="Q198" s="44"/>
      <c r="R198" s="44"/>
      <c r="T198">
        <v>1.9</v>
      </c>
      <c r="U198">
        <v>-9.0355939999999997</v>
      </c>
      <c r="W198" s="6"/>
      <c r="X198" s="79"/>
      <c r="Y198" s="44"/>
      <c r="Z198" s="44"/>
      <c r="AA198" s="44"/>
      <c r="AB198" s="44"/>
      <c r="AC198" s="44"/>
      <c r="AE198" s="44"/>
      <c r="AF198" s="44"/>
      <c r="AG198" s="44"/>
      <c r="AH198" s="44"/>
      <c r="AI198" s="44"/>
      <c r="AJ198" s="44"/>
    </row>
    <row r="199" spans="2:36" x14ac:dyDescent="0.25">
      <c r="B199">
        <v>2.6</v>
      </c>
      <c r="C199">
        <v>-8.8780432000000005</v>
      </c>
      <c r="E199" s="6"/>
      <c r="G199" s="44"/>
      <c r="H199" s="44"/>
      <c r="I199" s="44"/>
      <c r="J199" s="44"/>
      <c r="K199" s="44"/>
      <c r="M199" s="44"/>
      <c r="N199" s="44"/>
      <c r="O199" s="44"/>
      <c r="P199" s="44"/>
      <c r="Q199" s="44"/>
      <c r="R199" s="44"/>
      <c r="T199">
        <v>2.6</v>
      </c>
      <c r="U199">
        <v>-9.0356673999999995</v>
      </c>
      <c r="W199" s="6"/>
      <c r="X199" s="79"/>
      <c r="Y199" s="44"/>
      <c r="Z199" s="44"/>
      <c r="AA199" s="44"/>
      <c r="AB199" s="44"/>
      <c r="AC199" s="44"/>
      <c r="AE199" s="44"/>
      <c r="AF199" s="44"/>
      <c r="AG199" s="44"/>
      <c r="AH199" s="44"/>
      <c r="AI199" s="44"/>
      <c r="AJ199" s="44"/>
    </row>
    <row r="200" spans="2:36" x14ac:dyDescent="0.25">
      <c r="B200">
        <v>3.3</v>
      </c>
      <c r="C200">
        <v>-8.8856602000000002</v>
      </c>
      <c r="E200" s="6"/>
      <c r="G200" s="44"/>
      <c r="H200" s="44"/>
      <c r="I200" s="44"/>
      <c r="J200" s="44"/>
      <c r="K200" s="44"/>
      <c r="M200" s="44"/>
      <c r="N200" s="44"/>
      <c r="O200" s="44"/>
      <c r="P200" s="44"/>
      <c r="Q200" s="44"/>
      <c r="R200" s="44"/>
      <c r="T200">
        <v>3.3</v>
      </c>
      <c r="U200">
        <v>-9.0372467000000007</v>
      </c>
      <c r="W200" s="6"/>
      <c r="X200" s="79"/>
      <c r="Y200" s="44"/>
      <c r="Z200" s="44"/>
      <c r="AA200" s="44"/>
      <c r="AB200" s="44"/>
      <c r="AC200" s="44"/>
      <c r="AE200" s="44"/>
      <c r="AF200" s="44"/>
      <c r="AG200" s="44"/>
      <c r="AH200" s="44"/>
      <c r="AI200" s="44"/>
      <c r="AJ200" s="44"/>
    </row>
    <row r="201" spans="2:36" x14ac:dyDescent="0.25">
      <c r="B201">
        <v>4</v>
      </c>
      <c r="C201">
        <v>-8.8938197999999993</v>
      </c>
      <c r="E201" s="6"/>
      <c r="G201" s="44"/>
      <c r="H201" s="44"/>
      <c r="I201" s="44"/>
      <c r="J201" s="44"/>
      <c r="K201" s="44"/>
      <c r="M201" s="44"/>
      <c r="N201" s="44"/>
      <c r="O201" s="44"/>
      <c r="P201" s="44"/>
      <c r="Q201" s="44"/>
      <c r="R201" s="44"/>
      <c r="T201">
        <v>4</v>
      </c>
      <c r="U201">
        <v>-9.0375327999999993</v>
      </c>
      <c r="W201" s="6"/>
      <c r="X201" s="79"/>
      <c r="Y201" s="44"/>
      <c r="Z201" s="44"/>
      <c r="AA201" s="44"/>
      <c r="AB201" s="44"/>
      <c r="AC201" s="44"/>
      <c r="AE201" s="44"/>
      <c r="AF201" s="44"/>
      <c r="AG201" s="44"/>
      <c r="AH201" s="44"/>
      <c r="AI201" s="44"/>
      <c r="AJ201" s="44"/>
    </row>
    <row r="202" spans="2:36" x14ac:dyDescent="0.25">
      <c r="B202">
        <v>4.7</v>
      </c>
      <c r="C202">
        <v>-8.9047774999999998</v>
      </c>
      <c r="E202" s="6"/>
      <c r="G202" s="44"/>
      <c r="H202" s="44"/>
      <c r="I202" s="44"/>
      <c r="J202" s="44"/>
      <c r="K202" s="44"/>
      <c r="M202" s="44"/>
      <c r="N202" s="44"/>
      <c r="O202" s="44"/>
      <c r="P202" s="44"/>
      <c r="Q202" s="44"/>
      <c r="R202" s="44"/>
      <c r="T202">
        <v>4.7</v>
      </c>
      <c r="U202">
        <v>-9.0376425000000005</v>
      </c>
      <c r="W202" s="6"/>
      <c r="X202" s="79"/>
      <c r="Y202" s="44"/>
      <c r="Z202" s="44"/>
      <c r="AA202" s="44"/>
      <c r="AB202" s="44"/>
      <c r="AC202" s="44"/>
      <c r="AE202" s="44"/>
      <c r="AF202" s="44"/>
      <c r="AG202" s="44"/>
      <c r="AH202" s="44"/>
      <c r="AI202" s="44"/>
      <c r="AJ202" s="44"/>
    </row>
    <row r="203" spans="2:36" x14ac:dyDescent="0.25">
      <c r="B203">
        <v>5.4</v>
      </c>
      <c r="C203">
        <v>-8.9160155999999997</v>
      </c>
      <c r="E203" s="6"/>
      <c r="G203" s="44"/>
      <c r="H203" s="44"/>
      <c r="I203" s="44"/>
      <c r="J203" s="44"/>
      <c r="K203" s="44"/>
      <c r="M203" s="44"/>
      <c r="N203" s="44"/>
      <c r="O203" s="44"/>
      <c r="P203" s="44"/>
      <c r="Q203" s="44"/>
      <c r="R203" s="44"/>
      <c r="T203">
        <v>5.4</v>
      </c>
      <c r="U203">
        <v>-9.0401287000000004</v>
      </c>
      <c r="W203" s="6"/>
      <c r="X203" s="79"/>
      <c r="Y203" s="44"/>
      <c r="Z203" s="44"/>
      <c r="AA203" s="44"/>
      <c r="AB203" s="44"/>
      <c r="AC203" s="44"/>
      <c r="AE203" s="44"/>
      <c r="AF203" s="44"/>
      <c r="AG203" s="44"/>
      <c r="AH203" s="44"/>
      <c r="AI203" s="44"/>
      <c r="AJ203" s="44"/>
    </row>
    <row r="204" spans="2:36" x14ac:dyDescent="0.25">
      <c r="B204">
        <v>6.1</v>
      </c>
      <c r="C204">
        <v>-8.9294662000000002</v>
      </c>
      <c r="E204" s="6"/>
      <c r="G204" s="44"/>
      <c r="H204" s="44"/>
      <c r="I204" s="44"/>
      <c r="J204" s="44"/>
      <c r="K204" s="44"/>
      <c r="M204" s="44"/>
      <c r="N204" s="44"/>
      <c r="O204" s="44"/>
      <c r="P204" s="44"/>
      <c r="Q204" s="44"/>
      <c r="R204" s="44"/>
      <c r="T204">
        <v>6.1</v>
      </c>
      <c r="U204">
        <v>-9.0414677000000001</v>
      </c>
      <c r="W204" s="6"/>
      <c r="X204" s="79"/>
      <c r="Y204" s="44"/>
      <c r="Z204" s="44"/>
      <c r="AA204" s="44"/>
      <c r="AB204" s="44"/>
      <c r="AC204" s="44"/>
      <c r="AE204" s="44"/>
      <c r="AF204" s="44"/>
      <c r="AG204" s="44"/>
      <c r="AH204" s="44"/>
      <c r="AI204" s="44"/>
      <c r="AJ204" s="44"/>
    </row>
    <row r="205" spans="2:36" x14ac:dyDescent="0.25">
      <c r="B205">
        <v>6.8</v>
      </c>
      <c r="C205">
        <v>-8.9415884000000005</v>
      </c>
      <c r="E205" s="6"/>
      <c r="G205" s="44"/>
      <c r="H205" s="44"/>
      <c r="I205" s="44"/>
      <c r="J205" s="44"/>
      <c r="K205" s="44"/>
      <c r="M205" s="44"/>
      <c r="N205" s="44"/>
      <c r="O205" s="44"/>
      <c r="P205" s="44"/>
      <c r="Q205" s="44"/>
      <c r="R205" s="44"/>
      <c r="T205">
        <v>6.8</v>
      </c>
      <c r="U205">
        <v>-9.0461349000000002</v>
      </c>
      <c r="W205" s="6"/>
      <c r="X205" s="79"/>
      <c r="Y205" s="44"/>
      <c r="Z205" s="44"/>
      <c r="AA205" s="44"/>
      <c r="AB205" s="44"/>
      <c r="AC205" s="44"/>
      <c r="AE205" s="44"/>
      <c r="AF205" s="44"/>
      <c r="AG205" s="44"/>
      <c r="AH205" s="44"/>
      <c r="AI205" s="44"/>
      <c r="AJ205" s="44"/>
    </row>
    <row r="206" spans="2:36" x14ac:dyDescent="0.25">
      <c r="B206">
        <v>7.5</v>
      </c>
      <c r="C206">
        <v>-8.9585266000000008</v>
      </c>
      <c r="T206">
        <v>7.5</v>
      </c>
      <c r="U206">
        <v>-9.0478276999999991</v>
      </c>
    </row>
    <row r="207" spans="2:36" x14ac:dyDescent="0.25">
      <c r="B207">
        <v>8.1999999999999993</v>
      </c>
      <c r="C207">
        <v>-8.9737740000000006</v>
      </c>
      <c r="T207">
        <v>8.1999999999999993</v>
      </c>
      <c r="U207">
        <v>-9.0492162999999994</v>
      </c>
    </row>
    <row r="208" spans="2:36" x14ac:dyDescent="0.25">
      <c r="B208">
        <v>8.9</v>
      </c>
      <c r="C208">
        <v>-8.9938316</v>
      </c>
      <c r="T208">
        <v>8.9</v>
      </c>
      <c r="U208">
        <v>-9.0536919000000005</v>
      </c>
    </row>
    <row r="209" spans="2:21" x14ac:dyDescent="0.25">
      <c r="B209">
        <v>9.6</v>
      </c>
      <c r="C209">
        <v>-9.0129414000000008</v>
      </c>
      <c r="T209">
        <v>9.6</v>
      </c>
      <c r="U209">
        <v>-9.0597992000000005</v>
      </c>
    </row>
    <row r="210" spans="2:21" x14ac:dyDescent="0.25">
      <c r="B210">
        <v>10.3</v>
      </c>
      <c r="C210">
        <v>-9.0337323999999999</v>
      </c>
      <c r="T210">
        <v>10.3</v>
      </c>
      <c r="U210">
        <v>-9.0671786999999995</v>
      </c>
    </row>
    <row r="211" spans="2:21" x14ac:dyDescent="0.25">
      <c r="B211">
        <v>11</v>
      </c>
      <c r="C211">
        <v>-9.0588788999999998</v>
      </c>
      <c r="T211">
        <v>11</v>
      </c>
      <c r="U211">
        <v>-9.0806170000000002</v>
      </c>
    </row>
    <row r="212" spans="2:21" x14ac:dyDescent="0.25">
      <c r="B212">
        <v>11.7</v>
      </c>
      <c r="C212">
        <v>-9.0853833999999996</v>
      </c>
      <c r="T212">
        <v>11.7</v>
      </c>
      <c r="U212">
        <v>-9.0890740999999995</v>
      </c>
    </row>
    <row r="213" spans="2:21" x14ac:dyDescent="0.25">
      <c r="B213">
        <v>12.4</v>
      </c>
      <c r="C213">
        <v>-9.1144238000000009</v>
      </c>
      <c r="T213">
        <v>12.4</v>
      </c>
      <c r="U213">
        <v>-9.1074295000000003</v>
      </c>
    </row>
    <row r="214" spans="2:21" x14ac:dyDescent="0.25">
      <c r="B214">
        <v>13.1</v>
      </c>
      <c r="C214">
        <v>-9.1506299999999996</v>
      </c>
      <c r="T214">
        <v>13.1</v>
      </c>
      <c r="U214">
        <v>-9.1313323999999998</v>
      </c>
    </row>
    <row r="215" spans="2:21" x14ac:dyDescent="0.25">
      <c r="B215">
        <v>13.8</v>
      </c>
      <c r="C215">
        <v>-9.1902942999999997</v>
      </c>
      <c r="T215">
        <v>13.8</v>
      </c>
      <c r="U215">
        <v>-9.1642636999999993</v>
      </c>
    </row>
    <row r="216" spans="2:21" x14ac:dyDescent="0.25">
      <c r="B216">
        <v>14.5</v>
      </c>
      <c r="C216">
        <v>-9.2435074000000004</v>
      </c>
      <c r="T216">
        <v>14.5</v>
      </c>
      <c r="U216">
        <v>-9.2063731999999998</v>
      </c>
    </row>
    <row r="217" spans="2:21" x14ac:dyDescent="0.25">
      <c r="B217">
        <v>15.2</v>
      </c>
      <c r="C217">
        <v>-9.3154879000000008</v>
      </c>
      <c r="T217">
        <v>15.2</v>
      </c>
      <c r="U217">
        <v>-9.2718439000000004</v>
      </c>
    </row>
    <row r="218" spans="2:21" x14ac:dyDescent="0.25">
      <c r="B218">
        <v>15.9</v>
      </c>
      <c r="C218">
        <v>-9.4170464999999997</v>
      </c>
      <c r="T218">
        <v>15.9</v>
      </c>
      <c r="U218">
        <v>-9.3581284999999994</v>
      </c>
    </row>
    <row r="219" spans="2:21" x14ac:dyDescent="0.25">
      <c r="B219">
        <v>16.600000000000001</v>
      </c>
      <c r="C219">
        <v>-9.5694017000000002</v>
      </c>
      <c r="T219">
        <v>16.600000000000001</v>
      </c>
      <c r="U219">
        <v>-9.4928179000000004</v>
      </c>
    </row>
    <row r="220" spans="2:21" x14ac:dyDescent="0.25">
      <c r="B220">
        <v>17.3</v>
      </c>
      <c r="C220">
        <v>-9.7867555999999993</v>
      </c>
      <c r="T220">
        <v>17.3</v>
      </c>
      <c r="U220">
        <v>-9.6983108999999992</v>
      </c>
    </row>
    <row r="221" spans="2:21" x14ac:dyDescent="0.25">
      <c r="B221">
        <v>18</v>
      </c>
      <c r="C221">
        <v>-10.062811999999999</v>
      </c>
      <c r="T221">
        <v>18</v>
      </c>
      <c r="U221">
        <v>-9.9750966999999999</v>
      </c>
    </row>
    <row r="222" spans="2:21" x14ac:dyDescent="0.25">
      <c r="B222">
        <v>18.7</v>
      </c>
      <c r="C222">
        <v>-10.383728</v>
      </c>
      <c r="T222">
        <v>18.7</v>
      </c>
      <c r="U222">
        <v>-10.295705</v>
      </c>
    </row>
    <row r="223" spans="2:21" x14ac:dyDescent="0.25">
      <c r="B223">
        <v>19.399999999999999</v>
      </c>
      <c r="C223">
        <v>-10.716514999999999</v>
      </c>
      <c r="T223">
        <v>19.399999999999999</v>
      </c>
      <c r="U223">
        <v>-10.636566</v>
      </c>
    </row>
    <row r="224" spans="2:21" x14ac:dyDescent="0.25">
      <c r="B224">
        <v>20.100000000000001</v>
      </c>
      <c r="C224">
        <v>-11.023376000000001</v>
      </c>
      <c r="T224">
        <v>20.100000000000001</v>
      </c>
      <c r="U224">
        <v>-10.953568000000001</v>
      </c>
    </row>
    <row r="225" spans="2:21" x14ac:dyDescent="0.25">
      <c r="B225">
        <v>20.8</v>
      </c>
      <c r="C225">
        <v>-11.267258999999999</v>
      </c>
      <c r="T225">
        <v>20.8</v>
      </c>
      <c r="U225">
        <v>-11.200998999999999</v>
      </c>
    </row>
    <row r="226" spans="2:21" x14ac:dyDescent="0.25">
      <c r="B226">
        <v>21.5</v>
      </c>
      <c r="C226">
        <v>-11.397707</v>
      </c>
      <c r="T226">
        <v>21.5</v>
      </c>
      <c r="U226">
        <v>-11.331621</v>
      </c>
    </row>
    <row r="227" spans="2:21" x14ac:dyDescent="0.25">
      <c r="B227">
        <v>22.2</v>
      </c>
      <c r="C227">
        <v>-11.414446</v>
      </c>
      <c r="T227">
        <v>22.2</v>
      </c>
      <c r="U227">
        <v>-11.342788000000001</v>
      </c>
    </row>
    <row r="228" spans="2:21" x14ac:dyDescent="0.25">
      <c r="B228">
        <v>22.9</v>
      </c>
      <c r="C228">
        <v>-11.417745999999999</v>
      </c>
      <c r="T228">
        <v>22.9</v>
      </c>
      <c r="U228">
        <v>-11.346703</v>
      </c>
    </row>
    <row r="229" spans="2:21" x14ac:dyDescent="0.25">
      <c r="B229">
        <v>23.6</v>
      </c>
      <c r="C229">
        <v>-11.419461999999999</v>
      </c>
      <c r="T229">
        <v>23.6</v>
      </c>
      <c r="U229">
        <v>-11.3491</v>
      </c>
    </row>
    <row r="230" spans="2:21" x14ac:dyDescent="0.25">
      <c r="B230">
        <v>24.3</v>
      </c>
      <c r="C230">
        <v>-11.419817999999999</v>
      </c>
      <c r="T230">
        <v>24.3</v>
      </c>
      <c r="U230">
        <v>-11.350743</v>
      </c>
    </row>
    <row r="231" spans="2:21" x14ac:dyDescent="0.25">
      <c r="B231">
        <v>25</v>
      </c>
      <c r="C231">
        <v>-11.420923999999999</v>
      </c>
      <c r="T231">
        <v>25</v>
      </c>
      <c r="U231">
        <v>-11.351817</v>
      </c>
    </row>
    <row r="232" spans="2:21" x14ac:dyDescent="0.25">
      <c r="B232" t="s">
        <v>25</v>
      </c>
      <c r="T232" t="s">
        <v>25</v>
      </c>
    </row>
    <row r="235" spans="2:21" x14ac:dyDescent="0.25">
      <c r="B235" t="s">
        <v>284</v>
      </c>
      <c r="T235" t="s">
        <v>284</v>
      </c>
    </row>
    <row r="236" spans="2:21" x14ac:dyDescent="0.25">
      <c r="B236" t="s">
        <v>28</v>
      </c>
      <c r="T236" t="s">
        <v>28</v>
      </c>
    </row>
    <row r="237" spans="2:21" x14ac:dyDescent="0.25">
      <c r="B237" t="s">
        <v>232</v>
      </c>
      <c r="C237" t="s">
        <v>257</v>
      </c>
      <c r="T237" t="s">
        <v>232</v>
      </c>
      <c r="U237" t="s">
        <v>257</v>
      </c>
    </row>
    <row r="238" spans="2:21" x14ac:dyDescent="0.25">
      <c r="B238">
        <v>-10</v>
      </c>
      <c r="C238">
        <v>-9.2387189999999997</v>
      </c>
      <c r="T238">
        <v>-10</v>
      </c>
      <c r="U238">
        <v>-9.3831158000000006</v>
      </c>
    </row>
    <row r="239" spans="2:21" x14ac:dyDescent="0.25">
      <c r="B239">
        <v>-9.3000000000000007</v>
      </c>
      <c r="C239">
        <v>-9.2367086</v>
      </c>
      <c r="T239">
        <v>-9.3000000000000007</v>
      </c>
      <c r="U239">
        <v>-9.3795452000000008</v>
      </c>
    </row>
    <row r="240" spans="2:21" x14ac:dyDescent="0.25">
      <c r="B240">
        <v>-8.6</v>
      </c>
      <c r="C240">
        <v>-9.2355260999999995</v>
      </c>
      <c r="T240">
        <v>-8.6</v>
      </c>
      <c r="U240">
        <v>-9.3802556999999993</v>
      </c>
    </row>
    <row r="241" spans="2:21" x14ac:dyDescent="0.25">
      <c r="B241">
        <v>-7.9</v>
      </c>
      <c r="C241">
        <v>-9.2347640999999996</v>
      </c>
      <c r="T241">
        <v>-7.9</v>
      </c>
      <c r="U241">
        <v>-9.3819408000000006</v>
      </c>
    </row>
    <row r="242" spans="2:21" x14ac:dyDescent="0.25">
      <c r="B242">
        <v>-7.2</v>
      </c>
      <c r="C242">
        <v>-9.2380610000000001</v>
      </c>
      <c r="T242">
        <v>-7.2</v>
      </c>
      <c r="U242">
        <v>-9.3753662000000002</v>
      </c>
    </row>
    <row r="243" spans="2:21" x14ac:dyDescent="0.25">
      <c r="B243">
        <v>-6.5</v>
      </c>
      <c r="C243">
        <v>-9.2368030999999995</v>
      </c>
      <c r="T243">
        <v>-6.5</v>
      </c>
      <c r="U243">
        <v>-9.3769369000000005</v>
      </c>
    </row>
    <row r="244" spans="2:21" x14ac:dyDescent="0.25">
      <c r="B244">
        <v>-5.8</v>
      </c>
      <c r="C244">
        <v>-9.2369614000000002</v>
      </c>
      <c r="T244">
        <v>-5.8</v>
      </c>
      <c r="U244">
        <v>-9.3741006999999996</v>
      </c>
    </row>
    <row r="245" spans="2:21" x14ac:dyDescent="0.25">
      <c r="B245">
        <v>-5.0999999999999996</v>
      </c>
      <c r="C245">
        <v>-9.2383842000000005</v>
      </c>
      <c r="T245">
        <v>-5.0999999999999996</v>
      </c>
      <c r="U245">
        <v>-9.3742789999999996</v>
      </c>
    </row>
    <row r="246" spans="2:21" x14ac:dyDescent="0.25">
      <c r="B246">
        <v>-4.4000000000000004</v>
      </c>
      <c r="C246">
        <v>-9.2425890000000006</v>
      </c>
      <c r="T246">
        <v>-4.4000000000000004</v>
      </c>
      <c r="U246">
        <v>-9.3728131999999995</v>
      </c>
    </row>
    <row r="247" spans="2:21" x14ac:dyDescent="0.25">
      <c r="B247">
        <v>-3.7</v>
      </c>
      <c r="C247">
        <v>-9.2417602999999993</v>
      </c>
      <c r="T247">
        <v>-3.7</v>
      </c>
      <c r="U247">
        <v>-9.3699589000000003</v>
      </c>
    </row>
    <row r="248" spans="2:21" x14ac:dyDescent="0.25">
      <c r="B248">
        <v>-3</v>
      </c>
      <c r="C248">
        <v>-9.2443799999999996</v>
      </c>
      <c r="T248">
        <v>-3</v>
      </c>
      <c r="U248">
        <v>-9.3691978000000002</v>
      </c>
    </row>
    <row r="249" spans="2:21" x14ac:dyDescent="0.25">
      <c r="B249">
        <v>-2.2999999999999998</v>
      </c>
      <c r="C249">
        <v>-9.2495011999999992</v>
      </c>
      <c r="T249">
        <v>-2.2999999999999998</v>
      </c>
      <c r="U249">
        <v>-9.3696842</v>
      </c>
    </row>
    <row r="250" spans="2:21" x14ac:dyDescent="0.25">
      <c r="B250">
        <v>-1.6</v>
      </c>
      <c r="C250">
        <v>-9.2529401999999994</v>
      </c>
      <c r="T250">
        <v>-1.6</v>
      </c>
      <c r="U250">
        <v>-9.3696059999999992</v>
      </c>
    </row>
    <row r="251" spans="2:21" x14ac:dyDescent="0.25">
      <c r="B251">
        <v>-0.9</v>
      </c>
      <c r="C251">
        <v>-9.2580232999999996</v>
      </c>
      <c r="T251">
        <v>-0.9</v>
      </c>
      <c r="U251">
        <v>-9.3678512999999999</v>
      </c>
    </row>
    <row r="252" spans="2:21" x14ac:dyDescent="0.25">
      <c r="B252">
        <v>-0.2</v>
      </c>
      <c r="C252">
        <v>-9.2612562</v>
      </c>
      <c r="T252">
        <v>-0.2</v>
      </c>
      <c r="U252">
        <v>-9.3668261000000008</v>
      </c>
    </row>
    <row r="253" spans="2:21" x14ac:dyDescent="0.25">
      <c r="B253">
        <v>0.5</v>
      </c>
      <c r="C253">
        <v>-9.2648334999999999</v>
      </c>
      <c r="T253">
        <v>0.5</v>
      </c>
      <c r="U253">
        <v>-9.3654785</v>
      </c>
    </row>
    <row r="254" spans="2:21" x14ac:dyDescent="0.25">
      <c r="B254">
        <v>1.2</v>
      </c>
      <c r="C254">
        <v>-9.2738314000000006</v>
      </c>
      <c r="T254">
        <v>1.2</v>
      </c>
      <c r="U254">
        <v>-9.3636227000000005</v>
      </c>
    </row>
    <row r="255" spans="2:21" x14ac:dyDescent="0.25">
      <c r="B255">
        <v>1.9</v>
      </c>
      <c r="C255">
        <v>-9.2790441999999995</v>
      </c>
      <c r="T255">
        <v>1.9</v>
      </c>
      <c r="U255">
        <v>-9.3634500999999997</v>
      </c>
    </row>
    <row r="256" spans="2:21" x14ac:dyDescent="0.25">
      <c r="B256">
        <v>2.6</v>
      </c>
      <c r="C256">
        <v>-9.2895737</v>
      </c>
      <c r="T256">
        <v>2.6</v>
      </c>
      <c r="U256">
        <v>-9.3614806999999995</v>
      </c>
    </row>
    <row r="257" spans="2:21" x14ac:dyDescent="0.25">
      <c r="B257">
        <v>3.3</v>
      </c>
      <c r="C257">
        <v>-9.2980155999999994</v>
      </c>
      <c r="T257">
        <v>3.3</v>
      </c>
      <c r="U257">
        <v>-9.3601130999999995</v>
      </c>
    </row>
    <row r="258" spans="2:21" x14ac:dyDescent="0.25">
      <c r="B258">
        <v>4</v>
      </c>
      <c r="C258">
        <v>-9.3096847999999994</v>
      </c>
      <c r="T258">
        <v>4</v>
      </c>
      <c r="U258">
        <v>-9.3580588999999996</v>
      </c>
    </row>
    <row r="259" spans="2:21" x14ac:dyDescent="0.25">
      <c r="B259">
        <v>4.7</v>
      </c>
      <c r="C259">
        <v>-9.3236293999999997</v>
      </c>
      <c r="T259">
        <v>4.7</v>
      </c>
      <c r="U259">
        <v>-9.3584566000000002</v>
      </c>
    </row>
    <row r="260" spans="2:21" x14ac:dyDescent="0.25">
      <c r="B260">
        <v>5.4</v>
      </c>
      <c r="C260">
        <v>-9.3363742999999992</v>
      </c>
      <c r="T260">
        <v>5.4</v>
      </c>
      <c r="U260">
        <v>-9.3565053999999996</v>
      </c>
    </row>
    <row r="261" spans="2:21" x14ac:dyDescent="0.25">
      <c r="B261">
        <v>6.1</v>
      </c>
      <c r="C261">
        <v>-9.3522739000000001</v>
      </c>
      <c r="T261">
        <v>6.1</v>
      </c>
      <c r="U261">
        <v>-9.3560295</v>
      </c>
    </row>
    <row r="262" spans="2:21" x14ac:dyDescent="0.25">
      <c r="B262">
        <v>6.8</v>
      </c>
      <c r="C262">
        <v>-9.3695898</v>
      </c>
      <c r="T262">
        <v>6.8</v>
      </c>
      <c r="U262">
        <v>-9.3563060999999994</v>
      </c>
    </row>
    <row r="263" spans="2:21" x14ac:dyDescent="0.25">
      <c r="B263">
        <v>7.5</v>
      </c>
      <c r="C263">
        <v>-9.3884535000000007</v>
      </c>
      <c r="T263">
        <v>7.5</v>
      </c>
      <c r="U263">
        <v>-9.3543214999999993</v>
      </c>
    </row>
    <row r="264" spans="2:21" x14ac:dyDescent="0.25">
      <c r="B264">
        <v>8.1999999999999993</v>
      </c>
      <c r="C264">
        <v>-9.4083013999999991</v>
      </c>
      <c r="T264">
        <v>8.1999999999999993</v>
      </c>
      <c r="U264">
        <v>-9.3589438999999999</v>
      </c>
    </row>
    <row r="265" spans="2:21" x14ac:dyDescent="0.25">
      <c r="B265">
        <v>8.9</v>
      </c>
      <c r="C265">
        <v>-9.4318513999999993</v>
      </c>
      <c r="T265">
        <v>8.9</v>
      </c>
      <c r="U265">
        <v>-9.3624419999999997</v>
      </c>
    </row>
    <row r="266" spans="2:21" x14ac:dyDescent="0.25">
      <c r="B266">
        <v>9.6</v>
      </c>
      <c r="C266">
        <v>-9.4574957000000008</v>
      </c>
      <c r="T266">
        <v>9.6</v>
      </c>
      <c r="U266">
        <v>-9.3665962</v>
      </c>
    </row>
    <row r="267" spans="2:21" x14ac:dyDescent="0.25">
      <c r="B267">
        <v>10.3</v>
      </c>
      <c r="C267">
        <v>-9.4869251000000006</v>
      </c>
      <c r="T267">
        <v>10.3</v>
      </c>
      <c r="U267">
        <v>-9.3801421999999999</v>
      </c>
    </row>
    <row r="268" spans="2:21" x14ac:dyDescent="0.25">
      <c r="B268">
        <v>11</v>
      </c>
      <c r="C268">
        <v>-9.5210524000000003</v>
      </c>
      <c r="T268">
        <v>11</v>
      </c>
      <c r="U268">
        <v>-9.3948584000000004</v>
      </c>
    </row>
    <row r="269" spans="2:21" x14ac:dyDescent="0.25">
      <c r="B269">
        <v>11.7</v>
      </c>
      <c r="C269">
        <v>-9.5643244000000003</v>
      </c>
      <c r="T269">
        <v>11.7</v>
      </c>
      <c r="U269">
        <v>-9.4204892999999998</v>
      </c>
    </row>
    <row r="270" spans="2:21" x14ac:dyDescent="0.25">
      <c r="B270">
        <v>12.4</v>
      </c>
      <c r="C270">
        <v>-9.6148281000000004</v>
      </c>
      <c r="T270">
        <v>12.4</v>
      </c>
      <c r="U270">
        <v>-9.4590864000000003</v>
      </c>
    </row>
    <row r="271" spans="2:21" x14ac:dyDescent="0.25">
      <c r="B271">
        <v>13.1</v>
      </c>
      <c r="C271">
        <v>-9.6844435000000004</v>
      </c>
      <c r="T271">
        <v>13.1</v>
      </c>
      <c r="U271">
        <v>-9.5114803000000006</v>
      </c>
    </row>
    <row r="272" spans="2:21" x14ac:dyDescent="0.25">
      <c r="B272">
        <v>13.8</v>
      </c>
      <c r="C272">
        <v>-9.7791452000000003</v>
      </c>
      <c r="T272">
        <v>13.8</v>
      </c>
      <c r="U272">
        <v>-9.5862750999999999</v>
      </c>
    </row>
    <row r="273" spans="2:21" x14ac:dyDescent="0.25">
      <c r="B273">
        <v>14.5</v>
      </c>
      <c r="C273">
        <v>-9.9035854000000008</v>
      </c>
      <c r="T273">
        <v>14.5</v>
      </c>
      <c r="U273">
        <v>-9.6890841000000005</v>
      </c>
    </row>
    <row r="274" spans="2:21" x14ac:dyDescent="0.25">
      <c r="B274">
        <v>15.2</v>
      </c>
      <c r="C274">
        <v>-10.072839</v>
      </c>
      <c r="T274">
        <v>15.2</v>
      </c>
      <c r="U274">
        <v>-9.8409738999999998</v>
      </c>
    </row>
    <row r="275" spans="2:21" x14ac:dyDescent="0.25">
      <c r="B275">
        <v>15.9</v>
      </c>
      <c r="C275">
        <v>-10.312343</v>
      </c>
      <c r="T275">
        <v>15.9</v>
      </c>
      <c r="U275">
        <v>-10.07174</v>
      </c>
    </row>
    <row r="276" spans="2:21" x14ac:dyDescent="0.25">
      <c r="B276">
        <v>16.600000000000001</v>
      </c>
      <c r="C276">
        <v>-10.619997</v>
      </c>
      <c r="T276">
        <v>16.600000000000001</v>
      </c>
      <c r="U276">
        <v>-10.397634999999999</v>
      </c>
    </row>
    <row r="277" spans="2:21" x14ac:dyDescent="0.25">
      <c r="B277">
        <v>17.3</v>
      </c>
      <c r="C277">
        <v>-11.000690000000001</v>
      </c>
      <c r="T277">
        <v>17.3</v>
      </c>
      <c r="U277">
        <v>-10.807024999999999</v>
      </c>
    </row>
    <row r="278" spans="2:21" x14ac:dyDescent="0.25">
      <c r="B278">
        <v>18</v>
      </c>
      <c r="C278">
        <v>-11.435681000000001</v>
      </c>
      <c r="T278">
        <v>18</v>
      </c>
      <c r="U278">
        <v>-11.263306</v>
      </c>
    </row>
    <row r="279" spans="2:21" x14ac:dyDescent="0.25">
      <c r="B279">
        <v>18.7</v>
      </c>
      <c r="C279">
        <v>-11.890079</v>
      </c>
      <c r="T279">
        <v>18.7</v>
      </c>
      <c r="U279">
        <v>-11.731608</v>
      </c>
    </row>
    <row r="280" spans="2:21" x14ac:dyDescent="0.25">
      <c r="B280">
        <v>19.399999999999999</v>
      </c>
      <c r="C280">
        <v>-12.329874</v>
      </c>
      <c r="T280">
        <v>19.399999999999999</v>
      </c>
      <c r="U280">
        <v>-12.177572</v>
      </c>
    </row>
    <row r="281" spans="2:21" x14ac:dyDescent="0.25">
      <c r="B281">
        <v>20.100000000000001</v>
      </c>
      <c r="C281">
        <v>-12.709422999999999</v>
      </c>
      <c r="T281">
        <v>20.100000000000001</v>
      </c>
      <c r="U281">
        <v>-12.567342999999999</v>
      </c>
    </row>
    <row r="282" spans="2:21" x14ac:dyDescent="0.25">
      <c r="B282">
        <v>20.8</v>
      </c>
      <c r="C282">
        <v>-12.996788</v>
      </c>
      <c r="T282">
        <v>20.8</v>
      </c>
      <c r="U282">
        <v>-12.858945</v>
      </c>
    </row>
    <row r="283" spans="2:21" x14ac:dyDescent="0.25">
      <c r="B283">
        <v>21.5</v>
      </c>
      <c r="C283">
        <v>-13.147717</v>
      </c>
      <c r="T283">
        <v>21.5</v>
      </c>
      <c r="U283">
        <v>-13.009986</v>
      </c>
    </row>
    <row r="284" spans="2:21" x14ac:dyDescent="0.25">
      <c r="B284">
        <v>22.2</v>
      </c>
      <c r="C284">
        <v>-13.168339</v>
      </c>
      <c r="T284">
        <v>22.2</v>
      </c>
      <c r="U284">
        <v>-13.023865000000001</v>
      </c>
    </row>
    <row r="285" spans="2:21" x14ac:dyDescent="0.25">
      <c r="B285">
        <v>22.9</v>
      </c>
      <c r="C285">
        <v>-13.171645</v>
      </c>
      <c r="T285">
        <v>22.9</v>
      </c>
      <c r="U285">
        <v>-13.027575000000001</v>
      </c>
    </row>
    <row r="286" spans="2:21" x14ac:dyDescent="0.25">
      <c r="B286">
        <v>23.6</v>
      </c>
      <c r="C286">
        <v>-13.173906000000001</v>
      </c>
      <c r="T286">
        <v>23.6</v>
      </c>
      <c r="U286">
        <v>-13.030260999999999</v>
      </c>
    </row>
    <row r="287" spans="2:21" x14ac:dyDescent="0.25">
      <c r="B287">
        <v>24.3</v>
      </c>
      <c r="C287">
        <v>-13.174814</v>
      </c>
      <c r="T287">
        <v>24.3</v>
      </c>
      <c r="U287">
        <v>-13.031782</v>
      </c>
    </row>
    <row r="288" spans="2:21" x14ac:dyDescent="0.25">
      <c r="B288">
        <v>25</v>
      </c>
      <c r="C288">
        <v>-13.176104</v>
      </c>
      <c r="T288">
        <v>25</v>
      </c>
      <c r="U288">
        <v>-13.033658000000001</v>
      </c>
    </row>
    <row r="289" spans="2:21" x14ac:dyDescent="0.25">
      <c r="B289" t="s">
        <v>25</v>
      </c>
      <c r="T289" t="s">
        <v>25</v>
      </c>
    </row>
    <row r="292" spans="2:21" x14ac:dyDescent="0.25">
      <c r="B292" t="s">
        <v>284</v>
      </c>
      <c r="T292" t="s">
        <v>284</v>
      </c>
    </row>
    <row r="293" spans="2:21" x14ac:dyDescent="0.25">
      <c r="B293" t="s">
        <v>29</v>
      </c>
      <c r="T293" t="s">
        <v>29</v>
      </c>
    </row>
    <row r="294" spans="2:21" x14ac:dyDescent="0.25">
      <c r="B294" t="s">
        <v>232</v>
      </c>
      <c r="C294" t="s">
        <v>258</v>
      </c>
      <c r="T294" t="s">
        <v>232</v>
      </c>
      <c r="U294" t="s">
        <v>258</v>
      </c>
    </row>
    <row r="295" spans="2:21" x14ac:dyDescent="0.25">
      <c r="B295">
        <v>-10</v>
      </c>
      <c r="C295">
        <v>-9.8355665000000005</v>
      </c>
      <c r="T295">
        <v>-10</v>
      </c>
      <c r="U295">
        <v>-9.8572883999999998</v>
      </c>
    </row>
    <row r="296" spans="2:21" x14ac:dyDescent="0.25">
      <c r="B296">
        <v>-9.3000000000000007</v>
      </c>
      <c r="C296">
        <v>-9.8369894000000002</v>
      </c>
      <c r="T296">
        <v>-9.3000000000000007</v>
      </c>
      <c r="U296">
        <v>-9.8545742000000001</v>
      </c>
    </row>
    <row r="297" spans="2:21" x14ac:dyDescent="0.25">
      <c r="B297">
        <v>-8.6</v>
      </c>
      <c r="C297">
        <v>-9.8363581</v>
      </c>
      <c r="T297">
        <v>-8.6</v>
      </c>
      <c r="U297">
        <v>-9.8584309000000001</v>
      </c>
    </row>
    <row r="298" spans="2:21" x14ac:dyDescent="0.25">
      <c r="B298">
        <v>-7.9</v>
      </c>
      <c r="C298">
        <v>-9.8345804000000001</v>
      </c>
      <c r="T298">
        <v>-7.9</v>
      </c>
      <c r="U298">
        <v>-9.8531999999999993</v>
      </c>
    </row>
    <row r="299" spans="2:21" x14ac:dyDescent="0.25">
      <c r="B299">
        <v>-7.2</v>
      </c>
      <c r="C299">
        <v>-9.8364840000000004</v>
      </c>
      <c r="T299">
        <v>-7.2</v>
      </c>
      <c r="U299">
        <v>-9.8512783000000006</v>
      </c>
    </row>
    <row r="300" spans="2:21" x14ac:dyDescent="0.25">
      <c r="B300">
        <v>-6.5</v>
      </c>
      <c r="C300">
        <v>-9.8374366999999996</v>
      </c>
      <c r="T300">
        <v>-6.5</v>
      </c>
      <c r="U300">
        <v>-9.8531914</v>
      </c>
    </row>
    <row r="301" spans="2:21" x14ac:dyDescent="0.25">
      <c r="B301">
        <v>-5.8</v>
      </c>
      <c r="C301">
        <v>-9.8350533999999996</v>
      </c>
      <c r="T301">
        <v>-5.8</v>
      </c>
      <c r="U301">
        <v>-9.8480252999999998</v>
      </c>
    </row>
    <row r="302" spans="2:21" x14ac:dyDescent="0.25">
      <c r="B302">
        <v>-5.0999999999999996</v>
      </c>
      <c r="C302">
        <v>-9.8420696000000003</v>
      </c>
      <c r="T302">
        <v>-5.0999999999999996</v>
      </c>
      <c r="U302">
        <v>-9.8438043999999998</v>
      </c>
    </row>
    <row r="303" spans="2:21" x14ac:dyDescent="0.25">
      <c r="B303">
        <v>-4.4000000000000004</v>
      </c>
      <c r="C303">
        <v>-9.8414430999999993</v>
      </c>
      <c r="T303">
        <v>-4.4000000000000004</v>
      </c>
      <c r="U303">
        <v>-9.8421240000000001</v>
      </c>
    </row>
    <row r="304" spans="2:21" x14ac:dyDescent="0.25">
      <c r="B304">
        <v>-3.7</v>
      </c>
      <c r="C304">
        <v>-9.8446732000000008</v>
      </c>
      <c r="T304">
        <v>-3.7</v>
      </c>
      <c r="U304">
        <v>-9.8395738999999995</v>
      </c>
    </row>
    <row r="305" spans="2:21" x14ac:dyDescent="0.25">
      <c r="B305">
        <v>-3</v>
      </c>
      <c r="C305">
        <v>-9.8499250000000007</v>
      </c>
      <c r="T305">
        <v>-3</v>
      </c>
      <c r="U305">
        <v>-9.8395528999999993</v>
      </c>
    </row>
    <row r="306" spans="2:21" x14ac:dyDescent="0.25">
      <c r="B306">
        <v>-2.2999999999999998</v>
      </c>
      <c r="C306">
        <v>-9.8527802999999992</v>
      </c>
      <c r="T306">
        <v>-2.2999999999999998</v>
      </c>
      <c r="U306">
        <v>-9.8385838999999997</v>
      </c>
    </row>
    <row r="307" spans="2:21" x14ac:dyDescent="0.25">
      <c r="B307">
        <v>-1.6</v>
      </c>
      <c r="C307">
        <v>-9.8591776000000007</v>
      </c>
      <c r="T307">
        <v>-1.6</v>
      </c>
      <c r="U307">
        <v>-9.8334589000000001</v>
      </c>
    </row>
    <row r="308" spans="2:21" x14ac:dyDescent="0.25">
      <c r="B308">
        <v>-0.9</v>
      </c>
      <c r="C308">
        <v>-9.8647079000000009</v>
      </c>
      <c r="T308">
        <v>-0.9</v>
      </c>
      <c r="U308">
        <v>-9.8347054000000007</v>
      </c>
    </row>
    <row r="309" spans="2:21" x14ac:dyDescent="0.25">
      <c r="B309">
        <v>-0.2</v>
      </c>
      <c r="C309">
        <v>-9.8728256000000005</v>
      </c>
      <c r="T309">
        <v>-0.2</v>
      </c>
      <c r="U309">
        <v>-9.8312349000000001</v>
      </c>
    </row>
    <row r="310" spans="2:21" x14ac:dyDescent="0.25">
      <c r="B310">
        <v>0.5</v>
      </c>
      <c r="C310">
        <v>-9.8808106999999996</v>
      </c>
      <c r="T310">
        <v>0.5</v>
      </c>
      <c r="U310">
        <v>-9.8256931000000005</v>
      </c>
    </row>
    <row r="311" spans="2:21" x14ac:dyDescent="0.25">
      <c r="B311">
        <v>1.2</v>
      </c>
      <c r="C311">
        <v>-9.8899840999999995</v>
      </c>
      <c r="T311">
        <v>1.2</v>
      </c>
      <c r="U311">
        <v>-9.8255414999999999</v>
      </c>
    </row>
    <row r="312" spans="2:21" x14ac:dyDescent="0.25">
      <c r="B312">
        <v>1.9</v>
      </c>
      <c r="C312">
        <v>-9.9010657999999996</v>
      </c>
      <c r="T312">
        <v>1.9</v>
      </c>
      <c r="U312">
        <v>-9.8233336999999992</v>
      </c>
    </row>
    <row r="313" spans="2:21" x14ac:dyDescent="0.25">
      <c r="B313">
        <v>2.6</v>
      </c>
      <c r="C313">
        <v>-9.9155598000000005</v>
      </c>
      <c r="T313">
        <v>2.6</v>
      </c>
      <c r="U313">
        <v>-9.8206520000000008</v>
      </c>
    </row>
    <row r="314" spans="2:21" x14ac:dyDescent="0.25">
      <c r="B314">
        <v>3.3</v>
      </c>
      <c r="C314">
        <v>-9.9284458000000004</v>
      </c>
      <c r="T314">
        <v>3.3</v>
      </c>
      <c r="U314">
        <v>-9.8177327999999999</v>
      </c>
    </row>
    <row r="315" spans="2:21" x14ac:dyDescent="0.25">
      <c r="B315">
        <v>4</v>
      </c>
      <c r="C315">
        <v>-9.9457416999999992</v>
      </c>
      <c r="T315">
        <v>4</v>
      </c>
      <c r="U315">
        <v>-9.8147154000000008</v>
      </c>
    </row>
    <row r="316" spans="2:21" x14ac:dyDescent="0.25">
      <c r="B316">
        <v>4.7</v>
      </c>
      <c r="C316">
        <v>-9.9674186999999996</v>
      </c>
      <c r="T316">
        <v>4.7</v>
      </c>
      <c r="U316">
        <v>-9.8148298</v>
      </c>
    </row>
    <row r="317" spans="2:21" x14ac:dyDescent="0.25">
      <c r="B317">
        <v>5.4</v>
      </c>
      <c r="C317">
        <v>-9.9891558000000007</v>
      </c>
      <c r="T317">
        <v>5.4</v>
      </c>
      <c r="U317">
        <v>-9.8117246999999992</v>
      </c>
    </row>
    <row r="318" spans="2:21" x14ac:dyDescent="0.25">
      <c r="B318">
        <v>6.1</v>
      </c>
      <c r="C318">
        <v>-10.015226</v>
      </c>
      <c r="T318">
        <v>6.1</v>
      </c>
      <c r="U318">
        <v>-9.8124503999999995</v>
      </c>
    </row>
    <row r="319" spans="2:21" x14ac:dyDescent="0.25">
      <c r="B319">
        <v>6.8</v>
      </c>
      <c r="C319">
        <v>-10.044736</v>
      </c>
      <c r="T319">
        <v>6.8</v>
      </c>
      <c r="U319">
        <v>-9.8164119999999997</v>
      </c>
    </row>
    <row r="320" spans="2:21" x14ac:dyDescent="0.25">
      <c r="B320">
        <v>7.5</v>
      </c>
      <c r="C320">
        <v>-10.080493000000001</v>
      </c>
      <c r="T320">
        <v>7.5</v>
      </c>
      <c r="U320">
        <v>-9.8227385999999992</v>
      </c>
    </row>
    <row r="321" spans="2:21" x14ac:dyDescent="0.25">
      <c r="B321">
        <v>8.1999999999999993</v>
      </c>
      <c r="C321">
        <v>-10.121142000000001</v>
      </c>
      <c r="T321">
        <v>8.1999999999999993</v>
      </c>
      <c r="U321">
        <v>-9.8320036000000002</v>
      </c>
    </row>
    <row r="322" spans="2:21" x14ac:dyDescent="0.25">
      <c r="B322">
        <v>8.9</v>
      </c>
      <c r="C322">
        <v>-10.168931000000001</v>
      </c>
      <c r="T322">
        <v>8.9</v>
      </c>
      <c r="U322">
        <v>-9.8510665999999993</v>
      </c>
    </row>
    <row r="323" spans="2:21" x14ac:dyDescent="0.25">
      <c r="B323">
        <v>9.6</v>
      </c>
      <c r="C323">
        <v>-10.225944999999999</v>
      </c>
      <c r="T323">
        <v>9.6</v>
      </c>
      <c r="U323">
        <v>-9.8784703999999994</v>
      </c>
    </row>
    <row r="324" spans="2:21" x14ac:dyDescent="0.25">
      <c r="B324">
        <v>10.3</v>
      </c>
      <c r="C324">
        <v>-10.289745999999999</v>
      </c>
      <c r="T324">
        <v>10.3</v>
      </c>
      <c r="U324">
        <v>-9.9167976000000007</v>
      </c>
    </row>
    <row r="325" spans="2:21" x14ac:dyDescent="0.25">
      <c r="B325">
        <v>11</v>
      </c>
      <c r="C325">
        <v>-10.363333000000001</v>
      </c>
      <c r="T325">
        <v>11</v>
      </c>
      <c r="U325">
        <v>-9.9776115000000001</v>
      </c>
    </row>
    <row r="326" spans="2:21" x14ac:dyDescent="0.25">
      <c r="B326">
        <v>11.7</v>
      </c>
      <c r="C326">
        <v>-10.445292</v>
      </c>
      <c r="T326">
        <v>11.7</v>
      </c>
      <c r="U326">
        <v>-10.058849</v>
      </c>
    </row>
    <row r="327" spans="2:21" x14ac:dyDescent="0.25">
      <c r="B327">
        <v>12.4</v>
      </c>
      <c r="C327">
        <v>-10.543946</v>
      </c>
      <c r="T327">
        <v>12.4</v>
      </c>
      <c r="U327">
        <v>-10.170226</v>
      </c>
    </row>
    <row r="328" spans="2:21" x14ac:dyDescent="0.25">
      <c r="B328">
        <v>13.1</v>
      </c>
      <c r="C328">
        <v>-10.668968</v>
      </c>
      <c r="T328">
        <v>13.1</v>
      </c>
      <c r="U328">
        <v>-10.308986000000001</v>
      </c>
    </row>
    <row r="329" spans="2:21" x14ac:dyDescent="0.25">
      <c r="B329">
        <v>13.8</v>
      </c>
      <c r="C329">
        <v>-10.829609</v>
      </c>
      <c r="T329">
        <v>13.8</v>
      </c>
      <c r="U329">
        <v>-10.488941000000001</v>
      </c>
    </row>
    <row r="330" spans="2:21" x14ac:dyDescent="0.25">
      <c r="B330">
        <v>14.5</v>
      </c>
      <c r="C330">
        <v>-11.060862</v>
      </c>
      <c r="T330">
        <v>14.5</v>
      </c>
      <c r="U330">
        <v>-10.715154</v>
      </c>
    </row>
    <row r="331" spans="2:21" x14ac:dyDescent="0.25">
      <c r="B331">
        <v>15.2</v>
      </c>
      <c r="C331">
        <v>-11.36924</v>
      </c>
      <c r="T331">
        <v>15.2</v>
      </c>
      <c r="U331">
        <v>-11.027922</v>
      </c>
    </row>
    <row r="332" spans="2:21" x14ac:dyDescent="0.25">
      <c r="B332">
        <v>15.9</v>
      </c>
      <c r="C332">
        <v>-11.749857</v>
      </c>
      <c r="T332">
        <v>15.9</v>
      </c>
      <c r="U332">
        <v>-11.435575999999999</v>
      </c>
    </row>
    <row r="333" spans="2:21" x14ac:dyDescent="0.25">
      <c r="B333">
        <v>16.600000000000001</v>
      </c>
      <c r="C333">
        <v>-12.196764</v>
      </c>
      <c r="T333">
        <v>16.600000000000001</v>
      </c>
      <c r="U333">
        <v>-11.904132000000001</v>
      </c>
    </row>
    <row r="334" spans="2:21" x14ac:dyDescent="0.25">
      <c r="B334">
        <v>17.3</v>
      </c>
      <c r="C334">
        <v>-12.68848</v>
      </c>
      <c r="T334">
        <v>17.3</v>
      </c>
      <c r="U334">
        <v>-12.418813999999999</v>
      </c>
    </row>
    <row r="335" spans="2:21" x14ac:dyDescent="0.25">
      <c r="B335">
        <v>18</v>
      </c>
      <c r="C335">
        <v>-13.198226999999999</v>
      </c>
      <c r="T335">
        <v>18</v>
      </c>
      <c r="U335">
        <v>-12.948217</v>
      </c>
    </row>
    <row r="336" spans="2:21" x14ac:dyDescent="0.25">
      <c r="B336">
        <v>18.7</v>
      </c>
      <c r="C336">
        <v>-13.702135</v>
      </c>
      <c r="T336">
        <v>18.7</v>
      </c>
      <c r="U336">
        <v>-13.469336999999999</v>
      </c>
    </row>
    <row r="337" spans="2:21" x14ac:dyDescent="0.25">
      <c r="B337">
        <v>19.399999999999999</v>
      </c>
      <c r="C337">
        <v>-14.173213000000001</v>
      </c>
      <c r="T337">
        <v>19.399999999999999</v>
      </c>
      <c r="U337">
        <v>-13.957782999999999</v>
      </c>
    </row>
    <row r="338" spans="2:21" x14ac:dyDescent="0.25">
      <c r="B338">
        <v>20.100000000000001</v>
      </c>
      <c r="C338">
        <v>-14.577315</v>
      </c>
      <c r="T338">
        <v>20.100000000000001</v>
      </c>
      <c r="U338">
        <v>-14.377980000000001</v>
      </c>
    </row>
    <row r="339" spans="2:21" x14ac:dyDescent="0.25">
      <c r="B339">
        <v>20.8</v>
      </c>
      <c r="C339">
        <v>-14.882572</v>
      </c>
      <c r="T339">
        <v>20.8</v>
      </c>
      <c r="U339">
        <v>-14.690928</v>
      </c>
    </row>
    <row r="340" spans="2:21" x14ac:dyDescent="0.25">
      <c r="B340">
        <v>21.5</v>
      </c>
      <c r="C340">
        <v>-15.043621999999999</v>
      </c>
      <c r="T340">
        <v>21.5</v>
      </c>
      <c r="U340">
        <v>-14.853754</v>
      </c>
    </row>
    <row r="341" spans="2:21" x14ac:dyDescent="0.25">
      <c r="B341">
        <v>22.2</v>
      </c>
      <c r="C341">
        <v>-15.069188</v>
      </c>
      <c r="T341">
        <v>22.2</v>
      </c>
      <c r="U341">
        <v>-14.868093999999999</v>
      </c>
    </row>
    <row r="342" spans="2:21" x14ac:dyDescent="0.25">
      <c r="B342">
        <v>22.9</v>
      </c>
      <c r="C342">
        <v>-15.071396999999999</v>
      </c>
      <c r="T342">
        <v>22.9</v>
      </c>
      <c r="U342">
        <v>-14.871187000000001</v>
      </c>
    </row>
    <row r="343" spans="2:21" x14ac:dyDescent="0.25">
      <c r="B343">
        <v>23.6</v>
      </c>
      <c r="C343">
        <v>-15.073604</v>
      </c>
      <c r="T343">
        <v>23.6</v>
      </c>
      <c r="U343">
        <v>-14.874316</v>
      </c>
    </row>
    <row r="344" spans="2:21" x14ac:dyDescent="0.25">
      <c r="B344">
        <v>24.3</v>
      </c>
      <c r="C344">
        <v>-15.074134000000001</v>
      </c>
      <c r="T344">
        <v>24.3</v>
      </c>
      <c r="U344">
        <v>-14.875657</v>
      </c>
    </row>
    <row r="345" spans="2:21" x14ac:dyDescent="0.25">
      <c r="B345">
        <v>25</v>
      </c>
      <c r="C345">
        <v>-15.075549000000001</v>
      </c>
      <c r="T345">
        <v>25</v>
      </c>
      <c r="U345">
        <v>-14.877094</v>
      </c>
    </row>
    <row r="346" spans="2:21" x14ac:dyDescent="0.25">
      <c r="B346" t="s">
        <v>25</v>
      </c>
      <c r="T346" t="s">
        <v>25</v>
      </c>
    </row>
    <row r="349" spans="2:21" x14ac:dyDescent="0.25">
      <c r="B349" t="s">
        <v>284</v>
      </c>
      <c r="T349" t="s">
        <v>284</v>
      </c>
    </row>
    <row r="350" spans="2:21" x14ac:dyDescent="0.25">
      <c r="B350" t="s">
        <v>40</v>
      </c>
      <c r="T350" t="s">
        <v>40</v>
      </c>
    </row>
    <row r="351" spans="2:21" x14ac:dyDescent="0.25">
      <c r="B351" t="s">
        <v>232</v>
      </c>
      <c r="C351" t="s">
        <v>259</v>
      </c>
      <c r="T351" t="s">
        <v>232</v>
      </c>
      <c r="U351" t="s">
        <v>259</v>
      </c>
    </row>
    <row r="352" spans="2:21" x14ac:dyDescent="0.25">
      <c r="B352">
        <v>-10</v>
      </c>
      <c r="C352">
        <v>-10.873756999999999</v>
      </c>
      <c r="T352">
        <v>-10</v>
      </c>
      <c r="U352">
        <v>-10.598857000000001</v>
      </c>
    </row>
    <row r="353" spans="2:21" x14ac:dyDescent="0.25">
      <c r="B353">
        <v>-9.3000000000000007</v>
      </c>
      <c r="C353">
        <v>-10.873511000000001</v>
      </c>
      <c r="T353">
        <v>-9.3000000000000007</v>
      </c>
      <c r="U353">
        <v>-10.59535</v>
      </c>
    </row>
    <row r="354" spans="2:21" x14ac:dyDescent="0.25">
      <c r="B354">
        <v>-8.6</v>
      </c>
      <c r="C354">
        <v>-10.876887</v>
      </c>
      <c r="T354">
        <v>-8.6</v>
      </c>
      <c r="U354">
        <v>-10.600415999999999</v>
      </c>
    </row>
    <row r="355" spans="2:21" x14ac:dyDescent="0.25">
      <c r="B355">
        <v>-7.9</v>
      </c>
      <c r="C355">
        <v>-10.879238000000001</v>
      </c>
      <c r="T355">
        <v>-7.9</v>
      </c>
      <c r="U355">
        <v>-10.5924</v>
      </c>
    </row>
    <row r="356" spans="2:21" x14ac:dyDescent="0.25">
      <c r="B356">
        <v>-7.2</v>
      </c>
      <c r="C356">
        <v>-10.886077999999999</v>
      </c>
      <c r="T356">
        <v>-7.2</v>
      </c>
      <c r="U356">
        <v>-10.590343000000001</v>
      </c>
    </row>
    <row r="357" spans="2:21" x14ac:dyDescent="0.25">
      <c r="B357">
        <v>-6.5</v>
      </c>
      <c r="C357">
        <v>-10.891368</v>
      </c>
      <c r="T357">
        <v>-6.5</v>
      </c>
      <c r="U357">
        <v>-10.59205</v>
      </c>
    </row>
    <row r="358" spans="2:21" x14ac:dyDescent="0.25">
      <c r="B358">
        <v>-5.8</v>
      </c>
      <c r="C358">
        <v>-10.900014000000001</v>
      </c>
      <c r="T358">
        <v>-5.8</v>
      </c>
      <c r="U358">
        <v>-10.591714</v>
      </c>
    </row>
    <row r="359" spans="2:21" x14ac:dyDescent="0.25">
      <c r="B359">
        <v>-5.0999999999999996</v>
      </c>
      <c r="C359">
        <v>-10.908054</v>
      </c>
      <c r="T359">
        <v>-5.0999999999999996</v>
      </c>
      <c r="U359">
        <v>-10.586930000000001</v>
      </c>
    </row>
    <row r="360" spans="2:21" x14ac:dyDescent="0.25">
      <c r="B360">
        <v>-4.4000000000000004</v>
      </c>
      <c r="C360">
        <v>-10.917109</v>
      </c>
      <c r="T360">
        <v>-4.4000000000000004</v>
      </c>
      <c r="U360">
        <v>-10.588592</v>
      </c>
    </row>
    <row r="361" spans="2:21" x14ac:dyDescent="0.25">
      <c r="B361">
        <v>-3.7</v>
      </c>
      <c r="C361">
        <v>-10.928917999999999</v>
      </c>
      <c r="T361">
        <v>-3.7</v>
      </c>
      <c r="U361">
        <v>-10.587282999999999</v>
      </c>
    </row>
    <row r="362" spans="2:21" x14ac:dyDescent="0.25">
      <c r="B362">
        <v>-3</v>
      </c>
      <c r="C362">
        <v>-10.935625</v>
      </c>
      <c r="T362">
        <v>-3</v>
      </c>
      <c r="U362">
        <v>-10.584477</v>
      </c>
    </row>
    <row r="363" spans="2:21" x14ac:dyDescent="0.25">
      <c r="B363">
        <v>-2.2999999999999998</v>
      </c>
      <c r="C363">
        <v>-10.958099000000001</v>
      </c>
      <c r="T363">
        <v>-2.2999999999999998</v>
      </c>
      <c r="U363">
        <v>-10.586266</v>
      </c>
    </row>
    <row r="364" spans="2:21" x14ac:dyDescent="0.25">
      <c r="B364">
        <v>-1.6</v>
      </c>
      <c r="C364">
        <v>-10.976293</v>
      </c>
      <c r="T364">
        <v>-1.6</v>
      </c>
      <c r="U364">
        <v>-10.582504999999999</v>
      </c>
    </row>
    <row r="365" spans="2:21" x14ac:dyDescent="0.25">
      <c r="B365">
        <v>-0.9</v>
      </c>
      <c r="C365">
        <v>-10.999250999999999</v>
      </c>
      <c r="T365">
        <v>-0.9</v>
      </c>
      <c r="U365">
        <v>-10.585635</v>
      </c>
    </row>
    <row r="366" spans="2:21" x14ac:dyDescent="0.25">
      <c r="B366">
        <v>-0.2</v>
      </c>
      <c r="C366">
        <v>-11.023474</v>
      </c>
      <c r="T366">
        <v>-0.2</v>
      </c>
      <c r="U366">
        <v>-10.584168</v>
      </c>
    </row>
    <row r="367" spans="2:21" x14ac:dyDescent="0.25">
      <c r="B367">
        <v>0.5</v>
      </c>
      <c r="C367">
        <v>-11.053478</v>
      </c>
      <c r="T367">
        <v>0.5</v>
      </c>
      <c r="U367">
        <v>-10.583920000000001</v>
      </c>
    </row>
    <row r="368" spans="2:21" x14ac:dyDescent="0.25">
      <c r="B368">
        <v>1.2</v>
      </c>
      <c r="C368">
        <v>-11.083078</v>
      </c>
      <c r="T368">
        <v>1.2</v>
      </c>
      <c r="U368">
        <v>-10.586031999999999</v>
      </c>
    </row>
    <row r="369" spans="2:21" x14ac:dyDescent="0.25">
      <c r="B369">
        <v>1.9</v>
      </c>
      <c r="C369">
        <v>-11.122247</v>
      </c>
      <c r="T369">
        <v>1.9</v>
      </c>
      <c r="U369">
        <v>-10.590439999999999</v>
      </c>
    </row>
    <row r="370" spans="2:21" x14ac:dyDescent="0.25">
      <c r="B370">
        <v>2.6</v>
      </c>
      <c r="C370">
        <v>-11.164237999999999</v>
      </c>
      <c r="T370">
        <v>2.6</v>
      </c>
      <c r="U370">
        <v>-10.593863000000001</v>
      </c>
    </row>
    <row r="371" spans="2:21" x14ac:dyDescent="0.25">
      <c r="B371">
        <v>3.3</v>
      </c>
      <c r="C371">
        <v>-11.20538</v>
      </c>
      <c r="T371">
        <v>3.3</v>
      </c>
      <c r="U371">
        <v>-10.60169</v>
      </c>
    </row>
    <row r="372" spans="2:21" x14ac:dyDescent="0.25">
      <c r="B372">
        <v>4</v>
      </c>
      <c r="C372">
        <v>-11.253444999999999</v>
      </c>
      <c r="T372">
        <v>4</v>
      </c>
      <c r="U372">
        <v>-10.612455000000001</v>
      </c>
    </row>
    <row r="373" spans="2:21" x14ac:dyDescent="0.25">
      <c r="B373">
        <v>4.7</v>
      </c>
      <c r="C373">
        <v>-11.303927</v>
      </c>
      <c r="T373">
        <v>4.7</v>
      </c>
      <c r="U373">
        <v>-10.625356</v>
      </c>
    </row>
    <row r="374" spans="2:21" x14ac:dyDescent="0.25">
      <c r="B374">
        <v>5.4</v>
      </c>
      <c r="C374">
        <v>-11.357903</v>
      </c>
      <c r="T374">
        <v>5.4</v>
      </c>
      <c r="U374">
        <v>-10.649042</v>
      </c>
    </row>
    <row r="375" spans="2:21" x14ac:dyDescent="0.25">
      <c r="B375">
        <v>6.1</v>
      </c>
      <c r="C375">
        <v>-11.406114000000001</v>
      </c>
      <c r="T375">
        <v>6.1</v>
      </c>
      <c r="U375">
        <v>-10.680982</v>
      </c>
    </row>
    <row r="376" spans="2:21" x14ac:dyDescent="0.25">
      <c r="B376">
        <v>6.8</v>
      </c>
      <c r="C376">
        <v>-11.456967000000001</v>
      </c>
      <c r="T376">
        <v>6.8</v>
      </c>
      <c r="U376">
        <v>-10.722894999999999</v>
      </c>
    </row>
    <row r="377" spans="2:21" x14ac:dyDescent="0.25">
      <c r="B377">
        <v>7.5</v>
      </c>
      <c r="C377">
        <v>-11.504151999999999</v>
      </c>
      <c r="T377">
        <v>7.5</v>
      </c>
      <c r="U377">
        <v>-10.777328000000001</v>
      </c>
    </row>
    <row r="378" spans="2:21" x14ac:dyDescent="0.25">
      <c r="B378">
        <v>8.1999999999999993</v>
      </c>
      <c r="C378">
        <v>-11.553539000000001</v>
      </c>
      <c r="T378">
        <v>8.1999999999999993</v>
      </c>
      <c r="U378">
        <v>-10.849867</v>
      </c>
    </row>
    <row r="379" spans="2:21" x14ac:dyDescent="0.25">
      <c r="B379">
        <v>8.9</v>
      </c>
      <c r="C379">
        <v>-11.598182</v>
      </c>
      <c r="T379">
        <v>8.9</v>
      </c>
      <c r="U379">
        <v>-10.934179</v>
      </c>
    </row>
    <row r="380" spans="2:21" x14ac:dyDescent="0.25">
      <c r="B380">
        <v>9.6</v>
      </c>
      <c r="C380">
        <v>-11.648266</v>
      </c>
      <c r="T380">
        <v>9.6</v>
      </c>
      <c r="U380">
        <v>-11.029831</v>
      </c>
    </row>
    <row r="381" spans="2:21" x14ac:dyDescent="0.25">
      <c r="B381">
        <v>10.3</v>
      </c>
      <c r="C381">
        <v>-11.702617999999999</v>
      </c>
      <c r="T381">
        <v>10.3</v>
      </c>
      <c r="U381">
        <v>-11.136288</v>
      </c>
    </row>
    <row r="382" spans="2:21" x14ac:dyDescent="0.25">
      <c r="B382">
        <v>11</v>
      </c>
      <c r="C382">
        <v>-11.764455</v>
      </c>
      <c r="T382">
        <v>11</v>
      </c>
      <c r="U382">
        <v>-11.247533000000001</v>
      </c>
    </row>
    <row r="383" spans="2:21" x14ac:dyDescent="0.25">
      <c r="B383">
        <v>11.7</v>
      </c>
      <c r="C383">
        <v>-11.841728</v>
      </c>
      <c r="T383">
        <v>11.7</v>
      </c>
      <c r="U383">
        <v>-11.373034000000001</v>
      </c>
    </row>
    <row r="384" spans="2:21" x14ac:dyDescent="0.25">
      <c r="B384">
        <v>12.4</v>
      </c>
      <c r="C384">
        <v>-11.948810999999999</v>
      </c>
      <c r="T384">
        <v>12.4</v>
      </c>
      <c r="U384">
        <v>-11.505197000000001</v>
      </c>
    </row>
    <row r="385" spans="2:21" x14ac:dyDescent="0.25">
      <c r="B385">
        <v>13.1</v>
      </c>
      <c r="C385">
        <v>-12.111751999999999</v>
      </c>
      <c r="T385">
        <v>13.1</v>
      </c>
      <c r="U385">
        <v>-11.666517000000001</v>
      </c>
    </row>
    <row r="386" spans="2:21" x14ac:dyDescent="0.25">
      <c r="B386">
        <v>13.8</v>
      </c>
      <c r="C386">
        <v>-12.352708</v>
      </c>
      <c r="T386">
        <v>13.8</v>
      </c>
      <c r="U386">
        <v>-11.885538</v>
      </c>
    </row>
    <row r="387" spans="2:21" x14ac:dyDescent="0.25">
      <c r="B387">
        <v>14.5</v>
      </c>
      <c r="C387">
        <v>-12.667524</v>
      </c>
      <c r="T387">
        <v>14.5</v>
      </c>
      <c r="U387">
        <v>-12.203079000000001</v>
      </c>
    </row>
    <row r="388" spans="2:21" x14ac:dyDescent="0.25">
      <c r="B388">
        <v>15.2</v>
      </c>
      <c r="C388">
        <v>-13.050317</v>
      </c>
      <c r="T388">
        <v>15.2</v>
      </c>
      <c r="U388">
        <v>-12.621559</v>
      </c>
    </row>
    <row r="389" spans="2:21" x14ac:dyDescent="0.25">
      <c r="B389">
        <v>15.9</v>
      </c>
      <c r="C389">
        <v>-13.503897</v>
      </c>
      <c r="T389">
        <v>15.9</v>
      </c>
      <c r="U389">
        <v>-13.112622</v>
      </c>
    </row>
    <row r="390" spans="2:21" x14ac:dyDescent="0.25">
      <c r="B390">
        <v>16.600000000000001</v>
      </c>
      <c r="C390">
        <v>-14.003185</v>
      </c>
      <c r="T390">
        <v>16.600000000000001</v>
      </c>
      <c r="U390">
        <v>-13.647565</v>
      </c>
    </row>
    <row r="391" spans="2:21" x14ac:dyDescent="0.25">
      <c r="B391">
        <v>17.3</v>
      </c>
      <c r="C391">
        <v>-14.533977999999999</v>
      </c>
      <c r="T391">
        <v>17.3</v>
      </c>
      <c r="U391">
        <v>-14.205237</v>
      </c>
    </row>
    <row r="392" spans="2:21" x14ac:dyDescent="0.25">
      <c r="B392">
        <v>18</v>
      </c>
      <c r="C392">
        <v>-15.067562000000001</v>
      </c>
      <c r="T392">
        <v>18</v>
      </c>
      <c r="U392">
        <v>-14.765275000000001</v>
      </c>
    </row>
    <row r="393" spans="2:21" x14ac:dyDescent="0.25">
      <c r="B393">
        <v>18.7</v>
      </c>
      <c r="C393">
        <v>-15.591018</v>
      </c>
      <c r="T393">
        <v>18.7</v>
      </c>
      <c r="U393">
        <v>-15.314019</v>
      </c>
    </row>
    <row r="394" spans="2:21" x14ac:dyDescent="0.25">
      <c r="B394">
        <v>19.399999999999999</v>
      </c>
      <c r="C394">
        <v>-16.076149000000001</v>
      </c>
      <c r="T394">
        <v>19.399999999999999</v>
      </c>
      <c r="U394">
        <v>-15.824201</v>
      </c>
    </row>
    <row r="395" spans="2:21" x14ac:dyDescent="0.25">
      <c r="B395">
        <v>20.100000000000001</v>
      </c>
      <c r="C395">
        <v>-16.491339</v>
      </c>
      <c r="T395">
        <v>20.100000000000001</v>
      </c>
      <c r="U395">
        <v>-16.258462999999999</v>
      </c>
    </row>
    <row r="396" spans="2:21" x14ac:dyDescent="0.25">
      <c r="B396">
        <v>20.8</v>
      </c>
      <c r="C396">
        <v>-16.804559999999999</v>
      </c>
      <c r="T396">
        <v>20.8</v>
      </c>
      <c r="U396">
        <v>-16.582799999999999</v>
      </c>
    </row>
    <row r="397" spans="2:21" x14ac:dyDescent="0.25">
      <c r="B397">
        <v>21.5</v>
      </c>
      <c r="C397">
        <v>-16.969313</v>
      </c>
      <c r="T397">
        <v>21.5</v>
      </c>
      <c r="U397">
        <v>-16.750629</v>
      </c>
    </row>
    <row r="398" spans="2:21" x14ac:dyDescent="0.25">
      <c r="B398">
        <v>22.2</v>
      </c>
      <c r="C398">
        <v>-16.995349999999998</v>
      </c>
      <c r="T398">
        <v>22.2</v>
      </c>
      <c r="U398">
        <v>-16.764741999999998</v>
      </c>
    </row>
    <row r="399" spans="2:21" x14ac:dyDescent="0.25">
      <c r="B399">
        <v>22.9</v>
      </c>
      <c r="C399">
        <v>-16.997544999999999</v>
      </c>
      <c r="T399">
        <v>22.9</v>
      </c>
      <c r="U399">
        <v>-16.769411000000002</v>
      </c>
    </row>
    <row r="400" spans="2:21" x14ac:dyDescent="0.25">
      <c r="B400">
        <v>23.6</v>
      </c>
      <c r="C400">
        <v>-16.999815000000002</v>
      </c>
      <c r="T400">
        <v>23.6</v>
      </c>
      <c r="U400">
        <v>-16.770410999999999</v>
      </c>
    </row>
    <row r="401" spans="1:21" x14ac:dyDescent="0.25">
      <c r="B401">
        <v>24.3</v>
      </c>
      <c r="C401">
        <v>-17.001056999999999</v>
      </c>
      <c r="T401">
        <v>24.3</v>
      </c>
      <c r="U401">
        <v>-16.77186</v>
      </c>
    </row>
    <row r="402" spans="1:21" x14ac:dyDescent="0.25">
      <c r="B402">
        <v>25</v>
      </c>
      <c r="C402">
        <v>-17.002192000000001</v>
      </c>
      <c r="T402">
        <v>25</v>
      </c>
      <c r="U402">
        <v>-16.772946999999998</v>
      </c>
    </row>
    <row r="403" spans="1:21" x14ac:dyDescent="0.25">
      <c r="B403" t="s">
        <v>25</v>
      </c>
      <c r="T403" t="s">
        <v>25</v>
      </c>
    </row>
    <row r="406" spans="1:21" x14ac:dyDescent="0.25">
      <c r="A406" s="39" t="s">
        <v>260</v>
      </c>
      <c r="B406" t="s">
        <v>284</v>
      </c>
      <c r="F406" s="88"/>
      <c r="G406" s="88"/>
      <c r="I406" s="88"/>
      <c r="K406" s="88"/>
      <c r="M406" s="88"/>
      <c r="N406" s="88"/>
      <c r="O406" s="88"/>
      <c r="P406" s="88"/>
      <c r="Q406" s="88"/>
      <c r="R406" s="88"/>
      <c r="S406" s="39" t="s">
        <v>260</v>
      </c>
      <c r="T406" t="s">
        <v>284</v>
      </c>
    </row>
    <row r="407" spans="1:21" x14ac:dyDescent="0.25">
      <c r="B407" t="s">
        <v>26</v>
      </c>
      <c r="F407" s="88"/>
      <c r="G407" s="88"/>
      <c r="I407" s="88"/>
      <c r="K407" s="88"/>
      <c r="M407" s="88"/>
      <c r="N407" s="88"/>
      <c r="O407" s="88"/>
      <c r="P407" s="88"/>
      <c r="Q407" s="88"/>
      <c r="R407" s="88"/>
      <c r="T407" t="s">
        <v>26</v>
      </c>
    </row>
    <row r="408" spans="1:21" x14ac:dyDescent="0.25">
      <c r="B408" t="s">
        <v>232</v>
      </c>
      <c r="C408" t="s">
        <v>364</v>
      </c>
      <c r="F408" s="88"/>
      <c r="G408" s="88"/>
      <c r="I408" s="88"/>
      <c r="K408" s="88"/>
      <c r="M408" s="88"/>
      <c r="N408" s="88"/>
      <c r="O408" s="88"/>
      <c r="P408" s="88"/>
      <c r="Q408" s="88"/>
      <c r="R408" s="88"/>
      <c r="T408" t="s">
        <v>232</v>
      </c>
      <c r="U408" t="s">
        <v>364</v>
      </c>
    </row>
    <row r="409" spans="1:21" x14ac:dyDescent="0.25">
      <c r="B409">
        <v>-10</v>
      </c>
      <c r="C409">
        <v>-8.1073961000000008</v>
      </c>
      <c r="F409" s="88"/>
      <c r="G409" s="88"/>
      <c r="I409" s="88"/>
      <c r="K409" s="88"/>
      <c r="M409" s="88"/>
      <c r="N409" s="88"/>
      <c r="O409" s="88"/>
      <c r="P409" s="88"/>
      <c r="Q409" s="88"/>
      <c r="R409" s="88"/>
      <c r="T409">
        <v>-10</v>
      </c>
      <c r="U409">
        <v>-8.3049879000000004</v>
      </c>
    </row>
    <row r="410" spans="1:21" x14ac:dyDescent="0.25">
      <c r="B410">
        <v>-9.3000000000000007</v>
      </c>
      <c r="C410">
        <v>-8.1041784000000003</v>
      </c>
      <c r="F410" s="88"/>
      <c r="G410" s="88"/>
      <c r="I410" s="88"/>
      <c r="K410" s="88"/>
      <c r="M410" s="88"/>
      <c r="N410" s="88"/>
      <c r="O410" s="88"/>
      <c r="P410" s="88"/>
      <c r="Q410" s="88"/>
      <c r="R410" s="88"/>
      <c r="T410">
        <v>-9.3000000000000007</v>
      </c>
      <c r="U410">
        <v>-8.2961244999999995</v>
      </c>
    </row>
    <row r="411" spans="1:21" x14ac:dyDescent="0.25">
      <c r="B411">
        <v>-8.6</v>
      </c>
      <c r="C411">
        <v>-8.0989094000000001</v>
      </c>
      <c r="F411" s="88"/>
      <c r="G411" s="88"/>
      <c r="I411" s="88"/>
      <c r="K411" s="88"/>
      <c r="M411" s="88"/>
      <c r="N411" s="88"/>
      <c r="O411" s="88"/>
      <c r="P411" s="88"/>
      <c r="Q411" s="88"/>
      <c r="R411" s="88"/>
      <c r="T411">
        <v>-8.6</v>
      </c>
      <c r="U411">
        <v>-8.2989873999999997</v>
      </c>
    </row>
    <row r="412" spans="1:21" x14ac:dyDescent="0.25">
      <c r="B412">
        <v>-7.9</v>
      </c>
      <c r="C412">
        <v>-8.0997400000000006</v>
      </c>
      <c r="F412" s="88"/>
      <c r="G412" s="88"/>
      <c r="I412" s="88"/>
      <c r="K412" s="88"/>
      <c r="M412" s="88"/>
      <c r="N412" s="88"/>
      <c r="O412" s="88"/>
      <c r="P412" s="88"/>
      <c r="Q412" s="88"/>
      <c r="R412" s="88"/>
      <c r="T412">
        <v>-7.9</v>
      </c>
      <c r="U412">
        <v>-8.2972975000000009</v>
      </c>
    </row>
    <row r="413" spans="1:21" x14ac:dyDescent="0.25">
      <c r="B413">
        <v>-7.2</v>
      </c>
      <c r="C413">
        <v>-8.0980778000000004</v>
      </c>
      <c r="F413" s="88"/>
      <c r="G413" s="88"/>
      <c r="I413" s="88"/>
      <c r="K413" s="88"/>
      <c r="M413" s="88"/>
      <c r="N413" s="88"/>
      <c r="O413" s="88"/>
      <c r="P413" s="88"/>
      <c r="Q413" s="88"/>
      <c r="R413" s="88"/>
      <c r="T413">
        <v>-7.2</v>
      </c>
      <c r="U413">
        <v>-8.2893486000000003</v>
      </c>
    </row>
    <row r="414" spans="1:21" x14ac:dyDescent="0.25">
      <c r="B414">
        <v>-6.5</v>
      </c>
      <c r="C414">
        <v>-8.0984335000000005</v>
      </c>
      <c r="F414" s="88"/>
      <c r="G414" s="88"/>
      <c r="I414" s="88"/>
      <c r="K414" s="88"/>
      <c r="M414" s="88"/>
      <c r="N414" s="88"/>
      <c r="O414" s="88"/>
      <c r="P414" s="88"/>
      <c r="Q414" s="88"/>
      <c r="R414" s="88"/>
      <c r="T414">
        <v>-6.5</v>
      </c>
      <c r="U414">
        <v>-8.2936429999999994</v>
      </c>
    </row>
    <row r="415" spans="1:21" x14ac:dyDescent="0.25">
      <c r="B415">
        <v>-5.8</v>
      </c>
      <c r="C415">
        <v>-8.0961350999999997</v>
      </c>
      <c r="F415" s="88"/>
      <c r="G415" s="88"/>
      <c r="I415" s="88"/>
      <c r="K415" s="88"/>
      <c r="M415" s="88"/>
      <c r="N415" s="88"/>
      <c r="O415" s="88"/>
      <c r="P415" s="88"/>
      <c r="Q415" s="88"/>
      <c r="R415" s="88"/>
      <c r="T415">
        <v>-5.8</v>
      </c>
      <c r="U415">
        <v>-8.2940682999999993</v>
      </c>
    </row>
    <row r="416" spans="1:21" x14ac:dyDescent="0.25">
      <c r="B416">
        <v>-5.0999999999999996</v>
      </c>
      <c r="C416">
        <v>-8.0960712000000008</v>
      </c>
      <c r="F416" s="88"/>
      <c r="G416" s="88"/>
      <c r="I416" s="88"/>
      <c r="K416" s="88"/>
      <c r="M416" s="88"/>
      <c r="N416" s="88"/>
      <c r="O416" s="88"/>
      <c r="P416" s="88"/>
      <c r="Q416" s="88"/>
      <c r="R416" s="88"/>
      <c r="T416">
        <v>-5.0999999999999996</v>
      </c>
      <c r="U416">
        <v>-8.2927503999999992</v>
      </c>
    </row>
    <row r="417" spans="2:21" x14ac:dyDescent="0.25">
      <c r="B417">
        <v>-4.4000000000000004</v>
      </c>
      <c r="C417">
        <v>-8.0986422999999998</v>
      </c>
      <c r="F417" s="88"/>
      <c r="G417" s="88"/>
      <c r="I417" s="88"/>
      <c r="K417" s="88"/>
      <c r="M417" s="88"/>
      <c r="N417" s="88"/>
      <c r="O417" s="88"/>
      <c r="P417" s="88"/>
      <c r="Q417" s="88"/>
      <c r="R417" s="88"/>
      <c r="T417">
        <v>-4.4000000000000004</v>
      </c>
      <c r="U417">
        <v>-8.2921084999999994</v>
      </c>
    </row>
    <row r="418" spans="2:21" x14ac:dyDescent="0.25">
      <c r="B418">
        <v>-3.7</v>
      </c>
      <c r="C418">
        <v>-8.0968856999999996</v>
      </c>
      <c r="F418" s="88"/>
      <c r="G418" s="88"/>
      <c r="I418" s="88"/>
      <c r="K418" s="88"/>
      <c r="M418" s="88"/>
      <c r="N418" s="88"/>
      <c r="O418" s="88"/>
      <c r="P418" s="88"/>
      <c r="Q418" s="88"/>
      <c r="R418" s="88"/>
      <c r="T418">
        <v>-3.7</v>
      </c>
      <c r="U418">
        <v>-8.2906227000000001</v>
      </c>
    </row>
    <row r="419" spans="2:21" x14ac:dyDescent="0.25">
      <c r="B419">
        <v>-3</v>
      </c>
      <c r="C419">
        <v>-8.0944090000000006</v>
      </c>
      <c r="F419" s="88"/>
      <c r="G419" s="88"/>
      <c r="I419" s="88"/>
      <c r="K419" s="88"/>
      <c r="M419" s="88"/>
      <c r="N419" s="88"/>
      <c r="O419" s="88"/>
      <c r="P419" s="88"/>
      <c r="Q419" s="88"/>
      <c r="R419" s="88"/>
      <c r="T419">
        <v>-3</v>
      </c>
      <c r="U419">
        <v>-8.2927026999999995</v>
      </c>
    </row>
    <row r="420" spans="2:21" x14ac:dyDescent="0.25">
      <c r="B420">
        <v>-2.2999999999999998</v>
      </c>
      <c r="C420">
        <v>-8.0962305000000008</v>
      </c>
      <c r="F420" s="88"/>
      <c r="G420" s="88"/>
      <c r="I420" s="88"/>
      <c r="K420" s="88"/>
      <c r="M420" s="88"/>
      <c r="N420" s="88"/>
      <c r="O420" s="88"/>
      <c r="P420" s="88"/>
      <c r="Q420" s="88"/>
      <c r="R420" s="88"/>
      <c r="T420">
        <v>-2.2999999999999998</v>
      </c>
      <c r="U420">
        <v>-8.2922592000000002</v>
      </c>
    </row>
    <row r="421" spans="2:21" x14ac:dyDescent="0.25">
      <c r="B421">
        <v>-1.6</v>
      </c>
      <c r="C421">
        <v>-8.0963478000000002</v>
      </c>
      <c r="F421" s="88"/>
      <c r="G421" s="88"/>
      <c r="I421" s="88"/>
      <c r="K421" s="88"/>
      <c r="M421" s="88"/>
      <c r="N421" s="88"/>
      <c r="O421" s="88"/>
      <c r="P421" s="88"/>
      <c r="Q421" s="88"/>
      <c r="R421" s="88"/>
      <c r="T421">
        <v>-1.6</v>
      </c>
      <c r="U421">
        <v>-8.2893428999999994</v>
      </c>
    </row>
    <row r="422" spans="2:21" x14ac:dyDescent="0.25">
      <c r="B422">
        <v>-0.9</v>
      </c>
      <c r="C422">
        <v>-8.0966462999999997</v>
      </c>
      <c r="F422" s="88"/>
      <c r="G422" s="88"/>
      <c r="I422" s="88"/>
      <c r="K422" s="88"/>
      <c r="M422" s="88"/>
      <c r="N422" s="88"/>
      <c r="O422" s="88"/>
      <c r="P422" s="88"/>
      <c r="Q422" s="88"/>
      <c r="R422" s="88"/>
      <c r="T422">
        <v>-0.9</v>
      </c>
      <c r="U422">
        <v>-8.2904862999999995</v>
      </c>
    </row>
    <row r="423" spans="2:21" x14ac:dyDescent="0.25">
      <c r="B423">
        <v>-0.2</v>
      </c>
      <c r="C423">
        <v>-8.0976963000000008</v>
      </c>
      <c r="F423" s="88"/>
      <c r="G423" s="88"/>
      <c r="I423" s="88"/>
      <c r="K423" s="88"/>
      <c r="M423" s="88"/>
      <c r="N423" s="88"/>
      <c r="O423" s="88"/>
      <c r="P423" s="88"/>
      <c r="Q423" s="88"/>
      <c r="R423" s="88"/>
      <c r="T423">
        <v>-0.2</v>
      </c>
      <c r="U423">
        <v>-8.2912397000000002</v>
      </c>
    </row>
    <row r="424" spans="2:21" x14ac:dyDescent="0.25">
      <c r="B424">
        <v>0.5</v>
      </c>
      <c r="C424">
        <v>-8.0973330000000008</v>
      </c>
      <c r="F424" s="88"/>
      <c r="G424" s="88"/>
      <c r="I424" s="88"/>
      <c r="K424" s="88"/>
      <c r="M424" s="88"/>
      <c r="N424" s="88"/>
      <c r="O424" s="88"/>
      <c r="P424" s="88"/>
      <c r="Q424" s="88"/>
      <c r="R424" s="88"/>
      <c r="T424">
        <v>0.5</v>
      </c>
      <c r="U424">
        <v>-8.2909278999999998</v>
      </c>
    </row>
    <row r="425" spans="2:21" x14ac:dyDescent="0.25">
      <c r="B425">
        <v>1.2</v>
      </c>
      <c r="C425">
        <v>-8.0978726999999999</v>
      </c>
      <c r="F425" s="88"/>
      <c r="G425" s="88"/>
      <c r="I425" s="88"/>
      <c r="K425" s="88"/>
      <c r="M425" s="88"/>
      <c r="N425" s="88"/>
      <c r="O425" s="88"/>
      <c r="P425" s="88"/>
      <c r="Q425" s="88"/>
      <c r="R425" s="88"/>
      <c r="T425">
        <v>1.2</v>
      </c>
      <c r="U425">
        <v>-8.2920245999999995</v>
      </c>
    </row>
    <row r="426" spans="2:21" x14ac:dyDescent="0.25">
      <c r="B426">
        <v>1.9</v>
      </c>
      <c r="C426">
        <v>-8.0974751000000005</v>
      </c>
      <c r="F426" s="88"/>
      <c r="G426" s="88"/>
      <c r="I426" s="88"/>
      <c r="K426" s="88"/>
      <c r="M426" s="88"/>
      <c r="N426" s="88"/>
      <c r="O426" s="88"/>
      <c r="P426" s="88"/>
      <c r="Q426" s="88"/>
      <c r="R426" s="88"/>
      <c r="T426">
        <v>1.9</v>
      </c>
      <c r="U426">
        <v>-8.2902907999999993</v>
      </c>
    </row>
    <row r="427" spans="2:21" x14ac:dyDescent="0.25">
      <c r="B427">
        <v>2.6</v>
      </c>
      <c r="C427">
        <v>-8.0978774999999992</v>
      </c>
      <c r="F427" s="88"/>
      <c r="G427" s="88"/>
      <c r="I427" s="88"/>
      <c r="K427" s="88"/>
      <c r="M427" s="88"/>
      <c r="N427" s="88"/>
      <c r="O427" s="88"/>
      <c r="P427" s="88"/>
      <c r="Q427" s="88"/>
      <c r="R427" s="88"/>
      <c r="T427">
        <v>2.6</v>
      </c>
      <c r="U427">
        <v>-8.2931232000000001</v>
      </c>
    </row>
    <row r="428" spans="2:21" x14ac:dyDescent="0.25">
      <c r="B428">
        <v>3.3</v>
      </c>
      <c r="C428">
        <v>-8.0989141</v>
      </c>
      <c r="F428" s="88"/>
      <c r="G428" s="88"/>
      <c r="I428" s="88"/>
      <c r="K428" s="88"/>
      <c r="M428" s="88"/>
      <c r="N428" s="88"/>
      <c r="O428" s="88"/>
      <c r="P428" s="88"/>
      <c r="Q428" s="88"/>
      <c r="R428" s="88"/>
      <c r="T428">
        <v>3.3</v>
      </c>
      <c r="U428">
        <v>-8.2932167000000003</v>
      </c>
    </row>
    <row r="429" spans="2:21" x14ac:dyDescent="0.25">
      <c r="B429">
        <v>4</v>
      </c>
      <c r="C429">
        <v>-8.1010817999999993</v>
      </c>
      <c r="F429" s="88"/>
      <c r="G429" s="88"/>
      <c r="I429" s="88"/>
      <c r="K429" s="88"/>
      <c r="M429" s="88"/>
      <c r="N429" s="88"/>
      <c r="O429" s="88"/>
      <c r="P429" s="88"/>
      <c r="Q429" s="88"/>
      <c r="R429" s="88"/>
      <c r="T429">
        <v>4</v>
      </c>
      <c r="U429">
        <v>-8.2919330999999996</v>
      </c>
    </row>
    <row r="430" spans="2:21" x14ac:dyDescent="0.25">
      <c r="B430">
        <v>4.7</v>
      </c>
      <c r="C430">
        <v>-8.1014909999999993</v>
      </c>
      <c r="F430" s="88"/>
      <c r="G430" s="88"/>
      <c r="I430" s="88"/>
      <c r="K430" s="88"/>
      <c r="M430" s="88"/>
      <c r="N430" s="88"/>
      <c r="O430" s="88"/>
      <c r="P430" s="88"/>
      <c r="Q430" s="88"/>
      <c r="R430" s="88"/>
      <c r="T430">
        <v>4.7</v>
      </c>
      <c r="U430">
        <v>-8.2972002000000007</v>
      </c>
    </row>
    <row r="431" spans="2:21" x14ac:dyDescent="0.25">
      <c r="B431">
        <v>5.4</v>
      </c>
      <c r="C431">
        <v>-8.1043471999999994</v>
      </c>
      <c r="F431" s="88"/>
      <c r="G431" s="88"/>
      <c r="I431" s="88"/>
      <c r="K431" s="88"/>
      <c r="M431" s="88"/>
      <c r="N431" s="88"/>
      <c r="O431" s="88"/>
      <c r="P431" s="88"/>
      <c r="Q431" s="88"/>
      <c r="R431" s="88"/>
      <c r="T431">
        <v>5.4</v>
      </c>
      <c r="U431">
        <v>-8.2976503000000008</v>
      </c>
    </row>
    <row r="432" spans="2:21" x14ac:dyDescent="0.25">
      <c r="B432">
        <v>6.1</v>
      </c>
      <c r="C432">
        <v>-8.1059122000000006</v>
      </c>
      <c r="F432" s="88"/>
      <c r="G432" s="88"/>
      <c r="I432" s="88"/>
      <c r="K432" s="88"/>
      <c r="M432" s="88"/>
      <c r="N432" s="88"/>
      <c r="O432" s="88"/>
      <c r="P432" s="88"/>
      <c r="Q432" s="88"/>
      <c r="R432" s="88"/>
      <c r="T432">
        <v>6.1</v>
      </c>
      <c r="U432">
        <v>-8.2994652000000002</v>
      </c>
    </row>
    <row r="433" spans="2:21" x14ac:dyDescent="0.25">
      <c r="B433">
        <v>6.8</v>
      </c>
      <c r="C433">
        <v>-8.1118240000000004</v>
      </c>
      <c r="F433" s="88"/>
      <c r="G433" s="88"/>
      <c r="I433" s="88"/>
      <c r="K433" s="88"/>
      <c r="M433" s="88"/>
      <c r="N433" s="88"/>
      <c r="O433" s="88"/>
      <c r="P433" s="88"/>
      <c r="Q433" s="88"/>
      <c r="R433" s="88"/>
      <c r="T433">
        <v>6.8</v>
      </c>
      <c r="U433">
        <v>-8.3059253999999996</v>
      </c>
    </row>
    <row r="434" spans="2:21" x14ac:dyDescent="0.25">
      <c r="B434">
        <v>7.5</v>
      </c>
      <c r="C434">
        <v>-8.1136589000000008</v>
      </c>
      <c r="F434" s="88"/>
      <c r="G434" s="88"/>
      <c r="I434" s="88"/>
      <c r="K434" s="88"/>
      <c r="M434" s="88"/>
      <c r="N434" s="88"/>
      <c r="O434" s="88"/>
      <c r="P434" s="88"/>
      <c r="Q434" s="88"/>
      <c r="R434" s="88"/>
      <c r="T434">
        <v>7.5</v>
      </c>
      <c r="U434">
        <v>-8.3084849999999992</v>
      </c>
    </row>
    <row r="435" spans="2:21" x14ac:dyDescent="0.25">
      <c r="B435">
        <v>8.1999999999999993</v>
      </c>
      <c r="C435">
        <v>-8.1181859999999997</v>
      </c>
      <c r="F435" s="88"/>
      <c r="G435" s="88"/>
      <c r="I435" s="88"/>
      <c r="K435" s="88"/>
      <c r="M435" s="88"/>
      <c r="N435" s="88"/>
      <c r="O435" s="88"/>
      <c r="P435" s="88"/>
      <c r="Q435" s="88"/>
      <c r="R435" s="88"/>
      <c r="T435">
        <v>8.1999999999999993</v>
      </c>
      <c r="U435">
        <v>-8.3106594000000005</v>
      </c>
    </row>
    <row r="436" spans="2:21" x14ac:dyDescent="0.25">
      <c r="B436">
        <v>8.9</v>
      </c>
      <c r="C436">
        <v>-8.1230221</v>
      </c>
      <c r="F436" s="88"/>
      <c r="G436" s="88"/>
      <c r="I436" s="88"/>
      <c r="K436" s="88"/>
      <c r="M436" s="88"/>
      <c r="N436" s="88"/>
      <c r="O436" s="88"/>
      <c r="P436" s="88"/>
      <c r="Q436" s="88"/>
      <c r="R436" s="88"/>
      <c r="T436">
        <v>8.9</v>
      </c>
      <c r="U436">
        <v>-8.3148269999999993</v>
      </c>
    </row>
    <row r="437" spans="2:21" x14ac:dyDescent="0.25">
      <c r="B437">
        <v>9.6</v>
      </c>
      <c r="C437">
        <v>-8.1306934000000002</v>
      </c>
      <c r="F437" s="88"/>
      <c r="G437" s="88"/>
      <c r="I437" s="88"/>
      <c r="K437" s="88"/>
      <c r="M437" s="88"/>
      <c r="N437" s="88"/>
      <c r="O437" s="88"/>
      <c r="P437" s="88"/>
      <c r="Q437" s="88"/>
      <c r="R437" s="88"/>
      <c r="T437">
        <v>9.6</v>
      </c>
      <c r="U437">
        <v>-8.3196373000000001</v>
      </c>
    </row>
    <row r="438" spans="2:21" x14ac:dyDescent="0.25">
      <c r="B438">
        <v>10.3</v>
      </c>
      <c r="C438">
        <v>-8.1365298999999993</v>
      </c>
      <c r="F438" s="88"/>
      <c r="G438" s="88"/>
      <c r="I438" s="88"/>
      <c r="K438" s="88"/>
      <c r="M438" s="88"/>
      <c r="N438" s="88"/>
      <c r="O438" s="88"/>
      <c r="P438" s="88"/>
      <c r="Q438" s="88"/>
      <c r="R438" s="88"/>
      <c r="T438">
        <v>10.3</v>
      </c>
      <c r="U438">
        <v>-8.3230714999999993</v>
      </c>
    </row>
    <row r="439" spans="2:21" x14ac:dyDescent="0.25">
      <c r="B439">
        <v>11</v>
      </c>
      <c r="C439">
        <v>-8.1405496999999993</v>
      </c>
      <c r="F439" s="88"/>
      <c r="G439" s="88"/>
      <c r="I439" s="88"/>
      <c r="K439" s="88"/>
      <c r="M439" s="88"/>
      <c r="N439" s="88"/>
      <c r="O439" s="88"/>
      <c r="P439" s="88"/>
      <c r="Q439" s="88"/>
      <c r="R439" s="88"/>
      <c r="T439">
        <v>11</v>
      </c>
      <c r="U439">
        <v>-8.3299389000000001</v>
      </c>
    </row>
    <row r="440" spans="2:21" x14ac:dyDescent="0.25">
      <c r="B440">
        <v>11.7</v>
      </c>
      <c r="C440">
        <v>-8.1525105999999994</v>
      </c>
      <c r="F440" s="88"/>
      <c r="G440" s="88"/>
      <c r="I440" s="88"/>
      <c r="K440" s="88"/>
      <c r="M440" s="88"/>
      <c r="N440" s="88"/>
      <c r="O440" s="88"/>
      <c r="P440" s="88"/>
      <c r="Q440" s="88"/>
      <c r="R440" s="88"/>
      <c r="T440">
        <v>11.7</v>
      </c>
      <c r="U440">
        <v>-8.3365355000000001</v>
      </c>
    </row>
    <row r="441" spans="2:21" x14ac:dyDescent="0.25">
      <c r="B441">
        <v>12.4</v>
      </c>
      <c r="C441">
        <v>-8.1601123999999992</v>
      </c>
      <c r="F441" s="88"/>
      <c r="G441" s="88"/>
      <c r="I441" s="88"/>
      <c r="K441" s="88"/>
      <c r="M441" s="88"/>
      <c r="N441" s="88"/>
      <c r="O441" s="88"/>
      <c r="P441" s="88"/>
      <c r="Q441" s="88"/>
      <c r="R441" s="88"/>
      <c r="T441">
        <v>12.4</v>
      </c>
      <c r="U441">
        <v>-8.3467464000000007</v>
      </c>
    </row>
    <row r="442" spans="2:21" x14ac:dyDescent="0.25">
      <c r="B442">
        <v>13.1</v>
      </c>
      <c r="C442">
        <v>-8.1706629</v>
      </c>
      <c r="F442" s="88"/>
      <c r="G442" s="88"/>
      <c r="I442" s="88"/>
      <c r="K442" s="88"/>
      <c r="M442" s="88"/>
      <c r="N442" s="88"/>
      <c r="O442" s="88"/>
      <c r="P442" s="88"/>
      <c r="Q442" s="88"/>
      <c r="R442" s="88"/>
      <c r="T442">
        <v>13.1</v>
      </c>
      <c r="U442">
        <v>-8.3502559999999999</v>
      </c>
    </row>
    <row r="443" spans="2:21" x14ac:dyDescent="0.25">
      <c r="B443">
        <v>13.8</v>
      </c>
      <c r="C443">
        <v>-8.1792897999999994</v>
      </c>
      <c r="F443" s="88"/>
      <c r="G443" s="88"/>
      <c r="I443" s="88"/>
      <c r="K443" s="88"/>
      <c r="M443" s="88"/>
      <c r="N443" s="88"/>
      <c r="O443" s="88"/>
      <c r="P443" s="88"/>
      <c r="Q443" s="88"/>
      <c r="R443" s="88"/>
      <c r="T443">
        <v>13.8</v>
      </c>
      <c r="U443">
        <v>-8.3595018000000003</v>
      </c>
    </row>
    <row r="444" spans="2:21" x14ac:dyDescent="0.25">
      <c r="B444">
        <v>14.5</v>
      </c>
      <c r="C444">
        <v>-8.1869364000000004</v>
      </c>
      <c r="F444" s="88"/>
      <c r="G444" s="88"/>
      <c r="I444" s="88"/>
      <c r="K444" s="88"/>
      <c r="M444" s="88"/>
      <c r="N444" s="88"/>
      <c r="O444" s="88"/>
      <c r="P444" s="88"/>
      <c r="Q444" s="88"/>
      <c r="R444" s="88"/>
      <c r="T444">
        <v>14.5</v>
      </c>
      <c r="U444">
        <v>-8.3661183999999995</v>
      </c>
    </row>
    <row r="445" spans="2:21" x14ac:dyDescent="0.25">
      <c r="B445">
        <v>15.2</v>
      </c>
      <c r="C445">
        <v>-8.2030001000000006</v>
      </c>
      <c r="F445" s="88"/>
      <c r="G445" s="88"/>
      <c r="I445" s="88"/>
      <c r="K445" s="88"/>
      <c r="M445" s="88"/>
      <c r="N445" s="88"/>
      <c r="O445" s="88"/>
      <c r="P445" s="88"/>
      <c r="Q445" s="88"/>
      <c r="R445" s="88"/>
      <c r="T445">
        <v>15.2</v>
      </c>
      <c r="U445">
        <v>-8.3759622999999994</v>
      </c>
    </row>
    <row r="446" spans="2:21" x14ac:dyDescent="0.25">
      <c r="B446">
        <v>15.9</v>
      </c>
      <c r="C446">
        <v>-8.2209044000000002</v>
      </c>
      <c r="F446" s="88"/>
      <c r="G446" s="88"/>
      <c r="I446" s="88"/>
      <c r="K446" s="88"/>
      <c r="M446" s="88"/>
      <c r="N446" s="88"/>
      <c r="O446" s="88"/>
      <c r="P446" s="88"/>
      <c r="Q446" s="88"/>
      <c r="R446" s="88"/>
      <c r="T446">
        <v>15.9</v>
      </c>
      <c r="U446">
        <v>-8.3900509000000003</v>
      </c>
    </row>
    <row r="447" spans="2:21" x14ac:dyDescent="0.25">
      <c r="B447">
        <v>16.600000000000001</v>
      </c>
      <c r="C447">
        <v>-8.2430304999999997</v>
      </c>
      <c r="F447" s="88"/>
      <c r="G447" s="88"/>
      <c r="I447" s="88"/>
      <c r="K447" s="88"/>
      <c r="M447" s="88"/>
      <c r="N447" s="88"/>
      <c r="O447" s="88"/>
      <c r="P447" s="88"/>
      <c r="Q447" s="88"/>
      <c r="R447" s="88"/>
      <c r="T447">
        <v>16.600000000000001</v>
      </c>
      <c r="U447">
        <v>-8.4127568999999998</v>
      </c>
    </row>
    <row r="448" spans="2:21" x14ac:dyDescent="0.25">
      <c r="B448">
        <v>17.3</v>
      </c>
      <c r="C448">
        <v>-8.2729645000000005</v>
      </c>
      <c r="F448" s="88"/>
      <c r="G448" s="88"/>
      <c r="I448" s="88"/>
      <c r="K448" s="88"/>
      <c r="M448" s="88"/>
      <c r="N448" s="88"/>
      <c r="O448" s="88"/>
      <c r="P448" s="88"/>
      <c r="Q448" s="88"/>
      <c r="R448" s="88"/>
      <c r="T448">
        <v>17.3</v>
      </c>
      <c r="U448">
        <v>-8.4379767999999995</v>
      </c>
    </row>
    <row r="449" spans="2:21" x14ac:dyDescent="0.25">
      <c r="B449">
        <v>18</v>
      </c>
      <c r="C449">
        <v>-8.3179397999999996</v>
      </c>
      <c r="F449" s="88"/>
      <c r="G449" s="88"/>
      <c r="I449" s="88"/>
      <c r="K449" s="88"/>
      <c r="M449" s="88"/>
      <c r="N449" s="88"/>
      <c r="O449" s="88"/>
      <c r="P449" s="88"/>
      <c r="Q449" s="88"/>
      <c r="R449" s="88"/>
      <c r="T449">
        <v>18</v>
      </c>
      <c r="U449">
        <v>-8.4805393000000002</v>
      </c>
    </row>
    <row r="450" spans="2:21" x14ac:dyDescent="0.25">
      <c r="B450">
        <v>18.7</v>
      </c>
      <c r="C450">
        <v>-8.3817549000000007</v>
      </c>
      <c r="F450" s="88"/>
      <c r="G450" s="88"/>
      <c r="I450" s="88"/>
      <c r="K450" s="88"/>
      <c r="M450" s="88"/>
      <c r="N450" s="88"/>
      <c r="O450" s="88"/>
      <c r="P450" s="88"/>
      <c r="Q450" s="88"/>
      <c r="R450" s="88"/>
      <c r="T450">
        <v>18.7</v>
      </c>
      <c r="U450">
        <v>-8.5400905999999992</v>
      </c>
    </row>
    <row r="451" spans="2:21" x14ac:dyDescent="0.25">
      <c r="B451">
        <v>19.399999999999999</v>
      </c>
      <c r="C451">
        <v>-8.4625710999999999</v>
      </c>
      <c r="F451" s="88"/>
      <c r="G451" s="88"/>
      <c r="I451" s="88"/>
      <c r="K451" s="88"/>
      <c r="M451" s="88"/>
      <c r="N451" s="88"/>
      <c r="O451" s="88"/>
      <c r="P451" s="88"/>
      <c r="Q451" s="88"/>
      <c r="R451" s="88"/>
      <c r="T451">
        <v>19.399999999999999</v>
      </c>
      <c r="U451">
        <v>-8.6163769000000006</v>
      </c>
    </row>
    <row r="452" spans="2:21" x14ac:dyDescent="0.25">
      <c r="B452">
        <v>20.100000000000001</v>
      </c>
      <c r="C452">
        <v>-8.5484370999999992</v>
      </c>
      <c r="F452" s="88"/>
      <c r="G452" s="88"/>
      <c r="I452" s="88"/>
      <c r="K452" s="88"/>
      <c r="M452" s="88"/>
      <c r="N452" s="88"/>
      <c r="O452" s="88"/>
      <c r="P452" s="88"/>
      <c r="Q452" s="88"/>
      <c r="R452" s="88"/>
      <c r="T452">
        <v>20.100000000000001</v>
      </c>
      <c r="U452">
        <v>-8.6971921999999999</v>
      </c>
    </row>
    <row r="453" spans="2:21" x14ac:dyDescent="0.25">
      <c r="B453">
        <v>20.8</v>
      </c>
      <c r="C453">
        <v>-8.6218833999999998</v>
      </c>
      <c r="F453" s="88"/>
      <c r="G453" s="88"/>
      <c r="I453" s="88"/>
      <c r="K453" s="88"/>
      <c r="M453" s="88"/>
      <c r="N453" s="88"/>
      <c r="O453" s="88"/>
      <c r="P453" s="88"/>
      <c r="Q453" s="88"/>
      <c r="R453" s="88"/>
      <c r="T453">
        <v>20.8</v>
      </c>
      <c r="U453">
        <v>-8.7672281000000005</v>
      </c>
    </row>
    <row r="454" spans="2:21" x14ac:dyDescent="0.25">
      <c r="B454">
        <v>21.5</v>
      </c>
      <c r="C454">
        <v>-8.6659851000000003</v>
      </c>
      <c r="F454" s="88"/>
      <c r="G454" s="88"/>
      <c r="I454" s="88"/>
      <c r="K454" s="88"/>
      <c r="M454" s="88"/>
      <c r="N454" s="88"/>
      <c r="O454" s="88"/>
      <c r="P454" s="88"/>
      <c r="Q454" s="88"/>
      <c r="R454" s="88"/>
      <c r="T454">
        <v>21.5</v>
      </c>
      <c r="U454">
        <v>-8.8042984000000004</v>
      </c>
    </row>
    <row r="455" spans="2:21" x14ac:dyDescent="0.25">
      <c r="B455">
        <v>22.2</v>
      </c>
      <c r="C455">
        <v>-8.6710253000000002</v>
      </c>
      <c r="F455" s="88"/>
      <c r="G455" s="88"/>
      <c r="I455" s="88"/>
      <c r="K455" s="88"/>
      <c r="M455" s="88"/>
      <c r="N455" s="88"/>
      <c r="O455" s="88"/>
      <c r="P455" s="88"/>
      <c r="Q455" s="88"/>
      <c r="R455" s="88"/>
      <c r="T455">
        <v>22.2</v>
      </c>
      <c r="U455">
        <v>-8.8067989000000004</v>
      </c>
    </row>
    <row r="456" spans="2:21" x14ac:dyDescent="0.25">
      <c r="B456">
        <v>22.9</v>
      </c>
      <c r="C456">
        <v>-8.6727219000000009</v>
      </c>
      <c r="F456" s="88"/>
      <c r="G456" s="88"/>
      <c r="I456" s="88"/>
      <c r="K456" s="88"/>
      <c r="M456" s="88"/>
      <c r="N456" s="88"/>
      <c r="O456" s="88"/>
      <c r="P456" s="88"/>
      <c r="Q456" s="88"/>
      <c r="R456" s="88"/>
      <c r="T456">
        <v>22.9</v>
      </c>
      <c r="U456">
        <v>-8.8070087000000008</v>
      </c>
    </row>
    <row r="457" spans="2:21" x14ac:dyDescent="0.25">
      <c r="B457">
        <v>23.6</v>
      </c>
      <c r="C457">
        <v>-8.6738367000000007</v>
      </c>
      <c r="F457" s="88"/>
      <c r="G457" s="88"/>
      <c r="I457" s="88"/>
      <c r="K457" s="88"/>
      <c r="M457" s="88"/>
      <c r="N457" s="88"/>
      <c r="O457" s="88"/>
      <c r="P457" s="88"/>
      <c r="Q457" s="88"/>
      <c r="R457" s="88"/>
      <c r="T457">
        <v>23.6</v>
      </c>
      <c r="U457">
        <v>-8.8089008</v>
      </c>
    </row>
    <row r="458" spans="2:21" x14ac:dyDescent="0.25">
      <c r="B458">
        <v>24.3</v>
      </c>
      <c r="C458">
        <v>-8.6744679999999992</v>
      </c>
      <c r="F458" s="88"/>
      <c r="G458" s="88"/>
      <c r="I458" s="88"/>
      <c r="K458" s="88"/>
      <c r="M458" s="88"/>
      <c r="N458" s="88"/>
      <c r="O458" s="88"/>
      <c r="P458" s="88"/>
      <c r="Q458" s="88"/>
      <c r="R458" s="88"/>
      <c r="T458">
        <v>24.3</v>
      </c>
      <c r="U458">
        <v>-8.8095464999999997</v>
      </c>
    </row>
    <row r="459" spans="2:21" x14ac:dyDescent="0.25">
      <c r="B459">
        <v>25</v>
      </c>
      <c r="C459">
        <v>-8.6751728000000004</v>
      </c>
      <c r="F459" s="88"/>
      <c r="G459" s="88"/>
      <c r="I459" s="88"/>
      <c r="K459" s="88"/>
      <c r="M459" s="88"/>
      <c r="N459" s="88"/>
      <c r="O459" s="88"/>
      <c r="P459" s="88"/>
      <c r="Q459" s="88"/>
      <c r="R459" s="88"/>
      <c r="T459">
        <v>25</v>
      </c>
      <c r="U459">
        <v>-8.8100556999999995</v>
      </c>
    </row>
    <row r="460" spans="2:21" x14ac:dyDescent="0.25">
      <c r="B460" t="s">
        <v>25</v>
      </c>
      <c r="F460" s="88"/>
      <c r="G460" s="88"/>
      <c r="I460" s="88"/>
      <c r="K460" s="88"/>
      <c r="M460" s="88"/>
      <c r="N460" s="88"/>
      <c r="O460" s="88"/>
      <c r="P460" s="88"/>
      <c r="Q460" s="88"/>
      <c r="R460" s="88"/>
      <c r="T460" t="s">
        <v>25</v>
      </c>
    </row>
    <row r="461" spans="2:21" x14ac:dyDescent="0.25">
      <c r="F461" s="88"/>
      <c r="G461" s="88"/>
      <c r="I461" s="88"/>
      <c r="K461" s="88"/>
      <c r="M461" s="88"/>
      <c r="N461" s="88"/>
      <c r="O461" s="88"/>
      <c r="P461" s="88"/>
      <c r="Q461" s="88"/>
      <c r="R461" s="88"/>
    </row>
    <row r="462" spans="2:21" x14ac:dyDescent="0.25">
      <c r="F462" s="88"/>
      <c r="G462" s="88"/>
      <c r="I462" s="88"/>
      <c r="K462" s="88"/>
      <c r="M462" s="88"/>
      <c r="N462" s="88"/>
      <c r="O462" s="88"/>
      <c r="P462" s="88"/>
      <c r="Q462" s="88"/>
      <c r="R462" s="88"/>
    </row>
    <row r="463" spans="2:21" x14ac:dyDescent="0.25">
      <c r="B463" t="s">
        <v>284</v>
      </c>
      <c r="F463" s="88"/>
      <c r="G463" s="88"/>
      <c r="I463" s="88"/>
      <c r="K463" s="88"/>
      <c r="M463" s="88"/>
      <c r="N463" s="88"/>
      <c r="O463" s="88"/>
      <c r="P463" s="88"/>
      <c r="Q463" s="88"/>
      <c r="R463" s="88"/>
      <c r="T463" t="s">
        <v>284</v>
      </c>
    </row>
    <row r="464" spans="2:21" x14ac:dyDescent="0.25">
      <c r="B464" t="s">
        <v>27</v>
      </c>
      <c r="F464" s="88"/>
      <c r="G464" s="88"/>
      <c r="I464" s="88"/>
      <c r="K464" s="88"/>
      <c r="M464" s="88"/>
      <c r="N464" s="88"/>
      <c r="O464" s="88"/>
      <c r="P464" s="88"/>
      <c r="Q464" s="88"/>
      <c r="R464" s="88"/>
      <c r="T464" t="s">
        <v>27</v>
      </c>
    </row>
    <row r="465" spans="2:21" x14ac:dyDescent="0.25">
      <c r="B465" t="s">
        <v>232</v>
      </c>
      <c r="C465" t="s">
        <v>365</v>
      </c>
      <c r="F465" s="88"/>
      <c r="G465" s="88"/>
      <c r="I465" s="88"/>
      <c r="K465" s="88"/>
      <c r="M465" s="88"/>
      <c r="N465" s="88"/>
      <c r="O465" s="88"/>
      <c r="P465" s="88"/>
      <c r="Q465" s="88"/>
      <c r="R465" s="88"/>
      <c r="T465" t="s">
        <v>232</v>
      </c>
      <c r="U465" t="s">
        <v>365</v>
      </c>
    </row>
    <row r="466" spans="2:21" x14ac:dyDescent="0.25">
      <c r="B466">
        <v>-10</v>
      </c>
      <c r="C466">
        <v>-8.1926947000000006</v>
      </c>
      <c r="F466" s="88"/>
      <c r="G466" s="88"/>
      <c r="I466" s="88"/>
      <c r="K466" s="88"/>
      <c r="M466" s="88"/>
      <c r="N466" s="88"/>
      <c r="O466" s="88"/>
      <c r="P466" s="88"/>
      <c r="Q466" s="88"/>
      <c r="R466" s="88"/>
      <c r="T466">
        <v>-10</v>
      </c>
      <c r="U466">
        <v>-8.3666458000000006</v>
      </c>
    </row>
    <row r="467" spans="2:21" x14ac:dyDescent="0.25">
      <c r="B467">
        <v>-9.3000000000000007</v>
      </c>
      <c r="C467">
        <v>-8.1873713000000006</v>
      </c>
      <c r="F467" s="88"/>
      <c r="G467" s="88"/>
      <c r="I467" s="88"/>
      <c r="K467" s="88"/>
      <c r="M467" s="88"/>
      <c r="N467" s="88"/>
      <c r="O467" s="88"/>
      <c r="P467" s="88"/>
      <c r="Q467" s="88"/>
      <c r="R467" s="88"/>
      <c r="T467">
        <v>-9.3000000000000007</v>
      </c>
      <c r="U467">
        <v>-8.3596087000000008</v>
      </c>
    </row>
    <row r="468" spans="2:21" x14ac:dyDescent="0.25">
      <c r="B468">
        <v>-8.6</v>
      </c>
      <c r="C468">
        <v>-8.1896772000000002</v>
      </c>
      <c r="F468" s="88"/>
      <c r="G468" s="88"/>
      <c r="I468" s="88"/>
      <c r="K468" s="88"/>
      <c r="M468" s="88"/>
      <c r="N468" s="88"/>
      <c r="O468" s="88"/>
      <c r="P468" s="88"/>
      <c r="Q468" s="88"/>
      <c r="R468" s="88"/>
      <c r="T468">
        <v>-8.6</v>
      </c>
      <c r="U468">
        <v>-8.3587855999999991</v>
      </c>
    </row>
    <row r="469" spans="2:21" x14ac:dyDescent="0.25">
      <c r="B469">
        <v>-7.9</v>
      </c>
      <c r="C469">
        <v>-8.1857966999999991</v>
      </c>
      <c r="F469" s="88"/>
      <c r="G469" s="88"/>
      <c r="I469" s="88"/>
      <c r="K469" s="88"/>
      <c r="M469" s="88"/>
      <c r="N469" s="88"/>
      <c r="O469" s="88"/>
      <c r="P469" s="88"/>
      <c r="Q469" s="88"/>
      <c r="R469" s="88"/>
      <c r="T469">
        <v>-7.9</v>
      </c>
      <c r="U469">
        <v>-8.3575230000000005</v>
      </c>
    </row>
    <row r="470" spans="2:21" x14ac:dyDescent="0.25">
      <c r="B470">
        <v>-7.2</v>
      </c>
      <c r="C470">
        <v>-8.1864051999999994</v>
      </c>
      <c r="F470" s="88"/>
      <c r="G470" s="88"/>
      <c r="I470" s="88"/>
      <c r="K470" s="88"/>
      <c r="M470" s="88"/>
      <c r="N470" s="88"/>
      <c r="O470" s="88"/>
      <c r="P470" s="88"/>
      <c r="Q470" s="88"/>
      <c r="R470" s="88"/>
      <c r="T470">
        <v>-7.2</v>
      </c>
      <c r="U470">
        <v>-8.3559073999999995</v>
      </c>
    </row>
    <row r="471" spans="2:21" x14ac:dyDescent="0.25">
      <c r="B471">
        <v>-6.5</v>
      </c>
      <c r="C471">
        <v>-8.1825085000000009</v>
      </c>
      <c r="F471" s="88"/>
      <c r="G471" s="88"/>
      <c r="I471" s="88"/>
      <c r="K471" s="88"/>
      <c r="M471" s="88"/>
      <c r="N471" s="88"/>
      <c r="O471" s="88"/>
      <c r="P471" s="88"/>
      <c r="Q471" s="88"/>
      <c r="R471" s="88"/>
      <c r="T471">
        <v>-6.5</v>
      </c>
      <c r="U471">
        <v>-8.3550234000000003</v>
      </c>
    </row>
    <row r="472" spans="2:21" x14ac:dyDescent="0.25">
      <c r="B472">
        <v>-5.8</v>
      </c>
      <c r="C472">
        <v>-8.1822701000000002</v>
      </c>
      <c r="F472" s="88"/>
      <c r="G472" s="88"/>
      <c r="I472" s="88"/>
      <c r="K472" s="88"/>
      <c r="M472" s="88"/>
      <c r="N472" s="88"/>
      <c r="O472" s="88"/>
      <c r="P472" s="88"/>
      <c r="Q472" s="88"/>
      <c r="R472" s="88"/>
      <c r="T472">
        <v>-5.8</v>
      </c>
      <c r="U472">
        <v>-8.3537064000000001</v>
      </c>
    </row>
    <row r="473" spans="2:21" x14ac:dyDescent="0.25">
      <c r="B473">
        <v>-5.0999999999999996</v>
      </c>
      <c r="C473">
        <v>-8.1810721999999991</v>
      </c>
      <c r="F473" s="88"/>
      <c r="G473" s="88"/>
      <c r="I473" s="88"/>
      <c r="K473" s="88"/>
      <c r="M473" s="88"/>
      <c r="N473" s="88"/>
      <c r="O473" s="88"/>
      <c r="P473" s="88"/>
      <c r="Q473" s="88"/>
      <c r="R473" s="88"/>
      <c r="T473">
        <v>-5.0999999999999996</v>
      </c>
      <c r="U473">
        <v>-8.3544245000000004</v>
      </c>
    </row>
    <row r="474" spans="2:21" x14ac:dyDescent="0.25">
      <c r="B474">
        <v>-4.4000000000000004</v>
      </c>
      <c r="C474">
        <v>-8.1819515000000003</v>
      </c>
      <c r="F474" s="88"/>
      <c r="G474" s="88"/>
      <c r="I474" s="88"/>
      <c r="K474" s="88"/>
      <c r="M474" s="88"/>
      <c r="N474" s="88"/>
      <c r="O474" s="88"/>
      <c r="P474" s="88"/>
      <c r="Q474" s="88"/>
      <c r="R474" s="88"/>
      <c r="T474">
        <v>-4.4000000000000004</v>
      </c>
      <c r="U474">
        <v>-8.3542193999999999</v>
      </c>
    </row>
    <row r="475" spans="2:21" x14ac:dyDescent="0.25">
      <c r="B475">
        <v>-3.7</v>
      </c>
      <c r="C475">
        <v>-8.1807450999999993</v>
      </c>
      <c r="F475" s="88"/>
      <c r="G475" s="88"/>
      <c r="I475" s="88"/>
      <c r="K475" s="88"/>
      <c r="M475" s="88"/>
      <c r="N475" s="88"/>
      <c r="O475" s="88"/>
      <c r="P475" s="88"/>
      <c r="Q475" s="88"/>
      <c r="R475" s="88"/>
      <c r="T475">
        <v>-3.7</v>
      </c>
      <c r="U475">
        <v>-8.3543892</v>
      </c>
    </row>
    <row r="476" spans="2:21" x14ac:dyDescent="0.25">
      <c r="B476">
        <v>-3</v>
      </c>
      <c r="C476">
        <v>-8.1821833000000002</v>
      </c>
      <c r="F476" s="88"/>
      <c r="G476" s="88"/>
      <c r="I476" s="88"/>
      <c r="K476" s="88"/>
      <c r="M476" s="88"/>
      <c r="N476" s="88"/>
      <c r="O476" s="88"/>
      <c r="P476" s="88"/>
      <c r="Q476" s="88"/>
      <c r="R476" s="88"/>
      <c r="T476">
        <v>-3</v>
      </c>
      <c r="U476">
        <v>-8.3532046999999991</v>
      </c>
    </row>
    <row r="477" spans="2:21" x14ac:dyDescent="0.25">
      <c r="B477">
        <v>-2.2999999999999998</v>
      </c>
      <c r="C477">
        <v>-8.1831846000000006</v>
      </c>
      <c r="F477" s="88"/>
      <c r="G477" s="88"/>
      <c r="I477" s="88"/>
      <c r="K477" s="88"/>
      <c r="M477" s="88"/>
      <c r="N477" s="88"/>
      <c r="O477" s="88"/>
      <c r="P477" s="88"/>
      <c r="Q477" s="88"/>
      <c r="R477" s="88"/>
      <c r="T477">
        <v>-2.2999999999999998</v>
      </c>
      <c r="U477">
        <v>-8.3528271000000007</v>
      </c>
    </row>
    <row r="478" spans="2:21" x14ac:dyDescent="0.25">
      <c r="B478">
        <v>-1.6</v>
      </c>
      <c r="C478">
        <v>-8.1809092000000003</v>
      </c>
      <c r="F478" s="88"/>
      <c r="G478" s="88"/>
      <c r="I478" s="88"/>
      <c r="K478" s="88"/>
      <c r="M478" s="88"/>
      <c r="N478" s="88"/>
      <c r="O478" s="88"/>
      <c r="P478" s="88"/>
      <c r="Q478" s="88"/>
      <c r="R478" s="88"/>
      <c r="T478">
        <v>-1.6</v>
      </c>
      <c r="U478">
        <v>-8.3546657999999994</v>
      </c>
    </row>
    <row r="479" spans="2:21" x14ac:dyDescent="0.25">
      <c r="B479">
        <v>-0.9</v>
      </c>
      <c r="C479">
        <v>-8.1822443000000007</v>
      </c>
      <c r="F479" s="88"/>
      <c r="G479" s="88"/>
      <c r="I479" s="88"/>
      <c r="K479" s="88"/>
      <c r="M479" s="88"/>
      <c r="N479" s="88"/>
      <c r="O479" s="88"/>
      <c r="P479" s="88"/>
      <c r="Q479" s="88"/>
      <c r="R479" s="88"/>
      <c r="T479">
        <v>-0.9</v>
      </c>
      <c r="U479">
        <v>-8.3553581000000001</v>
      </c>
    </row>
    <row r="480" spans="2:21" x14ac:dyDescent="0.25">
      <c r="B480">
        <v>-0.2</v>
      </c>
      <c r="C480">
        <v>-8.1833466999999995</v>
      </c>
      <c r="F480" s="88"/>
      <c r="G480" s="88"/>
      <c r="I480" s="88"/>
      <c r="K480" s="88"/>
      <c r="M480" s="88"/>
      <c r="N480" s="88"/>
      <c r="O480" s="88"/>
      <c r="P480" s="88"/>
      <c r="Q480" s="88"/>
      <c r="R480" s="88"/>
      <c r="T480">
        <v>-0.2</v>
      </c>
      <c r="U480">
        <v>-8.3550882000000009</v>
      </c>
    </row>
    <row r="481" spans="2:21" x14ac:dyDescent="0.25">
      <c r="B481">
        <v>0.5</v>
      </c>
      <c r="C481">
        <v>-8.1845903</v>
      </c>
      <c r="F481" s="88"/>
      <c r="G481" s="88"/>
      <c r="I481" s="88"/>
      <c r="K481" s="88"/>
      <c r="M481" s="88"/>
      <c r="N481" s="88"/>
      <c r="O481" s="88"/>
      <c r="P481" s="88"/>
      <c r="Q481" s="88"/>
      <c r="R481" s="88"/>
      <c r="T481">
        <v>0.5</v>
      </c>
      <c r="U481">
        <v>-8.3547802000000004</v>
      </c>
    </row>
    <row r="482" spans="2:21" x14ac:dyDescent="0.25">
      <c r="B482">
        <v>1.2</v>
      </c>
      <c r="C482">
        <v>-8.1865243999999997</v>
      </c>
      <c r="F482" s="88"/>
      <c r="G482" s="88"/>
      <c r="I482" s="88"/>
      <c r="K482" s="88"/>
      <c r="M482" s="88"/>
      <c r="N482" s="88"/>
      <c r="O482" s="88"/>
      <c r="P482" s="88"/>
      <c r="Q482" s="88"/>
      <c r="R482" s="88"/>
      <c r="T482">
        <v>1.2</v>
      </c>
      <c r="U482">
        <v>-8.3572282999999992</v>
      </c>
    </row>
    <row r="483" spans="2:21" x14ac:dyDescent="0.25">
      <c r="B483">
        <v>1.9</v>
      </c>
      <c r="C483">
        <v>-8.1853218000000005</v>
      </c>
      <c r="F483" s="88"/>
      <c r="G483" s="88"/>
      <c r="I483" s="88"/>
      <c r="K483" s="88"/>
      <c r="M483" s="88"/>
      <c r="N483" s="88"/>
      <c r="O483" s="88"/>
      <c r="P483" s="88"/>
      <c r="Q483" s="88"/>
      <c r="R483" s="88"/>
      <c r="T483">
        <v>1.9</v>
      </c>
      <c r="U483">
        <v>-8.3576888999999994</v>
      </c>
    </row>
    <row r="484" spans="2:21" x14ac:dyDescent="0.25">
      <c r="B484">
        <v>2.6</v>
      </c>
      <c r="C484">
        <v>-8.1890897999999996</v>
      </c>
      <c r="F484" s="88"/>
      <c r="G484" s="88"/>
      <c r="I484" s="88"/>
      <c r="K484" s="88"/>
      <c r="M484" s="88"/>
      <c r="N484" s="88"/>
      <c r="O484" s="88"/>
      <c r="P484" s="88"/>
      <c r="Q484" s="88"/>
      <c r="R484" s="88"/>
      <c r="T484">
        <v>2.6</v>
      </c>
      <c r="U484">
        <v>-8.3595609999999994</v>
      </c>
    </row>
    <row r="485" spans="2:21" x14ac:dyDescent="0.25">
      <c r="B485">
        <v>3.3</v>
      </c>
      <c r="C485">
        <v>-8.1884432</v>
      </c>
      <c r="F485" s="88"/>
      <c r="G485" s="88"/>
      <c r="I485" s="88"/>
      <c r="K485" s="88"/>
      <c r="M485" s="88"/>
      <c r="N485" s="88"/>
      <c r="O485" s="88"/>
      <c r="P485" s="88"/>
      <c r="Q485" s="88"/>
      <c r="R485" s="88"/>
      <c r="T485">
        <v>3.3</v>
      </c>
      <c r="U485">
        <v>-8.3621254</v>
      </c>
    </row>
    <row r="486" spans="2:21" x14ac:dyDescent="0.25">
      <c r="B486">
        <v>4</v>
      </c>
      <c r="C486">
        <v>-8.1934728999999997</v>
      </c>
      <c r="F486" s="88"/>
      <c r="G486" s="88"/>
      <c r="I486" s="88"/>
      <c r="K486" s="88"/>
      <c r="M486" s="88"/>
      <c r="N486" s="88"/>
      <c r="O486" s="88"/>
      <c r="P486" s="88"/>
      <c r="Q486" s="88"/>
      <c r="R486" s="88"/>
      <c r="T486">
        <v>4</v>
      </c>
      <c r="U486">
        <v>-8.3619193999999997</v>
      </c>
    </row>
    <row r="487" spans="2:21" x14ac:dyDescent="0.25">
      <c r="B487">
        <v>4.7</v>
      </c>
      <c r="C487">
        <v>-8.1974230000000006</v>
      </c>
      <c r="F487" s="88"/>
      <c r="G487" s="88"/>
      <c r="I487" s="88"/>
      <c r="K487" s="88"/>
      <c r="M487" s="88"/>
      <c r="N487" s="88"/>
      <c r="O487" s="88"/>
      <c r="P487" s="88"/>
      <c r="Q487" s="88"/>
      <c r="R487" s="88"/>
      <c r="T487">
        <v>4.7</v>
      </c>
      <c r="U487">
        <v>-8.3684454000000006</v>
      </c>
    </row>
    <row r="488" spans="2:21" x14ac:dyDescent="0.25">
      <c r="B488">
        <v>5.4</v>
      </c>
      <c r="C488">
        <v>-8.1997985999999994</v>
      </c>
      <c r="F488" s="88"/>
      <c r="G488" s="88"/>
      <c r="I488" s="88"/>
      <c r="K488" s="88"/>
      <c r="M488" s="88"/>
      <c r="N488" s="88"/>
      <c r="O488" s="88"/>
      <c r="P488" s="88"/>
      <c r="Q488" s="88"/>
      <c r="R488" s="88"/>
      <c r="T488">
        <v>5.4</v>
      </c>
      <c r="U488">
        <v>-8.3705701999999995</v>
      </c>
    </row>
    <row r="489" spans="2:21" x14ac:dyDescent="0.25">
      <c r="B489">
        <v>6.1</v>
      </c>
      <c r="C489">
        <v>-8.2042073999999996</v>
      </c>
      <c r="F489" s="88"/>
      <c r="G489" s="88"/>
      <c r="I489" s="88"/>
      <c r="K489" s="88"/>
      <c r="M489" s="88"/>
      <c r="N489" s="88"/>
      <c r="O489" s="88"/>
      <c r="P489" s="88"/>
      <c r="Q489" s="88"/>
      <c r="R489" s="88"/>
      <c r="T489">
        <v>6.1</v>
      </c>
      <c r="U489">
        <v>-8.3750123999999992</v>
      </c>
    </row>
    <row r="490" spans="2:21" x14ac:dyDescent="0.25">
      <c r="B490">
        <v>6.8</v>
      </c>
      <c r="C490">
        <v>-8.2095880999999995</v>
      </c>
      <c r="F490" s="88"/>
      <c r="G490" s="88"/>
      <c r="I490" s="88"/>
      <c r="K490" s="88"/>
      <c r="M490" s="88"/>
      <c r="N490" s="88"/>
      <c r="O490" s="88"/>
      <c r="P490" s="88"/>
      <c r="Q490" s="88"/>
      <c r="R490" s="88"/>
      <c r="T490">
        <v>6.8</v>
      </c>
      <c r="U490">
        <v>-8.3816004</v>
      </c>
    </row>
    <row r="491" spans="2:21" x14ac:dyDescent="0.25">
      <c r="B491">
        <v>7.5</v>
      </c>
      <c r="C491">
        <v>-8.2157830999999995</v>
      </c>
      <c r="F491" s="88"/>
      <c r="G491" s="88"/>
      <c r="I491" s="88"/>
      <c r="K491" s="88"/>
      <c r="M491" s="88"/>
      <c r="N491" s="88"/>
      <c r="O491" s="88"/>
      <c r="P491" s="88"/>
      <c r="Q491" s="88"/>
      <c r="R491" s="88"/>
      <c r="T491">
        <v>7.5</v>
      </c>
      <c r="U491">
        <v>-8.3860130000000002</v>
      </c>
    </row>
    <row r="492" spans="2:21" x14ac:dyDescent="0.25">
      <c r="B492">
        <v>8.1999999999999993</v>
      </c>
      <c r="C492">
        <v>-8.2220525999999996</v>
      </c>
      <c r="F492" s="88"/>
      <c r="G492" s="88"/>
      <c r="I492" s="88"/>
      <c r="K492" s="88"/>
      <c r="M492" s="88"/>
      <c r="N492" s="88"/>
      <c r="O492" s="88"/>
      <c r="P492" s="88"/>
      <c r="Q492" s="88"/>
      <c r="R492" s="88"/>
      <c r="T492">
        <v>8.1999999999999993</v>
      </c>
      <c r="U492">
        <v>-8.3918371</v>
      </c>
    </row>
    <row r="493" spans="2:21" x14ac:dyDescent="0.25">
      <c r="B493">
        <v>8.9</v>
      </c>
      <c r="C493">
        <v>-8.2344407999999998</v>
      </c>
      <c r="F493" s="88"/>
      <c r="G493" s="88"/>
      <c r="I493" s="88"/>
      <c r="K493" s="88"/>
      <c r="M493" s="88"/>
      <c r="N493" s="88"/>
      <c r="O493" s="88"/>
      <c r="P493" s="88"/>
      <c r="Q493" s="88"/>
      <c r="R493" s="88"/>
      <c r="T493">
        <v>8.9</v>
      </c>
      <c r="U493">
        <v>-8.4002999999999997</v>
      </c>
    </row>
    <row r="494" spans="2:21" x14ac:dyDescent="0.25">
      <c r="B494">
        <v>9.6</v>
      </c>
      <c r="C494">
        <v>-8.2433890999999999</v>
      </c>
      <c r="F494" s="88"/>
      <c r="G494" s="88"/>
      <c r="I494" s="88"/>
      <c r="K494" s="88"/>
      <c r="M494" s="88"/>
      <c r="N494" s="88"/>
      <c r="O494" s="88"/>
      <c r="P494" s="88"/>
      <c r="Q494" s="88"/>
      <c r="R494" s="88"/>
      <c r="T494">
        <v>9.6</v>
      </c>
      <c r="U494">
        <v>-8.4066361999999994</v>
      </c>
    </row>
    <row r="495" spans="2:21" x14ac:dyDescent="0.25">
      <c r="B495">
        <v>10.3</v>
      </c>
      <c r="C495">
        <v>-8.2494344999999996</v>
      </c>
      <c r="F495" s="88"/>
      <c r="G495" s="88"/>
      <c r="I495" s="88"/>
      <c r="K495" s="88"/>
      <c r="M495" s="88"/>
      <c r="N495" s="88"/>
      <c r="O495" s="88"/>
      <c r="P495" s="88"/>
      <c r="Q495" s="88"/>
      <c r="R495" s="88"/>
      <c r="T495">
        <v>10.3</v>
      </c>
      <c r="U495">
        <v>-8.4161138999999991</v>
      </c>
    </row>
    <row r="496" spans="2:21" x14ac:dyDescent="0.25">
      <c r="B496">
        <v>11</v>
      </c>
      <c r="C496">
        <v>-8.2630309999999998</v>
      </c>
      <c r="F496" s="88"/>
      <c r="G496" s="88"/>
      <c r="I496" s="88"/>
      <c r="K496" s="88"/>
      <c r="M496" s="88"/>
      <c r="N496" s="88"/>
      <c r="O496" s="88"/>
      <c r="P496" s="88"/>
      <c r="Q496" s="88"/>
      <c r="R496" s="88"/>
      <c r="T496">
        <v>11</v>
      </c>
      <c r="U496">
        <v>-8.4265288999999992</v>
      </c>
    </row>
    <row r="497" spans="2:21" x14ac:dyDescent="0.25">
      <c r="B497">
        <v>11.7</v>
      </c>
      <c r="C497">
        <v>-8.2754860000000008</v>
      </c>
      <c r="F497" s="88"/>
      <c r="G497" s="88"/>
      <c r="I497" s="88"/>
      <c r="K497" s="88"/>
      <c r="M497" s="88"/>
      <c r="N497" s="88"/>
      <c r="O497" s="88"/>
      <c r="P497" s="88"/>
      <c r="Q497" s="88"/>
      <c r="R497" s="88"/>
      <c r="T497">
        <v>11.7</v>
      </c>
      <c r="U497">
        <v>-8.4387541000000006</v>
      </c>
    </row>
    <row r="498" spans="2:21" x14ac:dyDescent="0.25">
      <c r="B498">
        <v>12.4</v>
      </c>
      <c r="C498">
        <v>-8.2909985000000006</v>
      </c>
      <c r="F498" s="88"/>
      <c r="G498" s="88"/>
      <c r="I498" s="88"/>
      <c r="K498" s="88"/>
      <c r="M498" s="88"/>
      <c r="N498" s="88"/>
      <c r="O498" s="88"/>
      <c r="P498" s="88"/>
      <c r="Q498" s="88"/>
      <c r="R498" s="88"/>
      <c r="T498">
        <v>12.4</v>
      </c>
      <c r="U498">
        <v>-8.4494152000000007</v>
      </c>
    </row>
    <row r="499" spans="2:21" x14ac:dyDescent="0.25">
      <c r="B499">
        <v>13.1</v>
      </c>
      <c r="C499">
        <v>-8.3073338999999997</v>
      </c>
      <c r="F499" s="88"/>
      <c r="G499" s="88"/>
      <c r="I499" s="88"/>
      <c r="K499" s="88"/>
      <c r="M499" s="88"/>
      <c r="N499" s="88"/>
      <c r="O499" s="88"/>
      <c r="P499" s="88"/>
      <c r="Q499" s="88"/>
      <c r="R499" s="88"/>
      <c r="T499">
        <v>13.1</v>
      </c>
      <c r="U499">
        <v>-8.4614735000000003</v>
      </c>
    </row>
    <row r="500" spans="2:21" x14ac:dyDescent="0.25">
      <c r="B500">
        <v>13.8</v>
      </c>
      <c r="C500">
        <v>-8.3265457000000005</v>
      </c>
      <c r="F500" s="88"/>
      <c r="G500" s="88"/>
      <c r="I500" s="88"/>
      <c r="K500" s="88"/>
      <c r="M500" s="88"/>
      <c r="N500" s="88"/>
      <c r="O500" s="88"/>
      <c r="P500" s="88"/>
      <c r="Q500" s="88"/>
      <c r="R500" s="88"/>
      <c r="T500">
        <v>13.8</v>
      </c>
      <c r="U500">
        <v>-8.4764423000000004</v>
      </c>
    </row>
    <row r="501" spans="2:21" x14ac:dyDescent="0.25">
      <c r="B501">
        <v>14.5</v>
      </c>
      <c r="C501">
        <v>-8.3471116999999992</v>
      </c>
      <c r="F501" s="88"/>
      <c r="G501" s="88"/>
      <c r="I501" s="88"/>
      <c r="K501" s="88"/>
      <c r="M501" s="88"/>
      <c r="N501" s="88"/>
      <c r="O501" s="88"/>
      <c r="P501" s="88"/>
      <c r="Q501" s="88"/>
      <c r="R501" s="88"/>
      <c r="T501">
        <v>14.5</v>
      </c>
      <c r="U501">
        <v>-8.4917382999999997</v>
      </c>
    </row>
    <row r="502" spans="2:21" x14ac:dyDescent="0.25">
      <c r="B502">
        <v>15.2</v>
      </c>
      <c r="C502">
        <v>-8.3757715000000008</v>
      </c>
      <c r="F502" s="88"/>
      <c r="G502" s="88"/>
      <c r="I502" s="88"/>
      <c r="K502" s="88"/>
      <c r="M502" s="88"/>
      <c r="N502" s="88"/>
      <c r="O502" s="88"/>
      <c r="P502" s="88"/>
      <c r="Q502" s="88"/>
      <c r="R502" s="88"/>
      <c r="T502">
        <v>15.2</v>
      </c>
      <c r="U502">
        <v>-8.5073290000000004</v>
      </c>
    </row>
    <row r="503" spans="2:21" x14ac:dyDescent="0.25">
      <c r="B503">
        <v>15.9</v>
      </c>
      <c r="C503">
        <v>-8.4061775000000001</v>
      </c>
      <c r="F503" s="88"/>
      <c r="G503" s="88"/>
      <c r="I503" s="88"/>
      <c r="K503" s="88"/>
      <c r="M503" s="88"/>
      <c r="N503" s="88"/>
      <c r="O503" s="88"/>
      <c r="P503" s="88"/>
      <c r="Q503" s="88"/>
      <c r="R503" s="88"/>
      <c r="T503">
        <v>15.9</v>
      </c>
      <c r="U503">
        <v>-8.5334596999999999</v>
      </c>
    </row>
    <row r="504" spans="2:21" x14ac:dyDescent="0.25">
      <c r="B504">
        <v>16.600000000000001</v>
      </c>
      <c r="C504">
        <v>-8.4476738000000005</v>
      </c>
      <c r="F504" s="88"/>
      <c r="G504" s="88"/>
      <c r="I504" s="88"/>
      <c r="K504" s="88"/>
      <c r="M504" s="88"/>
      <c r="N504" s="88"/>
      <c r="O504" s="88"/>
      <c r="P504" s="88"/>
      <c r="Q504" s="88"/>
      <c r="R504" s="88"/>
      <c r="T504">
        <v>16.600000000000001</v>
      </c>
      <c r="U504">
        <v>-8.5637816999999998</v>
      </c>
    </row>
    <row r="505" spans="2:21" x14ac:dyDescent="0.25">
      <c r="B505">
        <v>17.3</v>
      </c>
      <c r="C505">
        <v>-8.5000380999999994</v>
      </c>
      <c r="F505" s="88"/>
      <c r="G505" s="88"/>
      <c r="I505" s="88"/>
      <c r="K505" s="88"/>
      <c r="M505" s="88"/>
      <c r="N505" s="88"/>
      <c r="O505" s="88"/>
      <c r="P505" s="88"/>
      <c r="Q505" s="88"/>
      <c r="R505" s="88"/>
      <c r="T505">
        <v>17.3</v>
      </c>
      <c r="U505">
        <v>-8.6107444999999991</v>
      </c>
    </row>
    <row r="506" spans="2:21" x14ac:dyDescent="0.25">
      <c r="B506">
        <v>18</v>
      </c>
      <c r="C506">
        <v>-8.5674600999999999</v>
      </c>
      <c r="F506" s="88"/>
      <c r="G506" s="88"/>
      <c r="I506" s="88"/>
      <c r="K506" s="88"/>
      <c r="M506" s="88"/>
      <c r="N506" s="88"/>
      <c r="O506" s="88"/>
      <c r="P506" s="88"/>
      <c r="Q506" s="88"/>
      <c r="R506" s="88"/>
      <c r="T506">
        <v>18</v>
      </c>
      <c r="U506">
        <v>-8.6752223999999991</v>
      </c>
    </row>
    <row r="507" spans="2:21" x14ac:dyDescent="0.25">
      <c r="B507">
        <v>18.7</v>
      </c>
      <c r="C507">
        <v>-8.6652459999999998</v>
      </c>
      <c r="F507" s="88"/>
      <c r="G507" s="88"/>
      <c r="I507" s="88"/>
      <c r="K507" s="88"/>
      <c r="M507" s="88"/>
      <c r="N507" s="88"/>
      <c r="O507" s="88"/>
      <c r="P507" s="88"/>
      <c r="Q507" s="88"/>
      <c r="R507" s="88"/>
      <c r="T507">
        <v>18.7</v>
      </c>
      <c r="U507">
        <v>-8.7706738000000009</v>
      </c>
    </row>
    <row r="508" spans="2:21" x14ac:dyDescent="0.25">
      <c r="B508">
        <v>19.399999999999999</v>
      </c>
      <c r="C508">
        <v>-8.7971152999999997</v>
      </c>
      <c r="F508" s="88"/>
      <c r="G508" s="88"/>
      <c r="I508" s="88"/>
      <c r="K508" s="88"/>
      <c r="M508" s="88"/>
      <c r="N508" s="88"/>
      <c r="O508" s="88"/>
      <c r="P508" s="88"/>
      <c r="Q508" s="88"/>
      <c r="R508" s="88"/>
      <c r="T508">
        <v>19.399999999999999</v>
      </c>
      <c r="U508">
        <v>-8.8975629999999999</v>
      </c>
    </row>
    <row r="509" spans="2:21" x14ac:dyDescent="0.25">
      <c r="B509">
        <v>20.100000000000001</v>
      </c>
      <c r="C509">
        <v>-8.9471874000000007</v>
      </c>
      <c r="F509" s="88"/>
      <c r="G509" s="88"/>
      <c r="I509" s="88"/>
      <c r="K509" s="88"/>
      <c r="M509" s="88"/>
      <c r="N509" s="88"/>
      <c r="O509" s="88"/>
      <c r="P509" s="88"/>
      <c r="Q509" s="88"/>
      <c r="R509" s="88"/>
      <c r="T509">
        <v>20.100000000000001</v>
      </c>
      <c r="U509">
        <v>-9.0425272000000003</v>
      </c>
    </row>
    <row r="510" spans="2:21" x14ac:dyDescent="0.25">
      <c r="B510">
        <v>20.8</v>
      </c>
      <c r="C510">
        <v>-9.0827025999999993</v>
      </c>
      <c r="F510" s="88"/>
      <c r="G510" s="88"/>
      <c r="I510" s="88"/>
      <c r="K510" s="88"/>
      <c r="M510" s="88"/>
      <c r="N510" s="88"/>
      <c r="O510" s="88"/>
      <c r="P510" s="88"/>
      <c r="Q510" s="88"/>
      <c r="R510" s="88"/>
      <c r="T510">
        <v>20.8</v>
      </c>
      <c r="U510">
        <v>-9.1679610999999994</v>
      </c>
    </row>
    <row r="511" spans="2:21" x14ac:dyDescent="0.25">
      <c r="B511">
        <v>21.5</v>
      </c>
      <c r="C511">
        <v>-9.1636132999999997</v>
      </c>
      <c r="F511" s="88"/>
      <c r="G511" s="88"/>
      <c r="I511" s="88"/>
      <c r="K511" s="88"/>
      <c r="M511" s="88"/>
      <c r="N511" s="88"/>
      <c r="O511" s="88"/>
      <c r="P511" s="88"/>
      <c r="Q511" s="88"/>
      <c r="R511" s="88"/>
      <c r="T511">
        <v>21.5</v>
      </c>
      <c r="U511">
        <v>-9.2335148</v>
      </c>
    </row>
    <row r="512" spans="2:21" x14ac:dyDescent="0.25">
      <c r="B512">
        <v>22.2</v>
      </c>
      <c r="C512">
        <v>-9.1763905999999995</v>
      </c>
      <c r="F512" s="88"/>
      <c r="G512" s="88"/>
      <c r="I512" s="88"/>
      <c r="K512" s="88"/>
      <c r="M512" s="88"/>
      <c r="N512" s="88"/>
      <c r="O512" s="88"/>
      <c r="P512" s="88"/>
      <c r="Q512" s="88"/>
      <c r="R512" s="88"/>
      <c r="T512">
        <v>22.2</v>
      </c>
      <c r="U512">
        <v>-9.2382421000000008</v>
      </c>
    </row>
    <row r="513" spans="2:21" x14ac:dyDescent="0.25">
      <c r="B513">
        <v>22.9</v>
      </c>
      <c r="C513">
        <v>-9.1788968999999998</v>
      </c>
      <c r="F513" s="88"/>
      <c r="G513" s="88"/>
      <c r="I513" s="88"/>
      <c r="K513" s="88"/>
      <c r="M513" s="88"/>
      <c r="N513" s="88"/>
      <c r="O513" s="88"/>
      <c r="P513" s="88"/>
      <c r="Q513" s="88"/>
      <c r="R513" s="88"/>
      <c r="T513">
        <v>22.9</v>
      </c>
      <c r="U513">
        <v>-9.2409657999999997</v>
      </c>
    </row>
    <row r="514" spans="2:21" x14ac:dyDescent="0.25">
      <c r="B514">
        <v>23.6</v>
      </c>
      <c r="C514">
        <v>-9.1802157999999991</v>
      </c>
      <c r="F514" s="88"/>
      <c r="G514" s="88"/>
      <c r="I514" s="88"/>
      <c r="K514" s="88"/>
      <c r="M514" s="88"/>
      <c r="N514" s="88"/>
      <c r="O514" s="88"/>
      <c r="P514" s="88"/>
      <c r="Q514" s="88"/>
      <c r="R514" s="88"/>
      <c r="T514">
        <v>23.6</v>
      </c>
      <c r="U514">
        <v>-9.2432441999999995</v>
      </c>
    </row>
    <row r="515" spans="2:21" x14ac:dyDescent="0.25">
      <c r="B515">
        <v>24.3</v>
      </c>
      <c r="C515">
        <v>-9.1818007999999995</v>
      </c>
      <c r="F515" s="88"/>
      <c r="G515" s="88"/>
      <c r="I515" s="88"/>
      <c r="K515" s="88"/>
      <c r="M515" s="88"/>
      <c r="N515" s="88"/>
      <c r="O515" s="88"/>
      <c r="P515" s="88"/>
      <c r="Q515" s="88"/>
      <c r="R515" s="88"/>
      <c r="T515">
        <v>24.3</v>
      </c>
      <c r="U515">
        <v>-9.2444687000000005</v>
      </c>
    </row>
    <row r="516" spans="2:21" x14ac:dyDescent="0.25">
      <c r="B516">
        <v>25</v>
      </c>
      <c r="C516">
        <v>-9.1822175999999995</v>
      </c>
      <c r="F516" s="88"/>
      <c r="G516" s="88"/>
      <c r="I516" s="88"/>
      <c r="K516" s="88"/>
      <c r="M516" s="88"/>
      <c r="N516" s="88"/>
      <c r="O516" s="88"/>
      <c r="P516" s="88"/>
      <c r="Q516" s="88"/>
      <c r="R516" s="88"/>
      <c r="T516">
        <v>25</v>
      </c>
      <c r="U516">
        <v>-9.2451696000000005</v>
      </c>
    </row>
    <row r="517" spans="2:21" x14ac:dyDescent="0.25">
      <c r="B517" t="s">
        <v>25</v>
      </c>
      <c r="F517" s="88"/>
      <c r="G517" s="88"/>
      <c r="I517" s="88"/>
      <c r="K517" s="88"/>
      <c r="M517" s="88"/>
      <c r="N517" s="88"/>
      <c r="O517" s="88"/>
      <c r="P517" s="88"/>
      <c r="Q517" s="88"/>
      <c r="R517" s="88"/>
      <c r="T517" t="s">
        <v>25</v>
      </c>
    </row>
    <row r="518" spans="2:21" x14ac:dyDescent="0.25">
      <c r="F518" s="88"/>
      <c r="G518" s="88"/>
      <c r="I518" s="88"/>
      <c r="K518" s="88"/>
      <c r="M518" s="88"/>
      <c r="N518" s="88"/>
      <c r="O518" s="88"/>
      <c r="P518" s="88"/>
      <c r="Q518" s="88"/>
      <c r="R518" s="88"/>
    </row>
    <row r="519" spans="2:21" x14ac:dyDescent="0.25">
      <c r="F519" s="88"/>
      <c r="G519" s="88"/>
      <c r="I519" s="88"/>
      <c r="K519" s="88"/>
      <c r="M519" s="88"/>
      <c r="N519" s="88"/>
      <c r="O519" s="88"/>
      <c r="P519" s="88"/>
      <c r="Q519" s="88"/>
      <c r="R519" s="88"/>
    </row>
    <row r="520" spans="2:21" x14ac:dyDescent="0.25">
      <c r="B520" t="s">
        <v>284</v>
      </c>
      <c r="F520" s="88"/>
      <c r="G520" s="88"/>
      <c r="I520" s="88"/>
      <c r="K520" s="88"/>
      <c r="M520" s="88"/>
      <c r="N520" s="88"/>
      <c r="O520" s="88"/>
      <c r="P520" s="88"/>
      <c r="Q520" s="88"/>
      <c r="R520" s="88"/>
      <c r="T520" t="s">
        <v>284</v>
      </c>
    </row>
    <row r="521" spans="2:21" x14ac:dyDescent="0.25">
      <c r="B521" t="s">
        <v>28</v>
      </c>
      <c r="F521" s="88"/>
      <c r="G521" s="88"/>
      <c r="I521" s="88"/>
      <c r="K521" s="88"/>
      <c r="M521" s="88"/>
      <c r="N521" s="88"/>
      <c r="O521" s="88"/>
      <c r="P521" s="88"/>
      <c r="Q521" s="88"/>
      <c r="R521" s="88"/>
      <c r="T521" t="s">
        <v>28</v>
      </c>
    </row>
    <row r="522" spans="2:21" x14ac:dyDescent="0.25">
      <c r="B522" t="s">
        <v>232</v>
      </c>
      <c r="C522" t="s">
        <v>366</v>
      </c>
      <c r="F522" s="88"/>
      <c r="G522" s="88"/>
      <c r="I522" s="88"/>
      <c r="K522" s="88"/>
      <c r="M522" s="88"/>
      <c r="N522" s="88"/>
      <c r="O522" s="88"/>
      <c r="P522" s="88"/>
      <c r="Q522" s="88"/>
      <c r="R522" s="88"/>
      <c r="T522" t="s">
        <v>232</v>
      </c>
      <c r="U522" t="s">
        <v>366</v>
      </c>
    </row>
    <row r="523" spans="2:21" x14ac:dyDescent="0.25">
      <c r="B523">
        <v>-10</v>
      </c>
      <c r="C523">
        <v>-8.3599367000000004</v>
      </c>
      <c r="F523" s="88"/>
      <c r="G523" s="88"/>
      <c r="I523" s="88"/>
      <c r="K523" s="88"/>
      <c r="M523" s="88"/>
      <c r="N523" s="88"/>
      <c r="O523" s="88"/>
      <c r="P523" s="88"/>
      <c r="Q523" s="88"/>
      <c r="R523" s="88"/>
      <c r="T523">
        <v>-10</v>
      </c>
      <c r="U523">
        <v>-8.4781674999999996</v>
      </c>
    </row>
    <row r="524" spans="2:21" x14ac:dyDescent="0.25">
      <c r="B524">
        <v>-9.3000000000000007</v>
      </c>
      <c r="C524">
        <v>-8.3592043</v>
      </c>
      <c r="F524" s="88"/>
      <c r="G524" s="88"/>
      <c r="I524" s="88"/>
      <c r="K524" s="88"/>
      <c r="M524" s="88"/>
      <c r="N524" s="88"/>
      <c r="O524" s="88"/>
      <c r="P524" s="88"/>
      <c r="Q524" s="88"/>
      <c r="R524" s="88"/>
      <c r="T524">
        <v>-9.3000000000000007</v>
      </c>
      <c r="U524">
        <v>-8.4839859000000004</v>
      </c>
    </row>
    <row r="525" spans="2:21" x14ac:dyDescent="0.25">
      <c r="B525">
        <v>-8.6</v>
      </c>
      <c r="C525">
        <v>-8.3520745999999999</v>
      </c>
      <c r="F525" s="88"/>
      <c r="G525" s="88"/>
      <c r="I525" s="88"/>
      <c r="K525" s="88"/>
      <c r="M525" s="88"/>
      <c r="N525" s="88"/>
      <c r="O525" s="88"/>
      <c r="P525" s="88"/>
      <c r="Q525" s="88"/>
      <c r="R525" s="88"/>
      <c r="T525">
        <v>-8.6</v>
      </c>
      <c r="U525">
        <v>-8.4758253000000003</v>
      </c>
    </row>
    <row r="526" spans="2:21" x14ac:dyDescent="0.25">
      <c r="B526">
        <v>-7.9</v>
      </c>
      <c r="C526">
        <v>-8.3536453000000002</v>
      </c>
      <c r="F526" s="88"/>
      <c r="G526" s="88"/>
      <c r="I526" s="88"/>
      <c r="K526" s="88"/>
      <c r="M526" s="88"/>
      <c r="N526" s="88"/>
      <c r="O526" s="88"/>
      <c r="P526" s="88"/>
      <c r="Q526" s="88"/>
      <c r="R526" s="88"/>
      <c r="T526">
        <v>-7.9</v>
      </c>
      <c r="U526">
        <v>-8.4788723000000008</v>
      </c>
    </row>
    <row r="527" spans="2:21" x14ac:dyDescent="0.25">
      <c r="B527">
        <v>-7.2</v>
      </c>
      <c r="C527">
        <v>-8.3544663999999997</v>
      </c>
      <c r="F527" s="88"/>
      <c r="G527" s="88"/>
      <c r="I527" s="88"/>
      <c r="K527" s="88"/>
      <c r="M527" s="88"/>
      <c r="N527" s="88"/>
      <c r="O527" s="88"/>
      <c r="P527" s="88"/>
      <c r="Q527" s="88"/>
      <c r="R527" s="88"/>
      <c r="T527">
        <v>-7.2</v>
      </c>
      <c r="U527">
        <v>-8.4726190999999993</v>
      </c>
    </row>
    <row r="528" spans="2:21" x14ac:dyDescent="0.25">
      <c r="B528">
        <v>-6.5</v>
      </c>
      <c r="C528">
        <v>-8.3524752000000007</v>
      </c>
      <c r="F528" s="88"/>
      <c r="G528" s="88"/>
      <c r="I528" s="88"/>
      <c r="K528" s="88"/>
      <c r="M528" s="88"/>
      <c r="N528" s="88"/>
      <c r="O528" s="88"/>
      <c r="P528" s="88"/>
      <c r="Q528" s="88"/>
      <c r="R528" s="88"/>
      <c r="T528">
        <v>-6.5</v>
      </c>
      <c r="U528">
        <v>-8.4764280000000003</v>
      </c>
    </row>
    <row r="529" spans="2:21" x14ac:dyDescent="0.25">
      <c r="B529">
        <v>-5.8</v>
      </c>
      <c r="C529">
        <v>-8.3547974000000007</v>
      </c>
      <c r="F529" s="88"/>
      <c r="G529" s="88"/>
      <c r="I529" s="88"/>
      <c r="K529" s="88"/>
      <c r="M529" s="88"/>
      <c r="N529" s="88"/>
      <c r="O529" s="88"/>
      <c r="P529" s="88"/>
      <c r="Q529" s="88"/>
      <c r="R529" s="88"/>
      <c r="T529">
        <v>-5.8</v>
      </c>
      <c r="U529">
        <v>-8.4773940999999997</v>
      </c>
    </row>
    <row r="530" spans="2:21" x14ac:dyDescent="0.25">
      <c r="B530">
        <v>-5.0999999999999996</v>
      </c>
      <c r="C530">
        <v>-8.3536692000000006</v>
      </c>
      <c r="F530" s="88"/>
      <c r="G530" s="88"/>
      <c r="I530" s="88"/>
      <c r="K530" s="88"/>
      <c r="M530" s="88"/>
      <c r="N530" s="88"/>
      <c r="O530" s="88"/>
      <c r="P530" s="88"/>
      <c r="Q530" s="88"/>
      <c r="R530" s="88"/>
      <c r="T530">
        <v>-5.0999999999999996</v>
      </c>
      <c r="U530">
        <v>-8.4767884999999996</v>
      </c>
    </row>
    <row r="531" spans="2:21" x14ac:dyDescent="0.25">
      <c r="B531">
        <v>-4.4000000000000004</v>
      </c>
      <c r="C531">
        <v>-8.3509978999999994</v>
      </c>
      <c r="F531" s="88"/>
      <c r="G531" s="88"/>
      <c r="I531" s="88"/>
      <c r="K531" s="88"/>
      <c r="M531" s="88"/>
      <c r="N531" s="88"/>
      <c r="O531" s="88"/>
      <c r="P531" s="88"/>
      <c r="Q531" s="88"/>
      <c r="R531" s="88"/>
      <c r="T531">
        <v>-4.4000000000000004</v>
      </c>
      <c r="U531">
        <v>-8.4751606000000006</v>
      </c>
    </row>
    <row r="532" spans="2:21" x14ac:dyDescent="0.25">
      <c r="B532">
        <v>-3.7</v>
      </c>
      <c r="C532">
        <v>-8.3512964000000007</v>
      </c>
      <c r="F532" s="88"/>
      <c r="G532" s="88"/>
      <c r="I532" s="88"/>
      <c r="K532" s="88"/>
      <c r="M532" s="88"/>
      <c r="N532" s="88"/>
      <c r="O532" s="88"/>
      <c r="P532" s="88"/>
      <c r="Q532" s="88"/>
      <c r="R532" s="88"/>
      <c r="T532">
        <v>-3.7</v>
      </c>
      <c r="U532">
        <v>-8.4727955000000001</v>
      </c>
    </row>
    <row r="533" spans="2:21" x14ac:dyDescent="0.25">
      <c r="B533">
        <v>-3</v>
      </c>
      <c r="C533">
        <v>-8.353116</v>
      </c>
      <c r="F533" s="88"/>
      <c r="G533" s="88"/>
      <c r="I533" s="88"/>
      <c r="K533" s="88"/>
      <c r="M533" s="88"/>
      <c r="N533" s="88"/>
      <c r="O533" s="88"/>
      <c r="P533" s="88"/>
      <c r="Q533" s="88"/>
      <c r="R533" s="88"/>
      <c r="T533">
        <v>-3</v>
      </c>
      <c r="U533">
        <v>-8.4764814000000008</v>
      </c>
    </row>
    <row r="534" spans="2:21" x14ac:dyDescent="0.25">
      <c r="B534">
        <v>-2.2999999999999998</v>
      </c>
      <c r="C534">
        <v>-8.3559856000000003</v>
      </c>
      <c r="F534" s="88"/>
      <c r="G534" s="88"/>
      <c r="I534" s="88"/>
      <c r="K534" s="88"/>
      <c r="M534" s="88"/>
      <c r="N534" s="88"/>
      <c r="O534" s="88"/>
      <c r="P534" s="88"/>
      <c r="Q534" s="88"/>
      <c r="R534" s="88"/>
      <c r="T534">
        <v>-2.2999999999999998</v>
      </c>
      <c r="U534">
        <v>-8.4784994000000005</v>
      </c>
    </row>
    <row r="535" spans="2:21" x14ac:dyDescent="0.25">
      <c r="B535">
        <v>-1.6</v>
      </c>
      <c r="C535">
        <v>-8.3566008000000007</v>
      </c>
      <c r="F535" s="88"/>
      <c r="G535" s="88"/>
      <c r="I535" s="88"/>
      <c r="K535" s="88"/>
      <c r="M535" s="88"/>
      <c r="N535" s="88"/>
      <c r="O535" s="88"/>
      <c r="P535" s="88"/>
      <c r="Q535" s="88"/>
      <c r="R535" s="88"/>
      <c r="T535">
        <v>-1.6</v>
      </c>
      <c r="U535">
        <v>-8.4774723000000005</v>
      </c>
    </row>
    <row r="536" spans="2:21" x14ac:dyDescent="0.25">
      <c r="B536">
        <v>-0.9</v>
      </c>
      <c r="C536">
        <v>-8.3568906999999992</v>
      </c>
      <c r="F536" s="88"/>
      <c r="G536" s="88"/>
      <c r="I536" s="88"/>
      <c r="K536" s="88"/>
      <c r="M536" s="88"/>
      <c r="N536" s="88"/>
      <c r="O536" s="88"/>
      <c r="P536" s="88"/>
      <c r="Q536" s="88"/>
      <c r="R536" s="88"/>
      <c r="T536">
        <v>-0.9</v>
      </c>
      <c r="U536">
        <v>-8.4787511999999996</v>
      </c>
    </row>
    <row r="537" spans="2:21" x14ac:dyDescent="0.25">
      <c r="B537">
        <v>-0.2</v>
      </c>
      <c r="C537">
        <v>-8.3592396000000004</v>
      </c>
      <c r="F537" s="88"/>
      <c r="G537" s="88"/>
      <c r="I537" s="88"/>
      <c r="K537" s="88"/>
      <c r="M537" s="88"/>
      <c r="N537" s="88"/>
      <c r="O537" s="88"/>
      <c r="P537" s="88"/>
      <c r="Q537" s="88"/>
      <c r="R537" s="88"/>
      <c r="T537">
        <v>-0.2</v>
      </c>
      <c r="U537">
        <v>-8.4793643999999997</v>
      </c>
    </row>
    <row r="538" spans="2:21" x14ac:dyDescent="0.25">
      <c r="B538">
        <v>0.5</v>
      </c>
      <c r="C538">
        <v>-8.3594121999999995</v>
      </c>
      <c r="F538" s="88"/>
      <c r="G538" s="88"/>
      <c r="I538" s="88"/>
      <c r="K538" s="88"/>
      <c r="M538" s="88"/>
      <c r="N538" s="88"/>
      <c r="O538" s="88"/>
      <c r="P538" s="88"/>
      <c r="Q538" s="88"/>
      <c r="R538" s="88"/>
      <c r="T538">
        <v>0.5</v>
      </c>
      <c r="U538">
        <v>-8.4809675000000002</v>
      </c>
    </row>
    <row r="539" spans="2:21" x14ac:dyDescent="0.25">
      <c r="B539">
        <v>1.2</v>
      </c>
      <c r="C539">
        <v>-8.3637905000000003</v>
      </c>
      <c r="F539" s="88"/>
      <c r="G539" s="88"/>
      <c r="I539" s="88"/>
      <c r="K539" s="88"/>
      <c r="M539" s="88"/>
      <c r="N539" s="88"/>
      <c r="O539" s="88"/>
      <c r="P539" s="88"/>
      <c r="Q539" s="88"/>
      <c r="R539" s="88"/>
      <c r="T539">
        <v>1.2</v>
      </c>
      <c r="U539">
        <v>-8.4861155000000004</v>
      </c>
    </row>
    <row r="540" spans="2:21" x14ac:dyDescent="0.25">
      <c r="B540">
        <v>1.9</v>
      </c>
      <c r="C540">
        <v>-8.3671331000000002</v>
      </c>
      <c r="F540" s="88"/>
      <c r="G540" s="88"/>
      <c r="I540" s="88"/>
      <c r="K540" s="88"/>
      <c r="M540" s="88"/>
      <c r="N540" s="88"/>
      <c r="O540" s="88"/>
      <c r="P540" s="88"/>
      <c r="Q540" s="88"/>
      <c r="R540" s="88"/>
      <c r="T540">
        <v>1.9</v>
      </c>
      <c r="U540">
        <v>-8.4873609999999999</v>
      </c>
    </row>
    <row r="541" spans="2:21" x14ac:dyDescent="0.25">
      <c r="B541">
        <v>2.6</v>
      </c>
      <c r="C541">
        <v>-8.3702927000000003</v>
      </c>
      <c r="F541" s="88"/>
      <c r="G541" s="88"/>
      <c r="I541" s="88"/>
      <c r="K541" s="88"/>
      <c r="M541" s="88"/>
      <c r="N541" s="88"/>
      <c r="O541" s="88"/>
      <c r="P541" s="88"/>
      <c r="Q541" s="88"/>
      <c r="R541" s="88"/>
      <c r="T541">
        <v>2.6</v>
      </c>
      <c r="U541">
        <v>-8.4911765999999993</v>
      </c>
    </row>
    <row r="542" spans="2:21" x14ac:dyDescent="0.25">
      <c r="B542">
        <v>3.3</v>
      </c>
      <c r="C542">
        <v>-8.3748550000000002</v>
      </c>
      <c r="F542" s="88"/>
      <c r="G542" s="88"/>
      <c r="I542" s="88"/>
      <c r="K542" s="88"/>
      <c r="M542" s="88"/>
      <c r="N542" s="88"/>
      <c r="O542" s="88"/>
      <c r="P542" s="88"/>
      <c r="Q542" s="88"/>
      <c r="R542" s="88"/>
      <c r="T542">
        <v>3.3</v>
      </c>
      <c r="U542">
        <v>-8.4916677000000007</v>
      </c>
    </row>
    <row r="543" spans="2:21" x14ac:dyDescent="0.25">
      <c r="B543">
        <v>4</v>
      </c>
      <c r="C543">
        <v>-8.3799676999999999</v>
      </c>
      <c r="F543" s="88"/>
      <c r="G543" s="88"/>
      <c r="I543" s="88"/>
      <c r="K543" s="88"/>
      <c r="M543" s="88"/>
      <c r="N543" s="88"/>
      <c r="O543" s="88"/>
      <c r="P543" s="88"/>
      <c r="Q543" s="88"/>
      <c r="R543" s="88"/>
      <c r="T543">
        <v>4</v>
      </c>
      <c r="U543">
        <v>-8.4988527000000005</v>
      </c>
    </row>
    <row r="544" spans="2:21" x14ac:dyDescent="0.25">
      <c r="B544">
        <v>4.7</v>
      </c>
      <c r="C544">
        <v>-8.3871383999999995</v>
      </c>
      <c r="F544" s="88"/>
      <c r="G544" s="88"/>
      <c r="I544" s="88"/>
      <c r="K544" s="88"/>
      <c r="M544" s="88"/>
      <c r="N544" s="88"/>
      <c r="O544" s="88"/>
      <c r="P544" s="88"/>
      <c r="Q544" s="88"/>
      <c r="R544" s="88"/>
      <c r="T544">
        <v>4.7</v>
      </c>
      <c r="U544">
        <v>-8.5023222000000001</v>
      </c>
    </row>
    <row r="545" spans="2:21" x14ac:dyDescent="0.25">
      <c r="B545">
        <v>5.4</v>
      </c>
      <c r="C545">
        <v>-8.3912095999999998</v>
      </c>
      <c r="F545" s="88"/>
      <c r="G545" s="88"/>
      <c r="I545" s="88"/>
      <c r="K545" s="88"/>
      <c r="M545" s="88"/>
      <c r="N545" s="88"/>
      <c r="O545" s="88"/>
      <c r="P545" s="88"/>
      <c r="Q545" s="88"/>
      <c r="R545" s="88"/>
      <c r="T545">
        <v>5.4</v>
      </c>
      <c r="U545">
        <v>-8.5080861999999993</v>
      </c>
    </row>
    <row r="546" spans="2:21" x14ac:dyDescent="0.25">
      <c r="B546">
        <v>6.1</v>
      </c>
      <c r="C546">
        <v>-8.4002409</v>
      </c>
      <c r="F546" s="88"/>
      <c r="G546" s="88"/>
      <c r="I546" s="88"/>
      <c r="K546" s="88"/>
      <c r="M546" s="88"/>
      <c r="N546" s="88"/>
      <c r="O546" s="88"/>
      <c r="P546" s="88"/>
      <c r="Q546" s="88"/>
      <c r="R546" s="88"/>
      <c r="T546">
        <v>6.1</v>
      </c>
      <c r="U546">
        <v>-8.5156956000000008</v>
      </c>
    </row>
    <row r="547" spans="2:21" x14ac:dyDescent="0.25">
      <c r="B547">
        <v>6.8</v>
      </c>
      <c r="C547">
        <v>-8.4104642999999992</v>
      </c>
      <c r="F547" s="88"/>
      <c r="G547" s="88"/>
      <c r="I547" s="88"/>
      <c r="K547" s="88"/>
      <c r="M547" s="88"/>
      <c r="N547" s="88"/>
      <c r="O547" s="88"/>
      <c r="P547" s="88"/>
      <c r="Q547" s="88"/>
      <c r="R547" s="88"/>
      <c r="T547">
        <v>6.8</v>
      </c>
      <c r="U547">
        <v>-8.5233287999999998</v>
      </c>
    </row>
    <row r="548" spans="2:21" x14ac:dyDescent="0.25">
      <c r="B548">
        <v>7.5</v>
      </c>
      <c r="C548">
        <v>-8.4195861999999995</v>
      </c>
      <c r="F548" s="88"/>
      <c r="G548" s="88"/>
      <c r="I548" s="88"/>
      <c r="K548" s="88"/>
      <c r="M548" s="88"/>
      <c r="N548" s="88"/>
      <c r="O548" s="88"/>
      <c r="P548" s="88"/>
      <c r="Q548" s="88"/>
      <c r="R548" s="88"/>
      <c r="T548">
        <v>7.5</v>
      </c>
      <c r="U548">
        <v>-8.5334692000000008</v>
      </c>
    </row>
    <row r="549" spans="2:21" x14ac:dyDescent="0.25">
      <c r="B549">
        <v>8.1999999999999993</v>
      </c>
      <c r="C549">
        <v>-8.4330387000000009</v>
      </c>
      <c r="F549" s="88"/>
      <c r="G549" s="88"/>
      <c r="I549" s="88"/>
      <c r="K549" s="88"/>
      <c r="M549" s="88"/>
      <c r="N549" s="88"/>
      <c r="O549" s="88"/>
      <c r="P549" s="88"/>
      <c r="Q549" s="88"/>
      <c r="R549" s="88"/>
      <c r="T549">
        <v>8.1999999999999993</v>
      </c>
      <c r="U549">
        <v>-8.5440216000000007</v>
      </c>
    </row>
    <row r="550" spans="2:21" x14ac:dyDescent="0.25">
      <c r="B550">
        <v>8.9</v>
      </c>
      <c r="C550">
        <v>-8.4450865000000004</v>
      </c>
      <c r="F550" s="88"/>
      <c r="G550" s="88"/>
      <c r="I550" s="88"/>
      <c r="K550" s="88"/>
      <c r="M550" s="88"/>
      <c r="N550" s="88"/>
      <c r="O550" s="88"/>
      <c r="P550" s="88"/>
      <c r="Q550" s="88"/>
      <c r="R550" s="88"/>
      <c r="T550">
        <v>8.9</v>
      </c>
      <c r="U550">
        <v>-8.5535163999999995</v>
      </c>
    </row>
    <row r="551" spans="2:21" x14ac:dyDescent="0.25">
      <c r="B551">
        <v>9.6</v>
      </c>
      <c r="C551">
        <v>-8.4638939000000004</v>
      </c>
      <c r="F551" s="88"/>
      <c r="G551" s="88"/>
      <c r="I551" s="88"/>
      <c r="K551" s="88"/>
      <c r="M551" s="88"/>
      <c r="N551" s="88"/>
      <c r="O551" s="88"/>
      <c r="P551" s="88"/>
      <c r="Q551" s="88"/>
      <c r="R551" s="88"/>
      <c r="T551">
        <v>9.6</v>
      </c>
      <c r="U551">
        <v>-8.5663470999999998</v>
      </c>
    </row>
    <row r="552" spans="2:21" x14ac:dyDescent="0.25">
      <c r="B552">
        <v>10.3</v>
      </c>
      <c r="C552">
        <v>-8.4808845999999996</v>
      </c>
      <c r="F552" s="88"/>
      <c r="G552" s="88"/>
      <c r="I552" s="88"/>
      <c r="K552" s="88"/>
      <c r="M552" s="88"/>
      <c r="N552" s="88"/>
      <c r="O552" s="88"/>
      <c r="P552" s="88"/>
      <c r="Q552" s="88"/>
      <c r="R552" s="88"/>
      <c r="T552">
        <v>10.3</v>
      </c>
      <c r="U552">
        <v>-8.5816174000000007</v>
      </c>
    </row>
    <row r="553" spans="2:21" x14ac:dyDescent="0.25">
      <c r="B553">
        <v>11</v>
      </c>
      <c r="C553">
        <v>-8.4990424999999998</v>
      </c>
      <c r="F553" s="88"/>
      <c r="G553" s="88"/>
      <c r="I553" s="88"/>
      <c r="K553" s="88"/>
      <c r="M553" s="88"/>
      <c r="N553" s="88"/>
      <c r="O553" s="88"/>
      <c r="P553" s="88"/>
      <c r="Q553" s="88"/>
      <c r="R553" s="88"/>
      <c r="T553">
        <v>11</v>
      </c>
      <c r="U553">
        <v>-8.5939493000000002</v>
      </c>
    </row>
    <row r="554" spans="2:21" x14ac:dyDescent="0.25">
      <c r="B554">
        <v>11.7</v>
      </c>
      <c r="C554">
        <v>-8.5223130999999999</v>
      </c>
      <c r="F554" s="88"/>
      <c r="G554" s="88"/>
      <c r="I554" s="88"/>
      <c r="K554" s="88"/>
      <c r="M554" s="88"/>
      <c r="N554" s="88"/>
      <c r="O554" s="88"/>
      <c r="P554" s="88"/>
      <c r="Q554" s="88"/>
      <c r="R554" s="88"/>
      <c r="T554">
        <v>11.7</v>
      </c>
      <c r="U554">
        <v>-8.6098747000000007</v>
      </c>
    </row>
    <row r="555" spans="2:21" x14ac:dyDescent="0.25">
      <c r="B555">
        <v>12.4</v>
      </c>
      <c r="C555">
        <v>-8.5484551999999994</v>
      </c>
      <c r="F555" s="88"/>
      <c r="G555" s="88"/>
      <c r="I555" s="88"/>
      <c r="K555" s="88"/>
      <c r="M555" s="88"/>
      <c r="N555" s="88"/>
      <c r="O555" s="88"/>
      <c r="P555" s="88"/>
      <c r="Q555" s="88"/>
      <c r="R555" s="88"/>
      <c r="T555">
        <v>12.4</v>
      </c>
      <c r="U555">
        <v>-8.6277199000000007</v>
      </c>
    </row>
    <row r="556" spans="2:21" x14ac:dyDescent="0.25">
      <c r="B556">
        <v>13.1</v>
      </c>
      <c r="C556">
        <v>-8.5787106000000009</v>
      </c>
      <c r="F556" s="88"/>
      <c r="G556" s="88"/>
      <c r="I556" s="88"/>
      <c r="K556" s="88"/>
      <c r="M556" s="88"/>
      <c r="N556" s="88"/>
      <c r="O556" s="88"/>
      <c r="P556" s="88"/>
      <c r="Q556" s="88"/>
      <c r="R556" s="88"/>
      <c r="T556">
        <v>13.1</v>
      </c>
      <c r="U556">
        <v>-8.6482638999999999</v>
      </c>
    </row>
    <row r="557" spans="2:21" x14ac:dyDescent="0.25">
      <c r="B557">
        <v>13.8</v>
      </c>
      <c r="C557">
        <v>-8.6111088000000002</v>
      </c>
      <c r="F557" s="88"/>
      <c r="G557" s="88"/>
      <c r="I557" s="88"/>
      <c r="K557" s="88"/>
      <c r="M557" s="88"/>
      <c r="N557" s="88"/>
      <c r="O557" s="88"/>
      <c r="P557" s="88"/>
      <c r="Q557" s="88"/>
      <c r="R557" s="88"/>
      <c r="T557">
        <v>13.8</v>
      </c>
      <c r="U557">
        <v>-8.6668710999999998</v>
      </c>
    </row>
    <row r="558" spans="2:21" x14ac:dyDescent="0.25">
      <c r="B558">
        <v>14.5</v>
      </c>
      <c r="C558">
        <v>-8.6502084999999997</v>
      </c>
      <c r="F558" s="88"/>
      <c r="G558" s="88"/>
      <c r="I558" s="88"/>
      <c r="K558" s="88"/>
      <c r="M558" s="88"/>
      <c r="N558" s="88"/>
      <c r="O558" s="88"/>
      <c r="P558" s="88"/>
      <c r="Q558" s="88"/>
      <c r="R558" s="88"/>
      <c r="T558">
        <v>14.5</v>
      </c>
      <c r="U558">
        <v>-8.6943674000000009</v>
      </c>
    </row>
    <row r="559" spans="2:21" x14ac:dyDescent="0.25">
      <c r="B559">
        <v>15.2</v>
      </c>
      <c r="C559">
        <v>-8.6988839999999996</v>
      </c>
      <c r="F559" s="88"/>
      <c r="G559" s="88"/>
      <c r="I559" s="88"/>
      <c r="K559" s="88"/>
      <c r="M559" s="88"/>
      <c r="N559" s="88"/>
      <c r="O559" s="88"/>
      <c r="P559" s="88"/>
      <c r="Q559" s="88"/>
      <c r="R559" s="88"/>
      <c r="T559">
        <v>15.2</v>
      </c>
      <c r="U559">
        <v>-8.7275381000000003</v>
      </c>
    </row>
    <row r="560" spans="2:21" x14ac:dyDescent="0.25">
      <c r="B560">
        <v>15.9</v>
      </c>
      <c r="C560">
        <v>-8.7576684999999994</v>
      </c>
      <c r="F560" s="88"/>
      <c r="G560" s="88"/>
      <c r="I560" s="88"/>
      <c r="K560" s="88"/>
      <c r="M560" s="88"/>
      <c r="N560" s="88"/>
      <c r="O560" s="88"/>
      <c r="P560" s="88"/>
      <c r="Q560" s="88"/>
      <c r="R560" s="88"/>
      <c r="T560">
        <v>15.9</v>
      </c>
      <c r="U560">
        <v>-8.7783136000000006</v>
      </c>
    </row>
    <row r="561" spans="2:21" x14ac:dyDescent="0.25">
      <c r="B561">
        <v>16.600000000000001</v>
      </c>
      <c r="C561">
        <v>-8.8408127000000007</v>
      </c>
      <c r="F561" s="88"/>
      <c r="G561" s="88"/>
      <c r="I561" s="88"/>
      <c r="K561" s="88"/>
      <c r="M561" s="88"/>
      <c r="N561" s="88"/>
      <c r="O561" s="88"/>
      <c r="P561" s="88"/>
      <c r="Q561" s="88"/>
      <c r="R561" s="88"/>
      <c r="T561">
        <v>16.600000000000001</v>
      </c>
      <c r="U561">
        <v>-8.8432321999999992</v>
      </c>
    </row>
    <row r="562" spans="2:21" x14ac:dyDescent="0.25">
      <c r="B562">
        <v>17.3</v>
      </c>
      <c r="C562">
        <v>-8.9573002000000006</v>
      </c>
      <c r="F562" s="88"/>
      <c r="G562" s="88"/>
      <c r="I562" s="88"/>
      <c r="K562" s="88"/>
      <c r="M562" s="88"/>
      <c r="N562" s="88"/>
      <c r="O562" s="88"/>
      <c r="P562" s="88"/>
      <c r="Q562" s="88"/>
      <c r="R562" s="88"/>
      <c r="T562">
        <v>17.3</v>
      </c>
      <c r="U562">
        <v>-8.9441041999999999</v>
      </c>
    </row>
    <row r="563" spans="2:21" x14ac:dyDescent="0.25">
      <c r="B563">
        <v>18</v>
      </c>
      <c r="C563">
        <v>-9.1280450999999996</v>
      </c>
      <c r="F563" s="88"/>
      <c r="G563" s="88"/>
      <c r="I563" s="88"/>
      <c r="K563" s="88"/>
      <c r="M563" s="88"/>
      <c r="N563" s="88"/>
      <c r="O563" s="88"/>
      <c r="P563" s="88"/>
      <c r="Q563" s="88"/>
      <c r="R563" s="88"/>
      <c r="T563">
        <v>18</v>
      </c>
      <c r="U563">
        <v>-9.0970897999999991</v>
      </c>
    </row>
    <row r="564" spans="2:21" x14ac:dyDescent="0.25">
      <c r="B564">
        <v>18.7</v>
      </c>
      <c r="C564">
        <v>-9.3434792000000009</v>
      </c>
      <c r="F564" s="88"/>
      <c r="G564" s="88"/>
      <c r="I564" s="88"/>
      <c r="K564" s="88"/>
      <c r="M564" s="88"/>
      <c r="N564" s="88"/>
      <c r="O564" s="88"/>
      <c r="P564" s="88"/>
      <c r="Q564" s="88"/>
      <c r="R564" s="88"/>
      <c r="T564">
        <v>18.7</v>
      </c>
      <c r="U564">
        <v>-9.3119926</v>
      </c>
    </row>
    <row r="565" spans="2:21" x14ac:dyDescent="0.25">
      <c r="B565">
        <v>19.399999999999999</v>
      </c>
      <c r="C565">
        <v>-9.5826635000000007</v>
      </c>
      <c r="F565" s="88"/>
      <c r="G565" s="88"/>
      <c r="I565" s="88"/>
      <c r="K565" s="88"/>
      <c r="M565" s="88"/>
      <c r="N565" s="88"/>
      <c r="O565" s="88"/>
      <c r="P565" s="88"/>
      <c r="Q565" s="88"/>
      <c r="R565" s="88"/>
      <c r="T565">
        <v>19.399999999999999</v>
      </c>
      <c r="U565">
        <v>-9.5525149999999996</v>
      </c>
    </row>
    <row r="566" spans="2:21" x14ac:dyDescent="0.25">
      <c r="B566">
        <v>20.100000000000001</v>
      </c>
      <c r="C566">
        <v>-9.8128118999999998</v>
      </c>
      <c r="F566" s="88"/>
      <c r="G566" s="88"/>
      <c r="I566" s="88"/>
      <c r="K566" s="88"/>
      <c r="M566" s="88"/>
      <c r="N566" s="88"/>
      <c r="O566" s="88"/>
      <c r="P566" s="88"/>
      <c r="Q566" s="88"/>
      <c r="R566" s="88"/>
      <c r="T566">
        <v>20.100000000000001</v>
      </c>
      <c r="U566">
        <v>-9.7826366</v>
      </c>
    </row>
    <row r="567" spans="2:21" x14ac:dyDescent="0.25">
      <c r="B567">
        <v>20.8</v>
      </c>
      <c r="C567">
        <v>-9.9995489000000006</v>
      </c>
      <c r="F567" s="88"/>
      <c r="G567" s="88"/>
      <c r="I567" s="88"/>
      <c r="K567" s="88"/>
      <c r="M567" s="88"/>
      <c r="N567" s="88"/>
      <c r="O567" s="88"/>
      <c r="P567" s="88"/>
      <c r="Q567" s="88"/>
      <c r="R567" s="88"/>
      <c r="T567">
        <v>20.8</v>
      </c>
      <c r="U567">
        <v>-9.9628315000000001</v>
      </c>
    </row>
    <row r="568" spans="2:21" x14ac:dyDescent="0.25">
      <c r="B568">
        <v>21.5</v>
      </c>
      <c r="C568">
        <v>-10.105611</v>
      </c>
      <c r="F568" s="88"/>
      <c r="G568" s="88"/>
      <c r="I568" s="88"/>
      <c r="K568" s="88"/>
      <c r="M568" s="88"/>
      <c r="N568" s="88"/>
      <c r="O568" s="88"/>
      <c r="P568" s="88"/>
      <c r="Q568" s="88"/>
      <c r="R568" s="88"/>
      <c r="T568">
        <v>21.5</v>
      </c>
      <c r="U568">
        <v>-10.051326</v>
      </c>
    </row>
    <row r="569" spans="2:21" x14ac:dyDescent="0.25">
      <c r="B569">
        <v>22.2</v>
      </c>
      <c r="C569">
        <v>-10.117469</v>
      </c>
      <c r="F569" s="88"/>
      <c r="G569" s="88"/>
      <c r="I569" s="88"/>
      <c r="K569" s="88"/>
      <c r="M569" s="88"/>
      <c r="N569" s="88"/>
      <c r="O569" s="88"/>
      <c r="P569" s="88"/>
      <c r="Q569" s="88"/>
      <c r="R569" s="88"/>
      <c r="T569">
        <v>22.2</v>
      </c>
      <c r="U569">
        <v>-10.058246</v>
      </c>
    </row>
    <row r="570" spans="2:21" x14ac:dyDescent="0.25">
      <c r="B570">
        <v>22.9</v>
      </c>
      <c r="C570">
        <v>-10.120606</v>
      </c>
      <c r="F570" s="88"/>
      <c r="G570" s="88"/>
      <c r="I570" s="88"/>
      <c r="K570" s="88"/>
      <c r="M570" s="88"/>
      <c r="N570" s="88"/>
      <c r="O570" s="88"/>
      <c r="P570" s="88"/>
      <c r="Q570" s="88"/>
      <c r="R570" s="88"/>
      <c r="T570">
        <v>22.9</v>
      </c>
      <c r="U570">
        <v>-10.061559000000001</v>
      </c>
    </row>
    <row r="571" spans="2:21" x14ac:dyDescent="0.25">
      <c r="B571">
        <v>23.6</v>
      </c>
      <c r="C571">
        <v>-10.123258999999999</v>
      </c>
      <c r="F571" s="88"/>
      <c r="G571" s="88"/>
      <c r="I571" s="88"/>
      <c r="K571" s="88"/>
      <c r="M571" s="88"/>
      <c r="N571" s="88"/>
      <c r="O571" s="88"/>
      <c r="P571" s="88"/>
      <c r="Q571" s="88"/>
      <c r="R571" s="88"/>
      <c r="T571">
        <v>23.6</v>
      </c>
      <c r="U571">
        <v>-10.065146</v>
      </c>
    </row>
    <row r="572" spans="2:21" x14ac:dyDescent="0.25">
      <c r="B572">
        <v>24.3</v>
      </c>
      <c r="C572">
        <v>-10.124688000000001</v>
      </c>
      <c r="F572" s="88"/>
      <c r="G572" s="88"/>
      <c r="I572" s="88"/>
      <c r="K572" s="88"/>
      <c r="M572" s="88"/>
      <c r="N572" s="88"/>
      <c r="O572" s="88"/>
      <c r="P572" s="88"/>
      <c r="Q572" s="88"/>
      <c r="R572" s="88"/>
      <c r="T572">
        <v>24.3</v>
      </c>
      <c r="U572">
        <v>-10.065969000000001</v>
      </c>
    </row>
    <row r="573" spans="2:21" x14ac:dyDescent="0.25">
      <c r="B573">
        <v>25</v>
      </c>
      <c r="C573">
        <v>-10.125408999999999</v>
      </c>
      <c r="F573" s="88"/>
      <c r="G573" s="88"/>
      <c r="I573" s="88"/>
      <c r="K573" s="88"/>
      <c r="M573" s="88"/>
      <c r="N573" s="88"/>
      <c r="O573" s="88"/>
      <c r="P573" s="88"/>
      <c r="Q573" s="88"/>
      <c r="R573" s="88"/>
      <c r="T573">
        <v>25</v>
      </c>
      <c r="U573">
        <v>-10.066546000000001</v>
      </c>
    </row>
    <row r="574" spans="2:21" x14ac:dyDescent="0.25">
      <c r="B574" t="s">
        <v>25</v>
      </c>
      <c r="F574" s="88"/>
      <c r="G574" s="88"/>
      <c r="I574" s="88"/>
      <c r="K574" s="88"/>
      <c r="M574" s="88"/>
      <c r="N574" s="88"/>
      <c r="O574" s="88"/>
      <c r="P574" s="88"/>
      <c r="Q574" s="88"/>
      <c r="R574" s="88"/>
      <c r="T574" t="s">
        <v>25</v>
      </c>
    </row>
    <row r="575" spans="2:21" x14ac:dyDescent="0.25">
      <c r="F575" s="88"/>
      <c r="G575" s="88"/>
      <c r="I575" s="88"/>
      <c r="K575" s="88"/>
      <c r="M575" s="88"/>
      <c r="N575" s="88"/>
      <c r="O575" s="88"/>
      <c r="P575" s="88"/>
      <c r="Q575" s="88"/>
      <c r="R575" s="88"/>
    </row>
    <row r="576" spans="2:21" x14ac:dyDescent="0.25">
      <c r="F576" s="88"/>
      <c r="G576" s="88"/>
      <c r="I576" s="88"/>
      <c r="K576" s="88"/>
      <c r="M576" s="88"/>
      <c r="N576" s="88"/>
      <c r="O576" s="88"/>
      <c r="P576" s="88"/>
      <c r="Q576" s="88"/>
      <c r="R576" s="88"/>
    </row>
    <row r="577" spans="2:21" x14ac:dyDescent="0.25">
      <c r="B577" t="s">
        <v>284</v>
      </c>
      <c r="F577" s="88"/>
      <c r="G577" s="88"/>
      <c r="I577" s="88"/>
      <c r="K577" s="88"/>
      <c r="M577" s="88"/>
      <c r="N577" s="88"/>
      <c r="O577" s="88"/>
      <c r="P577" s="88"/>
      <c r="Q577" s="88"/>
      <c r="R577" s="88"/>
      <c r="T577" t="s">
        <v>284</v>
      </c>
    </row>
    <row r="578" spans="2:21" x14ac:dyDescent="0.25">
      <c r="B578" t="s">
        <v>29</v>
      </c>
      <c r="F578" s="88"/>
      <c r="G578" s="88"/>
      <c r="I578" s="88"/>
      <c r="K578" s="88"/>
      <c r="M578" s="88"/>
      <c r="N578" s="88"/>
      <c r="O578" s="88"/>
      <c r="P578" s="88"/>
      <c r="Q578" s="88"/>
      <c r="R578" s="88"/>
      <c r="T578" t="s">
        <v>29</v>
      </c>
    </row>
    <row r="579" spans="2:21" x14ac:dyDescent="0.25">
      <c r="B579" t="s">
        <v>232</v>
      </c>
      <c r="C579" t="s">
        <v>258</v>
      </c>
      <c r="F579" s="88"/>
      <c r="G579" s="88"/>
      <c r="I579" s="88"/>
      <c r="K579" s="88"/>
      <c r="M579" s="88"/>
      <c r="N579" s="88"/>
      <c r="O579" s="88"/>
      <c r="P579" s="88"/>
      <c r="Q579" s="88"/>
      <c r="R579" s="88"/>
      <c r="T579" t="s">
        <v>232</v>
      </c>
      <c r="U579" t="s">
        <v>258</v>
      </c>
    </row>
    <row r="580" spans="2:21" x14ac:dyDescent="0.25">
      <c r="B580">
        <v>-10</v>
      </c>
      <c r="C580">
        <v>-8.8814954999999998</v>
      </c>
      <c r="F580" s="88"/>
      <c r="G580" s="88"/>
      <c r="I580" s="88"/>
      <c r="K580" s="88"/>
      <c r="M580" s="88"/>
      <c r="N580" s="88"/>
      <c r="O580" s="88"/>
      <c r="P580" s="88"/>
      <c r="Q580" s="88"/>
      <c r="R580" s="88"/>
      <c r="T580">
        <v>-10</v>
      </c>
      <c r="U580">
        <v>-8.8505839999999996</v>
      </c>
    </row>
    <row r="581" spans="2:21" x14ac:dyDescent="0.25">
      <c r="B581">
        <v>-9.3000000000000007</v>
      </c>
      <c r="C581">
        <v>-8.8816241999999992</v>
      </c>
      <c r="F581" s="88"/>
      <c r="G581" s="88"/>
      <c r="I581" s="88"/>
      <c r="K581" s="88"/>
      <c r="M581" s="88"/>
      <c r="N581" s="88"/>
      <c r="O581" s="88"/>
      <c r="P581" s="88"/>
      <c r="Q581" s="88"/>
      <c r="R581" s="88"/>
      <c r="T581">
        <v>-9.3000000000000007</v>
      </c>
      <c r="U581">
        <v>-8.8513508000000005</v>
      </c>
    </row>
    <row r="582" spans="2:21" x14ac:dyDescent="0.25">
      <c r="B582">
        <v>-8.6</v>
      </c>
      <c r="C582">
        <v>-8.8778123999999998</v>
      </c>
      <c r="F582" s="88"/>
      <c r="G582" s="88"/>
      <c r="I582" s="88"/>
      <c r="K582" s="88"/>
      <c r="M582" s="88"/>
      <c r="N582" s="88"/>
      <c r="O582" s="88"/>
      <c r="P582" s="88"/>
      <c r="Q582" s="88"/>
      <c r="R582" s="88"/>
      <c r="T582">
        <v>-8.6</v>
      </c>
      <c r="U582">
        <v>-8.8478774999999992</v>
      </c>
    </row>
    <row r="583" spans="2:21" x14ac:dyDescent="0.25">
      <c r="B583">
        <v>-7.9</v>
      </c>
      <c r="C583">
        <v>-8.8732156999999994</v>
      </c>
      <c r="F583" s="88"/>
      <c r="G583" s="88"/>
      <c r="I583" s="88"/>
      <c r="K583" s="88"/>
      <c r="M583" s="88"/>
      <c r="N583" s="88"/>
      <c r="O583" s="88"/>
      <c r="P583" s="88"/>
      <c r="Q583" s="88"/>
      <c r="R583" s="88"/>
      <c r="T583">
        <v>-7.9</v>
      </c>
      <c r="U583">
        <v>-8.8446835999999998</v>
      </c>
    </row>
    <row r="584" spans="2:21" x14ac:dyDescent="0.25">
      <c r="B584">
        <v>-7.2</v>
      </c>
      <c r="C584">
        <v>-8.8843422000000007</v>
      </c>
      <c r="F584" s="88"/>
      <c r="G584" s="88"/>
      <c r="I584" s="88"/>
      <c r="K584" s="88"/>
      <c r="M584" s="88"/>
      <c r="N584" s="88"/>
      <c r="O584" s="88"/>
      <c r="P584" s="88"/>
      <c r="Q584" s="88"/>
      <c r="R584" s="88"/>
      <c r="T584">
        <v>-7.2</v>
      </c>
      <c r="U584">
        <v>-8.8470887999999999</v>
      </c>
    </row>
    <row r="585" spans="2:21" x14ac:dyDescent="0.25">
      <c r="B585">
        <v>-6.5</v>
      </c>
      <c r="C585">
        <v>-8.8858184999999992</v>
      </c>
      <c r="F585" s="88"/>
      <c r="G585" s="88"/>
      <c r="I585" s="88"/>
      <c r="K585" s="88"/>
      <c r="M585" s="88"/>
      <c r="N585" s="88"/>
      <c r="O585" s="88"/>
      <c r="P585" s="88"/>
      <c r="Q585" s="88"/>
      <c r="R585" s="88"/>
      <c r="T585">
        <v>-6.5</v>
      </c>
      <c r="U585">
        <v>-8.8428878999999991</v>
      </c>
    </row>
    <row r="586" spans="2:21" x14ac:dyDescent="0.25">
      <c r="B586">
        <v>-5.8</v>
      </c>
      <c r="C586">
        <v>-8.8948421</v>
      </c>
      <c r="F586" s="88"/>
      <c r="G586" s="88"/>
      <c r="I586" s="88"/>
      <c r="K586" s="88"/>
      <c r="M586" s="88"/>
      <c r="N586" s="88"/>
      <c r="O586" s="88"/>
      <c r="P586" s="88"/>
      <c r="Q586" s="88"/>
      <c r="R586" s="88"/>
      <c r="T586">
        <v>-5.8</v>
      </c>
      <c r="U586">
        <v>-8.8462648000000002</v>
      </c>
    </row>
    <row r="587" spans="2:21" x14ac:dyDescent="0.25">
      <c r="B587">
        <v>-5.0999999999999996</v>
      </c>
      <c r="C587">
        <v>-8.9002742999999995</v>
      </c>
      <c r="F587" s="88"/>
      <c r="G587" s="88"/>
      <c r="I587" s="88"/>
      <c r="K587" s="88"/>
      <c r="M587" s="88"/>
      <c r="N587" s="88"/>
      <c r="O587" s="88"/>
      <c r="P587" s="88"/>
      <c r="Q587" s="88"/>
      <c r="R587" s="88"/>
      <c r="T587">
        <v>-5.0999999999999996</v>
      </c>
      <c r="U587">
        <v>-8.8450632000000002</v>
      </c>
    </row>
    <row r="588" spans="2:21" x14ac:dyDescent="0.25">
      <c r="B588">
        <v>-4.4000000000000004</v>
      </c>
      <c r="C588">
        <v>-8.9029799000000001</v>
      </c>
      <c r="F588" s="88"/>
      <c r="G588" s="88"/>
      <c r="I588" s="88"/>
      <c r="K588" s="88"/>
      <c r="M588" s="88"/>
      <c r="N588" s="88"/>
      <c r="O588" s="88"/>
      <c r="P588" s="88"/>
      <c r="Q588" s="88"/>
      <c r="R588" s="88"/>
      <c r="T588">
        <v>-4.4000000000000004</v>
      </c>
      <c r="U588">
        <v>-8.8459596999999999</v>
      </c>
    </row>
    <row r="589" spans="2:21" x14ac:dyDescent="0.25">
      <c r="B589">
        <v>-3.7</v>
      </c>
      <c r="C589">
        <v>-8.9075708000000002</v>
      </c>
      <c r="F589" s="88"/>
      <c r="G589" s="88"/>
      <c r="I589" s="88"/>
      <c r="K589" s="88"/>
      <c r="M589" s="88"/>
      <c r="N589" s="88"/>
      <c r="O589" s="88"/>
      <c r="P589" s="88"/>
      <c r="Q589" s="88"/>
      <c r="R589" s="88"/>
      <c r="T589">
        <v>-3.7</v>
      </c>
      <c r="U589">
        <v>-8.8471984999999993</v>
      </c>
    </row>
    <row r="590" spans="2:21" x14ac:dyDescent="0.25">
      <c r="B590">
        <v>-3</v>
      </c>
      <c r="C590">
        <v>-8.9164276000000005</v>
      </c>
      <c r="F590" s="88"/>
      <c r="G590" s="88"/>
      <c r="I590" s="88"/>
      <c r="K590" s="88"/>
      <c r="M590" s="88"/>
      <c r="N590" s="88"/>
      <c r="O590" s="88"/>
      <c r="P590" s="88"/>
      <c r="Q590" s="88"/>
      <c r="R590" s="88"/>
      <c r="T590">
        <v>-3</v>
      </c>
      <c r="U590">
        <v>-8.8488913</v>
      </c>
    </row>
    <row r="591" spans="2:21" x14ac:dyDescent="0.25">
      <c r="B591">
        <v>-2.2999999999999998</v>
      </c>
      <c r="C591">
        <v>-8.9297465999999996</v>
      </c>
      <c r="F591" s="88"/>
      <c r="G591" s="88"/>
      <c r="I591" s="88"/>
      <c r="K591" s="88"/>
      <c r="M591" s="88"/>
      <c r="N591" s="88"/>
      <c r="O591" s="88"/>
      <c r="P591" s="88"/>
      <c r="Q591" s="88"/>
      <c r="R591" s="88"/>
      <c r="T591">
        <v>-2.2999999999999998</v>
      </c>
      <c r="U591">
        <v>-8.8481778999999996</v>
      </c>
    </row>
    <row r="592" spans="2:21" x14ac:dyDescent="0.25">
      <c r="B592">
        <v>-1.6</v>
      </c>
      <c r="C592">
        <v>-8.9368485999999994</v>
      </c>
      <c r="F592" s="88"/>
      <c r="G592" s="88"/>
      <c r="I592" s="88"/>
      <c r="K592" s="88"/>
      <c r="M592" s="88"/>
      <c r="N592" s="88"/>
      <c r="O592" s="88"/>
      <c r="P592" s="88"/>
      <c r="Q592" s="88"/>
      <c r="R592" s="88"/>
      <c r="T592">
        <v>-1.6</v>
      </c>
      <c r="U592">
        <v>-8.8505839999999996</v>
      </c>
    </row>
    <row r="593" spans="2:21" x14ac:dyDescent="0.25">
      <c r="B593">
        <v>-0.9</v>
      </c>
      <c r="C593">
        <v>-8.9515189999999993</v>
      </c>
      <c r="F593" s="88"/>
      <c r="G593" s="88"/>
      <c r="I593" s="88"/>
      <c r="K593" s="88"/>
      <c r="M593" s="88"/>
      <c r="N593" s="88"/>
      <c r="O593" s="88"/>
      <c r="P593" s="88"/>
      <c r="Q593" s="88"/>
      <c r="R593" s="88"/>
      <c r="T593">
        <v>-0.9</v>
      </c>
      <c r="U593">
        <v>-8.8511542999999993</v>
      </c>
    </row>
    <row r="594" spans="2:21" x14ac:dyDescent="0.25">
      <c r="B594">
        <v>-0.2</v>
      </c>
      <c r="C594">
        <v>-8.9682139999999997</v>
      </c>
      <c r="F594" s="88"/>
      <c r="G594" s="88"/>
      <c r="I594" s="88"/>
      <c r="K594" s="88"/>
      <c r="M594" s="88"/>
      <c r="N594" s="88"/>
      <c r="O594" s="88"/>
      <c r="P594" s="88"/>
      <c r="Q594" s="88"/>
      <c r="R594" s="88"/>
      <c r="T594">
        <v>-0.2</v>
      </c>
      <c r="U594">
        <v>-8.8569917999999994</v>
      </c>
    </row>
    <row r="595" spans="2:21" x14ac:dyDescent="0.25">
      <c r="B595">
        <v>0.5</v>
      </c>
      <c r="C595">
        <v>-8.9840230999999999</v>
      </c>
      <c r="F595" s="88"/>
      <c r="G595" s="88"/>
      <c r="I595" s="88"/>
      <c r="K595" s="88"/>
      <c r="M595" s="88"/>
      <c r="N595" s="88"/>
      <c r="O595" s="88"/>
      <c r="P595" s="88"/>
      <c r="Q595" s="88"/>
      <c r="R595" s="88"/>
      <c r="T595">
        <v>0.5</v>
      </c>
      <c r="U595">
        <v>-8.8572216000000008</v>
      </c>
    </row>
    <row r="596" spans="2:21" x14ac:dyDescent="0.25">
      <c r="B596">
        <v>1.2</v>
      </c>
      <c r="C596">
        <v>-9.0069493999999999</v>
      </c>
      <c r="F596" s="88"/>
      <c r="G596" s="88"/>
      <c r="I596" s="88"/>
      <c r="K596" s="88"/>
      <c r="M596" s="88"/>
      <c r="N596" s="88"/>
      <c r="O596" s="88"/>
      <c r="P596" s="88"/>
      <c r="Q596" s="88"/>
      <c r="R596" s="88"/>
      <c r="T596">
        <v>1.2</v>
      </c>
      <c r="U596">
        <v>-8.8619365999999999</v>
      </c>
    </row>
    <row r="597" spans="2:21" x14ac:dyDescent="0.25">
      <c r="B597">
        <v>1.9</v>
      </c>
      <c r="C597">
        <v>-9.0310497000000005</v>
      </c>
      <c r="F597" s="88"/>
      <c r="G597" s="88"/>
      <c r="I597" s="88"/>
      <c r="K597" s="88"/>
      <c r="M597" s="88"/>
      <c r="N597" s="88"/>
      <c r="O597" s="88"/>
      <c r="P597" s="88"/>
      <c r="Q597" s="88"/>
      <c r="R597" s="88"/>
      <c r="T597">
        <v>1.9</v>
      </c>
      <c r="U597">
        <v>-8.8644628999999995</v>
      </c>
    </row>
    <row r="598" spans="2:21" x14ac:dyDescent="0.25">
      <c r="B598">
        <v>2.6</v>
      </c>
      <c r="C598">
        <v>-9.0627451000000008</v>
      </c>
      <c r="F598" s="88"/>
      <c r="G598" s="88"/>
      <c r="I598" s="88"/>
      <c r="K598" s="88"/>
      <c r="M598" s="88"/>
      <c r="N598" s="88"/>
      <c r="O598" s="88"/>
      <c r="P598" s="88"/>
      <c r="Q598" s="88"/>
      <c r="R598" s="88"/>
      <c r="T598">
        <v>2.6</v>
      </c>
      <c r="U598">
        <v>-8.8694238999999993</v>
      </c>
    </row>
    <row r="599" spans="2:21" x14ac:dyDescent="0.25">
      <c r="B599">
        <v>3.3</v>
      </c>
      <c r="C599">
        <v>-9.0949019999999994</v>
      </c>
      <c r="F599" s="88"/>
      <c r="G599" s="88"/>
      <c r="I599" s="88"/>
      <c r="K599" s="88"/>
      <c r="M599" s="88"/>
      <c r="N599" s="88"/>
      <c r="O599" s="88"/>
      <c r="P599" s="88"/>
      <c r="Q599" s="88"/>
      <c r="R599" s="88"/>
      <c r="T599">
        <v>3.3</v>
      </c>
      <c r="U599">
        <v>-8.8734368999999997</v>
      </c>
    </row>
    <row r="600" spans="2:21" x14ac:dyDescent="0.25">
      <c r="B600">
        <v>4</v>
      </c>
      <c r="C600">
        <v>-9.1372251999999996</v>
      </c>
      <c r="F600" s="88"/>
      <c r="G600" s="88"/>
      <c r="I600" s="88"/>
      <c r="K600" s="88"/>
      <c r="M600" s="88"/>
      <c r="N600" s="88"/>
      <c r="O600" s="88"/>
      <c r="P600" s="88"/>
      <c r="Q600" s="88"/>
      <c r="R600" s="88"/>
      <c r="T600">
        <v>4</v>
      </c>
      <c r="U600">
        <v>-8.8797235000000008</v>
      </c>
    </row>
    <row r="601" spans="2:21" x14ac:dyDescent="0.25">
      <c r="B601">
        <v>4.7</v>
      </c>
      <c r="C601">
        <v>-9.1812877999999998</v>
      </c>
      <c r="F601" s="88"/>
      <c r="G601" s="88"/>
      <c r="I601" s="88"/>
      <c r="K601" s="88"/>
      <c r="M601" s="88"/>
      <c r="N601" s="88"/>
      <c r="O601" s="88"/>
      <c r="P601" s="88"/>
      <c r="Q601" s="88"/>
      <c r="R601" s="88"/>
      <c r="T601">
        <v>4.7</v>
      </c>
      <c r="U601">
        <v>-8.8884468000000005</v>
      </c>
    </row>
    <row r="602" spans="2:21" x14ac:dyDescent="0.25">
      <c r="B602">
        <v>5.4</v>
      </c>
      <c r="C602">
        <v>-9.2401762000000005</v>
      </c>
      <c r="F602" s="88"/>
      <c r="G602" s="88"/>
      <c r="I602" s="88"/>
      <c r="K602" s="88"/>
      <c r="M602" s="88"/>
      <c r="N602" s="88"/>
      <c r="O602" s="88"/>
      <c r="P602" s="88"/>
      <c r="Q602" s="88"/>
      <c r="R602" s="88"/>
      <c r="T602">
        <v>5.4</v>
      </c>
      <c r="U602">
        <v>-8.8956727999999998</v>
      </c>
    </row>
    <row r="603" spans="2:21" x14ac:dyDescent="0.25">
      <c r="B603">
        <v>6.1</v>
      </c>
      <c r="C603">
        <v>-9.3030024000000004</v>
      </c>
      <c r="F603" s="88"/>
      <c r="G603" s="88"/>
      <c r="I603" s="88"/>
      <c r="K603" s="88"/>
      <c r="M603" s="88"/>
      <c r="N603" s="88"/>
      <c r="O603" s="88"/>
      <c r="P603" s="88"/>
      <c r="Q603" s="88"/>
      <c r="R603" s="88"/>
      <c r="T603">
        <v>6.1</v>
      </c>
      <c r="U603">
        <v>-8.9043530999999998</v>
      </c>
    </row>
    <row r="604" spans="2:21" x14ac:dyDescent="0.25">
      <c r="B604">
        <v>6.8</v>
      </c>
      <c r="C604">
        <v>-9.3685521999999999</v>
      </c>
      <c r="F604" s="88"/>
      <c r="G604" s="88"/>
      <c r="I604" s="88"/>
      <c r="K604" s="88"/>
      <c r="M604" s="88"/>
      <c r="N604" s="88"/>
      <c r="O604" s="88"/>
      <c r="P604" s="88"/>
      <c r="Q604" s="88"/>
      <c r="R604" s="88"/>
      <c r="T604">
        <v>6.8</v>
      </c>
      <c r="U604">
        <v>-8.9147043000000004</v>
      </c>
    </row>
    <row r="605" spans="2:21" x14ac:dyDescent="0.25">
      <c r="B605">
        <v>7.5</v>
      </c>
      <c r="C605">
        <v>-9.4519482000000004</v>
      </c>
      <c r="F605" s="88"/>
      <c r="G605" s="88"/>
      <c r="I605" s="88"/>
      <c r="K605" s="88"/>
      <c r="M605" s="88"/>
      <c r="N605" s="88"/>
      <c r="O605" s="88"/>
      <c r="P605" s="88"/>
      <c r="Q605" s="88"/>
      <c r="R605" s="88"/>
      <c r="T605">
        <v>7.5</v>
      </c>
      <c r="U605">
        <v>-8.9259547999999995</v>
      </c>
    </row>
    <row r="606" spans="2:21" x14ac:dyDescent="0.25">
      <c r="B606">
        <v>8.1999999999999993</v>
      </c>
      <c r="C606">
        <v>-9.5332108000000009</v>
      </c>
      <c r="F606" s="88"/>
      <c r="G606" s="88"/>
      <c r="I606" s="88"/>
      <c r="K606" s="88"/>
      <c r="M606" s="88"/>
      <c r="N606" s="88"/>
      <c r="O606" s="88"/>
      <c r="P606" s="88"/>
      <c r="Q606" s="88"/>
      <c r="R606" s="88"/>
      <c r="T606">
        <v>8.1999999999999993</v>
      </c>
      <c r="U606">
        <v>-8.9380731999999998</v>
      </c>
    </row>
    <row r="607" spans="2:21" x14ac:dyDescent="0.25">
      <c r="B607">
        <v>8.9</v>
      </c>
      <c r="C607">
        <v>-9.6242180000000008</v>
      </c>
      <c r="F607" s="88"/>
      <c r="G607" s="88"/>
      <c r="I607" s="88"/>
      <c r="K607" s="88"/>
      <c r="M607" s="88"/>
      <c r="N607" s="88"/>
      <c r="O607" s="88"/>
      <c r="P607" s="88"/>
      <c r="Q607" s="88"/>
      <c r="R607" s="88"/>
      <c r="T607">
        <v>8.9</v>
      </c>
      <c r="U607">
        <v>-8.9533614999999998</v>
      </c>
    </row>
    <row r="608" spans="2:21" x14ac:dyDescent="0.25">
      <c r="B608">
        <v>9.6</v>
      </c>
      <c r="C608">
        <v>-9.7220735999999999</v>
      </c>
      <c r="F608" s="88"/>
      <c r="G608" s="88"/>
      <c r="I608" s="88"/>
      <c r="K608" s="88"/>
      <c r="M608" s="88"/>
      <c r="N608" s="88"/>
      <c r="O608" s="88"/>
      <c r="P608" s="88"/>
      <c r="Q608" s="88"/>
      <c r="R608" s="88"/>
      <c r="T608">
        <v>9.6</v>
      </c>
      <c r="U608">
        <v>-8.9709616000000008</v>
      </c>
    </row>
    <row r="609" spans="2:21" x14ac:dyDescent="0.25">
      <c r="B609">
        <v>10.3</v>
      </c>
      <c r="C609">
        <v>-9.8162974999999992</v>
      </c>
      <c r="F609" s="88"/>
      <c r="G609" s="88"/>
      <c r="I609" s="88"/>
      <c r="K609" s="88"/>
      <c r="M609" s="88"/>
      <c r="N609" s="88"/>
      <c r="O609" s="88"/>
      <c r="P609" s="88"/>
      <c r="Q609" s="88"/>
      <c r="R609" s="88"/>
      <c r="T609">
        <v>10.3</v>
      </c>
      <c r="U609">
        <v>-8.9939146000000001</v>
      </c>
    </row>
    <row r="610" spans="2:21" x14ac:dyDescent="0.25">
      <c r="B610">
        <v>11</v>
      </c>
      <c r="C610">
        <v>-9.9175328999999994</v>
      </c>
      <c r="F610" s="88"/>
      <c r="G610" s="88"/>
      <c r="I610" s="88"/>
      <c r="K610" s="88"/>
      <c r="M610" s="88"/>
      <c r="N610" s="88"/>
      <c r="O610" s="88"/>
      <c r="P610" s="88"/>
      <c r="Q610" s="88"/>
      <c r="R610" s="88"/>
      <c r="T610">
        <v>11</v>
      </c>
      <c r="U610">
        <v>-9.0172539</v>
      </c>
    </row>
    <row r="611" spans="2:21" x14ac:dyDescent="0.25">
      <c r="B611">
        <v>11.7</v>
      </c>
      <c r="C611">
        <v>-10.021749</v>
      </c>
      <c r="F611" s="88"/>
      <c r="G611" s="88"/>
      <c r="I611" s="88"/>
      <c r="K611" s="88"/>
      <c r="M611" s="88"/>
      <c r="N611" s="88"/>
      <c r="O611" s="88"/>
      <c r="P611" s="88"/>
      <c r="Q611" s="88"/>
      <c r="R611" s="88"/>
      <c r="T611">
        <v>11.7</v>
      </c>
      <c r="U611">
        <v>-9.0509032999999999</v>
      </c>
    </row>
    <row r="612" spans="2:21" x14ac:dyDescent="0.25">
      <c r="B612">
        <v>12.4</v>
      </c>
      <c r="C612">
        <v>-10.118270000000001</v>
      </c>
      <c r="F612" s="88"/>
      <c r="G612" s="88"/>
      <c r="I612" s="88"/>
      <c r="K612" s="88"/>
      <c r="M612" s="88"/>
      <c r="N612" s="88"/>
      <c r="O612" s="88"/>
      <c r="P612" s="88"/>
      <c r="Q612" s="88"/>
      <c r="R612" s="88"/>
      <c r="T612">
        <v>12.4</v>
      </c>
      <c r="U612">
        <v>-9.0911617000000007</v>
      </c>
    </row>
    <row r="613" spans="2:21" x14ac:dyDescent="0.25">
      <c r="B613">
        <v>13.1</v>
      </c>
      <c r="C613">
        <v>-10.23373</v>
      </c>
      <c r="F613" s="88"/>
      <c r="G613" s="88"/>
      <c r="I613" s="88"/>
      <c r="K613" s="88"/>
      <c r="M613" s="88"/>
      <c r="N613" s="88"/>
      <c r="O613" s="88"/>
      <c r="P613" s="88"/>
      <c r="Q613" s="88"/>
      <c r="R613" s="88"/>
      <c r="T613">
        <v>13.1</v>
      </c>
      <c r="U613">
        <v>-9.1437483000000004</v>
      </c>
    </row>
    <row r="614" spans="2:21" x14ac:dyDescent="0.25">
      <c r="B614">
        <v>13.8</v>
      </c>
      <c r="C614">
        <v>-10.356268</v>
      </c>
      <c r="F614" s="88"/>
      <c r="G614" s="88"/>
      <c r="I614" s="88"/>
      <c r="K614" s="88"/>
      <c r="M614" s="88"/>
      <c r="N614" s="88"/>
      <c r="O614" s="88"/>
      <c r="P614" s="88"/>
      <c r="Q614" s="88"/>
      <c r="R614" s="88"/>
      <c r="T614">
        <v>13.8</v>
      </c>
      <c r="U614">
        <v>-9.2180842999999992</v>
      </c>
    </row>
    <row r="615" spans="2:21" x14ac:dyDescent="0.25">
      <c r="B615">
        <v>14.5</v>
      </c>
      <c r="C615">
        <v>-10.525472000000001</v>
      </c>
      <c r="F615" s="88"/>
      <c r="G615" s="88"/>
      <c r="I615" s="88"/>
      <c r="K615" s="88"/>
      <c r="M615" s="88"/>
      <c r="N615" s="88"/>
      <c r="O615" s="88"/>
      <c r="P615" s="88"/>
      <c r="Q615" s="88"/>
      <c r="R615" s="88"/>
      <c r="T615">
        <v>14.5</v>
      </c>
      <c r="U615">
        <v>-9.3110999999999997</v>
      </c>
    </row>
    <row r="616" spans="2:21" x14ac:dyDescent="0.25">
      <c r="B616">
        <v>15.2</v>
      </c>
      <c r="C616">
        <v>-10.760002999999999</v>
      </c>
      <c r="F616" s="88"/>
      <c r="G616" s="88"/>
      <c r="I616" s="88"/>
      <c r="K616" s="88"/>
      <c r="M616" s="88"/>
      <c r="N616" s="88"/>
      <c r="O616" s="88"/>
      <c r="P616" s="88"/>
      <c r="Q616" s="88"/>
      <c r="R616" s="88"/>
      <c r="T616">
        <v>15.2</v>
      </c>
      <c r="U616">
        <v>-9.4460964000000001</v>
      </c>
    </row>
    <row r="617" spans="2:21" x14ac:dyDescent="0.25">
      <c r="B617">
        <v>15.9</v>
      </c>
      <c r="C617">
        <v>-11.037837</v>
      </c>
      <c r="F617" s="88"/>
      <c r="G617" s="88"/>
      <c r="I617" s="88"/>
      <c r="K617" s="88"/>
      <c r="M617" s="88"/>
      <c r="N617" s="88"/>
      <c r="O617" s="88"/>
      <c r="P617" s="88"/>
      <c r="Q617" s="88"/>
      <c r="R617" s="88"/>
      <c r="T617">
        <v>15.9</v>
      </c>
      <c r="U617">
        <v>-9.6360846000000002</v>
      </c>
    </row>
    <row r="618" spans="2:21" x14ac:dyDescent="0.25">
      <c r="B618">
        <v>16.600000000000001</v>
      </c>
      <c r="C618">
        <v>-11.361426</v>
      </c>
      <c r="F618" s="88"/>
      <c r="G618" s="88"/>
      <c r="I618" s="88"/>
      <c r="K618" s="88"/>
      <c r="M618" s="88"/>
      <c r="N618" s="88"/>
      <c r="O618" s="88"/>
      <c r="P618" s="88"/>
      <c r="Q618" s="88"/>
      <c r="R618" s="88"/>
      <c r="T618">
        <v>16.600000000000001</v>
      </c>
      <c r="U618">
        <v>-9.9197024999999996</v>
      </c>
    </row>
    <row r="619" spans="2:21" x14ac:dyDescent="0.25">
      <c r="B619">
        <v>17.3</v>
      </c>
      <c r="C619">
        <v>-11.735969000000001</v>
      </c>
      <c r="F619" s="88"/>
      <c r="G619" s="88"/>
      <c r="I619" s="88"/>
      <c r="K619" s="88"/>
      <c r="M619" s="88"/>
      <c r="N619" s="88"/>
      <c r="O619" s="88"/>
      <c r="P619" s="88"/>
      <c r="Q619" s="88"/>
      <c r="R619" s="88"/>
      <c r="T619">
        <v>17.3</v>
      </c>
      <c r="U619">
        <v>-10.291976999999999</v>
      </c>
    </row>
    <row r="620" spans="2:21" x14ac:dyDescent="0.25">
      <c r="B620">
        <v>18</v>
      </c>
      <c r="C620">
        <v>-12.16009</v>
      </c>
      <c r="F620" s="88"/>
      <c r="G620" s="88"/>
      <c r="I620" s="88"/>
      <c r="K620" s="88"/>
      <c r="M620" s="88"/>
      <c r="N620" s="88"/>
      <c r="O620" s="88"/>
      <c r="P620" s="88"/>
      <c r="Q620" s="88"/>
      <c r="R620" s="88"/>
      <c r="T620">
        <v>18</v>
      </c>
      <c r="U620">
        <v>-10.718973999999999</v>
      </c>
    </row>
    <row r="621" spans="2:21" x14ac:dyDescent="0.25">
      <c r="B621">
        <v>18.7</v>
      </c>
      <c r="C621">
        <v>-12.632718000000001</v>
      </c>
      <c r="F621" s="88"/>
      <c r="G621" s="88"/>
      <c r="I621" s="88"/>
      <c r="K621" s="88"/>
      <c r="M621" s="88"/>
      <c r="N621" s="88"/>
      <c r="O621" s="88"/>
      <c r="P621" s="88"/>
      <c r="Q621" s="88"/>
      <c r="R621" s="88"/>
      <c r="T621">
        <v>18.7</v>
      </c>
      <c r="U621">
        <v>-11.157870000000001</v>
      </c>
    </row>
    <row r="622" spans="2:21" x14ac:dyDescent="0.25">
      <c r="B622">
        <v>19.399999999999999</v>
      </c>
      <c r="C622">
        <v>-13.120459</v>
      </c>
      <c r="F622" s="88"/>
      <c r="G622" s="88"/>
      <c r="I622" s="88"/>
      <c r="K622" s="88"/>
      <c r="M622" s="88"/>
      <c r="N622" s="88"/>
      <c r="O622" s="88"/>
      <c r="P622" s="88"/>
      <c r="Q622" s="88"/>
      <c r="R622" s="88"/>
      <c r="T622">
        <v>19.399999999999999</v>
      </c>
      <c r="U622">
        <v>-11.57714</v>
      </c>
    </row>
    <row r="623" spans="2:21" x14ac:dyDescent="0.25">
      <c r="B623">
        <v>20.100000000000001</v>
      </c>
      <c r="C623">
        <v>-13.590562</v>
      </c>
      <c r="F623" s="88"/>
      <c r="G623" s="88"/>
      <c r="I623" s="88"/>
      <c r="K623" s="88"/>
      <c r="M623" s="88"/>
      <c r="N623" s="88"/>
      <c r="O623" s="88"/>
      <c r="P623" s="88"/>
      <c r="Q623" s="88"/>
      <c r="R623" s="88"/>
      <c r="T623">
        <v>20.100000000000001</v>
      </c>
      <c r="U623">
        <v>-11.940206</v>
      </c>
    </row>
    <row r="624" spans="2:21" x14ac:dyDescent="0.25">
      <c r="B624">
        <v>20.8</v>
      </c>
      <c r="C624">
        <v>-14.018663</v>
      </c>
      <c r="F624" s="88"/>
      <c r="G624" s="88"/>
      <c r="I624" s="88"/>
      <c r="K624" s="88"/>
      <c r="M624" s="88"/>
      <c r="N624" s="88"/>
      <c r="O624" s="88"/>
      <c r="P624" s="88"/>
      <c r="Q624" s="88"/>
      <c r="R624" s="88"/>
      <c r="T624">
        <v>20.8</v>
      </c>
      <c r="U624">
        <v>-12.209396999999999</v>
      </c>
    </row>
    <row r="625" spans="2:21" x14ac:dyDescent="0.25">
      <c r="B625">
        <v>21.5</v>
      </c>
      <c r="C625">
        <v>-14.379242</v>
      </c>
      <c r="F625" s="88"/>
      <c r="G625" s="88"/>
      <c r="I625" s="88"/>
      <c r="K625" s="88"/>
      <c r="M625" s="88"/>
      <c r="N625" s="88"/>
      <c r="O625" s="88"/>
      <c r="P625" s="88"/>
      <c r="Q625" s="88"/>
      <c r="R625" s="88"/>
      <c r="T625">
        <v>21.5</v>
      </c>
      <c r="U625">
        <v>-12.336902</v>
      </c>
    </row>
    <row r="626" spans="2:21" x14ac:dyDescent="0.25">
      <c r="B626">
        <v>22.2</v>
      </c>
      <c r="C626">
        <v>-14.645830999999999</v>
      </c>
      <c r="F626" s="88"/>
      <c r="G626" s="88"/>
      <c r="I626" s="88"/>
      <c r="K626" s="88"/>
      <c r="M626" s="88"/>
      <c r="N626" s="88"/>
      <c r="O626" s="88"/>
      <c r="P626" s="88"/>
      <c r="Q626" s="88"/>
      <c r="R626" s="88"/>
      <c r="T626">
        <v>22.2</v>
      </c>
      <c r="U626">
        <v>-12.342727999999999</v>
      </c>
    </row>
    <row r="627" spans="2:21" x14ac:dyDescent="0.25">
      <c r="B627">
        <v>22.9</v>
      </c>
      <c r="C627">
        <v>-14.776880999999999</v>
      </c>
      <c r="F627" s="88"/>
      <c r="G627" s="88"/>
      <c r="I627" s="88"/>
      <c r="K627" s="88"/>
      <c r="M627" s="88"/>
      <c r="N627" s="88"/>
      <c r="O627" s="88"/>
      <c r="P627" s="88"/>
      <c r="Q627" s="88"/>
      <c r="R627" s="88"/>
      <c r="T627">
        <v>22.9</v>
      </c>
      <c r="U627">
        <v>-12.345904000000001</v>
      </c>
    </row>
    <row r="628" spans="2:21" x14ac:dyDescent="0.25">
      <c r="B628">
        <v>23.6</v>
      </c>
      <c r="C628">
        <v>-14.783607999999999</v>
      </c>
      <c r="F628" s="88"/>
      <c r="G628" s="88"/>
      <c r="I628" s="88"/>
      <c r="K628" s="88"/>
      <c r="M628" s="88"/>
      <c r="N628" s="88"/>
      <c r="O628" s="88"/>
      <c r="P628" s="88"/>
      <c r="Q628" s="88"/>
      <c r="R628" s="88"/>
      <c r="T628">
        <v>23.6</v>
      </c>
      <c r="U628">
        <v>-12.348445</v>
      </c>
    </row>
    <row r="629" spans="2:21" x14ac:dyDescent="0.25">
      <c r="B629">
        <v>24.3</v>
      </c>
      <c r="C629">
        <v>-14.789934000000001</v>
      </c>
      <c r="F629" s="88"/>
      <c r="G629" s="88"/>
      <c r="I629" s="88"/>
      <c r="K629" s="88"/>
      <c r="M629" s="88"/>
      <c r="N629" s="88"/>
      <c r="O629" s="88"/>
      <c r="P629" s="88"/>
      <c r="Q629" s="88"/>
      <c r="R629" s="88"/>
      <c r="T629">
        <v>24.3</v>
      </c>
      <c r="U629">
        <v>-12.351011</v>
      </c>
    </row>
    <row r="630" spans="2:21" x14ac:dyDescent="0.25">
      <c r="B630">
        <v>25</v>
      </c>
      <c r="C630">
        <v>-14.799300000000001</v>
      </c>
      <c r="F630" s="88"/>
      <c r="G630" s="88"/>
      <c r="I630" s="88"/>
      <c r="K630" s="88"/>
      <c r="M630" s="88"/>
      <c r="N630" s="88"/>
      <c r="O630" s="88"/>
      <c r="P630" s="88"/>
      <c r="Q630" s="88"/>
      <c r="R630" s="88"/>
      <c r="T630">
        <v>25</v>
      </c>
      <c r="U630">
        <v>-12.351559999999999</v>
      </c>
    </row>
    <row r="631" spans="2:21" x14ac:dyDescent="0.25">
      <c r="B631" t="s">
        <v>25</v>
      </c>
      <c r="F631" s="88"/>
      <c r="G631" s="88"/>
      <c r="I631" s="88"/>
      <c r="K631" s="88"/>
      <c r="M631" s="88"/>
      <c r="N631" s="88"/>
      <c r="O631" s="88"/>
      <c r="P631" s="88"/>
      <c r="Q631" s="88"/>
      <c r="R631" s="88"/>
      <c r="T631" t="s">
        <v>25</v>
      </c>
    </row>
    <row r="632" spans="2:21" x14ac:dyDescent="0.25">
      <c r="F632" s="88"/>
      <c r="G632" s="88"/>
      <c r="I632" s="88"/>
      <c r="K632" s="88"/>
      <c r="M632" s="88"/>
      <c r="N632" s="88"/>
      <c r="O632" s="88"/>
      <c r="P632" s="88"/>
      <c r="Q632" s="88"/>
      <c r="R632" s="88"/>
    </row>
    <row r="633" spans="2:21" x14ac:dyDescent="0.25">
      <c r="F633" s="88"/>
      <c r="G633" s="88"/>
      <c r="I633" s="88"/>
      <c r="K633" s="88"/>
      <c r="M633" s="88"/>
      <c r="N633" s="88"/>
      <c r="O633" s="88"/>
      <c r="P633" s="88"/>
      <c r="Q633" s="88"/>
      <c r="R633" s="88"/>
    </row>
    <row r="634" spans="2:21" x14ac:dyDescent="0.25">
      <c r="B634" t="s">
        <v>284</v>
      </c>
      <c r="F634" s="88"/>
      <c r="G634" s="88"/>
      <c r="I634" s="88"/>
      <c r="K634" s="88"/>
      <c r="M634" s="88"/>
      <c r="N634" s="88"/>
      <c r="O634" s="88"/>
      <c r="P634" s="88"/>
      <c r="Q634" s="88"/>
      <c r="R634" s="88"/>
      <c r="T634" t="s">
        <v>284</v>
      </c>
    </row>
    <row r="635" spans="2:21" x14ac:dyDescent="0.25">
      <c r="B635" t="s">
        <v>40</v>
      </c>
      <c r="F635" s="88"/>
      <c r="G635" s="88"/>
      <c r="I635" s="88"/>
      <c r="K635" s="88"/>
      <c r="M635" s="88"/>
      <c r="N635" s="88"/>
      <c r="O635" s="88"/>
      <c r="P635" s="88"/>
      <c r="Q635" s="88"/>
      <c r="R635" s="88"/>
      <c r="T635" t="s">
        <v>40</v>
      </c>
    </row>
    <row r="636" spans="2:21" x14ac:dyDescent="0.25">
      <c r="B636" t="s">
        <v>232</v>
      </c>
      <c r="C636" t="s">
        <v>367</v>
      </c>
      <c r="F636" s="88"/>
      <c r="G636" s="88"/>
      <c r="I636" s="88"/>
      <c r="K636" s="88"/>
      <c r="M636" s="88"/>
      <c r="N636" s="88"/>
      <c r="O636" s="88"/>
      <c r="P636" s="88"/>
      <c r="Q636" s="88"/>
      <c r="R636" s="88"/>
      <c r="T636" t="s">
        <v>232</v>
      </c>
      <c r="U636" t="s">
        <v>367</v>
      </c>
    </row>
    <row r="637" spans="2:21" x14ac:dyDescent="0.25">
      <c r="B637">
        <v>-10</v>
      </c>
      <c r="C637">
        <v>-9.5494298999999998</v>
      </c>
      <c r="F637" s="88"/>
      <c r="G637" s="88"/>
      <c r="I637" s="88"/>
      <c r="K637" s="88"/>
      <c r="M637" s="88"/>
      <c r="N637" s="88"/>
      <c r="O637" s="88"/>
      <c r="P637" s="88"/>
      <c r="Q637" s="88"/>
      <c r="R637" s="88"/>
      <c r="T637">
        <v>-10</v>
      </c>
      <c r="U637">
        <v>-9.6340599000000005</v>
      </c>
    </row>
    <row r="638" spans="2:21" x14ac:dyDescent="0.25">
      <c r="B638">
        <v>-9.3000000000000007</v>
      </c>
      <c r="C638">
        <v>-9.5535698</v>
      </c>
      <c r="F638" s="88"/>
      <c r="G638" s="88"/>
      <c r="I638" s="88"/>
      <c r="K638" s="88"/>
      <c r="M638" s="88"/>
      <c r="N638" s="88"/>
      <c r="O638" s="88"/>
      <c r="P638" s="88"/>
      <c r="Q638" s="88"/>
      <c r="R638" s="88"/>
      <c r="T638">
        <v>-9.3000000000000007</v>
      </c>
      <c r="U638">
        <v>-9.6292658000000007</v>
      </c>
    </row>
    <row r="639" spans="2:21" x14ac:dyDescent="0.25">
      <c r="B639">
        <v>-8.6</v>
      </c>
      <c r="C639">
        <v>-9.5503855000000009</v>
      </c>
      <c r="F639" s="88"/>
      <c r="G639" s="88"/>
      <c r="I639" s="88"/>
      <c r="K639" s="88"/>
      <c r="M639" s="88"/>
      <c r="N639" s="88"/>
      <c r="O639" s="88"/>
      <c r="P639" s="88"/>
      <c r="Q639" s="88"/>
      <c r="R639" s="88"/>
      <c r="T639">
        <v>-8.6</v>
      </c>
      <c r="U639">
        <v>-9.6294708</v>
      </c>
    </row>
    <row r="640" spans="2:21" x14ac:dyDescent="0.25">
      <c r="B640">
        <v>-7.9</v>
      </c>
      <c r="C640">
        <v>-9.5553626999999999</v>
      </c>
      <c r="F640" s="88"/>
      <c r="G640" s="88"/>
      <c r="I640" s="88"/>
      <c r="K640" s="88"/>
      <c r="M640" s="88"/>
      <c r="N640" s="88"/>
      <c r="O640" s="88"/>
      <c r="P640" s="88"/>
      <c r="Q640" s="88"/>
      <c r="R640" s="88"/>
      <c r="T640">
        <v>-7.9</v>
      </c>
      <c r="U640">
        <v>-9.6294784999999994</v>
      </c>
    </row>
    <row r="641" spans="2:21" x14ac:dyDescent="0.25">
      <c r="B641">
        <v>-7.2</v>
      </c>
      <c r="C641">
        <v>-9.5568589999999993</v>
      </c>
      <c r="F641" s="88"/>
      <c r="G641" s="88"/>
      <c r="I641" s="88"/>
      <c r="K641" s="88"/>
      <c r="M641" s="88"/>
      <c r="N641" s="88"/>
      <c r="O641" s="88"/>
      <c r="P641" s="88"/>
      <c r="Q641" s="88"/>
      <c r="R641" s="88"/>
      <c r="T641">
        <v>-7.2</v>
      </c>
      <c r="U641">
        <v>-9.6256523000000005</v>
      </c>
    </row>
    <row r="642" spans="2:21" x14ac:dyDescent="0.25">
      <c r="B642">
        <v>-6.5</v>
      </c>
      <c r="C642">
        <v>-9.5586958000000006</v>
      </c>
      <c r="F642" s="88"/>
      <c r="G642" s="88"/>
      <c r="I642" s="88"/>
      <c r="K642" s="88"/>
      <c r="M642" s="88"/>
      <c r="N642" s="88"/>
      <c r="O642" s="88"/>
      <c r="P642" s="88"/>
      <c r="Q642" s="88"/>
      <c r="R642" s="88"/>
      <c r="T642">
        <v>-6.5</v>
      </c>
      <c r="U642">
        <v>-9.6252422000000006</v>
      </c>
    </row>
    <row r="643" spans="2:21" x14ac:dyDescent="0.25">
      <c r="B643">
        <v>-5.8</v>
      </c>
      <c r="C643">
        <v>-9.5615377000000006</v>
      </c>
      <c r="F643" s="88"/>
      <c r="G643" s="88"/>
      <c r="I643" s="88"/>
      <c r="K643" s="88"/>
      <c r="M643" s="88"/>
      <c r="N643" s="88"/>
      <c r="O643" s="88"/>
      <c r="P643" s="88"/>
      <c r="Q643" s="88"/>
      <c r="R643" s="88"/>
      <c r="T643">
        <v>-5.8</v>
      </c>
      <c r="U643">
        <v>-9.6270112999999995</v>
      </c>
    </row>
    <row r="644" spans="2:21" x14ac:dyDescent="0.25">
      <c r="B644">
        <v>-5.0999999999999996</v>
      </c>
      <c r="C644">
        <v>-9.5634078999999996</v>
      </c>
      <c r="F644" s="88"/>
      <c r="G644" s="88"/>
      <c r="I644" s="88"/>
      <c r="K644" s="88"/>
      <c r="M644" s="88"/>
      <c r="N644" s="88"/>
      <c r="O644" s="88"/>
      <c r="P644" s="88"/>
      <c r="Q644" s="88"/>
      <c r="R644" s="88"/>
      <c r="T644">
        <v>-5.0999999999999996</v>
      </c>
      <c r="U644">
        <v>-9.6234483999999991</v>
      </c>
    </row>
    <row r="645" spans="2:21" x14ac:dyDescent="0.25">
      <c r="B645">
        <v>-4.4000000000000004</v>
      </c>
      <c r="C645">
        <v>-9.5716781999999991</v>
      </c>
      <c r="F645" s="88"/>
      <c r="G645" s="88"/>
      <c r="I645" s="88"/>
      <c r="K645" s="88"/>
      <c r="M645" s="88"/>
      <c r="N645" s="88"/>
      <c r="O645" s="88"/>
      <c r="P645" s="88"/>
      <c r="Q645" s="88"/>
      <c r="R645" s="88"/>
      <c r="T645">
        <v>-4.4000000000000004</v>
      </c>
      <c r="U645">
        <v>-9.6283884000000004</v>
      </c>
    </row>
    <row r="646" spans="2:21" x14ac:dyDescent="0.25">
      <c r="B646">
        <v>-3.7</v>
      </c>
      <c r="C646">
        <v>-9.5792923000000005</v>
      </c>
      <c r="F646" s="88"/>
      <c r="G646" s="88"/>
      <c r="I646" s="88"/>
      <c r="K646" s="88"/>
      <c r="M646" s="88"/>
      <c r="N646" s="88"/>
      <c r="O646" s="88"/>
      <c r="P646" s="88"/>
      <c r="Q646" s="88"/>
      <c r="R646" s="88"/>
      <c r="T646">
        <v>-3.7</v>
      </c>
      <c r="U646">
        <v>-9.6248474000000002</v>
      </c>
    </row>
    <row r="647" spans="2:21" x14ac:dyDescent="0.25">
      <c r="B647">
        <v>-3</v>
      </c>
      <c r="C647">
        <v>-9.5856781000000009</v>
      </c>
      <c r="F647" s="88"/>
      <c r="G647" s="88"/>
      <c r="I647" s="88"/>
      <c r="K647" s="88"/>
      <c r="M647" s="88"/>
      <c r="N647" s="88"/>
      <c r="O647" s="88"/>
      <c r="P647" s="88"/>
      <c r="Q647" s="88"/>
      <c r="R647" s="88"/>
      <c r="T647">
        <v>-3</v>
      </c>
      <c r="U647">
        <v>-9.6257248000000004</v>
      </c>
    </row>
    <row r="648" spans="2:21" x14ac:dyDescent="0.25">
      <c r="B648">
        <v>-2.2999999999999998</v>
      </c>
      <c r="C648">
        <v>-9.5948124000000004</v>
      </c>
      <c r="F648" s="88"/>
      <c r="G648" s="88"/>
      <c r="I648" s="88"/>
      <c r="K648" s="88"/>
      <c r="M648" s="88"/>
      <c r="N648" s="88"/>
      <c r="O648" s="88"/>
      <c r="P648" s="88"/>
      <c r="Q648" s="88"/>
      <c r="R648" s="88"/>
      <c r="T648">
        <v>-2.2999999999999998</v>
      </c>
      <c r="U648">
        <v>-9.6269875000000003</v>
      </c>
    </row>
    <row r="649" spans="2:21" x14ac:dyDescent="0.25">
      <c r="B649">
        <v>-1.6</v>
      </c>
      <c r="C649">
        <v>-9.6026887999999992</v>
      </c>
      <c r="F649" s="88"/>
      <c r="G649" s="88"/>
      <c r="I649" s="88"/>
      <c r="K649" s="88"/>
      <c r="M649" s="88"/>
      <c r="N649" s="88"/>
      <c r="O649" s="88"/>
      <c r="P649" s="88"/>
      <c r="Q649" s="88"/>
      <c r="R649" s="88"/>
      <c r="T649">
        <v>-1.6</v>
      </c>
      <c r="U649">
        <v>-9.6239366999999998</v>
      </c>
    </row>
    <row r="650" spans="2:21" x14ac:dyDescent="0.25">
      <c r="B650">
        <v>-0.9</v>
      </c>
      <c r="C650">
        <v>-9.6169852999999996</v>
      </c>
      <c r="F650" s="88"/>
      <c r="G650" s="88"/>
      <c r="I650" s="88"/>
      <c r="K650" s="88"/>
      <c r="M650" s="88"/>
      <c r="N650" s="88"/>
      <c r="O650" s="88"/>
      <c r="P650" s="88"/>
      <c r="Q650" s="88"/>
      <c r="R650" s="88"/>
      <c r="T650">
        <v>-0.9</v>
      </c>
      <c r="U650">
        <v>-9.6280383999999994</v>
      </c>
    </row>
    <row r="651" spans="2:21" x14ac:dyDescent="0.25">
      <c r="B651">
        <v>-0.2</v>
      </c>
      <c r="C651">
        <v>-9.6295470999999999</v>
      </c>
      <c r="F651" s="88"/>
      <c r="G651" s="88"/>
      <c r="I651" s="88"/>
      <c r="K651" s="88"/>
      <c r="M651" s="88"/>
      <c r="N651" s="88"/>
      <c r="O651" s="88"/>
      <c r="P651" s="88"/>
      <c r="Q651" s="88"/>
      <c r="R651" s="88"/>
      <c r="T651">
        <v>-0.2</v>
      </c>
      <c r="U651">
        <v>-9.6314782999999995</v>
      </c>
    </row>
    <row r="652" spans="2:21" x14ac:dyDescent="0.25">
      <c r="B652">
        <v>0.5</v>
      </c>
      <c r="C652">
        <v>-9.6460667000000004</v>
      </c>
      <c r="F652" s="88"/>
      <c r="G652" s="88"/>
      <c r="I652" s="88"/>
      <c r="K652" s="88"/>
      <c r="M652" s="88"/>
      <c r="N652" s="88"/>
      <c r="O652" s="88"/>
      <c r="P652" s="88"/>
      <c r="Q652" s="88"/>
      <c r="R652" s="88"/>
      <c r="T652">
        <v>0.5</v>
      </c>
      <c r="U652">
        <v>-9.6323384999999995</v>
      </c>
    </row>
    <row r="653" spans="2:21" x14ac:dyDescent="0.25">
      <c r="B653">
        <v>1.2</v>
      </c>
      <c r="C653">
        <v>-9.6641101999999997</v>
      </c>
      <c r="F653" s="88"/>
      <c r="G653" s="88"/>
      <c r="I653" s="88"/>
      <c r="K653" s="88"/>
      <c r="M653" s="88"/>
      <c r="N653" s="88"/>
      <c r="O653" s="88"/>
      <c r="P653" s="88"/>
      <c r="Q653" s="88"/>
      <c r="R653" s="88"/>
      <c r="T653">
        <v>1.2</v>
      </c>
      <c r="U653">
        <v>-9.6339120999999999</v>
      </c>
    </row>
    <row r="654" spans="2:21" x14ac:dyDescent="0.25">
      <c r="B654">
        <v>1.9</v>
      </c>
      <c r="C654">
        <v>-9.6883029999999994</v>
      </c>
      <c r="F654" s="88"/>
      <c r="G654" s="88"/>
      <c r="I654" s="88"/>
      <c r="K654" s="88"/>
      <c r="M654" s="88"/>
      <c r="N654" s="88"/>
      <c r="O654" s="88"/>
      <c r="P654" s="88"/>
      <c r="Q654" s="88"/>
      <c r="R654" s="88"/>
      <c r="T654">
        <v>1.9</v>
      </c>
      <c r="U654">
        <v>-9.6396283999999994</v>
      </c>
    </row>
    <row r="655" spans="2:21" x14ac:dyDescent="0.25">
      <c r="B655">
        <v>2.6</v>
      </c>
      <c r="C655">
        <v>-9.7155036999999993</v>
      </c>
      <c r="F655" s="88"/>
      <c r="G655" s="88"/>
      <c r="I655" s="88"/>
      <c r="K655" s="88"/>
      <c r="M655" s="88"/>
      <c r="N655" s="88"/>
      <c r="O655" s="88"/>
      <c r="P655" s="88"/>
      <c r="Q655" s="88"/>
      <c r="R655" s="88"/>
      <c r="T655">
        <v>2.6</v>
      </c>
      <c r="U655">
        <v>-9.6418285000000008</v>
      </c>
    </row>
    <row r="656" spans="2:21" x14ac:dyDescent="0.25">
      <c r="B656">
        <v>3.3</v>
      </c>
      <c r="C656">
        <v>-9.7476616000000007</v>
      </c>
      <c r="F656" s="88"/>
      <c r="G656" s="88"/>
      <c r="I656" s="88"/>
      <c r="K656" s="88"/>
      <c r="M656" s="88"/>
      <c r="N656" s="88"/>
      <c r="O656" s="88"/>
      <c r="P656" s="88"/>
      <c r="Q656" s="88"/>
      <c r="R656" s="88"/>
      <c r="T656">
        <v>3.3</v>
      </c>
      <c r="U656">
        <v>-9.6471949000000006</v>
      </c>
    </row>
    <row r="657" spans="2:21" x14ac:dyDescent="0.25">
      <c r="B657">
        <v>4</v>
      </c>
      <c r="C657">
        <v>-9.7835903000000002</v>
      </c>
      <c r="F657" s="88"/>
      <c r="G657" s="88"/>
      <c r="I657" s="88"/>
      <c r="K657" s="88"/>
      <c r="M657" s="88"/>
      <c r="N657" s="88"/>
      <c r="O657" s="88"/>
      <c r="P657" s="88"/>
      <c r="Q657" s="88"/>
      <c r="R657" s="88"/>
      <c r="T657">
        <v>4</v>
      </c>
      <c r="U657">
        <v>-9.6542853999999991</v>
      </c>
    </row>
    <row r="658" spans="2:21" x14ac:dyDescent="0.25">
      <c r="B658">
        <v>4.7</v>
      </c>
      <c r="C658">
        <v>-9.8261222999999998</v>
      </c>
      <c r="F658" s="88"/>
      <c r="G658" s="88"/>
      <c r="I658" s="88"/>
      <c r="K658" s="88"/>
      <c r="M658" s="88"/>
      <c r="N658" s="88"/>
      <c r="O658" s="88"/>
      <c r="P658" s="88"/>
      <c r="Q658" s="88"/>
      <c r="R658" s="88"/>
      <c r="T658">
        <v>4.7</v>
      </c>
      <c r="U658">
        <v>-9.6622648000000009</v>
      </c>
    </row>
    <row r="659" spans="2:21" x14ac:dyDescent="0.25">
      <c r="B659">
        <v>5.4</v>
      </c>
      <c r="C659">
        <v>-9.8733024999999994</v>
      </c>
      <c r="F659" s="88"/>
      <c r="G659" s="88"/>
      <c r="I659" s="88"/>
      <c r="K659" s="88"/>
      <c r="M659" s="88"/>
      <c r="N659" s="88"/>
      <c r="O659" s="88"/>
      <c r="P659" s="88"/>
      <c r="Q659" s="88"/>
      <c r="R659" s="88"/>
      <c r="T659">
        <v>5.4</v>
      </c>
      <c r="U659">
        <v>-9.6775483999999992</v>
      </c>
    </row>
    <row r="660" spans="2:21" x14ac:dyDescent="0.25">
      <c r="B660">
        <v>6.1</v>
      </c>
      <c r="C660">
        <v>-9.9322061999999995</v>
      </c>
      <c r="F660" s="88"/>
      <c r="G660" s="88"/>
      <c r="I660" s="88"/>
      <c r="K660" s="88"/>
      <c r="M660" s="88"/>
      <c r="N660" s="88"/>
      <c r="O660" s="88"/>
      <c r="P660" s="88"/>
      <c r="Q660" s="88"/>
      <c r="R660" s="88"/>
      <c r="T660">
        <v>6.1</v>
      </c>
      <c r="U660">
        <v>-9.6982316999999991</v>
      </c>
    </row>
    <row r="661" spans="2:21" x14ac:dyDescent="0.25">
      <c r="B661">
        <v>6.8</v>
      </c>
      <c r="C661">
        <v>-9.9982013999999992</v>
      </c>
      <c r="F661" s="88"/>
      <c r="G661" s="88"/>
      <c r="I661" s="88"/>
      <c r="K661" s="88"/>
      <c r="M661" s="88"/>
      <c r="N661" s="88"/>
      <c r="O661" s="88"/>
      <c r="P661" s="88"/>
      <c r="Q661" s="88"/>
      <c r="R661" s="88"/>
      <c r="T661">
        <v>6.8</v>
      </c>
      <c r="U661">
        <v>-9.7206869000000005</v>
      </c>
    </row>
    <row r="662" spans="2:21" x14ac:dyDescent="0.25">
      <c r="B662">
        <v>7.5</v>
      </c>
      <c r="C662">
        <v>-10.06902</v>
      </c>
      <c r="F662" s="88"/>
      <c r="G662" s="88"/>
      <c r="I662" s="88"/>
      <c r="K662" s="88"/>
      <c r="M662" s="88"/>
      <c r="N662" s="88"/>
      <c r="O662" s="88"/>
      <c r="P662" s="88"/>
      <c r="Q662" s="88"/>
      <c r="R662" s="88"/>
      <c r="T662">
        <v>7.5</v>
      </c>
      <c r="U662">
        <v>-9.7518262999999994</v>
      </c>
    </row>
    <row r="663" spans="2:21" x14ac:dyDescent="0.25">
      <c r="B663">
        <v>8.1999999999999993</v>
      </c>
      <c r="C663">
        <v>-10.147316</v>
      </c>
      <c r="F663" s="88"/>
      <c r="G663" s="88"/>
      <c r="I663" s="88"/>
      <c r="K663" s="88"/>
      <c r="M663" s="88"/>
      <c r="N663" s="88"/>
      <c r="O663" s="88"/>
      <c r="P663" s="88"/>
      <c r="Q663" s="88"/>
      <c r="R663" s="88"/>
      <c r="T663">
        <v>8.1999999999999993</v>
      </c>
      <c r="U663">
        <v>-9.7973032</v>
      </c>
    </row>
    <row r="664" spans="2:21" x14ac:dyDescent="0.25">
      <c r="B664">
        <v>8.9</v>
      </c>
      <c r="C664">
        <v>-10.229749</v>
      </c>
      <c r="F664" s="88"/>
      <c r="G664" s="88"/>
      <c r="I664" s="88"/>
      <c r="K664" s="88"/>
      <c r="M664" s="88"/>
      <c r="N664" s="88"/>
      <c r="O664" s="88"/>
      <c r="P664" s="88"/>
      <c r="Q664" s="88"/>
      <c r="R664" s="88"/>
      <c r="T664">
        <v>8.9</v>
      </c>
      <c r="U664">
        <v>-9.8521871999999995</v>
      </c>
    </row>
    <row r="665" spans="2:21" x14ac:dyDescent="0.25">
      <c r="B665">
        <v>9.6</v>
      </c>
      <c r="C665">
        <v>-10.314123</v>
      </c>
      <c r="F665" s="88"/>
      <c r="G665" s="88"/>
      <c r="I665" s="88"/>
      <c r="K665" s="88"/>
      <c r="M665" s="88"/>
      <c r="N665" s="88"/>
      <c r="O665" s="88"/>
      <c r="P665" s="88"/>
      <c r="Q665" s="88"/>
      <c r="R665" s="88"/>
      <c r="T665">
        <v>9.6</v>
      </c>
      <c r="U665">
        <v>-9.9255504999999999</v>
      </c>
    </row>
    <row r="666" spans="2:21" x14ac:dyDescent="0.25">
      <c r="B666">
        <v>10.3</v>
      </c>
      <c r="C666">
        <v>-10.404154999999999</v>
      </c>
      <c r="F666" s="88"/>
      <c r="G666" s="88"/>
      <c r="I666" s="88"/>
      <c r="K666" s="88"/>
      <c r="M666" s="88"/>
      <c r="N666" s="88"/>
      <c r="O666" s="88"/>
      <c r="P666" s="88"/>
      <c r="Q666" s="88"/>
      <c r="R666" s="88"/>
      <c r="T666">
        <v>10.3</v>
      </c>
      <c r="U666">
        <v>-10.016514000000001</v>
      </c>
    </row>
    <row r="667" spans="2:21" x14ac:dyDescent="0.25">
      <c r="B667">
        <v>11</v>
      </c>
      <c r="C667">
        <v>-10.502314</v>
      </c>
      <c r="F667" s="88"/>
      <c r="G667" s="88"/>
      <c r="I667" s="88"/>
      <c r="K667" s="88"/>
      <c r="M667" s="88"/>
      <c r="N667" s="88"/>
      <c r="O667" s="88"/>
      <c r="P667" s="88"/>
      <c r="Q667" s="88"/>
      <c r="R667" s="88"/>
      <c r="T667">
        <v>11</v>
      </c>
      <c r="U667">
        <v>-10.126607</v>
      </c>
    </row>
    <row r="668" spans="2:21" x14ac:dyDescent="0.25">
      <c r="B668">
        <v>11.7</v>
      </c>
      <c r="C668">
        <v>-10.607918</v>
      </c>
      <c r="F668" s="88"/>
      <c r="G668" s="88"/>
      <c r="I668" s="88"/>
      <c r="K668" s="88"/>
      <c r="M668" s="88"/>
      <c r="N668" s="88"/>
      <c r="O668" s="88"/>
      <c r="P668" s="88"/>
      <c r="Q668" s="88"/>
      <c r="R668" s="88"/>
      <c r="T668">
        <v>11.7</v>
      </c>
      <c r="U668">
        <v>-10.254993000000001</v>
      </c>
    </row>
    <row r="669" spans="2:21" x14ac:dyDescent="0.25">
      <c r="B669">
        <v>12.4</v>
      </c>
      <c r="C669">
        <v>-10.728812</v>
      </c>
      <c r="F669" s="88"/>
      <c r="G669" s="88"/>
      <c r="I669" s="88"/>
      <c r="K669" s="88"/>
      <c r="M669" s="88"/>
      <c r="N669" s="88"/>
      <c r="O669" s="88"/>
      <c r="P669" s="88"/>
      <c r="Q669" s="88"/>
      <c r="R669" s="88"/>
      <c r="T669">
        <v>12.4</v>
      </c>
      <c r="U669">
        <v>-10.401611000000001</v>
      </c>
    </row>
    <row r="670" spans="2:21" x14ac:dyDescent="0.25">
      <c r="B670">
        <v>13.1</v>
      </c>
      <c r="C670">
        <v>-10.881181</v>
      </c>
      <c r="F670" s="88"/>
      <c r="G670" s="88"/>
      <c r="I670" s="88"/>
      <c r="K670" s="88"/>
      <c r="M670" s="88"/>
      <c r="N670" s="88"/>
      <c r="O670" s="88"/>
      <c r="P670" s="88"/>
      <c r="Q670" s="88"/>
      <c r="R670" s="88"/>
      <c r="T670">
        <v>13.1</v>
      </c>
      <c r="U670">
        <v>-10.563859000000001</v>
      </c>
    </row>
    <row r="671" spans="2:21" x14ac:dyDescent="0.25">
      <c r="B671">
        <v>13.8</v>
      </c>
      <c r="C671">
        <v>-11.079378</v>
      </c>
      <c r="F671" s="88"/>
      <c r="G671" s="88"/>
      <c r="I671" s="88"/>
      <c r="K671" s="88"/>
      <c r="M671" s="88"/>
      <c r="N671" s="88"/>
      <c r="O671" s="88"/>
      <c r="P671" s="88"/>
      <c r="Q671" s="88"/>
      <c r="R671" s="88"/>
      <c r="T671">
        <v>13.8</v>
      </c>
      <c r="U671">
        <v>-10.745063</v>
      </c>
    </row>
    <row r="672" spans="2:21" x14ac:dyDescent="0.25">
      <c r="B672">
        <v>14.5</v>
      </c>
      <c r="C672">
        <v>-11.343305000000001</v>
      </c>
      <c r="F672" s="88"/>
      <c r="G672" s="88"/>
      <c r="I672" s="88"/>
      <c r="K672" s="88"/>
      <c r="M672" s="88"/>
      <c r="N672" s="88"/>
      <c r="O672" s="88"/>
      <c r="P672" s="88"/>
      <c r="Q672" s="88"/>
      <c r="R672" s="88"/>
      <c r="T672">
        <v>14.5</v>
      </c>
      <c r="U672">
        <v>-10.977802000000001</v>
      </c>
    </row>
    <row r="673" spans="2:21" x14ac:dyDescent="0.25">
      <c r="B673">
        <v>15.2</v>
      </c>
      <c r="C673">
        <v>-11.664007</v>
      </c>
      <c r="F673" s="88"/>
      <c r="G673" s="88"/>
      <c r="I673" s="88"/>
      <c r="K673" s="88"/>
      <c r="M673" s="88"/>
      <c r="N673" s="88"/>
      <c r="O673" s="88"/>
      <c r="P673" s="88"/>
      <c r="Q673" s="88"/>
      <c r="R673" s="88"/>
      <c r="T673">
        <v>15.2</v>
      </c>
      <c r="U673">
        <v>-11.314690000000001</v>
      </c>
    </row>
    <row r="674" spans="2:21" x14ac:dyDescent="0.25">
      <c r="B674">
        <v>15.9</v>
      </c>
      <c r="C674">
        <v>-12.052671999999999</v>
      </c>
      <c r="F674" s="88"/>
      <c r="G674" s="88"/>
      <c r="I674" s="88"/>
      <c r="K674" s="88"/>
      <c r="M674" s="88"/>
      <c r="N674" s="88"/>
      <c r="O674" s="88"/>
      <c r="P674" s="88"/>
      <c r="Q674" s="88"/>
      <c r="R674" s="88"/>
      <c r="T674">
        <v>15.9</v>
      </c>
      <c r="U674">
        <v>-11.741548999999999</v>
      </c>
    </row>
    <row r="675" spans="2:21" x14ac:dyDescent="0.25">
      <c r="B675">
        <v>16.600000000000001</v>
      </c>
      <c r="C675">
        <v>-12.501503</v>
      </c>
      <c r="F675" s="88"/>
      <c r="G675" s="88"/>
      <c r="I675" s="88"/>
      <c r="K675" s="88"/>
      <c r="M675" s="88"/>
      <c r="N675" s="88"/>
      <c r="O675" s="88"/>
      <c r="P675" s="88"/>
      <c r="Q675" s="88"/>
      <c r="R675" s="88"/>
      <c r="T675">
        <v>16.600000000000001</v>
      </c>
      <c r="U675">
        <v>-12.229073</v>
      </c>
    </row>
    <row r="676" spans="2:21" x14ac:dyDescent="0.25">
      <c r="B676">
        <v>17.3</v>
      </c>
      <c r="C676">
        <v>-12.99518</v>
      </c>
      <c r="F676" s="88"/>
      <c r="G676" s="88"/>
      <c r="I676" s="88"/>
      <c r="K676" s="88"/>
      <c r="M676" s="88"/>
      <c r="N676" s="88"/>
      <c r="O676" s="88"/>
      <c r="P676" s="88"/>
      <c r="Q676" s="88"/>
      <c r="R676" s="88"/>
      <c r="T676">
        <v>17.3</v>
      </c>
      <c r="U676">
        <v>-12.751181000000001</v>
      </c>
    </row>
    <row r="677" spans="2:21" x14ac:dyDescent="0.25">
      <c r="B677">
        <v>18</v>
      </c>
      <c r="C677">
        <v>-13.506269</v>
      </c>
      <c r="F677" s="88"/>
      <c r="G677" s="88"/>
      <c r="I677" s="88"/>
      <c r="K677" s="88"/>
      <c r="M677" s="88"/>
      <c r="N677" s="88"/>
      <c r="O677" s="88"/>
      <c r="P677" s="88"/>
      <c r="Q677" s="88"/>
      <c r="R677" s="88"/>
      <c r="T677">
        <v>18</v>
      </c>
      <c r="U677">
        <v>-13.279284000000001</v>
      </c>
    </row>
    <row r="678" spans="2:21" x14ac:dyDescent="0.25">
      <c r="B678">
        <v>18.7</v>
      </c>
      <c r="C678">
        <v>-14.006494999999999</v>
      </c>
      <c r="F678" s="88"/>
      <c r="G678" s="88"/>
      <c r="I678" s="88"/>
      <c r="K678" s="88"/>
      <c r="M678" s="88"/>
      <c r="N678" s="88"/>
      <c r="O678" s="88"/>
      <c r="P678" s="88"/>
      <c r="Q678" s="88"/>
      <c r="R678" s="88"/>
      <c r="T678">
        <v>18.7</v>
      </c>
      <c r="U678">
        <v>-13.796287</v>
      </c>
    </row>
    <row r="679" spans="2:21" x14ac:dyDescent="0.25">
      <c r="B679">
        <v>19.399999999999999</v>
      </c>
      <c r="C679">
        <v>-14.469687</v>
      </c>
      <c r="F679" s="88"/>
      <c r="G679" s="88"/>
      <c r="I679" s="88"/>
      <c r="K679" s="88"/>
      <c r="M679" s="88"/>
      <c r="N679" s="88"/>
      <c r="O679" s="88"/>
      <c r="P679" s="88"/>
      <c r="Q679" s="88"/>
      <c r="R679" s="88"/>
      <c r="T679">
        <v>19.399999999999999</v>
      </c>
      <c r="U679">
        <v>-14.277202000000001</v>
      </c>
    </row>
    <row r="680" spans="2:21" x14ac:dyDescent="0.25">
      <c r="B680">
        <v>20.100000000000001</v>
      </c>
      <c r="C680">
        <v>-14.867436</v>
      </c>
      <c r="F680" s="88"/>
      <c r="G680" s="88"/>
      <c r="I680" s="88"/>
      <c r="K680" s="88"/>
      <c r="M680" s="88"/>
      <c r="N680" s="88"/>
      <c r="O680" s="88"/>
      <c r="P680" s="88"/>
      <c r="Q680" s="88"/>
      <c r="R680" s="88"/>
      <c r="T680">
        <v>20.100000000000001</v>
      </c>
      <c r="U680">
        <v>-14.686939000000001</v>
      </c>
    </row>
    <row r="681" spans="2:21" x14ac:dyDescent="0.25">
      <c r="B681">
        <v>20.8</v>
      </c>
      <c r="C681">
        <v>-15.165679000000001</v>
      </c>
      <c r="F681" s="88"/>
      <c r="G681" s="88"/>
      <c r="I681" s="88"/>
      <c r="K681" s="88"/>
      <c r="M681" s="88"/>
      <c r="N681" s="88"/>
      <c r="O681" s="88"/>
      <c r="P681" s="88"/>
      <c r="Q681" s="88"/>
      <c r="R681" s="88"/>
      <c r="T681">
        <v>20.8</v>
      </c>
      <c r="U681">
        <v>-14.988718</v>
      </c>
    </row>
    <row r="682" spans="2:21" x14ac:dyDescent="0.25">
      <c r="B682">
        <v>21.5</v>
      </c>
      <c r="C682">
        <v>-15.320845</v>
      </c>
      <c r="F682" s="88"/>
      <c r="G682" s="88"/>
      <c r="I682" s="88"/>
      <c r="K682" s="88"/>
      <c r="M682" s="88"/>
      <c r="N682" s="88"/>
      <c r="O682" s="88"/>
      <c r="P682" s="88"/>
      <c r="Q682" s="88"/>
      <c r="R682" s="88"/>
      <c r="T682">
        <v>21.5</v>
      </c>
      <c r="U682">
        <v>-15.128487</v>
      </c>
    </row>
    <row r="683" spans="2:21" x14ac:dyDescent="0.25">
      <c r="B683">
        <v>22.2</v>
      </c>
      <c r="C683">
        <v>-15.329885000000001</v>
      </c>
      <c r="F683" s="88"/>
      <c r="G683" s="88"/>
      <c r="I683" s="88"/>
      <c r="K683" s="88"/>
      <c r="M683" s="88"/>
      <c r="N683" s="88"/>
      <c r="O683" s="88"/>
      <c r="P683" s="88"/>
      <c r="Q683" s="88"/>
      <c r="R683" s="88"/>
      <c r="T683">
        <v>22.2</v>
      </c>
      <c r="U683">
        <v>-15.133608000000001</v>
      </c>
    </row>
    <row r="684" spans="2:21" x14ac:dyDescent="0.25">
      <c r="B684">
        <v>22.9</v>
      </c>
      <c r="C684">
        <v>-15.333285999999999</v>
      </c>
      <c r="F684" s="88"/>
      <c r="G684" s="88"/>
      <c r="I684" s="88"/>
      <c r="K684" s="88"/>
      <c r="M684" s="88"/>
      <c r="N684" s="88"/>
      <c r="O684" s="88"/>
      <c r="P684" s="88"/>
      <c r="Q684" s="88"/>
      <c r="R684" s="88"/>
      <c r="T684">
        <v>22.9</v>
      </c>
      <c r="U684">
        <v>-15.136429</v>
      </c>
    </row>
    <row r="685" spans="2:21" x14ac:dyDescent="0.25">
      <c r="B685">
        <v>23.6</v>
      </c>
      <c r="C685">
        <v>-15.334813</v>
      </c>
      <c r="F685" s="88"/>
      <c r="G685" s="88"/>
      <c r="I685" s="88"/>
      <c r="K685" s="88"/>
      <c r="M685" s="88"/>
      <c r="N685" s="88"/>
      <c r="O685" s="88"/>
      <c r="P685" s="88"/>
      <c r="Q685" s="88"/>
      <c r="R685" s="88"/>
      <c r="T685">
        <v>23.6</v>
      </c>
      <c r="U685">
        <v>-15.139728</v>
      </c>
    </row>
    <row r="686" spans="2:21" x14ac:dyDescent="0.25">
      <c r="B686">
        <v>24.3</v>
      </c>
      <c r="C686">
        <v>-15.336592</v>
      </c>
      <c r="F686" s="88"/>
      <c r="G686" s="88"/>
      <c r="I686" s="88"/>
      <c r="K686" s="88"/>
      <c r="M686" s="88"/>
      <c r="N686" s="88"/>
      <c r="O686" s="88"/>
      <c r="P686" s="88"/>
      <c r="Q686" s="88"/>
      <c r="R686" s="88"/>
      <c r="T686">
        <v>24.3</v>
      </c>
      <c r="U686">
        <v>-15.139549000000001</v>
      </c>
    </row>
    <row r="687" spans="2:21" x14ac:dyDescent="0.25">
      <c r="B687">
        <v>25</v>
      </c>
      <c r="C687">
        <v>-15.338068</v>
      </c>
      <c r="F687" s="88"/>
      <c r="G687" s="88"/>
      <c r="I687" s="88"/>
      <c r="K687" s="88"/>
      <c r="M687" s="88"/>
      <c r="N687" s="88"/>
      <c r="O687" s="88"/>
      <c r="P687" s="88"/>
      <c r="Q687" s="88"/>
      <c r="R687" s="88"/>
      <c r="T687">
        <v>25</v>
      </c>
      <c r="U687">
        <v>-15.141562</v>
      </c>
    </row>
    <row r="688" spans="2:21" x14ac:dyDescent="0.25">
      <c r="B688" t="s">
        <v>25</v>
      </c>
      <c r="F688" s="88"/>
      <c r="G688" s="88"/>
      <c r="I688" s="88"/>
      <c r="K688" s="88"/>
      <c r="M688" s="88"/>
      <c r="N688" s="88"/>
      <c r="O688" s="88"/>
      <c r="P688" s="88"/>
      <c r="Q688" s="88"/>
      <c r="R688" s="88"/>
      <c r="T688" t="s">
        <v>25</v>
      </c>
    </row>
    <row r="689" spans="6:18" x14ac:dyDescent="0.25">
      <c r="F689" s="88"/>
      <c r="G689" s="88"/>
      <c r="I689" s="88"/>
      <c r="K689" s="88"/>
      <c r="M689" s="88"/>
      <c r="N689" s="88"/>
      <c r="O689" s="88"/>
      <c r="P689" s="88"/>
      <c r="Q689" s="88"/>
      <c r="R689" s="88"/>
    </row>
    <row r="690" spans="6:18" x14ac:dyDescent="0.25">
      <c r="F690" s="88"/>
      <c r="G690" s="88"/>
      <c r="I690" s="88"/>
      <c r="K690" s="88"/>
      <c r="M690" s="88"/>
      <c r="N690" s="88"/>
      <c r="O690" s="88"/>
      <c r="P690" s="88"/>
      <c r="Q690" s="88"/>
      <c r="R690" s="88"/>
    </row>
    <row r="691" spans="6:18" x14ac:dyDescent="0.25">
      <c r="F691" s="88"/>
      <c r="G691" s="88"/>
      <c r="I691" s="88"/>
      <c r="K691" s="88"/>
      <c r="M691" s="88"/>
      <c r="N691" s="88"/>
      <c r="O691" s="88"/>
      <c r="P691" s="88"/>
      <c r="Q691" s="88"/>
      <c r="R691" s="88"/>
    </row>
    <row r="692" spans="6:18" x14ac:dyDescent="0.25">
      <c r="F692" s="88"/>
      <c r="G692" s="88"/>
      <c r="I692" s="88"/>
      <c r="K692" s="88"/>
      <c r="M692" s="88"/>
      <c r="N692" s="88"/>
      <c r="O692" s="88"/>
      <c r="P692" s="88"/>
      <c r="Q692" s="88"/>
      <c r="R692" s="88"/>
    </row>
    <row r="693" spans="6:18" x14ac:dyDescent="0.25">
      <c r="F693" s="88"/>
      <c r="G693" s="88"/>
      <c r="I693" s="88"/>
      <c r="K693" s="88"/>
      <c r="M693" s="88"/>
      <c r="N693" s="88"/>
      <c r="O693" s="88"/>
      <c r="P693" s="88"/>
      <c r="Q693" s="88"/>
      <c r="R693" s="88"/>
    </row>
    <row r="694" spans="6:18" x14ac:dyDescent="0.25">
      <c r="F694" s="88"/>
      <c r="G694" s="88"/>
      <c r="I694" s="88"/>
      <c r="K694" s="88"/>
      <c r="M694" s="88"/>
      <c r="N694" s="88"/>
      <c r="O694" s="88"/>
      <c r="P694" s="88"/>
      <c r="Q694" s="88"/>
      <c r="R694" s="88"/>
    </row>
    <row r="695" spans="6:18" x14ac:dyDescent="0.25">
      <c r="F695" s="88"/>
      <c r="G695" s="88"/>
      <c r="I695" s="88"/>
      <c r="K695" s="88"/>
      <c r="M695" s="88"/>
      <c r="N695" s="88"/>
      <c r="O695" s="88"/>
      <c r="P695" s="88"/>
      <c r="Q695" s="88"/>
      <c r="R695" s="88"/>
    </row>
    <row r="696" spans="6:18" x14ac:dyDescent="0.25">
      <c r="F696" s="88"/>
      <c r="G696" s="88"/>
      <c r="I696" s="88"/>
      <c r="K696" s="88"/>
      <c r="M696" s="88"/>
      <c r="N696" s="88"/>
      <c r="O696" s="88"/>
      <c r="P696" s="88"/>
      <c r="Q696" s="88"/>
      <c r="R696" s="88"/>
    </row>
    <row r="697" spans="6:18" x14ac:dyDescent="0.25">
      <c r="F697" s="88"/>
      <c r="G697" s="88"/>
      <c r="I697" s="88"/>
      <c r="K697" s="88"/>
      <c r="M697" s="88"/>
      <c r="N697" s="88"/>
      <c r="O697" s="88"/>
      <c r="P697" s="88"/>
      <c r="Q697" s="88"/>
      <c r="R697" s="88"/>
    </row>
    <row r="698" spans="6:18" x14ac:dyDescent="0.25">
      <c r="F698" s="88"/>
      <c r="G698" s="88"/>
      <c r="I698" s="88"/>
      <c r="K698" s="88"/>
      <c r="M698" s="88"/>
      <c r="N698" s="88"/>
      <c r="O698" s="88"/>
      <c r="P698" s="88"/>
      <c r="Q698" s="88"/>
      <c r="R698" s="88"/>
    </row>
    <row r="699" spans="6:18" x14ac:dyDescent="0.25">
      <c r="F699" s="88"/>
      <c r="G699" s="88"/>
      <c r="I699" s="88"/>
      <c r="K699" s="88"/>
      <c r="M699" s="88"/>
      <c r="N699" s="88"/>
      <c r="O699" s="88"/>
      <c r="P699" s="88"/>
      <c r="Q699" s="88"/>
      <c r="R699" s="88"/>
    </row>
    <row r="700" spans="6:18" x14ac:dyDescent="0.25">
      <c r="F700" s="88"/>
      <c r="G700" s="88"/>
      <c r="I700" s="88"/>
      <c r="K700" s="88"/>
      <c r="M700" s="88"/>
      <c r="N700" s="88"/>
      <c r="O700" s="88"/>
      <c r="P700" s="88"/>
      <c r="Q700" s="88"/>
      <c r="R700" s="88"/>
    </row>
    <row r="701" spans="6:18" x14ac:dyDescent="0.25">
      <c r="F701" s="88"/>
      <c r="G701" s="88"/>
      <c r="I701" s="88"/>
      <c r="K701" s="88"/>
      <c r="M701" s="88"/>
      <c r="N701" s="88"/>
      <c r="O701" s="88"/>
      <c r="P701" s="88"/>
      <c r="Q701" s="88"/>
      <c r="R701" s="88"/>
    </row>
    <row r="702" spans="6:18" x14ac:dyDescent="0.25">
      <c r="F702" s="88"/>
      <c r="G702" s="88"/>
      <c r="I702" s="88"/>
      <c r="K702" s="88"/>
      <c r="M702" s="88"/>
      <c r="N702" s="88"/>
      <c r="O702" s="88"/>
      <c r="P702" s="88"/>
      <c r="Q702" s="88"/>
      <c r="R702" s="88"/>
    </row>
    <row r="703" spans="6:18" x14ac:dyDescent="0.25">
      <c r="F703" s="88"/>
      <c r="G703" s="88"/>
      <c r="I703" s="88"/>
      <c r="K703" s="88"/>
      <c r="M703" s="88"/>
      <c r="N703" s="88"/>
      <c r="O703" s="88"/>
      <c r="P703" s="88"/>
      <c r="Q703" s="88"/>
      <c r="R703" s="88"/>
    </row>
    <row r="704" spans="6:18" x14ac:dyDescent="0.25">
      <c r="F704" s="88"/>
      <c r="G704" s="88"/>
      <c r="I704" s="88"/>
      <c r="K704" s="88"/>
      <c r="M704" s="88"/>
      <c r="N704" s="88"/>
      <c r="O704" s="88"/>
      <c r="P704" s="88"/>
      <c r="Q704" s="88"/>
      <c r="R704" s="88"/>
    </row>
    <row r="705" spans="6:18" x14ac:dyDescent="0.25">
      <c r="F705" s="88"/>
      <c r="G705" s="88"/>
      <c r="I705" s="88"/>
      <c r="K705" s="88"/>
      <c r="M705" s="88"/>
      <c r="N705" s="88"/>
      <c r="O705" s="88"/>
      <c r="P705" s="88"/>
      <c r="Q705" s="88"/>
      <c r="R705" s="88"/>
    </row>
    <row r="706" spans="6:18" x14ac:dyDescent="0.25">
      <c r="F706" s="88"/>
      <c r="G706" s="88"/>
      <c r="I706" s="88"/>
      <c r="K706" s="88"/>
      <c r="M706" s="88"/>
      <c r="N706" s="88"/>
      <c r="O706" s="88"/>
      <c r="P706" s="88"/>
      <c r="Q706" s="88"/>
      <c r="R706" s="88"/>
    </row>
    <row r="707" spans="6:18" x14ac:dyDescent="0.25">
      <c r="F707" s="88"/>
      <c r="G707" s="88"/>
      <c r="I707" s="88"/>
      <c r="K707" s="88"/>
      <c r="M707" s="88"/>
      <c r="N707" s="88"/>
      <c r="O707" s="88"/>
      <c r="P707" s="88"/>
      <c r="Q707" s="88"/>
      <c r="R707" s="88"/>
    </row>
    <row r="708" spans="6:18" x14ac:dyDescent="0.25">
      <c r="F708" s="88"/>
      <c r="G708" s="88"/>
      <c r="I708" s="88"/>
      <c r="K708" s="88"/>
      <c r="M708" s="88"/>
      <c r="N708" s="88"/>
      <c r="O708" s="88"/>
      <c r="P708" s="88"/>
      <c r="Q708" s="88"/>
      <c r="R708" s="88"/>
    </row>
    <row r="709" spans="6:18" x14ac:dyDescent="0.25">
      <c r="F709" s="88"/>
      <c r="G709" s="88"/>
      <c r="I709" s="88"/>
      <c r="K709" s="88"/>
      <c r="M709" s="88"/>
      <c r="N709" s="88"/>
      <c r="O709" s="88"/>
      <c r="P709" s="88"/>
      <c r="Q709" s="88"/>
      <c r="R709" s="88"/>
    </row>
    <row r="710" spans="6:18" x14ac:dyDescent="0.25">
      <c r="F710" s="88"/>
      <c r="G710" s="88"/>
      <c r="I710" s="88"/>
      <c r="K710" s="88"/>
      <c r="M710" s="88"/>
      <c r="N710" s="88"/>
      <c r="O710" s="88"/>
      <c r="P710" s="88"/>
      <c r="Q710" s="88"/>
      <c r="R710" s="88"/>
    </row>
    <row r="711" spans="6:18" x14ac:dyDescent="0.25">
      <c r="F711" s="88"/>
      <c r="G711" s="88"/>
      <c r="I711" s="88"/>
      <c r="K711" s="88"/>
      <c r="M711" s="88"/>
      <c r="N711" s="88"/>
      <c r="O711" s="88"/>
      <c r="P711" s="88"/>
      <c r="Q711" s="88"/>
      <c r="R711" s="88"/>
    </row>
    <row r="712" spans="6:18" x14ac:dyDescent="0.25">
      <c r="F712" s="88"/>
      <c r="G712" s="88"/>
      <c r="I712" s="88"/>
      <c r="K712" s="88"/>
      <c r="M712" s="88"/>
      <c r="N712" s="88"/>
      <c r="O712" s="88"/>
      <c r="P712" s="88"/>
      <c r="Q712" s="88"/>
      <c r="R712" s="88"/>
    </row>
    <row r="713" spans="6:18" x14ac:dyDescent="0.25">
      <c r="F713" s="88"/>
      <c r="G713" s="88"/>
      <c r="I713" s="88"/>
      <c r="K713" s="88"/>
      <c r="M713" s="88"/>
      <c r="N713" s="88"/>
      <c r="O713" s="88"/>
      <c r="P713" s="88"/>
      <c r="Q713" s="88"/>
      <c r="R713" s="88"/>
    </row>
    <row r="714" spans="6:18" x14ac:dyDescent="0.25">
      <c r="F714" s="88"/>
      <c r="G714" s="88"/>
      <c r="I714" s="88"/>
      <c r="K714" s="88"/>
      <c r="M714" s="88"/>
      <c r="N714" s="88"/>
      <c r="O714" s="88"/>
      <c r="P714" s="88"/>
      <c r="Q714" s="88"/>
      <c r="R714" s="88"/>
    </row>
    <row r="715" spans="6:18" x14ac:dyDescent="0.25">
      <c r="F715" s="88"/>
      <c r="G715" s="88"/>
      <c r="I715" s="88"/>
      <c r="K715" s="88"/>
      <c r="M715" s="88"/>
      <c r="N715" s="88"/>
      <c r="O715" s="88"/>
      <c r="P715" s="88"/>
      <c r="Q715" s="88"/>
      <c r="R715" s="88"/>
    </row>
    <row r="716" spans="6:18" x14ac:dyDescent="0.25">
      <c r="F716" s="88"/>
      <c r="G716" s="88"/>
      <c r="I716" s="88"/>
      <c r="K716" s="88"/>
      <c r="M716" s="88"/>
      <c r="N716" s="88"/>
      <c r="O716" s="88"/>
      <c r="P716" s="88"/>
      <c r="Q716" s="88"/>
      <c r="R716" s="88"/>
    </row>
    <row r="717" spans="6:18" x14ac:dyDescent="0.25">
      <c r="F717" s="88"/>
      <c r="G717" s="88"/>
      <c r="I717" s="88"/>
      <c r="K717" s="88"/>
      <c r="M717" s="88"/>
      <c r="N717" s="88"/>
      <c r="O717" s="88"/>
      <c r="P717" s="88"/>
      <c r="Q717" s="88"/>
      <c r="R717" s="88"/>
    </row>
    <row r="718" spans="6:18" x14ac:dyDescent="0.25">
      <c r="F718" s="88"/>
      <c r="G718" s="88"/>
      <c r="I718" s="88"/>
      <c r="K718" s="88"/>
      <c r="M718" s="88"/>
      <c r="N718" s="88"/>
      <c r="O718" s="88"/>
      <c r="P718" s="88"/>
      <c r="Q718" s="88"/>
      <c r="R718" s="88"/>
    </row>
    <row r="719" spans="6:18" x14ac:dyDescent="0.25">
      <c r="F719" s="88"/>
      <c r="G719" s="88"/>
      <c r="I719" s="88"/>
      <c r="K719" s="88"/>
      <c r="M719" s="88"/>
      <c r="N719" s="88"/>
      <c r="O719" s="88"/>
      <c r="P719" s="88"/>
      <c r="Q719" s="88"/>
      <c r="R719" s="88"/>
    </row>
    <row r="720" spans="6:18" x14ac:dyDescent="0.25">
      <c r="F720" s="88"/>
      <c r="G720" s="88"/>
      <c r="I720" s="88"/>
      <c r="K720" s="88"/>
      <c r="M720" s="88"/>
      <c r="N720" s="88"/>
      <c r="O720" s="88"/>
      <c r="P720" s="88"/>
      <c r="Q720" s="88"/>
      <c r="R720" s="88"/>
    </row>
    <row r="721" spans="6:18" x14ac:dyDescent="0.25">
      <c r="F721" s="88"/>
      <c r="G721" s="88"/>
      <c r="I721" s="88"/>
      <c r="K721" s="88"/>
      <c r="M721" s="88"/>
      <c r="N721" s="88"/>
      <c r="O721" s="88"/>
      <c r="P721" s="88"/>
      <c r="Q721" s="88"/>
      <c r="R721" s="88"/>
    </row>
    <row r="722" spans="6:18" x14ac:dyDescent="0.25">
      <c r="F722" s="88"/>
      <c r="G722" s="88"/>
      <c r="I722" s="88"/>
      <c r="K722" s="88"/>
      <c r="M722" s="88"/>
      <c r="N722" s="88"/>
      <c r="O722" s="88"/>
      <c r="P722" s="88"/>
      <c r="Q722" s="88"/>
      <c r="R722" s="88"/>
    </row>
    <row r="723" spans="6:18" x14ac:dyDescent="0.25">
      <c r="F723" s="88"/>
      <c r="G723" s="88"/>
      <c r="I723" s="88"/>
      <c r="K723" s="88"/>
      <c r="M723" s="88"/>
      <c r="N723" s="88"/>
      <c r="O723" s="88"/>
      <c r="P723" s="88"/>
      <c r="Q723" s="88"/>
      <c r="R723" s="88"/>
    </row>
    <row r="724" spans="6:18" x14ac:dyDescent="0.25">
      <c r="F724" s="88"/>
      <c r="G724" s="88"/>
      <c r="I724" s="88"/>
      <c r="K724" s="88"/>
      <c r="M724" s="88"/>
      <c r="N724" s="88"/>
      <c r="O724" s="88"/>
      <c r="P724" s="88"/>
      <c r="Q724" s="88"/>
      <c r="R724" s="88"/>
    </row>
    <row r="725" spans="6:18" x14ac:dyDescent="0.25">
      <c r="F725" s="88"/>
      <c r="G725" s="88"/>
      <c r="I725" s="88"/>
      <c r="K725" s="88"/>
      <c r="M725" s="88"/>
      <c r="N725" s="88"/>
      <c r="O725" s="88"/>
      <c r="P725" s="88"/>
      <c r="Q725" s="88"/>
      <c r="R725" s="88"/>
    </row>
    <row r="726" spans="6:18" x14ac:dyDescent="0.25">
      <c r="F726" s="88"/>
      <c r="G726" s="88"/>
      <c r="I726" s="88"/>
      <c r="K726" s="88"/>
      <c r="M726" s="88"/>
      <c r="N726" s="88"/>
      <c r="O726" s="88"/>
      <c r="P726" s="88"/>
      <c r="Q726" s="88"/>
      <c r="R726" s="88"/>
    </row>
    <row r="727" spans="6:18" x14ac:dyDescent="0.25">
      <c r="F727" s="88"/>
      <c r="G727" s="88"/>
      <c r="I727" s="88"/>
      <c r="K727" s="88"/>
      <c r="M727" s="88"/>
      <c r="N727" s="88"/>
      <c r="O727" s="88"/>
      <c r="P727" s="88"/>
      <c r="Q727" s="88"/>
      <c r="R727" s="88"/>
    </row>
    <row r="728" spans="6:18" x14ac:dyDescent="0.25">
      <c r="F728" s="88"/>
      <c r="G728" s="88"/>
      <c r="I728" s="88"/>
      <c r="K728" s="88"/>
      <c r="M728" s="88"/>
      <c r="N728" s="88"/>
      <c r="O728" s="88"/>
      <c r="P728" s="88"/>
      <c r="Q728" s="88"/>
      <c r="R728" s="88"/>
    </row>
    <row r="729" spans="6:18" x14ac:dyDescent="0.25">
      <c r="F729" s="88"/>
      <c r="G729" s="88"/>
      <c r="I729" s="88"/>
      <c r="K729" s="88"/>
      <c r="M729" s="88"/>
      <c r="N729" s="88"/>
      <c r="O729" s="88"/>
      <c r="P729" s="88"/>
      <c r="Q729" s="88"/>
      <c r="R729" s="88"/>
    </row>
    <row r="730" spans="6:18" x14ac:dyDescent="0.25">
      <c r="F730" s="88"/>
      <c r="G730" s="88"/>
      <c r="I730" s="88"/>
      <c r="K730" s="88"/>
      <c r="M730" s="88"/>
      <c r="N730" s="88"/>
      <c r="O730" s="88"/>
      <c r="P730" s="88"/>
      <c r="Q730" s="88"/>
      <c r="R730" s="88"/>
    </row>
    <row r="731" spans="6:18" x14ac:dyDescent="0.25">
      <c r="F731" s="88"/>
      <c r="G731" s="88"/>
      <c r="I731" s="88"/>
      <c r="K731" s="88"/>
      <c r="M731" s="88"/>
      <c r="N731" s="88"/>
      <c r="O731" s="88"/>
      <c r="P731" s="88"/>
      <c r="Q731" s="88"/>
      <c r="R731" s="88"/>
    </row>
    <row r="732" spans="6:18" x14ac:dyDescent="0.25">
      <c r="F732" s="88"/>
      <c r="G732" s="88"/>
      <c r="I732" s="88"/>
      <c r="K732" s="88"/>
      <c r="M732" s="88"/>
      <c r="N732" s="88"/>
      <c r="O732" s="88"/>
      <c r="P732" s="88"/>
      <c r="Q732" s="88"/>
      <c r="R732" s="88"/>
    </row>
    <row r="733" spans="6:18" x14ac:dyDescent="0.25">
      <c r="F733" s="88"/>
      <c r="G733" s="88"/>
      <c r="I733" s="88"/>
      <c r="K733" s="88"/>
      <c r="M733" s="88"/>
      <c r="N733" s="88"/>
      <c r="O733" s="88"/>
      <c r="P733" s="88"/>
      <c r="Q733" s="88"/>
      <c r="R733" s="88"/>
    </row>
    <row r="734" spans="6:18" x14ac:dyDescent="0.25">
      <c r="F734" s="88"/>
      <c r="G734" s="88"/>
      <c r="I734" s="88"/>
      <c r="K734" s="88"/>
      <c r="M734" s="88"/>
      <c r="N734" s="88"/>
      <c r="O734" s="88"/>
      <c r="P734" s="88"/>
      <c r="Q734" s="88"/>
      <c r="R734" s="88"/>
    </row>
    <row r="735" spans="6:18" x14ac:dyDescent="0.25">
      <c r="F735" s="88"/>
      <c r="G735" s="88"/>
      <c r="I735" s="88"/>
      <c r="K735" s="88"/>
      <c r="M735" s="88"/>
      <c r="N735" s="88"/>
      <c r="O735" s="88"/>
      <c r="P735" s="88"/>
      <c r="Q735" s="88"/>
      <c r="R735" s="88"/>
    </row>
    <row r="736" spans="6:18" x14ac:dyDescent="0.25">
      <c r="F736" s="88"/>
      <c r="G736" s="88"/>
      <c r="I736" s="88"/>
      <c r="K736" s="88"/>
      <c r="M736" s="88"/>
      <c r="N736" s="88"/>
      <c r="O736" s="88"/>
      <c r="P736" s="88"/>
      <c r="Q736" s="88"/>
      <c r="R736" s="88"/>
    </row>
    <row r="737" spans="6:18" x14ac:dyDescent="0.25">
      <c r="F737" s="88"/>
      <c r="G737" s="88"/>
      <c r="I737" s="88"/>
      <c r="K737" s="88"/>
      <c r="M737" s="88"/>
      <c r="N737" s="88"/>
      <c r="O737" s="88"/>
      <c r="P737" s="88"/>
      <c r="Q737" s="88"/>
      <c r="R737" s="88"/>
    </row>
    <row r="738" spans="6:18" x14ac:dyDescent="0.25">
      <c r="F738" s="88"/>
      <c r="G738" s="88"/>
      <c r="I738" s="88"/>
      <c r="K738" s="88"/>
      <c r="M738" s="88"/>
      <c r="N738" s="88"/>
      <c r="O738" s="88"/>
      <c r="P738" s="88"/>
      <c r="Q738" s="88"/>
      <c r="R738" s="88"/>
    </row>
    <row r="739" spans="6:18" x14ac:dyDescent="0.25">
      <c r="F739" s="88"/>
      <c r="G739" s="88"/>
      <c r="I739" s="88"/>
      <c r="K739" s="88"/>
      <c r="M739" s="88"/>
      <c r="N739" s="88"/>
      <c r="O739" s="88"/>
      <c r="P739" s="88"/>
      <c r="Q739" s="88"/>
      <c r="R739" s="88"/>
    </row>
    <row r="740" spans="6:18" x14ac:dyDescent="0.25">
      <c r="F740" s="88"/>
      <c r="G740" s="88"/>
      <c r="I740" s="88"/>
      <c r="K740" s="88"/>
      <c r="M740" s="88"/>
      <c r="N740" s="88"/>
      <c r="O740" s="88"/>
      <c r="P740" s="88"/>
      <c r="Q740" s="88"/>
      <c r="R740" s="88"/>
    </row>
    <row r="741" spans="6:18" x14ac:dyDescent="0.25">
      <c r="F741" s="88"/>
      <c r="G741" s="88"/>
      <c r="I741" s="88"/>
      <c r="K741" s="88"/>
      <c r="M741" s="88"/>
      <c r="N741" s="88"/>
      <c r="O741" s="88"/>
      <c r="P741" s="88"/>
      <c r="Q741" s="88"/>
      <c r="R741" s="88"/>
    </row>
    <row r="742" spans="6:18" x14ac:dyDescent="0.25">
      <c r="F742" s="88"/>
      <c r="G742" s="88"/>
      <c r="I742" s="88"/>
      <c r="K742" s="88"/>
      <c r="M742" s="88"/>
      <c r="N742" s="88"/>
      <c r="O742" s="88"/>
      <c r="P742" s="88"/>
      <c r="Q742" s="88"/>
      <c r="R742" s="88"/>
    </row>
    <row r="743" spans="6:18" x14ac:dyDescent="0.25">
      <c r="F743" s="88"/>
      <c r="G743" s="88"/>
      <c r="I743" s="88"/>
      <c r="K743" s="88"/>
      <c r="M743" s="88"/>
      <c r="N743" s="88"/>
      <c r="O743" s="88"/>
      <c r="P743" s="88"/>
      <c r="Q743" s="88"/>
      <c r="R743" s="88"/>
    </row>
    <row r="744" spans="6:18" x14ac:dyDescent="0.25">
      <c r="F744" s="88"/>
      <c r="G744" s="88"/>
      <c r="I744" s="88"/>
      <c r="K744" s="88"/>
      <c r="M744" s="88"/>
      <c r="N744" s="88"/>
      <c r="O744" s="88"/>
      <c r="P744" s="88"/>
      <c r="Q744" s="88"/>
      <c r="R744" s="88"/>
    </row>
    <row r="745" spans="6:18" x14ac:dyDescent="0.25">
      <c r="F745" s="88"/>
      <c r="G745" s="88"/>
      <c r="I745" s="88"/>
      <c r="K745" s="88"/>
      <c r="M745" s="88"/>
      <c r="N745" s="88"/>
      <c r="O745" s="88"/>
      <c r="P745" s="88"/>
      <c r="Q745" s="88"/>
      <c r="R745" s="88"/>
    </row>
    <row r="746" spans="6:18" x14ac:dyDescent="0.25">
      <c r="F746" s="88"/>
      <c r="G746" s="88"/>
      <c r="I746" s="88"/>
      <c r="K746" s="88"/>
      <c r="M746" s="88"/>
      <c r="N746" s="88"/>
      <c r="O746" s="88"/>
      <c r="P746" s="88"/>
      <c r="Q746" s="88"/>
      <c r="R746" s="88"/>
    </row>
    <row r="747" spans="6:18" x14ac:dyDescent="0.25">
      <c r="F747" s="88"/>
      <c r="G747" s="88"/>
      <c r="I747" s="88"/>
      <c r="K747" s="88"/>
      <c r="M747" s="88"/>
      <c r="N747" s="88"/>
      <c r="O747" s="88"/>
      <c r="P747" s="88"/>
      <c r="Q747" s="88"/>
      <c r="R747" s="88"/>
    </row>
    <row r="748" spans="6:18" x14ac:dyDescent="0.25">
      <c r="F748" s="88"/>
      <c r="G748" s="88"/>
      <c r="I748" s="88"/>
      <c r="K748" s="88"/>
      <c r="M748" s="88"/>
      <c r="N748" s="88"/>
      <c r="O748" s="88"/>
      <c r="P748" s="88"/>
      <c r="Q748" s="88"/>
      <c r="R748" s="88"/>
    </row>
    <row r="749" spans="6:18" x14ac:dyDescent="0.25">
      <c r="F749" s="88"/>
      <c r="G749" s="88"/>
      <c r="I749" s="88"/>
      <c r="K749" s="88"/>
      <c r="M749" s="88"/>
      <c r="N749" s="88"/>
      <c r="O749" s="88"/>
      <c r="P749" s="88"/>
      <c r="Q749" s="88"/>
      <c r="R749" s="88"/>
    </row>
    <row r="750" spans="6:18" x14ac:dyDescent="0.25">
      <c r="F750" s="88"/>
      <c r="G750" s="88"/>
      <c r="I750" s="88"/>
      <c r="K750" s="88"/>
      <c r="M750" s="88"/>
      <c r="N750" s="88"/>
      <c r="O750" s="88"/>
      <c r="P750" s="88"/>
      <c r="Q750" s="88"/>
      <c r="R750" s="88"/>
    </row>
    <row r="751" spans="6:18" x14ac:dyDescent="0.25">
      <c r="F751" s="88"/>
      <c r="G751" s="88"/>
      <c r="I751" s="88"/>
      <c r="K751" s="88"/>
      <c r="M751" s="88"/>
      <c r="N751" s="88"/>
      <c r="O751" s="88"/>
      <c r="P751" s="88"/>
      <c r="Q751" s="88"/>
      <c r="R751" s="88"/>
    </row>
    <row r="752" spans="6:18" x14ac:dyDescent="0.25">
      <c r="F752" s="88"/>
      <c r="G752" s="88"/>
      <c r="I752" s="88"/>
      <c r="K752" s="88"/>
      <c r="M752" s="88"/>
      <c r="N752" s="88"/>
      <c r="O752" s="88"/>
      <c r="P752" s="88"/>
      <c r="Q752" s="88"/>
      <c r="R752" s="88"/>
    </row>
    <row r="753" spans="6:18" x14ac:dyDescent="0.25">
      <c r="F753" s="88"/>
      <c r="G753" s="88"/>
      <c r="I753" s="88"/>
      <c r="K753" s="88"/>
      <c r="M753" s="88"/>
      <c r="N753" s="88"/>
      <c r="O753" s="88"/>
      <c r="P753" s="88"/>
      <c r="Q753" s="88"/>
      <c r="R753" s="88"/>
    </row>
    <row r="754" spans="6:18" x14ac:dyDescent="0.25">
      <c r="F754" s="88"/>
      <c r="G754" s="88"/>
      <c r="I754" s="88"/>
      <c r="K754" s="88"/>
      <c r="M754" s="88"/>
      <c r="N754" s="88"/>
      <c r="O754" s="88"/>
      <c r="P754" s="88"/>
      <c r="Q754" s="88"/>
      <c r="R754" s="88"/>
    </row>
    <row r="755" spans="6:18" x14ac:dyDescent="0.25">
      <c r="F755" s="88"/>
      <c r="G755" s="88"/>
      <c r="I755" s="88"/>
      <c r="K755" s="88"/>
      <c r="M755" s="88"/>
      <c r="N755" s="88"/>
      <c r="O755" s="88"/>
      <c r="P755" s="88"/>
      <c r="Q755" s="88"/>
      <c r="R755" s="88"/>
    </row>
    <row r="756" spans="6:18" x14ac:dyDescent="0.25">
      <c r="F756" s="88"/>
      <c r="G756" s="88"/>
      <c r="I756" s="88"/>
      <c r="K756" s="88"/>
      <c r="M756" s="88"/>
      <c r="N756" s="88"/>
      <c r="O756" s="88"/>
      <c r="P756" s="88"/>
      <c r="Q756" s="88"/>
      <c r="R756" s="88"/>
    </row>
    <row r="757" spans="6:18" x14ac:dyDescent="0.25">
      <c r="F757" s="88"/>
      <c r="G757" s="88"/>
      <c r="I757" s="88"/>
      <c r="K757" s="88"/>
      <c r="M757" s="88"/>
      <c r="N757" s="88"/>
      <c r="O757" s="88"/>
      <c r="P757" s="88"/>
      <c r="Q757" s="88"/>
      <c r="R757" s="88"/>
    </row>
    <row r="758" spans="6:18" x14ac:dyDescent="0.25">
      <c r="F758" s="88"/>
      <c r="G758" s="88"/>
      <c r="I758" s="88"/>
      <c r="K758" s="88"/>
      <c r="M758" s="88"/>
      <c r="N758" s="88"/>
      <c r="O758" s="88"/>
      <c r="P758" s="88"/>
      <c r="Q758" s="88"/>
      <c r="R758" s="88"/>
    </row>
    <row r="759" spans="6:18" x14ac:dyDescent="0.25">
      <c r="F759" s="88"/>
      <c r="G759" s="88"/>
      <c r="I759" s="88"/>
      <c r="K759" s="88"/>
      <c r="M759" s="88"/>
      <c r="N759" s="88"/>
      <c r="O759" s="88"/>
      <c r="P759" s="88"/>
      <c r="Q759" s="88"/>
      <c r="R759" s="88"/>
    </row>
    <row r="760" spans="6:18" x14ac:dyDescent="0.25">
      <c r="F760" s="88"/>
      <c r="G760" s="88"/>
      <c r="I760" s="88"/>
      <c r="K760" s="88"/>
      <c r="M760" s="88"/>
      <c r="N760" s="88"/>
      <c r="O760" s="88"/>
      <c r="P760" s="88"/>
      <c r="Q760" s="88"/>
      <c r="R760" s="88"/>
    </row>
    <row r="761" spans="6:18" x14ac:dyDescent="0.25">
      <c r="F761" s="88"/>
      <c r="G761" s="88"/>
      <c r="I761" s="88"/>
      <c r="K761" s="88"/>
      <c r="M761" s="88"/>
      <c r="N761" s="88"/>
      <c r="O761" s="88"/>
      <c r="P761" s="88"/>
      <c r="Q761" s="88"/>
      <c r="R761" s="88"/>
    </row>
    <row r="762" spans="6:18" x14ac:dyDescent="0.25">
      <c r="F762" s="88"/>
      <c r="G762" s="88"/>
      <c r="I762" s="88"/>
      <c r="K762" s="88"/>
      <c r="M762" s="88"/>
      <c r="N762" s="88"/>
      <c r="O762" s="88"/>
      <c r="P762" s="88"/>
      <c r="Q762" s="88"/>
      <c r="R762" s="88"/>
    </row>
    <row r="763" spans="6:18" x14ac:dyDescent="0.25">
      <c r="F763" s="88"/>
      <c r="G763" s="88"/>
      <c r="I763" s="88"/>
      <c r="K763" s="88"/>
      <c r="M763" s="88"/>
      <c r="N763" s="88"/>
      <c r="O763" s="88"/>
      <c r="P763" s="88"/>
      <c r="Q763" s="88"/>
      <c r="R763" s="88"/>
    </row>
    <row r="764" spans="6:18" x14ac:dyDescent="0.25">
      <c r="F764" s="88"/>
      <c r="G764" s="88"/>
      <c r="I764" s="88"/>
      <c r="K764" s="88"/>
      <c r="M764" s="88"/>
      <c r="N764" s="88"/>
      <c r="O764" s="88"/>
      <c r="P764" s="88"/>
      <c r="Q764" s="88"/>
      <c r="R764" s="88"/>
    </row>
    <row r="765" spans="6:18" x14ac:dyDescent="0.25">
      <c r="F765" s="88"/>
      <c r="G765" s="88"/>
      <c r="I765" s="88"/>
      <c r="K765" s="88"/>
      <c r="M765" s="88"/>
      <c r="N765" s="88"/>
      <c r="O765" s="88"/>
      <c r="P765" s="88"/>
      <c r="Q765" s="88"/>
      <c r="R765" s="88"/>
    </row>
    <row r="766" spans="6:18" x14ac:dyDescent="0.25">
      <c r="F766" s="88"/>
      <c r="G766" s="88"/>
      <c r="I766" s="88"/>
      <c r="K766" s="88"/>
      <c r="M766" s="88"/>
      <c r="N766" s="88"/>
      <c r="O766" s="88"/>
      <c r="P766" s="88"/>
      <c r="Q766" s="88"/>
      <c r="R766" s="88"/>
    </row>
    <row r="767" spans="6:18" x14ac:dyDescent="0.25">
      <c r="F767" s="88"/>
      <c r="G767" s="88"/>
      <c r="I767" s="88"/>
      <c r="K767" s="88"/>
      <c r="M767" s="88"/>
      <c r="N767" s="88"/>
      <c r="O767" s="88"/>
      <c r="P767" s="88"/>
      <c r="Q767" s="88"/>
      <c r="R767" s="88"/>
    </row>
    <row r="768" spans="6:18" x14ac:dyDescent="0.25">
      <c r="F768" s="88"/>
      <c r="G768" s="88"/>
      <c r="I768" s="88"/>
      <c r="K768" s="88"/>
      <c r="M768" s="88"/>
      <c r="N768" s="88"/>
      <c r="O768" s="88"/>
      <c r="P768" s="88"/>
      <c r="Q768" s="88"/>
      <c r="R768" s="88"/>
    </row>
    <row r="769" spans="6:18" x14ac:dyDescent="0.25">
      <c r="F769" s="88"/>
      <c r="G769" s="88"/>
      <c r="I769" s="88"/>
      <c r="K769" s="88"/>
      <c r="M769" s="88"/>
      <c r="N769" s="88"/>
      <c r="O769" s="88"/>
      <c r="P769" s="88"/>
      <c r="Q769" s="88"/>
      <c r="R769" s="88"/>
    </row>
    <row r="770" spans="6:18" x14ac:dyDescent="0.25">
      <c r="F770" s="88"/>
      <c r="G770" s="88"/>
      <c r="I770" s="88"/>
      <c r="K770" s="88"/>
      <c r="M770" s="88"/>
      <c r="N770" s="88"/>
      <c r="O770" s="88"/>
      <c r="P770" s="88"/>
      <c r="Q770" s="88"/>
      <c r="R770" s="88"/>
    </row>
    <row r="771" spans="6:18" x14ac:dyDescent="0.25">
      <c r="F771" s="88"/>
      <c r="G771" s="88"/>
      <c r="I771" s="88"/>
      <c r="K771" s="88"/>
      <c r="M771" s="88"/>
      <c r="N771" s="88"/>
      <c r="O771" s="88"/>
      <c r="P771" s="88"/>
      <c r="Q771" s="88"/>
      <c r="R771" s="88"/>
    </row>
    <row r="772" spans="6:18" x14ac:dyDescent="0.25">
      <c r="F772" s="88"/>
      <c r="G772" s="88"/>
      <c r="I772" s="88"/>
      <c r="K772" s="88"/>
      <c r="M772" s="88"/>
      <c r="N772" s="88"/>
      <c r="O772" s="88"/>
      <c r="P772" s="88"/>
      <c r="Q772" s="88"/>
      <c r="R772" s="88"/>
    </row>
    <row r="773" spans="6:18" x14ac:dyDescent="0.25">
      <c r="F773" s="88"/>
      <c r="G773" s="88"/>
      <c r="I773" s="88"/>
      <c r="K773" s="88"/>
      <c r="M773" s="88"/>
      <c r="N773" s="88"/>
      <c r="O773" s="88"/>
      <c r="P773" s="88"/>
      <c r="Q773" s="88"/>
      <c r="R773" s="88"/>
    </row>
    <row r="774" spans="6:18" x14ac:dyDescent="0.25">
      <c r="F774" s="88"/>
      <c r="G774" s="88"/>
      <c r="I774" s="88"/>
      <c r="K774" s="88"/>
      <c r="M774" s="88"/>
      <c r="N774" s="88"/>
      <c r="O774" s="88"/>
      <c r="P774" s="88"/>
      <c r="Q774" s="88"/>
      <c r="R774" s="88"/>
    </row>
    <row r="775" spans="6:18" x14ac:dyDescent="0.25">
      <c r="F775" s="88"/>
      <c r="G775" s="88"/>
      <c r="I775" s="88"/>
      <c r="K775" s="88"/>
      <c r="M775" s="88"/>
      <c r="N775" s="88"/>
      <c r="O775" s="88"/>
      <c r="P775" s="88"/>
      <c r="Q775" s="88"/>
      <c r="R775" s="88"/>
    </row>
    <row r="776" spans="6:18" x14ac:dyDescent="0.25">
      <c r="F776" s="88"/>
      <c r="G776" s="88"/>
      <c r="I776" s="88"/>
      <c r="K776" s="88"/>
      <c r="M776" s="88"/>
      <c r="N776" s="88"/>
      <c r="O776" s="88"/>
      <c r="P776" s="88"/>
      <c r="Q776" s="88"/>
      <c r="R776" s="88"/>
    </row>
    <row r="777" spans="6:18" x14ac:dyDescent="0.25">
      <c r="F777" s="88"/>
      <c r="G777" s="88"/>
      <c r="I777" s="88"/>
      <c r="K777" s="88"/>
      <c r="M777" s="88"/>
      <c r="N777" s="88"/>
      <c r="O777" s="88"/>
      <c r="P777" s="88"/>
      <c r="Q777" s="88"/>
      <c r="R777" s="88"/>
    </row>
    <row r="778" spans="6:18" x14ac:dyDescent="0.25">
      <c r="F778" s="88"/>
      <c r="G778" s="88"/>
      <c r="I778" s="88"/>
      <c r="K778" s="88"/>
      <c r="M778" s="88"/>
      <c r="N778" s="88"/>
      <c r="O778" s="88"/>
      <c r="P778" s="88"/>
      <c r="Q778" s="88"/>
      <c r="R778" s="88"/>
    </row>
    <row r="779" spans="6:18" x14ac:dyDescent="0.25">
      <c r="F779" s="88"/>
      <c r="G779" s="88"/>
      <c r="I779" s="88"/>
      <c r="K779" s="88"/>
      <c r="M779" s="88"/>
      <c r="N779" s="88"/>
      <c r="O779" s="88"/>
      <c r="P779" s="88"/>
      <c r="Q779" s="88"/>
      <c r="R779" s="88"/>
    </row>
    <row r="780" spans="6:18" x14ac:dyDescent="0.25">
      <c r="F780" s="88"/>
      <c r="G780" s="88"/>
      <c r="I780" s="88"/>
      <c r="K780" s="88"/>
      <c r="M780" s="88"/>
      <c r="N780" s="88"/>
      <c r="O780" s="88"/>
      <c r="P780" s="88"/>
      <c r="Q780" s="88"/>
      <c r="R780" s="88"/>
    </row>
    <row r="781" spans="6:18" x14ac:dyDescent="0.25">
      <c r="F781" s="88"/>
      <c r="G781" s="88"/>
      <c r="I781" s="88"/>
      <c r="K781" s="88"/>
      <c r="M781" s="88"/>
      <c r="N781" s="88"/>
      <c r="O781" s="88"/>
      <c r="P781" s="88"/>
      <c r="Q781" s="88"/>
      <c r="R781" s="88"/>
    </row>
    <row r="782" spans="6:18" x14ac:dyDescent="0.25">
      <c r="F782" s="88"/>
      <c r="G782" s="88"/>
      <c r="I782" s="88"/>
      <c r="K782" s="88"/>
      <c r="M782" s="88"/>
      <c r="N782" s="88"/>
      <c r="O782" s="88"/>
      <c r="P782" s="88"/>
      <c r="Q782" s="88"/>
      <c r="R782" s="88"/>
    </row>
    <row r="783" spans="6:18" x14ac:dyDescent="0.25">
      <c r="F783" s="88"/>
      <c r="G783" s="88"/>
      <c r="I783" s="88"/>
      <c r="K783" s="88"/>
      <c r="M783" s="88"/>
      <c r="N783" s="88"/>
      <c r="O783" s="88"/>
      <c r="P783" s="88"/>
      <c r="Q783" s="88"/>
      <c r="R783" s="88"/>
    </row>
    <row r="784" spans="6:18" x14ac:dyDescent="0.25">
      <c r="F784" s="88"/>
      <c r="G784" s="88"/>
      <c r="I784" s="88"/>
      <c r="K784" s="88"/>
      <c r="M784" s="88"/>
      <c r="N784" s="88"/>
      <c r="O784" s="88"/>
      <c r="P784" s="88"/>
      <c r="Q784" s="88"/>
      <c r="R784" s="88"/>
    </row>
    <row r="785" spans="6:18" x14ac:dyDescent="0.25">
      <c r="F785" s="88"/>
      <c r="G785" s="88"/>
      <c r="I785" s="88"/>
      <c r="K785" s="88"/>
      <c r="M785" s="88"/>
      <c r="N785" s="88"/>
      <c r="O785" s="88"/>
      <c r="P785" s="88"/>
      <c r="Q785" s="88"/>
      <c r="R785" s="88"/>
    </row>
    <row r="786" spans="6:18" x14ac:dyDescent="0.25">
      <c r="F786" s="88"/>
      <c r="G786" s="88"/>
      <c r="I786" s="88"/>
      <c r="K786" s="88"/>
      <c r="M786" s="88"/>
      <c r="N786" s="88"/>
      <c r="O786" s="88"/>
      <c r="P786" s="88"/>
      <c r="Q786" s="88"/>
      <c r="R786" s="88"/>
    </row>
    <row r="787" spans="6:18" x14ac:dyDescent="0.25">
      <c r="F787" s="88"/>
      <c r="G787" s="88"/>
      <c r="I787" s="88"/>
      <c r="K787" s="88"/>
      <c r="M787" s="88"/>
      <c r="N787" s="88"/>
      <c r="O787" s="88"/>
      <c r="P787" s="88"/>
      <c r="Q787" s="88"/>
      <c r="R787" s="88"/>
    </row>
    <row r="788" spans="6:18" x14ac:dyDescent="0.25">
      <c r="F788" s="88"/>
      <c r="G788" s="88"/>
      <c r="I788" s="88"/>
      <c r="K788" s="88"/>
      <c r="M788" s="88"/>
      <c r="N788" s="88"/>
      <c r="O788" s="88"/>
      <c r="P788" s="88"/>
      <c r="Q788" s="88"/>
      <c r="R788" s="88"/>
    </row>
    <row r="789" spans="6:18" x14ac:dyDescent="0.25">
      <c r="F789" s="88"/>
      <c r="G789" s="88"/>
      <c r="I789" s="88"/>
      <c r="K789" s="88"/>
      <c r="M789" s="88"/>
      <c r="N789" s="88"/>
      <c r="O789" s="88"/>
      <c r="P789" s="88"/>
      <c r="Q789" s="88"/>
      <c r="R789" s="88"/>
    </row>
    <row r="790" spans="6:18" x14ac:dyDescent="0.25">
      <c r="F790" s="88"/>
      <c r="G790" s="88"/>
      <c r="I790" s="88"/>
      <c r="K790" s="88"/>
      <c r="M790" s="88"/>
      <c r="N790" s="88"/>
      <c r="O790" s="88"/>
      <c r="P790" s="88"/>
      <c r="Q790" s="88"/>
      <c r="R790" s="88"/>
    </row>
    <row r="791" spans="6:18" x14ac:dyDescent="0.25">
      <c r="F791" s="88"/>
      <c r="G791" s="88"/>
      <c r="I791" s="88"/>
      <c r="K791" s="88"/>
      <c r="M791" s="88"/>
      <c r="N791" s="88"/>
      <c r="O791" s="88"/>
      <c r="P791" s="88"/>
      <c r="Q791" s="88"/>
      <c r="R791" s="88"/>
    </row>
    <row r="792" spans="6:18" x14ac:dyDescent="0.25">
      <c r="F792" s="88"/>
      <c r="G792" s="88"/>
      <c r="I792" s="88"/>
      <c r="K792" s="88"/>
      <c r="M792" s="88"/>
      <c r="N792" s="88"/>
      <c r="O792" s="88"/>
      <c r="P792" s="88"/>
      <c r="Q792" s="88"/>
      <c r="R792" s="88"/>
    </row>
    <row r="793" spans="6:18" x14ac:dyDescent="0.25">
      <c r="F793" s="88"/>
      <c r="G793" s="88"/>
      <c r="I793" s="88"/>
      <c r="K793" s="88"/>
      <c r="M793" s="88"/>
      <c r="N793" s="88"/>
      <c r="O793" s="88"/>
      <c r="P793" s="88"/>
      <c r="Q793" s="88"/>
      <c r="R793" s="88"/>
    </row>
    <row r="794" spans="6:18" x14ac:dyDescent="0.25">
      <c r="F794" s="88"/>
      <c r="G794" s="88"/>
      <c r="I794" s="88"/>
      <c r="K794" s="88"/>
      <c r="M794" s="88"/>
      <c r="N794" s="88"/>
      <c r="O794" s="88"/>
      <c r="P794" s="88"/>
      <c r="Q794" s="88"/>
      <c r="R794" s="88"/>
    </row>
    <row r="795" spans="6:18" x14ac:dyDescent="0.25">
      <c r="F795" s="88"/>
      <c r="G795" s="88"/>
      <c r="I795" s="88"/>
      <c r="K795" s="88"/>
      <c r="M795" s="88"/>
      <c r="N795" s="88"/>
      <c r="O795" s="88"/>
      <c r="P795" s="88"/>
      <c r="Q795" s="88"/>
      <c r="R795" s="88"/>
    </row>
    <row r="796" spans="6:18" x14ac:dyDescent="0.25">
      <c r="F796" s="88"/>
      <c r="G796" s="88"/>
      <c r="I796" s="88"/>
      <c r="K796" s="88"/>
      <c r="M796" s="88"/>
      <c r="N796" s="88"/>
      <c r="O796" s="88"/>
      <c r="P796" s="88"/>
      <c r="Q796" s="88"/>
      <c r="R796" s="88"/>
    </row>
    <row r="797" spans="6:18" x14ac:dyDescent="0.25">
      <c r="F797" s="88"/>
      <c r="G797" s="88"/>
      <c r="I797" s="88"/>
      <c r="K797" s="88"/>
      <c r="M797" s="88"/>
      <c r="N797" s="88"/>
      <c r="O797" s="88"/>
      <c r="P797" s="88"/>
      <c r="Q797" s="88"/>
      <c r="R797" s="88"/>
    </row>
    <row r="798" spans="6:18" x14ac:dyDescent="0.25">
      <c r="F798" s="88"/>
      <c r="G798" s="88"/>
      <c r="I798" s="88"/>
      <c r="K798" s="88"/>
      <c r="M798" s="88"/>
      <c r="N798" s="88"/>
      <c r="O798" s="88"/>
      <c r="P798" s="88"/>
      <c r="Q798" s="88"/>
      <c r="R798" s="88"/>
    </row>
    <row r="799" spans="6:18" x14ac:dyDescent="0.25">
      <c r="F799" s="88"/>
      <c r="G799" s="88"/>
      <c r="I799" s="88"/>
      <c r="K799" s="88"/>
      <c r="M799" s="88"/>
      <c r="N799" s="88"/>
      <c r="O799" s="88"/>
      <c r="P799" s="88"/>
      <c r="Q799" s="88"/>
      <c r="R799" s="88"/>
    </row>
    <row r="800" spans="6:18" x14ac:dyDescent="0.25">
      <c r="F800" s="88"/>
      <c r="G800" s="88"/>
      <c r="I800" s="88"/>
      <c r="K800" s="88"/>
      <c r="M800" s="88"/>
      <c r="N800" s="88"/>
      <c r="O800" s="88"/>
      <c r="P800" s="88"/>
      <c r="Q800" s="88"/>
      <c r="R800" s="88"/>
    </row>
    <row r="801" spans="6:18" x14ac:dyDescent="0.25">
      <c r="F801" s="88"/>
      <c r="G801" s="88"/>
      <c r="I801" s="88"/>
      <c r="K801" s="88"/>
      <c r="M801" s="88"/>
      <c r="N801" s="88"/>
      <c r="O801" s="88"/>
      <c r="P801" s="88"/>
      <c r="Q801" s="88"/>
      <c r="R801" s="88"/>
    </row>
    <row r="802" spans="6:18" x14ac:dyDescent="0.25">
      <c r="F802" s="88"/>
      <c r="G802" s="88"/>
      <c r="I802" s="88"/>
      <c r="K802" s="88"/>
      <c r="M802" s="88"/>
      <c r="N802" s="88"/>
      <c r="O802" s="88"/>
      <c r="P802" s="88"/>
      <c r="Q802" s="88"/>
      <c r="R802" s="88"/>
    </row>
    <row r="803" spans="6:18" x14ac:dyDescent="0.25">
      <c r="F803" s="88"/>
      <c r="G803" s="88"/>
      <c r="I803" s="88"/>
      <c r="K803" s="88"/>
      <c r="M803" s="88"/>
      <c r="N803" s="88"/>
      <c r="O803" s="88"/>
      <c r="P803" s="88"/>
      <c r="Q803" s="88"/>
      <c r="R803" s="88"/>
    </row>
    <row r="804" spans="6:18" x14ac:dyDescent="0.25">
      <c r="F804" s="88"/>
      <c r="G804" s="88"/>
      <c r="I804" s="88"/>
      <c r="K804" s="88"/>
      <c r="M804" s="88"/>
      <c r="N804" s="88"/>
      <c r="O804" s="88"/>
      <c r="P804" s="88"/>
      <c r="Q804" s="88"/>
      <c r="R804" s="88"/>
    </row>
    <row r="805" spans="6:18" x14ac:dyDescent="0.25">
      <c r="F805" s="88"/>
      <c r="G805" s="88"/>
      <c r="I805" s="88"/>
      <c r="K805" s="88"/>
      <c r="M805" s="88"/>
      <c r="N805" s="88"/>
      <c r="O805" s="88"/>
      <c r="P805" s="88"/>
      <c r="Q805" s="88"/>
      <c r="R805" s="88"/>
    </row>
    <row r="806" spans="6:18" x14ac:dyDescent="0.25">
      <c r="F806" s="88"/>
      <c r="G806" s="88"/>
      <c r="I806" s="88"/>
      <c r="K806" s="88"/>
      <c r="M806" s="88"/>
      <c r="N806" s="88"/>
      <c r="O806" s="88"/>
      <c r="P806" s="88"/>
      <c r="Q806" s="88"/>
      <c r="R806" s="88"/>
    </row>
    <row r="807" spans="6:18" x14ac:dyDescent="0.25">
      <c r="F807" s="88"/>
      <c r="G807" s="88"/>
      <c r="I807" s="88"/>
      <c r="K807" s="88"/>
      <c r="M807" s="88"/>
      <c r="N807" s="88"/>
      <c r="O807" s="88"/>
      <c r="P807" s="88"/>
      <c r="Q807" s="88"/>
      <c r="R807" s="88"/>
    </row>
    <row r="808" spans="6:18" x14ac:dyDescent="0.25">
      <c r="F808" s="88"/>
      <c r="G808" s="88"/>
      <c r="I808" s="88"/>
      <c r="K808" s="88"/>
      <c r="M808" s="88"/>
      <c r="N808" s="88"/>
      <c r="O808" s="88"/>
      <c r="P808" s="88"/>
      <c r="Q808" s="88"/>
      <c r="R808" s="88"/>
    </row>
    <row r="809" spans="6:18" x14ac:dyDescent="0.25">
      <c r="F809" s="88"/>
      <c r="G809" s="88"/>
      <c r="I809" s="88"/>
      <c r="K809" s="88"/>
      <c r="M809" s="88"/>
      <c r="N809" s="88"/>
      <c r="O809" s="88"/>
      <c r="P809" s="88"/>
      <c r="Q809" s="88"/>
      <c r="R809" s="88"/>
    </row>
    <row r="810" spans="6:18" x14ac:dyDescent="0.25">
      <c r="F810" s="88"/>
      <c r="G810" s="88"/>
      <c r="I810" s="88"/>
      <c r="K810" s="88"/>
      <c r="M810" s="88"/>
      <c r="N810" s="88"/>
      <c r="O810" s="88"/>
      <c r="P810" s="88"/>
      <c r="Q810" s="88"/>
      <c r="R810" s="88"/>
    </row>
    <row r="811" spans="6:18" x14ac:dyDescent="0.25">
      <c r="F811" s="88"/>
      <c r="G811" s="88"/>
      <c r="I811" s="88"/>
      <c r="K811" s="88"/>
      <c r="M811" s="88"/>
      <c r="N811" s="88"/>
      <c r="O811" s="88"/>
      <c r="P811" s="88"/>
      <c r="Q811" s="88"/>
      <c r="R811" s="88"/>
    </row>
    <row r="812" spans="6:18" x14ac:dyDescent="0.25">
      <c r="F812" s="88"/>
      <c r="G812" s="88"/>
      <c r="I812" s="88"/>
      <c r="K812" s="88"/>
      <c r="M812" s="88"/>
      <c r="N812" s="88"/>
      <c r="O812" s="88"/>
      <c r="P812" s="88"/>
      <c r="Q812" s="88"/>
      <c r="R812" s="88"/>
    </row>
    <row r="813" spans="6:18" x14ac:dyDescent="0.25">
      <c r="F813" s="88"/>
      <c r="G813" s="88"/>
      <c r="I813" s="88"/>
      <c r="K813" s="88"/>
      <c r="M813" s="88"/>
      <c r="N813" s="88"/>
      <c r="O813" s="88"/>
      <c r="P813" s="88"/>
      <c r="Q813" s="88"/>
      <c r="R813" s="88"/>
    </row>
    <row r="814" spans="6:18" x14ac:dyDescent="0.25">
      <c r="F814" s="88"/>
      <c r="G814" s="88"/>
      <c r="I814" s="88"/>
      <c r="K814" s="88"/>
      <c r="M814" s="88"/>
      <c r="N814" s="88"/>
      <c r="O814" s="88"/>
      <c r="P814" s="88"/>
      <c r="Q814" s="88"/>
      <c r="R814" s="88"/>
    </row>
    <row r="815" spans="6:18" x14ac:dyDescent="0.25">
      <c r="F815" s="88"/>
      <c r="G815" s="88"/>
      <c r="I815" s="88"/>
      <c r="K815" s="88"/>
      <c r="M815" s="88"/>
      <c r="N815" s="88"/>
      <c r="O815" s="88"/>
      <c r="P815" s="88"/>
      <c r="Q815" s="88"/>
      <c r="R815" s="88"/>
    </row>
    <row r="816" spans="6:18" x14ac:dyDescent="0.25">
      <c r="F816" s="88"/>
      <c r="G816" s="88"/>
      <c r="I816" s="88"/>
      <c r="K816" s="88"/>
      <c r="M816" s="88"/>
      <c r="N816" s="88"/>
      <c r="O816" s="88"/>
      <c r="P816" s="88"/>
      <c r="Q816" s="88"/>
      <c r="R816" s="88"/>
    </row>
    <row r="817" spans="6:18" x14ac:dyDescent="0.25">
      <c r="F817" s="88"/>
      <c r="G817" s="88"/>
      <c r="I817" s="88"/>
      <c r="K817" s="88"/>
      <c r="M817" s="88"/>
      <c r="N817" s="88"/>
      <c r="O817" s="88"/>
      <c r="P817" s="88"/>
      <c r="Q817" s="88"/>
      <c r="R817" s="88"/>
    </row>
    <row r="818" spans="6:18" x14ac:dyDescent="0.25">
      <c r="F818" s="88"/>
      <c r="G818" s="88"/>
      <c r="I818" s="88"/>
      <c r="K818" s="88"/>
      <c r="M818" s="88"/>
      <c r="N818" s="88"/>
      <c r="O818" s="88"/>
      <c r="P818" s="88"/>
      <c r="Q818" s="88"/>
      <c r="R818" s="88"/>
    </row>
    <row r="819" spans="6:18" x14ac:dyDescent="0.25">
      <c r="F819" s="88"/>
      <c r="G819" s="88"/>
      <c r="I819" s="88"/>
      <c r="K819" s="88"/>
      <c r="M819" s="88"/>
      <c r="N819" s="88"/>
      <c r="O819" s="88"/>
      <c r="P819" s="88"/>
      <c r="Q819" s="88"/>
      <c r="R819" s="88"/>
    </row>
    <row r="820" spans="6:18" x14ac:dyDescent="0.25">
      <c r="F820" s="88"/>
      <c r="G820" s="88"/>
      <c r="I820" s="88"/>
      <c r="K820" s="88"/>
      <c r="M820" s="88"/>
      <c r="N820" s="88"/>
      <c r="O820" s="88"/>
      <c r="P820" s="88"/>
      <c r="Q820" s="88"/>
      <c r="R820" s="88"/>
    </row>
    <row r="821" spans="6:18" x14ac:dyDescent="0.25">
      <c r="F821" s="88"/>
      <c r="G821" s="88"/>
      <c r="I821" s="88"/>
      <c r="K821" s="88"/>
      <c r="M821" s="88"/>
      <c r="N821" s="88"/>
      <c r="O821" s="88"/>
      <c r="P821" s="88"/>
      <c r="Q821" s="88"/>
      <c r="R821" s="88"/>
    </row>
    <row r="822" spans="6:18" x14ac:dyDescent="0.25">
      <c r="F822" s="88"/>
      <c r="G822" s="88"/>
      <c r="I822" s="88"/>
      <c r="K822" s="88"/>
      <c r="M822" s="88"/>
      <c r="N822" s="88"/>
      <c r="O822" s="88"/>
      <c r="P822" s="88"/>
      <c r="Q822" s="88"/>
      <c r="R822" s="88"/>
    </row>
    <row r="823" spans="6:18" x14ac:dyDescent="0.25">
      <c r="F823" s="88"/>
      <c r="G823" s="88"/>
      <c r="I823" s="88"/>
      <c r="K823" s="88"/>
      <c r="M823" s="88"/>
      <c r="N823" s="88"/>
      <c r="O823" s="88"/>
      <c r="P823" s="88"/>
      <c r="Q823" s="88"/>
      <c r="R823" s="88"/>
    </row>
    <row r="824" spans="6:18" x14ac:dyDescent="0.25">
      <c r="F824" s="88"/>
      <c r="G824" s="88"/>
      <c r="I824" s="88"/>
      <c r="K824" s="88"/>
      <c r="M824" s="88"/>
      <c r="N824" s="88"/>
      <c r="O824" s="88"/>
      <c r="P824" s="88"/>
      <c r="Q824" s="88"/>
      <c r="R824" s="88"/>
    </row>
    <row r="825" spans="6:18" x14ac:dyDescent="0.25">
      <c r="F825" s="88"/>
      <c r="G825" s="88"/>
      <c r="I825" s="88"/>
      <c r="K825" s="88"/>
      <c r="M825" s="88"/>
      <c r="N825" s="88"/>
      <c r="O825" s="88"/>
      <c r="P825" s="88"/>
      <c r="Q825" s="88"/>
      <c r="R825" s="88"/>
    </row>
    <row r="826" spans="6:18" x14ac:dyDescent="0.25">
      <c r="F826" s="88"/>
      <c r="G826" s="88"/>
      <c r="I826" s="88"/>
      <c r="K826" s="88"/>
      <c r="M826" s="88"/>
      <c r="N826" s="88"/>
      <c r="O826" s="88"/>
      <c r="P826" s="88"/>
      <c r="Q826" s="88"/>
      <c r="R826" s="88"/>
    </row>
    <row r="827" spans="6:18" x14ac:dyDescent="0.25">
      <c r="F827" s="88"/>
      <c r="G827" s="88"/>
      <c r="I827" s="88"/>
      <c r="K827" s="88"/>
      <c r="M827" s="88"/>
      <c r="N827" s="88"/>
      <c r="O827" s="88"/>
      <c r="P827" s="88"/>
      <c r="Q827" s="88"/>
      <c r="R827" s="88"/>
    </row>
    <row r="828" spans="6:18" x14ac:dyDescent="0.25">
      <c r="F828" s="88"/>
      <c r="G828" s="88"/>
      <c r="I828" s="88"/>
      <c r="K828" s="88"/>
      <c r="M828" s="88"/>
      <c r="N828" s="88"/>
      <c r="O828" s="88"/>
      <c r="P828" s="88"/>
      <c r="Q828" s="88"/>
      <c r="R828" s="88"/>
    </row>
    <row r="829" spans="6:18" x14ac:dyDescent="0.25">
      <c r="F829" s="88"/>
      <c r="G829" s="88"/>
      <c r="I829" s="88"/>
      <c r="K829" s="88"/>
      <c r="M829" s="88"/>
      <c r="N829" s="88"/>
      <c r="O829" s="88"/>
      <c r="P829" s="88"/>
      <c r="Q829" s="88"/>
      <c r="R829" s="88"/>
    </row>
    <row r="830" spans="6:18" x14ac:dyDescent="0.25">
      <c r="F830" s="88"/>
      <c r="G830" s="88"/>
      <c r="I830" s="88"/>
      <c r="K830" s="88"/>
      <c r="M830" s="88"/>
      <c r="N830" s="88"/>
      <c r="O830" s="88"/>
      <c r="P830" s="88"/>
      <c r="Q830" s="88"/>
      <c r="R830" s="88"/>
    </row>
    <row r="831" spans="6:18" x14ac:dyDescent="0.25">
      <c r="F831" s="88"/>
      <c r="G831" s="88"/>
      <c r="I831" s="88"/>
      <c r="K831" s="88"/>
      <c r="M831" s="88"/>
      <c r="N831" s="88"/>
      <c r="O831" s="88"/>
      <c r="P831" s="88"/>
      <c r="Q831" s="88"/>
      <c r="R831" s="88"/>
    </row>
    <row r="832" spans="6:18" x14ac:dyDescent="0.25">
      <c r="F832" s="88"/>
      <c r="G832" s="88"/>
      <c r="I832" s="88"/>
      <c r="K832" s="88"/>
      <c r="M832" s="88"/>
      <c r="N832" s="88"/>
      <c r="O832" s="88"/>
      <c r="P832" s="88"/>
      <c r="Q832" s="88"/>
      <c r="R832" s="88"/>
    </row>
    <row r="833" spans="6:18" x14ac:dyDescent="0.25">
      <c r="F833" s="88"/>
      <c r="G833" s="88"/>
      <c r="I833" s="88"/>
      <c r="K833" s="88"/>
      <c r="M833" s="88"/>
      <c r="N833" s="88"/>
      <c r="O833" s="88"/>
      <c r="P833" s="88"/>
      <c r="Q833" s="88"/>
      <c r="R833" s="88"/>
    </row>
    <row r="834" spans="6:18" x14ac:dyDescent="0.25">
      <c r="F834" s="88"/>
      <c r="G834" s="88"/>
      <c r="I834" s="88"/>
      <c r="K834" s="88"/>
      <c r="M834" s="88"/>
      <c r="N834" s="88"/>
      <c r="O834" s="88"/>
      <c r="P834" s="88"/>
      <c r="Q834" s="88"/>
      <c r="R834" s="88"/>
    </row>
    <row r="835" spans="6:18" x14ac:dyDescent="0.25">
      <c r="F835" s="88"/>
      <c r="G835" s="88"/>
      <c r="I835" s="88"/>
      <c r="K835" s="88"/>
      <c r="M835" s="88"/>
      <c r="N835" s="88"/>
      <c r="O835" s="88"/>
      <c r="P835" s="88"/>
      <c r="Q835" s="88"/>
      <c r="R835" s="88"/>
    </row>
    <row r="836" spans="6:18" x14ac:dyDescent="0.25">
      <c r="F836" s="88"/>
      <c r="G836" s="88"/>
      <c r="I836" s="88"/>
      <c r="K836" s="88"/>
      <c r="M836" s="88"/>
      <c r="N836" s="88"/>
      <c r="O836" s="88"/>
      <c r="P836" s="88"/>
      <c r="Q836" s="88"/>
      <c r="R836" s="88"/>
    </row>
    <row r="837" spans="6:18" x14ac:dyDescent="0.25">
      <c r="F837" s="88"/>
      <c r="G837" s="88"/>
      <c r="I837" s="88"/>
      <c r="K837" s="88"/>
      <c r="M837" s="88"/>
      <c r="N837" s="88"/>
      <c r="O837" s="88"/>
      <c r="P837" s="88"/>
      <c r="Q837" s="88"/>
      <c r="R837" s="88"/>
    </row>
    <row r="838" spans="6:18" x14ac:dyDescent="0.25">
      <c r="F838" s="88"/>
      <c r="G838" s="88"/>
      <c r="I838" s="88"/>
      <c r="K838" s="88"/>
      <c r="M838" s="88"/>
      <c r="N838" s="88"/>
      <c r="O838" s="88"/>
      <c r="P838" s="88"/>
      <c r="Q838" s="88"/>
      <c r="R838" s="88"/>
    </row>
    <row r="839" spans="6:18" x14ac:dyDescent="0.25">
      <c r="F839" s="88"/>
      <c r="G839" s="88"/>
      <c r="I839" s="88"/>
      <c r="K839" s="88"/>
      <c r="M839" s="88"/>
      <c r="N839" s="88"/>
      <c r="O839" s="88"/>
      <c r="P839" s="88"/>
      <c r="Q839" s="88"/>
      <c r="R839" s="88"/>
    </row>
    <row r="840" spans="6:18" x14ac:dyDescent="0.25">
      <c r="F840" s="88"/>
      <c r="G840" s="88"/>
      <c r="I840" s="88"/>
      <c r="K840" s="88"/>
      <c r="M840" s="88"/>
      <c r="N840" s="88"/>
      <c r="O840" s="88"/>
      <c r="P840" s="88"/>
      <c r="Q840" s="88"/>
      <c r="R840" s="88"/>
    </row>
    <row r="841" spans="6:18" x14ac:dyDescent="0.25">
      <c r="F841" s="88"/>
      <c r="G841" s="88"/>
      <c r="I841" s="88"/>
      <c r="K841" s="88"/>
      <c r="M841" s="88"/>
      <c r="N841" s="88"/>
      <c r="O841" s="88"/>
      <c r="P841" s="88"/>
      <c r="Q841" s="88"/>
      <c r="R841" s="88"/>
    </row>
    <row r="842" spans="6:18" x14ac:dyDescent="0.25">
      <c r="F842" s="88"/>
      <c r="G842" s="88"/>
      <c r="I842" s="88"/>
      <c r="K842" s="88"/>
      <c r="M842" s="88"/>
      <c r="N842" s="88"/>
      <c r="O842" s="88"/>
      <c r="P842" s="88"/>
      <c r="Q842" s="88"/>
      <c r="R842" s="88"/>
    </row>
    <row r="843" spans="6:18" x14ac:dyDescent="0.25">
      <c r="F843" s="88"/>
      <c r="G843" s="88"/>
      <c r="I843" s="88"/>
      <c r="K843" s="88"/>
      <c r="M843" s="88"/>
      <c r="N843" s="88"/>
      <c r="O843" s="88"/>
      <c r="P843" s="88"/>
      <c r="Q843" s="88"/>
      <c r="R843" s="88"/>
    </row>
    <row r="844" spans="6:18" x14ac:dyDescent="0.25">
      <c r="F844" s="88"/>
      <c r="G844" s="88"/>
      <c r="I844" s="88"/>
      <c r="K844" s="88"/>
      <c r="M844" s="88"/>
      <c r="N844" s="88"/>
      <c r="O844" s="88"/>
      <c r="P844" s="88"/>
      <c r="Q844" s="88"/>
      <c r="R844" s="88"/>
    </row>
    <row r="845" spans="6:18" x14ac:dyDescent="0.25">
      <c r="F845" s="88"/>
      <c r="G845" s="88"/>
      <c r="I845" s="88"/>
      <c r="K845" s="88"/>
      <c r="M845" s="88"/>
      <c r="N845" s="88"/>
      <c r="O845" s="88"/>
      <c r="P845" s="88"/>
      <c r="Q845" s="88"/>
      <c r="R845" s="88"/>
    </row>
    <row r="846" spans="6:18" x14ac:dyDescent="0.25">
      <c r="F846" s="88"/>
      <c r="G846" s="88"/>
      <c r="I846" s="88"/>
      <c r="K846" s="88"/>
      <c r="M846" s="88"/>
      <c r="N846" s="88"/>
      <c r="O846" s="88"/>
      <c r="P846" s="88"/>
      <c r="Q846" s="88"/>
      <c r="R846" s="88"/>
    </row>
    <row r="847" spans="6:18" x14ac:dyDescent="0.25">
      <c r="F847" s="88"/>
      <c r="G847" s="88"/>
      <c r="I847" s="88"/>
      <c r="K847" s="88"/>
      <c r="M847" s="88"/>
      <c r="N847" s="88"/>
      <c r="O847" s="88"/>
      <c r="P847" s="88"/>
      <c r="Q847" s="88"/>
      <c r="R847" s="88"/>
    </row>
    <row r="848" spans="6:18" x14ac:dyDescent="0.25">
      <c r="F848" s="88"/>
      <c r="G848" s="88"/>
      <c r="I848" s="88"/>
      <c r="K848" s="88"/>
      <c r="M848" s="88"/>
      <c r="N848" s="88"/>
      <c r="O848" s="88"/>
      <c r="P848" s="88"/>
      <c r="Q848" s="88"/>
      <c r="R848" s="88"/>
    </row>
    <row r="849" spans="6:18" x14ac:dyDescent="0.25">
      <c r="F849" s="88"/>
      <c r="G849" s="88"/>
      <c r="I849" s="88"/>
      <c r="K849" s="88"/>
      <c r="M849" s="88"/>
      <c r="N849" s="88"/>
      <c r="O849" s="88"/>
      <c r="P849" s="88"/>
      <c r="Q849" s="88"/>
      <c r="R849" s="88"/>
    </row>
    <row r="850" spans="6:18" x14ac:dyDescent="0.25">
      <c r="F850" s="88"/>
      <c r="G850" s="88"/>
      <c r="I850" s="88"/>
      <c r="K850" s="88"/>
      <c r="M850" s="88"/>
      <c r="N850" s="88"/>
      <c r="O850" s="88"/>
      <c r="P850" s="88"/>
      <c r="Q850" s="88"/>
      <c r="R850" s="88"/>
    </row>
    <row r="851" spans="6:18" x14ac:dyDescent="0.25">
      <c r="F851" s="88"/>
      <c r="G851" s="88"/>
      <c r="I851" s="88"/>
      <c r="K851" s="88"/>
      <c r="M851" s="88"/>
      <c r="N851" s="88"/>
      <c r="O851" s="88"/>
      <c r="P851" s="88"/>
      <c r="Q851" s="88"/>
      <c r="R851" s="88"/>
    </row>
    <row r="852" spans="6:18" x14ac:dyDescent="0.25">
      <c r="F852" s="88"/>
      <c r="G852" s="88"/>
      <c r="I852" s="88"/>
      <c r="K852" s="88"/>
      <c r="M852" s="88"/>
      <c r="N852" s="88"/>
      <c r="O852" s="88"/>
      <c r="P852" s="88"/>
      <c r="Q852" s="88"/>
      <c r="R852" s="88"/>
    </row>
    <row r="853" spans="6:18" x14ac:dyDescent="0.25">
      <c r="F853" s="88"/>
      <c r="G853" s="88"/>
      <c r="I853" s="88"/>
      <c r="K853" s="88"/>
      <c r="M853" s="88"/>
      <c r="N853" s="88"/>
      <c r="O853" s="88"/>
      <c r="P853" s="88"/>
      <c r="Q853" s="88"/>
      <c r="R853" s="88"/>
    </row>
    <row r="854" spans="6:18" x14ac:dyDescent="0.25">
      <c r="F854" s="88"/>
      <c r="G854" s="88"/>
      <c r="I854" s="88"/>
      <c r="K854" s="88"/>
      <c r="M854" s="88"/>
      <c r="N854" s="88"/>
      <c r="O854" s="88"/>
      <c r="P854" s="88"/>
      <c r="Q854" s="88"/>
      <c r="R854" s="88"/>
    </row>
    <row r="855" spans="6:18" x14ac:dyDescent="0.25">
      <c r="F855" s="88"/>
      <c r="G855" s="88"/>
      <c r="I855" s="88"/>
      <c r="K855" s="88"/>
      <c r="M855" s="88"/>
      <c r="N855" s="88"/>
      <c r="O855" s="88"/>
      <c r="P855" s="88"/>
      <c r="Q855" s="88"/>
      <c r="R855" s="88"/>
    </row>
    <row r="856" spans="6:18" x14ac:dyDescent="0.25">
      <c r="F856" s="88"/>
      <c r="G856" s="88"/>
      <c r="I856" s="88"/>
      <c r="K856" s="88"/>
      <c r="M856" s="88"/>
      <c r="N856" s="88"/>
      <c r="O856" s="88"/>
      <c r="P856" s="88"/>
      <c r="Q856" s="88"/>
      <c r="R856" s="88"/>
    </row>
    <row r="857" spans="6:18" x14ac:dyDescent="0.25">
      <c r="F857" s="88"/>
      <c r="G857" s="88"/>
      <c r="I857" s="88"/>
      <c r="K857" s="88"/>
      <c r="M857" s="88"/>
      <c r="N857" s="88"/>
      <c r="O857" s="88"/>
      <c r="P857" s="88"/>
      <c r="Q857" s="88"/>
      <c r="R857" s="88"/>
    </row>
    <row r="858" spans="6:18" x14ac:dyDescent="0.25">
      <c r="F858" s="88"/>
      <c r="G858" s="88"/>
      <c r="I858" s="88"/>
      <c r="K858" s="88"/>
      <c r="M858" s="88"/>
      <c r="N858" s="88"/>
      <c r="O858" s="88"/>
      <c r="P858" s="88"/>
      <c r="Q858" s="88"/>
      <c r="R858" s="88"/>
    </row>
    <row r="859" spans="6:18" x14ac:dyDescent="0.25">
      <c r="F859" s="88"/>
      <c r="G859" s="88"/>
      <c r="I859" s="88"/>
      <c r="K859" s="88"/>
      <c r="M859" s="88"/>
      <c r="N859" s="88"/>
      <c r="O859" s="88"/>
      <c r="P859" s="88"/>
      <c r="Q859" s="88"/>
      <c r="R859" s="88"/>
    </row>
    <row r="860" spans="6:18" x14ac:dyDescent="0.25">
      <c r="F860" s="88"/>
      <c r="G860" s="88"/>
      <c r="I860" s="88"/>
      <c r="K860" s="88"/>
      <c r="M860" s="88"/>
      <c r="N860" s="88"/>
      <c r="O860" s="88"/>
      <c r="P860" s="88"/>
      <c r="Q860" s="88"/>
      <c r="R860" s="88"/>
    </row>
    <row r="861" spans="6:18" x14ac:dyDescent="0.25">
      <c r="F861" s="88"/>
      <c r="G861" s="88"/>
      <c r="I861" s="88"/>
      <c r="K861" s="88"/>
      <c r="M861" s="88"/>
      <c r="N861" s="88"/>
      <c r="O861" s="88"/>
      <c r="P861" s="88"/>
      <c r="Q861" s="88"/>
      <c r="R861" s="88"/>
    </row>
    <row r="862" spans="6:18" x14ac:dyDescent="0.25">
      <c r="F862" s="88"/>
      <c r="G862" s="88"/>
      <c r="I862" s="88"/>
      <c r="K862" s="88"/>
      <c r="M862" s="88"/>
      <c r="N862" s="88"/>
      <c r="O862" s="88"/>
      <c r="P862" s="88"/>
      <c r="Q862" s="88"/>
      <c r="R862" s="88"/>
    </row>
    <row r="863" spans="6:18" x14ac:dyDescent="0.25">
      <c r="F863" s="88"/>
      <c r="G863" s="88"/>
      <c r="I863" s="88"/>
      <c r="K863" s="88"/>
      <c r="M863" s="88"/>
      <c r="N863" s="88"/>
      <c r="O863" s="88"/>
      <c r="P863" s="88"/>
      <c r="Q863" s="88"/>
      <c r="R863" s="88"/>
    </row>
    <row r="864" spans="6:18" x14ac:dyDescent="0.25">
      <c r="F864" s="88"/>
      <c r="G864" s="88"/>
      <c r="I864" s="88"/>
      <c r="K864" s="88"/>
      <c r="M864" s="88"/>
      <c r="N864" s="88"/>
      <c r="O864" s="88"/>
      <c r="P864" s="88"/>
      <c r="Q864" s="88"/>
      <c r="R864" s="88"/>
    </row>
    <row r="865" spans="6:18" x14ac:dyDescent="0.25">
      <c r="F865" s="88"/>
      <c r="G865" s="88"/>
      <c r="I865" s="88"/>
      <c r="K865" s="88"/>
      <c r="M865" s="88"/>
      <c r="N865" s="88"/>
      <c r="O865" s="88"/>
      <c r="P865" s="88"/>
      <c r="Q865" s="88"/>
      <c r="R865" s="88"/>
    </row>
    <row r="866" spans="6:18" x14ac:dyDescent="0.25">
      <c r="F866" s="88"/>
      <c r="G866" s="88"/>
      <c r="I866" s="88"/>
      <c r="K866" s="88"/>
      <c r="M866" s="88"/>
      <c r="N866" s="88"/>
      <c r="O866" s="88"/>
      <c r="P866" s="88"/>
      <c r="Q866" s="88"/>
      <c r="R866" s="88"/>
    </row>
    <row r="867" spans="6:18" x14ac:dyDescent="0.25">
      <c r="F867" s="88"/>
      <c r="G867" s="88"/>
      <c r="I867" s="88"/>
      <c r="K867" s="88"/>
      <c r="M867" s="88"/>
      <c r="N867" s="88"/>
      <c r="O867" s="88"/>
      <c r="P867" s="88"/>
      <c r="Q867" s="88"/>
      <c r="R867" s="88"/>
    </row>
    <row r="868" spans="6:18" x14ac:dyDescent="0.25">
      <c r="F868" s="88"/>
      <c r="G868" s="88"/>
      <c r="I868" s="88"/>
      <c r="K868" s="88"/>
      <c r="M868" s="88"/>
      <c r="N868" s="88"/>
      <c r="O868" s="88"/>
      <c r="P868" s="88"/>
      <c r="Q868" s="88"/>
      <c r="R868" s="88"/>
    </row>
    <row r="869" spans="6:18" x14ac:dyDescent="0.25">
      <c r="F869" s="88"/>
      <c r="G869" s="88"/>
      <c r="I869" s="88"/>
      <c r="K869" s="88"/>
      <c r="M869" s="88"/>
      <c r="N869" s="88"/>
      <c r="O869" s="88"/>
      <c r="P869" s="88"/>
      <c r="Q869" s="88"/>
      <c r="R869" s="88"/>
    </row>
    <row r="870" spans="6:18" x14ac:dyDescent="0.25">
      <c r="F870" s="88"/>
      <c r="G870" s="88"/>
      <c r="I870" s="88"/>
      <c r="K870" s="88"/>
      <c r="M870" s="88"/>
      <c r="N870" s="88"/>
      <c r="O870" s="88"/>
      <c r="P870" s="88"/>
      <c r="Q870" s="88"/>
      <c r="R870" s="88"/>
    </row>
    <row r="871" spans="6:18" x14ac:dyDescent="0.25">
      <c r="F871" s="88"/>
      <c r="G871" s="88"/>
      <c r="I871" s="88"/>
      <c r="K871" s="88"/>
      <c r="M871" s="88"/>
      <c r="N871" s="88"/>
      <c r="O871" s="88"/>
      <c r="P871" s="88"/>
      <c r="Q871" s="88"/>
      <c r="R871" s="88"/>
    </row>
    <row r="872" spans="6:18" x14ac:dyDescent="0.25">
      <c r="F872" s="88"/>
      <c r="G872" s="88"/>
      <c r="I872" s="88"/>
      <c r="K872" s="88"/>
      <c r="M872" s="88"/>
      <c r="N872" s="88"/>
      <c r="O872" s="88"/>
      <c r="P872" s="88"/>
      <c r="Q872" s="88"/>
      <c r="R872" s="88"/>
    </row>
    <row r="873" spans="6:18" x14ac:dyDescent="0.25">
      <c r="F873" s="88"/>
      <c r="G873" s="88"/>
      <c r="I873" s="88"/>
      <c r="K873" s="88"/>
      <c r="M873" s="88"/>
      <c r="N873" s="88"/>
      <c r="O873" s="88"/>
      <c r="P873" s="88"/>
      <c r="Q873" s="88"/>
      <c r="R873" s="88"/>
    </row>
    <row r="874" spans="6:18" x14ac:dyDescent="0.25">
      <c r="F874" s="88"/>
      <c r="G874" s="88"/>
      <c r="I874" s="88"/>
      <c r="K874" s="88"/>
      <c r="M874" s="88"/>
      <c r="N874" s="88"/>
      <c r="O874" s="88"/>
      <c r="P874" s="88"/>
      <c r="Q874" s="88"/>
      <c r="R874" s="88"/>
    </row>
    <row r="875" spans="6:18" x14ac:dyDescent="0.25">
      <c r="F875" s="88"/>
      <c r="G875" s="88"/>
      <c r="I875" s="88"/>
      <c r="K875" s="88"/>
      <c r="M875" s="88"/>
      <c r="N875" s="88"/>
      <c r="O875" s="88"/>
      <c r="P875" s="88"/>
      <c r="Q875" s="88"/>
      <c r="R875" s="88"/>
    </row>
    <row r="876" spans="6:18" x14ac:dyDescent="0.25">
      <c r="F876" s="88"/>
      <c r="G876" s="88"/>
      <c r="I876" s="88"/>
      <c r="K876" s="88"/>
      <c r="M876" s="88"/>
      <c r="N876" s="88"/>
      <c r="O876" s="88"/>
      <c r="P876" s="88"/>
      <c r="Q876" s="88"/>
      <c r="R876" s="88"/>
    </row>
    <row r="877" spans="6:18" x14ac:dyDescent="0.25">
      <c r="F877" s="88"/>
      <c r="G877" s="88"/>
      <c r="I877" s="88"/>
      <c r="K877" s="88"/>
      <c r="M877" s="88"/>
      <c r="N877" s="88"/>
      <c r="O877" s="88"/>
      <c r="P877" s="88"/>
      <c r="Q877" s="88"/>
      <c r="R877" s="88"/>
    </row>
    <row r="878" spans="6:18" x14ac:dyDescent="0.25">
      <c r="F878" s="88"/>
      <c r="G878" s="88"/>
      <c r="I878" s="88"/>
      <c r="K878" s="88"/>
      <c r="M878" s="88"/>
      <c r="N878" s="88"/>
      <c r="O878" s="88"/>
      <c r="P878" s="88"/>
      <c r="Q878" s="88"/>
      <c r="R878" s="88"/>
    </row>
    <row r="879" spans="6:18" x14ac:dyDescent="0.25">
      <c r="F879" s="88"/>
      <c r="G879" s="88"/>
      <c r="I879" s="88"/>
      <c r="K879" s="88"/>
      <c r="M879" s="88"/>
      <c r="N879" s="88"/>
      <c r="O879" s="88"/>
      <c r="P879" s="88"/>
      <c r="Q879" s="88"/>
      <c r="R879" s="88"/>
    </row>
    <row r="880" spans="6:18" x14ac:dyDescent="0.25">
      <c r="F880" s="88"/>
      <c r="G880" s="88"/>
      <c r="I880" s="88"/>
      <c r="K880" s="88"/>
      <c r="M880" s="88"/>
      <c r="N880" s="88"/>
      <c r="O880" s="88"/>
      <c r="P880" s="88"/>
      <c r="Q880" s="88"/>
      <c r="R880" s="88"/>
    </row>
    <row r="881" spans="6:18" x14ac:dyDescent="0.25">
      <c r="F881" s="88"/>
      <c r="G881" s="88"/>
      <c r="I881" s="88"/>
      <c r="K881" s="88"/>
      <c r="M881" s="88"/>
      <c r="N881" s="88"/>
      <c r="O881" s="88"/>
      <c r="P881" s="88"/>
      <c r="Q881" s="88"/>
      <c r="R881" s="88"/>
    </row>
    <row r="882" spans="6:18" x14ac:dyDescent="0.25">
      <c r="F882" s="88"/>
      <c r="G882" s="88"/>
      <c r="I882" s="88"/>
      <c r="K882" s="88"/>
      <c r="M882" s="88"/>
      <c r="N882" s="88"/>
      <c r="O882" s="88"/>
      <c r="P882" s="88"/>
      <c r="Q882" s="88"/>
      <c r="R882" s="88"/>
    </row>
    <row r="883" spans="6:18" x14ac:dyDescent="0.25">
      <c r="F883" s="88"/>
      <c r="G883" s="88"/>
      <c r="I883" s="88"/>
      <c r="K883" s="88"/>
      <c r="M883" s="88"/>
      <c r="N883" s="88"/>
      <c r="O883" s="88"/>
      <c r="P883" s="88"/>
      <c r="Q883" s="88"/>
      <c r="R883" s="88"/>
    </row>
    <row r="884" spans="6:18" x14ac:dyDescent="0.25">
      <c r="F884" s="88"/>
      <c r="G884" s="88"/>
      <c r="I884" s="88"/>
      <c r="K884" s="88"/>
      <c r="M884" s="88"/>
      <c r="N884" s="88"/>
      <c r="O884" s="88"/>
      <c r="P884" s="88"/>
      <c r="Q884" s="88"/>
      <c r="R884" s="88"/>
    </row>
    <row r="885" spans="6:18" x14ac:dyDescent="0.25">
      <c r="F885" s="88"/>
      <c r="G885" s="88"/>
      <c r="I885" s="88"/>
      <c r="K885" s="88"/>
      <c r="M885" s="88"/>
      <c r="N885" s="88"/>
      <c r="O885" s="88"/>
      <c r="P885" s="88"/>
      <c r="Q885" s="88"/>
      <c r="R885" s="88"/>
    </row>
    <row r="886" spans="6:18" x14ac:dyDescent="0.25">
      <c r="F886" s="88"/>
      <c r="G886" s="88"/>
      <c r="I886" s="88"/>
      <c r="K886" s="88"/>
      <c r="M886" s="88"/>
      <c r="N886" s="88"/>
      <c r="O886" s="88"/>
      <c r="P886" s="88"/>
      <c r="Q886" s="88"/>
      <c r="R886" s="88"/>
    </row>
    <row r="887" spans="6:18" x14ac:dyDescent="0.25">
      <c r="F887" s="88"/>
      <c r="G887" s="88"/>
      <c r="I887" s="88"/>
      <c r="K887" s="88"/>
      <c r="M887" s="88"/>
      <c r="N887" s="88"/>
      <c r="O887" s="88"/>
      <c r="P887" s="88"/>
      <c r="Q887" s="88"/>
      <c r="R887" s="88"/>
    </row>
    <row r="888" spans="6:18" x14ac:dyDescent="0.25">
      <c r="F888" s="88"/>
      <c r="G888" s="88"/>
      <c r="I888" s="88"/>
      <c r="K888" s="88"/>
      <c r="M888" s="88"/>
      <c r="N888" s="88"/>
      <c r="O888" s="88"/>
      <c r="P888" s="88"/>
      <c r="Q888" s="88"/>
      <c r="R888" s="88"/>
    </row>
    <row r="889" spans="6:18" x14ac:dyDescent="0.25">
      <c r="F889" s="88"/>
      <c r="G889" s="88"/>
      <c r="I889" s="88"/>
      <c r="K889" s="88"/>
      <c r="M889" s="88"/>
      <c r="N889" s="88"/>
      <c r="O889" s="88"/>
      <c r="P889" s="88"/>
      <c r="Q889" s="88"/>
      <c r="R889" s="88"/>
    </row>
    <row r="890" spans="6:18" x14ac:dyDescent="0.25">
      <c r="F890" s="88"/>
      <c r="G890" s="88"/>
      <c r="I890" s="88"/>
      <c r="K890" s="88"/>
      <c r="M890" s="88"/>
      <c r="N890" s="88"/>
      <c r="O890" s="88"/>
      <c r="P890" s="88"/>
      <c r="Q890" s="88"/>
      <c r="R890" s="88"/>
    </row>
    <row r="891" spans="6:18" x14ac:dyDescent="0.25">
      <c r="F891" s="88"/>
      <c r="G891" s="88"/>
      <c r="I891" s="88"/>
      <c r="K891" s="88"/>
      <c r="M891" s="88"/>
      <c r="N891" s="88"/>
      <c r="O891" s="88"/>
      <c r="P891" s="88"/>
      <c r="Q891" s="88"/>
      <c r="R891" s="88"/>
    </row>
    <row r="892" spans="6:18" x14ac:dyDescent="0.25">
      <c r="F892" s="88"/>
      <c r="G892" s="88"/>
      <c r="I892" s="88"/>
      <c r="K892" s="88"/>
      <c r="M892" s="88"/>
      <c r="N892" s="88"/>
      <c r="O892" s="88"/>
      <c r="P892" s="88"/>
      <c r="Q892" s="88"/>
      <c r="R892" s="88"/>
    </row>
    <row r="893" spans="6:18" x14ac:dyDescent="0.25">
      <c r="F893" s="88"/>
      <c r="G893" s="88"/>
      <c r="I893" s="88"/>
      <c r="K893" s="88"/>
      <c r="M893" s="88"/>
      <c r="N893" s="88"/>
      <c r="O893" s="88"/>
      <c r="P893" s="88"/>
      <c r="Q893" s="88"/>
      <c r="R893" s="88"/>
    </row>
    <row r="894" spans="6:18" x14ac:dyDescent="0.25">
      <c r="F894" s="88"/>
      <c r="G894" s="88"/>
      <c r="I894" s="88"/>
      <c r="K894" s="88"/>
      <c r="M894" s="88"/>
      <c r="N894" s="88"/>
      <c r="O894" s="88"/>
      <c r="P894" s="88"/>
      <c r="Q894" s="88"/>
      <c r="R894" s="88"/>
    </row>
    <row r="895" spans="6:18" x14ac:dyDescent="0.25">
      <c r="F895" s="88"/>
      <c r="G895" s="88"/>
      <c r="I895" s="88"/>
      <c r="K895" s="88"/>
      <c r="M895" s="88"/>
      <c r="N895" s="88"/>
      <c r="O895" s="88"/>
      <c r="P895" s="88"/>
      <c r="Q895" s="88"/>
      <c r="R895" s="88"/>
    </row>
    <row r="896" spans="6:18" x14ac:dyDescent="0.25">
      <c r="F896" s="88"/>
      <c r="G896" s="88"/>
      <c r="I896" s="88"/>
      <c r="K896" s="88"/>
      <c r="M896" s="88"/>
      <c r="N896" s="88"/>
      <c r="O896" s="88"/>
      <c r="P896" s="88"/>
      <c r="Q896" s="88"/>
      <c r="R896" s="88"/>
    </row>
    <row r="897" spans="6:18" x14ac:dyDescent="0.25">
      <c r="F897" s="88"/>
      <c r="G897" s="88"/>
      <c r="I897" s="88"/>
      <c r="K897" s="88"/>
      <c r="M897" s="88"/>
      <c r="N897" s="88"/>
      <c r="O897" s="88"/>
      <c r="P897" s="88"/>
      <c r="Q897" s="88"/>
      <c r="R897" s="88"/>
    </row>
    <row r="898" spans="6:18" x14ac:dyDescent="0.25">
      <c r="F898" s="88"/>
      <c r="G898" s="88"/>
      <c r="I898" s="88"/>
      <c r="K898" s="88"/>
      <c r="M898" s="88"/>
      <c r="N898" s="88"/>
      <c r="O898" s="88"/>
      <c r="P898" s="88"/>
      <c r="Q898" s="88"/>
      <c r="R898" s="88"/>
    </row>
    <row r="899" spans="6:18" x14ac:dyDescent="0.25">
      <c r="F899" s="88"/>
      <c r="G899" s="88"/>
      <c r="I899" s="88"/>
      <c r="K899" s="88"/>
      <c r="M899" s="88"/>
      <c r="N899" s="88"/>
      <c r="O899" s="88"/>
      <c r="P899" s="88"/>
      <c r="Q899" s="88"/>
      <c r="R899" s="88"/>
    </row>
    <row r="900" spans="6:18" x14ac:dyDescent="0.25">
      <c r="F900" s="88"/>
      <c r="G900" s="88"/>
      <c r="I900" s="88"/>
      <c r="K900" s="88"/>
      <c r="M900" s="88"/>
      <c r="N900" s="88"/>
      <c r="O900" s="88"/>
      <c r="P900" s="88"/>
      <c r="Q900" s="88"/>
      <c r="R900" s="88"/>
    </row>
    <row r="901" spans="6:18" x14ac:dyDescent="0.25">
      <c r="F901" s="88"/>
      <c r="G901" s="88"/>
      <c r="I901" s="88"/>
      <c r="K901" s="88"/>
      <c r="M901" s="88"/>
      <c r="N901" s="88"/>
      <c r="O901" s="88"/>
      <c r="P901" s="88"/>
      <c r="Q901" s="88"/>
      <c r="R901" s="88"/>
    </row>
    <row r="902" spans="6:18" x14ac:dyDescent="0.25">
      <c r="F902" s="88"/>
      <c r="G902" s="88"/>
      <c r="I902" s="88"/>
      <c r="K902" s="88"/>
      <c r="M902" s="88"/>
      <c r="N902" s="88"/>
      <c r="O902" s="88"/>
      <c r="P902" s="88"/>
      <c r="Q902" s="88"/>
      <c r="R902" s="88"/>
    </row>
    <row r="903" spans="6:18" x14ac:dyDescent="0.25">
      <c r="F903" s="88"/>
      <c r="G903" s="88"/>
      <c r="I903" s="88"/>
      <c r="K903" s="88"/>
      <c r="M903" s="88"/>
      <c r="N903" s="88"/>
      <c r="O903" s="88"/>
      <c r="P903" s="88"/>
      <c r="Q903" s="88"/>
      <c r="R903" s="88"/>
    </row>
    <row r="904" spans="6:18" x14ac:dyDescent="0.25">
      <c r="F904" s="88"/>
      <c r="G904" s="88"/>
      <c r="I904" s="88"/>
      <c r="K904" s="88"/>
      <c r="M904" s="88"/>
      <c r="N904" s="88"/>
      <c r="O904" s="88"/>
      <c r="P904" s="88"/>
      <c r="Q904" s="88"/>
      <c r="R904" s="88"/>
    </row>
    <row r="905" spans="6:18" x14ac:dyDescent="0.25">
      <c r="F905" s="88"/>
      <c r="G905" s="88"/>
      <c r="I905" s="88"/>
      <c r="K905" s="88"/>
      <c r="M905" s="88"/>
      <c r="N905" s="88"/>
      <c r="O905" s="88"/>
      <c r="P905" s="88"/>
      <c r="Q905" s="88"/>
      <c r="R905" s="88"/>
    </row>
    <row r="906" spans="6:18" x14ac:dyDescent="0.25">
      <c r="F906" s="88"/>
      <c r="G906" s="88"/>
      <c r="I906" s="88"/>
      <c r="K906" s="88"/>
      <c r="M906" s="88"/>
      <c r="N906" s="88"/>
      <c r="O906" s="88"/>
      <c r="P906" s="88"/>
      <c r="Q906" s="88"/>
      <c r="R906" s="88"/>
    </row>
    <row r="907" spans="6:18" x14ac:dyDescent="0.25">
      <c r="F907" s="88"/>
      <c r="G907" s="88"/>
      <c r="I907" s="88"/>
      <c r="K907" s="88"/>
      <c r="M907" s="88"/>
      <c r="N907" s="88"/>
      <c r="O907" s="88"/>
      <c r="P907" s="88"/>
      <c r="Q907" s="88"/>
      <c r="R907" s="88"/>
    </row>
    <row r="908" spans="6:18" x14ac:dyDescent="0.25">
      <c r="F908" s="88"/>
      <c r="G908" s="88"/>
      <c r="I908" s="88"/>
      <c r="K908" s="88"/>
      <c r="M908" s="88"/>
      <c r="N908" s="88"/>
      <c r="O908" s="88"/>
      <c r="P908" s="88"/>
      <c r="Q908" s="88"/>
      <c r="R908" s="88"/>
    </row>
    <row r="909" spans="6:18" x14ac:dyDescent="0.25">
      <c r="F909" s="88"/>
      <c r="G909" s="88"/>
      <c r="I909" s="88"/>
      <c r="K909" s="88"/>
      <c r="M909" s="88"/>
      <c r="N909" s="88"/>
      <c r="O909" s="88"/>
      <c r="P909" s="88"/>
      <c r="Q909" s="88"/>
      <c r="R909" s="88"/>
    </row>
    <row r="910" spans="6:18" x14ac:dyDescent="0.25">
      <c r="F910" s="88"/>
      <c r="G910" s="88"/>
      <c r="I910" s="88"/>
      <c r="K910" s="88"/>
      <c r="M910" s="88"/>
      <c r="N910" s="88"/>
      <c r="O910" s="88"/>
      <c r="P910" s="88"/>
      <c r="Q910" s="88"/>
      <c r="R910" s="88"/>
    </row>
    <row r="911" spans="6:18" x14ac:dyDescent="0.25">
      <c r="F911" s="88"/>
      <c r="G911" s="88"/>
      <c r="I911" s="88"/>
      <c r="K911" s="88"/>
      <c r="M911" s="88"/>
      <c r="N911" s="88"/>
      <c r="O911" s="88"/>
      <c r="P911" s="88"/>
      <c r="Q911" s="88"/>
      <c r="R911" s="88"/>
    </row>
    <row r="912" spans="6:18" x14ac:dyDescent="0.25">
      <c r="F912" s="88"/>
      <c r="G912" s="88"/>
      <c r="I912" s="88"/>
      <c r="K912" s="88"/>
      <c r="M912" s="88"/>
      <c r="N912" s="88"/>
      <c r="O912" s="88"/>
      <c r="P912" s="88"/>
      <c r="Q912" s="88"/>
      <c r="R912" s="88"/>
    </row>
    <row r="913" spans="6:18" x14ac:dyDescent="0.25">
      <c r="F913" s="88"/>
      <c r="G913" s="88"/>
      <c r="I913" s="88"/>
      <c r="K913" s="88"/>
      <c r="M913" s="88"/>
      <c r="N913" s="88"/>
      <c r="O913" s="88"/>
      <c r="P913" s="88"/>
      <c r="Q913" s="88"/>
      <c r="R913" s="88"/>
    </row>
    <row r="914" spans="6:18" x14ac:dyDescent="0.25">
      <c r="F914" s="88"/>
      <c r="G914" s="88"/>
      <c r="I914" s="88"/>
      <c r="K914" s="88"/>
      <c r="M914" s="88"/>
      <c r="N914" s="88"/>
      <c r="O914" s="88"/>
      <c r="P914" s="88"/>
      <c r="Q914" s="88"/>
      <c r="R914" s="88"/>
    </row>
    <row r="915" spans="6:18" x14ac:dyDescent="0.25">
      <c r="F915" s="88"/>
      <c r="G915" s="88"/>
      <c r="I915" s="88"/>
      <c r="K915" s="88"/>
      <c r="M915" s="88"/>
      <c r="N915" s="88"/>
      <c r="O915" s="88"/>
      <c r="P915" s="88"/>
      <c r="Q915" s="88"/>
      <c r="R915" s="88"/>
    </row>
    <row r="916" spans="6:18" x14ac:dyDescent="0.25">
      <c r="F916" s="88"/>
      <c r="G916" s="88"/>
      <c r="I916" s="88"/>
      <c r="K916" s="88"/>
      <c r="M916" s="88"/>
      <c r="N916" s="88"/>
      <c r="O916" s="88"/>
      <c r="P916" s="88"/>
      <c r="Q916" s="88"/>
      <c r="R916" s="88"/>
    </row>
    <row r="917" spans="6:18" x14ac:dyDescent="0.25">
      <c r="F917" s="88"/>
      <c r="G917" s="88"/>
      <c r="I917" s="88"/>
      <c r="K917" s="88"/>
      <c r="M917" s="88"/>
      <c r="N917" s="88"/>
      <c r="O917" s="88"/>
      <c r="P917" s="88"/>
      <c r="Q917" s="88"/>
      <c r="R917" s="88"/>
    </row>
    <row r="918" spans="6:18" x14ac:dyDescent="0.25">
      <c r="F918" s="88"/>
      <c r="G918" s="88"/>
      <c r="I918" s="88"/>
      <c r="K918" s="88"/>
      <c r="M918" s="88"/>
      <c r="N918" s="88"/>
      <c r="O918" s="88"/>
      <c r="P918" s="88"/>
      <c r="Q918" s="88"/>
      <c r="R918" s="88"/>
    </row>
    <row r="919" spans="6:18" x14ac:dyDescent="0.25">
      <c r="F919" s="88"/>
      <c r="G919" s="88"/>
      <c r="I919" s="88"/>
      <c r="K919" s="88"/>
      <c r="M919" s="88"/>
      <c r="N919" s="88"/>
      <c r="O919" s="88"/>
      <c r="P919" s="88"/>
      <c r="Q919" s="88"/>
      <c r="R919" s="88"/>
    </row>
    <row r="920" spans="6:18" x14ac:dyDescent="0.25">
      <c r="F920" s="88"/>
      <c r="G920" s="88"/>
      <c r="I920" s="88"/>
      <c r="K920" s="88"/>
      <c r="M920" s="88"/>
      <c r="N920" s="88"/>
      <c r="O920" s="88"/>
      <c r="P920" s="88"/>
      <c r="Q920" s="88"/>
      <c r="R920" s="88"/>
    </row>
    <row r="921" spans="6:18" x14ac:dyDescent="0.25">
      <c r="F921" s="88"/>
      <c r="G921" s="88"/>
      <c r="I921" s="88"/>
      <c r="K921" s="88"/>
      <c r="M921" s="88"/>
      <c r="N921" s="88"/>
      <c r="O921" s="88"/>
      <c r="P921" s="88"/>
      <c r="Q921" s="88"/>
      <c r="R921" s="88"/>
    </row>
    <row r="922" spans="6:18" x14ac:dyDescent="0.25">
      <c r="F922" s="88"/>
      <c r="G922" s="88"/>
      <c r="I922" s="88"/>
      <c r="K922" s="88"/>
      <c r="M922" s="88"/>
      <c r="N922" s="88"/>
      <c r="O922" s="88"/>
      <c r="P922" s="88"/>
      <c r="Q922" s="88"/>
      <c r="R922" s="88"/>
    </row>
    <row r="923" spans="6:18" x14ac:dyDescent="0.25">
      <c r="F923" s="88"/>
      <c r="G923" s="88"/>
      <c r="I923" s="88"/>
      <c r="K923" s="88"/>
      <c r="M923" s="88"/>
      <c r="N923" s="88"/>
      <c r="O923" s="88"/>
      <c r="P923" s="88"/>
      <c r="Q923" s="88"/>
      <c r="R923" s="88"/>
    </row>
    <row r="924" spans="6:18" x14ac:dyDescent="0.25">
      <c r="F924" s="88"/>
      <c r="G924" s="88"/>
      <c r="I924" s="88"/>
      <c r="K924" s="88"/>
      <c r="M924" s="88"/>
      <c r="N924" s="88"/>
      <c r="O924" s="88"/>
      <c r="P924" s="88"/>
      <c r="Q924" s="88"/>
      <c r="R924" s="88"/>
    </row>
    <row r="925" spans="6:18" x14ac:dyDescent="0.25">
      <c r="F925" s="88"/>
      <c r="G925" s="88"/>
      <c r="I925" s="88"/>
      <c r="K925" s="88"/>
      <c r="M925" s="88"/>
      <c r="N925" s="88"/>
      <c r="O925" s="88"/>
      <c r="P925" s="88"/>
      <c r="Q925" s="88"/>
      <c r="R925" s="88"/>
    </row>
    <row r="926" spans="6:18" x14ac:dyDescent="0.25">
      <c r="F926" s="88"/>
      <c r="G926" s="88"/>
      <c r="I926" s="88"/>
      <c r="K926" s="88"/>
      <c r="M926" s="88"/>
      <c r="N926" s="88"/>
      <c r="O926" s="88"/>
      <c r="P926" s="88"/>
      <c r="Q926" s="88"/>
      <c r="R926" s="88"/>
    </row>
    <row r="927" spans="6:18" x14ac:dyDescent="0.25">
      <c r="F927" s="88"/>
      <c r="G927" s="88"/>
      <c r="I927" s="88"/>
      <c r="K927" s="88"/>
      <c r="M927" s="88"/>
      <c r="N927" s="88"/>
      <c r="O927" s="88"/>
      <c r="P927" s="88"/>
      <c r="Q927" s="88"/>
      <c r="R927" s="88"/>
    </row>
    <row r="928" spans="6:18" x14ac:dyDescent="0.25">
      <c r="F928" s="88"/>
      <c r="G928" s="88"/>
      <c r="I928" s="88"/>
      <c r="K928" s="88"/>
      <c r="M928" s="88"/>
      <c r="N928" s="88"/>
      <c r="O928" s="88"/>
      <c r="P928" s="88"/>
      <c r="Q928" s="88"/>
      <c r="R928" s="88"/>
    </row>
    <row r="929" spans="6:18" x14ac:dyDescent="0.25">
      <c r="F929" s="88"/>
      <c r="G929" s="88"/>
      <c r="I929" s="88"/>
      <c r="K929" s="88"/>
      <c r="M929" s="88"/>
      <c r="N929" s="88"/>
      <c r="O929" s="88"/>
      <c r="P929" s="88"/>
      <c r="Q929" s="88"/>
      <c r="R929" s="88"/>
    </row>
    <row r="930" spans="6:18" x14ac:dyDescent="0.25">
      <c r="F930" s="88"/>
      <c r="G930" s="88"/>
      <c r="I930" s="88"/>
      <c r="K930" s="88"/>
      <c r="M930" s="88"/>
      <c r="N930" s="88"/>
      <c r="O930" s="88"/>
      <c r="P930" s="88"/>
      <c r="Q930" s="88"/>
      <c r="R930" s="88"/>
    </row>
    <row r="931" spans="6:18" x14ac:dyDescent="0.25">
      <c r="F931" s="88"/>
      <c r="G931" s="88"/>
      <c r="I931" s="88"/>
      <c r="K931" s="88"/>
      <c r="M931" s="88"/>
      <c r="N931" s="88"/>
      <c r="O931" s="88"/>
      <c r="P931" s="88"/>
      <c r="Q931" s="88"/>
      <c r="R931" s="88"/>
    </row>
    <row r="932" spans="6:18" x14ac:dyDescent="0.25">
      <c r="F932" s="88"/>
      <c r="G932" s="88"/>
      <c r="I932" s="88"/>
      <c r="K932" s="88"/>
      <c r="M932" s="88"/>
      <c r="N932" s="88"/>
      <c r="O932" s="88"/>
      <c r="P932" s="88"/>
      <c r="Q932" s="88"/>
      <c r="R932" s="88"/>
    </row>
    <row r="933" spans="6:18" x14ac:dyDescent="0.25">
      <c r="F933" s="88"/>
      <c r="G933" s="88"/>
      <c r="I933" s="88"/>
      <c r="K933" s="88"/>
      <c r="M933" s="88"/>
      <c r="N933" s="88"/>
      <c r="O933" s="88"/>
      <c r="P933" s="88"/>
      <c r="Q933" s="88"/>
      <c r="R933" s="88"/>
    </row>
    <row r="934" spans="6:18" x14ac:dyDescent="0.25">
      <c r="F934" s="88"/>
      <c r="G934" s="88"/>
      <c r="I934" s="88"/>
      <c r="K934" s="88"/>
      <c r="M934" s="88"/>
      <c r="N934" s="88"/>
      <c r="O934" s="88"/>
      <c r="P934" s="88"/>
      <c r="Q934" s="88"/>
      <c r="R934" s="88"/>
    </row>
    <row r="935" spans="6:18" x14ac:dyDescent="0.25">
      <c r="F935" s="88"/>
      <c r="G935" s="88"/>
      <c r="I935" s="88"/>
      <c r="K935" s="88"/>
      <c r="M935" s="88"/>
      <c r="N935" s="88"/>
      <c r="O935" s="88"/>
      <c r="P935" s="88"/>
      <c r="Q935" s="88"/>
      <c r="R935" s="88"/>
    </row>
    <row r="936" spans="6:18" x14ac:dyDescent="0.25">
      <c r="F936" s="88"/>
      <c r="G936" s="88"/>
      <c r="I936" s="88"/>
      <c r="K936" s="88"/>
      <c r="M936" s="88"/>
      <c r="N936" s="88"/>
      <c r="O936" s="88"/>
      <c r="P936" s="88"/>
      <c r="Q936" s="88"/>
      <c r="R936" s="88"/>
    </row>
    <row r="937" spans="6:18" x14ac:dyDescent="0.25">
      <c r="F937" s="88"/>
      <c r="G937" s="88"/>
      <c r="I937" s="88"/>
      <c r="K937" s="88"/>
      <c r="M937" s="88"/>
      <c r="N937" s="88"/>
      <c r="O937" s="88"/>
      <c r="P937" s="88"/>
      <c r="Q937" s="88"/>
      <c r="R937" s="88"/>
    </row>
    <row r="938" spans="6:18" x14ac:dyDescent="0.25">
      <c r="F938" s="88"/>
      <c r="G938" s="88"/>
      <c r="I938" s="88"/>
      <c r="K938" s="88"/>
      <c r="M938" s="88"/>
      <c r="N938" s="88"/>
      <c r="O938" s="88"/>
      <c r="P938" s="88"/>
      <c r="Q938" s="88"/>
      <c r="R938" s="88"/>
    </row>
    <row r="939" spans="6:18" x14ac:dyDescent="0.25">
      <c r="F939" s="88"/>
      <c r="G939" s="88"/>
      <c r="I939" s="88"/>
      <c r="K939" s="88"/>
      <c r="M939" s="88"/>
      <c r="N939" s="88"/>
      <c r="O939" s="88"/>
      <c r="P939" s="88"/>
      <c r="Q939" s="88"/>
      <c r="R939" s="88"/>
    </row>
    <row r="940" spans="6:18" x14ac:dyDescent="0.25">
      <c r="F940" s="88"/>
      <c r="G940" s="88"/>
      <c r="I940" s="88"/>
      <c r="K940" s="88"/>
      <c r="M940" s="88"/>
      <c r="N940" s="88"/>
      <c r="O940" s="88"/>
      <c r="P940" s="88"/>
      <c r="Q940" s="88"/>
      <c r="R940" s="88"/>
    </row>
    <row r="941" spans="6:18" x14ac:dyDescent="0.25">
      <c r="F941" s="88"/>
      <c r="G941" s="88"/>
      <c r="I941" s="88"/>
      <c r="K941" s="88"/>
      <c r="M941" s="88"/>
      <c r="N941" s="88"/>
      <c r="O941" s="88"/>
      <c r="P941" s="88"/>
      <c r="Q941" s="88"/>
      <c r="R941" s="88"/>
    </row>
    <row r="942" spans="6:18" x14ac:dyDescent="0.25">
      <c r="F942" s="88"/>
      <c r="G942" s="88"/>
      <c r="I942" s="88"/>
      <c r="K942" s="88"/>
      <c r="M942" s="88"/>
      <c r="N942" s="88"/>
      <c r="O942" s="88"/>
      <c r="P942" s="88"/>
      <c r="Q942" s="88"/>
      <c r="R942" s="88"/>
    </row>
    <row r="943" spans="6:18" x14ac:dyDescent="0.25">
      <c r="F943" s="88"/>
      <c r="G943" s="88"/>
      <c r="I943" s="88"/>
      <c r="K943" s="88"/>
      <c r="M943" s="88"/>
      <c r="N943" s="88"/>
      <c r="O943" s="88"/>
      <c r="P943" s="88"/>
      <c r="Q943" s="88"/>
      <c r="R943" s="88"/>
    </row>
    <row r="944" spans="6:18" x14ac:dyDescent="0.25">
      <c r="F944" s="88"/>
      <c r="G944" s="88"/>
      <c r="I944" s="88"/>
      <c r="K944" s="88"/>
      <c r="M944" s="88"/>
      <c r="N944" s="88"/>
      <c r="O944" s="88"/>
      <c r="P944" s="88"/>
      <c r="Q944" s="88"/>
      <c r="R944" s="88"/>
    </row>
    <row r="945" spans="6:18" x14ac:dyDescent="0.25">
      <c r="F945" s="88"/>
      <c r="G945" s="88"/>
      <c r="I945" s="88"/>
      <c r="K945" s="88"/>
      <c r="M945" s="88"/>
      <c r="N945" s="88"/>
      <c r="O945" s="88"/>
      <c r="P945" s="88"/>
      <c r="Q945" s="88"/>
      <c r="R945" s="88"/>
    </row>
    <row r="946" spans="6:18" x14ac:dyDescent="0.25">
      <c r="F946" s="88"/>
      <c r="G946" s="88"/>
      <c r="I946" s="88"/>
      <c r="K946" s="88"/>
      <c r="M946" s="88"/>
      <c r="N946" s="88"/>
      <c r="O946" s="88"/>
      <c r="P946" s="88"/>
      <c r="Q946" s="88"/>
      <c r="R946" s="88"/>
    </row>
    <row r="947" spans="6:18" x14ac:dyDescent="0.25">
      <c r="F947" s="88"/>
      <c r="G947" s="88"/>
      <c r="I947" s="88"/>
      <c r="K947" s="88"/>
      <c r="M947" s="88"/>
      <c r="N947" s="88"/>
      <c r="O947" s="88"/>
      <c r="P947" s="88"/>
      <c r="Q947" s="88"/>
      <c r="R947" s="88"/>
    </row>
    <row r="948" spans="6:18" x14ac:dyDescent="0.25">
      <c r="F948" s="88"/>
      <c r="G948" s="88"/>
      <c r="I948" s="88"/>
      <c r="K948" s="88"/>
      <c r="M948" s="88"/>
      <c r="N948" s="88"/>
      <c r="O948" s="88"/>
      <c r="P948" s="88"/>
      <c r="Q948" s="88"/>
      <c r="R948" s="88"/>
    </row>
    <row r="949" spans="6:18" x14ac:dyDescent="0.25">
      <c r="F949" s="88"/>
      <c r="G949" s="88"/>
      <c r="I949" s="88"/>
      <c r="K949" s="88"/>
      <c r="M949" s="88"/>
      <c r="N949" s="88"/>
      <c r="O949" s="88"/>
      <c r="P949" s="88"/>
      <c r="Q949" s="88"/>
      <c r="R949" s="88"/>
    </row>
    <row r="950" spans="6:18" x14ac:dyDescent="0.25">
      <c r="F950" s="88"/>
      <c r="G950" s="88"/>
      <c r="I950" s="88"/>
      <c r="K950" s="88"/>
      <c r="M950" s="88"/>
      <c r="N950" s="88"/>
      <c r="O950" s="88"/>
      <c r="P950" s="88"/>
      <c r="Q950" s="88"/>
      <c r="R950" s="88"/>
    </row>
    <row r="1243" spans="1:19" x14ac:dyDescent="0.25">
      <c r="A1243" s="39" t="s">
        <v>235</v>
      </c>
      <c r="S1243" s="39" t="s">
        <v>236</v>
      </c>
    </row>
  </sheetData>
  <mergeCells count="4">
    <mergeCell ref="X1:AC1"/>
    <mergeCell ref="AE1:AJ1"/>
    <mergeCell ref="F1:K1"/>
    <mergeCell ref="M1:R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G209"/>
  <sheetViews>
    <sheetView workbookViewId="0">
      <selection activeCell="L7" sqref="L7"/>
    </sheetView>
  </sheetViews>
  <sheetFormatPr defaultRowHeight="15" x14ac:dyDescent="0.25"/>
  <cols>
    <col min="1" max="1" width="13.7109375" style="40" customWidth="1"/>
    <col min="2" max="2" width="10" customWidth="1"/>
    <col min="3" max="3" width="1.7109375" style="19" customWidth="1"/>
    <col min="10" max="10" width="2.140625" style="19" customWidth="1"/>
    <col min="11" max="16" width="10.7109375" style="6" customWidth="1"/>
    <col min="17" max="17" width="13.7109375" style="40" customWidth="1"/>
    <col min="18" max="18" width="10" customWidth="1"/>
    <col min="19" max="19" width="1.7109375" style="19" customWidth="1"/>
    <col min="26" max="26" width="2.140625" style="19" customWidth="1"/>
    <col min="27" max="32" width="10.7109375" style="6" customWidth="1"/>
    <col min="33" max="33" width="1.7109375" style="19" customWidth="1"/>
  </cols>
  <sheetData>
    <row r="1" spans="1:33" x14ac:dyDescent="0.25">
      <c r="D1" s="103" t="s">
        <v>262</v>
      </c>
      <c r="E1" s="103"/>
      <c r="F1" s="103"/>
      <c r="G1" s="103"/>
      <c r="H1" s="103"/>
      <c r="I1" s="103"/>
      <c r="J1" s="42"/>
      <c r="K1" s="103" t="s">
        <v>261</v>
      </c>
      <c r="L1" s="103"/>
      <c r="M1" s="103"/>
      <c r="N1" s="103"/>
      <c r="O1" s="103"/>
      <c r="P1" s="103"/>
      <c r="T1" s="103" t="s">
        <v>263</v>
      </c>
      <c r="U1" s="103"/>
      <c r="V1" s="103"/>
      <c r="W1" s="103"/>
      <c r="X1" s="103"/>
      <c r="Y1" s="103"/>
      <c r="Z1" s="42"/>
      <c r="AA1" s="103" t="s">
        <v>264</v>
      </c>
      <c r="AB1" s="103"/>
      <c r="AC1" s="103"/>
      <c r="AD1" s="103"/>
      <c r="AE1" s="103"/>
      <c r="AF1" s="103"/>
    </row>
    <row r="2" spans="1:33" x14ac:dyDescent="0.25">
      <c r="A2" s="39" t="s">
        <v>114</v>
      </c>
      <c r="B2" t="s">
        <v>242</v>
      </c>
      <c r="D2" s="72">
        <v>24</v>
      </c>
      <c r="E2" s="72">
        <v>22</v>
      </c>
      <c r="F2" s="72">
        <v>20</v>
      </c>
      <c r="G2" s="72">
        <v>18</v>
      </c>
      <c r="H2" s="72">
        <v>16</v>
      </c>
      <c r="I2" s="72">
        <v>14</v>
      </c>
      <c r="K2" s="72">
        <v>24</v>
      </c>
      <c r="L2" s="72">
        <v>21</v>
      </c>
      <c r="M2" s="72">
        <v>18</v>
      </c>
      <c r="N2" s="72">
        <v>15</v>
      </c>
      <c r="O2" s="72">
        <v>12</v>
      </c>
      <c r="P2" s="72"/>
      <c r="Q2" s="39" t="s">
        <v>115</v>
      </c>
      <c r="T2" s="72">
        <v>24</v>
      </c>
      <c r="U2" s="72">
        <v>22</v>
      </c>
      <c r="V2" s="72">
        <v>20</v>
      </c>
      <c r="W2" s="72">
        <v>18</v>
      </c>
      <c r="X2" s="72">
        <v>16</v>
      </c>
      <c r="Y2" s="72">
        <v>14</v>
      </c>
      <c r="AA2" s="72">
        <v>24</v>
      </c>
      <c r="AB2" s="72">
        <v>21</v>
      </c>
      <c r="AC2" s="72">
        <v>18</v>
      </c>
      <c r="AD2" s="72">
        <v>15</v>
      </c>
      <c r="AE2" s="72">
        <v>12</v>
      </c>
      <c r="AF2" s="72"/>
    </row>
    <row r="3" spans="1:33" x14ac:dyDescent="0.25">
      <c r="D3" s="44" t="str">
        <f>'P1dB CL'!F3</f>
        <v>P1dB +24dBm LO Log Mag(dB)</v>
      </c>
      <c r="E3" s="44" t="str">
        <f>'P1dB CL'!G3</f>
        <v>P1dB +22dBm LO Log Mag(dB)</v>
      </c>
      <c r="F3" s="44" t="str">
        <f>'P1dB CL'!H3</f>
        <v>P1dB +20dBm LO Log Mag(dB)</v>
      </c>
      <c r="G3" s="44" t="str">
        <f>'P1dB CL'!I3</f>
        <v>P1dB +18dBm Log Mag(dB)</v>
      </c>
      <c r="H3" s="44" t="str">
        <f>'P1dB CL'!J3</f>
        <v>P1dB +16dBm Log Mag(dB)</v>
      </c>
      <c r="I3" s="44" t="str">
        <f>'P1dB CL'!K3</f>
        <v>P1dB +14dBm LO Log Mag(dB)</v>
      </c>
      <c r="K3" s="44" t="str">
        <f>'P1dB CL'!M3</f>
        <v>P1dB +23dBm LO Log Mag(dB)</v>
      </c>
      <c r="L3" s="44" t="str">
        <f>'P1dB CL'!N3</f>
        <v>P1dB +20dBm Log Mag(dB)</v>
      </c>
      <c r="M3" s="44" t="str">
        <f>'P1dB CL'!O3</f>
        <v>P1dB +17dBm Log Mag(dB)</v>
      </c>
      <c r="N3" s="44" t="str">
        <f>'P1dB CL'!P3</f>
        <v>P1dB +14dBm LO Log Mag(dB)</v>
      </c>
      <c r="O3" s="44" t="str">
        <f>'P1dB CL'!Q3</f>
        <v>P1dB +11dBm LO Log Mag(dB)</v>
      </c>
      <c r="P3" s="44">
        <f>'P1dB CL'!R3</f>
        <v>0</v>
      </c>
      <c r="T3" s="44" t="str">
        <f>'P1dB CL'!X3</f>
        <v>P1dB +24dBm LO Log Mag(dB)</v>
      </c>
      <c r="U3" s="44" t="str">
        <f>'P1dB CL'!Y3</f>
        <v>P1dB +22dBm LO Log Mag(dB)</v>
      </c>
      <c r="V3" s="44" t="str">
        <f>'P1dB CL'!Z3</f>
        <v>P1dB +20dBm LO Log Mag(dB)</v>
      </c>
      <c r="W3" s="44" t="str">
        <f>'P1dB CL'!AA3</f>
        <v>P1dB +18dBm Log Mag(dB)</v>
      </c>
      <c r="X3" s="44" t="str">
        <f>'P1dB CL'!AB3</f>
        <v>P1dB +16dBm Log Mag(dB)</v>
      </c>
      <c r="Y3" s="44" t="str">
        <f>'P1dB CL'!AC3</f>
        <v>P1dB +14dBm LO Log Mag(dB)</v>
      </c>
      <c r="AA3" s="44" t="str">
        <f>'P1dB CL'!AE3</f>
        <v>P1dB +23dBm LO Log Mag(dB)</v>
      </c>
      <c r="AB3" s="44" t="str">
        <f>'P1dB CL'!AF3</f>
        <v>P1dB +20dBm Log Mag(dB)</v>
      </c>
      <c r="AC3" s="44" t="str">
        <f>'P1dB CL'!AG3</f>
        <v>P1dB +17dBm Log Mag(dB)</v>
      </c>
      <c r="AD3" s="44" t="str">
        <f>'P1dB CL'!AH3</f>
        <v>P1dB +14dBm LO Log Mag(dB)</v>
      </c>
      <c r="AE3" s="44" t="str">
        <f>'P1dB CL'!AI3</f>
        <v>P1dB +11dBm LO Log Mag(dB)</v>
      </c>
      <c r="AF3" s="44">
        <f>'P1dB CL'!AJ3</f>
        <v>0</v>
      </c>
    </row>
    <row r="5" spans="1:33" x14ac:dyDescent="0.25">
      <c r="B5" t="s">
        <v>241</v>
      </c>
      <c r="C5" s="20"/>
      <c r="D5" s="44">
        <f>'P1dB CL'!F57</f>
        <v>-8.3387727999999992</v>
      </c>
      <c r="E5" s="44">
        <f>'P1dB CL'!G57</f>
        <v>-8.418355</v>
      </c>
      <c r="F5" s="44">
        <f>'P1dB CL'!H57</f>
        <v>-8.5804758000000003</v>
      </c>
      <c r="G5" s="44">
        <f>'P1dB CL'!I57</f>
        <v>-8.8414468999999993</v>
      </c>
      <c r="H5" s="44">
        <f>'P1dB CL'!J57</f>
        <v>-9.2347640999999996</v>
      </c>
      <c r="I5" s="44">
        <f>'P1dB CL'!K57</f>
        <v>-9.8345804000000001</v>
      </c>
      <c r="J5" s="80"/>
      <c r="K5" s="44">
        <f>'P1dB CL'!M57</f>
        <v>-8.0944090000000006</v>
      </c>
      <c r="L5" s="44">
        <f>'P1dB CL'!N57</f>
        <v>-8.1807450999999993</v>
      </c>
      <c r="M5" s="44">
        <f>'P1dB CL'!O57</f>
        <v>-8.3509978999999994</v>
      </c>
      <c r="N5" s="44">
        <f>'P1dB CL'!P57</f>
        <v>-8.8732156999999994</v>
      </c>
      <c r="O5" s="44">
        <f>'P1dB CL'!Q57</f>
        <v>-9.5494298999999998</v>
      </c>
      <c r="P5" s="44">
        <f>'P1dB CL'!R57</f>
        <v>0</v>
      </c>
      <c r="R5" t="s">
        <v>241</v>
      </c>
      <c r="S5" s="20"/>
      <c r="T5" s="44">
        <f>'P1dB CL'!X57</f>
        <v>-8.5388432000000005</v>
      </c>
      <c r="U5" s="44">
        <f>'P1dB CL'!Y57</f>
        <v>-8.6250123999999992</v>
      </c>
      <c r="V5" s="44">
        <f>'P1dB CL'!Z57</f>
        <v>-8.7912960000000009</v>
      </c>
      <c r="W5" s="44">
        <f>'P1dB CL'!AA57</f>
        <v>-9.0354299999999999</v>
      </c>
      <c r="X5" s="44">
        <f>'P1dB CL'!AB57</f>
        <v>-9.3543214999999993</v>
      </c>
      <c r="Y5" s="44">
        <f>'P1dB CL'!AC57</f>
        <v>-9.8117246999999992</v>
      </c>
      <c r="Z5" s="20"/>
      <c r="AA5" s="44">
        <f>'P1dB CL'!AE57</f>
        <v>-8.2893428999999994</v>
      </c>
      <c r="AB5" s="44">
        <f>'P1dB CL'!AF57</f>
        <v>-8.3528271000000007</v>
      </c>
      <c r="AC5" s="44">
        <f>'P1dB CL'!AG57</f>
        <v>-8.4726190999999993</v>
      </c>
      <c r="AD5" s="44">
        <f>'P1dB CL'!AH57</f>
        <v>-8.8428878999999991</v>
      </c>
      <c r="AE5" s="44">
        <f>'P1dB CL'!AI57</f>
        <v>-9.6234483999999991</v>
      </c>
      <c r="AF5" s="44">
        <f>'P1dB CL'!AJ57</f>
        <v>0</v>
      </c>
      <c r="AG5" s="20"/>
    </row>
    <row r="6" spans="1:33" x14ac:dyDescent="0.25">
      <c r="B6" t="s">
        <v>243</v>
      </c>
      <c r="C6" s="20"/>
      <c r="D6" s="74" t="e">
        <f>D7+INDEX('P1dB CL'!F5:'P1dB CL'!F55,MATCH(TRUE,INDEX(D9:D59&gt;1,0),))+1</f>
        <v>#N/A</v>
      </c>
      <c r="E6" s="74" t="e">
        <f>E7+INDEX('P1dB CL'!G5:'P1dB CL'!G55,MATCH(TRUE,INDEX(E9:E59&gt;1,0),))+1</f>
        <v>#N/A</v>
      </c>
      <c r="F6" s="74">
        <f>F7+INDEX('P1dB CL'!H5:'P1dB CL'!H55,MATCH(TRUE,INDEX(F9:F59&gt;1,0),))+1</f>
        <v>10.749778199999998</v>
      </c>
      <c r="G6" s="74">
        <f>G7+INDEX('P1dB CL'!I5:'P1dB CL'!I55,MATCH(TRUE,INDEX(G9:G59&gt;1,0),))+1</f>
        <v>8.9371880000000008</v>
      </c>
      <c r="H6" s="74">
        <f>H7+INDEX('P1dB CL'!J5:'P1dB CL'!J55,MATCH(TRUE,INDEX(H9:H59&gt;1,0),))+1</f>
        <v>6.5876570000000001</v>
      </c>
      <c r="I6" s="74">
        <f>I7+INDEX('P1dB CL'!K5:'P1dB CL'!K55,MATCH(TRUE,INDEX(I9:I59&gt;1,0),))+1</f>
        <v>4.4391379999999998</v>
      </c>
      <c r="J6" s="75"/>
      <c r="K6" s="74" t="e">
        <f>K7+INDEX('P1dB CL'!M5:'P1dB CL'!M55,MATCH(TRUE,INDEX(K9:K59&gt;1,0),))+1</f>
        <v>#N/A</v>
      </c>
      <c r="L6" s="74">
        <f>L7+INDEX('P1dB CL'!N5:'P1dB CL'!N55,MATCH(TRUE,INDEX(L9:L59&gt;1,0),))+1</f>
        <v>16.118199199999999</v>
      </c>
      <c r="M6" s="74">
        <f>M7+INDEX('P1dB CL'!O5:'P1dB CL'!O55,MATCH(TRUE,INDEX(M9:M59&gt;1,0),))+1</f>
        <v>10.817336499999998</v>
      </c>
      <c r="N6" s="74">
        <f>N7+INDEX('P1dB CL'!P5:'P1dB CL'!P55,MATCH(TRUE,INDEX(N9:N59&gt;1,0),))+1</f>
        <v>2.0824671000000006</v>
      </c>
      <c r="O6" s="74">
        <f>O7+INDEX('P1dB CL'!Q5:'P1dB CL'!Q55,MATCH(TRUE,INDEX(O9:O59&gt;1,0),))+1</f>
        <v>2.0920819999999996</v>
      </c>
      <c r="P6" s="74" t="e">
        <f>P7+INDEX('P1dB CL'!R5:'P1dB CL'!R55,MATCH(TRUE,INDEX(P9:P59&gt;1,0),))+1</f>
        <v>#N/A</v>
      </c>
      <c r="Q6" s="76"/>
      <c r="R6" s="77"/>
      <c r="S6" s="75"/>
      <c r="T6" s="74" t="e">
        <f>T7+INDEX('P1dB CL'!X5:'P1dB CL'!X55,MATCH(TRUE,INDEX(T9:T59&gt;1,0),))+1</f>
        <v>#N/A</v>
      </c>
      <c r="U6" s="74" t="e">
        <f>U7+INDEX('P1dB CL'!Y5:'P1dB CL'!Y55,MATCH(TRUE,INDEX(U9:U59&gt;1,0),))+1</f>
        <v>#N/A</v>
      </c>
      <c r="V6" s="74">
        <f>V7+INDEX('P1dB CL'!Z5:'P1dB CL'!Z55,MATCH(TRUE,INDEX(V9:V59&gt;1,0),))+1</f>
        <v>11.194364200000001</v>
      </c>
      <c r="W6" s="74">
        <f>W7+INDEX('P1dB CL'!AA5:'P1dB CL'!AA55,MATCH(TRUE,INDEX(W9:W59&gt;1,0),))+1</f>
        <v>9.4042949999999994</v>
      </c>
      <c r="X6" s="74">
        <f>X7+INDEX('P1dB CL'!AB5:'P1dB CL'!AB55,MATCH(TRUE,INDEX(X9:X59&gt;1,0),))+1</f>
        <v>7.2023650000000021</v>
      </c>
      <c r="Y6" s="74">
        <f>Y7+INDEX('P1dB CL'!AC5:'P1dB CL'!AC55,MATCH(TRUE,INDEX(Y9:Y59&gt;1,0),))+1</f>
        <v>5.1720779999999991</v>
      </c>
      <c r="Z6" s="75"/>
      <c r="AA6" s="74" t="e">
        <f>AA7+INDEX('P1dB CL'!AE5:'P1dB CL'!AE55,MATCH(TRUE,INDEX(AA9:AA59&gt;1,0),))+1</f>
        <v>#N/A</v>
      </c>
      <c r="AB6" s="74" t="e">
        <f>AB7+INDEX('P1dB CL'!AF5:'P1dB CL'!AF55,MATCH(TRUE,INDEX(AB9:AB59&gt;1,0),))+1</f>
        <v>#N/A</v>
      </c>
      <c r="AC6" s="74">
        <f>AC7+INDEX('P1dB CL'!AG5:'P1dB CL'!AG55,MATCH(TRUE,INDEX(AC9:AC59&gt;1,0),))+1</f>
        <v>10.847484999999999</v>
      </c>
      <c r="AD6" s="74">
        <f>AD7+INDEX('P1dB CL'!AH5:'P1dB CL'!AH55,MATCH(TRUE,INDEX(AD9:AD59&gt;1,0),))+1</f>
        <v>7.6802975000000018</v>
      </c>
      <c r="AE6" s="74">
        <f>AE7+INDEX('P1dB CL'!AI5:'P1dB CL'!AI55,MATCH(TRUE,INDEX(AE9:AE59&gt;1,0),))+1</f>
        <v>4.0549370000000007</v>
      </c>
      <c r="AF6" s="74" t="e">
        <f>AF7+INDEX('P1dB CL'!AJ5:'P1dB CL'!AJ55,MATCH(TRUE,INDEX(AF9:AF59&gt;1,0),))+1</f>
        <v>#N/A</v>
      </c>
    </row>
    <row r="7" spans="1:33" x14ac:dyDescent="0.25">
      <c r="B7" t="s">
        <v>244</v>
      </c>
      <c r="D7" s="74" t="e">
        <f>INDEX(B9:B59,MATCH(TRUE,INDEX(D9:D59&gt;1,0),))</f>
        <v>#N/A</v>
      </c>
      <c r="E7" s="74" t="e">
        <f>INDEX(B9:B59,MATCH(TRUE,INDEX(E9:E59&gt;1,0),))</f>
        <v>#N/A</v>
      </c>
      <c r="F7" s="74">
        <f>INDEX(B9:B59,MATCH(TRUE,INDEX(F9:F59&gt;1,0),))</f>
        <v>19.399999999999999</v>
      </c>
      <c r="G7" s="74">
        <f>INDEX(B9:B59,MATCH(TRUE,INDEX(G9:G59&gt;1,0),))</f>
        <v>18</v>
      </c>
      <c r="H7" s="74">
        <f>INDEX(B9:B59,MATCH(TRUE,INDEX(H9:H59&gt;1,0),))</f>
        <v>15.9</v>
      </c>
      <c r="I7" s="74">
        <f>INDEX(B9:B59,MATCH(TRUE,INDEX(I9:I59&gt;1,0),))</f>
        <v>14.5</v>
      </c>
      <c r="J7" s="75"/>
      <c r="K7" s="74" t="e">
        <f>INDEX(B9:B59,MATCH(TRUE,INDEX(K9:K59&gt;1,0),))</f>
        <v>#N/A</v>
      </c>
      <c r="L7" s="74">
        <f>INDEX(B9:B59,MATCH(TRUE,INDEX(L9:L59&gt;1,0),))</f>
        <v>24.3</v>
      </c>
      <c r="M7" s="74">
        <f>INDEX(B9:B59,MATCH(TRUE,INDEX(M9:M59&gt;1,0),))</f>
        <v>19.399999999999999</v>
      </c>
      <c r="N7" s="74">
        <f>INDEX(B9:B59,MATCH(TRUE,INDEX(N9:N59&gt;1,0),))</f>
        <v>11</v>
      </c>
      <c r="O7" s="74">
        <f>INDEX(B9:B59,MATCH(TRUE,INDEX(O9:O59&gt;1,0),))</f>
        <v>11.7</v>
      </c>
      <c r="P7" s="74" t="e">
        <f>INDEX(B9:B209,MATCH(TRUE,INDEX(P9:P209&gt;1,0),))</f>
        <v>#N/A</v>
      </c>
      <c r="Q7" s="76"/>
      <c r="R7" s="77"/>
      <c r="S7" s="75"/>
      <c r="T7" s="74" t="e">
        <f>INDEX(R9:R59,MATCH(TRUE,INDEX(T9:T59&gt;1,0),))</f>
        <v>#N/A</v>
      </c>
      <c r="U7" s="74" t="e">
        <f>INDEX(R9:R59,MATCH(TRUE,INDEX(U9:U59&gt;1,0),))</f>
        <v>#N/A</v>
      </c>
      <c r="V7" s="74">
        <f>INDEX(R9:R59,MATCH(TRUE,INDEX(V9:V59&gt;1,0),))</f>
        <v>20.100000000000001</v>
      </c>
      <c r="W7" s="74">
        <f>INDEX(R9:R59,MATCH(TRUE,INDEX(W9:W59&gt;1,0),))</f>
        <v>18.7</v>
      </c>
      <c r="X7" s="74">
        <f>INDEX(R9:R59,MATCH(TRUE,INDEX(X9:X59&gt;1,0),))</f>
        <v>16.600000000000001</v>
      </c>
      <c r="Y7" s="74">
        <f>INDEX(R9:R59,MATCH(TRUE,INDEX(Y9:Y59&gt;1,0),))</f>
        <v>15.2</v>
      </c>
      <c r="Z7" s="75"/>
      <c r="AA7" s="74" t="e">
        <f>INDEX(R9:R59,MATCH(TRUE,INDEX(AA9:AA59&gt;1,0),))</f>
        <v>#N/A</v>
      </c>
      <c r="AB7" s="74" t="e">
        <f>INDEX(R9:R59,MATCH(TRUE,INDEX(AB9:AB59&gt;1,0),))</f>
        <v>#N/A</v>
      </c>
      <c r="AC7" s="74">
        <f>INDEX(R9:R59,MATCH(TRUE,INDEX(AC9:AC59&gt;1,0),))</f>
        <v>19.399999999999999</v>
      </c>
      <c r="AD7" s="74">
        <f>INDEX(R9:R59,MATCH(TRUE,INDEX(AD9:AD59&gt;1,0),))</f>
        <v>16.600000000000001</v>
      </c>
      <c r="AE7" s="74">
        <f>INDEX(R9:R59,MATCH(TRUE,INDEX(AE9:AE59&gt;1,0),))</f>
        <v>13.8</v>
      </c>
      <c r="AF7" s="74" t="e">
        <f>INDEX(R9:R59,MATCH(TRUE,INDEX(AF9:AF59&gt;1,0),))</f>
        <v>#N/A</v>
      </c>
    </row>
    <row r="8" spans="1:33" x14ac:dyDescent="0.25">
      <c r="B8" t="s">
        <v>231</v>
      </c>
      <c r="C8" s="20"/>
      <c r="D8" s="74"/>
      <c r="E8" s="44"/>
      <c r="F8" s="44"/>
      <c r="G8" s="44"/>
      <c r="H8" s="44"/>
      <c r="I8" s="44"/>
      <c r="J8" s="20"/>
      <c r="K8" s="44"/>
      <c r="L8" s="44"/>
      <c r="M8" s="44"/>
      <c r="N8" s="44"/>
      <c r="O8" s="44"/>
      <c r="P8" s="44"/>
      <c r="R8" t="s">
        <v>231</v>
      </c>
      <c r="S8" s="20"/>
      <c r="T8" s="74"/>
      <c r="U8" s="44"/>
      <c r="V8" s="44"/>
      <c r="W8" s="44"/>
      <c r="X8" s="44"/>
      <c r="Y8" s="44"/>
      <c r="Z8" s="20"/>
      <c r="AA8" s="44"/>
      <c r="AB8" s="44"/>
      <c r="AC8" s="44"/>
      <c r="AD8" s="44"/>
      <c r="AE8" s="44"/>
      <c r="AF8" s="44"/>
      <c r="AG8" s="20"/>
    </row>
    <row r="9" spans="1:33" x14ac:dyDescent="0.25">
      <c r="B9" s="6">
        <f>'P1dB CL'!E5</f>
        <v>-10</v>
      </c>
      <c r="C9" s="20"/>
      <c r="D9" s="79">
        <f>ABS('P1dB CL'!F5-D$5)</f>
        <v>1.1991500000000599E-2</v>
      </c>
      <c r="E9" s="82">
        <f>ABS('P1dB CL'!G5-E$5)</f>
        <v>8.6574000000005924E-3</v>
      </c>
      <c r="F9" s="82">
        <f>ABS('P1dB CL'!H5-F$5)</f>
        <v>1.0120399999999918E-2</v>
      </c>
      <c r="G9" s="82">
        <f>ABS('P1dB CL'!I5-G$5)</f>
        <v>3.1204000000002452E-3</v>
      </c>
      <c r="H9" s="82">
        <f>ABS('P1dB CL'!J5-H$5)</f>
        <v>3.9549000000000945E-3</v>
      </c>
      <c r="I9" s="82">
        <f>ABS('P1dB CL'!K5-I$5)</f>
        <v>9.8610000000043385E-4</v>
      </c>
      <c r="J9" s="20"/>
      <c r="K9" s="82">
        <f>ABS('P1dB CL'!M5-K$5)</f>
        <v>1.298710000000014E-2</v>
      </c>
      <c r="L9" s="82">
        <f>ABS('P1dB CL'!N5-L$5)</f>
        <v>1.1949600000001226E-2</v>
      </c>
      <c r="M9" s="82">
        <f>ABS('P1dB CL'!O5-M$5)</f>
        <v>8.9388000000010237E-3</v>
      </c>
      <c r="N9" s="82">
        <f>ABS('P1dB CL'!P5-N$5)</f>
        <v>8.2798000000003924E-3</v>
      </c>
      <c r="O9" s="82">
        <f>ABS('P1dB CL'!Q5-O$5)</f>
        <v>0</v>
      </c>
      <c r="P9" s="82">
        <f>ABS('P1dB CL'!R5-P$5)</f>
        <v>0</v>
      </c>
      <c r="R9" s="6">
        <f>'P1dB CL'!E5</f>
        <v>-10</v>
      </c>
      <c r="S9" s="20"/>
      <c r="T9" s="79">
        <f>ABS('P1dB CL'!X5-T$5)</f>
        <v>8.43229999999906E-3</v>
      </c>
      <c r="U9" s="82">
        <f>ABS('P1dB CL'!Y5-U$5)</f>
        <v>6.2838000000002836E-3</v>
      </c>
      <c r="V9" s="82">
        <f>ABS('P1dB CL'!Z5-V$5)</f>
        <v>6.7824999999999136E-3</v>
      </c>
      <c r="W9" s="82">
        <f>ABS('P1dB CL'!AA5-W$5)</f>
        <v>8.458100000000357E-3</v>
      </c>
      <c r="X9" s="82">
        <f>ABS('P1dB CL'!AB5-X$5)</f>
        <v>2.8794300000001272E-2</v>
      </c>
      <c r="Y9" s="82">
        <f>ABS('P1dB CL'!AC5-Y$5)</f>
        <v>4.5563700000000651E-2</v>
      </c>
      <c r="Z9" s="20"/>
      <c r="AA9" s="82">
        <f>ABS('P1dB CL'!AE5-AA$5)</f>
        <v>1.5645000000001019E-2</v>
      </c>
      <c r="AB9" s="82">
        <f>ABS('P1dB CL'!AF5-AB$5)</f>
        <v>1.3818699999999851E-2</v>
      </c>
      <c r="AC9" s="82">
        <f>ABS('P1dB CL'!AG5-AC$5)</f>
        <v>5.5484000000003419E-3</v>
      </c>
      <c r="AD9" s="82">
        <f>ABS('P1dB CL'!AH5-AD$5)</f>
        <v>7.6961000000004276E-3</v>
      </c>
      <c r="AE9" s="82">
        <f>ABS('P1dB CL'!AI5-AE$5)</f>
        <v>1.0611500000001328E-2</v>
      </c>
      <c r="AF9" s="82">
        <f>ABS('P1dB CL'!AJ5-AF$5)</f>
        <v>0</v>
      </c>
      <c r="AG9" s="20"/>
    </row>
    <row r="10" spans="1:33" x14ac:dyDescent="0.25">
      <c r="B10" s="79">
        <f>'P1dB CL'!E6</f>
        <v>-9.3000000000000007</v>
      </c>
      <c r="C10" s="20"/>
      <c r="D10" s="82">
        <f>ABS('P1dB CL'!F6-D$5)</f>
        <v>6.9341000000004982E-3</v>
      </c>
      <c r="E10" s="82">
        <f>ABS('P1dB CL'!G6-E$5)</f>
        <v>6.7023999999999972E-3</v>
      </c>
      <c r="F10" s="82">
        <f>ABS('P1dB CL'!H6-F$5)</f>
        <v>3.8824000000001746E-3</v>
      </c>
      <c r="G10" s="82">
        <f>ABS('P1dB CL'!I6-G$5)</f>
        <v>2.6808000000002608E-3</v>
      </c>
      <c r="H10" s="82">
        <f>ABS('P1dB CL'!J6-H$5)</f>
        <v>1.9445000000004597E-3</v>
      </c>
      <c r="I10" s="82">
        <f>ABS('P1dB CL'!K6-I$5)</f>
        <v>2.4090000000001055E-3</v>
      </c>
      <c r="J10" s="20"/>
      <c r="K10" s="82">
        <f>ABS('P1dB CL'!M6-K$5)</f>
        <v>9.7693999999997061E-3</v>
      </c>
      <c r="L10" s="82">
        <f>ABS('P1dB CL'!N6-L$5)</f>
        <v>6.6262000000012478E-3</v>
      </c>
      <c r="M10" s="82">
        <f>ABS('P1dB CL'!O6-M$5)</f>
        <v>8.2064000000006132E-3</v>
      </c>
      <c r="N10" s="82">
        <f>ABS('P1dB CL'!P6-N$5)</f>
        <v>8.4084999999998189E-3</v>
      </c>
      <c r="O10" s="82">
        <f>ABS('P1dB CL'!Q6-O$5)</f>
        <v>4.1399000000001962E-3</v>
      </c>
      <c r="P10" s="82">
        <f>ABS('P1dB CL'!R6-P$5)</f>
        <v>0</v>
      </c>
      <c r="R10" s="79">
        <f>'P1dB CL'!E6</f>
        <v>-9.3000000000000007</v>
      </c>
      <c r="S10" s="20"/>
      <c r="T10" s="82">
        <f>ABS('P1dB CL'!X6-T$5)</f>
        <v>8.2987999999986073E-3</v>
      </c>
      <c r="U10" s="82">
        <f>ABS('P1dB CL'!Y6-U$5)</f>
        <v>9.2230000000004253E-3</v>
      </c>
      <c r="V10" s="82">
        <f>ABS('P1dB CL'!Z6-V$5)</f>
        <v>6.5221999999991453E-3</v>
      </c>
      <c r="W10" s="82">
        <f>ABS('P1dB CL'!AA6-W$5)</f>
        <v>9.3650000000007338E-3</v>
      </c>
      <c r="X10" s="82">
        <f>ABS('P1dB CL'!AB6-X$5)</f>
        <v>2.5223700000001514E-2</v>
      </c>
      <c r="Y10" s="82">
        <f>ABS('P1dB CL'!AC6-Y$5)</f>
        <v>4.2849500000000873E-2</v>
      </c>
      <c r="Z10" s="20"/>
      <c r="AA10" s="82">
        <f>ABS('P1dB CL'!AE6-AA$5)</f>
        <v>6.7816000000000543E-3</v>
      </c>
      <c r="AB10" s="82">
        <f>ABS('P1dB CL'!AF6-AB$5)</f>
        <v>6.7816000000000543E-3</v>
      </c>
      <c r="AC10" s="82">
        <f>ABS('P1dB CL'!AG6-AC$5)</f>
        <v>1.136680000000112E-2</v>
      </c>
      <c r="AD10" s="82">
        <f>ABS('P1dB CL'!AH6-AD$5)</f>
        <v>8.4629000000013832E-3</v>
      </c>
      <c r="AE10" s="82">
        <f>ABS('P1dB CL'!AI6-AE$5)</f>
        <v>5.8174000000015269E-3</v>
      </c>
      <c r="AF10" s="82">
        <f>ABS('P1dB CL'!AJ6-AF$5)</f>
        <v>0</v>
      </c>
      <c r="AG10" s="20"/>
    </row>
    <row r="11" spans="1:33" x14ac:dyDescent="0.25">
      <c r="B11" s="79">
        <f>'P1dB CL'!E7</f>
        <v>-8.6</v>
      </c>
      <c r="C11" s="20"/>
      <c r="D11" s="82">
        <f>ABS('P1dB CL'!F7-D$5)</f>
        <v>6.4459000000010036E-3</v>
      </c>
      <c r="E11" s="82">
        <f>ABS('P1dB CL'!G7-E$5)</f>
        <v>5.4082999999991443E-3</v>
      </c>
      <c r="F11" s="82">
        <f>ABS('P1dB CL'!H7-F$5)</f>
        <v>5.880400000000563E-3</v>
      </c>
      <c r="G11" s="82">
        <f>ABS('P1dB CL'!I7-G$5)</f>
        <v>5.2318000000006748E-3</v>
      </c>
      <c r="H11" s="82">
        <f>ABS('P1dB CL'!J7-H$5)</f>
        <v>7.619999999999294E-4</v>
      </c>
      <c r="I11" s="82">
        <f>ABS('P1dB CL'!K7-I$5)</f>
        <v>1.7776999999998822E-3</v>
      </c>
      <c r="J11" s="20"/>
      <c r="K11" s="82">
        <f>ABS('P1dB CL'!M7-K$5)</f>
        <v>4.5003999999995159E-3</v>
      </c>
      <c r="L11" s="82">
        <f>ABS('P1dB CL'!N7-L$5)</f>
        <v>8.9321000000008866E-3</v>
      </c>
      <c r="M11" s="82">
        <f>ABS('P1dB CL'!O7-M$5)</f>
        <v>1.0767000000004856E-3</v>
      </c>
      <c r="N11" s="82">
        <f>ABS('P1dB CL'!P7-N$5)</f>
        <v>4.5967000000004532E-3</v>
      </c>
      <c r="O11" s="82">
        <f>ABS('P1dB CL'!Q7-O$5)</f>
        <v>9.5560000000105561E-4</v>
      </c>
      <c r="P11" s="82">
        <f>ABS('P1dB CL'!R7-P$5)</f>
        <v>0</v>
      </c>
      <c r="R11" s="79">
        <f>'P1dB CL'!E7</f>
        <v>-8.6</v>
      </c>
      <c r="S11" s="20"/>
      <c r="T11" s="82">
        <f>ABS('P1dB CL'!X7-T$5)</f>
        <v>5.0039000000001721E-3</v>
      </c>
      <c r="U11" s="82">
        <f>ABS('P1dB CL'!Y7-U$5)</f>
        <v>9.5024000000005771E-3</v>
      </c>
      <c r="V11" s="82">
        <f>ABS('P1dB CL'!Z7-V$5)</f>
        <v>5.0572999999989321E-3</v>
      </c>
      <c r="W11" s="82">
        <f>ABS('P1dB CL'!AA7-W$5)</f>
        <v>6.8882999999999583E-3</v>
      </c>
      <c r="X11" s="82">
        <f>ABS('P1dB CL'!AB7-X$5)</f>
        <v>2.5934200000000018E-2</v>
      </c>
      <c r="Y11" s="82">
        <f>ABS('P1dB CL'!AC7-Y$5)</f>
        <v>4.6706200000000919E-2</v>
      </c>
      <c r="Z11" s="20"/>
      <c r="AA11" s="82">
        <f>ABS('P1dB CL'!AE7-AA$5)</f>
        <v>9.6445000000002779E-3</v>
      </c>
      <c r="AB11" s="82">
        <f>ABS('P1dB CL'!AF7-AB$5)</f>
        <v>5.9584999999984234E-3</v>
      </c>
      <c r="AC11" s="82">
        <f>ABS('P1dB CL'!AG7-AC$5)</f>
        <v>3.2062000000010471E-3</v>
      </c>
      <c r="AD11" s="82">
        <f>ABS('P1dB CL'!AH7-AD$5)</f>
        <v>4.9896000000000384E-3</v>
      </c>
      <c r="AE11" s="82">
        <f>ABS('P1dB CL'!AI7-AE$5)</f>
        <v>6.0224000000008715E-3</v>
      </c>
      <c r="AF11" s="82">
        <f>ABS('P1dB CL'!AJ7-AF$5)</f>
        <v>0</v>
      </c>
      <c r="AG11" s="20"/>
    </row>
    <row r="12" spans="1:33" x14ac:dyDescent="0.25">
      <c r="B12" s="79">
        <f>'P1dB CL'!E8</f>
        <v>-7.9</v>
      </c>
      <c r="C12" s="20"/>
      <c r="D12" s="82">
        <f>ABS('P1dB CL'!F8-D$5)</f>
        <v>6.0701000000005223E-3</v>
      </c>
      <c r="E12" s="82">
        <f>ABS('P1dB CL'!G8-E$5)</f>
        <v>3.2606000000008351E-3</v>
      </c>
      <c r="F12" s="82">
        <f>ABS('P1dB CL'!H8-F$5)</f>
        <v>4.0511999999992554E-3</v>
      </c>
      <c r="G12" s="82">
        <f>ABS('P1dB CL'!I8-G$5)</f>
        <v>4.4584000000007507E-3</v>
      </c>
      <c r="H12" s="82">
        <f>ABS('P1dB CL'!J8-H$5)</f>
        <v>0</v>
      </c>
      <c r="I12" s="82">
        <f>ABS('P1dB CL'!K8-I$5)</f>
        <v>0</v>
      </c>
      <c r="J12" s="20"/>
      <c r="K12" s="82">
        <f>ABS('P1dB CL'!M8-K$5)</f>
        <v>5.3309999999999746E-3</v>
      </c>
      <c r="L12" s="82">
        <f>ABS('P1dB CL'!N8-L$5)</f>
        <v>5.0515999999998229E-3</v>
      </c>
      <c r="M12" s="82">
        <f>ABS('P1dB CL'!O8-M$5)</f>
        <v>2.6474000000007436E-3</v>
      </c>
      <c r="N12" s="82">
        <f>ABS('P1dB CL'!P8-N$5)</f>
        <v>0</v>
      </c>
      <c r="O12" s="82">
        <f>ABS('P1dB CL'!Q8-O$5)</f>
        <v>5.9328000000000713E-3</v>
      </c>
      <c r="P12" s="82">
        <f>ABS('P1dB CL'!R8-P$5)</f>
        <v>0</v>
      </c>
      <c r="R12" s="79">
        <f>'P1dB CL'!E8</f>
        <v>-7.9</v>
      </c>
      <c r="S12" s="20"/>
      <c r="T12" s="82">
        <f>ABS('P1dB CL'!X8-T$5)</f>
        <v>4.5928999999986786E-3</v>
      </c>
      <c r="U12" s="82">
        <f>ABS('P1dB CL'!Y8-U$5)</f>
        <v>8.3961000000005725E-3</v>
      </c>
      <c r="V12" s="82">
        <f>ABS('P1dB CL'!Z8-V$5)</f>
        <v>5.2566999999985597E-3</v>
      </c>
      <c r="W12" s="82">
        <f>ABS('P1dB CL'!AA8-W$5)</f>
        <v>6.1998000000009768E-3</v>
      </c>
      <c r="X12" s="82">
        <f>ABS('P1dB CL'!AB8-X$5)</f>
        <v>2.7619300000001346E-2</v>
      </c>
      <c r="Y12" s="82">
        <f>ABS('P1dB CL'!AC8-Y$5)</f>
        <v>4.1475300000000104E-2</v>
      </c>
      <c r="Z12" s="20"/>
      <c r="AA12" s="82">
        <f>ABS('P1dB CL'!AE8-AA$5)</f>
        <v>7.9546000000014772E-3</v>
      </c>
      <c r="AB12" s="82">
        <f>ABS('P1dB CL'!AF8-AB$5)</f>
        <v>4.695899999999753E-3</v>
      </c>
      <c r="AC12" s="82">
        <f>ABS('P1dB CL'!AG8-AC$5)</f>
        <v>6.2532000000015131E-3</v>
      </c>
      <c r="AD12" s="82">
        <f>ABS('P1dB CL'!AH8-AD$5)</f>
        <v>1.7957000000006218E-3</v>
      </c>
      <c r="AE12" s="82">
        <f>ABS('P1dB CL'!AI8-AE$5)</f>
        <v>6.0301000000002603E-3</v>
      </c>
      <c r="AF12" s="82">
        <f>ABS('P1dB CL'!AJ8-AF$5)</f>
        <v>0</v>
      </c>
      <c r="AG12" s="20"/>
    </row>
    <row r="13" spans="1:33" x14ac:dyDescent="0.25">
      <c r="B13" s="79">
        <f>'P1dB CL'!E9</f>
        <v>-7.2</v>
      </c>
      <c r="C13" s="20"/>
      <c r="D13" s="82">
        <f>ABS('P1dB CL'!F9-D$5)</f>
        <v>4.3297000000013242E-3</v>
      </c>
      <c r="E13" s="82">
        <f>ABS('P1dB CL'!G9-E$5)</f>
        <v>0</v>
      </c>
      <c r="F13" s="82">
        <f>ABS('P1dB CL'!H9-F$5)</f>
        <v>1.7119000000000995E-3</v>
      </c>
      <c r="G13" s="82">
        <f>ABS('P1dB CL'!I9-G$5)</f>
        <v>1.0241999999998086E-3</v>
      </c>
      <c r="H13" s="82">
        <f>ABS('P1dB CL'!J9-H$5)</f>
        <v>3.2969000000004911E-3</v>
      </c>
      <c r="I13" s="82">
        <f>ABS('P1dB CL'!K9-I$5)</f>
        <v>1.9036000000003384E-3</v>
      </c>
      <c r="J13" s="20"/>
      <c r="K13" s="82">
        <f>ABS('P1dB CL'!M9-K$5)</f>
        <v>3.6687999999998056E-3</v>
      </c>
      <c r="L13" s="82">
        <f>ABS('P1dB CL'!N9-L$5)</f>
        <v>5.6601000000000568E-3</v>
      </c>
      <c r="M13" s="82">
        <f>ABS('P1dB CL'!O9-M$5)</f>
        <v>3.4685000000003186E-3</v>
      </c>
      <c r="N13" s="82">
        <f>ABS('P1dB CL'!P9-N$5)</f>
        <v>1.1126500000001371E-2</v>
      </c>
      <c r="O13" s="82">
        <f>ABS('P1dB CL'!Q9-O$5)</f>
        <v>7.4290999999995222E-3</v>
      </c>
      <c r="P13" s="82">
        <f>ABS('P1dB CL'!R9-P$5)</f>
        <v>0</v>
      </c>
      <c r="R13" s="79">
        <f>'P1dB CL'!E9</f>
        <v>-7.2</v>
      </c>
      <c r="S13" s="20"/>
      <c r="T13" s="82">
        <f>ABS('P1dB CL'!X9-T$5)</f>
        <v>1.7470999999993353E-3</v>
      </c>
      <c r="U13" s="82">
        <f>ABS('P1dB CL'!Y9-U$5)</f>
        <v>2.9211000000000098E-3</v>
      </c>
      <c r="V13" s="82">
        <f>ABS('P1dB CL'!Z9-V$5)</f>
        <v>5.7010999999995704E-3</v>
      </c>
      <c r="W13" s="82">
        <f>ABS('P1dB CL'!AA9-W$5)</f>
        <v>3.5237999999999658E-3</v>
      </c>
      <c r="X13" s="82">
        <f>ABS('P1dB CL'!AB9-X$5)</f>
        <v>2.1044700000000915E-2</v>
      </c>
      <c r="Y13" s="82">
        <f>ABS('P1dB CL'!AC9-Y$5)</f>
        <v>3.955360000000141E-2</v>
      </c>
      <c r="Z13" s="20"/>
      <c r="AA13" s="82">
        <f>ABS('P1dB CL'!AE9-AA$5)</f>
        <v>5.7000000008855523E-6</v>
      </c>
      <c r="AB13" s="82">
        <f>ABS('P1dB CL'!AF9-AB$5)</f>
        <v>3.0802999999988145E-3</v>
      </c>
      <c r="AC13" s="82">
        <f>ABS('P1dB CL'!AG9-AC$5)</f>
        <v>0</v>
      </c>
      <c r="AD13" s="82">
        <f>ABS('P1dB CL'!AH9-AD$5)</f>
        <v>4.2009000000007291E-3</v>
      </c>
      <c r="AE13" s="82">
        <f>ABS('P1dB CL'!AI9-AE$5)</f>
        <v>2.2039000000013687E-3</v>
      </c>
      <c r="AF13" s="82">
        <f>ABS('P1dB CL'!AJ9-AF$5)</f>
        <v>0</v>
      </c>
      <c r="AG13" s="20"/>
    </row>
    <row r="14" spans="1:33" x14ac:dyDescent="0.25">
      <c r="B14" s="79">
        <f>'P1dB CL'!E10</f>
        <v>-6.5</v>
      </c>
      <c r="C14" s="20"/>
      <c r="D14" s="82">
        <f>ABS('P1dB CL'!F10-D$5)</f>
        <v>1.6660000000001673E-3</v>
      </c>
      <c r="E14" s="82">
        <f>ABS('P1dB CL'!G10-E$5)</f>
        <v>2.6293000000006117E-3</v>
      </c>
      <c r="F14" s="82">
        <f>ABS('P1dB CL'!H10-F$5)</f>
        <v>3.0231999999994486E-3</v>
      </c>
      <c r="G14" s="82">
        <f>ABS('P1dB CL'!I10-G$5)</f>
        <v>1.6765000000003027E-3</v>
      </c>
      <c r="H14" s="82">
        <f>ABS('P1dB CL'!J10-H$5)</f>
        <v>2.038999999999902E-3</v>
      </c>
      <c r="I14" s="82">
        <f>ABS('P1dB CL'!K10-I$5)</f>
        <v>2.8562999999994787E-3</v>
      </c>
      <c r="J14" s="20"/>
      <c r="K14" s="82">
        <f>ABS('P1dB CL'!M10-K$5)</f>
        <v>4.0244999999998754E-3</v>
      </c>
      <c r="L14" s="82">
        <f>ABS('P1dB CL'!N10-L$5)</f>
        <v>1.7634000000015249E-3</v>
      </c>
      <c r="M14" s="82">
        <f>ABS('P1dB CL'!O10-M$5)</f>
        <v>1.477300000001236E-3</v>
      </c>
      <c r="N14" s="82">
        <f>ABS('P1dB CL'!P10-N$5)</f>
        <v>1.2602799999999803E-2</v>
      </c>
      <c r="O14" s="82">
        <f>ABS('P1dB CL'!Q10-O$5)</f>
        <v>9.2659000000008263E-3</v>
      </c>
      <c r="P14" s="82">
        <f>ABS('P1dB CL'!R10-P$5)</f>
        <v>0</v>
      </c>
      <c r="R14" s="79">
        <f>'P1dB CL'!E10</f>
        <v>-6.5</v>
      </c>
      <c r="S14" s="20"/>
      <c r="T14" s="82">
        <f>ABS('P1dB CL'!X10-T$5)</f>
        <v>4.2647999999996244E-3</v>
      </c>
      <c r="U14" s="82">
        <f>ABS('P1dB CL'!Y10-U$5)</f>
        <v>5.2023000000005482E-3</v>
      </c>
      <c r="V14" s="82">
        <f>ABS('P1dB CL'!Z10-V$5)</f>
        <v>3.1213999999994968E-3</v>
      </c>
      <c r="W14" s="82">
        <f>ABS('P1dB CL'!AA10-W$5)</f>
        <v>4.2667000000005117E-3</v>
      </c>
      <c r="X14" s="82">
        <f>ABS('P1dB CL'!AB10-X$5)</f>
        <v>2.2615400000001173E-2</v>
      </c>
      <c r="Y14" s="82">
        <f>ABS('P1dB CL'!AC10-Y$5)</f>
        <v>4.1466700000000856E-2</v>
      </c>
      <c r="Z14" s="20"/>
      <c r="AA14" s="82">
        <f>ABS('P1dB CL'!AE10-AA$5)</f>
        <v>4.3001000000000289E-3</v>
      </c>
      <c r="AB14" s="82">
        <f>ABS('P1dB CL'!AF10-AB$5)</f>
        <v>2.1962999999995958E-3</v>
      </c>
      <c r="AC14" s="82">
        <f>ABS('P1dB CL'!AG10-AC$5)</f>
        <v>3.8089000000010031E-3</v>
      </c>
      <c r="AD14" s="82">
        <f>ABS('P1dB CL'!AH10-AD$5)</f>
        <v>0</v>
      </c>
      <c r="AE14" s="82">
        <f>ABS('P1dB CL'!AI10-AE$5)</f>
        <v>1.7938000000015109E-3</v>
      </c>
      <c r="AF14" s="82">
        <f>ABS('P1dB CL'!AJ10-AF$5)</f>
        <v>0</v>
      </c>
      <c r="AG14" s="20"/>
    </row>
    <row r="15" spans="1:33" x14ac:dyDescent="0.25">
      <c r="B15" s="79">
        <f>'P1dB CL'!E11</f>
        <v>-5.8</v>
      </c>
      <c r="C15" s="20"/>
      <c r="D15" s="82">
        <f>ABS('P1dB CL'!F11-D$5)</f>
        <v>0</v>
      </c>
      <c r="E15" s="82">
        <f>ABS('P1dB CL'!G11-E$5)</f>
        <v>2.5023999999991275E-3</v>
      </c>
      <c r="F15" s="82">
        <f>ABS('P1dB CL'!H11-F$5)</f>
        <v>0</v>
      </c>
      <c r="G15" s="82">
        <f>ABS('P1dB CL'!I11-G$5)</f>
        <v>2.3040999999999201E-3</v>
      </c>
      <c r="H15" s="82">
        <f>ABS('P1dB CL'!J11-H$5)</f>
        <v>2.1973000000006238E-3</v>
      </c>
      <c r="I15" s="82">
        <f>ABS('P1dB CL'!K11-I$5)</f>
        <v>4.729999999995016E-4</v>
      </c>
      <c r="J15" s="20"/>
      <c r="K15" s="82">
        <f>ABS('P1dB CL'!M11-K$5)</f>
        <v>1.7260999999990645E-3</v>
      </c>
      <c r="L15" s="82">
        <f>ABS('P1dB CL'!N11-L$5)</f>
        <v>1.5250000000008868E-3</v>
      </c>
      <c r="M15" s="82">
        <f>ABS('P1dB CL'!O11-M$5)</f>
        <v>3.799500000001288E-3</v>
      </c>
      <c r="N15" s="82">
        <f>ABS('P1dB CL'!P11-N$5)</f>
        <v>2.1626400000000601E-2</v>
      </c>
      <c r="O15" s="82">
        <f>ABS('P1dB CL'!Q11-O$5)</f>
        <v>1.2107800000000779E-2</v>
      </c>
      <c r="P15" s="82">
        <f>ABS('P1dB CL'!R11-P$5)</f>
        <v>0</v>
      </c>
      <c r="R15" s="79">
        <f>'P1dB CL'!E11</f>
        <v>-5.8</v>
      </c>
      <c r="S15" s="20"/>
      <c r="T15" s="82">
        <f>ABS('P1dB CL'!X11-T$5)</f>
        <v>6.1787999999989296E-3</v>
      </c>
      <c r="U15" s="82">
        <f>ABS('P1dB CL'!Y11-U$5)</f>
        <v>5.2023000000005482E-3</v>
      </c>
      <c r="V15" s="82">
        <f>ABS('P1dB CL'!Z11-V$5)</f>
        <v>1.8853999999990378E-3</v>
      </c>
      <c r="W15" s="82">
        <f>ABS('P1dB CL'!AA11-W$5)</f>
        <v>4.01399999999974E-3</v>
      </c>
      <c r="X15" s="82">
        <f>ABS('P1dB CL'!AB11-X$5)</f>
        <v>1.977920000000033E-2</v>
      </c>
      <c r="Y15" s="82">
        <f>ABS('P1dB CL'!AC11-Y$5)</f>
        <v>3.6300600000000571E-2</v>
      </c>
      <c r="Z15" s="20"/>
      <c r="AA15" s="82">
        <f>ABS('P1dB CL'!AE11-AA$5)</f>
        <v>4.7253999999998797E-3</v>
      </c>
      <c r="AB15" s="82">
        <f>ABS('P1dB CL'!AF11-AB$5)</f>
        <v>8.7929999999936115E-4</v>
      </c>
      <c r="AC15" s="82">
        <f>ABS('P1dB CL'!AG11-AC$5)</f>
        <v>4.7750000000004178E-3</v>
      </c>
      <c r="AD15" s="82">
        <f>ABS('P1dB CL'!AH11-AD$5)</f>
        <v>3.3769000000010152E-3</v>
      </c>
      <c r="AE15" s="82">
        <f>ABS('P1dB CL'!AI11-AE$5)</f>
        <v>3.5629000000003685E-3</v>
      </c>
      <c r="AF15" s="82">
        <f>ABS('P1dB CL'!AJ11-AF$5)</f>
        <v>0</v>
      </c>
      <c r="AG15" s="20"/>
    </row>
    <row r="16" spans="1:33" x14ac:dyDescent="0.25">
      <c r="B16" s="79">
        <f>'P1dB CL'!E12</f>
        <v>-5.0999999999999996</v>
      </c>
      <c r="C16" s="20"/>
      <c r="D16" s="82">
        <f>ABS('P1dB CL'!F12-D$5)</f>
        <v>4.4250000000012335E-4</v>
      </c>
      <c r="E16" s="82">
        <f>ABS('P1dB CL'!G12-E$5)</f>
        <v>2.2573000000001286E-3</v>
      </c>
      <c r="F16" s="82">
        <f>ABS('P1dB CL'!H12-F$5)</f>
        <v>5.7553999999999661E-3</v>
      </c>
      <c r="G16" s="82">
        <f>ABS('P1dB CL'!I12-G$5)</f>
        <v>0</v>
      </c>
      <c r="H16" s="82">
        <f>ABS('P1dB CL'!J12-H$5)</f>
        <v>3.6201000000009032E-3</v>
      </c>
      <c r="I16" s="82">
        <f>ABS('P1dB CL'!K12-I$5)</f>
        <v>7.4892000000001957E-3</v>
      </c>
      <c r="J16" s="20"/>
      <c r="K16" s="82">
        <f>ABS('P1dB CL'!M12-K$5)</f>
        <v>1.6622000000001691E-3</v>
      </c>
      <c r="L16" s="82">
        <f>ABS('P1dB CL'!N12-L$5)</f>
        <v>3.2709999999980255E-4</v>
      </c>
      <c r="M16" s="82">
        <f>ABS('P1dB CL'!O12-M$5)</f>
        <v>2.6713000000011533E-3</v>
      </c>
      <c r="N16" s="82">
        <f>ABS('P1dB CL'!P12-N$5)</f>
        <v>2.7058600000000155E-2</v>
      </c>
      <c r="O16" s="82">
        <f>ABS('P1dB CL'!Q12-O$5)</f>
        <v>1.3977999999999824E-2</v>
      </c>
      <c r="P16" s="82">
        <f>ABS('P1dB CL'!R12-P$5)</f>
        <v>0</v>
      </c>
      <c r="R16" s="79">
        <f>'P1dB CL'!E12</f>
        <v>-5.0999999999999996</v>
      </c>
      <c r="S16" s="20"/>
      <c r="T16" s="82">
        <f>ABS('P1dB CL'!X12-T$5)</f>
        <v>1.5400999999997111E-3</v>
      </c>
      <c r="U16" s="82">
        <f>ABS('P1dB CL'!Y12-U$5)</f>
        <v>3.6783000000006894E-3</v>
      </c>
      <c r="V16" s="82">
        <f>ABS('P1dB CL'!Z12-V$5)</f>
        <v>3.8117999999993657E-3</v>
      </c>
      <c r="W16" s="82">
        <f>ABS('P1dB CL'!AA12-W$5)</f>
        <v>6.2131000000000824E-3</v>
      </c>
      <c r="X16" s="82">
        <f>ABS('P1dB CL'!AB12-X$5)</f>
        <v>1.9957500000000294E-2</v>
      </c>
      <c r="Y16" s="82">
        <f>ABS('P1dB CL'!AC12-Y$5)</f>
        <v>3.2079700000000599E-2</v>
      </c>
      <c r="Z16" s="20"/>
      <c r="AA16" s="82">
        <f>ABS('P1dB CL'!AE12-AA$5)</f>
        <v>3.4074999999997857E-3</v>
      </c>
      <c r="AB16" s="82">
        <f>ABS('P1dB CL'!AF12-AB$5)</f>
        <v>1.597399999999638E-3</v>
      </c>
      <c r="AC16" s="82">
        <f>ABS('P1dB CL'!AG12-AC$5)</f>
        <v>4.1694000000003228E-3</v>
      </c>
      <c r="AD16" s="82">
        <f>ABS('P1dB CL'!AH12-AD$5)</f>
        <v>2.1753000000011014E-3</v>
      </c>
      <c r="AE16" s="82">
        <f>ABS('P1dB CL'!AI12-AE$5)</f>
        <v>0</v>
      </c>
      <c r="AF16" s="82">
        <f>ABS('P1dB CL'!AJ12-AF$5)</f>
        <v>0</v>
      </c>
      <c r="AG16" s="20"/>
    </row>
    <row r="17" spans="2:33" x14ac:dyDescent="0.25">
      <c r="B17" s="79">
        <f>'P1dB CL'!E13</f>
        <v>-4.4000000000000004</v>
      </c>
      <c r="C17" s="20"/>
      <c r="D17" s="82">
        <f>ABS('P1dB CL'!F13-D$5)</f>
        <v>2.0685000000000286E-3</v>
      </c>
      <c r="E17" s="82">
        <f>ABS('P1dB CL'!G13-E$5)</f>
        <v>2.2509999999975605E-4</v>
      </c>
      <c r="F17" s="82">
        <f>ABS('P1dB CL'!H13-F$5)</f>
        <v>3.2414999999996752E-3</v>
      </c>
      <c r="G17" s="82">
        <f>ABS('P1dB CL'!I13-G$5)</f>
        <v>6.2840000000008445E-4</v>
      </c>
      <c r="H17" s="82">
        <f>ABS('P1dB CL'!J13-H$5)</f>
        <v>7.8249000000010227E-3</v>
      </c>
      <c r="I17" s="82">
        <f>ABS('P1dB CL'!K13-I$5)</f>
        <v>6.8626999999992222E-3</v>
      </c>
      <c r="J17" s="20"/>
      <c r="K17" s="82">
        <f>ABS('P1dB CL'!M13-K$5)</f>
        <v>4.2332999999992182E-3</v>
      </c>
      <c r="L17" s="82">
        <f>ABS('P1dB CL'!N13-L$5)</f>
        <v>1.2064000000009401E-3</v>
      </c>
      <c r="M17" s="82">
        <f>ABS('P1dB CL'!O13-M$5)</f>
        <v>0</v>
      </c>
      <c r="N17" s="82">
        <f>ABS('P1dB CL'!P13-N$5)</f>
        <v>2.9764200000000685E-2</v>
      </c>
      <c r="O17" s="82">
        <f>ABS('P1dB CL'!Q13-O$5)</f>
        <v>2.2248299999999332E-2</v>
      </c>
      <c r="P17" s="82">
        <f>ABS('P1dB CL'!R13-P$5)</f>
        <v>0</v>
      </c>
      <c r="R17" s="79">
        <f>'P1dB CL'!E13</f>
        <v>-4.4000000000000004</v>
      </c>
      <c r="S17" s="20"/>
      <c r="T17" s="82">
        <f>ABS('P1dB CL'!X13-T$5)</f>
        <v>3.6810999999996596E-3</v>
      </c>
      <c r="U17" s="82">
        <f>ABS('P1dB CL'!Y13-U$5)</f>
        <v>2.9354000000001435E-3</v>
      </c>
      <c r="V17" s="82">
        <f>ABS('P1dB CL'!Z13-V$5)</f>
        <v>2.481499999998249E-3</v>
      </c>
      <c r="W17" s="82">
        <f>ABS('P1dB CL'!AA13-W$5)</f>
        <v>3.408399999999645E-3</v>
      </c>
      <c r="X17" s="82">
        <f>ABS('P1dB CL'!AB13-X$5)</f>
        <v>1.8491700000000222E-2</v>
      </c>
      <c r="Y17" s="82">
        <f>ABS('P1dB CL'!AC13-Y$5)</f>
        <v>3.0399300000000906E-2</v>
      </c>
      <c r="Z17" s="20"/>
      <c r="AA17" s="82">
        <f>ABS('P1dB CL'!AE13-AA$5)</f>
        <v>2.7656000000000347E-3</v>
      </c>
      <c r="AB17" s="82">
        <f>ABS('P1dB CL'!AF13-AB$5)</f>
        <v>1.3922999999991248E-3</v>
      </c>
      <c r="AC17" s="82">
        <f>ABS('P1dB CL'!AG13-AC$5)</f>
        <v>2.5415000000013066E-3</v>
      </c>
      <c r="AD17" s="82">
        <f>ABS('P1dB CL'!AH13-AD$5)</f>
        <v>3.0718000000007351E-3</v>
      </c>
      <c r="AE17" s="82">
        <f>ABS('P1dB CL'!AI13-AE$5)</f>
        <v>4.9400000000012767E-3</v>
      </c>
      <c r="AF17" s="82">
        <f>ABS('P1dB CL'!AJ13-AF$5)</f>
        <v>0</v>
      </c>
      <c r="AG17" s="20"/>
    </row>
    <row r="18" spans="2:33" x14ac:dyDescent="0.25">
      <c r="B18" s="79">
        <f>'P1dB CL'!E14</f>
        <v>-3.7</v>
      </c>
      <c r="C18" s="20"/>
      <c r="D18" s="82">
        <f>ABS('P1dB CL'!F14-D$5)</f>
        <v>1.2865000000008564E-3</v>
      </c>
      <c r="E18" s="82">
        <f>ABS('P1dB CL'!G14-E$5)</f>
        <v>2.5825000000008203E-3</v>
      </c>
      <c r="F18" s="82">
        <f>ABS('P1dB CL'!H14-F$5)</f>
        <v>4.5413999999990295E-3</v>
      </c>
      <c r="G18" s="82">
        <f>ABS('P1dB CL'!I14-G$5)</f>
        <v>4.8713000000013551E-3</v>
      </c>
      <c r="H18" s="82">
        <f>ABS('P1dB CL'!J14-H$5)</f>
        <v>6.9961999999996749E-3</v>
      </c>
      <c r="I18" s="82">
        <f>ABS('P1dB CL'!K14-I$5)</f>
        <v>1.0092800000000679E-2</v>
      </c>
      <c r="J18" s="20"/>
      <c r="K18" s="82">
        <f>ABS('P1dB CL'!M14-K$5)</f>
        <v>2.4766999999989991E-3</v>
      </c>
      <c r="L18" s="82">
        <f>ABS('P1dB CL'!N14-L$5)</f>
        <v>0</v>
      </c>
      <c r="M18" s="82">
        <f>ABS('P1dB CL'!O14-M$5)</f>
        <v>2.9850000000131161E-4</v>
      </c>
      <c r="N18" s="82">
        <f>ABS('P1dB CL'!P14-N$5)</f>
        <v>3.435510000000086E-2</v>
      </c>
      <c r="O18" s="82">
        <f>ABS('P1dB CL'!Q14-O$5)</f>
        <v>2.9862400000000733E-2</v>
      </c>
      <c r="P18" s="82">
        <f>ABS('P1dB CL'!R14-P$5)</f>
        <v>0</v>
      </c>
      <c r="R18" s="79">
        <f>'P1dB CL'!E14</f>
        <v>-3.7</v>
      </c>
      <c r="S18" s="20"/>
      <c r="T18" s="82">
        <f>ABS('P1dB CL'!X14-T$5)</f>
        <v>1.4781999999993189E-3</v>
      </c>
      <c r="U18" s="82">
        <f>ABS('P1dB CL'!Y14-U$5)</f>
        <v>2.0323000000015412E-3</v>
      </c>
      <c r="V18" s="82">
        <f>ABS('P1dB CL'!Z14-V$5)</f>
        <v>2.2316000000000003E-3</v>
      </c>
      <c r="W18" s="82">
        <f>ABS('P1dB CL'!AA14-W$5)</f>
        <v>2.070400000000916E-3</v>
      </c>
      <c r="X18" s="82">
        <f>ABS('P1dB CL'!AB14-X$5)</f>
        <v>1.5637400000001023E-2</v>
      </c>
      <c r="Y18" s="82">
        <f>ABS('P1dB CL'!AC14-Y$5)</f>
        <v>2.7849200000000351E-2</v>
      </c>
      <c r="Z18" s="20"/>
      <c r="AA18" s="82">
        <f>ABS('P1dB CL'!AE14-AA$5)</f>
        <v>1.2798000000007193E-3</v>
      </c>
      <c r="AB18" s="82">
        <f>ABS('P1dB CL'!AF14-AB$5)</f>
        <v>1.5620999999992335E-3</v>
      </c>
      <c r="AC18" s="82">
        <f>ABS('P1dB CL'!AG14-AC$5)</f>
        <v>1.7640000000085365E-4</v>
      </c>
      <c r="AD18" s="82">
        <f>ABS('P1dB CL'!AH14-AD$5)</f>
        <v>4.3106000000001643E-3</v>
      </c>
      <c r="AE18" s="82">
        <f>ABS('P1dB CL'!AI14-AE$5)</f>
        <v>1.3990000000010383E-3</v>
      </c>
      <c r="AF18" s="82">
        <f>ABS('P1dB CL'!AJ14-AF$5)</f>
        <v>0</v>
      </c>
      <c r="AG18" s="20"/>
    </row>
    <row r="19" spans="2:33" x14ac:dyDescent="0.25">
      <c r="B19" s="79">
        <f>'P1dB CL'!E15</f>
        <v>-3</v>
      </c>
      <c r="C19" s="20"/>
      <c r="D19" s="82">
        <f>ABS('P1dB CL'!F15-D$5)</f>
        <v>1.9531000000014842E-3</v>
      </c>
      <c r="E19" s="82">
        <f>ABS('P1dB CL'!G15-E$5)</f>
        <v>6.4470000000049765E-4</v>
      </c>
      <c r="F19" s="82">
        <f>ABS('P1dB CL'!H15-F$5)</f>
        <v>3.9681999999992001E-3</v>
      </c>
      <c r="G19" s="82">
        <f>ABS('P1dB CL'!I15-G$5)</f>
        <v>6.5431000000000239E-3</v>
      </c>
      <c r="H19" s="82">
        <f>ABS('P1dB CL'!J15-H$5)</f>
        <v>9.6159000000000106E-3</v>
      </c>
      <c r="I19" s="82">
        <f>ABS('P1dB CL'!K15-I$5)</f>
        <v>1.5344600000000597E-2</v>
      </c>
      <c r="J19" s="20"/>
      <c r="K19" s="82">
        <f>ABS('P1dB CL'!M15-K$5)</f>
        <v>0</v>
      </c>
      <c r="L19" s="82">
        <f>ABS('P1dB CL'!N15-L$5)</f>
        <v>1.4382000000008333E-3</v>
      </c>
      <c r="M19" s="82">
        <f>ABS('P1dB CL'!O15-M$5)</f>
        <v>2.1181000000005668E-3</v>
      </c>
      <c r="N19" s="82">
        <f>ABS('P1dB CL'!P15-N$5)</f>
        <v>4.321190000000108E-2</v>
      </c>
      <c r="O19" s="82">
        <f>ABS('P1dB CL'!Q15-O$5)</f>
        <v>3.6248200000001063E-2</v>
      </c>
      <c r="P19" s="82">
        <f>ABS('P1dB CL'!R15-P$5)</f>
        <v>0</v>
      </c>
      <c r="R19" s="79">
        <f>'P1dB CL'!E15</f>
        <v>-3</v>
      </c>
      <c r="S19" s="20"/>
      <c r="T19" s="82">
        <f>ABS('P1dB CL'!X15-T$5)</f>
        <v>8.8689999999935765E-4</v>
      </c>
      <c r="U19" s="82">
        <f>ABS('P1dB CL'!Y15-U$5)</f>
        <v>1.8778000000008177E-3</v>
      </c>
      <c r="V19" s="82">
        <f>ABS('P1dB CL'!Z15-V$5)</f>
        <v>2.4156999999984663E-3</v>
      </c>
      <c r="W19" s="82">
        <f>ABS('P1dB CL'!AA15-W$5)</f>
        <v>5.6260000000030175E-4</v>
      </c>
      <c r="X19" s="82">
        <f>ABS('P1dB CL'!AB15-X$5)</f>
        <v>1.4876300000000953E-2</v>
      </c>
      <c r="Y19" s="82">
        <f>ABS('P1dB CL'!AC15-Y$5)</f>
        <v>2.7828200000000081E-2</v>
      </c>
      <c r="Z19" s="20"/>
      <c r="AA19" s="82">
        <f>ABS('P1dB CL'!AE15-AA$5)</f>
        <v>3.3598000000001349E-3</v>
      </c>
      <c r="AB19" s="82">
        <f>ABS('P1dB CL'!AF15-AB$5)</f>
        <v>3.7759999999842364E-4</v>
      </c>
      <c r="AC19" s="82">
        <f>ABS('P1dB CL'!AG15-AC$5)</f>
        <v>3.8623000000015395E-3</v>
      </c>
      <c r="AD19" s="82">
        <f>ABS('P1dB CL'!AH15-AD$5)</f>
        <v>6.0034000000008803E-3</v>
      </c>
      <c r="AE19" s="82">
        <f>ABS('P1dB CL'!AI15-AE$5)</f>
        <v>2.2764000000012885E-3</v>
      </c>
      <c r="AF19" s="82">
        <f>ABS('P1dB CL'!AJ15-AF$5)</f>
        <v>0</v>
      </c>
      <c r="AG19" s="20"/>
    </row>
    <row r="20" spans="2:33" x14ac:dyDescent="0.25">
      <c r="B20" s="79">
        <f>'P1dB CL'!E16</f>
        <v>-2.2999999999999998</v>
      </c>
      <c r="C20" s="20"/>
      <c r="D20" s="82">
        <f>ABS('P1dB CL'!F16-D$5)</f>
        <v>3.5066000000014697E-3</v>
      </c>
      <c r="E20" s="82">
        <f>ABS('P1dB CL'!G16-E$5)</f>
        <v>2.0094000000003831E-3</v>
      </c>
      <c r="F20" s="82">
        <f>ABS('P1dB CL'!H16-F$5)</f>
        <v>6.5698999999987961E-3</v>
      </c>
      <c r="G20" s="82">
        <f>ABS('P1dB CL'!I16-G$5)</f>
        <v>9.0513000000012056E-3</v>
      </c>
      <c r="H20" s="82">
        <f>ABS('P1dB CL'!J16-H$5)</f>
        <v>1.4737099999999614E-2</v>
      </c>
      <c r="I20" s="82">
        <f>ABS('P1dB CL'!K16-I$5)</f>
        <v>1.8199899999999047E-2</v>
      </c>
      <c r="J20" s="20"/>
      <c r="K20" s="82">
        <f>ABS('P1dB CL'!M16-K$5)</f>
        <v>1.8215000000001424E-3</v>
      </c>
      <c r="L20" s="82">
        <f>ABS('P1dB CL'!N16-L$5)</f>
        <v>2.4395000000012601E-3</v>
      </c>
      <c r="M20" s="82">
        <f>ABS('P1dB CL'!O16-M$5)</f>
        <v>4.9877000000009275E-3</v>
      </c>
      <c r="N20" s="82">
        <f>ABS('P1dB CL'!P16-N$5)</f>
        <v>5.6530900000000273E-2</v>
      </c>
      <c r="O20" s="82">
        <f>ABS('P1dB CL'!Q16-O$5)</f>
        <v>4.5382500000000547E-2</v>
      </c>
      <c r="P20" s="82">
        <f>ABS('P1dB CL'!R16-P$5)</f>
        <v>0</v>
      </c>
      <c r="R20" s="79">
        <f>'P1dB CL'!E16</f>
        <v>-2.2999999999999998</v>
      </c>
      <c r="S20" s="20"/>
      <c r="T20" s="82">
        <f>ABS('P1dB CL'!X16-T$5)</f>
        <v>1.2854999999998284E-3</v>
      </c>
      <c r="U20" s="82">
        <f>ABS('P1dB CL'!Y16-U$5)</f>
        <v>0</v>
      </c>
      <c r="V20" s="82">
        <f>ABS('P1dB CL'!Z16-V$5)</f>
        <v>2.479999999991378E-4</v>
      </c>
      <c r="W20" s="82">
        <f>ABS('P1dB CL'!AA16-W$5)</f>
        <v>1.6087999999996327E-3</v>
      </c>
      <c r="X20" s="82">
        <f>ABS('P1dB CL'!AB16-X$5)</f>
        <v>1.5362700000000729E-2</v>
      </c>
      <c r="Y20" s="82">
        <f>ABS('P1dB CL'!AC16-Y$5)</f>
        <v>2.6859200000000527E-2</v>
      </c>
      <c r="Z20" s="20"/>
      <c r="AA20" s="82">
        <f>ABS('P1dB CL'!AE16-AA$5)</f>
        <v>2.91630000000076E-3</v>
      </c>
      <c r="AB20" s="82">
        <f>ABS('P1dB CL'!AF16-AB$5)</f>
        <v>0</v>
      </c>
      <c r="AC20" s="82">
        <f>ABS('P1dB CL'!AG16-AC$5)</f>
        <v>5.8803000000011707E-3</v>
      </c>
      <c r="AD20" s="82">
        <f>ABS('P1dB CL'!AH16-AD$5)</f>
        <v>5.290000000000461E-3</v>
      </c>
      <c r="AE20" s="82">
        <f>ABS('P1dB CL'!AI16-AE$5)</f>
        <v>3.5391000000011275E-3</v>
      </c>
      <c r="AF20" s="82">
        <f>ABS('P1dB CL'!AJ16-AF$5)</f>
        <v>0</v>
      </c>
      <c r="AG20" s="20"/>
    </row>
    <row r="21" spans="2:33" x14ac:dyDescent="0.25">
      <c r="B21" s="79">
        <f>'P1dB CL'!E17</f>
        <v>-1.6</v>
      </c>
      <c r="C21" s="20"/>
      <c r="D21" s="82">
        <f>ABS('P1dB CL'!F17-D$5)</f>
        <v>7.0209000000005517E-3</v>
      </c>
      <c r="E21" s="82">
        <f>ABS('P1dB CL'!G17-E$5)</f>
        <v>4.4574999999991149E-3</v>
      </c>
      <c r="F21" s="82">
        <f>ABS('P1dB CL'!H17-F$5)</f>
        <v>9.9239000000004296E-3</v>
      </c>
      <c r="G21" s="82">
        <f>ABS('P1dB CL'!I17-G$5)</f>
        <v>1.0731700000000899E-2</v>
      </c>
      <c r="H21" s="82">
        <f>ABS('P1dB CL'!J17-H$5)</f>
        <v>1.8176099999999806E-2</v>
      </c>
      <c r="I21" s="82">
        <f>ABS('P1dB CL'!K17-I$5)</f>
        <v>2.4597200000000541E-2</v>
      </c>
      <c r="J21" s="20"/>
      <c r="K21" s="82">
        <f>ABS('P1dB CL'!M17-K$5)</f>
        <v>1.9387999999995742E-3</v>
      </c>
      <c r="L21" s="82">
        <f>ABS('P1dB CL'!N17-L$5)</f>
        <v>1.6410000000099956E-4</v>
      </c>
      <c r="M21" s="82">
        <f>ABS('P1dB CL'!O17-M$5)</f>
        <v>5.6029000000012985E-3</v>
      </c>
      <c r="N21" s="82">
        <f>ABS('P1dB CL'!P17-N$5)</f>
        <v>6.3632899999999992E-2</v>
      </c>
      <c r="O21" s="82">
        <f>ABS('P1dB CL'!Q17-O$5)</f>
        <v>5.3258899999999443E-2</v>
      </c>
      <c r="P21" s="82">
        <f>ABS('P1dB CL'!R17-P$5)</f>
        <v>0</v>
      </c>
      <c r="R21" s="79">
        <f>'P1dB CL'!E17</f>
        <v>-1.6</v>
      </c>
      <c r="S21" s="20"/>
      <c r="T21" s="82">
        <f>ABS('P1dB CL'!X17-T$5)</f>
        <v>0</v>
      </c>
      <c r="U21" s="82">
        <f>ABS('P1dB CL'!Y17-U$5)</f>
        <v>4.5137000000003979E-3</v>
      </c>
      <c r="V21" s="82">
        <f>ABS('P1dB CL'!Z17-V$5)</f>
        <v>0</v>
      </c>
      <c r="W21" s="82">
        <f>ABS('P1dB CL'!AA17-W$5)</f>
        <v>3.7821999999998468E-3</v>
      </c>
      <c r="X21" s="82">
        <f>ABS('P1dB CL'!AB17-X$5)</f>
        <v>1.5284499999999923E-2</v>
      </c>
      <c r="Y21" s="82">
        <f>ABS('P1dB CL'!AC17-Y$5)</f>
        <v>2.1734200000000925E-2</v>
      </c>
      <c r="Z21" s="20"/>
      <c r="AA21" s="82">
        <f>ABS('P1dB CL'!AE17-AA$5)</f>
        <v>0</v>
      </c>
      <c r="AB21" s="82">
        <f>ABS('P1dB CL'!AF17-AB$5)</f>
        <v>1.8386999999986386E-3</v>
      </c>
      <c r="AC21" s="82">
        <f>ABS('P1dB CL'!AG17-AC$5)</f>
        <v>4.8532000000012232E-3</v>
      </c>
      <c r="AD21" s="82">
        <f>ABS('P1dB CL'!AH17-AD$5)</f>
        <v>7.6961000000004276E-3</v>
      </c>
      <c r="AE21" s="82">
        <f>ABS('P1dB CL'!AI17-AE$5)</f>
        <v>4.883000000006632E-4</v>
      </c>
      <c r="AF21" s="82">
        <f>ABS('P1dB CL'!AJ17-AF$5)</f>
        <v>0</v>
      </c>
      <c r="AG21" s="20"/>
    </row>
    <row r="22" spans="2:33" x14ac:dyDescent="0.25">
      <c r="B22" s="79">
        <f>'P1dB CL'!E18</f>
        <v>-0.9</v>
      </c>
      <c r="C22" s="20"/>
      <c r="D22" s="82">
        <f>ABS('P1dB CL'!F18-D$5)</f>
        <v>2.244000000001023E-3</v>
      </c>
      <c r="E22" s="82">
        <f>ABS('P1dB CL'!G18-E$5)</f>
        <v>5.9290000000000731E-3</v>
      </c>
      <c r="F22" s="82">
        <f>ABS('P1dB CL'!H18-F$5)</f>
        <v>1.1835099999998988E-2</v>
      </c>
      <c r="G22" s="82">
        <f>ABS('P1dB CL'!I18-G$5)</f>
        <v>1.3769100000001089E-2</v>
      </c>
      <c r="H22" s="82">
        <f>ABS('P1dB CL'!J18-H$5)</f>
        <v>2.3259200000000035E-2</v>
      </c>
      <c r="I22" s="82">
        <f>ABS('P1dB CL'!K18-I$5)</f>
        <v>3.0127500000000751E-2</v>
      </c>
      <c r="J22" s="20"/>
      <c r="K22" s="82">
        <f>ABS('P1dB CL'!M18-K$5)</f>
        <v>2.2372999999991094E-3</v>
      </c>
      <c r="L22" s="82">
        <f>ABS('P1dB CL'!N18-L$5)</f>
        <v>1.4992000000013661E-3</v>
      </c>
      <c r="M22" s="82">
        <f>ABS('P1dB CL'!O18-M$5)</f>
        <v>5.8927999999998093E-3</v>
      </c>
      <c r="N22" s="82">
        <f>ABS('P1dB CL'!P18-N$5)</f>
        <v>7.8303299999999965E-2</v>
      </c>
      <c r="O22" s="82">
        <f>ABS('P1dB CL'!Q18-O$5)</f>
        <v>6.7555399999999821E-2</v>
      </c>
      <c r="P22" s="82">
        <f>ABS('P1dB CL'!R18-P$5)</f>
        <v>0</v>
      </c>
      <c r="R22" s="79">
        <f>'P1dB CL'!E18</f>
        <v>-0.9</v>
      </c>
      <c r="S22" s="20"/>
      <c r="T22" s="82">
        <f>ABS('P1dB CL'!X18-T$5)</f>
        <v>3.3826000000001244E-3</v>
      </c>
      <c r="U22" s="82">
        <f>ABS('P1dB CL'!Y18-U$5)</f>
        <v>4.4727000000008843E-3</v>
      </c>
      <c r="V22" s="82">
        <f>ABS('P1dB CL'!Z18-V$5)</f>
        <v>2.4823999999998847E-3</v>
      </c>
      <c r="W22" s="82">
        <f>ABS('P1dB CL'!AA18-W$5)</f>
        <v>2.4280000000000967E-3</v>
      </c>
      <c r="X22" s="82">
        <f>ABS('P1dB CL'!AB18-X$5)</f>
        <v>1.3529800000000591E-2</v>
      </c>
      <c r="Y22" s="82">
        <f>ABS('P1dB CL'!AC18-Y$5)</f>
        <v>2.2980700000001519E-2</v>
      </c>
      <c r="Z22" s="20"/>
      <c r="AA22" s="82">
        <f>ABS('P1dB CL'!AE18-AA$5)</f>
        <v>1.1434000000001276E-3</v>
      </c>
      <c r="AB22" s="82">
        <f>ABS('P1dB CL'!AF18-AB$5)</f>
        <v>2.5309999999993948E-3</v>
      </c>
      <c r="AC22" s="82">
        <f>ABS('P1dB CL'!AG18-AC$5)</f>
        <v>6.1321000000003067E-3</v>
      </c>
      <c r="AD22" s="82">
        <f>ABS('P1dB CL'!AH18-AD$5)</f>
        <v>8.2664000000001181E-3</v>
      </c>
      <c r="AE22" s="82">
        <f>ABS('P1dB CL'!AI18-AE$5)</f>
        <v>4.590000000000316E-3</v>
      </c>
      <c r="AF22" s="82">
        <f>ABS('P1dB CL'!AJ18-AF$5)</f>
        <v>0</v>
      </c>
      <c r="AG22" s="20"/>
    </row>
    <row r="23" spans="2:33" x14ac:dyDescent="0.25">
      <c r="B23" s="79">
        <f>'P1dB CL'!E19</f>
        <v>-0.2</v>
      </c>
      <c r="C23" s="20"/>
      <c r="D23" s="82">
        <f>ABS('P1dB CL'!F19-D$5)</f>
        <v>5.0516000000015993E-3</v>
      </c>
      <c r="E23" s="82">
        <f>ABS('P1dB CL'!G19-E$5)</f>
        <v>4.324900000000298E-3</v>
      </c>
      <c r="F23" s="82">
        <f>ABS('P1dB CL'!H19-F$5)</f>
        <v>1.410869999999953E-2</v>
      </c>
      <c r="G23" s="82">
        <f>ABS('P1dB CL'!I19-G$5)</f>
        <v>1.6386000000000678E-2</v>
      </c>
      <c r="H23" s="82">
        <f>ABS('P1dB CL'!J19-H$5)</f>
        <v>2.6492100000000463E-2</v>
      </c>
      <c r="I23" s="82">
        <f>ABS('P1dB CL'!K19-I$5)</f>
        <v>3.8245200000000423E-2</v>
      </c>
      <c r="J23" s="20"/>
      <c r="K23" s="82">
        <f>ABS('P1dB CL'!M19-K$5)</f>
        <v>3.2873000000002151E-3</v>
      </c>
      <c r="L23" s="82">
        <f>ABS('P1dB CL'!N19-L$5)</f>
        <v>2.6016000000002037E-3</v>
      </c>
      <c r="M23" s="82">
        <f>ABS('P1dB CL'!O19-M$5)</f>
        <v>8.2417000000010177E-3</v>
      </c>
      <c r="N23" s="82">
        <f>ABS('P1dB CL'!P19-N$5)</f>
        <v>9.4998300000000313E-2</v>
      </c>
      <c r="O23" s="82">
        <f>ABS('P1dB CL'!Q19-O$5)</f>
        <v>8.0117200000000111E-2</v>
      </c>
      <c r="P23" s="82">
        <f>ABS('P1dB CL'!R19-P$5)</f>
        <v>0</v>
      </c>
      <c r="R23" s="79">
        <f>'P1dB CL'!E19</f>
        <v>-0.2</v>
      </c>
      <c r="S23" s="20"/>
      <c r="T23" s="82">
        <f>ABS('P1dB CL'!X19-T$5)</f>
        <v>1.9558999999986781E-3</v>
      </c>
      <c r="U23" s="82">
        <f>ABS('P1dB CL'!Y19-U$5)</f>
        <v>1.9740999999999786E-3</v>
      </c>
      <c r="V23" s="82">
        <f>ABS('P1dB CL'!Z19-V$5)</f>
        <v>9.5369999999839195E-4</v>
      </c>
      <c r="W23" s="82">
        <f>ABS('P1dB CL'!AA19-W$5)</f>
        <v>4.3100000000073635E-4</v>
      </c>
      <c r="X23" s="82">
        <f>ABS('P1dB CL'!AB19-X$5)</f>
        <v>1.2504600000001531E-2</v>
      </c>
      <c r="Y23" s="82">
        <f>ABS('P1dB CL'!AC19-Y$5)</f>
        <v>1.9510200000000921E-2</v>
      </c>
      <c r="Z23" s="20"/>
      <c r="AA23" s="82">
        <f>ABS('P1dB CL'!AE19-AA$5)</f>
        <v>1.896800000000809E-3</v>
      </c>
      <c r="AB23" s="82">
        <f>ABS('P1dB CL'!AF19-AB$5)</f>
        <v>2.2611000000001269E-3</v>
      </c>
      <c r="AC23" s="82">
        <f>ABS('P1dB CL'!AG19-AC$5)</f>
        <v>6.7453000000003982E-3</v>
      </c>
      <c r="AD23" s="82">
        <f>ABS('P1dB CL'!AH19-AD$5)</f>
        <v>1.410390000000028E-2</v>
      </c>
      <c r="AE23" s="82">
        <f>ABS('P1dB CL'!AI19-AE$5)</f>
        <v>8.0299000000003673E-3</v>
      </c>
      <c r="AF23" s="82">
        <f>ABS('P1dB CL'!AJ19-AF$5)</f>
        <v>0</v>
      </c>
      <c r="AG23" s="20"/>
    </row>
    <row r="24" spans="2:33" x14ac:dyDescent="0.25">
      <c r="B24" s="79">
        <f>'P1dB CL'!E20</f>
        <v>0.5</v>
      </c>
      <c r="C24" s="20"/>
      <c r="D24" s="82">
        <f>ABS('P1dB CL'!F20-D$5)</f>
        <v>2.8982000000006281E-3</v>
      </c>
      <c r="E24" s="82">
        <f>ABS('P1dB CL'!G20-E$5)</f>
        <v>7.571199999999223E-3</v>
      </c>
      <c r="F24" s="82">
        <f>ABS('P1dB CL'!H20-F$5)</f>
        <v>1.5833900000000511E-2</v>
      </c>
      <c r="G24" s="82">
        <f>ABS('P1dB CL'!I20-G$5)</f>
        <v>1.918410000000037E-2</v>
      </c>
      <c r="H24" s="82">
        <f>ABS('P1dB CL'!J20-H$5)</f>
        <v>3.0069400000000357E-2</v>
      </c>
      <c r="I24" s="82">
        <f>ABS('P1dB CL'!K20-I$5)</f>
        <v>4.6230299999999502E-2</v>
      </c>
      <c r="J24" s="20"/>
      <c r="K24" s="82">
        <f>ABS('P1dB CL'!M20-K$5)</f>
        <v>2.9240000000001487E-3</v>
      </c>
      <c r="L24" s="82">
        <f>ABS('P1dB CL'!N20-L$5)</f>
        <v>3.8452000000006592E-3</v>
      </c>
      <c r="M24" s="82">
        <f>ABS('P1dB CL'!O20-M$5)</f>
        <v>8.4143000000000967E-3</v>
      </c>
      <c r="N24" s="82">
        <f>ABS('P1dB CL'!P20-N$5)</f>
        <v>0.11080740000000056</v>
      </c>
      <c r="O24" s="82">
        <f>ABS('P1dB CL'!Q20-O$5)</f>
        <v>9.6636800000000633E-2</v>
      </c>
      <c r="P24" s="82">
        <f>ABS('P1dB CL'!R20-P$5)</f>
        <v>0</v>
      </c>
      <c r="R24" s="79">
        <f>'P1dB CL'!E20</f>
        <v>0.5</v>
      </c>
      <c r="S24" s="20"/>
      <c r="T24" s="82">
        <f>ABS('P1dB CL'!X20-T$5)</f>
        <v>2.6721999999992363E-3</v>
      </c>
      <c r="U24" s="82">
        <f>ABS('P1dB CL'!Y20-U$5)</f>
        <v>5.1479000000007602E-3</v>
      </c>
      <c r="V24" s="82">
        <f>ABS('P1dB CL'!Z20-V$5)</f>
        <v>4.6243999999990848E-3</v>
      </c>
      <c r="W24" s="82">
        <f>ABS('P1dB CL'!AA20-W$5)</f>
        <v>0</v>
      </c>
      <c r="X24" s="82">
        <f>ABS('P1dB CL'!AB20-X$5)</f>
        <v>1.115700000000075E-2</v>
      </c>
      <c r="Y24" s="82">
        <f>ABS('P1dB CL'!AC20-Y$5)</f>
        <v>1.3968400000001324E-2</v>
      </c>
      <c r="Z24" s="20"/>
      <c r="AA24" s="82">
        <f>ABS('P1dB CL'!AE20-AA$5)</f>
        <v>1.5850000000003917E-3</v>
      </c>
      <c r="AB24" s="82">
        <f>ABS('P1dB CL'!AF20-AB$5)</f>
        <v>1.9530999999997078E-3</v>
      </c>
      <c r="AC24" s="82">
        <f>ABS('P1dB CL'!AG20-AC$5)</f>
        <v>8.3484000000009218E-3</v>
      </c>
      <c r="AD24" s="82">
        <f>ABS('P1dB CL'!AH20-AD$5)</f>
        <v>1.433370000000167E-2</v>
      </c>
      <c r="AE24" s="82">
        <f>ABS('P1dB CL'!AI20-AE$5)</f>
        <v>8.8901000000003449E-3</v>
      </c>
      <c r="AF24" s="82">
        <f>ABS('P1dB CL'!AJ20-AF$5)</f>
        <v>0</v>
      </c>
      <c r="AG24" s="20"/>
    </row>
    <row r="25" spans="2:33" x14ac:dyDescent="0.25">
      <c r="B25" s="79">
        <f>'P1dB CL'!E21</f>
        <v>1.2</v>
      </c>
      <c r="C25" s="20"/>
      <c r="D25" s="82">
        <f>ABS('P1dB CL'!F21-D$5)</f>
        <v>8.0843000000001553E-3</v>
      </c>
      <c r="E25" s="82">
        <f>ABS('P1dB CL'!G21-E$5)</f>
        <v>7.329000000000363E-3</v>
      </c>
      <c r="F25" s="82">
        <f>ABS('P1dB CL'!H21-F$5)</f>
        <v>1.7631500000000244E-2</v>
      </c>
      <c r="G25" s="82">
        <f>ABS('P1dB CL'!I21-G$5)</f>
        <v>2.5337200000000948E-2</v>
      </c>
      <c r="H25" s="82">
        <f>ABS('P1dB CL'!J21-H$5)</f>
        <v>3.9067300000001026E-2</v>
      </c>
      <c r="I25" s="82">
        <f>ABS('P1dB CL'!K21-I$5)</f>
        <v>5.540369999999939E-2</v>
      </c>
      <c r="J25" s="20"/>
      <c r="K25" s="82">
        <f>ABS('P1dB CL'!M21-K$5)</f>
        <v>3.4636999999992923E-3</v>
      </c>
      <c r="L25" s="82">
        <f>ABS('P1dB CL'!N21-L$5)</f>
        <v>5.7793000000003758E-3</v>
      </c>
      <c r="M25" s="82">
        <f>ABS('P1dB CL'!O21-M$5)</f>
        <v>1.2792600000000931E-2</v>
      </c>
      <c r="N25" s="82">
        <f>ABS('P1dB CL'!P21-N$5)</f>
        <v>0.13373370000000051</v>
      </c>
      <c r="O25" s="82">
        <f>ABS('P1dB CL'!Q21-O$5)</f>
        <v>0.11468029999999985</v>
      </c>
      <c r="P25" s="82">
        <f>ABS('P1dB CL'!R21-P$5)</f>
        <v>0</v>
      </c>
      <c r="R25" s="79">
        <f>'P1dB CL'!E21</f>
        <v>1.2</v>
      </c>
      <c r="S25" s="20"/>
      <c r="T25" s="82">
        <f>ABS('P1dB CL'!X21-T$5)</f>
        <v>3.4723000000003168E-3</v>
      </c>
      <c r="U25" s="82">
        <f>ABS('P1dB CL'!Y21-U$5)</f>
        <v>5.8546000000010423E-3</v>
      </c>
      <c r="V25" s="82">
        <f>ABS('P1dB CL'!Z21-V$5)</f>
        <v>3.206299999998663E-3</v>
      </c>
      <c r="W25" s="82">
        <f>ABS('P1dB CL'!AA21-W$5)</f>
        <v>1.1033999999998656E-3</v>
      </c>
      <c r="X25" s="82">
        <f>ABS('P1dB CL'!AB21-X$5)</f>
        <v>9.3012000000012307E-3</v>
      </c>
      <c r="Y25" s="82">
        <f>ABS('P1dB CL'!AC21-Y$5)</f>
        <v>1.381680000000074E-2</v>
      </c>
      <c r="Z25" s="20"/>
      <c r="AA25" s="82">
        <f>ABS('P1dB CL'!AE21-AA$5)</f>
        <v>2.6817000000001201E-3</v>
      </c>
      <c r="AB25" s="82">
        <f>ABS('P1dB CL'!AF21-AB$5)</f>
        <v>4.4011999999984397E-3</v>
      </c>
      <c r="AC25" s="82">
        <f>ABS('P1dB CL'!AG21-AC$5)</f>
        <v>1.3496400000001074E-2</v>
      </c>
      <c r="AD25" s="82">
        <f>ABS('P1dB CL'!AH21-AD$5)</f>
        <v>1.9048700000000807E-2</v>
      </c>
      <c r="AE25" s="82">
        <f>ABS('P1dB CL'!AI21-AE$5)</f>
        <v>1.0463700000000742E-2</v>
      </c>
      <c r="AF25" s="82">
        <f>ABS('P1dB CL'!AJ21-AF$5)</f>
        <v>0</v>
      </c>
      <c r="AG25" s="20"/>
    </row>
    <row r="26" spans="2:33" x14ac:dyDescent="0.25">
      <c r="B26" s="79">
        <f>'P1dB CL'!E22</f>
        <v>1.9</v>
      </c>
      <c r="C26" s="20"/>
      <c r="D26" s="82">
        <f>ABS('P1dB CL'!F22-D$5)</f>
        <v>6.3190000000012958E-3</v>
      </c>
      <c r="E26" s="82">
        <f>ABS('P1dB CL'!G22-E$5)</f>
        <v>1.1443099999999262E-2</v>
      </c>
      <c r="F26" s="82">
        <f>ABS('P1dB CL'!H22-F$5)</f>
        <v>2.219960000000043E-2</v>
      </c>
      <c r="G26" s="82">
        <f>ABS('P1dB CL'!I22-G$5)</f>
        <v>3.269380000000055E-2</v>
      </c>
      <c r="H26" s="82">
        <f>ABS('P1dB CL'!J22-H$5)</f>
        <v>4.4280099999999933E-2</v>
      </c>
      <c r="I26" s="82">
        <f>ABS('P1dB CL'!K22-I$5)</f>
        <v>6.6485399999999473E-2</v>
      </c>
      <c r="J26" s="20"/>
      <c r="K26" s="82">
        <f>ABS('P1dB CL'!M22-K$5)</f>
        <v>3.0660999999998495E-3</v>
      </c>
      <c r="L26" s="82">
        <f>ABS('P1dB CL'!N22-L$5)</f>
        <v>4.5767000000012104E-3</v>
      </c>
      <c r="M26" s="82">
        <f>ABS('P1dB CL'!O22-M$5)</f>
        <v>1.6135200000000793E-2</v>
      </c>
      <c r="N26" s="82">
        <f>ABS('P1dB CL'!P22-N$5)</f>
        <v>0.15783400000000114</v>
      </c>
      <c r="O26" s="82">
        <f>ABS('P1dB CL'!Q22-O$5)</f>
        <v>0.13887309999999964</v>
      </c>
      <c r="P26" s="82">
        <f>ABS('P1dB CL'!R22-P$5)</f>
        <v>0</v>
      </c>
      <c r="R26" s="79">
        <f>'P1dB CL'!E22</f>
        <v>1.9</v>
      </c>
      <c r="S26" s="20"/>
      <c r="T26" s="82">
        <f>ABS('P1dB CL'!X22-T$5)</f>
        <v>3.918599999998662E-3</v>
      </c>
      <c r="U26" s="82">
        <f>ABS('P1dB CL'!Y22-U$5)</f>
        <v>5.7869000000003723E-3</v>
      </c>
      <c r="V26" s="82">
        <f>ABS('P1dB CL'!Z22-V$5)</f>
        <v>5.8059999999997558E-3</v>
      </c>
      <c r="W26" s="82">
        <f>ABS('P1dB CL'!AA22-W$5)</f>
        <v>1.6399999999983095E-4</v>
      </c>
      <c r="X26" s="82">
        <f>ABS('P1dB CL'!AB22-X$5)</f>
        <v>9.1286000000003753E-3</v>
      </c>
      <c r="Y26" s="82">
        <f>ABS('P1dB CL'!AC22-Y$5)</f>
        <v>1.160899999999998E-2</v>
      </c>
      <c r="Z26" s="20"/>
      <c r="AA26" s="82">
        <f>ABS('P1dB CL'!AE22-AA$5)</f>
        <v>9.478999999998905E-4</v>
      </c>
      <c r="AB26" s="82">
        <f>ABS('P1dB CL'!AF22-AB$5)</f>
        <v>4.8617999999986949E-3</v>
      </c>
      <c r="AC26" s="82">
        <f>ABS('P1dB CL'!AG22-AC$5)</f>
        <v>1.4741900000000641E-2</v>
      </c>
      <c r="AD26" s="82">
        <f>ABS('P1dB CL'!AH22-AD$5)</f>
        <v>2.1575000000000344E-2</v>
      </c>
      <c r="AE26" s="82">
        <f>ABS('P1dB CL'!AI22-AE$5)</f>
        <v>1.6180000000000305E-2</v>
      </c>
      <c r="AF26" s="82">
        <f>ABS('P1dB CL'!AJ22-AF$5)</f>
        <v>0</v>
      </c>
      <c r="AG26" s="20"/>
    </row>
    <row r="27" spans="2:33" x14ac:dyDescent="0.25">
      <c r="B27" s="79">
        <f>'P1dB CL'!E23</f>
        <v>2.6</v>
      </c>
      <c r="C27" s="20"/>
      <c r="D27" s="82">
        <f>ABS('P1dB CL'!F23-D$5)</f>
        <v>1.12514000000008E-2</v>
      </c>
      <c r="E27" s="82">
        <f>ABS('P1dB CL'!G23-E$5)</f>
        <v>1.600739999999945E-2</v>
      </c>
      <c r="F27" s="82">
        <f>ABS('P1dB CL'!H23-F$5)</f>
        <v>2.6560800000000384E-2</v>
      </c>
      <c r="G27" s="82">
        <f>ABS('P1dB CL'!I23-G$5)</f>
        <v>3.6596300000001136E-2</v>
      </c>
      <c r="H27" s="82">
        <f>ABS('P1dB CL'!J23-H$5)</f>
        <v>5.4809600000000458E-2</v>
      </c>
      <c r="I27" s="82">
        <f>ABS('P1dB CL'!K23-I$5)</f>
        <v>8.0979400000000368E-2</v>
      </c>
      <c r="J27" s="20"/>
      <c r="K27" s="82">
        <f>ABS('P1dB CL'!M23-K$5)</f>
        <v>3.4684999999985422E-3</v>
      </c>
      <c r="L27" s="82">
        <f>ABS('P1dB CL'!N23-L$5)</f>
        <v>8.3447000000003158E-3</v>
      </c>
      <c r="M27" s="82">
        <f>ABS('P1dB CL'!O23-M$5)</f>
        <v>1.9294800000000834E-2</v>
      </c>
      <c r="N27" s="82">
        <f>ABS('P1dB CL'!P23-N$5)</f>
        <v>0.1895294000000014</v>
      </c>
      <c r="O27" s="82">
        <f>ABS('P1dB CL'!Q23-O$5)</f>
        <v>0.16607379999999949</v>
      </c>
      <c r="P27" s="82">
        <f>ABS('P1dB CL'!R23-P$5)</f>
        <v>0</v>
      </c>
      <c r="R27" s="79">
        <f>'P1dB CL'!E23</f>
        <v>2.6</v>
      </c>
      <c r="S27" s="20"/>
      <c r="T27" s="82">
        <f>ABS('P1dB CL'!X23-T$5)</f>
        <v>5.4129999999990019E-3</v>
      </c>
      <c r="U27" s="82">
        <f>ABS('P1dB CL'!Y23-U$5)</f>
        <v>6.9351000000015262E-3</v>
      </c>
      <c r="V27" s="82">
        <f>ABS('P1dB CL'!Z23-V$5)</f>
        <v>5.5999999999993832E-3</v>
      </c>
      <c r="W27" s="82">
        <f>ABS('P1dB CL'!AA23-W$5)</f>
        <v>2.3739999999961015E-4</v>
      </c>
      <c r="X27" s="82">
        <f>ABS('P1dB CL'!AB23-X$5)</f>
        <v>7.1592000000002542E-3</v>
      </c>
      <c r="Y27" s="82">
        <f>ABS('P1dB CL'!AC23-Y$5)</f>
        <v>8.9273000000016367E-3</v>
      </c>
      <c r="Z27" s="20"/>
      <c r="AA27" s="82">
        <f>ABS('P1dB CL'!AE23-AA$5)</f>
        <v>3.7803000000007358E-3</v>
      </c>
      <c r="AB27" s="82">
        <f>ABS('P1dB CL'!AF23-AB$5)</f>
        <v>6.7338999999986271E-3</v>
      </c>
      <c r="AC27" s="82">
        <f>ABS('P1dB CL'!AG23-AC$5)</f>
        <v>1.8557500000000005E-2</v>
      </c>
      <c r="AD27" s="82">
        <f>ABS('P1dB CL'!AH23-AD$5)</f>
        <v>2.6536000000000115E-2</v>
      </c>
      <c r="AE27" s="82">
        <f>ABS('P1dB CL'!AI23-AE$5)</f>
        <v>1.8380100000001676E-2</v>
      </c>
      <c r="AF27" s="82">
        <f>ABS('P1dB CL'!AJ23-AF$5)</f>
        <v>0</v>
      </c>
      <c r="AG27" s="20"/>
    </row>
    <row r="28" spans="2:33" x14ac:dyDescent="0.25">
      <c r="B28" s="79">
        <f>'P1dB CL'!E24</f>
        <v>3.3</v>
      </c>
      <c r="C28" s="20"/>
      <c r="D28" s="82">
        <f>ABS('P1dB CL'!F24-D$5)</f>
        <v>1.3685200000001174E-2</v>
      </c>
      <c r="E28" s="82">
        <f>ABS('P1dB CL'!G24-E$5)</f>
        <v>1.733489999999982E-2</v>
      </c>
      <c r="F28" s="82">
        <f>ABS('P1dB CL'!H24-F$5)</f>
        <v>3.0931499999999446E-2</v>
      </c>
      <c r="G28" s="82">
        <f>ABS('P1dB CL'!I24-G$5)</f>
        <v>4.4213300000000899E-2</v>
      </c>
      <c r="H28" s="82">
        <f>ABS('P1dB CL'!J24-H$5)</f>
        <v>6.3251499999999794E-2</v>
      </c>
      <c r="I28" s="82">
        <f>ABS('P1dB CL'!K24-I$5)</f>
        <v>9.3865400000000321E-2</v>
      </c>
      <c r="J28" s="20"/>
      <c r="K28" s="82">
        <f>ABS('P1dB CL'!M24-K$5)</f>
        <v>4.5050999999993735E-3</v>
      </c>
      <c r="L28" s="82">
        <f>ABS('P1dB CL'!N24-L$5)</f>
        <v>7.6981000000007072E-3</v>
      </c>
      <c r="M28" s="82">
        <f>ABS('P1dB CL'!O24-M$5)</f>
        <v>2.3857100000000742E-2</v>
      </c>
      <c r="N28" s="82">
        <f>ABS('P1dB CL'!P24-N$5)</f>
        <v>0.2216863</v>
      </c>
      <c r="O28" s="82">
        <f>ABS('P1dB CL'!Q24-O$5)</f>
        <v>0.1982317000000009</v>
      </c>
      <c r="P28" s="82">
        <f>ABS('P1dB CL'!R24-P$5)</f>
        <v>0</v>
      </c>
      <c r="R28" s="79">
        <f>'P1dB CL'!E24</f>
        <v>3.3</v>
      </c>
      <c r="S28" s="20"/>
      <c r="T28" s="82">
        <f>ABS('P1dB CL'!X24-T$5)</f>
        <v>4.9247000000001151E-3</v>
      </c>
      <c r="U28" s="82">
        <f>ABS('P1dB CL'!Y24-U$5)</f>
        <v>9.4566000000000372E-3</v>
      </c>
      <c r="V28" s="82">
        <f>ABS('P1dB CL'!Z24-V$5)</f>
        <v>8.1243999999998096E-3</v>
      </c>
      <c r="W28" s="82">
        <f>ABS('P1dB CL'!AA24-W$5)</f>
        <v>1.8167000000008926E-3</v>
      </c>
      <c r="X28" s="82">
        <f>ABS('P1dB CL'!AB24-X$5)</f>
        <v>5.7916000000002299E-3</v>
      </c>
      <c r="Y28" s="82">
        <f>ABS('P1dB CL'!AC24-Y$5)</f>
        <v>6.0081000000007379E-3</v>
      </c>
      <c r="Z28" s="20"/>
      <c r="AA28" s="82">
        <f>ABS('P1dB CL'!AE24-AA$5)</f>
        <v>3.8738000000009265E-3</v>
      </c>
      <c r="AB28" s="82">
        <f>ABS('P1dB CL'!AF24-AB$5)</f>
        <v>9.2982999999993154E-3</v>
      </c>
      <c r="AC28" s="82">
        <f>ABS('P1dB CL'!AG24-AC$5)</f>
        <v>1.9048600000001414E-2</v>
      </c>
      <c r="AD28" s="82">
        <f>ABS('P1dB CL'!AH24-AD$5)</f>
        <v>3.0549000000000603E-2</v>
      </c>
      <c r="AE28" s="82">
        <f>ABS('P1dB CL'!AI24-AE$5)</f>
        <v>2.3746500000001447E-2</v>
      </c>
      <c r="AF28" s="82">
        <f>ABS('P1dB CL'!AJ24-AF$5)</f>
        <v>0</v>
      </c>
      <c r="AG28" s="20"/>
    </row>
    <row r="29" spans="2:33" x14ac:dyDescent="0.25">
      <c r="B29" s="79">
        <f>'P1dB CL'!E25</f>
        <v>4</v>
      </c>
      <c r="C29" s="20"/>
      <c r="D29" s="82">
        <f>ABS('P1dB CL'!F25-D$5)</f>
        <v>1.5893000000000157E-2</v>
      </c>
      <c r="E29" s="82">
        <f>ABS('P1dB CL'!G25-E$5)</f>
        <v>2.2354099999999377E-2</v>
      </c>
      <c r="F29" s="82">
        <f>ABS('P1dB CL'!H25-F$5)</f>
        <v>3.8550400000000096E-2</v>
      </c>
      <c r="G29" s="82">
        <f>ABS('P1dB CL'!I25-G$5)</f>
        <v>5.2372899999999944E-2</v>
      </c>
      <c r="H29" s="82">
        <f>ABS('P1dB CL'!J25-H$5)</f>
        <v>7.492069999999984E-2</v>
      </c>
      <c r="I29" s="82">
        <f>ABS('P1dB CL'!K25-I$5)</f>
        <v>0.11116129999999913</v>
      </c>
      <c r="J29" s="20"/>
      <c r="K29" s="82">
        <f>ABS('P1dB CL'!M25-K$5)</f>
        <v>6.672799999998702E-3</v>
      </c>
      <c r="L29" s="82">
        <f>ABS('P1dB CL'!N25-L$5)</f>
        <v>1.27278000000004E-2</v>
      </c>
      <c r="M29" s="82">
        <f>ABS('P1dB CL'!O25-M$5)</f>
        <v>2.896980000000049E-2</v>
      </c>
      <c r="N29" s="82">
        <f>ABS('P1dB CL'!P25-N$5)</f>
        <v>0.26400950000000023</v>
      </c>
      <c r="O29" s="82">
        <f>ABS('P1dB CL'!Q25-O$5)</f>
        <v>0.23416040000000038</v>
      </c>
      <c r="P29" s="82">
        <f>ABS('P1dB CL'!R25-P$5)</f>
        <v>0</v>
      </c>
      <c r="R29" s="79">
        <f>'P1dB CL'!E25</f>
        <v>4</v>
      </c>
      <c r="S29" s="20"/>
      <c r="T29" s="82">
        <f>ABS('P1dB CL'!X25-T$5)</f>
        <v>8.6268999999994378E-3</v>
      </c>
      <c r="U29" s="82">
        <f>ABS('P1dB CL'!Y25-U$5)</f>
        <v>1.1863700000001032E-2</v>
      </c>
      <c r="V29" s="82">
        <f>ABS('P1dB CL'!Z25-V$5)</f>
        <v>1.0171899999999567E-2</v>
      </c>
      <c r="W29" s="82">
        <f>ABS('P1dB CL'!AA25-W$5)</f>
        <v>2.1027999999994051E-3</v>
      </c>
      <c r="X29" s="82">
        <f>ABS('P1dB CL'!AB25-X$5)</f>
        <v>3.7374000000003349E-3</v>
      </c>
      <c r="Y29" s="82">
        <f>ABS('P1dB CL'!AC25-Y$5)</f>
        <v>2.9907000000015671E-3</v>
      </c>
      <c r="Z29" s="20"/>
      <c r="AA29" s="82">
        <f>ABS('P1dB CL'!AE25-AA$5)</f>
        <v>2.590200000000209E-3</v>
      </c>
      <c r="AB29" s="82">
        <f>ABS('P1dB CL'!AF25-AB$5)</f>
        <v>9.0922999999989429E-3</v>
      </c>
      <c r="AC29" s="82">
        <f>ABS('P1dB CL'!AG25-AC$5)</f>
        <v>2.6233600000001189E-2</v>
      </c>
      <c r="AD29" s="82">
        <f>ABS('P1dB CL'!AH25-AD$5)</f>
        <v>3.6835600000001634E-2</v>
      </c>
      <c r="AE29" s="82">
        <f>ABS('P1dB CL'!AI25-AE$5)</f>
        <v>3.0837000000000003E-2</v>
      </c>
      <c r="AF29" s="82">
        <f>ABS('P1dB CL'!AJ25-AF$5)</f>
        <v>0</v>
      </c>
      <c r="AG29" s="20"/>
    </row>
    <row r="30" spans="2:33" x14ac:dyDescent="0.25">
      <c r="B30" s="79">
        <f>'P1dB CL'!E26</f>
        <v>4.7</v>
      </c>
      <c r="C30" s="20"/>
      <c r="D30" s="82">
        <f>ABS('P1dB CL'!F26-D$5)</f>
        <v>1.7347300000000843E-2</v>
      </c>
      <c r="E30" s="82">
        <f>ABS('P1dB CL'!G26-E$5)</f>
        <v>2.7224499999999097E-2</v>
      </c>
      <c r="F30" s="82">
        <f>ABS('P1dB CL'!H26-F$5)</f>
        <v>4.651929999999993E-2</v>
      </c>
      <c r="G30" s="82">
        <f>ABS('P1dB CL'!I26-G$5)</f>
        <v>6.3330600000000459E-2</v>
      </c>
      <c r="H30" s="82">
        <f>ABS('P1dB CL'!J26-H$5)</f>
        <v>8.8865300000000147E-2</v>
      </c>
      <c r="I30" s="82">
        <f>ABS('P1dB CL'!K26-I$5)</f>
        <v>0.13283829999999952</v>
      </c>
      <c r="J30" s="20"/>
      <c r="K30" s="82">
        <f>ABS('P1dB CL'!M26-K$5)</f>
        <v>7.0819999999987004E-3</v>
      </c>
      <c r="L30" s="82">
        <f>ABS('P1dB CL'!N26-L$5)</f>
        <v>1.6677900000001245E-2</v>
      </c>
      <c r="M30" s="82">
        <f>ABS('P1dB CL'!O26-M$5)</f>
        <v>3.6140500000000131E-2</v>
      </c>
      <c r="N30" s="82">
        <f>ABS('P1dB CL'!P26-N$5)</f>
        <v>0.3080721000000004</v>
      </c>
      <c r="O30" s="82">
        <f>ABS('P1dB CL'!Q26-O$5)</f>
        <v>0.27669239999999995</v>
      </c>
      <c r="P30" s="82">
        <f>ABS('P1dB CL'!R26-P$5)</f>
        <v>0</v>
      </c>
      <c r="R30" s="79">
        <f>'P1dB CL'!E26</f>
        <v>4.7</v>
      </c>
      <c r="S30" s="20"/>
      <c r="T30" s="82">
        <f>ABS('P1dB CL'!X26-T$5)</f>
        <v>1.2880299999999067E-2</v>
      </c>
      <c r="U30" s="82">
        <f>ABS('P1dB CL'!Y26-U$5)</f>
        <v>1.4710400000000234E-2</v>
      </c>
      <c r="V30" s="82">
        <f>ABS('P1dB CL'!Z26-V$5)</f>
        <v>1.3026199999998767E-2</v>
      </c>
      <c r="W30" s="82">
        <f>ABS('P1dB CL'!AA26-W$5)</f>
        <v>2.2125000000006168E-3</v>
      </c>
      <c r="X30" s="82">
        <f>ABS('P1dB CL'!AB26-X$5)</f>
        <v>4.1351000000009464E-3</v>
      </c>
      <c r="Y30" s="82">
        <f>ABS('P1dB CL'!AC26-Y$5)</f>
        <v>3.1051000000008599E-3</v>
      </c>
      <c r="Z30" s="20"/>
      <c r="AA30" s="82">
        <f>ABS('P1dB CL'!AE26-AA$5)</f>
        <v>7.8573000000012883E-3</v>
      </c>
      <c r="AB30" s="82">
        <f>ABS('P1dB CL'!AF26-AB$5)</f>
        <v>1.5618299999999863E-2</v>
      </c>
      <c r="AC30" s="82">
        <f>ABS('P1dB CL'!AG26-AC$5)</f>
        <v>2.9703100000000759E-2</v>
      </c>
      <c r="AD30" s="82">
        <f>ABS('P1dB CL'!AH26-AD$5)</f>
        <v>4.5558900000001401E-2</v>
      </c>
      <c r="AE30" s="82">
        <f>ABS('P1dB CL'!AI26-AE$5)</f>
        <v>3.881640000000175E-2</v>
      </c>
      <c r="AF30" s="82">
        <f>ABS('P1dB CL'!AJ26-AF$5)</f>
        <v>0</v>
      </c>
      <c r="AG30" s="20"/>
    </row>
    <row r="31" spans="2:33" x14ac:dyDescent="0.25">
      <c r="B31" s="79">
        <f>'P1dB CL'!E27</f>
        <v>5.4</v>
      </c>
      <c r="C31" s="20"/>
      <c r="D31" s="82">
        <f>ABS('P1dB CL'!F27-D$5)</f>
        <v>2.2532400000001118E-2</v>
      </c>
      <c r="E31" s="82">
        <f>ABS('P1dB CL'!G27-E$5)</f>
        <v>3.2923699999999556E-2</v>
      </c>
      <c r="F31" s="82">
        <f>ABS('P1dB CL'!H27-F$5)</f>
        <v>5.36260999999989E-2</v>
      </c>
      <c r="G31" s="82">
        <f>ABS('P1dB CL'!I27-G$5)</f>
        <v>7.4568700000000376E-2</v>
      </c>
      <c r="H31" s="82">
        <f>ABS('P1dB CL'!J27-H$5)</f>
        <v>0.10161019999999965</v>
      </c>
      <c r="I31" s="82">
        <f>ABS('P1dB CL'!K27-I$5)</f>
        <v>0.15457540000000058</v>
      </c>
      <c r="J31" s="20"/>
      <c r="K31" s="82">
        <f>ABS('P1dB CL'!M27-K$5)</f>
        <v>9.9381999999987869E-3</v>
      </c>
      <c r="L31" s="82">
        <f>ABS('P1dB CL'!N27-L$5)</f>
        <v>1.9053500000000057E-2</v>
      </c>
      <c r="M31" s="82">
        <f>ABS('P1dB CL'!O27-M$5)</f>
        <v>4.0211700000000405E-2</v>
      </c>
      <c r="N31" s="82">
        <f>ABS('P1dB CL'!P27-N$5)</f>
        <v>0.36696050000000113</v>
      </c>
      <c r="O31" s="82">
        <f>ABS('P1dB CL'!Q27-O$5)</f>
        <v>0.32387259999999962</v>
      </c>
      <c r="P31" s="82">
        <f>ABS('P1dB CL'!R27-P$5)</f>
        <v>0</v>
      </c>
      <c r="R31" s="79">
        <f>'P1dB CL'!E27</f>
        <v>5.4</v>
      </c>
      <c r="S31" s="20"/>
      <c r="T31" s="82">
        <f>ABS('P1dB CL'!X27-T$5)</f>
        <v>1.4339399999999003E-2</v>
      </c>
      <c r="U31" s="82">
        <f>ABS('P1dB CL'!Y27-U$5)</f>
        <v>1.8293400000001014E-2</v>
      </c>
      <c r="V31" s="82">
        <f>ABS('P1dB CL'!Z27-V$5)</f>
        <v>1.6492799999999974E-2</v>
      </c>
      <c r="W31" s="82">
        <f>ABS('P1dB CL'!AA27-W$5)</f>
        <v>4.6987000000004997E-3</v>
      </c>
      <c r="X31" s="82">
        <f>ABS('P1dB CL'!AB27-X$5)</f>
        <v>2.1839000000003495E-3</v>
      </c>
      <c r="Y31" s="82">
        <f>ABS('P1dB CL'!AC27-Y$5)</f>
        <v>0</v>
      </c>
      <c r="Z31" s="20"/>
      <c r="AA31" s="82">
        <f>ABS('P1dB CL'!AE27-AA$5)</f>
        <v>8.3074000000014081E-3</v>
      </c>
      <c r="AB31" s="82">
        <f>ABS('P1dB CL'!AF27-AB$5)</f>
        <v>1.774309999999879E-2</v>
      </c>
      <c r="AC31" s="82">
        <f>ABS('P1dB CL'!AG27-AC$5)</f>
        <v>3.5467099999999974E-2</v>
      </c>
      <c r="AD31" s="82">
        <f>ABS('P1dB CL'!AH27-AD$5)</f>
        <v>5.278490000000069E-2</v>
      </c>
      <c r="AE31" s="82">
        <f>ABS('P1dB CL'!AI27-AE$5)</f>
        <v>5.4100000000000037E-2</v>
      </c>
      <c r="AF31" s="82">
        <f>ABS('P1dB CL'!AJ27-AF$5)</f>
        <v>0</v>
      </c>
      <c r="AG31" s="20"/>
    </row>
    <row r="32" spans="2:33" x14ac:dyDescent="0.25">
      <c r="B32" s="79">
        <f>'P1dB CL'!E28</f>
        <v>6.1</v>
      </c>
      <c r="C32" s="20"/>
      <c r="D32" s="82">
        <f>ABS('P1dB CL'!F28-D$5)</f>
        <v>2.801990000000032E-2</v>
      </c>
      <c r="E32" s="82">
        <f>ABS('P1dB CL'!G28-E$5)</f>
        <v>3.9704300000000359E-2</v>
      </c>
      <c r="F32" s="82">
        <f>ABS('P1dB CL'!H28-F$5)</f>
        <v>6.4305299999999121E-2</v>
      </c>
      <c r="G32" s="82">
        <f>ABS('P1dB CL'!I28-G$5)</f>
        <v>8.8019300000000911E-2</v>
      </c>
      <c r="H32" s="82">
        <f>ABS('P1dB CL'!J28-H$5)</f>
        <v>0.11750980000000055</v>
      </c>
      <c r="I32" s="82">
        <f>ABS('P1dB CL'!K28-I$5)</f>
        <v>0.18064560000000007</v>
      </c>
      <c r="J32" s="20"/>
      <c r="K32" s="82">
        <f>ABS('P1dB CL'!M28-K$5)</f>
        <v>1.1503199999999936E-2</v>
      </c>
      <c r="L32" s="82">
        <f>ABS('P1dB CL'!N28-L$5)</f>
        <v>2.3462300000000269E-2</v>
      </c>
      <c r="M32" s="82">
        <f>ABS('P1dB CL'!O28-M$5)</f>
        <v>4.9243000000000592E-2</v>
      </c>
      <c r="N32" s="82">
        <f>ABS('P1dB CL'!P28-N$5)</f>
        <v>0.42978670000000108</v>
      </c>
      <c r="O32" s="82">
        <f>ABS('P1dB CL'!Q28-O$5)</f>
        <v>0.38277629999999974</v>
      </c>
      <c r="P32" s="82">
        <f>ABS('P1dB CL'!R28-P$5)</f>
        <v>0</v>
      </c>
      <c r="R32" s="79">
        <f>'P1dB CL'!E28</f>
        <v>6.1</v>
      </c>
      <c r="S32" s="20"/>
      <c r="T32" s="82">
        <f>ABS('P1dB CL'!X28-T$5)</f>
        <v>1.9776300000000191E-2</v>
      </c>
      <c r="U32" s="82">
        <f>ABS('P1dB CL'!Y28-U$5)</f>
        <v>2.4170900000001438E-2</v>
      </c>
      <c r="V32" s="82">
        <f>ABS('P1dB CL'!Z28-V$5)</f>
        <v>2.1438599999999752E-2</v>
      </c>
      <c r="W32" s="82">
        <f>ABS('P1dB CL'!AA28-W$5)</f>
        <v>6.0377000000002568E-3</v>
      </c>
      <c r="X32" s="82">
        <f>ABS('P1dB CL'!AB28-X$5)</f>
        <v>1.708000000000709E-3</v>
      </c>
      <c r="Y32" s="82">
        <f>ABS('P1dB CL'!AC28-Y$5)</f>
        <v>7.2570000000027335E-4</v>
      </c>
      <c r="Z32" s="20"/>
      <c r="AA32" s="82">
        <f>ABS('P1dB CL'!AE28-AA$5)</f>
        <v>1.0122300000000806E-2</v>
      </c>
      <c r="AB32" s="82">
        <f>ABS('P1dB CL'!AF28-AB$5)</f>
        <v>2.218529999999852E-2</v>
      </c>
      <c r="AC32" s="82">
        <f>ABS('P1dB CL'!AG28-AC$5)</f>
        <v>4.3076500000001516E-2</v>
      </c>
      <c r="AD32" s="82">
        <f>ABS('P1dB CL'!AH28-AD$5)</f>
        <v>6.1465200000000664E-2</v>
      </c>
      <c r="AE32" s="82">
        <f>ABS('P1dB CL'!AI28-AE$5)</f>
        <v>7.4783299999999997E-2</v>
      </c>
      <c r="AF32" s="82">
        <f>ABS('P1dB CL'!AJ28-AF$5)</f>
        <v>0</v>
      </c>
      <c r="AG32" s="20"/>
    </row>
    <row r="33" spans="2:33" x14ac:dyDescent="0.25">
      <c r="B33" s="79">
        <f>'P1dB CL'!E29</f>
        <v>6.8</v>
      </c>
      <c r="C33" s="20"/>
      <c r="D33" s="82">
        <f>ABS('P1dB CL'!F29-D$5)</f>
        <v>3.4749000000001473E-2</v>
      </c>
      <c r="E33" s="82">
        <f>ABS('P1dB CL'!G29-E$5)</f>
        <v>4.8234000000000776E-2</v>
      </c>
      <c r="F33" s="82">
        <f>ABS('P1dB CL'!H29-F$5)</f>
        <v>7.6187100000000285E-2</v>
      </c>
      <c r="G33" s="82">
        <f>ABS('P1dB CL'!I29-G$5)</f>
        <v>0.10014150000000122</v>
      </c>
      <c r="H33" s="82">
        <f>ABS('P1dB CL'!J29-H$5)</f>
        <v>0.13482570000000038</v>
      </c>
      <c r="I33" s="82">
        <f>ABS('P1dB CL'!K29-I$5)</f>
        <v>0.21015560000000022</v>
      </c>
      <c r="J33" s="20"/>
      <c r="K33" s="82">
        <f>ABS('P1dB CL'!M29-K$5)</f>
        <v>1.7414999999999736E-2</v>
      </c>
      <c r="L33" s="82">
        <f>ABS('P1dB CL'!N29-L$5)</f>
        <v>2.8843000000000174E-2</v>
      </c>
      <c r="M33" s="82">
        <f>ABS('P1dB CL'!O29-M$5)</f>
        <v>5.9466399999999808E-2</v>
      </c>
      <c r="N33" s="82">
        <f>ABS('P1dB CL'!P29-N$5)</f>
        <v>0.49533650000000051</v>
      </c>
      <c r="O33" s="82">
        <f>ABS('P1dB CL'!Q29-O$5)</f>
        <v>0.44877149999999943</v>
      </c>
      <c r="P33" s="82">
        <f>ABS('P1dB CL'!R29-P$5)</f>
        <v>0</v>
      </c>
      <c r="R33" s="79">
        <f>'P1dB CL'!E29</f>
        <v>6.8</v>
      </c>
      <c r="S33" s="20"/>
      <c r="T33" s="82">
        <f>ABS('P1dB CL'!X29-T$5)</f>
        <v>2.3101799999999173E-2</v>
      </c>
      <c r="U33" s="82">
        <f>ABS('P1dB CL'!Y29-U$5)</f>
        <v>2.7580300000000335E-2</v>
      </c>
      <c r="V33" s="82">
        <f>ABS('P1dB CL'!Z29-V$5)</f>
        <v>2.2630699999998782E-2</v>
      </c>
      <c r="W33" s="82">
        <f>ABS('P1dB CL'!AA29-W$5)</f>
        <v>1.070490000000035E-2</v>
      </c>
      <c r="X33" s="82">
        <f>ABS('P1dB CL'!AB29-X$5)</f>
        <v>1.9846000000001141E-3</v>
      </c>
      <c r="Y33" s="82">
        <f>ABS('P1dB CL'!AC29-Y$5)</f>
        <v>4.687300000000505E-3</v>
      </c>
      <c r="Z33" s="20"/>
      <c r="AA33" s="82">
        <f>ABS('P1dB CL'!AE29-AA$5)</f>
        <v>1.6582500000000167E-2</v>
      </c>
      <c r="AB33" s="82">
        <f>ABS('P1dB CL'!AF29-AB$5)</f>
        <v>2.8773299999999224E-2</v>
      </c>
      <c r="AC33" s="82">
        <f>ABS('P1dB CL'!AG29-AC$5)</f>
        <v>5.0709700000000524E-2</v>
      </c>
      <c r="AD33" s="82">
        <f>ABS('P1dB CL'!AH29-AD$5)</f>
        <v>7.1816400000001224E-2</v>
      </c>
      <c r="AE33" s="82">
        <f>ABS('P1dB CL'!AI29-AE$5)</f>
        <v>9.7238500000001338E-2</v>
      </c>
      <c r="AF33" s="82">
        <f>ABS('P1dB CL'!AJ29-AF$5)</f>
        <v>0</v>
      </c>
      <c r="AG33" s="20"/>
    </row>
    <row r="34" spans="2:33" x14ac:dyDescent="0.25">
      <c r="B34" s="79">
        <f>'P1dB CL'!E30</f>
        <v>7.5</v>
      </c>
      <c r="C34" s="20"/>
      <c r="D34" s="82">
        <f>ABS('P1dB CL'!F30-D$5)</f>
        <v>3.9677600000000979E-2</v>
      </c>
      <c r="E34" s="82">
        <f>ABS('P1dB CL'!G30-E$5)</f>
        <v>5.6936300000000273E-2</v>
      </c>
      <c r="F34" s="82">
        <f>ABS('P1dB CL'!H30-F$5)</f>
        <v>8.6071000000000453E-2</v>
      </c>
      <c r="G34" s="82">
        <f>ABS('P1dB CL'!I30-G$5)</f>
        <v>0.11707970000000145</v>
      </c>
      <c r="H34" s="82">
        <f>ABS('P1dB CL'!J30-H$5)</f>
        <v>0.15368940000000109</v>
      </c>
      <c r="I34" s="82">
        <f>ABS('P1dB CL'!K30-I$5)</f>
        <v>0.24591260000000048</v>
      </c>
      <c r="J34" s="20"/>
      <c r="K34" s="82">
        <f>ABS('P1dB CL'!M30-K$5)</f>
        <v>1.9249900000000153E-2</v>
      </c>
      <c r="L34" s="82">
        <f>ABS('P1dB CL'!N30-L$5)</f>
        <v>3.5038000000000125E-2</v>
      </c>
      <c r="M34" s="82">
        <f>ABS('P1dB CL'!O30-M$5)</f>
        <v>6.8588300000000046E-2</v>
      </c>
      <c r="N34" s="82">
        <f>ABS('P1dB CL'!P30-N$5)</f>
        <v>0.57873250000000098</v>
      </c>
      <c r="O34" s="82">
        <f>ABS('P1dB CL'!Q30-O$5)</f>
        <v>0.51959010000000028</v>
      </c>
      <c r="P34" s="82">
        <f>ABS('P1dB CL'!R30-P$5)</f>
        <v>0</v>
      </c>
      <c r="R34" s="79">
        <f>'P1dB CL'!E30</f>
        <v>7.5</v>
      </c>
      <c r="S34" s="20"/>
      <c r="T34" s="82">
        <f>ABS('P1dB CL'!X30-T$5)</f>
        <v>2.8922999999998922E-2</v>
      </c>
      <c r="U34" s="82">
        <f>ABS('P1dB CL'!Y30-U$5)</f>
        <v>3.1267200000000273E-2</v>
      </c>
      <c r="V34" s="82">
        <f>ABS('P1dB CL'!Z30-V$5)</f>
        <v>2.6727699999998578E-2</v>
      </c>
      <c r="W34" s="82">
        <f>ABS('P1dB CL'!AA30-W$5)</f>
        <v>1.239769999999929E-2</v>
      </c>
      <c r="X34" s="82">
        <f>ABS('P1dB CL'!AB30-X$5)</f>
        <v>0</v>
      </c>
      <c r="Y34" s="82">
        <f>ABS('P1dB CL'!AC30-Y$5)</f>
        <v>1.1013900000000021E-2</v>
      </c>
      <c r="Z34" s="20"/>
      <c r="AA34" s="82">
        <f>ABS('P1dB CL'!AE30-AA$5)</f>
        <v>1.9142099999999829E-2</v>
      </c>
      <c r="AB34" s="82">
        <f>ABS('P1dB CL'!AF30-AB$5)</f>
        <v>3.3185899999999435E-2</v>
      </c>
      <c r="AC34" s="82">
        <f>ABS('P1dB CL'!AG30-AC$5)</f>
        <v>6.0850100000001461E-2</v>
      </c>
      <c r="AD34" s="82">
        <f>ABS('P1dB CL'!AH30-AD$5)</f>
        <v>8.3066900000000388E-2</v>
      </c>
      <c r="AE34" s="82">
        <f>ABS('P1dB CL'!AI30-AE$5)</f>
        <v>0.12837790000000027</v>
      </c>
      <c r="AF34" s="82">
        <f>ABS('P1dB CL'!AJ30-AF$5)</f>
        <v>0</v>
      </c>
      <c r="AG34" s="20"/>
    </row>
    <row r="35" spans="2:33" x14ac:dyDescent="0.25">
      <c r="B35" s="79">
        <f>'P1dB CL'!E31</f>
        <v>8.1999999999999993</v>
      </c>
      <c r="C35" s="20"/>
      <c r="D35" s="82">
        <f>ABS('P1dB CL'!F31-D$5)</f>
        <v>4.9715000000000842E-2</v>
      </c>
      <c r="E35" s="82">
        <f>ABS('P1dB CL'!G31-E$5)</f>
        <v>6.6255599999999859E-2</v>
      </c>
      <c r="F35" s="82">
        <f>ABS('P1dB CL'!H31-F$5)</f>
        <v>9.7385400000000288E-2</v>
      </c>
      <c r="G35" s="82">
        <f>ABS('P1dB CL'!I31-G$5)</f>
        <v>0.13232710000000125</v>
      </c>
      <c r="H35" s="82">
        <f>ABS('P1dB CL'!J31-H$5)</f>
        <v>0.17353729999999956</v>
      </c>
      <c r="I35" s="82">
        <f>ABS('P1dB CL'!K31-I$5)</f>
        <v>0.28656160000000064</v>
      </c>
      <c r="J35" s="20"/>
      <c r="K35" s="82">
        <f>ABS('P1dB CL'!M31-K$5)</f>
        <v>2.3776999999999049E-2</v>
      </c>
      <c r="L35" s="82">
        <f>ABS('P1dB CL'!N31-L$5)</f>
        <v>4.1307500000000275E-2</v>
      </c>
      <c r="M35" s="82">
        <f>ABS('P1dB CL'!O31-M$5)</f>
        <v>8.2040800000001468E-2</v>
      </c>
      <c r="N35" s="82">
        <f>ABS('P1dB CL'!P31-N$5)</f>
        <v>0.6599951000000015</v>
      </c>
      <c r="O35" s="82">
        <f>ABS('P1dB CL'!Q31-O$5)</f>
        <v>0.5978861000000002</v>
      </c>
      <c r="P35" s="82">
        <f>ABS('P1dB CL'!R31-P$5)</f>
        <v>0</v>
      </c>
      <c r="R35" s="79">
        <f>'P1dB CL'!E31</f>
        <v>8.1999999999999993</v>
      </c>
      <c r="S35" s="20"/>
      <c r="T35" s="82">
        <f>ABS('P1dB CL'!X31-T$5)</f>
        <v>3.3514000000000266E-2</v>
      </c>
      <c r="U35" s="82">
        <f>ABS('P1dB CL'!Y31-U$5)</f>
        <v>3.8696300000001571E-2</v>
      </c>
      <c r="V35" s="82">
        <f>ABS('P1dB CL'!Z31-V$5)</f>
        <v>3.4466699999999406E-2</v>
      </c>
      <c r="W35" s="82">
        <f>ABS('P1dB CL'!AA31-W$5)</f>
        <v>1.3786299999999585E-2</v>
      </c>
      <c r="X35" s="82">
        <f>ABS('P1dB CL'!AB31-X$5)</f>
        <v>4.6224000000005816E-3</v>
      </c>
      <c r="Y35" s="82">
        <f>ABS('P1dB CL'!AC31-Y$5)</f>
        <v>2.0278900000000988E-2</v>
      </c>
      <c r="Z35" s="20"/>
      <c r="AA35" s="82">
        <f>ABS('P1dB CL'!AE31-AA$5)</f>
        <v>2.1316500000001071E-2</v>
      </c>
      <c r="AB35" s="82">
        <f>ABS('P1dB CL'!AF31-AB$5)</f>
        <v>3.9009999999999323E-2</v>
      </c>
      <c r="AC35" s="82">
        <f>ABS('P1dB CL'!AG31-AC$5)</f>
        <v>7.1402500000001368E-2</v>
      </c>
      <c r="AD35" s="82">
        <f>ABS('P1dB CL'!AH31-AD$5)</f>
        <v>9.5185300000000694E-2</v>
      </c>
      <c r="AE35" s="82">
        <f>ABS('P1dB CL'!AI31-AE$5)</f>
        <v>0.17385480000000086</v>
      </c>
      <c r="AF35" s="82">
        <f>ABS('P1dB CL'!AJ31-AF$5)</f>
        <v>0</v>
      </c>
      <c r="AG35" s="20"/>
    </row>
    <row r="36" spans="2:33" x14ac:dyDescent="0.25">
      <c r="B36" s="79">
        <f>'P1dB CL'!E32</f>
        <v>8.9</v>
      </c>
      <c r="C36" s="20"/>
      <c r="D36" s="82">
        <f>ABS('P1dB CL'!F32-D$5)</f>
        <v>5.6701600000000241E-2</v>
      </c>
      <c r="E36" s="82">
        <f>ABS('P1dB CL'!G32-E$5)</f>
        <v>7.6475099999999685E-2</v>
      </c>
      <c r="F36" s="82">
        <f>ABS('P1dB CL'!H32-F$5)</f>
        <v>0.11166949999999964</v>
      </c>
      <c r="G36" s="82">
        <f>ABS('P1dB CL'!I32-G$5)</f>
        <v>0.15238470000000071</v>
      </c>
      <c r="H36" s="82">
        <f>ABS('P1dB CL'!J32-H$5)</f>
        <v>0.19708729999999974</v>
      </c>
      <c r="I36" s="82">
        <f>ABS('P1dB CL'!K32-I$5)</f>
        <v>0.3343506000000005</v>
      </c>
      <c r="J36" s="20"/>
      <c r="K36" s="82">
        <f>ABS('P1dB CL'!M32-K$5)</f>
        <v>2.8613099999999392E-2</v>
      </c>
      <c r="L36" s="82">
        <f>ABS('P1dB CL'!N32-L$5)</f>
        <v>5.3695700000000457E-2</v>
      </c>
      <c r="M36" s="82">
        <f>ABS('P1dB CL'!O32-M$5)</f>
        <v>9.4088600000000966E-2</v>
      </c>
      <c r="N36" s="82">
        <f>ABS('P1dB CL'!P32-N$5)</f>
        <v>0.75100230000000145</v>
      </c>
      <c r="O36" s="82">
        <f>ABS('P1dB CL'!Q32-O$5)</f>
        <v>0.68031910000000018</v>
      </c>
      <c r="P36" s="82">
        <f>ABS('P1dB CL'!R32-P$5)</f>
        <v>0</v>
      </c>
      <c r="R36" s="79">
        <f>'P1dB CL'!E32</f>
        <v>8.9</v>
      </c>
      <c r="S36" s="20"/>
      <c r="T36" s="82">
        <f>ABS('P1dB CL'!X32-T$5)</f>
        <v>3.8697199999999654E-2</v>
      </c>
      <c r="U36" s="82">
        <f>ABS('P1dB CL'!Y32-U$5)</f>
        <v>4.5948000000000988E-2</v>
      </c>
      <c r="V36" s="82">
        <f>ABS('P1dB CL'!Z32-V$5)</f>
        <v>3.8515099999999691E-2</v>
      </c>
      <c r="W36" s="82">
        <f>ABS('P1dB CL'!AA32-W$5)</f>
        <v>1.8261900000000608E-2</v>
      </c>
      <c r="X36" s="82">
        <f>ABS('P1dB CL'!AB32-X$5)</f>
        <v>8.120500000000419E-3</v>
      </c>
      <c r="Y36" s="82">
        <f>ABS('P1dB CL'!AC32-Y$5)</f>
        <v>3.9341900000000152E-2</v>
      </c>
      <c r="Z36" s="20"/>
      <c r="AA36" s="82">
        <f>ABS('P1dB CL'!AE32-AA$5)</f>
        <v>2.5484099999999899E-2</v>
      </c>
      <c r="AB36" s="82">
        <f>ABS('P1dB CL'!AF32-AB$5)</f>
        <v>4.747289999999893E-2</v>
      </c>
      <c r="AC36" s="82">
        <f>ABS('P1dB CL'!AG32-AC$5)</f>
        <v>8.0897300000000172E-2</v>
      </c>
      <c r="AD36" s="82">
        <f>ABS('P1dB CL'!AH32-AD$5)</f>
        <v>0.11047360000000062</v>
      </c>
      <c r="AE36" s="82">
        <f>ABS('P1dB CL'!AI32-AE$5)</f>
        <v>0.22873880000000035</v>
      </c>
      <c r="AF36" s="82">
        <f>ABS('P1dB CL'!AJ32-AF$5)</f>
        <v>0</v>
      </c>
      <c r="AG36" s="20"/>
    </row>
    <row r="37" spans="2:33" x14ac:dyDescent="0.25">
      <c r="B37" s="79">
        <f>'P1dB CL'!E33</f>
        <v>9.6</v>
      </c>
      <c r="C37" s="20"/>
      <c r="D37" s="82">
        <f>ABS('P1dB CL'!F33-D$5)</f>
        <v>6.3879000000000019E-2</v>
      </c>
      <c r="E37" s="82">
        <f>ABS('P1dB CL'!G33-E$5)</f>
        <v>8.8025999999999271E-2</v>
      </c>
      <c r="F37" s="82">
        <f>ABS('P1dB CL'!H33-F$5)</f>
        <v>0.12863259999999954</v>
      </c>
      <c r="G37" s="82">
        <f>ABS('P1dB CL'!I33-G$5)</f>
        <v>0.17149450000000144</v>
      </c>
      <c r="H37" s="82">
        <f>ABS('P1dB CL'!J33-H$5)</f>
        <v>0.22273160000000125</v>
      </c>
      <c r="I37" s="82">
        <f>ABS('P1dB CL'!K33-I$5)</f>
        <v>0.39136459999999929</v>
      </c>
      <c r="J37" s="20"/>
      <c r="K37" s="82">
        <f>ABS('P1dB CL'!M33-K$5)</f>
        <v>3.628439999999955E-2</v>
      </c>
      <c r="L37" s="82">
        <f>ABS('P1dB CL'!N33-L$5)</f>
        <v>6.2644000000000588E-2</v>
      </c>
      <c r="M37" s="82">
        <f>ABS('P1dB CL'!O33-M$5)</f>
        <v>0.112896000000001</v>
      </c>
      <c r="N37" s="82">
        <f>ABS('P1dB CL'!P33-N$5)</f>
        <v>0.8488579000000005</v>
      </c>
      <c r="O37" s="82">
        <f>ABS('P1dB CL'!Q33-O$5)</f>
        <v>0.76469310000000057</v>
      </c>
      <c r="P37" s="82">
        <f>ABS('P1dB CL'!R33-P$5)</f>
        <v>0</v>
      </c>
      <c r="R37" s="79">
        <f>'P1dB CL'!E33</f>
        <v>9.6</v>
      </c>
      <c r="S37" s="20"/>
      <c r="T37" s="82">
        <f>ABS('P1dB CL'!X33-T$5)</f>
        <v>4.5619000000000298E-2</v>
      </c>
      <c r="U37" s="82">
        <f>ABS('P1dB CL'!Y33-U$5)</f>
        <v>5.1394500000000676E-2</v>
      </c>
      <c r="V37" s="82">
        <f>ABS('P1dB CL'!Z33-V$5)</f>
        <v>4.6496399999998772E-2</v>
      </c>
      <c r="W37" s="82">
        <f>ABS('P1dB CL'!AA33-W$5)</f>
        <v>2.4369200000000646E-2</v>
      </c>
      <c r="X37" s="82">
        <f>ABS('P1dB CL'!AB33-X$5)</f>
        <v>1.2274700000000749E-2</v>
      </c>
      <c r="Y37" s="82">
        <f>ABS('P1dB CL'!AC33-Y$5)</f>
        <v>6.6745700000000241E-2</v>
      </c>
      <c r="Z37" s="20"/>
      <c r="AA37" s="82">
        <f>ABS('P1dB CL'!AE33-AA$5)</f>
        <v>3.0294400000000721E-2</v>
      </c>
      <c r="AB37" s="82">
        <f>ABS('P1dB CL'!AF33-AB$5)</f>
        <v>5.3809099999998722E-2</v>
      </c>
      <c r="AC37" s="82">
        <f>ABS('P1dB CL'!AG33-AC$5)</f>
        <v>9.3728000000000478E-2</v>
      </c>
      <c r="AD37" s="82">
        <f>ABS('P1dB CL'!AH33-AD$5)</f>
        <v>0.12807370000000162</v>
      </c>
      <c r="AE37" s="82">
        <f>ABS('P1dB CL'!AI33-AE$5)</f>
        <v>0.30210210000000082</v>
      </c>
      <c r="AF37" s="82">
        <f>ABS('P1dB CL'!AJ33-AF$5)</f>
        <v>0</v>
      </c>
      <c r="AG37" s="20"/>
    </row>
    <row r="38" spans="2:33" x14ac:dyDescent="0.25">
      <c r="B38" s="79">
        <f>'P1dB CL'!E34</f>
        <v>10.3</v>
      </c>
      <c r="C38" s="20"/>
      <c r="D38" s="82">
        <f>ABS('P1dB CL'!F34-D$5)</f>
        <v>7.5028400000000772E-2</v>
      </c>
      <c r="E38" s="82">
        <f>ABS('P1dB CL'!G34-E$5)</f>
        <v>0.10063839999999935</v>
      </c>
      <c r="F38" s="82">
        <f>ABS('P1dB CL'!H34-F$5)</f>
        <v>0.14373780000000025</v>
      </c>
      <c r="G38" s="82">
        <f>ABS('P1dB CL'!I34-G$5)</f>
        <v>0.19228550000000055</v>
      </c>
      <c r="H38" s="82">
        <f>ABS('P1dB CL'!J34-H$5)</f>
        <v>0.25216100000000097</v>
      </c>
      <c r="I38" s="82">
        <f>ABS('P1dB CL'!K34-I$5)</f>
        <v>0.45516559999999906</v>
      </c>
      <c r="J38" s="20"/>
      <c r="K38" s="82">
        <f>ABS('P1dB CL'!M34-K$5)</f>
        <v>4.2120899999998684E-2</v>
      </c>
      <c r="L38" s="82">
        <f>ABS('P1dB CL'!N34-L$5)</f>
        <v>6.8689400000000234E-2</v>
      </c>
      <c r="M38" s="82">
        <f>ABS('P1dB CL'!O34-M$5)</f>
        <v>0.12988670000000013</v>
      </c>
      <c r="N38" s="82">
        <f>ABS('P1dB CL'!P34-N$5)</f>
        <v>0.94308179999999986</v>
      </c>
      <c r="O38" s="82">
        <f>ABS('P1dB CL'!Q34-O$5)</f>
        <v>0.85472509999999957</v>
      </c>
      <c r="P38" s="82">
        <f>ABS('P1dB CL'!R34-P$5)</f>
        <v>0</v>
      </c>
      <c r="R38" s="79">
        <f>'P1dB CL'!E34</f>
        <v>10.3</v>
      </c>
      <c r="S38" s="20"/>
      <c r="T38" s="82">
        <f>ABS('P1dB CL'!X34-T$5)</f>
        <v>5.2449199999999863E-2</v>
      </c>
      <c r="U38" s="82">
        <f>ABS('P1dB CL'!Y34-U$5)</f>
        <v>5.9244200000000191E-2</v>
      </c>
      <c r="V38" s="82">
        <f>ABS('P1dB CL'!Z34-V$5)</f>
        <v>5.5673599999998657E-2</v>
      </c>
      <c r="W38" s="82">
        <f>ABS('P1dB CL'!AA34-W$5)</f>
        <v>3.174869999999963E-2</v>
      </c>
      <c r="X38" s="82">
        <f>ABS('P1dB CL'!AB34-X$5)</f>
        <v>2.5820700000000585E-2</v>
      </c>
      <c r="Y38" s="82">
        <f>ABS('P1dB CL'!AC34-Y$5)</f>
        <v>0.10507290000000147</v>
      </c>
      <c r="Z38" s="20"/>
      <c r="AA38" s="82">
        <f>ABS('P1dB CL'!AE34-AA$5)</f>
        <v>3.3728599999999886E-2</v>
      </c>
      <c r="AB38" s="82">
        <f>ABS('P1dB CL'!AF34-AB$5)</f>
        <v>6.3286799999998422E-2</v>
      </c>
      <c r="AC38" s="82">
        <f>ABS('P1dB CL'!AG34-AC$5)</f>
        <v>0.10899830000000144</v>
      </c>
      <c r="AD38" s="82">
        <f>ABS('P1dB CL'!AH34-AD$5)</f>
        <v>0.15102670000000096</v>
      </c>
      <c r="AE38" s="82">
        <f>ABS('P1dB CL'!AI34-AE$5)</f>
        <v>0.39306560000000168</v>
      </c>
      <c r="AF38" s="82">
        <f>ABS('P1dB CL'!AJ34-AF$5)</f>
        <v>0</v>
      </c>
      <c r="AG38" s="20"/>
    </row>
    <row r="39" spans="2:33" x14ac:dyDescent="0.25">
      <c r="B39" s="79">
        <f>'P1dB CL'!E35</f>
        <v>11</v>
      </c>
      <c r="C39" s="20"/>
      <c r="D39" s="82">
        <f>ABS('P1dB CL'!F35-D$5)</f>
        <v>8.6305600000001093E-2</v>
      </c>
      <c r="E39" s="82">
        <f>ABS('P1dB CL'!G35-E$5)</f>
        <v>0.11468889999999909</v>
      </c>
      <c r="F39" s="82">
        <f>ABS('P1dB CL'!H35-F$5)</f>
        <v>0.16426659999999949</v>
      </c>
      <c r="G39" s="82">
        <f>ABS('P1dB CL'!I35-G$5)</f>
        <v>0.21743200000000051</v>
      </c>
      <c r="H39" s="82">
        <f>ABS('P1dB CL'!J35-H$5)</f>
        <v>0.28628830000000072</v>
      </c>
      <c r="I39" s="82">
        <f>ABS('P1dB CL'!K35-I$5)</f>
        <v>0.52875260000000068</v>
      </c>
      <c r="J39" s="20"/>
      <c r="K39" s="82">
        <f>ABS('P1dB CL'!M35-K$5)</f>
        <v>4.6140699999998702E-2</v>
      </c>
      <c r="L39" s="82">
        <f>ABS('P1dB CL'!N35-L$5)</f>
        <v>8.2285900000000467E-2</v>
      </c>
      <c r="M39" s="82">
        <f>ABS('P1dB CL'!O35-M$5)</f>
        <v>0.14804460000000041</v>
      </c>
      <c r="N39" s="82">
        <f>ABS('P1dB CL'!P35-N$5)</f>
        <v>1.0443172000000001</v>
      </c>
      <c r="O39" s="82">
        <f>ABS('P1dB CL'!Q35-O$5)</f>
        <v>0.95288410000000034</v>
      </c>
      <c r="P39" s="82">
        <f>ABS('P1dB CL'!R35-P$5)</f>
        <v>0</v>
      </c>
      <c r="R39" s="79">
        <f>'P1dB CL'!E35</f>
        <v>11</v>
      </c>
      <c r="S39" s="20"/>
      <c r="T39" s="82">
        <f>ABS('P1dB CL'!X35-T$5)</f>
        <v>5.9878299999999385E-2</v>
      </c>
      <c r="U39" s="82">
        <f>ABS('P1dB CL'!Y35-U$5)</f>
        <v>6.8528200000001149E-2</v>
      </c>
      <c r="V39" s="82">
        <f>ABS('P1dB CL'!Z35-V$5)</f>
        <v>6.2060399999998239E-2</v>
      </c>
      <c r="W39" s="82">
        <f>ABS('P1dB CL'!AA35-W$5)</f>
        <v>4.518700000000031E-2</v>
      </c>
      <c r="X39" s="82">
        <f>ABS('P1dB CL'!AB35-X$5)</f>
        <v>4.0536900000001097E-2</v>
      </c>
      <c r="Y39" s="82">
        <f>ABS('P1dB CL'!AC35-Y$5)</f>
        <v>0.16588680000000089</v>
      </c>
      <c r="Z39" s="20"/>
      <c r="AA39" s="82">
        <f>ABS('P1dB CL'!AE35-AA$5)</f>
        <v>4.0596000000000743E-2</v>
      </c>
      <c r="AB39" s="82">
        <f>ABS('P1dB CL'!AF35-AB$5)</f>
        <v>7.3701799999998485E-2</v>
      </c>
      <c r="AC39" s="82">
        <f>ABS('P1dB CL'!AG35-AC$5)</f>
        <v>0.12133020000000094</v>
      </c>
      <c r="AD39" s="82">
        <f>ABS('P1dB CL'!AH35-AD$5)</f>
        <v>0.17436600000000091</v>
      </c>
      <c r="AE39" s="82">
        <f>ABS('P1dB CL'!AI35-AE$5)</f>
        <v>0.50315860000000079</v>
      </c>
      <c r="AF39" s="82">
        <f>ABS('P1dB CL'!AJ35-AF$5)</f>
        <v>0</v>
      </c>
      <c r="AG39" s="20"/>
    </row>
    <row r="40" spans="2:33" x14ac:dyDescent="0.25">
      <c r="B40" s="79">
        <f>'P1dB CL'!E36</f>
        <v>11.7</v>
      </c>
      <c r="C40" s="20"/>
      <c r="D40" s="82">
        <f>ABS('P1dB CL'!F36-D$5)</f>
        <v>9.9546400000001256E-2</v>
      </c>
      <c r="E40" s="82">
        <f>ABS('P1dB CL'!G36-E$5)</f>
        <v>0.1304950999999992</v>
      </c>
      <c r="F40" s="82">
        <f>ABS('P1dB CL'!H36-F$5)</f>
        <v>0.18762879999999882</v>
      </c>
      <c r="G40" s="82">
        <f>ABS('P1dB CL'!I36-G$5)</f>
        <v>0.24393650000000022</v>
      </c>
      <c r="H40" s="82">
        <f>ABS('P1dB CL'!J36-H$5)</f>
        <v>0.32956030000000069</v>
      </c>
      <c r="I40" s="82">
        <f>ABS('P1dB CL'!K36-I$5)</f>
        <v>0.61071160000000013</v>
      </c>
      <c r="J40" s="20"/>
      <c r="K40" s="82">
        <f>ABS('P1dB CL'!M36-K$5)</f>
        <v>5.8101599999998754E-2</v>
      </c>
      <c r="L40" s="82">
        <f>ABS('P1dB CL'!N36-L$5)</f>
        <v>9.474090000000146E-2</v>
      </c>
      <c r="M40" s="82">
        <f>ABS('P1dB CL'!O36-M$5)</f>
        <v>0.17131520000000044</v>
      </c>
      <c r="N40" s="82">
        <f>ABS('P1dB CL'!P36-N$5)</f>
        <v>1.1485333000000004</v>
      </c>
      <c r="O40" s="82">
        <f>ABS('P1dB CL'!Q36-O$5)</f>
        <v>1.0584880999999999</v>
      </c>
      <c r="P40" s="82">
        <f>ABS('P1dB CL'!R36-P$5)</f>
        <v>0</v>
      </c>
      <c r="R40" s="79">
        <f>'P1dB CL'!E36</f>
        <v>11.7</v>
      </c>
      <c r="S40" s="20"/>
      <c r="T40" s="82">
        <f>ABS('P1dB CL'!X36-T$5)</f>
        <v>7.0075899999999081E-2</v>
      </c>
      <c r="U40" s="82">
        <f>ABS('P1dB CL'!Y36-U$5)</f>
        <v>7.8002900000001318E-2</v>
      </c>
      <c r="V40" s="82">
        <f>ABS('P1dB CL'!Z36-V$5)</f>
        <v>7.5062799999999541E-2</v>
      </c>
      <c r="W40" s="82">
        <f>ABS('P1dB CL'!AA36-W$5)</f>
        <v>5.3644099999999639E-2</v>
      </c>
      <c r="X40" s="82">
        <f>ABS('P1dB CL'!AB36-X$5)</f>
        <v>6.6167800000000554E-2</v>
      </c>
      <c r="Y40" s="82">
        <f>ABS('P1dB CL'!AC36-Y$5)</f>
        <v>0.24712430000000118</v>
      </c>
      <c r="Z40" s="20"/>
      <c r="AA40" s="82">
        <f>ABS('P1dB CL'!AE36-AA$5)</f>
        <v>4.7192600000000695E-2</v>
      </c>
      <c r="AB40" s="82">
        <f>ABS('P1dB CL'!AF36-AB$5)</f>
        <v>8.5926999999999865E-2</v>
      </c>
      <c r="AC40" s="82">
        <f>ABS('P1dB CL'!AG36-AC$5)</f>
        <v>0.13725560000000137</v>
      </c>
      <c r="AD40" s="82">
        <f>ABS('P1dB CL'!AH36-AD$5)</f>
        <v>0.20801540000000074</v>
      </c>
      <c r="AE40" s="82">
        <f>ABS('P1dB CL'!AI36-AE$5)</f>
        <v>0.63154460000000157</v>
      </c>
      <c r="AF40" s="82">
        <f>ABS('P1dB CL'!AJ36-AF$5)</f>
        <v>0</v>
      </c>
      <c r="AG40" s="20"/>
    </row>
    <row r="41" spans="2:33" x14ac:dyDescent="0.25">
      <c r="B41" s="79">
        <f>'P1dB CL'!E37</f>
        <v>12.4</v>
      </c>
      <c r="C41" s="20"/>
      <c r="D41" s="82">
        <f>ABS('P1dB CL'!F37-D$5)</f>
        <v>0.11281300000000094</v>
      </c>
      <c r="E41" s="82">
        <f>ABS('P1dB CL'!G37-E$5)</f>
        <v>0.14823720000000051</v>
      </c>
      <c r="F41" s="82">
        <f>ABS('P1dB CL'!H37-F$5)</f>
        <v>0.21083929999999995</v>
      </c>
      <c r="G41" s="82">
        <f>ABS('P1dB CL'!I37-G$5)</f>
        <v>0.27297690000000152</v>
      </c>
      <c r="H41" s="82">
        <f>ABS('P1dB CL'!J37-H$5)</f>
        <v>0.38006400000000085</v>
      </c>
      <c r="I41" s="82">
        <f>ABS('P1dB CL'!K37-I$5)</f>
        <v>0.70936559999999993</v>
      </c>
      <c r="J41" s="20"/>
      <c r="K41" s="82">
        <f>ABS('P1dB CL'!M37-K$5)</f>
        <v>6.5703399999998524E-2</v>
      </c>
      <c r="L41" s="82">
        <f>ABS('P1dB CL'!N37-L$5)</f>
        <v>0.11025340000000128</v>
      </c>
      <c r="M41" s="82">
        <f>ABS('P1dB CL'!O37-M$5)</f>
        <v>0.19745729999999995</v>
      </c>
      <c r="N41" s="82">
        <f>ABS('P1dB CL'!P37-N$5)</f>
        <v>1.2450543000000014</v>
      </c>
      <c r="O41" s="82">
        <f>ABS('P1dB CL'!Q37-O$5)</f>
        <v>1.1793820999999998</v>
      </c>
      <c r="P41" s="82">
        <f>ABS('P1dB CL'!R37-P$5)</f>
        <v>0</v>
      </c>
      <c r="R41" s="79">
        <f>'P1dB CL'!E37</f>
        <v>12.4</v>
      </c>
      <c r="S41" s="20"/>
      <c r="T41" s="82">
        <f>ABS('P1dB CL'!X37-T$5)</f>
        <v>7.7574699999999552E-2</v>
      </c>
      <c r="U41" s="82">
        <f>ABS('P1dB CL'!Y37-U$5)</f>
        <v>8.7555899999999909E-2</v>
      </c>
      <c r="V41" s="82">
        <f>ABS('P1dB CL'!Z37-V$5)</f>
        <v>8.5404399999999825E-2</v>
      </c>
      <c r="W41" s="82">
        <f>ABS('P1dB CL'!AA37-W$5)</f>
        <v>7.1999500000000438E-2</v>
      </c>
      <c r="X41" s="82">
        <f>ABS('P1dB CL'!AB37-X$5)</f>
        <v>0.10476490000000105</v>
      </c>
      <c r="Y41" s="82">
        <f>ABS('P1dB CL'!AC37-Y$5)</f>
        <v>0.35850130000000036</v>
      </c>
      <c r="Z41" s="20"/>
      <c r="AA41" s="82">
        <f>ABS('P1dB CL'!AE37-AA$5)</f>
        <v>5.7403500000001273E-2</v>
      </c>
      <c r="AB41" s="82">
        <f>ABS('P1dB CL'!AF37-AB$5)</f>
        <v>9.6588099999999955E-2</v>
      </c>
      <c r="AC41" s="82">
        <f>ABS('P1dB CL'!AG37-AC$5)</f>
        <v>0.15510080000000137</v>
      </c>
      <c r="AD41" s="82">
        <f>ABS('P1dB CL'!AH37-AD$5)</f>
        <v>0.24827380000000154</v>
      </c>
      <c r="AE41" s="82">
        <f>ABS('P1dB CL'!AI37-AE$5)</f>
        <v>0.7781626000000017</v>
      </c>
      <c r="AF41" s="82">
        <f>ABS('P1dB CL'!AJ37-AF$5)</f>
        <v>0</v>
      </c>
      <c r="AG41" s="20"/>
    </row>
    <row r="42" spans="2:33" x14ac:dyDescent="0.25">
      <c r="B42" s="79">
        <f>'P1dB CL'!E38</f>
        <v>13.1</v>
      </c>
      <c r="C42" s="20"/>
      <c r="D42" s="82">
        <f>ABS('P1dB CL'!F38-D$5)</f>
        <v>0.1279154000000009</v>
      </c>
      <c r="E42" s="82">
        <f>ABS('P1dB CL'!G38-E$5)</f>
        <v>0.16734310000000008</v>
      </c>
      <c r="F42" s="82">
        <f>ABS('P1dB CL'!H38-F$5)</f>
        <v>0.23770429999999898</v>
      </c>
      <c r="G42" s="82">
        <f>ABS('P1dB CL'!I38-G$5)</f>
        <v>0.30918310000000027</v>
      </c>
      <c r="H42" s="82">
        <f>ABS('P1dB CL'!J38-H$5)</f>
        <v>0.44967940000000084</v>
      </c>
      <c r="I42" s="82">
        <f>ABS('P1dB CL'!K38-I$5)</f>
        <v>0.83438759999999945</v>
      </c>
      <c r="J42" s="20"/>
      <c r="K42" s="82">
        <f>ABS('P1dB CL'!M38-K$5)</f>
        <v>7.6253899999999319E-2</v>
      </c>
      <c r="L42" s="82">
        <f>ABS('P1dB CL'!N38-L$5)</f>
        <v>0.12658880000000039</v>
      </c>
      <c r="M42" s="82">
        <f>ABS('P1dB CL'!O38-M$5)</f>
        <v>0.22771270000000143</v>
      </c>
      <c r="N42" s="82">
        <f>ABS('P1dB CL'!P38-N$5)</f>
        <v>1.3605143000000002</v>
      </c>
      <c r="O42" s="82">
        <f>ABS('P1dB CL'!Q38-O$5)</f>
        <v>1.3317511</v>
      </c>
      <c r="P42" s="82">
        <f>ABS('P1dB CL'!R38-P$5)</f>
        <v>0</v>
      </c>
      <c r="R42" s="79">
        <f>'P1dB CL'!E38</f>
        <v>13.1</v>
      </c>
      <c r="S42" s="20"/>
      <c r="T42" s="82">
        <f>ABS('P1dB CL'!X38-T$5)</f>
        <v>8.9703499999998826E-2</v>
      </c>
      <c r="U42" s="82">
        <f>ABS('P1dB CL'!Y38-U$5)</f>
        <v>9.911060000000127E-2</v>
      </c>
      <c r="V42" s="82">
        <f>ABS('P1dB CL'!Z38-V$5)</f>
        <v>0.1003942999999996</v>
      </c>
      <c r="W42" s="82">
        <f>ABS('P1dB CL'!AA38-W$5)</f>
        <v>9.5902399999999943E-2</v>
      </c>
      <c r="X42" s="82">
        <f>ABS('P1dB CL'!AB38-X$5)</f>
        <v>0.15715880000000126</v>
      </c>
      <c r="Y42" s="82">
        <f>ABS('P1dB CL'!AC38-Y$5)</f>
        <v>0.49726130000000168</v>
      </c>
      <c r="Z42" s="20"/>
      <c r="AA42" s="82">
        <f>ABS('P1dB CL'!AE38-AA$5)</f>
        <v>6.0913100000000497E-2</v>
      </c>
      <c r="AB42" s="82">
        <f>ABS('P1dB CL'!AF38-AB$5)</f>
        <v>0.10864639999999959</v>
      </c>
      <c r="AC42" s="82">
        <f>ABS('P1dB CL'!AG38-AC$5)</f>
        <v>0.1756448000000006</v>
      </c>
      <c r="AD42" s="82">
        <f>ABS('P1dB CL'!AH38-AD$5)</f>
        <v>0.30086040000000125</v>
      </c>
      <c r="AE42" s="82">
        <f>ABS('P1dB CL'!AI38-AE$5)</f>
        <v>0.94041060000000165</v>
      </c>
      <c r="AF42" s="82">
        <f>ABS('P1dB CL'!AJ38-AF$5)</f>
        <v>0</v>
      </c>
      <c r="AG42" s="20"/>
    </row>
    <row r="43" spans="2:33" x14ac:dyDescent="0.25">
      <c r="B43" s="79">
        <f>'P1dB CL'!E39</f>
        <v>13.8</v>
      </c>
      <c r="C43" s="20"/>
      <c r="D43" s="82">
        <f>ABS('P1dB CL'!F39-D$5)</f>
        <v>0.14644910000000166</v>
      </c>
      <c r="E43" s="82">
        <f>ABS('P1dB CL'!G39-E$5)</f>
        <v>0.18999670000000002</v>
      </c>
      <c r="F43" s="82">
        <f>ABS('P1dB CL'!H39-F$5)</f>
        <v>0.26505569999999956</v>
      </c>
      <c r="G43" s="82">
        <f>ABS('P1dB CL'!I39-G$5)</f>
        <v>0.34884740000000036</v>
      </c>
      <c r="H43" s="82">
        <f>ABS('P1dB CL'!J39-H$5)</f>
        <v>0.54438110000000073</v>
      </c>
      <c r="I43" s="82">
        <f>ABS('P1dB CL'!K39-I$5)</f>
        <v>0.99502859999999949</v>
      </c>
      <c r="J43" s="20"/>
      <c r="K43" s="82">
        <f>ABS('P1dB CL'!M39-K$5)</f>
        <v>8.4880799999998757E-2</v>
      </c>
      <c r="L43" s="82">
        <f>ABS('P1dB CL'!N39-L$5)</f>
        <v>0.14580060000000117</v>
      </c>
      <c r="M43" s="82">
        <f>ABS('P1dB CL'!O39-M$5)</f>
        <v>0.26011090000000081</v>
      </c>
      <c r="N43" s="82">
        <f>ABS('P1dB CL'!P39-N$5)</f>
        <v>1.4830523000000007</v>
      </c>
      <c r="O43" s="82">
        <f>ABS('P1dB CL'!Q39-O$5)</f>
        <v>1.5299481000000004</v>
      </c>
      <c r="P43" s="82">
        <f>ABS('P1dB CL'!R39-P$5)</f>
        <v>0</v>
      </c>
      <c r="R43" s="79">
        <f>'P1dB CL'!E39</f>
        <v>13.8</v>
      </c>
      <c r="S43" s="20"/>
      <c r="T43" s="82">
        <f>ABS('P1dB CL'!X39-T$5)</f>
        <v>9.9574999999999747E-2</v>
      </c>
      <c r="U43" s="82">
        <f>ABS('P1dB CL'!Y39-U$5)</f>
        <v>0.11446860000000036</v>
      </c>
      <c r="V43" s="82">
        <f>ABS('P1dB CL'!Z39-V$5)</f>
        <v>0.11924359999999901</v>
      </c>
      <c r="W43" s="82">
        <f>ABS('P1dB CL'!AA39-W$5)</f>
        <v>0.1288336999999995</v>
      </c>
      <c r="X43" s="82">
        <f>ABS('P1dB CL'!AB39-X$5)</f>
        <v>0.23195360000000065</v>
      </c>
      <c r="Y43" s="82">
        <f>ABS('P1dB CL'!AC39-Y$5)</f>
        <v>0.67721630000000133</v>
      </c>
      <c r="Z43" s="20"/>
      <c r="AA43" s="82">
        <f>ABS('P1dB CL'!AE39-AA$5)</f>
        <v>7.0158900000000912E-2</v>
      </c>
      <c r="AB43" s="82">
        <f>ABS('P1dB CL'!AF39-AB$5)</f>
        <v>0.1236151999999997</v>
      </c>
      <c r="AC43" s="82">
        <f>ABS('P1dB CL'!AG39-AC$5)</f>
        <v>0.19425200000000054</v>
      </c>
      <c r="AD43" s="82">
        <f>ABS('P1dB CL'!AH39-AD$5)</f>
        <v>0.3751964000000001</v>
      </c>
      <c r="AE43" s="82">
        <f>ABS('P1dB CL'!AI39-AE$5)</f>
        <v>1.1216146000000009</v>
      </c>
      <c r="AF43" s="82">
        <f>ABS('P1dB CL'!AJ39-AF$5)</f>
        <v>0</v>
      </c>
      <c r="AG43" s="20"/>
    </row>
    <row r="44" spans="2:33" x14ac:dyDescent="0.25">
      <c r="B44" s="79">
        <f>'P1dB CL'!E40</f>
        <v>14.5</v>
      </c>
      <c r="C44" s="20"/>
      <c r="D44" s="82">
        <f>ABS('P1dB CL'!F40-D$5)</f>
        <v>0.16393470000000043</v>
      </c>
      <c r="E44" s="82">
        <f>ABS('P1dB CL'!G40-E$5)</f>
        <v>0.21169760000000082</v>
      </c>
      <c r="F44" s="82">
        <f>ABS('P1dB CL'!H40-F$5)</f>
        <v>0.29476449999999943</v>
      </c>
      <c r="G44" s="82">
        <f>ABS('P1dB CL'!I40-G$5)</f>
        <v>0.40206050000000104</v>
      </c>
      <c r="H44" s="82">
        <f>ABS('P1dB CL'!J40-H$5)</f>
        <v>0.66882130000000117</v>
      </c>
      <c r="I44" s="82">
        <f>ABS('P1dB CL'!K40-I$5)</f>
        <v>1.2262816000000001</v>
      </c>
      <c r="J44" s="20"/>
      <c r="K44" s="82">
        <f>ABS('P1dB CL'!M40-K$5)</f>
        <v>9.2527399999999815E-2</v>
      </c>
      <c r="L44" s="82">
        <f>ABS('P1dB CL'!N40-L$5)</f>
        <v>0.16636659999999992</v>
      </c>
      <c r="M44" s="82">
        <f>ABS('P1dB CL'!O40-M$5)</f>
        <v>0.29921060000000033</v>
      </c>
      <c r="N44" s="82">
        <f>ABS('P1dB CL'!P40-N$5)</f>
        <v>1.6522563000000012</v>
      </c>
      <c r="O44" s="82">
        <f>ABS('P1dB CL'!Q40-O$5)</f>
        <v>1.7938751000000011</v>
      </c>
      <c r="P44" s="82">
        <f>ABS('P1dB CL'!R40-P$5)</f>
        <v>0</v>
      </c>
      <c r="R44" s="79">
        <f>'P1dB CL'!E40</f>
        <v>14.5</v>
      </c>
      <c r="S44" s="20"/>
      <c r="T44" s="82">
        <f>ABS('P1dB CL'!X40-T$5)</f>
        <v>0.10938639999999999</v>
      </c>
      <c r="U44" s="82">
        <f>ABS('P1dB CL'!Y40-U$5)</f>
        <v>0.12642860000000056</v>
      </c>
      <c r="V44" s="82">
        <f>ABS('P1dB CL'!Z40-V$5)</f>
        <v>0.14245419999999953</v>
      </c>
      <c r="W44" s="82">
        <f>ABS('P1dB CL'!AA40-W$5)</f>
        <v>0.17094319999999996</v>
      </c>
      <c r="X44" s="82">
        <f>ABS('P1dB CL'!AB40-X$5)</f>
        <v>0.33476260000000124</v>
      </c>
      <c r="Y44" s="82">
        <f>ABS('P1dB CL'!AC40-Y$5)</f>
        <v>0.90342930000000088</v>
      </c>
      <c r="Z44" s="20"/>
      <c r="AA44" s="82">
        <f>ABS('P1dB CL'!AE40-AA$5)</f>
        <v>7.6775500000000108E-2</v>
      </c>
      <c r="AB44" s="82">
        <f>ABS('P1dB CL'!AF40-AB$5)</f>
        <v>0.13891119999999901</v>
      </c>
      <c r="AC44" s="82">
        <f>ABS('P1dB CL'!AG40-AC$5)</f>
        <v>0.22174830000000156</v>
      </c>
      <c r="AD44" s="82">
        <f>ABS('P1dB CL'!AH40-AD$5)</f>
        <v>0.46821210000000058</v>
      </c>
      <c r="AE44" s="82">
        <f>ABS('P1dB CL'!AI40-AE$5)</f>
        <v>1.3543536000000014</v>
      </c>
      <c r="AF44" s="82">
        <f>ABS('P1dB CL'!AJ40-AF$5)</f>
        <v>0</v>
      </c>
      <c r="AG44" s="20"/>
    </row>
    <row r="45" spans="2:33" x14ac:dyDescent="0.25">
      <c r="B45" s="79">
        <f>'P1dB CL'!E41</f>
        <v>15.2</v>
      </c>
      <c r="C45" s="20"/>
      <c r="D45" s="82">
        <f>ABS('P1dB CL'!F41-D$5)</f>
        <v>0.18142130000000023</v>
      </c>
      <c r="E45" s="82">
        <f>ABS('P1dB CL'!G41-E$5)</f>
        <v>0.23822780000000066</v>
      </c>
      <c r="F45" s="82">
        <f>ABS('P1dB CL'!H41-F$5)</f>
        <v>0.33506299999999989</v>
      </c>
      <c r="G45" s="82">
        <f>ABS('P1dB CL'!I41-G$5)</f>
        <v>0.47404100000000149</v>
      </c>
      <c r="H45" s="82">
        <f>ABS('P1dB CL'!J41-H$5)</f>
        <v>0.83807490000000051</v>
      </c>
      <c r="I45" s="82">
        <f>ABS('P1dB CL'!K41-I$5)</f>
        <v>1.5346595999999995</v>
      </c>
      <c r="J45" s="20"/>
      <c r="K45" s="82">
        <f>ABS('P1dB CL'!M41-K$5)</f>
        <v>0.10859109999999994</v>
      </c>
      <c r="L45" s="82">
        <f>ABS('P1dB CL'!N41-L$5)</f>
        <v>0.19502640000000149</v>
      </c>
      <c r="M45" s="82">
        <f>ABS('P1dB CL'!O41-M$5)</f>
        <v>0.3478861000000002</v>
      </c>
      <c r="N45" s="82">
        <f>ABS('P1dB CL'!P41-N$5)</f>
        <v>1.8867872999999999</v>
      </c>
      <c r="O45" s="82">
        <f>ABS('P1dB CL'!Q41-O$5)</f>
        <v>2.1145771</v>
      </c>
      <c r="P45" s="82">
        <f>ABS('P1dB CL'!R41-P$5)</f>
        <v>0</v>
      </c>
      <c r="R45" s="79">
        <f>'P1dB CL'!E41</f>
        <v>15.2</v>
      </c>
      <c r="S45" s="20"/>
      <c r="T45" s="82">
        <f>ABS('P1dB CL'!X41-T$5)</f>
        <v>0.12805079999999869</v>
      </c>
      <c r="U45" s="82">
        <f>ABS('P1dB CL'!Y41-U$5)</f>
        <v>0.14915280000000131</v>
      </c>
      <c r="V45" s="82">
        <f>ABS('P1dB CL'!Z41-V$5)</f>
        <v>0.17412279999999924</v>
      </c>
      <c r="W45" s="82">
        <f>ABS('P1dB CL'!AA41-W$5)</f>
        <v>0.23641390000000051</v>
      </c>
      <c r="X45" s="82">
        <f>ABS('P1dB CL'!AB41-X$5)</f>
        <v>0.48665240000000054</v>
      </c>
      <c r="Y45" s="82">
        <f>ABS('P1dB CL'!AC41-Y$5)</f>
        <v>1.216197300000001</v>
      </c>
      <c r="Z45" s="20"/>
      <c r="AA45" s="82">
        <f>ABS('P1dB CL'!AE41-AA$5)</f>
        <v>8.6619400000000013E-2</v>
      </c>
      <c r="AB45" s="82">
        <f>ABS('P1dB CL'!AF41-AB$5)</f>
        <v>0.15450189999999964</v>
      </c>
      <c r="AC45" s="82">
        <f>ABS('P1dB CL'!AG41-AC$5)</f>
        <v>0.25491900000000101</v>
      </c>
      <c r="AD45" s="82">
        <f>ABS('P1dB CL'!AH41-AD$5)</f>
        <v>0.60320850000000092</v>
      </c>
      <c r="AE45" s="82">
        <f>ABS('P1dB CL'!AI41-AE$5)</f>
        <v>1.6912416000000015</v>
      </c>
      <c r="AF45" s="82">
        <f>ABS('P1dB CL'!AJ41-AF$5)</f>
        <v>0</v>
      </c>
      <c r="AG45" s="20"/>
    </row>
    <row r="46" spans="2:33" x14ac:dyDescent="0.25">
      <c r="B46" s="79">
        <f>'P1dB CL'!E42</f>
        <v>15.9</v>
      </c>
      <c r="C46" s="20"/>
      <c r="D46" s="82">
        <f>ABS('P1dB CL'!F42-D$5)</f>
        <v>0.20890710000000112</v>
      </c>
      <c r="E46" s="82">
        <f>ABS('P1dB CL'!G42-E$5)</f>
        <v>0.27206609999999998</v>
      </c>
      <c r="F46" s="82">
        <f>ABS('P1dB CL'!H42-F$5)</f>
        <v>0.38743399999999895</v>
      </c>
      <c r="G46" s="82">
        <f>ABS('P1dB CL'!I42-G$5)</f>
        <v>0.57559960000000032</v>
      </c>
      <c r="H46" s="82">
        <f>ABS('P1dB CL'!J42-H$5)</f>
        <v>1.0775789000000007</v>
      </c>
      <c r="I46" s="82">
        <f>ABS('P1dB CL'!K42-I$5)</f>
        <v>1.9152766000000003</v>
      </c>
      <c r="J46" s="20"/>
      <c r="K46" s="82">
        <f>ABS('P1dB CL'!M42-K$5)</f>
        <v>0.12649539999999959</v>
      </c>
      <c r="L46" s="82">
        <f>ABS('P1dB CL'!N42-L$5)</f>
        <v>0.22543240000000075</v>
      </c>
      <c r="M46" s="82">
        <f>ABS('P1dB CL'!O42-M$5)</f>
        <v>0.40667059999999999</v>
      </c>
      <c r="N46" s="82">
        <f>ABS('P1dB CL'!P42-N$5)</f>
        <v>2.1646213000000003</v>
      </c>
      <c r="O46" s="82">
        <f>ABS('P1dB CL'!Q42-O$5)</f>
        <v>2.5032420999999996</v>
      </c>
      <c r="P46" s="82">
        <f>ABS('P1dB CL'!R42-P$5)</f>
        <v>0</v>
      </c>
      <c r="R46" s="79">
        <f>'P1dB CL'!E42</f>
        <v>15.9</v>
      </c>
      <c r="S46" s="20"/>
      <c r="T46" s="82">
        <f>ABS('P1dB CL'!X42-T$5)</f>
        <v>0.14470099999999952</v>
      </c>
      <c r="U46" s="82">
        <f>ABS('P1dB CL'!Y42-U$5)</f>
        <v>0.17640780000000156</v>
      </c>
      <c r="V46" s="82">
        <f>ABS('P1dB CL'!Z42-V$5)</f>
        <v>0.22346689999999825</v>
      </c>
      <c r="W46" s="82">
        <f>ABS('P1dB CL'!AA42-W$5)</f>
        <v>0.32269849999999956</v>
      </c>
      <c r="X46" s="82">
        <f>ABS('P1dB CL'!AB42-X$5)</f>
        <v>0.71741850000000085</v>
      </c>
      <c r="Y46" s="82">
        <f>ABS('P1dB CL'!AC42-Y$5)</f>
        <v>1.6238513000000001</v>
      </c>
      <c r="Z46" s="20"/>
      <c r="AA46" s="82">
        <f>ABS('P1dB CL'!AE42-AA$5)</f>
        <v>0.10070800000000091</v>
      </c>
      <c r="AB46" s="82">
        <f>ABS('P1dB CL'!AF42-AB$5)</f>
        <v>0.18063259999999914</v>
      </c>
      <c r="AC46" s="82">
        <f>ABS('P1dB CL'!AG42-AC$5)</f>
        <v>0.30569450000000131</v>
      </c>
      <c r="AD46" s="82">
        <f>ABS('P1dB CL'!AH42-AD$5)</f>
        <v>0.79319670000000109</v>
      </c>
      <c r="AE46" s="82">
        <f>ABS('P1dB CL'!AI42-AE$5)</f>
        <v>2.1181006</v>
      </c>
      <c r="AF46" s="82">
        <f>ABS('P1dB CL'!AJ42-AF$5)</f>
        <v>0</v>
      </c>
      <c r="AG46" s="20"/>
    </row>
    <row r="47" spans="2:33" x14ac:dyDescent="0.25">
      <c r="B47" s="79">
        <f>'P1dB CL'!E43</f>
        <v>16.600000000000001</v>
      </c>
      <c r="C47" s="20"/>
      <c r="D47" s="82">
        <f>ABS('P1dB CL'!F43-D$5)</f>
        <v>0.23936560000000107</v>
      </c>
      <c r="E47" s="82">
        <f>ABS('P1dB CL'!G43-E$5)</f>
        <v>0.31408590000000025</v>
      </c>
      <c r="F47" s="82">
        <f>ABS('P1dB CL'!H43-F$5)</f>
        <v>0.45147799999999982</v>
      </c>
      <c r="G47" s="82">
        <f>ABS('P1dB CL'!I43-G$5)</f>
        <v>0.7279548000000009</v>
      </c>
      <c r="H47" s="82">
        <f>ABS('P1dB CL'!J43-H$5)</f>
        <v>1.3852329000000001</v>
      </c>
      <c r="I47" s="82">
        <f>ABS('P1dB CL'!K43-I$5)</f>
        <v>2.3621835999999998</v>
      </c>
      <c r="J47" s="20"/>
      <c r="K47" s="82">
        <f>ABS('P1dB CL'!M43-K$5)</f>
        <v>0.14862149999999907</v>
      </c>
      <c r="L47" s="82">
        <f>ABS('P1dB CL'!N43-L$5)</f>
        <v>0.26692870000000113</v>
      </c>
      <c r="M47" s="82">
        <f>ABS('P1dB CL'!O43-M$5)</f>
        <v>0.48981480000000133</v>
      </c>
      <c r="N47" s="82">
        <f>ABS('P1dB CL'!P43-N$5)</f>
        <v>2.4882103000000004</v>
      </c>
      <c r="O47" s="82">
        <f>ABS('P1dB CL'!Q43-O$5)</f>
        <v>2.9520730999999998</v>
      </c>
      <c r="P47" s="82">
        <f>ABS('P1dB CL'!R43-P$5)</f>
        <v>0</v>
      </c>
      <c r="R47" s="79">
        <f>'P1dB CL'!E43</f>
        <v>16.600000000000001</v>
      </c>
      <c r="S47" s="20"/>
      <c r="T47" s="82">
        <f>ABS('P1dB CL'!X43-T$5)</f>
        <v>0.17197219999999902</v>
      </c>
      <c r="U47" s="82">
        <f>ABS('P1dB CL'!Y43-U$5)</f>
        <v>0.2153444000000011</v>
      </c>
      <c r="V47" s="82">
        <f>ABS('P1dB CL'!Z43-V$5)</f>
        <v>0.28636359999999961</v>
      </c>
      <c r="W47" s="82">
        <f>ABS('P1dB CL'!AA43-W$5)</f>
        <v>0.45738790000000051</v>
      </c>
      <c r="X47" s="82">
        <f>ABS('P1dB CL'!AB43-X$5)</f>
        <v>1.0433135</v>
      </c>
      <c r="Y47" s="82">
        <f>ABS('P1dB CL'!AC43-Y$5)</f>
        <v>2.0924073000000014</v>
      </c>
      <c r="Z47" s="20"/>
      <c r="AA47" s="82">
        <f>ABS('P1dB CL'!AE43-AA$5)</f>
        <v>0.12341400000000036</v>
      </c>
      <c r="AB47" s="82">
        <f>ABS('P1dB CL'!AF43-AB$5)</f>
        <v>0.2109545999999991</v>
      </c>
      <c r="AC47" s="82">
        <f>ABS('P1dB CL'!AG43-AC$5)</f>
        <v>0.37061309999999992</v>
      </c>
      <c r="AD47" s="82">
        <f>ABS('P1dB CL'!AH43-AD$5)</f>
        <v>1.0768146000000005</v>
      </c>
      <c r="AE47" s="82">
        <f>ABS('P1dB CL'!AI43-AE$5)</f>
        <v>2.6056246000000005</v>
      </c>
      <c r="AF47" s="82">
        <f>ABS('P1dB CL'!AJ43-AF$5)</f>
        <v>0</v>
      </c>
      <c r="AG47" s="20"/>
    </row>
    <row r="48" spans="2:33" x14ac:dyDescent="0.25">
      <c r="B48" s="79">
        <f>'P1dB CL'!E44</f>
        <v>17.3</v>
      </c>
      <c r="C48" s="20"/>
      <c r="D48" s="82">
        <f>ABS('P1dB CL'!F44-D$5)</f>
        <v>0.28190320000000035</v>
      </c>
      <c r="E48" s="82">
        <f>ABS('P1dB CL'!G44-E$5)</f>
        <v>0.36611749999999965</v>
      </c>
      <c r="F48" s="82">
        <f>ABS('P1dB CL'!H44-F$5)</f>
        <v>0.54476930000000046</v>
      </c>
      <c r="G48" s="82">
        <f>ABS('P1dB CL'!I44-G$5)</f>
        <v>0.9453087</v>
      </c>
      <c r="H48" s="82">
        <f>ABS('P1dB CL'!J44-H$5)</f>
        <v>1.7659259000000009</v>
      </c>
      <c r="I48" s="82">
        <f>ABS('P1dB CL'!K44-I$5)</f>
        <v>2.8538996000000001</v>
      </c>
      <c r="J48" s="20"/>
      <c r="K48" s="82">
        <f>ABS('P1dB CL'!M44-K$5)</f>
        <v>0.17855549999999987</v>
      </c>
      <c r="L48" s="82">
        <f>ABS('P1dB CL'!N44-L$5)</f>
        <v>0.31929300000000005</v>
      </c>
      <c r="M48" s="82">
        <f>ABS('P1dB CL'!O44-M$5)</f>
        <v>0.60630230000000118</v>
      </c>
      <c r="N48" s="82">
        <f>ABS('P1dB CL'!P44-N$5)</f>
        <v>2.8627533000000014</v>
      </c>
      <c r="O48" s="82">
        <f>ABS('P1dB CL'!Q44-O$5)</f>
        <v>3.4457500999999997</v>
      </c>
      <c r="P48" s="82">
        <f>ABS('P1dB CL'!R44-P$5)</f>
        <v>0</v>
      </c>
      <c r="R48" s="79">
        <f>'P1dB CL'!E44</f>
        <v>17.3</v>
      </c>
      <c r="S48" s="20"/>
      <c r="T48" s="82">
        <f>ABS('P1dB CL'!X44-T$5)</f>
        <v>0.2088088999999993</v>
      </c>
      <c r="U48" s="82">
        <f>ABS('P1dB CL'!Y44-U$5)</f>
        <v>0.26379590000000164</v>
      </c>
      <c r="V48" s="82">
        <f>ABS('P1dB CL'!Z44-V$5)</f>
        <v>0.37411309999999887</v>
      </c>
      <c r="W48" s="82">
        <f>ABS('P1dB CL'!AA44-W$5)</f>
        <v>0.66288089999999933</v>
      </c>
      <c r="X48" s="82">
        <f>ABS('P1dB CL'!AB44-X$5)</f>
        <v>1.4527035000000001</v>
      </c>
      <c r="Y48" s="82">
        <f>ABS('P1dB CL'!AC44-Y$5)</f>
        <v>2.6070893000000002</v>
      </c>
      <c r="Z48" s="20"/>
      <c r="AA48" s="82">
        <f>ABS('P1dB CL'!AE44-AA$5)</f>
        <v>0.1486339000000001</v>
      </c>
      <c r="AB48" s="82">
        <f>ABS('P1dB CL'!AF44-AB$5)</f>
        <v>0.25791739999999841</v>
      </c>
      <c r="AC48" s="82">
        <f>ABS('P1dB CL'!AG44-AC$5)</f>
        <v>0.47148510000000066</v>
      </c>
      <c r="AD48" s="82">
        <f>ABS('P1dB CL'!AH44-AD$5)</f>
        <v>1.4490891000000001</v>
      </c>
      <c r="AE48" s="82">
        <f>ABS('P1dB CL'!AI44-AE$5)</f>
        <v>3.1277326000000016</v>
      </c>
      <c r="AF48" s="82">
        <f>ABS('P1dB CL'!AJ44-AF$5)</f>
        <v>0</v>
      </c>
      <c r="AG48" s="20"/>
    </row>
    <row r="49" spans="2:33" x14ac:dyDescent="0.25">
      <c r="B49" s="79">
        <f>'P1dB CL'!E45</f>
        <v>18</v>
      </c>
      <c r="C49" s="20"/>
      <c r="D49" s="82">
        <f>ABS('P1dB CL'!F45-D$5)</f>
        <v>0.33657360000000125</v>
      </c>
      <c r="E49" s="82">
        <f>ABS('P1dB CL'!G45-E$5)</f>
        <v>0.43542099999999984</v>
      </c>
      <c r="F49" s="82">
        <f>ABS('P1dB CL'!H45-F$5)</f>
        <v>0.67510509999999968</v>
      </c>
      <c r="G49" s="82">
        <f>ABS('P1dB CL'!I45-G$5)</f>
        <v>1.2213650999999999</v>
      </c>
      <c r="H49" s="82">
        <f>ABS('P1dB CL'!J45-H$5)</f>
        <v>2.2009169000000011</v>
      </c>
      <c r="I49" s="82">
        <f>ABS('P1dB CL'!K45-I$5)</f>
        <v>3.3636465999999992</v>
      </c>
      <c r="J49" s="20"/>
      <c r="K49" s="82">
        <f>ABS('P1dB CL'!M45-K$5)</f>
        <v>0.22353079999999892</v>
      </c>
      <c r="L49" s="82">
        <f>ABS('P1dB CL'!N45-L$5)</f>
        <v>0.38671500000000059</v>
      </c>
      <c r="M49" s="82">
        <f>ABS('P1dB CL'!O45-M$5)</f>
        <v>0.77704720000000016</v>
      </c>
      <c r="N49" s="82">
        <f>ABS('P1dB CL'!P45-N$5)</f>
        <v>3.2868743000000009</v>
      </c>
      <c r="O49" s="82">
        <f>ABS('P1dB CL'!Q45-O$5)</f>
        <v>3.9568390999999998</v>
      </c>
      <c r="P49" s="82">
        <f>ABS('P1dB CL'!R45-P$5)</f>
        <v>0</v>
      </c>
      <c r="R49" s="79">
        <f>'P1dB CL'!E45</f>
        <v>18</v>
      </c>
      <c r="S49" s="20"/>
      <c r="T49" s="82">
        <f>ABS('P1dB CL'!X45-T$5)</f>
        <v>0.26420399999999944</v>
      </c>
      <c r="U49" s="82">
        <f>ABS('P1dB CL'!Y45-U$5)</f>
        <v>0.33280940000000037</v>
      </c>
      <c r="V49" s="82">
        <f>ABS('P1dB CL'!Z45-V$5)</f>
        <v>0.50434299999999865</v>
      </c>
      <c r="W49" s="82">
        <f>ABS('P1dB CL'!AA45-W$5)</f>
        <v>0.93966670000000008</v>
      </c>
      <c r="X49" s="82">
        <f>ABS('P1dB CL'!AB45-X$5)</f>
        <v>1.9089845000000008</v>
      </c>
      <c r="Y49" s="82">
        <f>ABS('P1dB CL'!AC45-Y$5)</f>
        <v>3.1364923000000005</v>
      </c>
      <c r="Z49" s="20"/>
      <c r="AA49" s="82">
        <f>ABS('P1dB CL'!AE45-AA$5)</f>
        <v>0.19119640000000082</v>
      </c>
      <c r="AB49" s="82">
        <f>ABS('P1dB CL'!AF45-AB$5)</f>
        <v>0.32239529999999839</v>
      </c>
      <c r="AC49" s="82">
        <f>ABS('P1dB CL'!AG45-AC$5)</f>
        <v>0.62447069999999982</v>
      </c>
      <c r="AD49" s="82">
        <f>ABS('P1dB CL'!AH45-AD$5)</f>
        <v>1.8760861000000002</v>
      </c>
      <c r="AE49" s="82">
        <f>ABS('P1dB CL'!AI45-AE$5)</f>
        <v>3.6558356000000014</v>
      </c>
      <c r="AF49" s="82">
        <f>ABS('P1dB CL'!AJ45-AF$5)</f>
        <v>0</v>
      </c>
      <c r="AG49" s="20"/>
    </row>
    <row r="50" spans="2:33" x14ac:dyDescent="0.25">
      <c r="B50" s="79">
        <f>'P1dB CL'!E46</f>
        <v>18.7</v>
      </c>
      <c r="C50" s="20"/>
      <c r="D50" s="82">
        <f>ABS('P1dB CL'!F46-D$5)</f>
        <v>0.41217710000000096</v>
      </c>
      <c r="E50" s="82">
        <f>ABS('P1dB CL'!G46-E$5)</f>
        <v>0.52826020000000007</v>
      </c>
      <c r="F50" s="82">
        <f>ABS('P1dB CL'!H46-F$5)</f>
        <v>0.85668949999999988</v>
      </c>
      <c r="G50" s="82">
        <f>ABS('P1dB CL'!I46-G$5)</f>
        <v>1.5422811000000003</v>
      </c>
      <c r="H50" s="82">
        <f>ABS('P1dB CL'!J46-H$5)</f>
        <v>2.6553149000000005</v>
      </c>
      <c r="I50" s="82">
        <f>ABS('P1dB CL'!K46-I$5)</f>
        <v>3.8675546000000001</v>
      </c>
      <c r="J50" s="20"/>
      <c r="K50" s="82">
        <f>ABS('P1dB CL'!M46-K$5)</f>
        <v>0.28734590000000004</v>
      </c>
      <c r="L50" s="82">
        <f>ABS('P1dB CL'!N46-L$5)</f>
        <v>0.48450090000000046</v>
      </c>
      <c r="M50" s="82">
        <f>ABS('P1dB CL'!O46-M$5)</f>
        <v>0.99248130000000145</v>
      </c>
      <c r="N50" s="82">
        <f>ABS('P1dB CL'!P46-N$5)</f>
        <v>3.7595023000000012</v>
      </c>
      <c r="O50" s="82">
        <f>ABS('P1dB CL'!Q46-O$5)</f>
        <v>4.4570650999999994</v>
      </c>
      <c r="P50" s="82">
        <f>ABS('P1dB CL'!R46-P$5)</f>
        <v>0</v>
      </c>
      <c r="R50" s="79">
        <f>'P1dB CL'!E46</f>
        <v>18.7</v>
      </c>
      <c r="S50" s="20"/>
      <c r="T50" s="82">
        <f>ABS('P1dB CL'!X46-T$5)</f>
        <v>0.33360479999999981</v>
      </c>
      <c r="U50" s="82">
        <f>ABS('P1dB CL'!Y46-U$5)</f>
        <v>0.42996790000000118</v>
      </c>
      <c r="V50" s="82">
        <f>ABS('P1dB CL'!Z46-V$5)</f>
        <v>0.69078829999999947</v>
      </c>
      <c r="W50" s="82">
        <f>ABS('P1dB CL'!AA46-W$5)</f>
        <v>1.260275</v>
      </c>
      <c r="X50" s="82">
        <f>ABS('P1dB CL'!AB46-X$5)</f>
        <v>2.3772865000000003</v>
      </c>
      <c r="Y50" s="82">
        <f>ABS('P1dB CL'!AC46-Y$5)</f>
        <v>3.6576123000000003</v>
      </c>
      <c r="Z50" s="20"/>
      <c r="AA50" s="82">
        <f>ABS('P1dB CL'!AE46-AA$5)</f>
        <v>0.2507476999999998</v>
      </c>
      <c r="AB50" s="82">
        <f>ABS('P1dB CL'!AF46-AB$5)</f>
        <v>0.41784670000000013</v>
      </c>
      <c r="AC50" s="82">
        <f>ABS('P1dB CL'!AG46-AC$5)</f>
        <v>0.83937350000000066</v>
      </c>
      <c r="AD50" s="82">
        <f>ABS('P1dB CL'!AH46-AD$5)</f>
        <v>2.3149821000000017</v>
      </c>
      <c r="AE50" s="82">
        <f>ABS('P1dB CL'!AI46-AE$5)</f>
        <v>4.1728386000000004</v>
      </c>
      <c r="AF50" s="82">
        <f>ABS('P1dB CL'!AJ46-AF$5)</f>
        <v>0</v>
      </c>
      <c r="AG50" s="20"/>
    </row>
    <row r="51" spans="2:33" x14ac:dyDescent="0.25">
      <c r="B51" s="79">
        <f>'P1dB CL'!E47</f>
        <v>19.399999999999999</v>
      </c>
      <c r="C51" s="20"/>
      <c r="D51" s="82">
        <f>ABS('P1dB CL'!F47-D$5)</f>
        <v>0.50288390000000049</v>
      </c>
      <c r="E51" s="82">
        <f>ABS('P1dB CL'!G47-E$5)</f>
        <v>0.6465329999999998</v>
      </c>
      <c r="F51" s="82">
        <f>ABS('P1dB CL'!H47-F$5)</f>
        <v>1.0697460000000003</v>
      </c>
      <c r="G51" s="82">
        <f>ABS('P1dB CL'!I47-G$5)</f>
        <v>1.8750681</v>
      </c>
      <c r="H51" s="82">
        <f>ABS('P1dB CL'!J47-H$5)</f>
        <v>3.0951099000000006</v>
      </c>
      <c r="I51" s="82">
        <f>ABS('P1dB CL'!K47-I$5)</f>
        <v>4.3386326000000004</v>
      </c>
      <c r="J51" s="20"/>
      <c r="K51" s="82">
        <f>ABS('P1dB CL'!M47-K$5)</f>
        <v>0.36816209999999927</v>
      </c>
      <c r="L51" s="82">
        <f>ABS('P1dB CL'!N47-L$5)</f>
        <v>0.61637020000000042</v>
      </c>
      <c r="M51" s="82">
        <f>ABS('P1dB CL'!O47-M$5)</f>
        <v>1.2316656000000012</v>
      </c>
      <c r="N51" s="82">
        <f>ABS('P1dB CL'!P47-N$5)</f>
        <v>4.2472433000000009</v>
      </c>
      <c r="O51" s="82">
        <f>ABS('P1dB CL'!Q47-O$5)</f>
        <v>4.9202571000000006</v>
      </c>
      <c r="P51" s="82">
        <f>ABS('P1dB CL'!R47-P$5)</f>
        <v>0</v>
      </c>
      <c r="R51" s="79">
        <f>'P1dB CL'!E47</f>
        <v>19.399999999999999</v>
      </c>
      <c r="S51" s="20"/>
      <c r="T51" s="82">
        <f>ABS('P1dB CL'!X47-T$5)</f>
        <v>0.42498389999999908</v>
      </c>
      <c r="U51" s="82">
        <f>ABS('P1dB CL'!Y47-U$5)</f>
        <v>0.55564020000000092</v>
      </c>
      <c r="V51" s="82">
        <f>ABS('P1dB CL'!Z47-V$5)</f>
        <v>0.90476039999999891</v>
      </c>
      <c r="W51" s="82">
        <f>ABS('P1dB CL'!AA47-W$5)</f>
        <v>1.6011360000000003</v>
      </c>
      <c r="X51" s="82">
        <f>ABS('P1dB CL'!AB47-X$5)</f>
        <v>2.8232505000000003</v>
      </c>
      <c r="Y51" s="82">
        <f>ABS('P1dB CL'!AC47-Y$5)</f>
        <v>4.1460583</v>
      </c>
      <c r="Z51" s="20"/>
      <c r="AA51" s="82">
        <f>ABS('P1dB CL'!AE47-AA$5)</f>
        <v>0.32703400000000116</v>
      </c>
      <c r="AB51" s="82">
        <f>ABS('P1dB CL'!AF47-AB$5)</f>
        <v>0.54473589999999916</v>
      </c>
      <c r="AC51" s="82">
        <f>ABS('P1dB CL'!AG47-AC$5)</f>
        <v>1.0798959000000004</v>
      </c>
      <c r="AD51" s="82">
        <f>ABS('P1dB CL'!AH47-AD$5)</f>
        <v>2.7342521000000009</v>
      </c>
      <c r="AE51" s="82">
        <f>ABS('P1dB CL'!AI47-AE$5)</f>
        <v>4.6537536000000017</v>
      </c>
      <c r="AF51" s="82">
        <f>ABS('P1dB CL'!AJ47-AF$5)</f>
        <v>0</v>
      </c>
      <c r="AG51" s="20"/>
    </row>
    <row r="52" spans="2:33" x14ac:dyDescent="0.25">
      <c r="B52" s="79">
        <f>'P1dB CL'!E48</f>
        <v>20.100000000000001</v>
      </c>
      <c r="C52" s="20"/>
      <c r="D52" s="82">
        <f>ABS('P1dB CL'!F48-D$5)</f>
        <v>0.60105889999999995</v>
      </c>
      <c r="E52" s="82">
        <f>ABS('P1dB CL'!G48-E$5)</f>
        <v>0.7825135999999997</v>
      </c>
      <c r="F52" s="82">
        <f>ABS('P1dB CL'!H48-F$5)</f>
        <v>1.2788571999999991</v>
      </c>
      <c r="G52" s="82">
        <f>ABS('P1dB CL'!I48-G$5)</f>
        <v>2.1819291000000014</v>
      </c>
      <c r="H52" s="82">
        <f>ABS('P1dB CL'!J48-H$5)</f>
        <v>3.4746588999999997</v>
      </c>
      <c r="I52" s="82">
        <f>ABS('P1dB CL'!K48-I$5)</f>
        <v>4.7427346000000004</v>
      </c>
      <c r="J52" s="20"/>
      <c r="K52" s="82">
        <f>ABS('P1dB CL'!M48-K$5)</f>
        <v>0.4540280999999986</v>
      </c>
      <c r="L52" s="82">
        <f>ABS('P1dB CL'!N48-L$5)</f>
        <v>0.76644230000000135</v>
      </c>
      <c r="M52" s="82">
        <f>ABS('P1dB CL'!O48-M$5)</f>
        <v>1.4618140000000004</v>
      </c>
      <c r="N52" s="82">
        <f>ABS('P1dB CL'!P48-N$5)</f>
        <v>4.7173463000000009</v>
      </c>
      <c r="O52" s="82">
        <f>ABS('P1dB CL'!Q48-O$5)</f>
        <v>5.3180060999999998</v>
      </c>
      <c r="P52" s="82">
        <f>ABS('P1dB CL'!R48-P$5)</f>
        <v>0</v>
      </c>
      <c r="R52" s="79">
        <f>'P1dB CL'!E48</f>
        <v>20.100000000000001</v>
      </c>
      <c r="S52" s="20"/>
      <c r="T52" s="82">
        <f>ABS('P1dB CL'!X48-T$5)</f>
        <v>0.52447789999999905</v>
      </c>
      <c r="U52" s="82">
        <f>ABS('P1dB CL'!Y48-U$5)</f>
        <v>0.69877050000000018</v>
      </c>
      <c r="V52" s="82">
        <f>ABS('P1dB CL'!Z48-V$5)</f>
        <v>1.1143397999999998</v>
      </c>
      <c r="W52" s="82">
        <f>ABS('P1dB CL'!AA48-W$5)</f>
        <v>1.9181380000000008</v>
      </c>
      <c r="X52" s="82">
        <f>ABS('P1dB CL'!AB48-X$5)</f>
        <v>3.2130215</v>
      </c>
      <c r="Y52" s="82">
        <f>ABS('P1dB CL'!AC48-Y$5)</f>
        <v>4.5662553000000017</v>
      </c>
      <c r="Z52" s="20"/>
      <c r="AA52" s="82">
        <f>ABS('P1dB CL'!AE48-AA$5)</f>
        <v>0.40784930000000053</v>
      </c>
      <c r="AB52" s="82">
        <f>ABS('P1dB CL'!AF48-AB$5)</f>
        <v>0.68970009999999959</v>
      </c>
      <c r="AC52" s="82">
        <f>ABS('P1dB CL'!AG48-AC$5)</f>
        <v>1.3100175000000007</v>
      </c>
      <c r="AD52" s="82">
        <f>ABS('P1dB CL'!AH48-AD$5)</f>
        <v>3.0973181000000007</v>
      </c>
      <c r="AE52" s="82">
        <f>ABS('P1dB CL'!AI48-AE$5)</f>
        <v>5.0634906000000015</v>
      </c>
      <c r="AF52" s="82">
        <f>ABS('P1dB CL'!AJ48-AF$5)</f>
        <v>0</v>
      </c>
      <c r="AG52" s="20"/>
    </row>
    <row r="53" spans="2:33" x14ac:dyDescent="0.25">
      <c r="B53" s="79">
        <f>'P1dB CL'!E49</f>
        <v>20.8</v>
      </c>
      <c r="C53" s="20"/>
      <c r="D53" s="82">
        <f>ABS('P1dB CL'!F49-D$5)</f>
        <v>0.68797200000000025</v>
      </c>
      <c r="E53" s="82">
        <f>ABS('P1dB CL'!G49-E$5)</f>
        <v>0.90604590000000051</v>
      </c>
      <c r="F53" s="82">
        <f>ABS('P1dB CL'!H49-F$5)</f>
        <v>1.4487182000000001</v>
      </c>
      <c r="G53" s="82">
        <f>ABS('P1dB CL'!I49-G$5)</f>
        <v>2.4258120999999999</v>
      </c>
      <c r="H53" s="82">
        <f>ABS('P1dB CL'!J49-H$5)</f>
        <v>3.7620239000000009</v>
      </c>
      <c r="I53" s="82">
        <f>ABS('P1dB CL'!K49-I$5)</f>
        <v>5.0479915999999996</v>
      </c>
      <c r="J53" s="20"/>
      <c r="K53" s="82">
        <f>ABS('P1dB CL'!M49-K$5)</f>
        <v>0.52747439999999912</v>
      </c>
      <c r="L53" s="82">
        <f>ABS('P1dB CL'!N49-L$5)</f>
        <v>0.90195749999999997</v>
      </c>
      <c r="M53" s="82">
        <f>ABS('P1dB CL'!O49-M$5)</f>
        <v>1.6485510000000012</v>
      </c>
      <c r="N53" s="82">
        <f>ABS('P1dB CL'!P49-N$5)</f>
        <v>5.1454473000000007</v>
      </c>
      <c r="O53" s="82">
        <f>ABS('P1dB CL'!Q49-O$5)</f>
        <v>5.616249100000001</v>
      </c>
      <c r="P53" s="82">
        <f>ABS('P1dB CL'!R49-P$5)</f>
        <v>0</v>
      </c>
      <c r="R53" s="79">
        <f>'P1dB CL'!E49</f>
        <v>20.8</v>
      </c>
      <c r="S53" s="20"/>
      <c r="T53" s="82">
        <f>ABS('P1dB CL'!X49-T$5)</f>
        <v>0.61415569999999953</v>
      </c>
      <c r="U53" s="82">
        <f>ABS('P1dB CL'!Y49-U$5)</f>
        <v>0.82336040000000033</v>
      </c>
      <c r="V53" s="82">
        <f>ABS('P1dB CL'!Z49-V$5)</f>
        <v>1.2787679999999995</v>
      </c>
      <c r="W53" s="82">
        <f>ABS('P1dB CL'!AA49-W$5)</f>
        <v>2.1655689999999996</v>
      </c>
      <c r="X53" s="82">
        <f>ABS('P1dB CL'!AB49-X$5)</f>
        <v>3.504623500000001</v>
      </c>
      <c r="Y53" s="82">
        <f>ABS('P1dB CL'!AC49-Y$5)</f>
        <v>4.8792033000000004</v>
      </c>
      <c r="Z53" s="20"/>
      <c r="AA53" s="82">
        <f>ABS('P1dB CL'!AE49-AA$5)</f>
        <v>0.47788520000000112</v>
      </c>
      <c r="AB53" s="82">
        <f>ABS('P1dB CL'!AF49-AB$5)</f>
        <v>0.81513399999999869</v>
      </c>
      <c r="AC53" s="82">
        <f>ABS('P1dB CL'!AG49-AC$5)</f>
        <v>1.4902124000000008</v>
      </c>
      <c r="AD53" s="82">
        <f>ABS('P1dB CL'!AH49-AD$5)</f>
        <v>3.3665091</v>
      </c>
      <c r="AE53" s="82">
        <f>ABS('P1dB CL'!AI49-AE$5)</f>
        <v>5.3652696000000013</v>
      </c>
      <c r="AF53" s="82">
        <f>ABS('P1dB CL'!AJ49-AF$5)</f>
        <v>0</v>
      </c>
      <c r="AG53" s="20"/>
    </row>
    <row r="54" spans="2:33" x14ac:dyDescent="0.25">
      <c r="B54" s="79">
        <f>'P1dB CL'!E50</f>
        <v>21.5</v>
      </c>
      <c r="C54" s="20"/>
      <c r="D54" s="82">
        <f>ABS('P1dB CL'!F50-D$5)</f>
        <v>0.73946850000000097</v>
      </c>
      <c r="E54" s="82">
        <f>ABS('P1dB CL'!G50-E$5)</f>
        <v>0.97886560000000067</v>
      </c>
      <c r="F54" s="82">
        <f>ABS('P1dB CL'!H50-F$5)</f>
        <v>1.540122199999999</v>
      </c>
      <c r="G54" s="82">
        <f>ABS('P1dB CL'!I50-G$5)</f>
        <v>2.5562601000000011</v>
      </c>
      <c r="H54" s="82">
        <f>ABS('P1dB CL'!J50-H$5)</f>
        <v>3.9129529000000005</v>
      </c>
      <c r="I54" s="82">
        <f>ABS('P1dB CL'!K50-I$5)</f>
        <v>5.2090415999999991</v>
      </c>
      <c r="J54" s="20"/>
      <c r="K54" s="82">
        <f>ABS('P1dB CL'!M50-K$5)</f>
        <v>0.5715760999999997</v>
      </c>
      <c r="L54" s="82">
        <f>ABS('P1dB CL'!N50-L$5)</f>
        <v>0.98286820000000041</v>
      </c>
      <c r="M54" s="82">
        <f>ABS('P1dB CL'!O50-M$5)</f>
        <v>1.7546131000000003</v>
      </c>
      <c r="N54" s="82">
        <f>ABS('P1dB CL'!P50-N$5)</f>
        <v>5.5060263000000003</v>
      </c>
      <c r="O54" s="82">
        <f>ABS('P1dB CL'!Q50-O$5)</f>
        <v>5.7714151000000005</v>
      </c>
      <c r="P54" s="82">
        <f>ABS('P1dB CL'!R50-P$5)</f>
        <v>0</v>
      </c>
      <c r="R54" s="79">
        <f>'P1dB CL'!E50</f>
        <v>21.5</v>
      </c>
      <c r="S54" s="20"/>
      <c r="T54" s="82">
        <f>ABS('P1dB CL'!X50-T$5)</f>
        <v>0.66480249999999863</v>
      </c>
      <c r="U54" s="82">
        <f>ABS('P1dB CL'!Y50-U$5)</f>
        <v>0.89224339999999991</v>
      </c>
      <c r="V54" s="82">
        <f>ABS('P1dB CL'!Z50-V$5)</f>
        <v>1.3662969999999994</v>
      </c>
      <c r="W54" s="82">
        <f>ABS('P1dB CL'!AA50-W$5)</f>
        <v>2.2961910000000003</v>
      </c>
      <c r="X54" s="82">
        <f>ABS('P1dB CL'!AB50-X$5)</f>
        <v>3.6556645000000003</v>
      </c>
      <c r="Y54" s="82">
        <f>ABS('P1dB CL'!AC50-Y$5)</f>
        <v>5.0420293000000012</v>
      </c>
      <c r="Z54" s="20"/>
      <c r="AA54" s="82">
        <f>ABS('P1dB CL'!AE50-AA$5)</f>
        <v>0.51495550000000101</v>
      </c>
      <c r="AB54" s="82">
        <f>ABS('P1dB CL'!AF50-AB$5)</f>
        <v>0.8806876999999993</v>
      </c>
      <c r="AC54" s="82">
        <f>ABS('P1dB CL'!AG50-AC$5)</f>
        <v>1.5787069000000002</v>
      </c>
      <c r="AD54" s="82">
        <f>ABS('P1dB CL'!AH50-AD$5)</f>
        <v>3.4940141000000011</v>
      </c>
      <c r="AE54" s="82">
        <f>ABS('P1dB CL'!AI50-AE$5)</f>
        <v>5.5050386000000007</v>
      </c>
      <c r="AF54" s="82">
        <f>ABS('P1dB CL'!AJ50-AF$5)</f>
        <v>0</v>
      </c>
      <c r="AG54" s="20"/>
    </row>
    <row r="55" spans="2:33" x14ac:dyDescent="0.25">
      <c r="B55" s="79">
        <f>'P1dB CL'!E51</f>
        <v>22.2</v>
      </c>
      <c r="C55" s="20"/>
      <c r="D55" s="82">
        <f>ABS('P1dB CL'!F51-D$5)</f>
        <v>0.74684050000000113</v>
      </c>
      <c r="E55" s="82">
        <f>ABS('P1dB CL'!G51-E$5)</f>
        <v>0.98742290000000033</v>
      </c>
      <c r="F55" s="82">
        <f>ABS('P1dB CL'!H51-F$5)</f>
        <v>1.5502012000000001</v>
      </c>
      <c r="G55" s="82">
        <f>ABS('P1dB CL'!I51-G$5)</f>
        <v>2.5729991000000005</v>
      </c>
      <c r="H55" s="82">
        <f>ABS('P1dB CL'!J51-H$5)</f>
        <v>3.9335749</v>
      </c>
      <c r="I55" s="82">
        <f>ABS('P1dB CL'!K51-I$5)</f>
        <v>5.2346076000000004</v>
      </c>
      <c r="J55" s="20"/>
      <c r="K55" s="82">
        <f>ABS('P1dB CL'!M51-K$5)</f>
        <v>0.57661629999999953</v>
      </c>
      <c r="L55" s="82">
        <f>ABS('P1dB CL'!N51-L$5)</f>
        <v>0.99564550000000018</v>
      </c>
      <c r="M55" s="82">
        <f>ABS('P1dB CL'!O51-M$5)</f>
        <v>1.7664711000000004</v>
      </c>
      <c r="N55" s="82">
        <f>ABS('P1dB CL'!P51-N$5)</f>
        <v>5.7726153</v>
      </c>
      <c r="O55" s="82">
        <f>ABS('P1dB CL'!Q51-O$5)</f>
        <v>5.7804551000000011</v>
      </c>
      <c r="P55" s="82">
        <f>ABS('P1dB CL'!R51-P$5)</f>
        <v>0</v>
      </c>
      <c r="R55" s="79">
        <f>'P1dB CL'!E51</f>
        <v>22.2</v>
      </c>
      <c r="S55" s="20"/>
      <c r="T55" s="82">
        <f>ABS('P1dB CL'!X51-T$5)</f>
        <v>0.66932100000000005</v>
      </c>
      <c r="U55" s="82">
        <f>ABS('P1dB CL'!Y51-U$5)</f>
        <v>0.89799690000000076</v>
      </c>
      <c r="V55" s="82">
        <f>ABS('P1dB CL'!Z51-V$5)</f>
        <v>1.3737569999999995</v>
      </c>
      <c r="W55" s="82">
        <f>ABS('P1dB CL'!AA51-W$5)</f>
        <v>2.3073580000000007</v>
      </c>
      <c r="X55" s="82">
        <f>ABS('P1dB CL'!AB51-X$5)</f>
        <v>3.6695435000000014</v>
      </c>
      <c r="Y55" s="82">
        <f>ABS('P1dB CL'!AC51-Y$5)</f>
        <v>5.0563693000000001</v>
      </c>
      <c r="Z55" s="20"/>
      <c r="AA55" s="82">
        <f>ABS('P1dB CL'!AE51-AA$5)</f>
        <v>0.51745600000000103</v>
      </c>
      <c r="AB55" s="82">
        <f>ABS('P1dB CL'!AF51-AB$5)</f>
        <v>0.88541500000000006</v>
      </c>
      <c r="AC55" s="82">
        <f>ABS('P1dB CL'!AG51-AC$5)</f>
        <v>1.5856269000000012</v>
      </c>
      <c r="AD55" s="82">
        <f>ABS('P1dB CL'!AH51-AD$5)</f>
        <v>3.4998401000000001</v>
      </c>
      <c r="AE55" s="82">
        <f>ABS('P1dB CL'!AI51-AE$5)</f>
        <v>5.5101596000000015</v>
      </c>
      <c r="AF55" s="82">
        <f>ABS('P1dB CL'!AJ51-AF$5)</f>
        <v>0</v>
      </c>
      <c r="AG55" s="20"/>
    </row>
    <row r="56" spans="2:33" x14ac:dyDescent="0.25">
      <c r="B56" s="79">
        <f>'P1dB CL'!E52</f>
        <v>22.9</v>
      </c>
      <c r="D56" s="82">
        <f>ABS('P1dB CL'!F52-D$5)</f>
        <v>0.74778940000000027</v>
      </c>
      <c r="E56" s="82">
        <f>ABS('P1dB CL'!G52-E$5)</f>
        <v>0.98917480000000069</v>
      </c>
      <c r="F56" s="82">
        <f>ABS('P1dB CL'!H52-F$5)</f>
        <v>1.5522781999999999</v>
      </c>
      <c r="G56" s="82">
        <f>ABS('P1dB CL'!I52-G$5)</f>
        <v>2.5762991</v>
      </c>
      <c r="H56" s="82">
        <f>ABS('P1dB CL'!J52-H$5)</f>
        <v>3.9368809000000002</v>
      </c>
      <c r="I56" s="82">
        <f>ABS('P1dB CL'!K52-I$5)</f>
        <v>5.2368165999999992</v>
      </c>
      <c r="J56" s="20"/>
      <c r="K56" s="82">
        <f>ABS('P1dB CL'!M52-K$5)</f>
        <v>0.57831290000000024</v>
      </c>
      <c r="L56" s="82">
        <f>ABS('P1dB CL'!N52-L$5)</f>
        <v>0.99815180000000048</v>
      </c>
      <c r="M56" s="82">
        <f>ABS('P1dB CL'!O52-M$5)</f>
        <v>1.769608100000001</v>
      </c>
      <c r="N56" s="82">
        <f>ABS('P1dB CL'!P52-N$5)</f>
        <v>5.9036653000000001</v>
      </c>
      <c r="O56" s="82">
        <f>ABS('P1dB CL'!Q52-O$5)</f>
        <v>5.7838560999999995</v>
      </c>
      <c r="P56" s="82">
        <f>ABS('P1dB CL'!R52-P$5)</f>
        <v>0</v>
      </c>
      <c r="R56" s="79">
        <f>'P1dB CL'!E52</f>
        <v>22.9</v>
      </c>
      <c r="T56" s="82">
        <f>ABS('P1dB CL'!X52-T$5)</f>
        <v>0.67006299999999896</v>
      </c>
      <c r="U56" s="82">
        <f>ABS('P1dB CL'!Y52-U$5)</f>
        <v>0.9001961000000005</v>
      </c>
      <c r="V56" s="82">
        <f>ABS('P1dB CL'!Z52-V$5)</f>
        <v>1.3756959999999996</v>
      </c>
      <c r="W56" s="82">
        <f>ABS('P1dB CL'!AA52-W$5)</f>
        <v>2.3112729999999999</v>
      </c>
      <c r="X56" s="82">
        <f>ABS('P1dB CL'!AB52-X$5)</f>
        <v>3.6732535000000013</v>
      </c>
      <c r="Y56" s="82">
        <f>ABS('P1dB CL'!AC52-Y$5)</f>
        <v>5.0594623000000016</v>
      </c>
      <c r="Z56" s="20"/>
      <c r="AA56" s="82">
        <f>ABS('P1dB CL'!AE52-AA$5)</f>
        <v>0.5176658000000014</v>
      </c>
      <c r="AB56" s="82">
        <f>ABS('P1dB CL'!AF52-AB$5)</f>
        <v>0.88813869999999895</v>
      </c>
      <c r="AC56" s="82">
        <f>ABS('P1dB CL'!AG52-AC$5)</f>
        <v>1.5889399000000015</v>
      </c>
      <c r="AD56" s="82">
        <f>ABS('P1dB CL'!AH52-AD$5)</f>
        <v>3.5030161000000017</v>
      </c>
      <c r="AE56" s="82">
        <f>ABS('P1dB CL'!AI52-AE$5)</f>
        <v>5.5129806000000006</v>
      </c>
      <c r="AF56" s="82">
        <f>ABS('P1dB CL'!AJ52-AF$5)</f>
        <v>0</v>
      </c>
    </row>
    <row r="57" spans="2:33" x14ac:dyDescent="0.25">
      <c r="B57" s="79">
        <f>'P1dB CL'!E53</f>
        <v>23.6</v>
      </c>
      <c r="D57" s="82">
        <f>ABS('P1dB CL'!F53-D$5)</f>
        <v>0.74892040000000115</v>
      </c>
      <c r="E57" s="82">
        <f>ABS('P1dB CL'!G53-E$5)</f>
        <v>0.99025340000000028</v>
      </c>
      <c r="F57" s="82">
        <f>ABS('P1dB CL'!H53-F$5)</f>
        <v>1.5538232000000001</v>
      </c>
      <c r="G57" s="82">
        <f>ABS('P1dB CL'!I53-G$5)</f>
        <v>2.5780151</v>
      </c>
      <c r="H57" s="82">
        <f>ABS('P1dB CL'!J53-H$5)</f>
        <v>3.939141900000001</v>
      </c>
      <c r="I57" s="82">
        <f>ABS('P1dB CL'!K53-I$5)</f>
        <v>5.2390235999999994</v>
      </c>
      <c r="J57" s="20"/>
      <c r="K57" s="82">
        <f>ABS('P1dB CL'!M53-K$5)</f>
        <v>0.5794277000000001</v>
      </c>
      <c r="L57" s="82">
        <f>ABS('P1dB CL'!N53-L$5)</f>
        <v>0.99947069999999982</v>
      </c>
      <c r="M57" s="82">
        <f>ABS('P1dB CL'!O53-M$5)</f>
        <v>1.7722610999999997</v>
      </c>
      <c r="N57" s="82">
        <f>ABS('P1dB CL'!P53-N$5)</f>
        <v>5.9103922999999998</v>
      </c>
      <c r="O57" s="82">
        <f>ABS('P1dB CL'!Q53-O$5)</f>
        <v>5.7853831000000007</v>
      </c>
      <c r="P57" s="82">
        <f>ABS('P1dB CL'!R53-P$5)</f>
        <v>0</v>
      </c>
      <c r="R57" s="79">
        <f>'P1dB CL'!E53</f>
        <v>23.6</v>
      </c>
      <c r="T57" s="82">
        <f>ABS('P1dB CL'!X53-T$5)</f>
        <v>0.67148390000000013</v>
      </c>
      <c r="U57" s="82">
        <f>ABS('P1dB CL'!Y53-U$5)</f>
        <v>0.90269950000000065</v>
      </c>
      <c r="V57" s="82">
        <f>ABS('P1dB CL'!Z53-V$5)</f>
        <v>1.3795969999999986</v>
      </c>
      <c r="W57" s="82">
        <f>ABS('P1dB CL'!AA53-W$5)</f>
        <v>2.3136700000000001</v>
      </c>
      <c r="X57" s="82">
        <f>ABS('P1dB CL'!AB53-X$5)</f>
        <v>3.6759395000000001</v>
      </c>
      <c r="Y57" s="82">
        <f>ABS('P1dB CL'!AC53-Y$5)</f>
        <v>5.0625913000000011</v>
      </c>
      <c r="Z57" s="20"/>
      <c r="AA57" s="82">
        <f>ABS('P1dB CL'!AE53-AA$5)</f>
        <v>0.51955790000000057</v>
      </c>
      <c r="AB57" s="82">
        <f>ABS('P1dB CL'!AF53-AB$5)</f>
        <v>0.89041709999999874</v>
      </c>
      <c r="AC57" s="82">
        <f>ABS('P1dB CL'!AG53-AC$5)</f>
        <v>1.5925269000000011</v>
      </c>
      <c r="AD57" s="82">
        <f>ABS('P1dB CL'!AH53-AD$5)</f>
        <v>3.5055571000000008</v>
      </c>
      <c r="AE57" s="82">
        <f>ABS('P1dB CL'!AI53-AE$5)</f>
        <v>5.5162796000000007</v>
      </c>
      <c r="AF57" s="82">
        <f>ABS('P1dB CL'!AJ53-AF$5)</f>
        <v>0</v>
      </c>
    </row>
    <row r="58" spans="2:33" x14ac:dyDescent="0.25">
      <c r="B58" s="79">
        <f>'P1dB CL'!E54</f>
        <v>24.3</v>
      </c>
      <c r="D58" s="82">
        <f>ABS('P1dB CL'!F54-D$5)</f>
        <v>0.74962330000000144</v>
      </c>
      <c r="E58" s="82">
        <f>ABS('P1dB CL'!G54-E$5)</f>
        <v>0.99095920000000071</v>
      </c>
      <c r="F58" s="82">
        <f>ABS('P1dB CL'!H54-F$5)</f>
        <v>1.5553601999999991</v>
      </c>
      <c r="G58" s="82">
        <f>ABS('P1dB CL'!I54-G$5)</f>
        <v>2.5783711</v>
      </c>
      <c r="H58" s="82">
        <f>ABS('P1dB CL'!J54-H$5)</f>
        <v>3.9400499</v>
      </c>
      <c r="I58" s="82">
        <f>ABS('P1dB CL'!K54-I$5)</f>
        <v>5.2395536000000007</v>
      </c>
      <c r="J58" s="20"/>
      <c r="K58" s="82">
        <f>ABS('P1dB CL'!M54-K$5)</f>
        <v>0.58005899999999855</v>
      </c>
      <c r="L58" s="82">
        <f>ABS('P1dB CL'!N54-L$5)</f>
        <v>1.0010557000000002</v>
      </c>
      <c r="M58" s="82">
        <f>ABS('P1dB CL'!O54-M$5)</f>
        <v>1.7736901000000014</v>
      </c>
      <c r="N58" s="82">
        <f>ABS('P1dB CL'!P54-N$5)</f>
        <v>5.9167183000000012</v>
      </c>
      <c r="O58" s="82">
        <f>ABS('P1dB CL'!Q54-O$5)</f>
        <v>5.7871620999999998</v>
      </c>
      <c r="P58" s="82">
        <f>ABS('P1dB CL'!R54-P$5)</f>
        <v>0</v>
      </c>
      <c r="R58" s="79">
        <f>'P1dB CL'!E54</f>
        <v>24.3</v>
      </c>
      <c r="T58" s="82">
        <f>ABS('P1dB CL'!X54-T$5)</f>
        <v>0.67196359999999977</v>
      </c>
      <c r="U58" s="82">
        <f>ABS('P1dB CL'!Y54-U$5)</f>
        <v>0.90418340000000086</v>
      </c>
      <c r="V58" s="82">
        <f>ABS('P1dB CL'!Z54-V$5)</f>
        <v>1.3805199999999989</v>
      </c>
      <c r="W58" s="82">
        <f>ABS('P1dB CL'!AA54-W$5)</f>
        <v>2.3153129999999997</v>
      </c>
      <c r="X58" s="82">
        <f>ABS('P1dB CL'!AB54-X$5)</f>
        <v>3.6774605000000005</v>
      </c>
      <c r="Y58" s="82">
        <f>ABS('P1dB CL'!AC54-Y$5)</f>
        <v>5.0639323000000012</v>
      </c>
      <c r="Z58" s="20"/>
      <c r="AA58" s="82">
        <f>ABS('P1dB CL'!AE54-AA$5)</f>
        <v>0.52020360000000032</v>
      </c>
      <c r="AB58" s="82">
        <f>ABS('P1dB CL'!AF54-AB$5)</f>
        <v>0.89164159999999981</v>
      </c>
      <c r="AC58" s="82">
        <f>ABS('P1dB CL'!AG54-AC$5)</f>
        <v>1.5933499000000015</v>
      </c>
      <c r="AD58" s="82">
        <f>ABS('P1dB CL'!AH54-AD$5)</f>
        <v>3.5081231000000006</v>
      </c>
      <c r="AE58" s="82">
        <f>ABS('P1dB CL'!AI54-AE$5)</f>
        <v>5.5161006000000015</v>
      </c>
      <c r="AF58" s="82">
        <f>ABS('P1dB CL'!AJ54-AF$5)</f>
        <v>0</v>
      </c>
    </row>
    <row r="59" spans="2:33" x14ac:dyDescent="0.25">
      <c r="B59" s="79">
        <f>'P1dB CL'!E55</f>
        <v>25</v>
      </c>
      <c r="D59" s="82">
        <f>ABS('P1dB CL'!F55-D$5)</f>
        <v>0.74997990000000136</v>
      </c>
      <c r="E59" s="82">
        <f>ABS('P1dB CL'!G55-E$5)</f>
        <v>0.99206260000000057</v>
      </c>
      <c r="F59" s="82">
        <f>ABS('P1dB CL'!H55-F$5)</f>
        <v>1.5558361999999999</v>
      </c>
      <c r="G59" s="82">
        <f>ABS('P1dB CL'!I55-G$5)</f>
        <v>2.5794771000000001</v>
      </c>
      <c r="H59" s="82">
        <f>ABS('P1dB CL'!J55-H$5)</f>
        <v>3.9413399000000009</v>
      </c>
      <c r="I59" s="82">
        <f>ABS('P1dB CL'!K55-I$5)</f>
        <v>5.2409686000000004</v>
      </c>
      <c r="J59" s="20"/>
      <c r="K59" s="82">
        <f>ABS('P1dB CL'!M55-K$5)</f>
        <v>0.58076379999999972</v>
      </c>
      <c r="L59" s="82">
        <f>ABS('P1dB CL'!N55-L$5)</f>
        <v>1.0014725000000002</v>
      </c>
      <c r="M59" s="82">
        <f>ABS('P1dB CL'!O55-M$5)</f>
        <v>1.7744111</v>
      </c>
      <c r="N59" s="82">
        <f>ABS('P1dB CL'!P55-N$5)</f>
        <v>5.9260843000000012</v>
      </c>
      <c r="O59" s="82">
        <f>ABS('P1dB CL'!Q55-O$5)</f>
        <v>5.7886381</v>
      </c>
      <c r="P59" s="82">
        <f>ABS('P1dB CL'!R55-P$5)</f>
        <v>0</v>
      </c>
      <c r="R59" s="79">
        <f>'P1dB CL'!E55</f>
        <v>25</v>
      </c>
      <c r="T59" s="82">
        <f>ABS('P1dB CL'!X55-T$5)</f>
        <v>0.67263689999999876</v>
      </c>
      <c r="U59" s="82">
        <f>ABS('P1dB CL'!Y55-U$5)</f>
        <v>0.90375420000000162</v>
      </c>
      <c r="V59" s="82">
        <f>ABS('P1dB CL'!Z55-V$5)</f>
        <v>1.3812279999999983</v>
      </c>
      <c r="W59" s="82">
        <f>ABS('P1dB CL'!AA55-W$5)</f>
        <v>2.3163870000000006</v>
      </c>
      <c r="X59" s="82">
        <f>ABS('P1dB CL'!AB55-X$5)</f>
        <v>3.6793365000000016</v>
      </c>
      <c r="Y59" s="82">
        <f>ABS('P1dB CL'!AC55-Y$5)</f>
        <v>5.0653693000000004</v>
      </c>
      <c r="Z59" s="20"/>
      <c r="AA59" s="82">
        <f>ABS('P1dB CL'!AE55-AA$5)</f>
        <v>0.52071280000000009</v>
      </c>
      <c r="AB59" s="82">
        <f>ABS('P1dB CL'!AF55-AB$5)</f>
        <v>0.89234249999999982</v>
      </c>
      <c r="AC59" s="82">
        <f>ABS('P1dB CL'!AG55-AC$5)</f>
        <v>1.5939269000000014</v>
      </c>
      <c r="AD59" s="82">
        <f>ABS('P1dB CL'!AH55-AD$5)</f>
        <v>3.5086721000000001</v>
      </c>
      <c r="AE59" s="82">
        <f>ABS('P1dB CL'!AI55-AE$5)</f>
        <v>5.5181136000000013</v>
      </c>
      <c r="AF59" s="82">
        <f>ABS('P1dB CL'!AJ55-AF$5)</f>
        <v>0</v>
      </c>
    </row>
    <row r="60" spans="2:33" x14ac:dyDescent="0.25">
      <c r="B60" s="79"/>
      <c r="D60" s="44"/>
      <c r="E60" s="44"/>
      <c r="F60" s="44"/>
      <c r="G60" s="44"/>
      <c r="H60" s="44"/>
      <c r="I60" s="44"/>
      <c r="K60" s="44"/>
      <c r="L60" s="44"/>
      <c r="M60" s="44"/>
      <c r="N60" s="44"/>
      <c r="O60" s="44"/>
      <c r="P60" s="44"/>
      <c r="R60" s="79"/>
      <c r="T60" s="44"/>
      <c r="U60" s="44"/>
      <c r="V60" s="44"/>
      <c r="W60" s="44"/>
      <c r="X60" s="44"/>
      <c r="Y60" s="44"/>
      <c r="AA60" s="44"/>
      <c r="AB60" s="44"/>
      <c r="AC60" s="44"/>
      <c r="AD60" s="44"/>
      <c r="AE60" s="44"/>
      <c r="AF60" s="44"/>
    </row>
    <row r="61" spans="2:33" x14ac:dyDescent="0.25">
      <c r="B61" s="79"/>
      <c r="D61" s="44"/>
      <c r="E61" s="44"/>
      <c r="F61" s="44"/>
      <c r="G61" s="44"/>
      <c r="H61" s="44"/>
      <c r="I61" s="44"/>
      <c r="K61" s="44"/>
      <c r="L61" s="44"/>
      <c r="M61" s="44"/>
      <c r="N61" s="44"/>
      <c r="O61" s="44"/>
      <c r="P61" s="44"/>
      <c r="R61" s="79"/>
      <c r="T61" s="44"/>
      <c r="U61" s="44"/>
      <c r="V61" s="44"/>
      <c r="W61" s="44"/>
      <c r="X61" s="44"/>
      <c r="Y61" s="44"/>
      <c r="AA61" s="44"/>
      <c r="AB61" s="44"/>
      <c r="AC61" s="44"/>
      <c r="AD61" s="44"/>
      <c r="AE61" s="44"/>
      <c r="AF61" s="44"/>
    </row>
    <row r="62" spans="2:33" x14ac:dyDescent="0.25">
      <c r="B62" s="79"/>
      <c r="D62" s="44"/>
      <c r="E62" s="44"/>
      <c r="F62" s="44"/>
      <c r="G62" s="44"/>
      <c r="H62" s="44"/>
      <c r="I62" s="44"/>
      <c r="K62" s="44"/>
      <c r="L62" s="44"/>
      <c r="M62" s="44"/>
      <c r="N62" s="44"/>
      <c r="O62" s="44"/>
      <c r="P62" s="44"/>
      <c r="R62" s="79"/>
      <c r="T62" s="44"/>
      <c r="U62" s="44"/>
      <c r="V62" s="44"/>
      <c r="W62" s="44"/>
      <c r="X62" s="44"/>
      <c r="Y62" s="44"/>
      <c r="AA62" s="44"/>
      <c r="AB62" s="44"/>
      <c r="AC62" s="44"/>
      <c r="AD62" s="44"/>
      <c r="AE62" s="44"/>
      <c r="AF62" s="44"/>
    </row>
    <row r="63" spans="2:33" x14ac:dyDescent="0.25">
      <c r="B63" s="79"/>
      <c r="D63" s="44"/>
      <c r="E63" s="44"/>
      <c r="F63" s="44"/>
      <c r="G63" s="44"/>
      <c r="H63" s="44"/>
      <c r="I63" s="44"/>
      <c r="K63" s="44"/>
      <c r="L63" s="44"/>
      <c r="M63" s="44"/>
      <c r="N63" s="44"/>
      <c r="O63" s="44"/>
      <c r="P63" s="44"/>
      <c r="R63" s="79"/>
      <c r="T63" s="44"/>
      <c r="U63" s="44"/>
      <c r="V63" s="44"/>
      <c r="W63" s="44"/>
      <c r="X63" s="44"/>
      <c r="Y63" s="44"/>
      <c r="AA63" s="44"/>
      <c r="AB63" s="44"/>
      <c r="AC63" s="44"/>
      <c r="AD63" s="44"/>
      <c r="AE63" s="44"/>
      <c r="AF63" s="44"/>
    </row>
    <row r="64" spans="2:33" x14ac:dyDescent="0.25">
      <c r="B64" s="79"/>
      <c r="D64" s="44"/>
      <c r="E64" s="44"/>
      <c r="F64" s="44"/>
      <c r="G64" s="44"/>
      <c r="H64" s="44"/>
      <c r="I64" s="44"/>
      <c r="K64" s="44"/>
      <c r="L64" s="44"/>
      <c r="M64" s="44"/>
      <c r="N64" s="44"/>
      <c r="O64" s="44"/>
      <c r="P64" s="44"/>
      <c r="R64" s="79"/>
      <c r="T64" s="44"/>
      <c r="U64" s="44"/>
      <c r="V64" s="44"/>
      <c r="W64" s="44"/>
      <c r="X64" s="44"/>
      <c r="Y64" s="44"/>
      <c r="AA64" s="44"/>
      <c r="AB64" s="44"/>
      <c r="AC64" s="44"/>
      <c r="AD64" s="44"/>
      <c r="AE64" s="44"/>
      <c r="AF64" s="44"/>
    </row>
    <row r="65" spans="2:32" x14ac:dyDescent="0.25">
      <c r="B65" s="79"/>
      <c r="D65" s="44"/>
      <c r="E65" s="44"/>
      <c r="F65" s="44"/>
      <c r="G65" s="44"/>
      <c r="H65" s="44"/>
      <c r="I65" s="44"/>
      <c r="K65" s="44"/>
      <c r="L65" s="44"/>
      <c r="M65" s="44"/>
      <c r="N65" s="44"/>
      <c r="O65" s="44"/>
      <c r="P65" s="44"/>
      <c r="R65" s="79"/>
      <c r="T65" s="44"/>
      <c r="U65" s="44"/>
      <c r="V65" s="44"/>
      <c r="W65" s="44"/>
      <c r="X65" s="44"/>
      <c r="Y65" s="44"/>
      <c r="AA65" s="44"/>
      <c r="AB65" s="44"/>
      <c r="AC65" s="44"/>
      <c r="AD65" s="44"/>
      <c r="AE65" s="44"/>
      <c r="AF65" s="44"/>
    </row>
    <row r="66" spans="2:32" x14ac:dyDescent="0.25">
      <c r="B66" s="79"/>
      <c r="D66" s="44"/>
      <c r="E66" s="44"/>
      <c r="F66" s="44"/>
      <c r="G66" s="44"/>
      <c r="H66" s="44"/>
      <c r="I66" s="44"/>
      <c r="K66" s="44"/>
      <c r="L66" s="44"/>
      <c r="M66" s="44"/>
      <c r="N66" s="44"/>
      <c r="O66" s="44"/>
      <c r="P66" s="44"/>
      <c r="R66" s="79"/>
      <c r="T66" s="44"/>
      <c r="U66" s="44"/>
      <c r="V66" s="44"/>
      <c r="W66" s="44"/>
      <c r="X66" s="44"/>
      <c r="Y66" s="44"/>
      <c r="AA66" s="44"/>
      <c r="AB66" s="44"/>
      <c r="AC66" s="44"/>
      <c r="AD66" s="44"/>
      <c r="AE66" s="44"/>
      <c r="AF66" s="44"/>
    </row>
    <row r="67" spans="2:32" x14ac:dyDescent="0.25">
      <c r="B67" s="79"/>
      <c r="D67" s="44"/>
      <c r="E67" s="44"/>
      <c r="F67" s="44"/>
      <c r="G67" s="44"/>
      <c r="H67" s="44"/>
      <c r="I67" s="44"/>
      <c r="K67" s="44"/>
      <c r="L67" s="44"/>
      <c r="M67" s="44"/>
      <c r="N67" s="44"/>
      <c r="O67" s="44"/>
      <c r="P67" s="44"/>
      <c r="R67" s="79"/>
      <c r="T67" s="44"/>
      <c r="U67" s="44"/>
      <c r="V67" s="44"/>
      <c r="W67" s="44"/>
      <c r="X67" s="44"/>
      <c r="Y67" s="44"/>
      <c r="AA67" s="44"/>
      <c r="AB67" s="44"/>
      <c r="AC67" s="44"/>
      <c r="AD67" s="44"/>
      <c r="AE67" s="44"/>
      <c r="AF67" s="44"/>
    </row>
    <row r="68" spans="2:32" x14ac:dyDescent="0.25">
      <c r="B68" s="79"/>
      <c r="D68" s="44"/>
      <c r="E68" s="44"/>
      <c r="F68" s="44"/>
      <c r="G68" s="44"/>
      <c r="H68" s="44"/>
      <c r="I68" s="44"/>
      <c r="K68" s="44"/>
      <c r="L68" s="44"/>
      <c r="M68" s="44"/>
      <c r="N68" s="44"/>
      <c r="O68" s="44"/>
      <c r="P68" s="44"/>
      <c r="R68" s="79"/>
      <c r="T68" s="44"/>
      <c r="U68" s="44"/>
      <c r="V68" s="44"/>
      <c r="W68" s="44"/>
      <c r="X68" s="44"/>
      <c r="Y68" s="44"/>
      <c r="AA68" s="44"/>
      <c r="AB68" s="44"/>
      <c r="AC68" s="44"/>
      <c r="AD68" s="44"/>
      <c r="AE68" s="44"/>
      <c r="AF68" s="44"/>
    </row>
    <row r="69" spans="2:32" x14ac:dyDescent="0.25">
      <c r="B69" s="79"/>
      <c r="D69" s="44"/>
      <c r="E69" s="44"/>
      <c r="F69" s="44"/>
      <c r="G69" s="44"/>
      <c r="H69" s="44"/>
      <c r="I69" s="44"/>
      <c r="K69" s="44"/>
      <c r="L69" s="44"/>
      <c r="M69" s="44"/>
      <c r="N69" s="44"/>
      <c r="O69" s="44"/>
      <c r="P69" s="44"/>
      <c r="R69" s="79"/>
      <c r="T69" s="44"/>
      <c r="U69" s="44"/>
      <c r="V69" s="44"/>
      <c r="W69" s="44"/>
      <c r="X69" s="44"/>
      <c r="Y69" s="44"/>
      <c r="AA69" s="44"/>
      <c r="AB69" s="44"/>
      <c r="AC69" s="44"/>
      <c r="AD69" s="44"/>
      <c r="AE69" s="44"/>
      <c r="AF69" s="44"/>
    </row>
    <row r="70" spans="2:32" x14ac:dyDescent="0.25">
      <c r="B70" s="79"/>
      <c r="D70" s="44"/>
      <c r="E70" s="44"/>
      <c r="F70" s="44"/>
      <c r="G70" s="44"/>
      <c r="H70" s="44"/>
      <c r="I70" s="44"/>
      <c r="K70" s="44"/>
      <c r="L70" s="44"/>
      <c r="M70" s="44"/>
      <c r="N70" s="44"/>
      <c r="O70" s="44"/>
      <c r="P70" s="44"/>
      <c r="R70" s="79"/>
      <c r="T70" s="44"/>
      <c r="U70" s="44"/>
      <c r="V70" s="44"/>
      <c r="W70" s="44"/>
      <c r="X70" s="44"/>
      <c r="Y70" s="44"/>
      <c r="AA70" s="44"/>
      <c r="AB70" s="44"/>
      <c r="AC70" s="44"/>
      <c r="AD70" s="44"/>
      <c r="AE70" s="44"/>
      <c r="AF70" s="44"/>
    </row>
    <row r="71" spans="2:32" x14ac:dyDescent="0.25">
      <c r="B71" s="79"/>
      <c r="D71" s="44"/>
      <c r="E71" s="44"/>
      <c r="F71" s="44"/>
      <c r="G71" s="44"/>
      <c r="H71" s="44"/>
      <c r="I71" s="44"/>
      <c r="K71" s="44"/>
      <c r="L71" s="44"/>
      <c r="M71" s="44"/>
      <c r="N71" s="44"/>
      <c r="O71" s="44"/>
      <c r="P71" s="44"/>
      <c r="R71" s="79"/>
      <c r="T71" s="44"/>
      <c r="U71" s="44"/>
      <c r="V71" s="44"/>
      <c r="W71" s="44"/>
      <c r="X71" s="44"/>
      <c r="Y71" s="44"/>
      <c r="AA71" s="44"/>
      <c r="AB71" s="44"/>
      <c r="AC71" s="44"/>
      <c r="AD71" s="44"/>
      <c r="AE71" s="44"/>
      <c r="AF71" s="44"/>
    </row>
    <row r="72" spans="2:32" x14ac:dyDescent="0.25">
      <c r="B72" s="79"/>
      <c r="D72" s="44"/>
      <c r="E72" s="44"/>
      <c r="F72" s="44"/>
      <c r="G72" s="44"/>
      <c r="H72" s="44"/>
      <c r="I72" s="44"/>
      <c r="K72" s="44"/>
      <c r="L72" s="44"/>
      <c r="M72" s="44"/>
      <c r="N72" s="44"/>
      <c r="O72" s="44"/>
      <c r="P72" s="44"/>
      <c r="R72" s="79"/>
      <c r="T72" s="44"/>
      <c r="U72" s="44"/>
      <c r="V72" s="44"/>
      <c r="W72" s="44"/>
      <c r="X72" s="44"/>
      <c r="Y72" s="44"/>
      <c r="AA72" s="44"/>
      <c r="AB72" s="44"/>
      <c r="AC72" s="44"/>
      <c r="AD72" s="44"/>
      <c r="AE72" s="44"/>
      <c r="AF72" s="44"/>
    </row>
    <row r="73" spans="2:32" x14ac:dyDescent="0.25">
      <c r="B73" s="79"/>
      <c r="D73" s="44"/>
      <c r="E73" s="44"/>
      <c r="F73" s="44"/>
      <c r="G73" s="44"/>
      <c r="H73" s="44"/>
      <c r="I73" s="44"/>
      <c r="K73" s="44"/>
      <c r="L73" s="44"/>
      <c r="M73" s="44"/>
      <c r="N73" s="44"/>
      <c r="O73" s="44"/>
      <c r="P73" s="44"/>
      <c r="R73" s="79"/>
      <c r="T73" s="44"/>
      <c r="U73" s="44"/>
      <c r="V73" s="44"/>
      <c r="W73" s="44"/>
      <c r="X73" s="44"/>
      <c r="Y73" s="44"/>
      <c r="AA73" s="44"/>
      <c r="AB73" s="44"/>
      <c r="AC73" s="44"/>
      <c r="AD73" s="44"/>
      <c r="AE73" s="44"/>
      <c r="AF73" s="44"/>
    </row>
    <row r="74" spans="2:32" x14ac:dyDescent="0.25">
      <c r="B74" s="79"/>
      <c r="D74" s="44"/>
      <c r="E74" s="44"/>
      <c r="F74" s="44"/>
      <c r="G74" s="44"/>
      <c r="H74" s="44"/>
      <c r="I74" s="44"/>
      <c r="K74" s="44"/>
      <c r="L74" s="44"/>
      <c r="M74" s="44"/>
      <c r="N74" s="44"/>
      <c r="O74" s="44"/>
      <c r="P74" s="44"/>
      <c r="R74" s="79"/>
      <c r="T74" s="44"/>
      <c r="U74" s="44"/>
      <c r="V74" s="44"/>
      <c r="W74" s="44"/>
      <c r="X74" s="44"/>
      <c r="Y74" s="44"/>
      <c r="AA74" s="44"/>
      <c r="AB74" s="44"/>
      <c r="AC74" s="44"/>
      <c r="AD74" s="44"/>
      <c r="AE74" s="44"/>
      <c r="AF74" s="44"/>
    </row>
    <row r="75" spans="2:32" x14ac:dyDescent="0.25">
      <c r="B75" s="79"/>
      <c r="D75" s="44"/>
      <c r="E75" s="44"/>
      <c r="F75" s="44"/>
      <c r="G75" s="44"/>
      <c r="H75" s="44"/>
      <c r="I75" s="44"/>
      <c r="K75" s="44"/>
      <c r="L75" s="44"/>
      <c r="M75" s="44"/>
      <c r="N75" s="44"/>
      <c r="O75" s="44"/>
      <c r="P75" s="44"/>
      <c r="R75" s="79"/>
      <c r="T75" s="44"/>
      <c r="U75" s="44"/>
      <c r="V75" s="44"/>
      <c r="W75" s="44"/>
      <c r="X75" s="44"/>
      <c r="Y75" s="44"/>
      <c r="AA75" s="44"/>
      <c r="AB75" s="44"/>
      <c r="AC75" s="44"/>
      <c r="AD75" s="44"/>
      <c r="AE75" s="44"/>
      <c r="AF75" s="44"/>
    </row>
    <row r="76" spans="2:32" x14ac:dyDescent="0.25">
      <c r="B76" s="79"/>
      <c r="D76" s="44"/>
      <c r="E76" s="44"/>
      <c r="F76" s="44"/>
      <c r="G76" s="44"/>
      <c r="H76" s="44"/>
      <c r="I76" s="44"/>
      <c r="K76" s="44"/>
      <c r="L76" s="44"/>
      <c r="M76" s="44"/>
      <c r="N76" s="44"/>
      <c r="O76" s="44"/>
      <c r="P76" s="44"/>
      <c r="R76" s="79"/>
      <c r="T76" s="44"/>
      <c r="U76" s="44"/>
      <c r="V76" s="44"/>
      <c r="W76" s="44"/>
      <c r="X76" s="44"/>
      <c r="Y76" s="44"/>
      <c r="AA76" s="44"/>
      <c r="AB76" s="44"/>
      <c r="AC76" s="44"/>
      <c r="AD76" s="44"/>
      <c r="AE76" s="44"/>
      <c r="AF76" s="44"/>
    </row>
    <row r="77" spans="2:32" x14ac:dyDescent="0.25">
      <c r="B77" s="79"/>
      <c r="D77" s="44"/>
      <c r="E77" s="44"/>
      <c r="F77" s="44"/>
      <c r="G77" s="44"/>
      <c r="H77" s="44"/>
      <c r="I77" s="44"/>
      <c r="K77" s="44"/>
      <c r="L77" s="44"/>
      <c r="M77" s="44"/>
      <c r="N77" s="44"/>
      <c r="O77" s="44"/>
      <c r="P77" s="44"/>
      <c r="R77" s="79"/>
      <c r="T77" s="44"/>
      <c r="U77" s="44"/>
      <c r="V77" s="44"/>
      <c r="W77" s="44"/>
      <c r="X77" s="44"/>
      <c r="Y77" s="44"/>
      <c r="AA77" s="44"/>
      <c r="AB77" s="44"/>
      <c r="AC77" s="44"/>
      <c r="AD77" s="44"/>
      <c r="AE77" s="44"/>
      <c r="AF77" s="44"/>
    </row>
    <row r="78" spans="2:32" x14ac:dyDescent="0.25">
      <c r="B78" s="79"/>
      <c r="D78" s="44"/>
      <c r="E78" s="44"/>
      <c r="F78" s="44"/>
      <c r="G78" s="44"/>
      <c r="H78" s="44"/>
      <c r="I78" s="44"/>
      <c r="K78" s="44"/>
      <c r="L78" s="44"/>
      <c r="M78" s="44"/>
      <c r="N78" s="44"/>
      <c r="O78" s="44"/>
      <c r="P78" s="44"/>
      <c r="R78" s="79"/>
      <c r="T78" s="44"/>
      <c r="U78" s="44"/>
      <c r="V78" s="44"/>
      <c r="W78" s="44"/>
      <c r="X78" s="44"/>
      <c r="Y78" s="44"/>
      <c r="AA78" s="44"/>
      <c r="AB78" s="44"/>
      <c r="AC78" s="44"/>
      <c r="AD78" s="44"/>
      <c r="AE78" s="44"/>
      <c r="AF78" s="44"/>
    </row>
    <row r="79" spans="2:32" x14ac:dyDescent="0.25">
      <c r="B79" s="79"/>
      <c r="D79" s="44"/>
      <c r="E79" s="44"/>
      <c r="F79" s="44"/>
      <c r="G79" s="44"/>
      <c r="H79" s="44"/>
      <c r="I79" s="44"/>
      <c r="K79" s="44"/>
      <c r="L79" s="44"/>
      <c r="M79" s="44"/>
      <c r="N79" s="44"/>
      <c r="O79" s="44"/>
      <c r="P79" s="44"/>
      <c r="R79" s="79"/>
      <c r="T79" s="44"/>
      <c r="U79" s="44"/>
      <c r="V79" s="44"/>
      <c r="W79" s="44"/>
      <c r="X79" s="44"/>
      <c r="Y79" s="44"/>
      <c r="AA79" s="44"/>
      <c r="AB79" s="44"/>
      <c r="AC79" s="44"/>
      <c r="AD79" s="44"/>
      <c r="AE79" s="44"/>
      <c r="AF79" s="44"/>
    </row>
    <row r="80" spans="2:32" x14ac:dyDescent="0.25">
      <c r="B80" s="79"/>
      <c r="D80" s="44"/>
      <c r="E80" s="44"/>
      <c r="F80" s="44"/>
      <c r="G80" s="44"/>
      <c r="H80" s="44"/>
      <c r="I80" s="44"/>
      <c r="K80" s="44"/>
      <c r="L80" s="44"/>
      <c r="M80" s="44"/>
      <c r="N80" s="44"/>
      <c r="O80" s="44"/>
      <c r="P80" s="44"/>
      <c r="R80" s="79"/>
      <c r="T80" s="44"/>
      <c r="U80" s="44"/>
      <c r="V80" s="44"/>
      <c r="W80" s="44"/>
      <c r="X80" s="44"/>
      <c r="Y80" s="44"/>
      <c r="AA80" s="44"/>
      <c r="AB80" s="44"/>
      <c r="AC80" s="44"/>
      <c r="AD80" s="44"/>
      <c r="AE80" s="44"/>
      <c r="AF80" s="44"/>
    </row>
    <row r="81" spans="2:32" x14ac:dyDescent="0.25">
      <c r="B81" s="79"/>
      <c r="D81" s="44"/>
      <c r="E81" s="44"/>
      <c r="F81" s="44"/>
      <c r="G81" s="44"/>
      <c r="H81" s="44"/>
      <c r="I81" s="44"/>
      <c r="K81" s="44"/>
      <c r="L81" s="44"/>
      <c r="M81" s="44"/>
      <c r="N81" s="44"/>
      <c r="O81" s="44"/>
      <c r="P81" s="44"/>
      <c r="R81" s="79"/>
      <c r="T81" s="44"/>
      <c r="U81" s="44"/>
      <c r="V81" s="44"/>
      <c r="W81" s="44"/>
      <c r="X81" s="44"/>
      <c r="Y81" s="44"/>
      <c r="AA81" s="44"/>
      <c r="AB81" s="44"/>
      <c r="AC81" s="44"/>
      <c r="AD81" s="44"/>
      <c r="AE81" s="44"/>
      <c r="AF81" s="44"/>
    </row>
    <row r="82" spans="2:32" x14ac:dyDescent="0.25">
      <c r="B82" s="79"/>
      <c r="D82" s="44"/>
      <c r="E82" s="44"/>
      <c r="F82" s="44"/>
      <c r="G82" s="44"/>
      <c r="H82" s="44"/>
      <c r="I82" s="44"/>
      <c r="K82" s="44"/>
      <c r="L82" s="44"/>
      <c r="M82" s="44"/>
      <c r="N82" s="44"/>
      <c r="O82" s="44"/>
      <c r="P82" s="44"/>
      <c r="R82" s="79"/>
      <c r="T82" s="44"/>
      <c r="U82" s="44"/>
      <c r="V82" s="44"/>
      <c r="W82" s="44"/>
      <c r="X82" s="44"/>
      <c r="Y82" s="44"/>
      <c r="AA82" s="44"/>
      <c r="AB82" s="44"/>
      <c r="AC82" s="44"/>
      <c r="AD82" s="44"/>
      <c r="AE82" s="44"/>
      <c r="AF82" s="44"/>
    </row>
    <row r="83" spans="2:32" x14ac:dyDescent="0.25">
      <c r="B83" s="79"/>
      <c r="D83" s="44"/>
      <c r="E83" s="44"/>
      <c r="F83" s="44"/>
      <c r="G83" s="44"/>
      <c r="H83" s="44"/>
      <c r="I83" s="44"/>
      <c r="K83" s="44"/>
      <c r="L83" s="44"/>
      <c r="M83" s="44"/>
      <c r="N83" s="44"/>
      <c r="O83" s="44"/>
      <c r="P83" s="44"/>
      <c r="R83" s="79"/>
      <c r="T83" s="44"/>
      <c r="U83" s="44"/>
      <c r="V83" s="44"/>
      <c r="W83" s="44"/>
      <c r="X83" s="44"/>
      <c r="Y83" s="44"/>
      <c r="AA83" s="44"/>
      <c r="AB83" s="44"/>
      <c r="AC83" s="44"/>
      <c r="AD83" s="44"/>
      <c r="AE83" s="44"/>
      <c r="AF83" s="44"/>
    </row>
    <row r="84" spans="2:32" x14ac:dyDescent="0.25">
      <c r="B84" s="79"/>
      <c r="D84" s="44"/>
      <c r="E84" s="44"/>
      <c r="F84" s="44"/>
      <c r="G84" s="44"/>
      <c r="H84" s="44"/>
      <c r="I84" s="44"/>
      <c r="K84" s="44"/>
      <c r="L84" s="44"/>
      <c r="M84" s="44"/>
      <c r="N84" s="44"/>
      <c r="O84" s="44"/>
      <c r="P84" s="44"/>
      <c r="R84" s="79"/>
      <c r="T84" s="44"/>
      <c r="U84" s="44"/>
      <c r="V84" s="44"/>
      <c r="W84" s="44"/>
      <c r="X84" s="44"/>
      <c r="Y84" s="44"/>
      <c r="AA84" s="44"/>
      <c r="AB84" s="44"/>
      <c r="AC84" s="44"/>
      <c r="AD84" s="44"/>
      <c r="AE84" s="44"/>
      <c r="AF84" s="44"/>
    </row>
    <row r="85" spans="2:32" x14ac:dyDescent="0.25">
      <c r="B85" s="79"/>
      <c r="D85" s="44"/>
      <c r="E85" s="44"/>
      <c r="F85" s="44"/>
      <c r="G85" s="44"/>
      <c r="H85" s="44"/>
      <c r="I85" s="44"/>
      <c r="K85" s="44"/>
      <c r="L85" s="44"/>
      <c r="M85" s="44"/>
      <c r="N85" s="44"/>
      <c r="O85" s="44"/>
      <c r="P85" s="44"/>
      <c r="R85" s="79"/>
      <c r="T85" s="44"/>
      <c r="U85" s="44"/>
      <c r="V85" s="44"/>
      <c r="W85" s="44"/>
      <c r="X85" s="44"/>
      <c r="Y85" s="44"/>
      <c r="AA85" s="44"/>
      <c r="AB85" s="44"/>
      <c r="AC85" s="44"/>
      <c r="AD85" s="44"/>
      <c r="AE85" s="44"/>
      <c r="AF85" s="44"/>
    </row>
    <row r="86" spans="2:32" x14ac:dyDescent="0.25">
      <c r="B86" s="79"/>
      <c r="D86" s="44"/>
      <c r="E86" s="44"/>
      <c r="F86" s="44"/>
      <c r="G86" s="44"/>
      <c r="H86" s="44"/>
      <c r="I86" s="44"/>
      <c r="K86" s="44"/>
      <c r="L86" s="44"/>
      <c r="M86" s="44"/>
      <c r="N86" s="44"/>
      <c r="O86" s="44"/>
      <c r="P86" s="44"/>
      <c r="R86" s="79"/>
      <c r="T86" s="44"/>
      <c r="U86" s="44"/>
      <c r="V86" s="44"/>
      <c r="W86" s="44"/>
      <c r="X86" s="44"/>
      <c r="Y86" s="44"/>
      <c r="AA86" s="44"/>
      <c r="AB86" s="44"/>
      <c r="AC86" s="44"/>
      <c r="AD86" s="44"/>
      <c r="AE86" s="44"/>
      <c r="AF86" s="44"/>
    </row>
    <row r="87" spans="2:32" x14ac:dyDescent="0.25">
      <c r="B87" s="79"/>
      <c r="D87" s="44"/>
      <c r="E87" s="44"/>
      <c r="F87" s="44"/>
      <c r="G87" s="44"/>
      <c r="H87" s="44"/>
      <c r="I87" s="44"/>
      <c r="K87" s="44"/>
      <c r="L87" s="44"/>
      <c r="M87" s="44"/>
      <c r="N87" s="44"/>
      <c r="O87" s="44"/>
      <c r="P87" s="44"/>
      <c r="R87" s="79"/>
      <c r="T87" s="44"/>
      <c r="U87" s="44"/>
      <c r="V87" s="44"/>
      <c r="W87" s="44"/>
      <c r="X87" s="44"/>
      <c r="Y87" s="44"/>
      <c r="AA87" s="44"/>
      <c r="AB87" s="44"/>
      <c r="AC87" s="44"/>
      <c r="AD87" s="44"/>
      <c r="AE87" s="44"/>
      <c r="AF87" s="44"/>
    </row>
    <row r="88" spans="2:32" x14ac:dyDescent="0.25">
      <c r="B88" s="79"/>
      <c r="D88" s="44"/>
      <c r="E88" s="44"/>
      <c r="F88" s="44"/>
      <c r="G88" s="44"/>
      <c r="H88" s="44"/>
      <c r="I88" s="44"/>
      <c r="K88" s="44"/>
      <c r="L88" s="44"/>
      <c r="M88" s="44"/>
      <c r="N88" s="44"/>
      <c r="O88" s="44"/>
      <c r="P88" s="44"/>
      <c r="R88" s="79"/>
      <c r="T88" s="44"/>
      <c r="U88" s="44"/>
      <c r="V88" s="44"/>
      <c r="W88" s="44"/>
      <c r="X88" s="44"/>
      <c r="Y88" s="44"/>
      <c r="AA88" s="44"/>
      <c r="AB88" s="44"/>
      <c r="AC88" s="44"/>
      <c r="AD88" s="44"/>
      <c r="AE88" s="44"/>
      <c r="AF88" s="44"/>
    </row>
    <row r="89" spans="2:32" x14ac:dyDescent="0.25">
      <c r="B89" s="79"/>
      <c r="D89" s="44"/>
      <c r="E89" s="44"/>
      <c r="F89" s="44"/>
      <c r="G89" s="44"/>
      <c r="H89" s="44"/>
      <c r="I89" s="44"/>
      <c r="K89" s="44"/>
      <c r="L89" s="44"/>
      <c r="M89" s="44"/>
      <c r="N89" s="44"/>
      <c r="O89" s="44"/>
      <c r="P89" s="44"/>
      <c r="R89" s="79"/>
      <c r="T89" s="44"/>
      <c r="U89" s="44"/>
      <c r="V89" s="44"/>
      <c r="W89" s="44"/>
      <c r="X89" s="44"/>
      <c r="Y89" s="44"/>
      <c r="AA89" s="44"/>
      <c r="AB89" s="44"/>
      <c r="AC89" s="44"/>
      <c r="AD89" s="44"/>
      <c r="AE89" s="44"/>
      <c r="AF89" s="44"/>
    </row>
    <row r="90" spans="2:32" x14ac:dyDescent="0.25">
      <c r="B90" s="79"/>
      <c r="D90" s="44"/>
      <c r="E90" s="44"/>
      <c r="F90" s="44"/>
      <c r="G90" s="44"/>
      <c r="H90" s="44"/>
      <c r="I90" s="44"/>
      <c r="K90" s="44"/>
      <c r="L90" s="44"/>
      <c r="M90" s="44"/>
      <c r="N90" s="44"/>
      <c r="O90" s="44"/>
      <c r="P90" s="44"/>
      <c r="R90" s="79"/>
      <c r="T90" s="44"/>
      <c r="U90" s="44"/>
      <c r="V90" s="44"/>
      <c r="W90" s="44"/>
      <c r="X90" s="44"/>
      <c r="Y90" s="44"/>
      <c r="AA90" s="44"/>
      <c r="AB90" s="44"/>
      <c r="AC90" s="44"/>
      <c r="AD90" s="44"/>
      <c r="AE90" s="44"/>
      <c r="AF90" s="44"/>
    </row>
    <row r="91" spans="2:32" x14ac:dyDescent="0.25">
      <c r="B91" s="79"/>
      <c r="D91" s="44"/>
      <c r="E91" s="44"/>
      <c r="F91" s="44"/>
      <c r="G91" s="44"/>
      <c r="H91" s="44"/>
      <c r="I91" s="44"/>
      <c r="K91" s="44"/>
      <c r="L91" s="44"/>
      <c r="M91" s="44"/>
      <c r="N91" s="44"/>
      <c r="O91" s="44"/>
      <c r="P91" s="44"/>
      <c r="R91" s="79"/>
      <c r="T91" s="44"/>
      <c r="U91" s="44"/>
      <c r="V91" s="44"/>
      <c r="W91" s="44"/>
      <c r="X91" s="44"/>
      <c r="Y91" s="44"/>
      <c r="AA91" s="44"/>
      <c r="AB91" s="44"/>
      <c r="AC91" s="44"/>
      <c r="AD91" s="44"/>
      <c r="AE91" s="44"/>
      <c r="AF91" s="44"/>
    </row>
    <row r="92" spans="2:32" x14ac:dyDescent="0.25">
      <c r="B92" s="79"/>
      <c r="D92" s="44"/>
      <c r="E92" s="44"/>
      <c r="F92" s="44"/>
      <c r="G92" s="44"/>
      <c r="H92" s="44"/>
      <c r="I92" s="44"/>
      <c r="K92" s="44"/>
      <c r="L92" s="44"/>
      <c r="M92" s="44"/>
      <c r="N92" s="44"/>
      <c r="O92" s="44"/>
      <c r="P92" s="44"/>
      <c r="R92" s="79"/>
      <c r="T92" s="44"/>
      <c r="U92" s="44"/>
      <c r="V92" s="44"/>
      <c r="W92" s="44"/>
      <c r="X92" s="44"/>
      <c r="Y92" s="44"/>
      <c r="AA92" s="44"/>
      <c r="AB92" s="44"/>
      <c r="AC92" s="44"/>
      <c r="AD92" s="44"/>
      <c r="AE92" s="44"/>
      <c r="AF92" s="44"/>
    </row>
    <row r="93" spans="2:32" x14ac:dyDescent="0.25">
      <c r="B93" s="79"/>
      <c r="D93" s="44"/>
      <c r="E93" s="44"/>
      <c r="F93" s="44"/>
      <c r="G93" s="44"/>
      <c r="H93" s="44"/>
      <c r="I93" s="44"/>
      <c r="K93" s="44"/>
      <c r="L93" s="44"/>
      <c r="M93" s="44"/>
      <c r="N93" s="44"/>
      <c r="O93" s="44"/>
      <c r="P93" s="44"/>
      <c r="R93" s="79"/>
      <c r="T93" s="44"/>
      <c r="U93" s="44"/>
      <c r="V93" s="44"/>
      <c r="W93" s="44"/>
      <c r="X93" s="44"/>
      <c r="Y93" s="44"/>
      <c r="AA93" s="44"/>
      <c r="AB93" s="44"/>
      <c r="AC93" s="44"/>
      <c r="AD93" s="44"/>
      <c r="AE93" s="44"/>
      <c r="AF93" s="44"/>
    </row>
    <row r="94" spans="2:32" x14ac:dyDescent="0.25">
      <c r="B94" s="79"/>
      <c r="D94" s="44"/>
      <c r="E94" s="44"/>
      <c r="F94" s="44"/>
      <c r="G94" s="44"/>
      <c r="H94" s="44"/>
      <c r="I94" s="44"/>
      <c r="K94" s="44"/>
      <c r="L94" s="44"/>
      <c r="M94" s="44"/>
      <c r="N94" s="44"/>
      <c r="O94" s="44"/>
      <c r="P94" s="44"/>
      <c r="R94" s="79"/>
      <c r="T94" s="44"/>
      <c r="U94" s="44"/>
      <c r="V94" s="44"/>
      <c r="W94" s="44"/>
      <c r="X94" s="44"/>
      <c r="Y94" s="44"/>
      <c r="AA94" s="44"/>
      <c r="AB94" s="44"/>
      <c r="AC94" s="44"/>
      <c r="AD94" s="44"/>
      <c r="AE94" s="44"/>
      <c r="AF94" s="44"/>
    </row>
    <row r="95" spans="2:32" x14ac:dyDescent="0.25">
      <c r="B95" s="79"/>
      <c r="D95" s="44"/>
      <c r="E95" s="44"/>
      <c r="F95" s="44"/>
      <c r="G95" s="44"/>
      <c r="H95" s="44"/>
      <c r="I95" s="44"/>
      <c r="K95" s="44"/>
      <c r="L95" s="44"/>
      <c r="M95" s="44"/>
      <c r="N95" s="44"/>
      <c r="O95" s="44"/>
      <c r="P95" s="44"/>
      <c r="R95" s="79"/>
      <c r="T95" s="44"/>
      <c r="U95" s="44"/>
      <c r="V95" s="44"/>
      <c r="W95" s="44"/>
      <c r="X95" s="44"/>
      <c r="Y95" s="44"/>
      <c r="AA95" s="44"/>
      <c r="AB95" s="44"/>
      <c r="AC95" s="44"/>
      <c r="AD95" s="44"/>
      <c r="AE95" s="44"/>
      <c r="AF95" s="44"/>
    </row>
    <row r="96" spans="2:32" x14ac:dyDescent="0.25">
      <c r="B96" s="79"/>
      <c r="D96" s="44"/>
      <c r="E96" s="44"/>
      <c r="F96" s="44"/>
      <c r="G96" s="44"/>
      <c r="H96" s="44"/>
      <c r="I96" s="44"/>
      <c r="K96" s="44"/>
      <c r="L96" s="44"/>
      <c r="M96" s="44"/>
      <c r="N96" s="44"/>
      <c r="O96" s="44"/>
      <c r="P96" s="44"/>
      <c r="R96" s="79"/>
      <c r="T96" s="44"/>
      <c r="U96" s="44"/>
      <c r="V96" s="44"/>
      <c r="W96" s="44"/>
      <c r="X96" s="44"/>
      <c r="Y96" s="44"/>
      <c r="AA96" s="44"/>
      <c r="AB96" s="44"/>
      <c r="AC96" s="44"/>
      <c r="AD96" s="44"/>
      <c r="AE96" s="44"/>
      <c r="AF96" s="44"/>
    </row>
    <row r="97" spans="2:32" x14ac:dyDescent="0.25">
      <c r="B97" s="79"/>
      <c r="D97" s="44"/>
      <c r="E97" s="44"/>
      <c r="F97" s="44"/>
      <c r="G97" s="44"/>
      <c r="H97" s="44"/>
      <c r="I97" s="44"/>
      <c r="K97" s="44"/>
      <c r="L97" s="44"/>
      <c r="M97" s="44"/>
      <c r="N97" s="44"/>
      <c r="O97" s="44"/>
      <c r="P97" s="44"/>
      <c r="R97" s="79"/>
      <c r="T97" s="44"/>
      <c r="U97" s="44"/>
      <c r="V97" s="44"/>
      <c r="W97" s="44"/>
      <c r="X97" s="44"/>
      <c r="Y97" s="44"/>
      <c r="AA97" s="44"/>
      <c r="AB97" s="44"/>
      <c r="AC97" s="44"/>
      <c r="AD97" s="44"/>
      <c r="AE97" s="44"/>
      <c r="AF97" s="44"/>
    </row>
    <row r="98" spans="2:32" x14ac:dyDescent="0.25">
      <c r="B98" s="79"/>
      <c r="D98" s="44"/>
      <c r="E98" s="44"/>
      <c r="F98" s="44"/>
      <c r="G98" s="44"/>
      <c r="H98" s="44"/>
      <c r="I98" s="44"/>
      <c r="K98" s="44"/>
      <c r="L98" s="44"/>
      <c r="M98" s="44"/>
      <c r="N98" s="44"/>
      <c r="O98" s="44"/>
      <c r="P98" s="44"/>
      <c r="R98" s="79"/>
      <c r="T98" s="44"/>
      <c r="U98" s="44"/>
      <c r="V98" s="44"/>
      <c r="W98" s="44"/>
      <c r="X98" s="44"/>
      <c r="Y98" s="44"/>
      <c r="AA98" s="44"/>
      <c r="AB98" s="44"/>
      <c r="AC98" s="44"/>
      <c r="AD98" s="44"/>
      <c r="AE98" s="44"/>
      <c r="AF98" s="44"/>
    </row>
    <row r="99" spans="2:32" x14ac:dyDescent="0.25">
      <c r="B99" s="79"/>
      <c r="D99" s="44"/>
      <c r="E99" s="44"/>
      <c r="F99" s="44"/>
      <c r="G99" s="44"/>
      <c r="H99" s="44"/>
      <c r="I99" s="44"/>
      <c r="K99" s="44"/>
      <c r="L99" s="44"/>
      <c r="M99" s="44"/>
      <c r="N99" s="44"/>
      <c r="O99" s="44"/>
      <c r="P99" s="44"/>
      <c r="R99" s="79"/>
      <c r="T99" s="44"/>
      <c r="U99" s="44"/>
      <c r="V99" s="44"/>
      <c r="W99" s="44"/>
      <c r="X99" s="44"/>
      <c r="Y99" s="44"/>
      <c r="AA99" s="44"/>
      <c r="AB99" s="44"/>
      <c r="AC99" s="44"/>
      <c r="AD99" s="44"/>
      <c r="AE99" s="44"/>
      <c r="AF99" s="44"/>
    </row>
    <row r="100" spans="2:32" x14ac:dyDescent="0.25">
      <c r="B100" s="79"/>
      <c r="D100" s="44"/>
      <c r="E100" s="44"/>
      <c r="F100" s="44"/>
      <c r="G100" s="44"/>
      <c r="H100" s="44"/>
      <c r="I100" s="44"/>
      <c r="K100" s="44"/>
      <c r="L100" s="44"/>
      <c r="M100" s="44"/>
      <c r="N100" s="44"/>
      <c r="O100" s="44"/>
      <c r="P100" s="44"/>
      <c r="R100" s="79"/>
      <c r="T100" s="44"/>
      <c r="U100" s="44"/>
      <c r="V100" s="44"/>
      <c r="W100" s="44"/>
      <c r="X100" s="44"/>
      <c r="Y100" s="44"/>
      <c r="AA100" s="44"/>
      <c r="AB100" s="44"/>
      <c r="AC100" s="44"/>
      <c r="AD100" s="44"/>
      <c r="AE100" s="44"/>
      <c r="AF100" s="44"/>
    </row>
    <row r="101" spans="2:32" x14ac:dyDescent="0.25">
      <c r="B101" s="79"/>
      <c r="D101" s="44"/>
      <c r="E101" s="44"/>
      <c r="F101" s="44"/>
      <c r="G101" s="44"/>
      <c r="H101" s="44"/>
      <c r="I101" s="44"/>
      <c r="K101" s="44"/>
      <c r="L101" s="44"/>
      <c r="M101" s="44"/>
      <c r="N101" s="44"/>
      <c r="O101" s="44"/>
      <c r="P101" s="44"/>
      <c r="R101" s="79"/>
      <c r="T101" s="44"/>
      <c r="U101" s="44"/>
      <c r="V101" s="44"/>
      <c r="W101" s="44"/>
      <c r="X101" s="44"/>
      <c r="Y101" s="44"/>
      <c r="AA101" s="44"/>
      <c r="AB101" s="44"/>
      <c r="AC101" s="44"/>
      <c r="AD101" s="44"/>
      <c r="AE101" s="44"/>
      <c r="AF101" s="44"/>
    </row>
    <row r="102" spans="2:32" x14ac:dyDescent="0.25">
      <c r="B102" s="79"/>
      <c r="D102" s="44"/>
      <c r="E102" s="44"/>
      <c r="F102" s="44"/>
      <c r="G102" s="44"/>
      <c r="H102" s="44"/>
      <c r="I102" s="44"/>
      <c r="K102" s="44"/>
      <c r="L102" s="44"/>
      <c r="M102" s="44"/>
      <c r="N102" s="44"/>
      <c r="O102" s="44"/>
      <c r="P102" s="44"/>
      <c r="R102" s="79"/>
      <c r="T102" s="44"/>
      <c r="U102" s="44"/>
      <c r="V102" s="44"/>
      <c r="W102" s="44"/>
      <c r="X102" s="44"/>
      <c r="Y102" s="44"/>
      <c r="AA102" s="44"/>
      <c r="AB102" s="44"/>
      <c r="AC102" s="44"/>
      <c r="AD102" s="44"/>
      <c r="AE102" s="44"/>
      <c r="AF102" s="44"/>
    </row>
    <row r="103" spans="2:32" x14ac:dyDescent="0.25">
      <c r="B103" s="79"/>
      <c r="D103" s="44"/>
      <c r="E103" s="44"/>
      <c r="F103" s="44"/>
      <c r="G103" s="44"/>
      <c r="H103" s="44"/>
      <c r="I103" s="44"/>
      <c r="K103" s="44"/>
      <c r="L103" s="44"/>
      <c r="M103" s="44"/>
      <c r="N103" s="44"/>
      <c r="O103" s="44"/>
      <c r="P103" s="44"/>
      <c r="R103" s="79"/>
      <c r="T103" s="44"/>
      <c r="U103" s="44"/>
      <c r="V103" s="44"/>
      <c r="W103" s="44"/>
      <c r="X103" s="44"/>
      <c r="Y103" s="44"/>
      <c r="AA103" s="44"/>
      <c r="AB103" s="44"/>
      <c r="AC103" s="44"/>
      <c r="AD103" s="44"/>
      <c r="AE103" s="44"/>
      <c r="AF103" s="44"/>
    </row>
    <row r="104" spans="2:32" x14ac:dyDescent="0.25">
      <c r="B104" s="79"/>
      <c r="D104" s="44"/>
      <c r="E104" s="44"/>
      <c r="F104" s="44"/>
      <c r="G104" s="44"/>
      <c r="H104" s="44"/>
      <c r="I104" s="44"/>
      <c r="K104" s="44"/>
      <c r="L104" s="44"/>
      <c r="M104" s="44"/>
      <c r="N104" s="44"/>
      <c r="O104" s="44"/>
      <c r="P104" s="44"/>
      <c r="R104" s="79"/>
      <c r="T104" s="44"/>
      <c r="U104" s="44"/>
      <c r="V104" s="44"/>
      <c r="W104" s="44"/>
      <c r="X104" s="44"/>
      <c r="Y104" s="44"/>
      <c r="AA104" s="44"/>
      <c r="AB104" s="44"/>
      <c r="AC104" s="44"/>
      <c r="AD104" s="44"/>
      <c r="AE104" s="44"/>
      <c r="AF104" s="44"/>
    </row>
    <row r="105" spans="2:32" x14ac:dyDescent="0.25">
      <c r="B105" s="79"/>
      <c r="D105" s="44"/>
      <c r="E105" s="44"/>
      <c r="F105" s="44"/>
      <c r="G105" s="44"/>
      <c r="H105" s="44"/>
      <c r="I105" s="44"/>
      <c r="K105" s="44"/>
      <c r="L105" s="44"/>
      <c r="M105" s="44"/>
      <c r="N105" s="44"/>
      <c r="O105" s="44"/>
      <c r="P105" s="44"/>
      <c r="R105" s="79"/>
      <c r="T105" s="44"/>
      <c r="U105" s="44"/>
      <c r="V105" s="44"/>
      <c r="W105" s="44"/>
      <c r="X105" s="44"/>
      <c r="Y105" s="44"/>
      <c r="AA105" s="44"/>
      <c r="AB105" s="44"/>
      <c r="AC105" s="44"/>
      <c r="AD105" s="44"/>
      <c r="AE105" s="44"/>
      <c r="AF105" s="44"/>
    </row>
    <row r="106" spans="2:32" x14ac:dyDescent="0.25">
      <c r="B106" s="79"/>
      <c r="D106" s="44"/>
      <c r="E106" s="44"/>
      <c r="F106" s="44"/>
      <c r="G106" s="44"/>
      <c r="H106" s="44"/>
      <c r="I106" s="44"/>
      <c r="K106" s="44"/>
      <c r="L106" s="44"/>
      <c r="M106" s="44"/>
      <c r="N106" s="44"/>
      <c r="O106" s="44"/>
      <c r="P106" s="44"/>
      <c r="R106" s="79"/>
      <c r="T106" s="44"/>
      <c r="U106" s="44"/>
      <c r="V106" s="44"/>
      <c r="W106" s="44"/>
      <c r="X106" s="44"/>
      <c r="Y106" s="44"/>
      <c r="AA106" s="44"/>
      <c r="AB106" s="44"/>
      <c r="AC106" s="44"/>
      <c r="AD106" s="44"/>
      <c r="AE106" s="44"/>
      <c r="AF106" s="44"/>
    </row>
    <row r="107" spans="2:32" x14ac:dyDescent="0.25">
      <c r="B107" s="79"/>
      <c r="D107" s="44"/>
      <c r="E107" s="44"/>
      <c r="F107" s="44"/>
      <c r="G107" s="44"/>
      <c r="H107" s="44"/>
      <c r="I107" s="44"/>
      <c r="K107" s="44"/>
      <c r="L107" s="44"/>
      <c r="M107" s="44"/>
      <c r="N107" s="44"/>
      <c r="O107" s="44"/>
      <c r="P107" s="44"/>
      <c r="R107" s="79"/>
      <c r="T107" s="44"/>
      <c r="U107" s="44"/>
      <c r="V107" s="44"/>
      <c r="W107" s="44"/>
      <c r="X107" s="44"/>
      <c r="Y107" s="44"/>
      <c r="AA107" s="44"/>
      <c r="AB107" s="44"/>
      <c r="AC107" s="44"/>
      <c r="AD107" s="44"/>
      <c r="AE107" s="44"/>
      <c r="AF107" s="44"/>
    </row>
    <row r="108" spans="2:32" x14ac:dyDescent="0.25">
      <c r="B108" s="79"/>
      <c r="D108" s="44"/>
      <c r="E108" s="44"/>
      <c r="F108" s="44"/>
      <c r="G108" s="44"/>
      <c r="H108" s="44"/>
      <c r="I108" s="44"/>
      <c r="K108" s="44"/>
      <c r="L108" s="44"/>
      <c r="M108" s="44"/>
      <c r="N108" s="44"/>
      <c r="O108" s="44"/>
      <c r="P108" s="44"/>
      <c r="R108" s="79"/>
      <c r="T108" s="44"/>
      <c r="U108" s="44"/>
      <c r="V108" s="44"/>
      <c r="W108" s="44"/>
      <c r="X108" s="44"/>
      <c r="Y108" s="44"/>
      <c r="AA108" s="44"/>
      <c r="AB108" s="44"/>
      <c r="AC108" s="44"/>
      <c r="AD108" s="44"/>
      <c r="AE108" s="44"/>
      <c r="AF108" s="44"/>
    </row>
    <row r="109" spans="2:32" x14ac:dyDescent="0.25">
      <c r="B109" s="79"/>
      <c r="D109" s="44"/>
      <c r="E109" s="44"/>
      <c r="F109" s="44"/>
      <c r="G109" s="44"/>
      <c r="H109" s="44"/>
      <c r="I109" s="44"/>
      <c r="K109" s="44"/>
      <c r="L109" s="44"/>
      <c r="M109" s="44"/>
      <c r="N109" s="44"/>
      <c r="O109" s="44"/>
      <c r="P109" s="44"/>
      <c r="R109" s="79"/>
      <c r="T109" s="44"/>
      <c r="U109" s="44"/>
      <c r="V109" s="44"/>
      <c r="W109" s="44"/>
      <c r="X109" s="44"/>
      <c r="Y109" s="44"/>
      <c r="AA109" s="44"/>
      <c r="AB109" s="44"/>
      <c r="AC109" s="44"/>
      <c r="AD109" s="44"/>
      <c r="AE109" s="44"/>
      <c r="AF109" s="44"/>
    </row>
    <row r="110" spans="2:32" x14ac:dyDescent="0.25">
      <c r="B110" s="79"/>
      <c r="D110" s="44"/>
      <c r="E110" s="44"/>
      <c r="F110" s="44"/>
      <c r="G110" s="44"/>
      <c r="H110" s="44"/>
      <c r="I110" s="44"/>
      <c r="K110" s="44"/>
      <c r="L110" s="44"/>
      <c r="M110" s="44"/>
      <c r="N110" s="44"/>
      <c r="O110" s="44"/>
      <c r="P110" s="44"/>
      <c r="R110" s="79"/>
      <c r="T110" s="44"/>
      <c r="U110" s="44"/>
      <c r="V110" s="44"/>
      <c r="W110" s="44"/>
      <c r="X110" s="44"/>
      <c r="Y110" s="44"/>
      <c r="AA110" s="44"/>
      <c r="AB110" s="44"/>
      <c r="AC110" s="44"/>
      <c r="AD110" s="44"/>
      <c r="AE110" s="44"/>
      <c r="AF110" s="44"/>
    </row>
    <row r="111" spans="2:32" x14ac:dyDescent="0.25">
      <c r="B111" s="79"/>
      <c r="D111" s="44"/>
      <c r="E111" s="44"/>
      <c r="F111" s="44"/>
      <c r="G111" s="44"/>
      <c r="H111" s="44"/>
      <c r="I111" s="44"/>
      <c r="K111" s="44"/>
      <c r="L111" s="44"/>
      <c r="M111" s="44"/>
      <c r="N111" s="44"/>
      <c r="O111" s="44"/>
      <c r="P111" s="44"/>
      <c r="R111" s="79"/>
      <c r="T111" s="44"/>
      <c r="U111" s="44"/>
      <c r="V111" s="44"/>
      <c r="W111" s="44"/>
      <c r="X111" s="44"/>
      <c r="Y111" s="44"/>
      <c r="AA111" s="44"/>
      <c r="AB111" s="44"/>
      <c r="AC111" s="44"/>
      <c r="AD111" s="44"/>
      <c r="AE111" s="44"/>
      <c r="AF111" s="44"/>
    </row>
    <row r="112" spans="2:32" x14ac:dyDescent="0.25">
      <c r="B112" s="79"/>
      <c r="D112" s="44"/>
      <c r="E112" s="44"/>
      <c r="F112" s="44"/>
      <c r="G112" s="44"/>
      <c r="H112" s="44"/>
      <c r="I112" s="44"/>
      <c r="K112" s="44"/>
      <c r="L112" s="44"/>
      <c r="M112" s="44"/>
      <c r="N112" s="44"/>
      <c r="O112" s="44"/>
      <c r="P112" s="44"/>
      <c r="R112" s="79"/>
      <c r="T112" s="44"/>
      <c r="U112" s="44"/>
      <c r="V112" s="44"/>
      <c r="W112" s="44"/>
      <c r="X112" s="44"/>
      <c r="Y112" s="44"/>
      <c r="AA112" s="44"/>
      <c r="AB112" s="44"/>
      <c r="AC112" s="44"/>
      <c r="AD112" s="44"/>
      <c r="AE112" s="44"/>
      <c r="AF112" s="44"/>
    </row>
    <row r="113" spans="2:32" x14ac:dyDescent="0.25">
      <c r="B113" s="79"/>
      <c r="D113" s="44"/>
      <c r="E113" s="44"/>
      <c r="F113" s="44"/>
      <c r="G113" s="44"/>
      <c r="H113" s="44"/>
      <c r="I113" s="44"/>
      <c r="K113" s="44"/>
      <c r="L113" s="44"/>
      <c r="M113" s="44"/>
      <c r="N113" s="44"/>
      <c r="O113" s="44"/>
      <c r="P113" s="44"/>
      <c r="R113" s="79"/>
      <c r="T113" s="44"/>
      <c r="U113" s="44"/>
      <c r="V113" s="44"/>
      <c r="W113" s="44"/>
      <c r="X113" s="44"/>
      <c r="Y113" s="44"/>
      <c r="AA113" s="44"/>
      <c r="AB113" s="44"/>
      <c r="AC113" s="44"/>
      <c r="AD113" s="44"/>
      <c r="AE113" s="44"/>
      <c r="AF113" s="44"/>
    </row>
    <row r="114" spans="2:32" x14ac:dyDescent="0.25">
      <c r="B114" s="79"/>
      <c r="D114" s="44"/>
      <c r="E114" s="44"/>
      <c r="F114" s="44"/>
      <c r="G114" s="44"/>
      <c r="H114" s="44"/>
      <c r="I114" s="44"/>
      <c r="K114" s="44"/>
      <c r="L114" s="44"/>
      <c r="M114" s="44"/>
      <c r="N114" s="44"/>
      <c r="O114" s="44"/>
      <c r="P114" s="44"/>
      <c r="R114" s="79"/>
      <c r="T114" s="44"/>
      <c r="U114" s="44"/>
      <c r="V114" s="44"/>
      <c r="W114" s="44"/>
      <c r="X114" s="44"/>
      <c r="Y114" s="44"/>
      <c r="AA114" s="44"/>
      <c r="AB114" s="44"/>
      <c r="AC114" s="44"/>
      <c r="AD114" s="44"/>
      <c r="AE114" s="44"/>
      <c r="AF114" s="44"/>
    </row>
    <row r="115" spans="2:32" x14ac:dyDescent="0.25">
      <c r="B115" s="79"/>
      <c r="D115" s="44"/>
      <c r="E115" s="44"/>
      <c r="F115" s="44"/>
      <c r="G115" s="44"/>
      <c r="H115" s="44"/>
      <c r="I115" s="44"/>
      <c r="K115" s="44"/>
      <c r="L115" s="44"/>
      <c r="M115" s="44"/>
      <c r="N115" s="44"/>
      <c r="O115" s="44"/>
      <c r="P115" s="44"/>
      <c r="R115" s="79"/>
      <c r="T115" s="44"/>
      <c r="U115" s="44"/>
      <c r="V115" s="44"/>
      <c r="W115" s="44"/>
      <c r="X115" s="44"/>
      <c r="Y115" s="44"/>
      <c r="AA115" s="44"/>
      <c r="AB115" s="44"/>
      <c r="AC115" s="44"/>
      <c r="AD115" s="44"/>
      <c r="AE115" s="44"/>
      <c r="AF115" s="44"/>
    </row>
    <row r="116" spans="2:32" x14ac:dyDescent="0.25">
      <c r="B116" s="79"/>
      <c r="D116" s="44"/>
      <c r="E116" s="44"/>
      <c r="F116" s="44"/>
      <c r="G116" s="44"/>
      <c r="H116" s="44"/>
      <c r="I116" s="44"/>
      <c r="K116" s="44"/>
      <c r="L116" s="44"/>
      <c r="M116" s="44"/>
      <c r="N116" s="44"/>
      <c r="O116" s="44"/>
      <c r="P116" s="44"/>
      <c r="R116" s="79"/>
      <c r="T116" s="44"/>
      <c r="U116" s="44"/>
      <c r="V116" s="44"/>
      <c r="W116" s="44"/>
      <c r="X116" s="44"/>
      <c r="Y116" s="44"/>
      <c r="AA116" s="44"/>
      <c r="AB116" s="44"/>
      <c r="AC116" s="44"/>
      <c r="AD116" s="44"/>
      <c r="AE116" s="44"/>
      <c r="AF116" s="44"/>
    </row>
    <row r="117" spans="2:32" x14ac:dyDescent="0.25">
      <c r="B117" s="79"/>
      <c r="D117" s="44"/>
      <c r="E117" s="44"/>
      <c r="F117" s="44"/>
      <c r="G117" s="44"/>
      <c r="H117" s="44"/>
      <c r="I117" s="44"/>
      <c r="K117" s="44"/>
      <c r="L117" s="44"/>
      <c r="M117" s="44"/>
      <c r="N117" s="44"/>
      <c r="O117" s="44"/>
      <c r="P117" s="44"/>
      <c r="R117" s="79"/>
      <c r="T117" s="44"/>
      <c r="U117" s="44"/>
      <c r="V117" s="44"/>
      <c r="W117" s="44"/>
      <c r="X117" s="44"/>
      <c r="Y117" s="44"/>
      <c r="AA117" s="44"/>
      <c r="AB117" s="44"/>
      <c r="AC117" s="44"/>
      <c r="AD117" s="44"/>
      <c r="AE117" s="44"/>
      <c r="AF117" s="44"/>
    </row>
    <row r="118" spans="2:32" x14ac:dyDescent="0.25">
      <c r="B118" s="79"/>
      <c r="D118" s="44"/>
      <c r="E118" s="44"/>
      <c r="F118" s="44"/>
      <c r="G118" s="44"/>
      <c r="H118" s="44"/>
      <c r="I118" s="44"/>
      <c r="K118" s="44"/>
      <c r="L118" s="44"/>
      <c r="M118" s="44"/>
      <c r="N118" s="44"/>
      <c r="O118" s="44"/>
      <c r="P118" s="44"/>
      <c r="R118" s="79"/>
      <c r="T118" s="44"/>
      <c r="U118" s="44"/>
      <c r="V118" s="44"/>
      <c r="W118" s="44"/>
      <c r="X118" s="44"/>
      <c r="Y118" s="44"/>
      <c r="AA118" s="44"/>
      <c r="AB118" s="44"/>
      <c r="AC118" s="44"/>
      <c r="AD118" s="44"/>
      <c r="AE118" s="44"/>
      <c r="AF118" s="44"/>
    </row>
    <row r="119" spans="2:32" x14ac:dyDescent="0.25">
      <c r="B119" s="79"/>
      <c r="D119" s="44"/>
      <c r="E119" s="44"/>
      <c r="F119" s="44"/>
      <c r="G119" s="44"/>
      <c r="H119" s="44"/>
      <c r="I119" s="44"/>
      <c r="K119" s="44"/>
      <c r="L119" s="44"/>
      <c r="M119" s="44"/>
      <c r="N119" s="44"/>
      <c r="O119" s="44"/>
      <c r="P119" s="44"/>
      <c r="R119" s="79"/>
      <c r="T119" s="44"/>
      <c r="U119" s="44"/>
      <c r="V119" s="44"/>
      <c r="W119" s="44"/>
      <c r="X119" s="44"/>
      <c r="Y119" s="44"/>
      <c r="AA119" s="44"/>
      <c r="AB119" s="44"/>
      <c r="AC119" s="44"/>
      <c r="AD119" s="44"/>
      <c r="AE119" s="44"/>
      <c r="AF119" s="44"/>
    </row>
    <row r="120" spans="2:32" x14ac:dyDescent="0.25">
      <c r="B120" s="79"/>
      <c r="D120" s="44"/>
      <c r="E120" s="44"/>
      <c r="F120" s="44"/>
      <c r="G120" s="44"/>
      <c r="H120" s="44"/>
      <c r="I120" s="44"/>
      <c r="K120" s="44"/>
      <c r="L120" s="44"/>
      <c r="M120" s="44"/>
      <c r="N120" s="44"/>
      <c r="O120" s="44"/>
      <c r="P120" s="44"/>
      <c r="R120" s="79"/>
      <c r="T120" s="44"/>
      <c r="U120" s="44"/>
      <c r="V120" s="44"/>
      <c r="W120" s="44"/>
      <c r="X120" s="44"/>
      <c r="Y120" s="44"/>
      <c r="AA120" s="44"/>
      <c r="AB120" s="44"/>
      <c r="AC120" s="44"/>
      <c r="AD120" s="44"/>
      <c r="AE120" s="44"/>
      <c r="AF120" s="44"/>
    </row>
    <row r="121" spans="2:32" x14ac:dyDescent="0.25">
      <c r="B121" s="79"/>
      <c r="D121" s="44"/>
      <c r="E121" s="44"/>
      <c r="F121" s="44"/>
      <c r="G121" s="44"/>
      <c r="H121" s="44"/>
      <c r="I121" s="44"/>
      <c r="K121" s="44"/>
      <c r="L121" s="44"/>
      <c r="M121" s="44"/>
      <c r="N121" s="44"/>
      <c r="O121" s="44"/>
      <c r="P121" s="44"/>
      <c r="R121" s="79"/>
      <c r="T121" s="44"/>
      <c r="U121" s="44"/>
      <c r="V121" s="44"/>
      <c r="W121" s="44"/>
      <c r="X121" s="44"/>
      <c r="Y121" s="44"/>
      <c r="AA121" s="44"/>
      <c r="AB121" s="44"/>
      <c r="AC121" s="44"/>
      <c r="AD121" s="44"/>
      <c r="AE121" s="44"/>
      <c r="AF121" s="44"/>
    </row>
    <row r="122" spans="2:32" x14ac:dyDescent="0.25">
      <c r="B122" s="79"/>
      <c r="D122" s="44"/>
      <c r="E122" s="44"/>
      <c r="F122" s="44"/>
      <c r="G122" s="44"/>
      <c r="H122" s="44"/>
      <c r="I122" s="44"/>
      <c r="K122" s="44"/>
      <c r="L122" s="44"/>
      <c r="M122" s="44"/>
      <c r="N122" s="44"/>
      <c r="O122" s="44"/>
      <c r="P122" s="44"/>
      <c r="R122" s="79"/>
      <c r="T122" s="44"/>
      <c r="U122" s="44"/>
      <c r="V122" s="44"/>
      <c r="W122" s="44"/>
      <c r="X122" s="44"/>
      <c r="Y122" s="44"/>
      <c r="AA122" s="44"/>
      <c r="AB122" s="44"/>
      <c r="AC122" s="44"/>
      <c r="AD122" s="44"/>
      <c r="AE122" s="44"/>
      <c r="AF122" s="44"/>
    </row>
    <row r="123" spans="2:32" x14ac:dyDescent="0.25">
      <c r="B123" s="79"/>
      <c r="D123" s="44"/>
      <c r="E123" s="44"/>
      <c r="F123" s="44"/>
      <c r="G123" s="44"/>
      <c r="H123" s="44"/>
      <c r="I123" s="44"/>
      <c r="K123" s="44"/>
      <c r="L123" s="44"/>
      <c r="M123" s="44"/>
      <c r="N123" s="44"/>
      <c r="O123" s="44"/>
      <c r="P123" s="44"/>
      <c r="R123" s="79"/>
      <c r="T123" s="44"/>
      <c r="U123" s="44"/>
      <c r="V123" s="44"/>
      <c r="W123" s="44"/>
      <c r="X123" s="44"/>
      <c r="Y123" s="44"/>
      <c r="AA123" s="44"/>
      <c r="AB123" s="44"/>
      <c r="AC123" s="44"/>
      <c r="AD123" s="44"/>
      <c r="AE123" s="44"/>
      <c r="AF123" s="44"/>
    </row>
    <row r="124" spans="2:32" x14ac:dyDescent="0.25">
      <c r="B124" s="79"/>
      <c r="D124" s="44"/>
      <c r="E124" s="44"/>
      <c r="F124" s="44"/>
      <c r="G124" s="44"/>
      <c r="H124" s="44"/>
      <c r="I124" s="44"/>
      <c r="K124" s="44"/>
      <c r="L124" s="44"/>
      <c r="M124" s="44"/>
      <c r="N124" s="44"/>
      <c r="O124" s="44"/>
      <c r="P124" s="44"/>
      <c r="R124" s="79"/>
      <c r="T124" s="44"/>
      <c r="U124" s="44"/>
      <c r="V124" s="44"/>
      <c r="W124" s="44"/>
      <c r="X124" s="44"/>
      <c r="Y124" s="44"/>
      <c r="AA124" s="44"/>
      <c r="AB124" s="44"/>
      <c r="AC124" s="44"/>
      <c r="AD124" s="44"/>
      <c r="AE124" s="44"/>
      <c r="AF124" s="44"/>
    </row>
    <row r="125" spans="2:32" x14ac:dyDescent="0.25">
      <c r="B125" s="79"/>
      <c r="D125" s="44"/>
      <c r="E125" s="44"/>
      <c r="F125" s="44"/>
      <c r="G125" s="44"/>
      <c r="H125" s="44"/>
      <c r="I125" s="44"/>
      <c r="K125" s="44"/>
      <c r="L125" s="44"/>
      <c r="M125" s="44"/>
      <c r="N125" s="44"/>
      <c r="O125" s="44"/>
      <c r="P125" s="44"/>
      <c r="R125" s="79"/>
      <c r="T125" s="44"/>
      <c r="U125" s="44"/>
      <c r="V125" s="44"/>
      <c r="W125" s="44"/>
      <c r="X125" s="44"/>
      <c r="Y125" s="44"/>
      <c r="AA125" s="44"/>
      <c r="AB125" s="44"/>
      <c r="AC125" s="44"/>
      <c r="AD125" s="44"/>
      <c r="AE125" s="44"/>
      <c r="AF125" s="44"/>
    </row>
    <row r="126" spans="2:32" x14ac:dyDescent="0.25">
      <c r="B126" s="79"/>
      <c r="D126" s="44"/>
      <c r="E126" s="44"/>
      <c r="F126" s="44"/>
      <c r="G126" s="44"/>
      <c r="H126" s="44"/>
      <c r="I126" s="44"/>
      <c r="K126" s="44"/>
      <c r="L126" s="44"/>
      <c r="M126" s="44"/>
      <c r="N126" s="44"/>
      <c r="O126" s="44"/>
      <c r="P126" s="44"/>
      <c r="R126" s="79"/>
      <c r="T126" s="44"/>
      <c r="U126" s="44"/>
      <c r="V126" s="44"/>
      <c r="W126" s="44"/>
      <c r="X126" s="44"/>
      <c r="Y126" s="44"/>
      <c r="AA126" s="44"/>
      <c r="AB126" s="44"/>
      <c r="AC126" s="44"/>
      <c r="AD126" s="44"/>
      <c r="AE126" s="44"/>
      <c r="AF126" s="44"/>
    </row>
    <row r="127" spans="2:32" x14ac:dyDescent="0.25">
      <c r="B127" s="79"/>
      <c r="D127" s="44"/>
      <c r="E127" s="44"/>
      <c r="F127" s="44"/>
      <c r="G127" s="44"/>
      <c r="H127" s="44"/>
      <c r="I127" s="44"/>
      <c r="K127" s="44"/>
      <c r="L127" s="44"/>
      <c r="M127" s="44"/>
      <c r="N127" s="44"/>
      <c r="O127" s="44"/>
      <c r="P127" s="44"/>
      <c r="R127" s="79"/>
      <c r="T127" s="44"/>
      <c r="U127" s="44"/>
      <c r="V127" s="44"/>
      <c r="W127" s="44"/>
      <c r="X127" s="44"/>
      <c r="Y127" s="44"/>
      <c r="AA127" s="44"/>
      <c r="AB127" s="44"/>
      <c r="AC127" s="44"/>
      <c r="AD127" s="44"/>
      <c r="AE127" s="44"/>
      <c r="AF127" s="44"/>
    </row>
    <row r="128" spans="2:32" x14ac:dyDescent="0.25">
      <c r="B128" s="79"/>
      <c r="D128" s="44"/>
      <c r="E128" s="44"/>
      <c r="F128" s="44"/>
      <c r="G128" s="44"/>
      <c r="H128" s="44"/>
      <c r="I128" s="44"/>
      <c r="K128" s="44"/>
      <c r="L128" s="44"/>
      <c r="M128" s="44"/>
      <c r="N128" s="44"/>
      <c r="O128" s="44"/>
      <c r="P128" s="44"/>
      <c r="R128" s="79"/>
      <c r="T128" s="44"/>
      <c r="U128" s="44"/>
      <c r="V128" s="44"/>
      <c r="W128" s="44"/>
      <c r="X128" s="44"/>
      <c r="Y128" s="44"/>
      <c r="AA128" s="44"/>
      <c r="AB128" s="44"/>
      <c r="AC128" s="44"/>
      <c r="AD128" s="44"/>
      <c r="AE128" s="44"/>
      <c r="AF128" s="44"/>
    </row>
    <row r="129" spans="2:32" x14ac:dyDescent="0.25">
      <c r="B129" s="79"/>
      <c r="D129" s="44"/>
      <c r="E129" s="44"/>
      <c r="F129" s="44"/>
      <c r="G129" s="44"/>
      <c r="H129" s="44"/>
      <c r="I129" s="44"/>
      <c r="K129" s="44"/>
      <c r="L129" s="44"/>
      <c r="M129" s="44"/>
      <c r="N129" s="44"/>
      <c r="O129" s="44"/>
      <c r="P129" s="44"/>
      <c r="R129" s="79"/>
      <c r="T129" s="44"/>
      <c r="U129" s="44"/>
      <c r="V129" s="44"/>
      <c r="W129" s="44"/>
      <c r="X129" s="44"/>
      <c r="Y129" s="44"/>
      <c r="AA129" s="44"/>
      <c r="AB129" s="44"/>
      <c r="AC129" s="44"/>
      <c r="AD129" s="44"/>
      <c r="AE129" s="44"/>
      <c r="AF129" s="44"/>
    </row>
    <row r="130" spans="2:32" x14ac:dyDescent="0.25">
      <c r="B130" s="79"/>
      <c r="D130" s="44"/>
      <c r="E130" s="44"/>
      <c r="F130" s="44"/>
      <c r="G130" s="44"/>
      <c r="H130" s="44"/>
      <c r="I130" s="44"/>
      <c r="K130" s="44"/>
      <c r="L130" s="44"/>
      <c r="M130" s="44"/>
      <c r="N130" s="44"/>
      <c r="O130" s="44"/>
      <c r="P130" s="44"/>
      <c r="R130" s="79"/>
      <c r="T130" s="44"/>
      <c r="U130" s="44"/>
      <c r="V130" s="44"/>
      <c r="W130" s="44"/>
      <c r="X130" s="44"/>
      <c r="Y130" s="44"/>
      <c r="AA130" s="44"/>
      <c r="AB130" s="44"/>
      <c r="AC130" s="44"/>
      <c r="AD130" s="44"/>
      <c r="AE130" s="44"/>
      <c r="AF130" s="44"/>
    </row>
    <row r="131" spans="2:32" x14ac:dyDescent="0.25">
      <c r="B131" s="79"/>
      <c r="D131" s="44"/>
      <c r="E131" s="44"/>
      <c r="F131" s="44"/>
      <c r="G131" s="44"/>
      <c r="H131" s="44"/>
      <c r="I131" s="44"/>
      <c r="K131" s="44"/>
      <c r="L131" s="44"/>
      <c r="M131" s="44"/>
      <c r="N131" s="44"/>
      <c r="O131" s="44"/>
      <c r="P131" s="44"/>
      <c r="R131" s="79"/>
      <c r="T131" s="44"/>
      <c r="U131" s="44"/>
      <c r="V131" s="44"/>
      <c r="W131" s="44"/>
      <c r="X131" s="44"/>
      <c r="Y131" s="44"/>
      <c r="AA131" s="44"/>
      <c r="AB131" s="44"/>
      <c r="AC131" s="44"/>
      <c r="AD131" s="44"/>
      <c r="AE131" s="44"/>
      <c r="AF131" s="44"/>
    </row>
    <row r="132" spans="2:32" x14ac:dyDescent="0.25">
      <c r="B132" s="79"/>
      <c r="D132" s="44"/>
      <c r="E132" s="44"/>
      <c r="F132" s="44"/>
      <c r="G132" s="44"/>
      <c r="H132" s="44"/>
      <c r="I132" s="44"/>
      <c r="K132" s="44"/>
      <c r="L132" s="44"/>
      <c r="M132" s="44"/>
      <c r="N132" s="44"/>
      <c r="O132" s="44"/>
      <c r="P132" s="44"/>
      <c r="R132" s="79"/>
      <c r="T132" s="44"/>
      <c r="U132" s="44"/>
      <c r="V132" s="44"/>
      <c r="W132" s="44"/>
      <c r="X132" s="44"/>
      <c r="Y132" s="44"/>
      <c r="AA132" s="44"/>
      <c r="AB132" s="44"/>
      <c r="AC132" s="44"/>
      <c r="AD132" s="44"/>
      <c r="AE132" s="44"/>
      <c r="AF132" s="44"/>
    </row>
    <row r="133" spans="2:32" x14ac:dyDescent="0.25">
      <c r="B133" s="79"/>
      <c r="D133" s="44"/>
      <c r="E133" s="44"/>
      <c r="F133" s="44"/>
      <c r="G133" s="44"/>
      <c r="H133" s="44"/>
      <c r="I133" s="44"/>
      <c r="K133" s="44"/>
      <c r="L133" s="44"/>
      <c r="M133" s="44"/>
      <c r="N133" s="44"/>
      <c r="O133" s="44"/>
      <c r="P133" s="44"/>
      <c r="R133" s="79"/>
      <c r="T133" s="44"/>
      <c r="U133" s="44"/>
      <c r="V133" s="44"/>
      <c r="W133" s="44"/>
      <c r="X133" s="44"/>
      <c r="Y133" s="44"/>
      <c r="AA133" s="44"/>
      <c r="AB133" s="44"/>
      <c r="AC133" s="44"/>
      <c r="AD133" s="44"/>
      <c r="AE133" s="44"/>
      <c r="AF133" s="44"/>
    </row>
    <row r="134" spans="2:32" x14ac:dyDescent="0.25">
      <c r="B134" s="79"/>
      <c r="D134" s="44"/>
      <c r="E134" s="44"/>
      <c r="F134" s="44"/>
      <c r="G134" s="44"/>
      <c r="H134" s="44"/>
      <c r="I134" s="44"/>
      <c r="K134" s="44"/>
      <c r="L134" s="44"/>
      <c r="M134" s="44"/>
      <c r="N134" s="44"/>
      <c r="O134" s="44"/>
      <c r="P134" s="44"/>
      <c r="R134" s="79"/>
      <c r="T134" s="44"/>
      <c r="U134" s="44"/>
      <c r="V134" s="44"/>
      <c r="W134" s="44"/>
      <c r="X134" s="44"/>
      <c r="Y134" s="44"/>
      <c r="AA134" s="44"/>
      <c r="AB134" s="44"/>
      <c r="AC134" s="44"/>
      <c r="AD134" s="44"/>
      <c r="AE134" s="44"/>
      <c r="AF134" s="44"/>
    </row>
    <row r="135" spans="2:32" x14ac:dyDescent="0.25">
      <c r="B135" s="79"/>
      <c r="D135" s="44"/>
      <c r="E135" s="44"/>
      <c r="F135" s="44"/>
      <c r="G135" s="44"/>
      <c r="H135" s="44"/>
      <c r="I135" s="44"/>
      <c r="K135" s="44"/>
      <c r="L135" s="44"/>
      <c r="M135" s="44"/>
      <c r="N135" s="44"/>
      <c r="O135" s="44"/>
      <c r="P135" s="44"/>
      <c r="R135" s="79"/>
      <c r="T135" s="44"/>
      <c r="U135" s="44"/>
      <c r="V135" s="44"/>
      <c r="W135" s="44"/>
      <c r="X135" s="44"/>
      <c r="Y135" s="44"/>
      <c r="AA135" s="44"/>
      <c r="AB135" s="44"/>
      <c r="AC135" s="44"/>
      <c r="AD135" s="44"/>
      <c r="AE135" s="44"/>
      <c r="AF135" s="44"/>
    </row>
    <row r="136" spans="2:32" x14ac:dyDescent="0.25">
      <c r="B136" s="79"/>
      <c r="D136" s="44"/>
      <c r="E136" s="44"/>
      <c r="F136" s="44"/>
      <c r="G136" s="44"/>
      <c r="H136" s="44"/>
      <c r="I136" s="44"/>
      <c r="K136" s="44"/>
      <c r="L136" s="44"/>
      <c r="M136" s="44"/>
      <c r="N136" s="44"/>
      <c r="O136" s="44"/>
      <c r="P136" s="44"/>
      <c r="R136" s="79"/>
      <c r="T136" s="44"/>
      <c r="U136" s="44"/>
      <c r="V136" s="44"/>
      <c r="W136" s="44"/>
      <c r="X136" s="44"/>
      <c r="Y136" s="44"/>
      <c r="AA136" s="44"/>
      <c r="AB136" s="44"/>
      <c r="AC136" s="44"/>
      <c r="AD136" s="44"/>
      <c r="AE136" s="44"/>
      <c r="AF136" s="44"/>
    </row>
    <row r="137" spans="2:32" x14ac:dyDescent="0.25">
      <c r="B137" s="79"/>
      <c r="D137" s="44"/>
      <c r="E137" s="44"/>
      <c r="F137" s="44"/>
      <c r="G137" s="44"/>
      <c r="H137" s="44"/>
      <c r="I137" s="44"/>
      <c r="K137" s="44"/>
      <c r="L137" s="44"/>
      <c r="M137" s="44"/>
      <c r="N137" s="44"/>
      <c r="O137" s="44"/>
      <c r="P137" s="44"/>
      <c r="R137" s="79"/>
      <c r="T137" s="44"/>
      <c r="U137" s="44"/>
      <c r="V137" s="44"/>
      <c r="W137" s="44"/>
      <c r="X137" s="44"/>
      <c r="Y137" s="44"/>
      <c r="AA137" s="44"/>
      <c r="AB137" s="44"/>
      <c r="AC137" s="44"/>
      <c r="AD137" s="44"/>
      <c r="AE137" s="44"/>
      <c r="AF137" s="44"/>
    </row>
    <row r="138" spans="2:32" x14ac:dyDescent="0.25">
      <c r="B138" s="79"/>
      <c r="D138" s="44"/>
      <c r="E138" s="44"/>
      <c r="F138" s="44"/>
      <c r="G138" s="44"/>
      <c r="H138" s="44"/>
      <c r="I138" s="44"/>
      <c r="K138" s="44"/>
      <c r="L138" s="44"/>
      <c r="M138" s="44"/>
      <c r="N138" s="44"/>
      <c r="O138" s="44"/>
      <c r="P138" s="44"/>
      <c r="R138" s="79"/>
      <c r="T138" s="44"/>
      <c r="U138" s="44"/>
      <c r="V138" s="44"/>
      <c r="W138" s="44"/>
      <c r="X138" s="44"/>
      <c r="Y138" s="44"/>
      <c r="AA138" s="44"/>
      <c r="AB138" s="44"/>
      <c r="AC138" s="44"/>
      <c r="AD138" s="44"/>
      <c r="AE138" s="44"/>
      <c r="AF138" s="44"/>
    </row>
    <row r="139" spans="2:32" x14ac:dyDescent="0.25">
      <c r="B139" s="79"/>
      <c r="D139" s="44"/>
      <c r="E139" s="44"/>
      <c r="F139" s="44"/>
      <c r="G139" s="44"/>
      <c r="H139" s="44"/>
      <c r="I139" s="44"/>
      <c r="K139" s="44"/>
      <c r="L139" s="44"/>
      <c r="M139" s="44"/>
      <c r="N139" s="44"/>
      <c r="O139" s="44"/>
      <c r="P139" s="44"/>
      <c r="R139" s="79"/>
      <c r="T139" s="44"/>
      <c r="U139" s="44"/>
      <c r="V139" s="44"/>
      <c r="W139" s="44"/>
      <c r="X139" s="44"/>
      <c r="Y139" s="44"/>
      <c r="AA139" s="44"/>
      <c r="AB139" s="44"/>
      <c r="AC139" s="44"/>
      <c r="AD139" s="44"/>
      <c r="AE139" s="44"/>
      <c r="AF139" s="44"/>
    </row>
    <row r="140" spans="2:32" x14ac:dyDescent="0.25">
      <c r="B140" s="79"/>
      <c r="D140" s="44"/>
      <c r="E140" s="44"/>
      <c r="F140" s="44"/>
      <c r="G140" s="44"/>
      <c r="H140" s="44"/>
      <c r="I140" s="44"/>
      <c r="K140" s="44"/>
      <c r="L140" s="44"/>
      <c r="M140" s="44"/>
      <c r="N140" s="44"/>
      <c r="O140" s="44"/>
      <c r="P140" s="44"/>
      <c r="R140" s="79"/>
      <c r="T140" s="44"/>
      <c r="U140" s="44"/>
      <c r="V140" s="44"/>
      <c r="W140" s="44"/>
      <c r="X140" s="44"/>
      <c r="Y140" s="44"/>
      <c r="AA140" s="44"/>
      <c r="AB140" s="44"/>
      <c r="AC140" s="44"/>
      <c r="AD140" s="44"/>
      <c r="AE140" s="44"/>
      <c r="AF140" s="44"/>
    </row>
    <row r="141" spans="2:32" x14ac:dyDescent="0.25">
      <c r="B141" s="79"/>
      <c r="D141" s="44"/>
      <c r="E141" s="44"/>
      <c r="F141" s="44"/>
      <c r="G141" s="44"/>
      <c r="H141" s="44"/>
      <c r="I141" s="44"/>
      <c r="K141" s="44"/>
      <c r="L141" s="44"/>
      <c r="M141" s="44"/>
      <c r="N141" s="44"/>
      <c r="O141" s="44"/>
      <c r="P141" s="44"/>
      <c r="R141" s="79"/>
      <c r="T141" s="44"/>
      <c r="U141" s="44"/>
      <c r="V141" s="44"/>
      <c r="W141" s="44"/>
      <c r="X141" s="44"/>
      <c r="Y141" s="44"/>
      <c r="AA141" s="44"/>
      <c r="AB141" s="44"/>
      <c r="AC141" s="44"/>
      <c r="AD141" s="44"/>
      <c r="AE141" s="44"/>
      <c r="AF141" s="44"/>
    </row>
    <row r="142" spans="2:32" x14ac:dyDescent="0.25">
      <c r="B142" s="79"/>
      <c r="D142" s="44"/>
      <c r="E142" s="44"/>
      <c r="F142" s="44"/>
      <c r="G142" s="44"/>
      <c r="H142" s="44"/>
      <c r="I142" s="44"/>
      <c r="K142" s="44"/>
      <c r="L142" s="44"/>
      <c r="M142" s="44"/>
      <c r="N142" s="44"/>
      <c r="O142" s="44"/>
      <c r="P142" s="44"/>
      <c r="R142" s="79"/>
      <c r="T142" s="44"/>
      <c r="U142" s="44"/>
      <c r="V142" s="44"/>
      <c r="W142" s="44"/>
      <c r="X142" s="44"/>
      <c r="Y142" s="44"/>
      <c r="AA142" s="44"/>
      <c r="AB142" s="44"/>
      <c r="AC142" s="44"/>
      <c r="AD142" s="44"/>
      <c r="AE142" s="44"/>
      <c r="AF142" s="44"/>
    </row>
    <row r="143" spans="2:32" x14ac:dyDescent="0.25">
      <c r="B143" s="79"/>
      <c r="D143" s="44"/>
      <c r="E143" s="44"/>
      <c r="F143" s="44"/>
      <c r="G143" s="44"/>
      <c r="H143" s="44"/>
      <c r="I143" s="44"/>
      <c r="K143" s="44"/>
      <c r="L143" s="44"/>
      <c r="M143" s="44"/>
      <c r="N143" s="44"/>
      <c r="O143" s="44"/>
      <c r="P143" s="44"/>
      <c r="R143" s="79"/>
      <c r="T143" s="44"/>
      <c r="U143" s="44"/>
      <c r="V143" s="44"/>
      <c r="W143" s="44"/>
      <c r="X143" s="44"/>
      <c r="Y143" s="44"/>
      <c r="AA143" s="44"/>
      <c r="AB143" s="44"/>
      <c r="AC143" s="44"/>
      <c r="AD143" s="44"/>
      <c r="AE143" s="44"/>
      <c r="AF143" s="44"/>
    </row>
    <row r="144" spans="2:32" x14ac:dyDescent="0.25">
      <c r="B144" s="79"/>
      <c r="D144" s="44"/>
      <c r="E144" s="44"/>
      <c r="F144" s="44"/>
      <c r="G144" s="44"/>
      <c r="H144" s="44"/>
      <c r="I144" s="44"/>
      <c r="K144" s="44"/>
      <c r="L144" s="44"/>
      <c r="M144" s="44"/>
      <c r="N144" s="44"/>
      <c r="O144" s="44"/>
      <c r="P144" s="44"/>
      <c r="R144" s="79"/>
      <c r="T144" s="44"/>
      <c r="U144" s="44"/>
      <c r="V144" s="44"/>
      <c r="W144" s="44"/>
      <c r="X144" s="44"/>
      <c r="Y144" s="44"/>
      <c r="AA144" s="44"/>
      <c r="AB144" s="44"/>
      <c r="AC144" s="44"/>
      <c r="AD144" s="44"/>
      <c r="AE144" s="44"/>
      <c r="AF144" s="44"/>
    </row>
    <row r="145" spans="2:32" x14ac:dyDescent="0.25">
      <c r="B145" s="79"/>
      <c r="D145" s="44"/>
      <c r="E145" s="44"/>
      <c r="F145" s="44"/>
      <c r="G145" s="44"/>
      <c r="H145" s="44"/>
      <c r="I145" s="44"/>
      <c r="K145" s="44"/>
      <c r="L145" s="44"/>
      <c r="M145" s="44"/>
      <c r="N145" s="44"/>
      <c r="O145" s="44"/>
      <c r="P145" s="44"/>
      <c r="R145" s="79"/>
      <c r="T145" s="44"/>
      <c r="U145" s="44"/>
      <c r="V145" s="44"/>
      <c r="W145" s="44"/>
      <c r="X145" s="44"/>
      <c r="Y145" s="44"/>
      <c r="AA145" s="44"/>
      <c r="AB145" s="44"/>
      <c r="AC145" s="44"/>
      <c r="AD145" s="44"/>
      <c r="AE145" s="44"/>
      <c r="AF145" s="44"/>
    </row>
    <row r="146" spans="2:32" x14ac:dyDescent="0.25">
      <c r="B146" s="79"/>
      <c r="D146" s="44"/>
      <c r="E146" s="44"/>
      <c r="F146" s="44"/>
      <c r="G146" s="44"/>
      <c r="H146" s="44"/>
      <c r="I146" s="44"/>
      <c r="K146" s="44"/>
      <c r="L146" s="44"/>
      <c r="M146" s="44"/>
      <c r="N146" s="44"/>
      <c r="O146" s="44"/>
      <c r="P146" s="44"/>
      <c r="R146" s="79"/>
      <c r="T146" s="44"/>
      <c r="U146" s="44"/>
      <c r="V146" s="44"/>
      <c r="W146" s="44"/>
      <c r="X146" s="44"/>
      <c r="Y146" s="44"/>
      <c r="AA146" s="44"/>
      <c r="AB146" s="44"/>
      <c r="AC146" s="44"/>
      <c r="AD146" s="44"/>
      <c r="AE146" s="44"/>
      <c r="AF146" s="44"/>
    </row>
    <row r="147" spans="2:32" x14ac:dyDescent="0.25">
      <c r="B147" s="79"/>
      <c r="D147" s="44"/>
      <c r="E147" s="44"/>
      <c r="F147" s="44"/>
      <c r="G147" s="44"/>
      <c r="H147" s="44"/>
      <c r="I147" s="44"/>
      <c r="K147" s="44"/>
      <c r="L147" s="44"/>
      <c r="M147" s="44"/>
      <c r="N147" s="44"/>
      <c r="O147" s="44"/>
      <c r="P147" s="44"/>
      <c r="R147" s="79"/>
      <c r="T147" s="44"/>
      <c r="U147" s="44"/>
      <c r="V147" s="44"/>
      <c r="W147" s="44"/>
      <c r="X147" s="44"/>
      <c r="Y147" s="44"/>
      <c r="AA147" s="44"/>
      <c r="AB147" s="44"/>
      <c r="AC147" s="44"/>
      <c r="AD147" s="44"/>
      <c r="AE147" s="44"/>
      <c r="AF147" s="44"/>
    </row>
    <row r="148" spans="2:32" x14ac:dyDescent="0.25">
      <c r="B148" s="79"/>
      <c r="D148" s="44"/>
      <c r="E148" s="44"/>
      <c r="F148" s="44"/>
      <c r="G148" s="44"/>
      <c r="H148" s="44"/>
      <c r="I148" s="44"/>
      <c r="K148" s="44"/>
      <c r="L148" s="44"/>
      <c r="M148" s="44"/>
      <c r="N148" s="44"/>
      <c r="O148" s="44"/>
      <c r="P148" s="44"/>
      <c r="R148" s="79"/>
      <c r="T148" s="44"/>
      <c r="U148" s="44"/>
      <c r="V148" s="44"/>
      <c r="W148" s="44"/>
      <c r="X148" s="44"/>
      <c r="Y148" s="44"/>
      <c r="AA148" s="44"/>
      <c r="AB148" s="44"/>
      <c r="AC148" s="44"/>
      <c r="AD148" s="44"/>
      <c r="AE148" s="44"/>
      <c r="AF148" s="44"/>
    </row>
    <row r="149" spans="2:32" x14ac:dyDescent="0.25">
      <c r="B149" s="79"/>
      <c r="D149" s="44"/>
      <c r="E149" s="44"/>
      <c r="F149" s="44"/>
      <c r="G149" s="44"/>
      <c r="H149" s="44"/>
      <c r="I149" s="44"/>
      <c r="K149" s="44"/>
      <c r="L149" s="44"/>
      <c r="M149" s="44"/>
      <c r="N149" s="44"/>
      <c r="O149" s="44"/>
      <c r="P149" s="44"/>
      <c r="R149" s="79"/>
      <c r="T149" s="44"/>
      <c r="U149" s="44"/>
      <c r="V149" s="44"/>
      <c r="W149" s="44"/>
      <c r="X149" s="44"/>
      <c r="Y149" s="44"/>
      <c r="AA149" s="44"/>
      <c r="AB149" s="44"/>
      <c r="AC149" s="44"/>
      <c r="AD149" s="44"/>
      <c r="AE149" s="44"/>
      <c r="AF149" s="44"/>
    </row>
    <row r="150" spans="2:32" x14ac:dyDescent="0.25">
      <c r="B150" s="79"/>
      <c r="D150" s="44"/>
      <c r="E150" s="44"/>
      <c r="F150" s="44"/>
      <c r="G150" s="44"/>
      <c r="H150" s="44"/>
      <c r="I150" s="44"/>
      <c r="K150" s="44"/>
      <c r="L150" s="44"/>
      <c r="M150" s="44"/>
      <c r="N150" s="44"/>
      <c r="O150" s="44"/>
      <c r="P150" s="44"/>
      <c r="R150" s="79"/>
      <c r="T150" s="44"/>
      <c r="U150" s="44"/>
      <c r="V150" s="44"/>
      <c r="W150" s="44"/>
      <c r="X150" s="44"/>
      <c r="Y150" s="44"/>
      <c r="AA150" s="44"/>
      <c r="AB150" s="44"/>
      <c r="AC150" s="44"/>
      <c r="AD150" s="44"/>
      <c r="AE150" s="44"/>
      <c r="AF150" s="44"/>
    </row>
    <row r="151" spans="2:32" x14ac:dyDescent="0.25">
      <c r="B151" s="79"/>
      <c r="D151" s="44"/>
      <c r="E151" s="44"/>
      <c r="F151" s="44"/>
      <c r="G151" s="44"/>
      <c r="H151" s="44"/>
      <c r="I151" s="44"/>
      <c r="K151" s="44"/>
      <c r="L151" s="44"/>
      <c r="M151" s="44"/>
      <c r="N151" s="44"/>
      <c r="O151" s="44"/>
      <c r="P151" s="44"/>
      <c r="R151" s="79"/>
      <c r="T151" s="44"/>
      <c r="U151" s="44"/>
      <c r="V151" s="44"/>
      <c r="W151" s="44"/>
      <c r="X151" s="44"/>
      <c r="Y151" s="44"/>
      <c r="AA151" s="44"/>
      <c r="AB151" s="44"/>
      <c r="AC151" s="44"/>
      <c r="AD151" s="44"/>
      <c r="AE151" s="44"/>
      <c r="AF151" s="44"/>
    </row>
    <row r="152" spans="2:32" x14ac:dyDescent="0.25">
      <c r="B152" s="79"/>
      <c r="D152" s="44"/>
      <c r="E152" s="44"/>
      <c r="F152" s="44"/>
      <c r="G152" s="44"/>
      <c r="H152" s="44"/>
      <c r="I152" s="44"/>
      <c r="K152" s="44"/>
      <c r="L152" s="44"/>
      <c r="M152" s="44"/>
      <c r="N152" s="44"/>
      <c r="O152" s="44"/>
      <c r="P152" s="44"/>
      <c r="R152" s="79"/>
      <c r="T152" s="44"/>
      <c r="U152" s="44"/>
      <c r="V152" s="44"/>
      <c r="W152" s="44"/>
      <c r="X152" s="44"/>
      <c r="Y152" s="44"/>
      <c r="AA152" s="44"/>
      <c r="AB152" s="44"/>
      <c r="AC152" s="44"/>
      <c r="AD152" s="44"/>
      <c r="AE152" s="44"/>
      <c r="AF152" s="44"/>
    </row>
    <row r="153" spans="2:32" x14ac:dyDescent="0.25">
      <c r="B153" s="79"/>
      <c r="D153" s="44"/>
      <c r="E153" s="44"/>
      <c r="F153" s="44"/>
      <c r="G153" s="44"/>
      <c r="H153" s="44"/>
      <c r="I153" s="44"/>
      <c r="K153" s="44"/>
      <c r="L153" s="44"/>
      <c r="M153" s="44"/>
      <c r="N153" s="44"/>
      <c r="O153" s="44"/>
      <c r="P153" s="44"/>
      <c r="R153" s="79"/>
      <c r="T153" s="44"/>
      <c r="U153" s="44"/>
      <c r="V153" s="44"/>
      <c r="W153" s="44"/>
      <c r="X153" s="44"/>
      <c r="Y153" s="44"/>
      <c r="AA153" s="44"/>
      <c r="AB153" s="44"/>
      <c r="AC153" s="44"/>
      <c r="AD153" s="44"/>
      <c r="AE153" s="44"/>
      <c r="AF153" s="44"/>
    </row>
    <row r="154" spans="2:32" x14ac:dyDescent="0.25">
      <c r="B154" s="79"/>
      <c r="D154" s="44"/>
      <c r="E154" s="44"/>
      <c r="F154" s="44"/>
      <c r="G154" s="44"/>
      <c r="H154" s="44"/>
      <c r="I154" s="44"/>
      <c r="K154" s="44"/>
      <c r="L154" s="44"/>
      <c r="M154" s="44"/>
      <c r="N154" s="44"/>
      <c r="O154" s="44"/>
      <c r="P154" s="44"/>
      <c r="R154" s="79"/>
      <c r="T154" s="44"/>
      <c r="U154" s="44"/>
      <c r="V154" s="44"/>
      <c r="W154" s="44"/>
      <c r="X154" s="44"/>
      <c r="Y154" s="44"/>
      <c r="AA154" s="44"/>
      <c r="AB154" s="44"/>
      <c r="AC154" s="44"/>
      <c r="AD154" s="44"/>
      <c r="AE154" s="44"/>
      <c r="AF154" s="44"/>
    </row>
    <row r="155" spans="2:32" x14ac:dyDescent="0.25">
      <c r="B155" s="79"/>
      <c r="D155" s="44"/>
      <c r="E155" s="44"/>
      <c r="F155" s="44"/>
      <c r="G155" s="44"/>
      <c r="H155" s="44"/>
      <c r="I155" s="44"/>
      <c r="K155" s="44"/>
      <c r="L155" s="44"/>
      <c r="M155" s="44"/>
      <c r="N155" s="44"/>
      <c r="O155" s="44"/>
      <c r="P155" s="44"/>
      <c r="R155" s="79"/>
      <c r="T155" s="44"/>
      <c r="U155" s="44"/>
      <c r="V155" s="44"/>
      <c r="W155" s="44"/>
      <c r="X155" s="44"/>
      <c r="Y155" s="44"/>
      <c r="AA155" s="44"/>
      <c r="AB155" s="44"/>
      <c r="AC155" s="44"/>
      <c r="AD155" s="44"/>
      <c r="AE155" s="44"/>
      <c r="AF155" s="44"/>
    </row>
    <row r="156" spans="2:32" x14ac:dyDescent="0.25">
      <c r="B156" s="79"/>
      <c r="D156" s="44"/>
      <c r="E156" s="44"/>
      <c r="F156" s="44"/>
      <c r="G156" s="44"/>
      <c r="H156" s="44"/>
      <c r="I156" s="44"/>
      <c r="K156" s="44"/>
      <c r="L156" s="44"/>
      <c r="M156" s="44"/>
      <c r="N156" s="44"/>
      <c r="O156" s="44"/>
      <c r="P156" s="44"/>
      <c r="R156" s="79"/>
      <c r="T156" s="44"/>
      <c r="U156" s="44"/>
      <c r="V156" s="44"/>
      <c r="W156" s="44"/>
      <c r="X156" s="44"/>
      <c r="Y156" s="44"/>
      <c r="AA156" s="44"/>
      <c r="AB156" s="44"/>
      <c r="AC156" s="44"/>
      <c r="AD156" s="44"/>
      <c r="AE156" s="44"/>
      <c r="AF156" s="44"/>
    </row>
    <row r="157" spans="2:32" x14ac:dyDescent="0.25">
      <c r="B157" s="79"/>
      <c r="D157" s="44"/>
      <c r="E157" s="44"/>
      <c r="F157" s="44"/>
      <c r="G157" s="44"/>
      <c r="H157" s="44"/>
      <c r="I157" s="44"/>
      <c r="K157" s="44"/>
      <c r="L157" s="44"/>
      <c r="M157" s="44"/>
      <c r="N157" s="44"/>
      <c r="O157" s="44"/>
      <c r="P157" s="44"/>
      <c r="R157" s="79"/>
      <c r="T157" s="44"/>
      <c r="U157" s="44"/>
      <c r="V157" s="44"/>
      <c r="W157" s="44"/>
      <c r="X157" s="44"/>
      <c r="Y157" s="44"/>
      <c r="AA157" s="44"/>
      <c r="AB157" s="44"/>
      <c r="AC157" s="44"/>
      <c r="AD157" s="44"/>
      <c r="AE157" s="44"/>
      <c r="AF157" s="44"/>
    </row>
    <row r="158" spans="2:32" x14ac:dyDescent="0.25">
      <c r="B158" s="79"/>
      <c r="D158" s="44"/>
      <c r="E158" s="44"/>
      <c r="F158" s="44"/>
      <c r="G158" s="44"/>
      <c r="H158" s="44"/>
      <c r="I158" s="44"/>
      <c r="K158" s="44"/>
      <c r="L158" s="44"/>
      <c r="M158" s="44"/>
      <c r="N158" s="44"/>
      <c r="O158" s="44"/>
      <c r="P158" s="44"/>
      <c r="R158" s="79"/>
      <c r="T158" s="44"/>
      <c r="U158" s="44"/>
      <c r="V158" s="44"/>
      <c r="W158" s="44"/>
      <c r="X158" s="44"/>
      <c r="Y158" s="44"/>
      <c r="AA158" s="44"/>
      <c r="AB158" s="44"/>
      <c r="AC158" s="44"/>
      <c r="AD158" s="44"/>
      <c r="AE158" s="44"/>
      <c r="AF158" s="44"/>
    </row>
    <row r="159" spans="2:32" x14ac:dyDescent="0.25">
      <c r="B159" s="79"/>
      <c r="D159" s="44"/>
      <c r="E159" s="44"/>
      <c r="F159" s="44"/>
      <c r="G159" s="44"/>
      <c r="H159" s="44"/>
      <c r="I159" s="44"/>
      <c r="K159" s="44"/>
      <c r="L159" s="44"/>
      <c r="M159" s="44"/>
      <c r="N159" s="44"/>
      <c r="O159" s="44"/>
      <c r="P159" s="44"/>
      <c r="R159" s="79"/>
      <c r="T159" s="44"/>
      <c r="U159" s="44"/>
      <c r="V159" s="44"/>
      <c r="W159" s="44"/>
      <c r="X159" s="44"/>
      <c r="Y159" s="44"/>
      <c r="AA159" s="44"/>
      <c r="AB159" s="44"/>
      <c r="AC159" s="44"/>
      <c r="AD159" s="44"/>
      <c r="AE159" s="44"/>
      <c r="AF159" s="44"/>
    </row>
    <row r="160" spans="2:32" x14ac:dyDescent="0.25">
      <c r="B160" s="79"/>
      <c r="D160" s="44"/>
      <c r="E160" s="44"/>
      <c r="F160" s="44"/>
      <c r="G160" s="44"/>
      <c r="H160" s="44"/>
      <c r="I160" s="44"/>
      <c r="K160" s="44"/>
      <c r="L160" s="44"/>
      <c r="M160" s="44"/>
      <c r="N160" s="44"/>
      <c r="O160" s="44"/>
      <c r="P160" s="44"/>
      <c r="R160" s="79"/>
      <c r="T160" s="44"/>
      <c r="U160" s="44"/>
      <c r="V160" s="44"/>
      <c r="W160" s="44"/>
      <c r="X160" s="44"/>
      <c r="Y160" s="44"/>
      <c r="AA160" s="44"/>
      <c r="AB160" s="44"/>
      <c r="AC160" s="44"/>
      <c r="AD160" s="44"/>
      <c r="AE160" s="44"/>
      <c r="AF160" s="44"/>
    </row>
    <row r="161" spans="2:32" x14ac:dyDescent="0.25">
      <c r="B161" s="79"/>
      <c r="D161" s="44"/>
      <c r="E161" s="44"/>
      <c r="F161" s="44"/>
      <c r="G161" s="44"/>
      <c r="H161" s="44"/>
      <c r="I161" s="44"/>
      <c r="K161" s="44"/>
      <c r="L161" s="44"/>
      <c r="M161" s="44"/>
      <c r="N161" s="44"/>
      <c r="O161" s="44"/>
      <c r="P161" s="44"/>
      <c r="R161" s="79"/>
      <c r="T161" s="44"/>
      <c r="U161" s="44"/>
      <c r="V161" s="44"/>
      <c r="W161" s="44"/>
      <c r="X161" s="44"/>
      <c r="Y161" s="44"/>
      <c r="AA161" s="44"/>
      <c r="AB161" s="44"/>
      <c r="AC161" s="44"/>
      <c r="AD161" s="44"/>
      <c r="AE161" s="44"/>
      <c r="AF161" s="44"/>
    </row>
    <row r="162" spans="2:32" x14ac:dyDescent="0.25">
      <c r="B162" s="79"/>
      <c r="D162" s="44"/>
      <c r="E162" s="44"/>
      <c r="F162" s="44"/>
      <c r="G162" s="44"/>
      <c r="H162" s="44"/>
      <c r="I162" s="44"/>
      <c r="K162" s="44"/>
      <c r="L162" s="44"/>
      <c r="M162" s="44"/>
      <c r="N162" s="44"/>
      <c r="O162" s="44"/>
      <c r="P162" s="44"/>
      <c r="R162" s="79"/>
      <c r="T162" s="44"/>
      <c r="U162" s="44"/>
      <c r="V162" s="44"/>
      <c r="W162" s="44"/>
      <c r="X162" s="44"/>
      <c r="Y162" s="44"/>
      <c r="AA162" s="44"/>
      <c r="AB162" s="44"/>
      <c r="AC162" s="44"/>
      <c r="AD162" s="44"/>
      <c r="AE162" s="44"/>
      <c r="AF162" s="44"/>
    </row>
    <row r="163" spans="2:32" x14ac:dyDescent="0.25">
      <c r="B163" s="79"/>
      <c r="D163" s="44"/>
      <c r="E163" s="44"/>
      <c r="F163" s="44"/>
      <c r="G163" s="44"/>
      <c r="H163" s="44"/>
      <c r="I163" s="44"/>
      <c r="K163" s="44"/>
      <c r="L163" s="44"/>
      <c r="M163" s="44"/>
      <c r="N163" s="44"/>
      <c r="O163" s="44"/>
      <c r="P163" s="44"/>
      <c r="R163" s="79"/>
      <c r="T163" s="44"/>
      <c r="U163" s="44"/>
      <c r="V163" s="44"/>
      <c r="W163" s="44"/>
      <c r="X163" s="44"/>
      <c r="Y163" s="44"/>
      <c r="AA163" s="44"/>
      <c r="AB163" s="44"/>
      <c r="AC163" s="44"/>
      <c r="AD163" s="44"/>
      <c r="AE163" s="44"/>
      <c r="AF163" s="44"/>
    </row>
    <row r="164" spans="2:32" x14ac:dyDescent="0.25">
      <c r="B164" s="79"/>
      <c r="D164" s="44"/>
      <c r="E164" s="44"/>
      <c r="F164" s="44"/>
      <c r="G164" s="44"/>
      <c r="H164" s="44"/>
      <c r="I164" s="44"/>
      <c r="K164" s="44"/>
      <c r="L164" s="44"/>
      <c r="M164" s="44"/>
      <c r="N164" s="44"/>
      <c r="O164" s="44"/>
      <c r="P164" s="44"/>
      <c r="R164" s="79"/>
      <c r="T164" s="44"/>
      <c r="U164" s="44"/>
      <c r="V164" s="44"/>
      <c r="W164" s="44"/>
      <c r="X164" s="44"/>
      <c r="Y164" s="44"/>
      <c r="AA164" s="44"/>
      <c r="AB164" s="44"/>
      <c r="AC164" s="44"/>
      <c r="AD164" s="44"/>
      <c r="AE164" s="44"/>
      <c r="AF164" s="44"/>
    </row>
    <row r="165" spans="2:32" x14ac:dyDescent="0.25">
      <c r="B165" s="79"/>
      <c r="D165" s="44"/>
      <c r="E165" s="44"/>
      <c r="F165" s="44"/>
      <c r="G165" s="44"/>
      <c r="H165" s="44"/>
      <c r="I165" s="44"/>
      <c r="K165" s="44"/>
      <c r="L165" s="44"/>
      <c r="M165" s="44"/>
      <c r="N165" s="44"/>
      <c r="O165" s="44"/>
      <c r="P165" s="44"/>
      <c r="R165" s="79"/>
      <c r="T165" s="44"/>
      <c r="U165" s="44"/>
      <c r="V165" s="44"/>
      <c r="W165" s="44"/>
      <c r="X165" s="44"/>
      <c r="Y165" s="44"/>
      <c r="AA165" s="44"/>
      <c r="AB165" s="44"/>
      <c r="AC165" s="44"/>
      <c r="AD165" s="44"/>
      <c r="AE165" s="44"/>
      <c r="AF165" s="44"/>
    </row>
    <row r="166" spans="2:32" x14ac:dyDescent="0.25">
      <c r="B166" s="79"/>
      <c r="D166" s="44"/>
      <c r="E166" s="44"/>
      <c r="F166" s="44"/>
      <c r="G166" s="44"/>
      <c r="H166" s="44"/>
      <c r="I166" s="44"/>
      <c r="K166" s="44"/>
      <c r="L166" s="44"/>
      <c r="M166" s="44"/>
      <c r="N166" s="44"/>
      <c r="O166" s="44"/>
      <c r="P166" s="44"/>
      <c r="R166" s="79"/>
      <c r="T166" s="44"/>
      <c r="U166" s="44"/>
      <c r="V166" s="44"/>
      <c r="W166" s="44"/>
      <c r="X166" s="44"/>
      <c r="Y166" s="44"/>
      <c r="AA166" s="44"/>
      <c r="AB166" s="44"/>
      <c r="AC166" s="44"/>
      <c r="AD166" s="44"/>
      <c r="AE166" s="44"/>
      <c r="AF166" s="44"/>
    </row>
    <row r="167" spans="2:32" x14ac:dyDescent="0.25">
      <c r="B167" s="79"/>
      <c r="D167" s="44"/>
      <c r="E167" s="44"/>
      <c r="F167" s="44"/>
      <c r="G167" s="44"/>
      <c r="H167" s="44"/>
      <c r="I167" s="44"/>
      <c r="K167" s="44"/>
      <c r="L167" s="44"/>
      <c r="M167" s="44"/>
      <c r="N167" s="44"/>
      <c r="O167" s="44"/>
      <c r="P167" s="44"/>
      <c r="R167" s="79"/>
      <c r="T167" s="44"/>
      <c r="U167" s="44"/>
      <c r="V167" s="44"/>
      <c r="W167" s="44"/>
      <c r="X167" s="44"/>
      <c r="Y167" s="44"/>
      <c r="AA167" s="44"/>
      <c r="AB167" s="44"/>
      <c r="AC167" s="44"/>
      <c r="AD167" s="44"/>
      <c r="AE167" s="44"/>
      <c r="AF167" s="44"/>
    </row>
    <row r="168" spans="2:32" x14ac:dyDescent="0.25">
      <c r="B168" s="79"/>
      <c r="D168" s="44"/>
      <c r="E168" s="44"/>
      <c r="F168" s="44"/>
      <c r="G168" s="44"/>
      <c r="H168" s="44"/>
      <c r="I168" s="44"/>
      <c r="K168" s="44"/>
      <c r="L168" s="44"/>
      <c r="M168" s="44"/>
      <c r="N168" s="44"/>
      <c r="O168" s="44"/>
      <c r="P168" s="44"/>
      <c r="R168" s="79"/>
      <c r="T168" s="44"/>
      <c r="U168" s="44"/>
      <c r="V168" s="44"/>
      <c r="W168" s="44"/>
      <c r="X168" s="44"/>
      <c r="Y168" s="44"/>
      <c r="AA168" s="44"/>
      <c r="AB168" s="44"/>
      <c r="AC168" s="44"/>
      <c r="AD168" s="44"/>
      <c r="AE168" s="44"/>
      <c r="AF168" s="44"/>
    </row>
    <row r="169" spans="2:32" x14ac:dyDescent="0.25">
      <c r="B169" s="79"/>
      <c r="D169" s="44"/>
      <c r="E169" s="44"/>
      <c r="F169" s="44"/>
      <c r="G169" s="44"/>
      <c r="H169" s="44"/>
      <c r="I169" s="44"/>
      <c r="K169" s="44"/>
      <c r="L169" s="44"/>
      <c r="M169" s="44"/>
      <c r="N169" s="44"/>
      <c r="O169" s="44"/>
      <c r="P169" s="44"/>
      <c r="R169" s="79"/>
      <c r="T169" s="44"/>
      <c r="U169" s="44"/>
      <c r="V169" s="44"/>
      <c r="W169" s="44"/>
      <c r="X169" s="44"/>
      <c r="Y169" s="44"/>
      <c r="AA169" s="44"/>
      <c r="AB169" s="44"/>
      <c r="AC169" s="44"/>
      <c r="AD169" s="44"/>
      <c r="AE169" s="44"/>
      <c r="AF169" s="44"/>
    </row>
    <row r="170" spans="2:32" x14ac:dyDescent="0.25">
      <c r="B170" s="79"/>
      <c r="D170" s="44"/>
      <c r="E170" s="44"/>
      <c r="F170" s="44"/>
      <c r="G170" s="44"/>
      <c r="H170" s="44"/>
      <c r="I170" s="44"/>
      <c r="K170" s="44"/>
      <c r="L170" s="44"/>
      <c r="M170" s="44"/>
      <c r="N170" s="44"/>
      <c r="O170" s="44"/>
      <c r="P170" s="44"/>
      <c r="R170" s="79"/>
      <c r="T170" s="44"/>
      <c r="U170" s="44"/>
      <c r="V170" s="44"/>
      <c r="W170" s="44"/>
      <c r="X170" s="44"/>
      <c r="Y170" s="44"/>
      <c r="AA170" s="44"/>
      <c r="AB170" s="44"/>
      <c r="AC170" s="44"/>
      <c r="AD170" s="44"/>
      <c r="AE170" s="44"/>
      <c r="AF170" s="44"/>
    </row>
    <row r="171" spans="2:32" x14ac:dyDescent="0.25">
      <c r="B171" s="79"/>
      <c r="D171" s="44"/>
      <c r="E171" s="44"/>
      <c r="F171" s="44"/>
      <c r="G171" s="44"/>
      <c r="H171" s="44"/>
      <c r="I171" s="44"/>
      <c r="K171" s="44"/>
      <c r="L171" s="44"/>
      <c r="M171" s="44"/>
      <c r="N171" s="44"/>
      <c r="O171" s="44"/>
      <c r="P171" s="44"/>
      <c r="R171" s="79"/>
      <c r="T171" s="44"/>
      <c r="U171" s="44"/>
      <c r="V171" s="44"/>
      <c r="W171" s="44"/>
      <c r="X171" s="44"/>
      <c r="Y171" s="44"/>
      <c r="AA171" s="44"/>
      <c r="AB171" s="44"/>
      <c r="AC171" s="44"/>
      <c r="AD171" s="44"/>
      <c r="AE171" s="44"/>
      <c r="AF171" s="44"/>
    </row>
    <row r="172" spans="2:32" x14ac:dyDescent="0.25">
      <c r="B172" s="79"/>
      <c r="D172" s="44"/>
      <c r="E172" s="44"/>
      <c r="F172" s="44"/>
      <c r="G172" s="44"/>
      <c r="H172" s="44"/>
      <c r="I172" s="44"/>
      <c r="K172" s="44"/>
      <c r="L172" s="44"/>
      <c r="M172" s="44"/>
      <c r="N172" s="44"/>
      <c r="O172" s="44"/>
      <c r="P172" s="44"/>
      <c r="R172" s="79"/>
      <c r="T172" s="44"/>
      <c r="U172" s="44"/>
      <c r="V172" s="44"/>
      <c r="W172" s="44"/>
      <c r="X172" s="44"/>
      <c r="Y172" s="44"/>
      <c r="AA172" s="44"/>
      <c r="AB172" s="44"/>
      <c r="AC172" s="44"/>
      <c r="AD172" s="44"/>
      <c r="AE172" s="44"/>
      <c r="AF172" s="44"/>
    </row>
    <row r="173" spans="2:32" x14ac:dyDescent="0.25">
      <c r="B173" s="79"/>
      <c r="D173" s="44"/>
      <c r="E173" s="44"/>
      <c r="F173" s="44"/>
      <c r="G173" s="44"/>
      <c r="H173" s="44"/>
      <c r="I173" s="44"/>
      <c r="K173" s="44"/>
      <c r="L173" s="44"/>
      <c r="M173" s="44"/>
      <c r="N173" s="44"/>
      <c r="O173" s="44"/>
      <c r="P173" s="44"/>
      <c r="R173" s="79"/>
      <c r="T173" s="44"/>
      <c r="U173" s="44"/>
      <c r="V173" s="44"/>
      <c r="W173" s="44"/>
      <c r="X173" s="44"/>
      <c r="Y173" s="44"/>
      <c r="AA173" s="44"/>
      <c r="AB173" s="44"/>
      <c r="AC173" s="44"/>
      <c r="AD173" s="44"/>
      <c r="AE173" s="44"/>
      <c r="AF173" s="44"/>
    </row>
    <row r="174" spans="2:32" x14ac:dyDescent="0.25">
      <c r="B174" s="79"/>
      <c r="D174" s="44"/>
      <c r="E174" s="44"/>
      <c r="F174" s="44"/>
      <c r="G174" s="44"/>
      <c r="H174" s="44"/>
      <c r="I174" s="44"/>
      <c r="K174" s="44"/>
      <c r="L174" s="44"/>
      <c r="M174" s="44"/>
      <c r="N174" s="44"/>
      <c r="O174" s="44"/>
      <c r="P174" s="44"/>
      <c r="R174" s="79"/>
      <c r="T174" s="44"/>
      <c r="U174" s="44"/>
      <c r="V174" s="44"/>
      <c r="W174" s="44"/>
      <c r="X174" s="44"/>
      <c r="Y174" s="44"/>
      <c r="AA174" s="44"/>
      <c r="AB174" s="44"/>
      <c r="AC174" s="44"/>
      <c r="AD174" s="44"/>
      <c r="AE174" s="44"/>
      <c r="AF174" s="44"/>
    </row>
    <row r="175" spans="2:32" x14ac:dyDescent="0.25">
      <c r="B175" s="79"/>
      <c r="D175" s="44"/>
      <c r="E175" s="44"/>
      <c r="F175" s="44"/>
      <c r="G175" s="44"/>
      <c r="H175" s="44"/>
      <c r="I175" s="44"/>
      <c r="K175" s="44"/>
      <c r="L175" s="44"/>
      <c r="M175" s="44"/>
      <c r="N175" s="44"/>
      <c r="O175" s="44"/>
      <c r="P175" s="44"/>
      <c r="R175" s="79"/>
      <c r="T175" s="44"/>
      <c r="U175" s="44"/>
      <c r="V175" s="44"/>
      <c r="W175" s="44"/>
      <c r="X175" s="44"/>
      <c r="Y175" s="44"/>
      <c r="AA175" s="44"/>
      <c r="AB175" s="44"/>
      <c r="AC175" s="44"/>
      <c r="AD175" s="44"/>
      <c r="AE175" s="44"/>
      <c r="AF175" s="44"/>
    </row>
    <row r="176" spans="2:32" x14ac:dyDescent="0.25">
      <c r="B176" s="79"/>
      <c r="D176" s="44"/>
      <c r="E176" s="44"/>
      <c r="F176" s="44"/>
      <c r="G176" s="44"/>
      <c r="H176" s="44"/>
      <c r="I176" s="44"/>
      <c r="K176" s="44"/>
      <c r="L176" s="44"/>
      <c r="M176" s="44"/>
      <c r="N176" s="44"/>
      <c r="O176" s="44"/>
      <c r="P176" s="44"/>
      <c r="R176" s="79"/>
      <c r="T176" s="44"/>
      <c r="U176" s="44"/>
      <c r="V176" s="44"/>
      <c r="W176" s="44"/>
      <c r="X176" s="44"/>
      <c r="Y176" s="44"/>
      <c r="AA176" s="44"/>
      <c r="AB176" s="44"/>
      <c r="AC176" s="44"/>
      <c r="AD176" s="44"/>
      <c r="AE176" s="44"/>
      <c r="AF176" s="44"/>
    </row>
    <row r="177" spans="2:32" x14ac:dyDescent="0.25">
      <c r="B177" s="79"/>
      <c r="D177" s="44"/>
      <c r="E177" s="44"/>
      <c r="F177" s="44"/>
      <c r="G177" s="44"/>
      <c r="H177" s="44"/>
      <c r="I177" s="44"/>
      <c r="K177" s="44"/>
      <c r="L177" s="44"/>
      <c r="M177" s="44"/>
      <c r="N177" s="44"/>
      <c r="O177" s="44"/>
      <c r="P177" s="44"/>
      <c r="R177" s="79"/>
      <c r="T177" s="44"/>
      <c r="U177" s="44"/>
      <c r="V177" s="44"/>
      <c r="W177" s="44"/>
      <c r="X177" s="44"/>
      <c r="Y177" s="44"/>
      <c r="AA177" s="44"/>
      <c r="AB177" s="44"/>
      <c r="AC177" s="44"/>
      <c r="AD177" s="44"/>
      <c r="AE177" s="44"/>
      <c r="AF177" s="44"/>
    </row>
    <row r="178" spans="2:32" x14ac:dyDescent="0.25">
      <c r="B178" s="79"/>
      <c r="D178" s="44"/>
      <c r="E178" s="44"/>
      <c r="F178" s="44"/>
      <c r="G178" s="44"/>
      <c r="H178" s="44"/>
      <c r="I178" s="44"/>
      <c r="K178" s="44"/>
      <c r="L178" s="44"/>
      <c r="M178" s="44"/>
      <c r="N178" s="44"/>
      <c r="O178" s="44"/>
      <c r="P178" s="44"/>
      <c r="R178" s="79"/>
      <c r="T178" s="44"/>
      <c r="U178" s="44"/>
      <c r="V178" s="44"/>
      <c r="W178" s="44"/>
      <c r="X178" s="44"/>
      <c r="Y178" s="44"/>
      <c r="AA178" s="44"/>
      <c r="AB178" s="44"/>
      <c r="AC178" s="44"/>
      <c r="AD178" s="44"/>
      <c r="AE178" s="44"/>
      <c r="AF178" s="44"/>
    </row>
    <row r="179" spans="2:32" x14ac:dyDescent="0.25">
      <c r="B179" s="79"/>
      <c r="D179" s="44"/>
      <c r="E179" s="44"/>
      <c r="F179" s="44"/>
      <c r="G179" s="44"/>
      <c r="H179" s="44"/>
      <c r="I179" s="44"/>
      <c r="K179" s="44"/>
      <c r="L179" s="44"/>
      <c r="M179" s="44"/>
      <c r="N179" s="44"/>
      <c r="O179" s="44"/>
      <c r="P179" s="44"/>
      <c r="R179" s="79"/>
      <c r="T179" s="44"/>
      <c r="U179" s="44"/>
      <c r="V179" s="44"/>
      <c r="W179" s="44"/>
      <c r="X179" s="44"/>
      <c r="Y179" s="44"/>
      <c r="AA179" s="44"/>
      <c r="AB179" s="44"/>
      <c r="AC179" s="44"/>
      <c r="AD179" s="44"/>
      <c r="AE179" s="44"/>
      <c r="AF179" s="44"/>
    </row>
    <row r="180" spans="2:32" x14ac:dyDescent="0.25">
      <c r="B180" s="79"/>
      <c r="D180" s="44"/>
      <c r="E180" s="44"/>
      <c r="F180" s="44"/>
      <c r="G180" s="44"/>
      <c r="H180" s="44"/>
      <c r="I180" s="44"/>
      <c r="K180" s="44"/>
      <c r="L180" s="44"/>
      <c r="M180" s="44"/>
      <c r="N180" s="44"/>
      <c r="O180" s="44"/>
      <c r="P180" s="44"/>
      <c r="R180" s="79"/>
      <c r="T180" s="44"/>
      <c r="U180" s="44"/>
      <c r="V180" s="44"/>
      <c r="W180" s="44"/>
      <c r="X180" s="44"/>
      <c r="Y180" s="44"/>
      <c r="AA180" s="44"/>
      <c r="AB180" s="44"/>
      <c r="AC180" s="44"/>
      <c r="AD180" s="44"/>
      <c r="AE180" s="44"/>
      <c r="AF180" s="44"/>
    </row>
    <row r="181" spans="2:32" x14ac:dyDescent="0.25">
      <c r="B181" s="79"/>
      <c r="D181" s="44"/>
      <c r="E181" s="44"/>
      <c r="F181" s="44"/>
      <c r="G181" s="44"/>
      <c r="H181" s="44"/>
      <c r="I181" s="44"/>
      <c r="K181" s="44"/>
      <c r="L181" s="44"/>
      <c r="M181" s="44"/>
      <c r="N181" s="44"/>
      <c r="O181" s="44"/>
      <c r="P181" s="44"/>
      <c r="R181" s="79"/>
      <c r="T181" s="44"/>
      <c r="U181" s="44"/>
      <c r="V181" s="44"/>
      <c r="W181" s="44"/>
      <c r="X181" s="44"/>
      <c r="Y181" s="44"/>
      <c r="AA181" s="44"/>
      <c r="AB181" s="44"/>
      <c r="AC181" s="44"/>
      <c r="AD181" s="44"/>
      <c r="AE181" s="44"/>
      <c r="AF181" s="44"/>
    </row>
    <row r="182" spans="2:32" x14ac:dyDescent="0.25">
      <c r="B182" s="79"/>
      <c r="D182" s="44"/>
      <c r="E182" s="44"/>
      <c r="F182" s="44"/>
      <c r="G182" s="44"/>
      <c r="H182" s="44"/>
      <c r="I182" s="44"/>
      <c r="K182" s="44"/>
      <c r="L182" s="44"/>
      <c r="M182" s="44"/>
      <c r="N182" s="44"/>
      <c r="O182" s="44"/>
      <c r="P182" s="44"/>
      <c r="R182" s="79"/>
      <c r="T182" s="44"/>
      <c r="U182" s="44"/>
      <c r="V182" s="44"/>
      <c r="W182" s="44"/>
      <c r="X182" s="44"/>
      <c r="Y182" s="44"/>
      <c r="AA182" s="44"/>
      <c r="AB182" s="44"/>
      <c r="AC182" s="44"/>
      <c r="AD182" s="44"/>
      <c r="AE182" s="44"/>
      <c r="AF182" s="44"/>
    </row>
    <row r="183" spans="2:32" x14ac:dyDescent="0.25">
      <c r="B183" s="79"/>
      <c r="D183" s="44"/>
      <c r="E183" s="44"/>
      <c r="F183" s="44"/>
      <c r="G183" s="44"/>
      <c r="H183" s="44"/>
      <c r="I183" s="44"/>
      <c r="K183" s="44"/>
      <c r="L183" s="44"/>
      <c r="M183" s="44"/>
      <c r="N183" s="44"/>
      <c r="O183" s="44"/>
      <c r="P183" s="44"/>
      <c r="R183" s="79"/>
      <c r="T183" s="44"/>
      <c r="U183" s="44"/>
      <c r="V183" s="44"/>
      <c r="W183" s="44"/>
      <c r="X183" s="44"/>
      <c r="Y183" s="44"/>
      <c r="AA183" s="44"/>
      <c r="AB183" s="44"/>
      <c r="AC183" s="44"/>
      <c r="AD183" s="44"/>
      <c r="AE183" s="44"/>
      <c r="AF183" s="44"/>
    </row>
    <row r="184" spans="2:32" x14ac:dyDescent="0.25">
      <c r="B184" s="79"/>
      <c r="D184" s="44"/>
      <c r="E184" s="44"/>
      <c r="F184" s="44"/>
      <c r="G184" s="44"/>
      <c r="H184" s="44"/>
      <c r="I184" s="44"/>
      <c r="K184" s="44"/>
      <c r="L184" s="44"/>
      <c r="M184" s="44"/>
      <c r="N184" s="44"/>
      <c r="O184" s="44"/>
      <c r="P184" s="44"/>
      <c r="R184" s="79"/>
      <c r="T184" s="44"/>
      <c r="U184" s="44"/>
      <c r="V184" s="44"/>
      <c r="W184" s="44"/>
      <c r="X184" s="44"/>
      <c r="Y184" s="44"/>
      <c r="AA184" s="44"/>
      <c r="AB184" s="44"/>
      <c r="AC184" s="44"/>
      <c r="AD184" s="44"/>
      <c r="AE184" s="44"/>
      <c r="AF184" s="44"/>
    </row>
    <row r="185" spans="2:32" x14ac:dyDescent="0.25">
      <c r="B185" s="79"/>
      <c r="D185" s="44"/>
      <c r="E185" s="44"/>
      <c r="F185" s="44"/>
      <c r="G185" s="44"/>
      <c r="H185" s="44"/>
      <c r="I185" s="44"/>
      <c r="K185" s="44"/>
      <c r="L185" s="44"/>
      <c r="M185" s="44"/>
      <c r="N185" s="44"/>
      <c r="O185" s="44"/>
      <c r="P185" s="44"/>
      <c r="R185" s="79"/>
      <c r="T185" s="44"/>
      <c r="U185" s="44"/>
      <c r="V185" s="44"/>
      <c r="W185" s="44"/>
      <c r="X185" s="44"/>
      <c r="Y185" s="44"/>
      <c r="AA185" s="44"/>
      <c r="AB185" s="44"/>
      <c r="AC185" s="44"/>
      <c r="AD185" s="44"/>
      <c r="AE185" s="44"/>
      <c r="AF185" s="44"/>
    </row>
    <row r="186" spans="2:32" x14ac:dyDescent="0.25">
      <c r="B186" s="79"/>
      <c r="D186" s="44"/>
      <c r="E186" s="44"/>
      <c r="F186" s="44"/>
      <c r="G186" s="44"/>
      <c r="H186" s="44"/>
      <c r="I186" s="44"/>
      <c r="K186" s="44"/>
      <c r="L186" s="44"/>
      <c r="M186" s="44"/>
      <c r="N186" s="44"/>
      <c r="O186" s="44"/>
      <c r="P186" s="44"/>
      <c r="R186" s="79"/>
      <c r="T186" s="44"/>
      <c r="U186" s="44"/>
      <c r="V186" s="44"/>
      <c r="W186" s="44"/>
      <c r="X186" s="44"/>
      <c r="Y186" s="44"/>
      <c r="AA186" s="44"/>
      <c r="AB186" s="44"/>
      <c r="AC186" s="44"/>
      <c r="AD186" s="44"/>
      <c r="AE186" s="44"/>
      <c r="AF186" s="44"/>
    </row>
    <row r="187" spans="2:32" x14ac:dyDescent="0.25">
      <c r="B187" s="79"/>
      <c r="D187" s="44"/>
      <c r="E187" s="44"/>
      <c r="F187" s="44"/>
      <c r="G187" s="44"/>
      <c r="H187" s="44"/>
      <c r="I187" s="44"/>
      <c r="K187" s="44"/>
      <c r="L187" s="44"/>
      <c r="M187" s="44"/>
      <c r="N187" s="44"/>
      <c r="O187" s="44"/>
      <c r="P187" s="44"/>
      <c r="R187" s="79"/>
      <c r="T187" s="44"/>
      <c r="U187" s="44"/>
      <c r="V187" s="44"/>
      <c r="W187" s="44"/>
      <c r="X187" s="44"/>
      <c r="Y187" s="44"/>
      <c r="AA187" s="44"/>
      <c r="AB187" s="44"/>
      <c r="AC187" s="44"/>
      <c r="AD187" s="44"/>
      <c r="AE187" s="44"/>
      <c r="AF187" s="44"/>
    </row>
    <row r="188" spans="2:32" x14ac:dyDescent="0.25">
      <c r="B188" s="79"/>
      <c r="D188" s="44"/>
      <c r="E188" s="44"/>
      <c r="F188" s="44"/>
      <c r="G188" s="44"/>
      <c r="H188" s="44"/>
      <c r="I188" s="44"/>
      <c r="K188" s="44"/>
      <c r="L188" s="44"/>
      <c r="M188" s="44"/>
      <c r="N188" s="44"/>
      <c r="O188" s="44"/>
      <c r="P188" s="44"/>
      <c r="R188" s="79"/>
      <c r="T188" s="44"/>
      <c r="U188" s="44"/>
      <c r="V188" s="44"/>
      <c r="W188" s="44"/>
      <c r="X188" s="44"/>
      <c r="Y188" s="44"/>
      <c r="AA188" s="44"/>
      <c r="AB188" s="44"/>
      <c r="AC188" s="44"/>
      <c r="AD188" s="44"/>
      <c r="AE188" s="44"/>
      <c r="AF188" s="44"/>
    </row>
    <row r="189" spans="2:32" x14ac:dyDescent="0.25">
      <c r="B189" s="79"/>
      <c r="D189" s="44"/>
      <c r="E189" s="44"/>
      <c r="F189" s="44"/>
      <c r="G189" s="44"/>
      <c r="H189" s="44"/>
      <c r="I189" s="44"/>
      <c r="K189" s="44"/>
      <c r="L189" s="44"/>
      <c r="M189" s="44"/>
      <c r="N189" s="44"/>
      <c r="O189" s="44"/>
      <c r="P189" s="44"/>
      <c r="R189" s="79"/>
      <c r="T189" s="44"/>
      <c r="U189" s="44"/>
      <c r="V189" s="44"/>
      <c r="W189" s="44"/>
      <c r="X189" s="44"/>
      <c r="Y189" s="44"/>
      <c r="AA189" s="44"/>
      <c r="AB189" s="44"/>
      <c r="AC189" s="44"/>
      <c r="AD189" s="44"/>
      <c r="AE189" s="44"/>
      <c r="AF189" s="44"/>
    </row>
    <row r="190" spans="2:32" x14ac:dyDescent="0.25">
      <c r="B190" s="79"/>
      <c r="D190" s="44"/>
      <c r="E190" s="44"/>
      <c r="F190" s="44"/>
      <c r="G190" s="44"/>
      <c r="H190" s="44"/>
      <c r="I190" s="44"/>
      <c r="K190" s="44"/>
      <c r="L190" s="44"/>
      <c r="M190" s="44"/>
      <c r="N190" s="44"/>
      <c r="O190" s="44"/>
      <c r="P190" s="44"/>
      <c r="R190" s="79"/>
      <c r="T190" s="44"/>
      <c r="U190" s="44"/>
      <c r="V190" s="44"/>
      <c r="W190" s="44"/>
      <c r="X190" s="44"/>
      <c r="Y190" s="44"/>
      <c r="AA190" s="44"/>
      <c r="AB190" s="44"/>
      <c r="AC190" s="44"/>
      <c r="AD190" s="44"/>
      <c r="AE190" s="44"/>
      <c r="AF190" s="44"/>
    </row>
    <row r="191" spans="2:32" x14ac:dyDescent="0.25">
      <c r="B191" s="79"/>
      <c r="D191" s="44"/>
      <c r="E191" s="44"/>
      <c r="F191" s="44"/>
      <c r="G191" s="44"/>
      <c r="H191" s="44"/>
      <c r="I191" s="44"/>
      <c r="K191" s="44"/>
      <c r="L191" s="44"/>
      <c r="M191" s="44"/>
      <c r="N191" s="44"/>
      <c r="O191" s="44"/>
      <c r="P191" s="44"/>
      <c r="R191" s="79"/>
      <c r="T191" s="44"/>
      <c r="U191" s="44"/>
      <c r="V191" s="44"/>
      <c r="W191" s="44"/>
      <c r="X191" s="44"/>
      <c r="Y191" s="44"/>
      <c r="AA191" s="44"/>
      <c r="AB191" s="44"/>
      <c r="AC191" s="44"/>
      <c r="AD191" s="44"/>
      <c r="AE191" s="44"/>
      <c r="AF191" s="44"/>
    </row>
    <row r="192" spans="2:32" x14ac:dyDescent="0.25">
      <c r="B192" s="79"/>
      <c r="D192" s="44"/>
      <c r="E192" s="44"/>
      <c r="F192" s="44"/>
      <c r="G192" s="44"/>
      <c r="H192" s="44"/>
      <c r="I192" s="44"/>
      <c r="K192" s="44"/>
      <c r="L192" s="44"/>
      <c r="M192" s="44"/>
      <c r="N192" s="44"/>
      <c r="O192" s="44"/>
      <c r="P192" s="44"/>
      <c r="R192" s="79"/>
      <c r="T192" s="44"/>
      <c r="U192" s="44"/>
      <c r="V192" s="44"/>
      <c r="W192" s="44"/>
      <c r="X192" s="44"/>
      <c r="Y192" s="44"/>
      <c r="AA192" s="44"/>
      <c r="AB192" s="44"/>
      <c r="AC192" s="44"/>
      <c r="AD192" s="44"/>
      <c r="AE192" s="44"/>
      <c r="AF192" s="44"/>
    </row>
    <row r="193" spans="2:32" x14ac:dyDescent="0.25">
      <c r="B193" s="79"/>
      <c r="D193" s="44"/>
      <c r="E193" s="44"/>
      <c r="F193" s="44"/>
      <c r="G193" s="44"/>
      <c r="H193" s="44"/>
      <c r="I193" s="44"/>
      <c r="K193" s="44"/>
      <c r="L193" s="44"/>
      <c r="M193" s="44"/>
      <c r="N193" s="44"/>
      <c r="O193" s="44"/>
      <c r="P193" s="44"/>
      <c r="R193" s="79"/>
      <c r="T193" s="44"/>
      <c r="U193" s="44"/>
      <c r="V193" s="44"/>
      <c r="W193" s="44"/>
      <c r="X193" s="44"/>
      <c r="Y193" s="44"/>
      <c r="AA193" s="44"/>
      <c r="AB193" s="44"/>
      <c r="AC193" s="44"/>
      <c r="AD193" s="44"/>
      <c r="AE193" s="44"/>
      <c r="AF193" s="44"/>
    </row>
    <row r="194" spans="2:32" x14ac:dyDescent="0.25">
      <c r="B194" s="79"/>
      <c r="D194" s="44"/>
      <c r="E194" s="44"/>
      <c r="F194" s="44"/>
      <c r="G194" s="44"/>
      <c r="H194" s="44"/>
      <c r="I194" s="44"/>
      <c r="K194" s="44"/>
      <c r="L194" s="44"/>
      <c r="M194" s="44"/>
      <c r="N194" s="44"/>
      <c r="O194" s="44"/>
      <c r="P194" s="44"/>
      <c r="R194" s="79"/>
      <c r="T194" s="44"/>
      <c r="U194" s="44"/>
      <c r="V194" s="44"/>
      <c r="W194" s="44"/>
      <c r="X194" s="44"/>
      <c r="Y194" s="44"/>
      <c r="AA194" s="44"/>
      <c r="AB194" s="44"/>
      <c r="AC194" s="44"/>
      <c r="AD194" s="44"/>
      <c r="AE194" s="44"/>
      <c r="AF194" s="44"/>
    </row>
    <row r="195" spans="2:32" x14ac:dyDescent="0.25">
      <c r="B195" s="79"/>
      <c r="D195" s="44"/>
      <c r="E195" s="44"/>
      <c r="F195" s="44"/>
      <c r="G195" s="44"/>
      <c r="H195" s="44"/>
      <c r="I195" s="44"/>
      <c r="K195" s="44"/>
      <c r="L195" s="44"/>
      <c r="M195" s="44"/>
      <c r="N195" s="44"/>
      <c r="O195" s="44"/>
      <c r="P195" s="44"/>
      <c r="R195" s="79"/>
      <c r="T195" s="44"/>
      <c r="U195" s="44"/>
      <c r="V195" s="44"/>
      <c r="W195" s="44"/>
      <c r="X195" s="44"/>
      <c r="Y195" s="44"/>
      <c r="AA195" s="44"/>
      <c r="AB195" s="44"/>
      <c r="AC195" s="44"/>
      <c r="AD195" s="44"/>
      <c r="AE195" s="44"/>
      <c r="AF195" s="44"/>
    </row>
    <row r="196" spans="2:32" x14ac:dyDescent="0.25">
      <c r="B196" s="79"/>
      <c r="D196" s="44"/>
      <c r="E196" s="44"/>
      <c r="F196" s="44"/>
      <c r="G196" s="44"/>
      <c r="H196" s="44"/>
      <c r="I196" s="44"/>
      <c r="K196" s="44"/>
      <c r="L196" s="44"/>
      <c r="M196" s="44"/>
      <c r="N196" s="44"/>
      <c r="O196" s="44"/>
      <c r="P196" s="44"/>
      <c r="R196" s="79"/>
      <c r="T196" s="44"/>
      <c r="U196" s="44"/>
      <c r="V196" s="44"/>
      <c r="W196" s="44"/>
      <c r="X196" s="44"/>
      <c r="Y196" s="44"/>
      <c r="AA196" s="44"/>
      <c r="AB196" s="44"/>
      <c r="AC196" s="44"/>
      <c r="AD196" s="44"/>
      <c r="AE196" s="44"/>
      <c r="AF196" s="44"/>
    </row>
    <row r="197" spans="2:32" x14ac:dyDescent="0.25">
      <c r="B197" s="79"/>
      <c r="D197" s="44"/>
      <c r="E197" s="44"/>
      <c r="F197" s="44"/>
      <c r="G197" s="44"/>
      <c r="H197" s="44"/>
      <c r="I197" s="44"/>
      <c r="K197" s="44"/>
      <c r="L197" s="44"/>
      <c r="M197" s="44"/>
      <c r="N197" s="44"/>
      <c r="O197" s="44"/>
      <c r="P197" s="44"/>
      <c r="R197" s="79"/>
      <c r="T197" s="44"/>
      <c r="U197" s="44"/>
      <c r="V197" s="44"/>
      <c r="W197" s="44"/>
      <c r="X197" s="44"/>
      <c r="Y197" s="44"/>
      <c r="AA197" s="44"/>
      <c r="AB197" s="44"/>
      <c r="AC197" s="44"/>
      <c r="AD197" s="44"/>
      <c r="AE197" s="44"/>
      <c r="AF197" s="44"/>
    </row>
    <row r="198" spans="2:32" x14ac:dyDescent="0.25">
      <c r="B198" s="79"/>
      <c r="D198" s="44"/>
      <c r="E198" s="44"/>
      <c r="F198" s="44"/>
      <c r="G198" s="44"/>
      <c r="H198" s="44"/>
      <c r="I198" s="44"/>
      <c r="K198" s="44"/>
      <c r="L198" s="44"/>
      <c r="M198" s="44"/>
      <c r="N198" s="44"/>
      <c r="O198" s="44"/>
      <c r="P198" s="44"/>
      <c r="R198" s="79"/>
      <c r="T198" s="44"/>
      <c r="U198" s="44"/>
      <c r="V198" s="44"/>
      <c r="W198" s="44"/>
      <c r="X198" s="44"/>
      <c r="Y198" s="44"/>
      <c r="AA198" s="44"/>
      <c r="AB198" s="44"/>
      <c r="AC198" s="44"/>
      <c r="AD198" s="44"/>
      <c r="AE198" s="44"/>
      <c r="AF198" s="44"/>
    </row>
    <row r="199" spans="2:32" x14ac:dyDescent="0.25">
      <c r="B199" s="79"/>
      <c r="D199" s="44"/>
      <c r="E199" s="44"/>
      <c r="F199" s="44"/>
      <c r="G199" s="44"/>
      <c r="H199" s="44"/>
      <c r="I199" s="44"/>
      <c r="K199" s="44"/>
      <c r="L199" s="44"/>
      <c r="M199" s="44"/>
      <c r="N199" s="44"/>
      <c r="O199" s="44"/>
      <c r="P199" s="44"/>
      <c r="R199" s="79"/>
      <c r="T199" s="44"/>
      <c r="U199" s="44"/>
      <c r="V199" s="44"/>
      <c r="W199" s="44"/>
      <c r="X199" s="44"/>
      <c r="Y199" s="44"/>
      <c r="AA199" s="44"/>
      <c r="AB199" s="44"/>
      <c r="AC199" s="44"/>
      <c r="AD199" s="44"/>
      <c r="AE199" s="44"/>
      <c r="AF199" s="44"/>
    </row>
    <row r="200" spans="2:32" x14ac:dyDescent="0.25">
      <c r="B200" s="79"/>
      <c r="D200" s="44"/>
      <c r="E200" s="44"/>
      <c r="F200" s="44"/>
      <c r="G200" s="44"/>
      <c r="H200" s="44"/>
      <c r="I200" s="44"/>
      <c r="K200" s="44"/>
      <c r="L200" s="44"/>
      <c r="M200" s="44"/>
      <c r="N200" s="44"/>
      <c r="O200" s="44"/>
      <c r="P200" s="44"/>
      <c r="R200" s="79"/>
      <c r="T200" s="44"/>
      <c r="U200" s="44"/>
      <c r="V200" s="44"/>
      <c r="W200" s="44"/>
      <c r="X200" s="44"/>
      <c r="Y200" s="44"/>
      <c r="AA200" s="44"/>
      <c r="AB200" s="44"/>
      <c r="AC200" s="44"/>
      <c r="AD200" s="44"/>
      <c r="AE200" s="44"/>
      <c r="AF200" s="44"/>
    </row>
    <row r="201" spans="2:32" x14ac:dyDescent="0.25">
      <c r="B201" s="79"/>
      <c r="D201" s="44"/>
      <c r="E201" s="44"/>
      <c r="F201" s="44"/>
      <c r="G201" s="44"/>
      <c r="H201" s="44"/>
      <c r="I201" s="44"/>
      <c r="K201" s="44"/>
      <c r="L201" s="44"/>
      <c r="M201" s="44"/>
      <c r="N201" s="44"/>
      <c r="O201" s="44"/>
      <c r="P201" s="44"/>
      <c r="R201" s="79"/>
      <c r="T201" s="44"/>
      <c r="U201" s="44"/>
      <c r="V201" s="44"/>
      <c r="W201" s="44"/>
      <c r="X201" s="44"/>
      <c r="Y201" s="44"/>
      <c r="AA201" s="44"/>
      <c r="AB201" s="44"/>
      <c r="AC201" s="44"/>
      <c r="AD201" s="44"/>
      <c r="AE201" s="44"/>
      <c r="AF201" s="44"/>
    </row>
    <row r="202" spans="2:32" x14ac:dyDescent="0.25">
      <c r="B202" s="79"/>
      <c r="D202" s="44"/>
      <c r="E202" s="44"/>
      <c r="F202" s="44"/>
      <c r="G202" s="44"/>
      <c r="H202" s="44"/>
      <c r="I202" s="44"/>
      <c r="K202" s="44"/>
      <c r="L202" s="44"/>
      <c r="M202" s="44"/>
      <c r="N202" s="44"/>
      <c r="O202" s="44"/>
      <c r="P202" s="44"/>
      <c r="R202" s="79"/>
      <c r="T202" s="44"/>
      <c r="U202" s="44"/>
      <c r="V202" s="44"/>
      <c r="W202" s="44"/>
      <c r="X202" s="44"/>
      <c r="Y202" s="44"/>
      <c r="AA202" s="44"/>
      <c r="AB202" s="44"/>
      <c r="AC202" s="44"/>
      <c r="AD202" s="44"/>
      <c r="AE202" s="44"/>
      <c r="AF202" s="44"/>
    </row>
    <row r="203" spans="2:32" x14ac:dyDescent="0.25">
      <c r="B203" s="79"/>
      <c r="D203" s="44"/>
      <c r="E203" s="44"/>
      <c r="F203" s="44"/>
      <c r="G203" s="44"/>
      <c r="H203" s="44"/>
      <c r="I203" s="44"/>
      <c r="K203" s="44"/>
      <c r="L203" s="44"/>
      <c r="M203" s="44"/>
      <c r="N203" s="44"/>
      <c r="O203" s="44"/>
      <c r="P203" s="44"/>
      <c r="R203" s="79"/>
      <c r="T203" s="44"/>
      <c r="U203" s="44"/>
      <c r="V203" s="44"/>
      <c r="W203" s="44"/>
      <c r="X203" s="44"/>
      <c r="Y203" s="44"/>
      <c r="AA203" s="44"/>
      <c r="AB203" s="44"/>
      <c r="AC203" s="44"/>
      <c r="AD203" s="44"/>
      <c r="AE203" s="44"/>
      <c r="AF203" s="44"/>
    </row>
    <row r="204" spans="2:32" x14ac:dyDescent="0.25">
      <c r="B204" s="79"/>
      <c r="D204" s="44"/>
      <c r="E204" s="44"/>
      <c r="F204" s="44"/>
      <c r="G204" s="44"/>
      <c r="H204" s="44"/>
      <c r="I204" s="44"/>
      <c r="K204" s="44"/>
      <c r="L204" s="44"/>
      <c r="M204" s="44"/>
      <c r="N204" s="44"/>
      <c r="O204" s="44"/>
      <c r="P204" s="44"/>
      <c r="R204" s="79"/>
      <c r="T204" s="44"/>
      <c r="U204" s="44"/>
      <c r="V204" s="44"/>
      <c r="W204" s="44"/>
      <c r="X204" s="44"/>
      <c r="Y204" s="44"/>
      <c r="AA204" s="44"/>
      <c r="AB204" s="44"/>
      <c r="AC204" s="44"/>
      <c r="AD204" s="44"/>
      <c r="AE204" s="44"/>
      <c r="AF204" s="44"/>
    </row>
    <row r="205" spans="2:32" x14ac:dyDescent="0.25">
      <c r="B205" s="79"/>
      <c r="D205" s="44"/>
      <c r="E205" s="44"/>
      <c r="F205" s="44"/>
      <c r="G205" s="44"/>
      <c r="H205" s="44"/>
      <c r="I205" s="44"/>
      <c r="K205" s="44"/>
      <c r="L205" s="44"/>
      <c r="M205" s="44"/>
      <c r="N205" s="44"/>
      <c r="O205" s="44"/>
      <c r="P205" s="44"/>
      <c r="R205" s="79"/>
      <c r="T205" s="44"/>
      <c r="U205" s="44"/>
      <c r="V205" s="44"/>
      <c r="W205" s="44"/>
      <c r="X205" s="44"/>
      <c r="Y205" s="44"/>
      <c r="AA205" s="44"/>
      <c r="AB205" s="44"/>
      <c r="AC205" s="44"/>
      <c r="AD205" s="44"/>
      <c r="AE205" s="44"/>
      <c r="AF205" s="44"/>
    </row>
    <row r="206" spans="2:32" x14ac:dyDescent="0.25">
      <c r="B206" s="79"/>
      <c r="D206" s="44"/>
      <c r="E206" s="44"/>
      <c r="F206" s="44"/>
      <c r="G206" s="44"/>
      <c r="H206" s="44"/>
      <c r="I206" s="44"/>
      <c r="K206" s="44"/>
      <c r="L206" s="44"/>
      <c r="M206" s="44"/>
      <c r="N206" s="44"/>
      <c r="O206" s="44"/>
      <c r="P206" s="44"/>
      <c r="R206" s="79"/>
      <c r="T206" s="44"/>
      <c r="U206" s="44"/>
      <c r="V206" s="44"/>
      <c r="W206" s="44"/>
      <c r="X206" s="44"/>
      <c r="Y206" s="44"/>
      <c r="AA206" s="44"/>
      <c r="AB206" s="44"/>
      <c r="AC206" s="44"/>
      <c r="AD206" s="44"/>
      <c r="AE206" s="44"/>
      <c r="AF206" s="44"/>
    </row>
    <row r="207" spans="2:32" x14ac:dyDescent="0.25">
      <c r="B207" s="79"/>
      <c r="D207" s="44"/>
      <c r="E207" s="44"/>
      <c r="F207" s="44"/>
      <c r="G207" s="44"/>
      <c r="H207" s="44"/>
      <c r="I207" s="44"/>
      <c r="K207" s="44"/>
      <c r="L207" s="44"/>
      <c r="M207" s="44"/>
      <c r="N207" s="44"/>
      <c r="O207" s="44"/>
      <c r="P207" s="44"/>
      <c r="R207" s="79"/>
      <c r="T207" s="44"/>
      <c r="U207" s="44"/>
      <c r="V207" s="44"/>
      <c r="W207" s="44"/>
      <c r="X207" s="44"/>
      <c r="Y207" s="44"/>
      <c r="AA207" s="44"/>
      <c r="AB207" s="44"/>
      <c r="AC207" s="44"/>
      <c r="AD207" s="44"/>
      <c r="AE207" s="44"/>
      <c r="AF207" s="44"/>
    </row>
    <row r="208" spans="2:32" x14ac:dyDescent="0.25">
      <c r="B208" s="79"/>
      <c r="D208" s="44"/>
      <c r="E208" s="44"/>
      <c r="F208" s="44"/>
      <c r="G208" s="44"/>
      <c r="H208" s="44"/>
      <c r="I208" s="44"/>
      <c r="K208" s="44"/>
      <c r="L208" s="44"/>
      <c r="M208" s="44"/>
      <c r="N208" s="44"/>
      <c r="O208" s="44"/>
      <c r="P208" s="44"/>
      <c r="R208" s="79"/>
      <c r="T208" s="44"/>
      <c r="U208" s="44"/>
      <c r="V208" s="44"/>
      <c r="W208" s="44"/>
      <c r="X208" s="44"/>
      <c r="Y208" s="44"/>
      <c r="AA208" s="44"/>
      <c r="AB208" s="44"/>
      <c r="AC208" s="44"/>
      <c r="AD208" s="44"/>
      <c r="AE208" s="44"/>
      <c r="AF208" s="44"/>
    </row>
    <row r="209" spans="2:32" x14ac:dyDescent="0.25">
      <c r="B209" s="79"/>
      <c r="D209" s="44"/>
      <c r="E209" s="44"/>
      <c r="F209" s="44"/>
      <c r="G209" s="44"/>
      <c r="H209" s="44"/>
      <c r="I209" s="44"/>
      <c r="K209" s="44"/>
      <c r="L209" s="44"/>
      <c r="M209" s="44"/>
      <c r="N209" s="44"/>
      <c r="O209" s="44"/>
      <c r="P209" s="44"/>
      <c r="R209" s="79"/>
      <c r="T209" s="44"/>
      <c r="U209" s="44"/>
      <c r="V209" s="44"/>
      <c r="W209" s="44"/>
      <c r="X209" s="44"/>
      <c r="Y209" s="44"/>
      <c r="AA209" s="44"/>
      <c r="AB209" s="44"/>
      <c r="AC209" s="44"/>
      <c r="AD209" s="44"/>
      <c r="AE209" s="44"/>
      <c r="AF209" s="44"/>
    </row>
  </sheetData>
  <mergeCells count="4">
    <mergeCell ref="D1:I1"/>
    <mergeCell ref="K1:P1"/>
    <mergeCell ref="T1:Y1"/>
    <mergeCell ref="AA1:AF1"/>
  </mergeCells>
  <pageMargins left="0.7" right="0.7" top="0.75" bottom="0.75" header="0.3" footer="0.3"/>
  <pageSetup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W274"/>
  <sheetViews>
    <sheetView workbookViewId="0">
      <selection activeCell="B1" sqref="B1:C1048576"/>
    </sheetView>
  </sheetViews>
  <sheetFormatPr defaultRowHeight="15" x14ac:dyDescent="0.25"/>
  <cols>
    <col min="1" max="1" width="18.7109375" style="40" customWidth="1"/>
    <col min="4" max="4" width="29.85546875" style="40" customWidth="1"/>
    <col min="7" max="7" width="2" style="26" customWidth="1"/>
    <col min="8" max="8" width="14" style="27" bestFit="1" customWidth="1"/>
    <col min="9" max="9" width="9.5703125" style="27" bestFit="1" customWidth="1"/>
    <col min="10" max="10" width="10.140625" style="27" bestFit="1" customWidth="1"/>
    <col min="11" max="11" width="2" style="26" customWidth="1"/>
    <col min="12" max="12" width="14" style="27" bestFit="1" customWidth="1"/>
    <col min="13" max="13" width="9.5703125" style="27" bestFit="1" customWidth="1"/>
    <col min="14" max="14" width="10.140625" style="27" bestFit="1" customWidth="1"/>
    <col min="15" max="15" width="2" style="26" customWidth="1"/>
    <col min="16" max="16" width="14" style="47" bestFit="1" customWidth="1"/>
    <col min="17" max="17" width="9.5703125" style="47" bestFit="1" customWidth="1"/>
    <col min="18" max="18" width="10.140625" style="47" bestFit="1" customWidth="1"/>
    <col min="19" max="19" width="2" style="26" customWidth="1"/>
    <col min="20" max="20" width="14" style="47" bestFit="1" customWidth="1"/>
    <col min="21" max="21" width="9.5703125" style="47" bestFit="1" customWidth="1"/>
    <col min="22" max="22" width="10.7109375" style="47" bestFit="1" customWidth="1"/>
    <col min="23" max="23" width="2" style="26" customWidth="1"/>
  </cols>
  <sheetData>
    <row r="1" spans="1:22" x14ac:dyDescent="0.25">
      <c r="B1" t="s">
        <v>101</v>
      </c>
      <c r="E1" t="s">
        <v>101</v>
      </c>
      <c r="H1" s="27" t="s">
        <v>178</v>
      </c>
      <c r="I1" s="27" t="s">
        <v>3</v>
      </c>
      <c r="J1" s="27" t="s">
        <v>4</v>
      </c>
      <c r="L1" s="27" t="s">
        <v>178</v>
      </c>
      <c r="M1" s="27" t="s">
        <v>5</v>
      </c>
      <c r="N1" s="27" t="s">
        <v>6</v>
      </c>
      <c r="P1" s="27" t="s">
        <v>178</v>
      </c>
      <c r="Q1" s="47" t="s">
        <v>7</v>
      </c>
      <c r="R1" s="47" t="s">
        <v>8</v>
      </c>
      <c r="S1" s="38"/>
      <c r="T1" s="27" t="s">
        <v>178</v>
      </c>
      <c r="U1" s="47" t="s">
        <v>9</v>
      </c>
      <c r="V1" s="47" t="s">
        <v>10</v>
      </c>
    </row>
    <row r="2" spans="1:22" x14ac:dyDescent="0.25">
      <c r="A2" s="50" t="s">
        <v>200</v>
      </c>
      <c r="B2" t="s">
        <v>102</v>
      </c>
      <c r="C2" t="s">
        <v>103</v>
      </c>
      <c r="D2" s="50" t="s">
        <v>201</v>
      </c>
      <c r="E2" t="s">
        <v>102</v>
      </c>
      <c r="F2" t="s">
        <v>103</v>
      </c>
      <c r="H2" s="48"/>
      <c r="P2" s="48"/>
      <c r="S2" s="38"/>
      <c r="T2" s="48"/>
    </row>
    <row r="3" spans="1:22" x14ac:dyDescent="0.25">
      <c r="B3" t="s">
        <v>213</v>
      </c>
      <c r="E3" t="s">
        <v>213</v>
      </c>
      <c r="H3" s="27">
        <f t="shared" ref="H3:H34" si="0">B63/1000000000</f>
        <v>2</v>
      </c>
      <c r="I3" s="27">
        <f t="shared" ref="I3:I34" si="1">C63</f>
        <v>-41.580620000000003</v>
      </c>
      <c r="J3" s="27">
        <f t="shared" ref="J3:J34" si="2">F63</f>
        <v>-49.210735</v>
      </c>
      <c r="L3" s="27">
        <f t="shared" ref="L3:L34" si="3">B117/1000000000</f>
        <v>3</v>
      </c>
      <c r="M3" s="27">
        <f t="shared" ref="M3:M34" si="4">C117</f>
        <v>-50.838383</v>
      </c>
      <c r="N3" s="27">
        <f t="shared" ref="N3:N34" si="5">F117</f>
        <v>-40.823410000000003</v>
      </c>
      <c r="P3" s="47">
        <f t="shared" ref="P3:P34" si="6">B171/1000000000</f>
        <v>4</v>
      </c>
      <c r="Q3" s="27">
        <f t="shared" ref="Q3:Q34" si="7">C171</f>
        <v>-46.198600999999996</v>
      </c>
      <c r="R3" s="27">
        <f t="shared" ref="R3:R34" si="8">F171</f>
        <v>-63.525269000000002</v>
      </c>
      <c r="S3" s="38"/>
      <c r="T3" s="27">
        <f t="shared" ref="T3:T34" si="9">B225/1000000000</f>
        <v>5</v>
      </c>
      <c r="U3" s="27">
        <f t="shared" ref="U3:U34" si="10">C225</f>
        <v>-62.934780000000003</v>
      </c>
      <c r="V3" s="27">
        <f t="shared" ref="V3:V34" si="11">F225</f>
        <v>-52.952213</v>
      </c>
    </row>
    <row r="4" spans="1:22" x14ac:dyDescent="0.25">
      <c r="B4" t="s">
        <v>317</v>
      </c>
      <c r="C4" t="s">
        <v>336</v>
      </c>
      <c r="E4" t="s">
        <v>224</v>
      </c>
      <c r="F4" t="s">
        <v>265</v>
      </c>
      <c r="H4" s="27">
        <f t="shared" si="0"/>
        <v>2.2291666666666998</v>
      </c>
      <c r="I4" s="27">
        <f t="shared" si="1"/>
        <v>-42.505336999999997</v>
      </c>
      <c r="J4" s="27">
        <f t="shared" si="2"/>
        <v>-45.827435000000001</v>
      </c>
      <c r="L4" s="27">
        <f t="shared" si="3"/>
        <v>3.2083333333333002</v>
      </c>
      <c r="M4" s="27">
        <f t="shared" si="4"/>
        <v>-52.161220999999998</v>
      </c>
      <c r="N4" s="27">
        <f t="shared" si="5"/>
        <v>-41.104320999999999</v>
      </c>
      <c r="P4" s="47">
        <f t="shared" si="6"/>
        <v>4.1875</v>
      </c>
      <c r="Q4" s="27">
        <f t="shared" si="7"/>
        <v>-45.887206999999997</v>
      </c>
      <c r="R4" s="27">
        <f t="shared" si="8"/>
        <v>-61.688994999999998</v>
      </c>
      <c r="S4" s="38"/>
      <c r="T4" s="27">
        <f t="shared" si="9"/>
        <v>5.1666666666667007</v>
      </c>
      <c r="U4" s="27">
        <f t="shared" si="10"/>
        <v>-62.181721000000003</v>
      </c>
      <c r="V4" s="27">
        <f t="shared" si="11"/>
        <v>-52.708218000000002</v>
      </c>
    </row>
    <row r="5" spans="1:22" x14ac:dyDescent="0.25">
      <c r="B5" t="s">
        <v>105</v>
      </c>
      <c r="E5" t="s">
        <v>105</v>
      </c>
      <c r="H5" s="27">
        <f t="shared" si="0"/>
        <v>2.4583333333333002</v>
      </c>
      <c r="I5" s="27">
        <f t="shared" si="1"/>
        <v>-44.118855000000003</v>
      </c>
      <c r="J5" s="27">
        <f t="shared" si="2"/>
        <v>-42.398819000000003</v>
      </c>
      <c r="L5" s="27">
        <f t="shared" si="3"/>
        <v>3.4166666666666998</v>
      </c>
      <c r="M5" s="27">
        <f t="shared" si="4"/>
        <v>-54.051712000000002</v>
      </c>
      <c r="N5" s="27">
        <f t="shared" si="5"/>
        <v>-41.825232999999997</v>
      </c>
      <c r="P5" s="47">
        <f t="shared" si="6"/>
        <v>4.375</v>
      </c>
      <c r="Q5" s="27">
        <f t="shared" si="7"/>
        <v>-45.409087999999997</v>
      </c>
      <c r="R5" s="27">
        <f t="shared" si="8"/>
        <v>-59.044910000000002</v>
      </c>
      <c r="S5" s="38"/>
      <c r="T5" s="27">
        <f t="shared" si="9"/>
        <v>5.3333333333332993</v>
      </c>
      <c r="U5" s="27">
        <f t="shared" si="10"/>
        <v>-61.787562999999999</v>
      </c>
      <c r="V5" s="27">
        <f t="shared" si="11"/>
        <v>-53.067410000000002</v>
      </c>
    </row>
    <row r="6" spans="1:22" x14ac:dyDescent="0.25">
      <c r="H6" s="27">
        <f t="shared" si="0"/>
        <v>2.6875</v>
      </c>
      <c r="I6" s="27">
        <f t="shared" si="1"/>
        <v>-46.189968</v>
      </c>
      <c r="J6" s="27">
        <f t="shared" si="2"/>
        <v>-41.920516999999997</v>
      </c>
      <c r="L6" s="27">
        <f t="shared" si="3"/>
        <v>3.625</v>
      </c>
      <c r="M6" s="27">
        <f t="shared" si="4"/>
        <v>-56.259594</v>
      </c>
      <c r="N6" s="27">
        <f t="shared" si="5"/>
        <v>-42.410750999999998</v>
      </c>
      <c r="P6" s="47">
        <f t="shared" si="6"/>
        <v>4.5625</v>
      </c>
      <c r="Q6" s="27">
        <f t="shared" si="7"/>
        <v>-44.956252999999997</v>
      </c>
      <c r="R6" s="27">
        <f t="shared" si="8"/>
        <v>-56.963164999999996</v>
      </c>
      <c r="S6" s="38"/>
      <c r="T6" s="27">
        <f t="shared" si="9"/>
        <v>5.5</v>
      </c>
      <c r="U6" s="27">
        <f t="shared" si="10"/>
        <v>-62.965572000000002</v>
      </c>
      <c r="V6" s="27">
        <f t="shared" si="11"/>
        <v>-53.495781000000001</v>
      </c>
    </row>
    <row r="7" spans="1:22" x14ac:dyDescent="0.25">
      <c r="B7" t="s">
        <v>22</v>
      </c>
      <c r="E7" t="s">
        <v>22</v>
      </c>
      <c r="H7" s="27">
        <f t="shared" si="0"/>
        <v>2.9166666666666998</v>
      </c>
      <c r="I7" s="27">
        <f t="shared" si="1"/>
        <v>-48.129547000000002</v>
      </c>
      <c r="J7" s="27">
        <f t="shared" si="2"/>
        <v>-42.045845</v>
      </c>
      <c r="L7" s="27">
        <f t="shared" si="3"/>
        <v>3.8333333333333002</v>
      </c>
      <c r="M7" s="27">
        <f t="shared" si="4"/>
        <v>-58.679974000000001</v>
      </c>
      <c r="N7" s="27">
        <f t="shared" si="5"/>
        <v>-43.685443999999997</v>
      </c>
      <c r="P7" s="47">
        <f t="shared" si="6"/>
        <v>4.75</v>
      </c>
      <c r="Q7" s="27">
        <f t="shared" si="7"/>
        <v>-44.405338</v>
      </c>
      <c r="R7" s="27">
        <f t="shared" si="8"/>
        <v>-55.017753999999996</v>
      </c>
      <c r="S7" s="38"/>
      <c r="T7" s="27">
        <f t="shared" si="9"/>
        <v>5.6666666666667007</v>
      </c>
      <c r="U7" s="27">
        <f t="shared" si="10"/>
        <v>-62.185909000000002</v>
      </c>
      <c r="V7" s="27">
        <f t="shared" si="11"/>
        <v>-54.274681000000001</v>
      </c>
    </row>
    <row r="8" spans="1:22" x14ac:dyDescent="0.25">
      <c r="B8" t="s">
        <v>23</v>
      </c>
      <c r="C8" t="s">
        <v>226</v>
      </c>
      <c r="E8" t="s">
        <v>23</v>
      </c>
      <c r="F8" t="s">
        <v>226</v>
      </c>
      <c r="H8" s="27">
        <f t="shared" si="0"/>
        <v>3.1458333333333002</v>
      </c>
      <c r="I8" s="27">
        <f t="shared" si="1"/>
        <v>-49.019683999999998</v>
      </c>
      <c r="J8" s="27">
        <f t="shared" si="2"/>
        <v>-42.360298</v>
      </c>
      <c r="L8" s="27">
        <f t="shared" si="3"/>
        <v>4.0416666666666998</v>
      </c>
      <c r="M8" s="27">
        <f t="shared" si="4"/>
        <v>-61.284069000000002</v>
      </c>
      <c r="N8" s="27">
        <f t="shared" si="5"/>
        <v>-44.706505</v>
      </c>
      <c r="P8" s="47">
        <f t="shared" si="6"/>
        <v>4.9375</v>
      </c>
      <c r="Q8" s="27">
        <f t="shared" si="7"/>
        <v>-43.962387</v>
      </c>
      <c r="R8" s="27">
        <f t="shared" si="8"/>
        <v>-53.472023</v>
      </c>
      <c r="S8" s="38"/>
      <c r="T8" s="27">
        <f t="shared" si="9"/>
        <v>5.8333333333332993</v>
      </c>
      <c r="U8" s="27">
        <f t="shared" si="10"/>
        <v>-60.850192999999997</v>
      </c>
      <c r="V8" s="27">
        <f t="shared" si="11"/>
        <v>-54.593769000000002</v>
      </c>
    </row>
    <row r="9" spans="1:22" x14ac:dyDescent="0.25">
      <c r="B9">
        <v>1000000000</v>
      </c>
      <c r="C9">
        <v>-46.354351000000001</v>
      </c>
      <c r="E9">
        <v>1000000000</v>
      </c>
      <c r="F9">
        <v>-27.261448000000001</v>
      </c>
      <c r="H9" s="27">
        <f t="shared" si="0"/>
        <v>3.375</v>
      </c>
      <c r="I9" s="27">
        <f t="shared" si="1"/>
        <v>-48.971485000000001</v>
      </c>
      <c r="J9" s="27">
        <f t="shared" si="2"/>
        <v>-42.985649000000002</v>
      </c>
      <c r="L9" s="27">
        <f t="shared" si="3"/>
        <v>4.25</v>
      </c>
      <c r="M9" s="27">
        <f t="shared" si="4"/>
        <v>-63.947189000000002</v>
      </c>
      <c r="N9" s="27">
        <f t="shared" si="5"/>
        <v>-46.010283999999999</v>
      </c>
      <c r="P9" s="47">
        <f t="shared" si="6"/>
        <v>5.125</v>
      </c>
      <c r="Q9" s="27">
        <f t="shared" si="7"/>
        <v>-43.621158999999999</v>
      </c>
      <c r="R9" s="27">
        <f t="shared" si="8"/>
        <v>-52.595706999999997</v>
      </c>
      <c r="S9" s="38"/>
      <c r="T9" s="27">
        <f t="shared" si="9"/>
        <v>6</v>
      </c>
      <c r="U9" s="27">
        <f t="shared" si="10"/>
        <v>-59.350310999999998</v>
      </c>
      <c r="V9" s="27">
        <f t="shared" si="11"/>
        <v>-54.950454999999998</v>
      </c>
    </row>
    <row r="10" spans="1:22" x14ac:dyDescent="0.25">
      <c r="B10">
        <v>1250000000</v>
      </c>
      <c r="C10">
        <v>-48.061870999999996</v>
      </c>
      <c r="E10">
        <v>1250000000</v>
      </c>
      <c r="F10">
        <v>-29.080641</v>
      </c>
      <c r="H10" s="27">
        <f t="shared" si="0"/>
        <v>3.6041666666666998</v>
      </c>
      <c r="I10" s="27">
        <f t="shared" si="1"/>
        <v>-48.351092999999999</v>
      </c>
      <c r="J10" s="27">
        <f t="shared" si="2"/>
        <v>-43.433605</v>
      </c>
      <c r="L10" s="27">
        <f t="shared" si="3"/>
        <v>4.4583333333332993</v>
      </c>
      <c r="M10" s="27">
        <f t="shared" si="4"/>
        <v>-66.427306999999999</v>
      </c>
      <c r="N10" s="27">
        <f t="shared" si="5"/>
        <v>-46.517699999999998</v>
      </c>
      <c r="P10" s="47">
        <f t="shared" si="6"/>
        <v>5.3125</v>
      </c>
      <c r="Q10" s="27">
        <f t="shared" si="7"/>
        <v>-43.448757000000001</v>
      </c>
      <c r="R10" s="27">
        <f t="shared" si="8"/>
        <v>-52.192138999999997</v>
      </c>
      <c r="S10" s="38"/>
      <c r="T10" s="27">
        <f t="shared" si="9"/>
        <v>6.1666666666667007</v>
      </c>
      <c r="U10" s="27">
        <f t="shared" si="10"/>
        <v>-58.185226</v>
      </c>
      <c r="V10" s="27">
        <f t="shared" si="11"/>
        <v>-54.981411000000001</v>
      </c>
    </row>
    <row r="11" spans="1:22" x14ac:dyDescent="0.25">
      <c r="B11">
        <v>1500000000</v>
      </c>
      <c r="C11">
        <v>-50.754883</v>
      </c>
      <c r="E11">
        <v>1500000000</v>
      </c>
      <c r="F11">
        <v>-31.848803</v>
      </c>
      <c r="H11" s="27">
        <f t="shared" si="0"/>
        <v>3.8333333333333002</v>
      </c>
      <c r="I11" s="27">
        <f t="shared" si="1"/>
        <v>-47.851219</v>
      </c>
      <c r="J11" s="27">
        <f t="shared" si="2"/>
        <v>-43.942104</v>
      </c>
      <c r="L11" s="27">
        <f t="shared" si="3"/>
        <v>4.6666666666667007</v>
      </c>
      <c r="M11" s="27">
        <f t="shared" si="4"/>
        <v>-67.562423999999993</v>
      </c>
      <c r="N11" s="27">
        <f t="shared" si="5"/>
        <v>-46.377571000000003</v>
      </c>
      <c r="P11" s="47">
        <f t="shared" si="6"/>
        <v>5.5</v>
      </c>
      <c r="Q11" s="27">
        <f t="shared" si="7"/>
        <v>-43.268245999999998</v>
      </c>
      <c r="R11" s="27">
        <f t="shared" si="8"/>
        <v>-52.315136000000003</v>
      </c>
      <c r="S11" s="38"/>
      <c r="T11" s="27">
        <f t="shared" si="9"/>
        <v>6.3333333333332993</v>
      </c>
      <c r="U11" s="27">
        <f t="shared" si="10"/>
        <v>-57.204559000000003</v>
      </c>
      <c r="V11" s="27">
        <f t="shared" si="11"/>
        <v>-54.400599999999997</v>
      </c>
    </row>
    <row r="12" spans="1:22" x14ac:dyDescent="0.25">
      <c r="B12">
        <v>1750000000</v>
      </c>
      <c r="C12">
        <v>-52.710532999999998</v>
      </c>
      <c r="E12">
        <v>1750000000</v>
      </c>
      <c r="F12">
        <v>-34.500571999999998</v>
      </c>
      <c r="H12" s="27">
        <f t="shared" si="0"/>
        <v>4.0625</v>
      </c>
      <c r="I12" s="27">
        <f t="shared" si="1"/>
        <v>-47.281303000000001</v>
      </c>
      <c r="J12" s="27">
        <f t="shared" si="2"/>
        <v>-44.485743999999997</v>
      </c>
      <c r="L12" s="27">
        <f t="shared" si="3"/>
        <v>4.875</v>
      </c>
      <c r="M12" s="27">
        <f t="shared" si="4"/>
        <v>-66.814148000000003</v>
      </c>
      <c r="N12" s="27">
        <f t="shared" si="5"/>
        <v>-45.565230999999997</v>
      </c>
      <c r="P12" s="47">
        <f t="shared" si="6"/>
        <v>5.6875</v>
      </c>
      <c r="Q12" s="27">
        <f t="shared" si="7"/>
        <v>-43.189422999999998</v>
      </c>
      <c r="R12" s="27">
        <f t="shared" si="8"/>
        <v>-52.570610000000002</v>
      </c>
      <c r="S12" s="38"/>
      <c r="T12" s="27">
        <f t="shared" si="9"/>
        <v>6.5</v>
      </c>
      <c r="U12" s="27">
        <f t="shared" si="10"/>
        <v>-57.034374</v>
      </c>
      <c r="V12" s="27">
        <f t="shared" si="11"/>
        <v>-54.144806000000003</v>
      </c>
    </row>
    <row r="13" spans="1:22" x14ac:dyDescent="0.25">
      <c r="B13">
        <v>2000000000</v>
      </c>
      <c r="C13">
        <v>-53.266621000000001</v>
      </c>
      <c r="E13">
        <v>2000000000</v>
      </c>
      <c r="F13">
        <v>-37.174312999999998</v>
      </c>
      <c r="H13" s="27">
        <f t="shared" si="0"/>
        <v>4.2916666666666998</v>
      </c>
      <c r="I13" s="27">
        <f t="shared" si="1"/>
        <v>-47.097102999999997</v>
      </c>
      <c r="J13" s="27">
        <f t="shared" si="2"/>
        <v>-45.331532000000003</v>
      </c>
      <c r="L13" s="27">
        <f t="shared" si="3"/>
        <v>5.0833333333332993</v>
      </c>
      <c r="M13" s="27">
        <f t="shared" si="4"/>
        <v>-64.707183999999998</v>
      </c>
      <c r="N13" s="27">
        <f t="shared" si="5"/>
        <v>-44.642817999999998</v>
      </c>
      <c r="P13" s="47">
        <f t="shared" si="6"/>
        <v>5.875</v>
      </c>
      <c r="Q13" s="27">
        <f t="shared" si="7"/>
        <v>-43.221015999999999</v>
      </c>
      <c r="R13" s="27">
        <f t="shared" si="8"/>
        <v>-52.973511000000002</v>
      </c>
      <c r="S13" s="38"/>
      <c r="T13" s="27">
        <f t="shared" si="9"/>
        <v>6.6666666666667007</v>
      </c>
      <c r="U13" s="27">
        <f t="shared" si="10"/>
        <v>-57.319023000000001</v>
      </c>
      <c r="V13" s="27">
        <f t="shared" si="11"/>
        <v>-53.847935</v>
      </c>
    </row>
    <row r="14" spans="1:22" x14ac:dyDescent="0.25">
      <c r="B14">
        <v>2250000000</v>
      </c>
      <c r="C14">
        <v>-52.523651000000001</v>
      </c>
      <c r="E14">
        <v>2250000000</v>
      </c>
      <c r="F14">
        <v>-40.565975000000002</v>
      </c>
      <c r="H14" s="27">
        <f t="shared" si="0"/>
        <v>4.5208333333332993</v>
      </c>
      <c r="I14" s="27">
        <f t="shared" si="1"/>
        <v>-46.817000999999998</v>
      </c>
      <c r="J14" s="27">
        <f t="shared" si="2"/>
        <v>-46.402209999999997</v>
      </c>
      <c r="L14" s="27">
        <f t="shared" si="3"/>
        <v>5.2916666666667007</v>
      </c>
      <c r="M14" s="27">
        <f t="shared" si="4"/>
        <v>-62.498207000000001</v>
      </c>
      <c r="N14" s="27">
        <f t="shared" si="5"/>
        <v>-44.701340000000002</v>
      </c>
      <c r="P14" s="47">
        <f t="shared" si="6"/>
        <v>6.0625</v>
      </c>
      <c r="Q14" s="27">
        <f t="shared" si="7"/>
        <v>-43.442546999999998</v>
      </c>
      <c r="R14" s="27">
        <f t="shared" si="8"/>
        <v>-53.556831000000003</v>
      </c>
      <c r="S14" s="38"/>
      <c r="T14" s="27">
        <f t="shared" si="9"/>
        <v>6.8333333333332993</v>
      </c>
      <c r="U14" s="27">
        <f t="shared" si="10"/>
        <v>-57.598053</v>
      </c>
      <c r="V14" s="27">
        <f t="shared" si="11"/>
        <v>-54.306888999999998</v>
      </c>
    </row>
    <row r="15" spans="1:22" x14ac:dyDescent="0.25">
      <c r="B15">
        <v>2500000000</v>
      </c>
      <c r="C15">
        <v>-51.257786000000003</v>
      </c>
      <c r="E15">
        <v>2500000000</v>
      </c>
      <c r="F15">
        <v>-42.990658000000003</v>
      </c>
      <c r="H15" s="27">
        <f t="shared" si="0"/>
        <v>4.75</v>
      </c>
      <c r="I15" s="27">
        <f t="shared" si="1"/>
        <v>-46.430816999999998</v>
      </c>
      <c r="J15" s="27">
        <f t="shared" si="2"/>
        <v>-47.327564000000002</v>
      </c>
      <c r="L15" s="27">
        <f t="shared" si="3"/>
        <v>5.5</v>
      </c>
      <c r="M15" s="27">
        <f t="shared" si="4"/>
        <v>-60.254997000000003</v>
      </c>
      <c r="N15" s="27">
        <f t="shared" si="5"/>
        <v>-45.091427000000003</v>
      </c>
      <c r="P15" s="47">
        <f t="shared" si="6"/>
        <v>6.25</v>
      </c>
      <c r="Q15" s="27">
        <f t="shared" si="7"/>
        <v>-43.834544999999999</v>
      </c>
      <c r="R15" s="27">
        <f t="shared" si="8"/>
        <v>-53.985576999999999</v>
      </c>
      <c r="S15" s="38"/>
      <c r="T15" s="27">
        <f t="shared" si="9"/>
        <v>7</v>
      </c>
      <c r="U15" s="27">
        <f t="shared" si="10"/>
        <v>-57.759734999999999</v>
      </c>
      <c r="V15" s="27">
        <f t="shared" si="11"/>
        <v>-54.549854000000003</v>
      </c>
    </row>
    <row r="16" spans="1:22" x14ac:dyDescent="0.25">
      <c r="B16">
        <v>2750000000</v>
      </c>
      <c r="C16">
        <v>-50.034377999999997</v>
      </c>
      <c r="E16">
        <v>2750000000</v>
      </c>
      <c r="F16">
        <v>-43.436183999999997</v>
      </c>
      <c r="H16" s="27">
        <f t="shared" si="0"/>
        <v>4.9791666666667007</v>
      </c>
      <c r="I16" s="27">
        <f t="shared" si="1"/>
        <v>-45.680058000000002</v>
      </c>
      <c r="J16" s="27">
        <f t="shared" si="2"/>
        <v>-48.524085999999997</v>
      </c>
      <c r="L16" s="27">
        <f t="shared" si="3"/>
        <v>5.7083333333332993</v>
      </c>
      <c r="M16" s="27">
        <f t="shared" si="4"/>
        <v>-57.961368999999998</v>
      </c>
      <c r="N16" s="27">
        <f t="shared" si="5"/>
        <v>-45.807388000000003</v>
      </c>
      <c r="P16" s="47">
        <f t="shared" si="6"/>
        <v>6.4375</v>
      </c>
      <c r="Q16" s="27">
        <f t="shared" si="7"/>
        <v>-44.364047999999997</v>
      </c>
      <c r="R16" s="27">
        <f t="shared" si="8"/>
        <v>-54.372951999999998</v>
      </c>
      <c r="S16" s="38"/>
      <c r="T16" s="27">
        <f t="shared" si="9"/>
        <v>7.1666666666667007</v>
      </c>
      <c r="U16" s="27">
        <f t="shared" si="10"/>
        <v>-57.874744</v>
      </c>
      <c r="V16" s="27">
        <f t="shared" si="11"/>
        <v>-55.076735999999997</v>
      </c>
    </row>
    <row r="17" spans="2:22" x14ac:dyDescent="0.25">
      <c r="B17">
        <v>3000000000</v>
      </c>
      <c r="C17">
        <v>-48.766559999999998</v>
      </c>
      <c r="E17">
        <v>3000000000</v>
      </c>
      <c r="F17">
        <v>-41.184680999999998</v>
      </c>
      <c r="H17" s="27">
        <f t="shared" si="0"/>
        <v>5.2083333333332993</v>
      </c>
      <c r="I17" s="27">
        <f t="shared" si="1"/>
        <v>-45.112602000000003</v>
      </c>
      <c r="J17" s="27">
        <f t="shared" si="2"/>
        <v>-49.833213999999998</v>
      </c>
      <c r="L17" s="27">
        <f t="shared" si="3"/>
        <v>5.9166666666667007</v>
      </c>
      <c r="M17" s="27">
        <f t="shared" si="4"/>
        <v>-55.699244999999998</v>
      </c>
      <c r="N17" s="27">
        <f t="shared" si="5"/>
        <v>-46.289127000000001</v>
      </c>
      <c r="P17" s="47">
        <f t="shared" si="6"/>
        <v>6.625</v>
      </c>
      <c r="Q17" s="27">
        <f t="shared" si="7"/>
        <v>-45.053260999999999</v>
      </c>
      <c r="R17" s="27">
        <f t="shared" si="8"/>
        <v>-54.445278000000002</v>
      </c>
      <c r="S17" s="38"/>
      <c r="T17" s="27">
        <f t="shared" si="9"/>
        <v>7.3333333333332993</v>
      </c>
      <c r="U17" s="27">
        <f t="shared" si="10"/>
        <v>-58.033797999999997</v>
      </c>
      <c r="V17" s="27">
        <f t="shared" si="11"/>
        <v>-56.372909999999997</v>
      </c>
    </row>
    <row r="18" spans="2:22" x14ac:dyDescent="0.25">
      <c r="B18">
        <v>3250000000</v>
      </c>
      <c r="C18">
        <v>-47.357914000000001</v>
      </c>
      <c r="E18">
        <v>3250000000</v>
      </c>
      <c r="F18">
        <v>-38.778171999999998</v>
      </c>
      <c r="H18" s="27">
        <f t="shared" si="0"/>
        <v>5.4375</v>
      </c>
      <c r="I18" s="27">
        <f t="shared" si="1"/>
        <v>-44.683715999999997</v>
      </c>
      <c r="J18" s="27">
        <f t="shared" si="2"/>
        <v>-51.888420000000004</v>
      </c>
      <c r="L18" s="27">
        <f t="shared" si="3"/>
        <v>6.125</v>
      </c>
      <c r="M18" s="27">
        <f t="shared" si="4"/>
        <v>-53.730933999999998</v>
      </c>
      <c r="N18" s="27">
        <f t="shared" si="5"/>
        <v>-47.104370000000003</v>
      </c>
      <c r="P18" s="47">
        <f t="shared" si="6"/>
        <v>6.8125</v>
      </c>
      <c r="Q18" s="27">
        <f t="shared" si="7"/>
        <v>-45.772906999999996</v>
      </c>
      <c r="R18" s="27">
        <f t="shared" si="8"/>
        <v>-54.881252000000003</v>
      </c>
      <c r="S18" s="38"/>
      <c r="T18" s="27">
        <f t="shared" si="9"/>
        <v>7.5</v>
      </c>
      <c r="U18" s="27">
        <f t="shared" si="10"/>
        <v>-58.276423999999999</v>
      </c>
      <c r="V18" s="27">
        <f t="shared" si="11"/>
        <v>-58.012104000000001</v>
      </c>
    </row>
    <row r="19" spans="2:22" x14ac:dyDescent="0.25">
      <c r="B19">
        <v>3500000000</v>
      </c>
      <c r="C19">
        <v>-46.446854000000002</v>
      </c>
      <c r="E19">
        <v>3500000000</v>
      </c>
      <c r="F19">
        <v>-37.548411999999999</v>
      </c>
      <c r="H19" s="27">
        <f t="shared" si="0"/>
        <v>5.6666666666667007</v>
      </c>
      <c r="I19" s="27">
        <f t="shared" si="1"/>
        <v>-44.382553000000001</v>
      </c>
      <c r="J19" s="27">
        <f t="shared" si="2"/>
        <v>-53.850467999999999</v>
      </c>
      <c r="L19" s="27">
        <f t="shared" si="3"/>
        <v>6.3333333333332993</v>
      </c>
      <c r="M19" s="27">
        <f t="shared" si="4"/>
        <v>-52.609462999999998</v>
      </c>
      <c r="N19" s="27">
        <f t="shared" si="5"/>
        <v>-47.881058000000003</v>
      </c>
      <c r="P19" s="47">
        <f t="shared" si="6"/>
        <v>7</v>
      </c>
      <c r="Q19" s="27">
        <f t="shared" si="7"/>
        <v>-46.552132</v>
      </c>
      <c r="R19" s="27">
        <f t="shared" si="8"/>
        <v>-54.974449</v>
      </c>
      <c r="S19" s="38"/>
      <c r="T19" s="27">
        <f t="shared" si="9"/>
        <v>7.6666666666667007</v>
      </c>
      <c r="U19" s="27">
        <f t="shared" si="10"/>
        <v>-58.450203000000002</v>
      </c>
      <c r="V19" s="27">
        <f t="shared" si="11"/>
        <v>-61.149101000000002</v>
      </c>
    </row>
    <row r="20" spans="2:22" x14ac:dyDescent="0.25">
      <c r="B20">
        <v>3750000000</v>
      </c>
      <c r="C20">
        <v>-45.842052000000002</v>
      </c>
      <c r="E20">
        <v>3750000000</v>
      </c>
      <c r="F20">
        <v>-37.487164</v>
      </c>
      <c r="H20" s="27">
        <f t="shared" si="0"/>
        <v>5.8958333333332993</v>
      </c>
      <c r="I20" s="27">
        <f t="shared" si="1"/>
        <v>-44.252155000000002</v>
      </c>
      <c r="J20" s="27">
        <f t="shared" si="2"/>
        <v>-54.720505000000003</v>
      </c>
      <c r="L20" s="27">
        <f t="shared" si="3"/>
        <v>6.5416666666667007</v>
      </c>
      <c r="M20" s="27">
        <f t="shared" si="4"/>
        <v>-52.220123000000001</v>
      </c>
      <c r="N20" s="27">
        <f t="shared" si="5"/>
        <v>-48.504925</v>
      </c>
      <c r="P20" s="47">
        <f t="shared" si="6"/>
        <v>7.1875</v>
      </c>
      <c r="Q20" s="27">
        <f t="shared" si="7"/>
        <v>-47.167605999999999</v>
      </c>
      <c r="R20" s="27">
        <f t="shared" si="8"/>
        <v>-55.145575999999998</v>
      </c>
      <c r="S20" s="38"/>
      <c r="T20" s="27">
        <f t="shared" si="9"/>
        <v>7.8333333333332993</v>
      </c>
      <c r="U20" s="27">
        <f t="shared" si="10"/>
        <v>-58.593184999999998</v>
      </c>
      <c r="V20" s="27">
        <f t="shared" si="11"/>
        <v>-66.721664000000004</v>
      </c>
    </row>
    <row r="21" spans="2:22" x14ac:dyDescent="0.25">
      <c r="B21">
        <v>4000000000</v>
      </c>
      <c r="C21">
        <v>-45.530819000000001</v>
      </c>
      <c r="E21">
        <v>4000000000</v>
      </c>
      <c r="F21">
        <v>-38.702770000000001</v>
      </c>
      <c r="H21" s="27">
        <f t="shared" si="0"/>
        <v>6.125</v>
      </c>
      <c r="I21" s="27">
        <f t="shared" si="1"/>
        <v>-44.150002000000001</v>
      </c>
      <c r="J21" s="27">
        <f t="shared" si="2"/>
        <v>-54.066116000000001</v>
      </c>
      <c r="L21" s="27">
        <f t="shared" si="3"/>
        <v>6.75</v>
      </c>
      <c r="M21" s="27">
        <f t="shared" si="4"/>
        <v>-52.364651000000002</v>
      </c>
      <c r="N21" s="27">
        <f t="shared" si="5"/>
        <v>-48.714320999999998</v>
      </c>
      <c r="P21" s="47">
        <f t="shared" si="6"/>
        <v>7.375</v>
      </c>
      <c r="Q21" s="27">
        <f t="shared" si="7"/>
        <v>-47.795765000000003</v>
      </c>
      <c r="R21" s="27">
        <f t="shared" si="8"/>
        <v>-55.063011000000003</v>
      </c>
      <c r="S21" s="38"/>
      <c r="T21" s="27">
        <f t="shared" si="9"/>
        <v>8</v>
      </c>
      <c r="U21" s="27">
        <f t="shared" si="10"/>
        <v>-58.701400999999997</v>
      </c>
      <c r="V21" s="27">
        <f t="shared" si="11"/>
        <v>-70.083343999999997</v>
      </c>
    </row>
    <row r="22" spans="2:22" x14ac:dyDescent="0.25">
      <c r="B22">
        <v>4250000000</v>
      </c>
      <c r="C22">
        <v>-45.514057000000001</v>
      </c>
      <c r="E22">
        <v>4250000000</v>
      </c>
      <c r="F22">
        <v>-41.392463999999997</v>
      </c>
      <c r="H22" s="27">
        <f t="shared" si="0"/>
        <v>6.3541666666667007</v>
      </c>
      <c r="I22" s="27">
        <f t="shared" si="1"/>
        <v>-44.184863999999997</v>
      </c>
      <c r="J22" s="27">
        <f t="shared" si="2"/>
        <v>-51.570281999999999</v>
      </c>
      <c r="L22" s="27">
        <f t="shared" si="3"/>
        <v>6.9583333333332993</v>
      </c>
      <c r="M22" s="27">
        <f t="shared" si="4"/>
        <v>-52.273788000000003</v>
      </c>
      <c r="N22" s="27">
        <f t="shared" si="5"/>
        <v>-49.049914999999999</v>
      </c>
      <c r="P22" s="47">
        <f t="shared" si="6"/>
        <v>7.5625</v>
      </c>
      <c r="Q22" s="27">
        <f t="shared" si="7"/>
        <v>-48.423084000000003</v>
      </c>
      <c r="R22" s="27">
        <f t="shared" si="8"/>
        <v>-55.761584999999997</v>
      </c>
      <c r="S22" s="38"/>
      <c r="T22" s="27">
        <f t="shared" si="9"/>
        <v>8.1666666666666998</v>
      </c>
      <c r="U22" s="27">
        <f t="shared" si="10"/>
        <v>-58.946067999999997</v>
      </c>
      <c r="V22" s="27">
        <f t="shared" si="11"/>
        <v>-71.915801999999999</v>
      </c>
    </row>
    <row r="23" spans="2:22" x14ac:dyDescent="0.25">
      <c r="B23">
        <v>4500000000</v>
      </c>
      <c r="C23">
        <v>-45.935780000000001</v>
      </c>
      <c r="E23">
        <v>4500000000</v>
      </c>
      <c r="F23">
        <v>-46.374915999999999</v>
      </c>
      <c r="H23" s="27">
        <f t="shared" si="0"/>
        <v>6.5833333333332993</v>
      </c>
      <c r="I23" s="27">
        <f t="shared" si="1"/>
        <v>-44.109710999999997</v>
      </c>
      <c r="J23" s="27">
        <f t="shared" si="2"/>
        <v>-49.488669999999999</v>
      </c>
      <c r="L23" s="27">
        <f t="shared" si="3"/>
        <v>7.1666666666667007</v>
      </c>
      <c r="M23" s="27">
        <f t="shared" si="4"/>
        <v>-51.923824000000003</v>
      </c>
      <c r="N23" s="27">
        <f t="shared" si="5"/>
        <v>-48.862006999999998</v>
      </c>
      <c r="P23" s="47">
        <f t="shared" si="6"/>
        <v>7.75</v>
      </c>
      <c r="Q23" s="27">
        <f t="shared" si="7"/>
        <v>-49.137680000000003</v>
      </c>
      <c r="R23" s="27">
        <f t="shared" si="8"/>
        <v>-56.453892000000003</v>
      </c>
      <c r="S23" s="38"/>
      <c r="T23" s="27">
        <f t="shared" si="9"/>
        <v>8.3333333333333002</v>
      </c>
      <c r="U23" s="27">
        <f t="shared" si="10"/>
        <v>-59.408081000000003</v>
      </c>
      <c r="V23" s="27">
        <f t="shared" si="11"/>
        <v>-68.523726999999994</v>
      </c>
    </row>
    <row r="24" spans="2:22" x14ac:dyDescent="0.25">
      <c r="B24">
        <v>4750000000</v>
      </c>
      <c r="C24">
        <v>-46.841197999999999</v>
      </c>
      <c r="E24">
        <v>4750000000</v>
      </c>
      <c r="F24">
        <v>-50.545318999999999</v>
      </c>
      <c r="H24" s="27">
        <f t="shared" si="0"/>
        <v>6.8125</v>
      </c>
      <c r="I24" s="27">
        <f t="shared" si="1"/>
        <v>-44.135010000000001</v>
      </c>
      <c r="J24" s="27">
        <f t="shared" si="2"/>
        <v>-47.553801999999997</v>
      </c>
      <c r="L24" s="27">
        <f t="shared" si="3"/>
        <v>7.375</v>
      </c>
      <c r="M24" s="27">
        <f t="shared" si="4"/>
        <v>-51.502453000000003</v>
      </c>
      <c r="N24" s="27">
        <f t="shared" si="5"/>
        <v>-48.902839999999998</v>
      </c>
      <c r="P24" s="47">
        <f t="shared" si="6"/>
        <v>7.9375</v>
      </c>
      <c r="Q24" s="27">
        <f t="shared" si="7"/>
        <v>-49.831600000000002</v>
      </c>
      <c r="R24" s="27">
        <f t="shared" si="8"/>
        <v>-58.167865999999997</v>
      </c>
      <c r="S24" s="38"/>
      <c r="T24" s="27">
        <f t="shared" si="9"/>
        <v>8.5</v>
      </c>
      <c r="U24" s="27">
        <f t="shared" si="10"/>
        <v>-60.322186000000002</v>
      </c>
      <c r="V24" s="27">
        <f t="shared" si="11"/>
        <v>-65.68486</v>
      </c>
    </row>
    <row r="25" spans="2:22" x14ac:dyDescent="0.25">
      <c r="B25">
        <v>5000000000</v>
      </c>
      <c r="C25">
        <v>-48.155360999999999</v>
      </c>
      <c r="E25">
        <v>5000000000</v>
      </c>
      <c r="F25">
        <v>-53.256821000000002</v>
      </c>
      <c r="H25" s="27">
        <f t="shared" si="0"/>
        <v>7.0416666666667007</v>
      </c>
      <c r="I25" s="27">
        <f t="shared" si="1"/>
        <v>-44.050106</v>
      </c>
      <c r="J25" s="27">
        <f t="shared" si="2"/>
        <v>-46.680667999999997</v>
      </c>
      <c r="L25" s="27">
        <f t="shared" si="3"/>
        <v>7.5833333333332993</v>
      </c>
      <c r="M25" s="27">
        <f t="shared" si="4"/>
        <v>-51.106678000000002</v>
      </c>
      <c r="N25" s="27">
        <f t="shared" si="5"/>
        <v>-48.387290999999998</v>
      </c>
      <c r="P25" s="47">
        <f t="shared" si="6"/>
        <v>8.125</v>
      </c>
      <c r="Q25" s="27">
        <f t="shared" si="7"/>
        <v>-50.774127999999997</v>
      </c>
      <c r="R25" s="27">
        <f t="shared" si="8"/>
        <v>-60.104804999999999</v>
      </c>
      <c r="S25" s="38"/>
      <c r="T25" s="27">
        <f t="shared" si="9"/>
        <v>8.6666666666666998</v>
      </c>
      <c r="U25" s="27">
        <f t="shared" si="10"/>
        <v>-61.423065000000001</v>
      </c>
      <c r="V25" s="27">
        <f t="shared" si="11"/>
        <v>-61.861472999999997</v>
      </c>
    </row>
    <row r="26" spans="2:22" x14ac:dyDescent="0.25">
      <c r="B26">
        <v>5250000000</v>
      </c>
      <c r="C26">
        <v>-49.347191000000002</v>
      </c>
      <c r="E26">
        <v>5250000000</v>
      </c>
      <c r="F26">
        <v>-54.305115000000001</v>
      </c>
      <c r="H26" s="27">
        <f t="shared" si="0"/>
        <v>7.2708333333332993</v>
      </c>
      <c r="I26" s="27">
        <f t="shared" si="1"/>
        <v>-44.083754999999996</v>
      </c>
      <c r="J26" s="27">
        <f t="shared" si="2"/>
        <v>-45.861221</v>
      </c>
      <c r="L26" s="27">
        <f t="shared" si="3"/>
        <v>7.7916666666667007</v>
      </c>
      <c r="M26" s="27">
        <f t="shared" si="4"/>
        <v>-50.701168000000003</v>
      </c>
      <c r="N26" s="27">
        <f t="shared" si="5"/>
        <v>-48.249008000000003</v>
      </c>
      <c r="P26" s="47">
        <f t="shared" si="6"/>
        <v>8.3125</v>
      </c>
      <c r="Q26" s="27">
        <f t="shared" si="7"/>
        <v>-52.101219</v>
      </c>
      <c r="R26" s="27">
        <f t="shared" si="8"/>
        <v>-61.598582999999998</v>
      </c>
      <c r="S26" s="38"/>
      <c r="T26" s="27">
        <f t="shared" si="9"/>
        <v>8.8333333333333002</v>
      </c>
      <c r="U26" s="27">
        <f t="shared" si="10"/>
        <v>-62.996051999999999</v>
      </c>
      <c r="V26" s="27">
        <f t="shared" si="11"/>
        <v>-60.311194999999998</v>
      </c>
    </row>
    <row r="27" spans="2:22" x14ac:dyDescent="0.25">
      <c r="B27">
        <v>5500000000</v>
      </c>
      <c r="C27">
        <v>-50.671599999999998</v>
      </c>
      <c r="E27">
        <v>5500000000</v>
      </c>
      <c r="F27">
        <v>-53.615456000000002</v>
      </c>
      <c r="H27" s="27">
        <f t="shared" si="0"/>
        <v>7.5</v>
      </c>
      <c r="I27" s="27">
        <f t="shared" si="1"/>
        <v>-44.041106999999997</v>
      </c>
      <c r="J27" s="27">
        <f t="shared" si="2"/>
        <v>-45.162815000000002</v>
      </c>
      <c r="L27" s="27">
        <f t="shared" si="3"/>
        <v>8</v>
      </c>
      <c r="M27" s="27">
        <f t="shared" si="4"/>
        <v>-50.244453</v>
      </c>
      <c r="N27" s="27">
        <f t="shared" si="5"/>
        <v>-47.693446999999999</v>
      </c>
      <c r="P27" s="47">
        <f t="shared" si="6"/>
        <v>8.5</v>
      </c>
      <c r="Q27" s="27">
        <f t="shared" si="7"/>
        <v>-53.116450999999998</v>
      </c>
      <c r="R27" s="27">
        <f t="shared" si="8"/>
        <v>-61.491504999999997</v>
      </c>
      <c r="S27" s="38"/>
      <c r="T27" s="27">
        <f t="shared" si="9"/>
        <v>9</v>
      </c>
      <c r="U27" s="27">
        <f t="shared" si="10"/>
        <v>-64.351723000000007</v>
      </c>
      <c r="V27" s="27">
        <f t="shared" si="11"/>
        <v>-60.144019999999998</v>
      </c>
    </row>
    <row r="28" spans="2:22" x14ac:dyDescent="0.25">
      <c r="B28">
        <v>5750000000</v>
      </c>
      <c r="C28">
        <v>-50.868606999999997</v>
      </c>
      <c r="E28">
        <v>5750000000</v>
      </c>
      <c r="F28">
        <v>-51.528618000000002</v>
      </c>
      <c r="H28" s="27">
        <f t="shared" si="0"/>
        <v>7.7291666666667007</v>
      </c>
      <c r="I28" s="27">
        <f t="shared" si="1"/>
        <v>-43.999305999999997</v>
      </c>
      <c r="J28" s="27">
        <f t="shared" si="2"/>
        <v>-44.790379000000001</v>
      </c>
      <c r="L28" s="27">
        <f t="shared" si="3"/>
        <v>8.2083333333333002</v>
      </c>
      <c r="M28" s="27">
        <f t="shared" si="4"/>
        <v>-49.859386000000001</v>
      </c>
      <c r="N28" s="27">
        <f t="shared" si="5"/>
        <v>-47.19659</v>
      </c>
      <c r="P28" s="47">
        <f t="shared" si="6"/>
        <v>8.6875</v>
      </c>
      <c r="Q28" s="27">
        <f t="shared" si="7"/>
        <v>-53.373894</v>
      </c>
      <c r="R28" s="27">
        <f t="shared" si="8"/>
        <v>-62.198157999999999</v>
      </c>
      <c r="S28" s="38"/>
      <c r="T28" s="27">
        <f t="shared" si="9"/>
        <v>9.1666666666666998</v>
      </c>
      <c r="U28" s="27">
        <f t="shared" si="10"/>
        <v>-65.430481</v>
      </c>
      <c r="V28" s="27">
        <f t="shared" si="11"/>
        <v>-61.142944</v>
      </c>
    </row>
    <row r="29" spans="2:22" x14ac:dyDescent="0.25">
      <c r="B29">
        <v>6000000000</v>
      </c>
      <c r="C29">
        <v>-49.150677000000002</v>
      </c>
      <c r="E29">
        <v>6000000000</v>
      </c>
      <c r="F29">
        <v>-49.062579999999997</v>
      </c>
      <c r="H29" s="27">
        <f t="shared" si="0"/>
        <v>7.9583333333332993</v>
      </c>
      <c r="I29" s="27">
        <f t="shared" si="1"/>
        <v>-43.845706999999997</v>
      </c>
      <c r="J29" s="27">
        <f t="shared" si="2"/>
        <v>-44.228484999999999</v>
      </c>
      <c r="L29" s="27">
        <f t="shared" si="3"/>
        <v>8.4166666666666998</v>
      </c>
      <c r="M29" s="27">
        <f t="shared" si="4"/>
        <v>-49.667659999999998</v>
      </c>
      <c r="N29" s="27">
        <f t="shared" si="5"/>
        <v>-46.699406000000003</v>
      </c>
      <c r="P29" s="47">
        <f t="shared" si="6"/>
        <v>8.875</v>
      </c>
      <c r="Q29" s="27">
        <f t="shared" si="7"/>
        <v>-53.023536999999997</v>
      </c>
      <c r="R29" s="27">
        <f t="shared" si="8"/>
        <v>-64.515961000000004</v>
      </c>
      <c r="S29" s="38"/>
      <c r="T29" s="27">
        <f t="shared" si="9"/>
        <v>9.3333333333333002</v>
      </c>
      <c r="U29" s="27">
        <f t="shared" si="10"/>
        <v>-66.376723999999996</v>
      </c>
      <c r="V29" s="27">
        <f t="shared" si="11"/>
        <v>-61.000388999999998</v>
      </c>
    </row>
    <row r="30" spans="2:22" x14ac:dyDescent="0.25">
      <c r="B30">
        <v>6250000000</v>
      </c>
      <c r="C30">
        <v>-45.651854999999998</v>
      </c>
      <c r="E30">
        <v>6250000000</v>
      </c>
      <c r="F30">
        <v>-45.710540999999999</v>
      </c>
      <c r="H30" s="27">
        <f t="shared" si="0"/>
        <v>8.1875</v>
      </c>
      <c r="I30" s="27">
        <f t="shared" si="1"/>
        <v>-43.699863000000001</v>
      </c>
      <c r="J30" s="27">
        <f t="shared" si="2"/>
        <v>-43.971184000000001</v>
      </c>
      <c r="L30" s="27">
        <f t="shared" si="3"/>
        <v>8.625</v>
      </c>
      <c r="M30" s="27">
        <f t="shared" si="4"/>
        <v>-49.569930999999997</v>
      </c>
      <c r="N30" s="27">
        <f t="shared" si="5"/>
        <v>-46.057364999999997</v>
      </c>
      <c r="P30" s="47">
        <f t="shared" si="6"/>
        <v>9.0625</v>
      </c>
      <c r="Q30" s="27">
        <f t="shared" si="7"/>
        <v>-52.954619999999998</v>
      </c>
      <c r="R30" s="27">
        <f t="shared" si="8"/>
        <v>-66.823600999999996</v>
      </c>
      <c r="S30" s="38"/>
      <c r="T30" s="27">
        <f t="shared" si="9"/>
        <v>9.5</v>
      </c>
      <c r="U30" s="27">
        <f t="shared" si="10"/>
        <v>-66.560822000000002</v>
      </c>
      <c r="V30" s="27">
        <f t="shared" si="11"/>
        <v>-61.222121999999999</v>
      </c>
    </row>
    <row r="31" spans="2:22" x14ac:dyDescent="0.25">
      <c r="B31">
        <v>6500000000</v>
      </c>
      <c r="C31">
        <v>-42.408253000000002</v>
      </c>
      <c r="E31">
        <v>6500000000</v>
      </c>
      <c r="F31">
        <v>-41.533442999999998</v>
      </c>
      <c r="H31" s="27">
        <f t="shared" si="0"/>
        <v>8.4166666666666998</v>
      </c>
      <c r="I31" s="27">
        <f t="shared" si="1"/>
        <v>-43.506816999999998</v>
      </c>
      <c r="J31" s="27">
        <f t="shared" si="2"/>
        <v>-43.677455999999999</v>
      </c>
      <c r="L31" s="27">
        <f t="shared" si="3"/>
        <v>8.8333333333333002</v>
      </c>
      <c r="M31" s="27">
        <f t="shared" si="4"/>
        <v>-49.514118000000003</v>
      </c>
      <c r="N31" s="27">
        <f t="shared" si="5"/>
        <v>-45.870246999999999</v>
      </c>
      <c r="P31" s="47">
        <f t="shared" si="6"/>
        <v>9.25</v>
      </c>
      <c r="Q31" s="27">
        <f t="shared" si="7"/>
        <v>-53.216293</v>
      </c>
      <c r="R31" s="27">
        <f t="shared" si="8"/>
        <v>-66.634995000000004</v>
      </c>
      <c r="S31" s="38"/>
      <c r="T31" s="27">
        <f t="shared" si="9"/>
        <v>9.6666666666666998</v>
      </c>
      <c r="U31" s="27">
        <f t="shared" si="10"/>
        <v>-66.558716000000004</v>
      </c>
      <c r="V31" s="27">
        <f t="shared" si="11"/>
        <v>-60.308647000000001</v>
      </c>
    </row>
    <row r="32" spans="2:22" x14ac:dyDescent="0.25">
      <c r="B32">
        <v>6750000000</v>
      </c>
      <c r="C32">
        <v>-40.577927000000003</v>
      </c>
      <c r="E32">
        <v>6750000000</v>
      </c>
      <c r="F32">
        <v>-36.362400000000001</v>
      </c>
      <c r="H32" s="27">
        <f t="shared" si="0"/>
        <v>8.6458333333333002</v>
      </c>
      <c r="I32" s="27">
        <f t="shared" si="1"/>
        <v>-43.378695999999998</v>
      </c>
      <c r="J32" s="27">
        <f t="shared" si="2"/>
        <v>-43.329543999999999</v>
      </c>
      <c r="L32" s="27">
        <f t="shared" si="3"/>
        <v>9.0416666666666998</v>
      </c>
      <c r="M32" s="27">
        <f t="shared" si="4"/>
        <v>-49.293422999999997</v>
      </c>
      <c r="N32" s="27">
        <f t="shared" si="5"/>
        <v>-45.554442999999999</v>
      </c>
      <c r="P32" s="47">
        <f t="shared" si="6"/>
        <v>9.4375</v>
      </c>
      <c r="Q32" s="27">
        <f t="shared" si="7"/>
        <v>-53.335957000000001</v>
      </c>
      <c r="R32" s="27">
        <f t="shared" si="8"/>
        <v>-67.024673000000007</v>
      </c>
      <c r="S32" s="38"/>
      <c r="T32" s="27">
        <f t="shared" si="9"/>
        <v>9.8333333333333002</v>
      </c>
      <c r="U32" s="27">
        <f t="shared" si="10"/>
        <v>-66.303512999999995</v>
      </c>
      <c r="V32" s="27">
        <f t="shared" si="11"/>
        <v>-60.147457000000003</v>
      </c>
    </row>
    <row r="33" spans="2:22" x14ac:dyDescent="0.25">
      <c r="B33">
        <v>7000000000</v>
      </c>
      <c r="C33">
        <v>-39.710861000000001</v>
      </c>
      <c r="E33">
        <v>7000000000</v>
      </c>
      <c r="F33">
        <v>-33.920734000000003</v>
      </c>
      <c r="H33" s="27">
        <f t="shared" si="0"/>
        <v>8.875</v>
      </c>
      <c r="I33" s="27">
        <f t="shared" si="1"/>
        <v>-43.229519000000003</v>
      </c>
      <c r="J33" s="27">
        <f t="shared" si="2"/>
        <v>-42.919665999999999</v>
      </c>
      <c r="L33" s="27">
        <f t="shared" si="3"/>
        <v>9.25</v>
      </c>
      <c r="M33" s="27">
        <f t="shared" si="4"/>
        <v>-48.967384000000003</v>
      </c>
      <c r="N33" s="27">
        <f t="shared" si="5"/>
        <v>-45.767963000000002</v>
      </c>
      <c r="P33" s="47">
        <f t="shared" si="6"/>
        <v>9.625</v>
      </c>
      <c r="Q33" s="27">
        <f t="shared" si="7"/>
        <v>-53.316085999999999</v>
      </c>
      <c r="R33" s="27">
        <f t="shared" si="8"/>
        <v>-67.591804999999994</v>
      </c>
      <c r="S33" s="38"/>
      <c r="T33" s="27">
        <f t="shared" si="9"/>
        <v>10</v>
      </c>
      <c r="U33" s="27">
        <f t="shared" si="10"/>
        <v>-66.168296999999995</v>
      </c>
      <c r="V33" s="27">
        <f t="shared" si="11"/>
        <v>-59.887580999999997</v>
      </c>
    </row>
    <row r="34" spans="2:22" x14ac:dyDescent="0.25">
      <c r="B34">
        <v>7250000000</v>
      </c>
      <c r="C34">
        <v>-38.677115999999998</v>
      </c>
      <c r="E34">
        <v>7250000000</v>
      </c>
      <c r="F34">
        <v>-34.064430000000002</v>
      </c>
      <c r="H34" s="27">
        <f t="shared" si="0"/>
        <v>9.1041666666666998</v>
      </c>
      <c r="I34" s="27">
        <f t="shared" si="1"/>
        <v>-43.102595999999998</v>
      </c>
      <c r="J34" s="27">
        <f t="shared" si="2"/>
        <v>-42.486297999999998</v>
      </c>
      <c r="L34" s="27">
        <f t="shared" si="3"/>
        <v>9.4583333333333002</v>
      </c>
      <c r="M34" s="27">
        <f t="shared" si="4"/>
        <v>-48.452652</v>
      </c>
      <c r="N34" s="27">
        <f t="shared" si="5"/>
        <v>-45.020065000000002</v>
      </c>
      <c r="P34" s="47">
        <f t="shared" si="6"/>
        <v>9.8125</v>
      </c>
      <c r="Q34" s="27">
        <f t="shared" si="7"/>
        <v>-53.329998000000003</v>
      </c>
      <c r="R34" s="27">
        <f t="shared" si="8"/>
        <v>-68.382271000000003</v>
      </c>
      <c r="S34" s="38"/>
      <c r="T34" s="27">
        <f t="shared" si="9"/>
        <v>10.166666666667</v>
      </c>
      <c r="U34" s="27">
        <f t="shared" si="10"/>
        <v>-66.769515999999996</v>
      </c>
      <c r="V34" s="27">
        <f t="shared" si="11"/>
        <v>-59.358275999999996</v>
      </c>
    </row>
    <row r="35" spans="2:22" x14ac:dyDescent="0.25">
      <c r="B35">
        <v>7500000000</v>
      </c>
      <c r="C35">
        <v>-37.770347999999998</v>
      </c>
      <c r="E35">
        <v>7500000000</v>
      </c>
      <c r="F35">
        <v>-35.009929999999997</v>
      </c>
      <c r="H35" s="27">
        <f t="shared" ref="H35:H51" si="12">B95/1000000000</f>
        <v>9.3333333333333002</v>
      </c>
      <c r="I35" s="27">
        <f t="shared" ref="I35:I51" si="13">C95</f>
        <v>-42.999412999999997</v>
      </c>
      <c r="J35" s="27">
        <f t="shared" ref="J35:J51" si="14">F95</f>
        <v>-42.271099</v>
      </c>
      <c r="L35" s="27">
        <f t="shared" ref="L35:L51" si="15">B149/1000000000</f>
        <v>9.6666666666666998</v>
      </c>
      <c r="M35" s="27">
        <f t="shared" ref="M35:M51" si="16">C149</f>
        <v>-48.158130999999997</v>
      </c>
      <c r="N35" s="27">
        <f t="shared" ref="N35:N51" si="17">F149</f>
        <v>-44.41048</v>
      </c>
      <c r="P35" s="47">
        <f t="shared" ref="P35:P51" si="18">B203/1000000000</f>
        <v>10</v>
      </c>
      <c r="Q35" s="27">
        <f t="shared" ref="Q35:Q51" si="19">C203</f>
        <v>-53.510475</v>
      </c>
      <c r="R35" s="27">
        <f t="shared" ref="R35:R51" si="20">F203</f>
        <v>-66.377548000000004</v>
      </c>
      <c r="S35" s="38"/>
      <c r="T35" s="27">
        <f t="shared" ref="T35:T51" si="21">B257/1000000000</f>
        <v>10.333333333333</v>
      </c>
      <c r="U35" s="27">
        <f t="shared" ref="U35:U51" si="22">C257</f>
        <v>-66.605414999999994</v>
      </c>
      <c r="V35" s="27">
        <f t="shared" ref="V35:V51" si="23">F257</f>
        <v>-58.842976</v>
      </c>
    </row>
    <row r="36" spans="2:22" x14ac:dyDescent="0.25">
      <c r="B36">
        <v>7750000000</v>
      </c>
      <c r="C36">
        <v>-37.484676</v>
      </c>
      <c r="E36">
        <v>7750000000</v>
      </c>
      <c r="F36">
        <v>-35.863464</v>
      </c>
      <c r="H36" s="27">
        <f t="shared" si="12"/>
        <v>9.5625</v>
      </c>
      <c r="I36" s="27">
        <f t="shared" si="13"/>
        <v>-42.976287999999997</v>
      </c>
      <c r="J36" s="27">
        <f t="shared" si="14"/>
        <v>-42.113579000000001</v>
      </c>
      <c r="L36" s="27">
        <f t="shared" si="15"/>
        <v>9.875</v>
      </c>
      <c r="M36" s="27">
        <f t="shared" si="16"/>
        <v>-48.062305000000002</v>
      </c>
      <c r="N36" s="27">
        <f t="shared" si="17"/>
        <v>-43.537925999999999</v>
      </c>
      <c r="P36" s="47">
        <f t="shared" si="18"/>
        <v>10.1875</v>
      </c>
      <c r="Q36" s="27">
        <f t="shared" si="19"/>
        <v>-53.686264000000001</v>
      </c>
      <c r="R36" s="27">
        <f t="shared" si="20"/>
        <v>-64.453361999999998</v>
      </c>
      <c r="S36" s="38"/>
      <c r="T36" s="27">
        <f t="shared" si="21"/>
        <v>10.5</v>
      </c>
      <c r="U36" s="27">
        <f t="shared" si="22"/>
        <v>-66.793662999999995</v>
      </c>
      <c r="V36" s="27">
        <f t="shared" si="23"/>
        <v>-57.948627000000002</v>
      </c>
    </row>
    <row r="37" spans="2:22" x14ac:dyDescent="0.25">
      <c r="B37">
        <v>8000000000</v>
      </c>
      <c r="C37">
        <v>-37.66066</v>
      </c>
      <c r="E37">
        <v>8000000000</v>
      </c>
      <c r="F37">
        <v>-36.384323000000002</v>
      </c>
      <c r="H37" s="27">
        <f t="shared" si="12"/>
        <v>9.7916666666666998</v>
      </c>
      <c r="I37" s="27">
        <f t="shared" si="13"/>
        <v>-43.061062</v>
      </c>
      <c r="J37" s="27">
        <f t="shared" si="14"/>
        <v>-41.992313000000003</v>
      </c>
      <c r="L37" s="27">
        <f t="shared" si="15"/>
        <v>10.083333333333</v>
      </c>
      <c r="M37" s="27">
        <f t="shared" si="16"/>
        <v>-48.199824999999997</v>
      </c>
      <c r="N37" s="27">
        <f t="shared" si="17"/>
        <v>-43.309649999999998</v>
      </c>
      <c r="P37" s="47">
        <f t="shared" si="18"/>
        <v>10.375</v>
      </c>
      <c r="Q37" s="27">
        <f t="shared" si="19"/>
        <v>-53.802292000000001</v>
      </c>
      <c r="R37" s="27">
        <f t="shared" si="20"/>
        <v>-63.565804</v>
      </c>
      <c r="S37" s="38"/>
      <c r="T37" s="27">
        <f t="shared" si="21"/>
        <v>10.666666666667</v>
      </c>
      <c r="U37" s="27">
        <f t="shared" si="22"/>
        <v>-66.559432999999999</v>
      </c>
      <c r="V37" s="27">
        <f t="shared" si="23"/>
        <v>-57.645294</v>
      </c>
    </row>
    <row r="38" spans="2:22" x14ac:dyDescent="0.25">
      <c r="B38">
        <v>8250000000</v>
      </c>
      <c r="C38">
        <v>-38.089053999999997</v>
      </c>
      <c r="E38">
        <v>8250000000</v>
      </c>
      <c r="F38">
        <v>-36.857582000000001</v>
      </c>
      <c r="H38" s="27">
        <f t="shared" si="12"/>
        <v>10.020833333333</v>
      </c>
      <c r="I38" s="27">
        <f t="shared" si="13"/>
        <v>-43.108581999999998</v>
      </c>
      <c r="J38" s="27">
        <f t="shared" si="14"/>
        <v>-41.746361</v>
      </c>
      <c r="L38" s="27">
        <f t="shared" si="15"/>
        <v>10.291666666667</v>
      </c>
      <c r="M38" s="27">
        <f t="shared" si="16"/>
        <v>-48.429259999999999</v>
      </c>
      <c r="N38" s="27">
        <f t="shared" si="17"/>
        <v>-42.825684000000003</v>
      </c>
      <c r="P38" s="47">
        <f t="shared" si="18"/>
        <v>10.5625</v>
      </c>
      <c r="Q38" s="27">
        <f t="shared" si="19"/>
        <v>-53.941105</v>
      </c>
      <c r="R38" s="27">
        <f t="shared" si="20"/>
        <v>-62.248783000000003</v>
      </c>
      <c r="S38" s="38"/>
      <c r="T38" s="27">
        <f t="shared" si="21"/>
        <v>10.833333333333</v>
      </c>
      <c r="U38" s="27">
        <f t="shared" si="22"/>
        <v>-66.465575999999999</v>
      </c>
      <c r="V38" s="27">
        <f t="shared" si="23"/>
        <v>-57.373131000000001</v>
      </c>
    </row>
    <row r="39" spans="2:22" x14ac:dyDescent="0.25">
      <c r="B39">
        <v>8500000000</v>
      </c>
      <c r="C39">
        <v>-38.487887999999998</v>
      </c>
      <c r="E39">
        <v>8500000000</v>
      </c>
      <c r="F39">
        <v>-37.274357000000002</v>
      </c>
      <c r="H39" s="27">
        <f t="shared" si="12"/>
        <v>10.25</v>
      </c>
      <c r="I39" s="27">
        <f t="shared" si="13"/>
        <v>-43.205745999999998</v>
      </c>
      <c r="J39" s="27">
        <f t="shared" si="14"/>
        <v>-41.766177999999996</v>
      </c>
      <c r="L39" s="27">
        <f t="shared" si="15"/>
        <v>10.5</v>
      </c>
      <c r="M39" s="27">
        <f t="shared" si="16"/>
        <v>-48.555599000000001</v>
      </c>
      <c r="N39" s="27">
        <f t="shared" si="17"/>
        <v>-42.069431000000002</v>
      </c>
      <c r="P39" s="47">
        <f t="shared" si="18"/>
        <v>10.75</v>
      </c>
      <c r="Q39" s="27">
        <f t="shared" si="19"/>
        <v>-53.996383999999999</v>
      </c>
      <c r="R39" s="27">
        <f t="shared" si="20"/>
        <v>-60.545501999999999</v>
      </c>
      <c r="S39" s="38"/>
      <c r="T39" s="27">
        <f t="shared" si="21"/>
        <v>11</v>
      </c>
      <c r="U39" s="27">
        <f t="shared" si="22"/>
        <v>-66.224288999999999</v>
      </c>
      <c r="V39" s="27">
        <f t="shared" si="23"/>
        <v>-57.213669000000003</v>
      </c>
    </row>
    <row r="40" spans="2:22" x14ac:dyDescent="0.25">
      <c r="B40">
        <v>8750000000</v>
      </c>
      <c r="C40">
        <v>-38.836078999999998</v>
      </c>
      <c r="E40">
        <v>8750000000</v>
      </c>
      <c r="F40">
        <v>-37.696941000000002</v>
      </c>
      <c r="H40" s="27">
        <f t="shared" si="12"/>
        <v>10.479166666667</v>
      </c>
      <c r="I40" s="27">
        <f t="shared" si="13"/>
        <v>-43.276653000000003</v>
      </c>
      <c r="J40" s="27">
        <f t="shared" si="14"/>
        <v>-41.854008</v>
      </c>
      <c r="L40" s="27">
        <f t="shared" si="15"/>
        <v>10.708333333333</v>
      </c>
      <c r="M40" s="27">
        <f t="shared" si="16"/>
        <v>-48.747447999999999</v>
      </c>
      <c r="N40" s="27">
        <f t="shared" si="17"/>
        <v>-41.212749000000002</v>
      </c>
      <c r="P40" s="47">
        <f t="shared" si="18"/>
        <v>10.9375</v>
      </c>
      <c r="Q40" s="27">
        <f t="shared" si="19"/>
        <v>-54.007305000000002</v>
      </c>
      <c r="R40" s="27">
        <f t="shared" si="20"/>
        <v>-58.505096000000002</v>
      </c>
      <c r="S40" s="38"/>
      <c r="T40" s="27">
        <f t="shared" si="21"/>
        <v>11.166666666667</v>
      </c>
      <c r="U40" s="27">
        <f t="shared" si="22"/>
        <v>-65.727180000000004</v>
      </c>
      <c r="V40" s="27">
        <f t="shared" si="23"/>
        <v>-57.069873999999999</v>
      </c>
    </row>
    <row r="41" spans="2:22" x14ac:dyDescent="0.25">
      <c r="B41">
        <v>9000000000</v>
      </c>
      <c r="C41">
        <v>-39.120471999999999</v>
      </c>
      <c r="E41">
        <v>9000000000</v>
      </c>
      <c r="F41">
        <v>-38.209556999999997</v>
      </c>
      <c r="H41" s="27">
        <f t="shared" si="12"/>
        <v>10.708333333333</v>
      </c>
      <c r="I41" s="27">
        <f t="shared" si="13"/>
        <v>-43.416786000000002</v>
      </c>
      <c r="J41" s="27">
        <f t="shared" si="14"/>
        <v>-42.288811000000003</v>
      </c>
      <c r="L41" s="27">
        <f t="shared" si="15"/>
        <v>10.916666666667</v>
      </c>
      <c r="M41" s="27">
        <f t="shared" si="16"/>
        <v>-48.995621</v>
      </c>
      <c r="N41" s="27">
        <f t="shared" si="17"/>
        <v>-40.413451999999999</v>
      </c>
      <c r="P41" s="47">
        <f t="shared" si="18"/>
        <v>11.125</v>
      </c>
      <c r="Q41" s="27">
        <f t="shared" si="19"/>
        <v>-54.095756999999999</v>
      </c>
      <c r="R41" s="27">
        <f t="shared" si="20"/>
        <v>-57.81015</v>
      </c>
      <c r="S41" s="38"/>
      <c r="T41" s="27">
        <f t="shared" si="21"/>
        <v>11.333333333333</v>
      </c>
      <c r="U41" s="27">
        <f t="shared" si="22"/>
        <v>-65.646782000000002</v>
      </c>
      <c r="V41" s="27">
        <f t="shared" si="23"/>
        <v>-56.706398</v>
      </c>
    </row>
    <row r="42" spans="2:22" x14ac:dyDescent="0.25">
      <c r="B42">
        <v>9250000000</v>
      </c>
      <c r="C42">
        <v>-39.334556999999997</v>
      </c>
      <c r="E42">
        <v>9250000000</v>
      </c>
      <c r="F42">
        <v>-38.728408999999999</v>
      </c>
      <c r="H42" s="27">
        <f t="shared" si="12"/>
        <v>10.9375</v>
      </c>
      <c r="I42" s="27">
        <f t="shared" si="13"/>
        <v>-43.518622999999998</v>
      </c>
      <c r="J42" s="27">
        <f t="shared" si="14"/>
        <v>-42.735686999999999</v>
      </c>
      <c r="L42" s="27">
        <f t="shared" si="15"/>
        <v>11.125</v>
      </c>
      <c r="M42" s="27">
        <f t="shared" si="16"/>
        <v>-49.435279999999999</v>
      </c>
      <c r="N42" s="27">
        <f t="shared" si="17"/>
        <v>-39.754531999999998</v>
      </c>
      <c r="P42" s="47">
        <f t="shared" si="18"/>
        <v>11.3125</v>
      </c>
      <c r="Q42" s="27">
        <f t="shared" si="19"/>
        <v>-54.005054000000001</v>
      </c>
      <c r="R42" s="27">
        <f t="shared" si="20"/>
        <v>-57.535834999999999</v>
      </c>
      <c r="S42" s="38"/>
      <c r="T42" s="27">
        <f t="shared" si="21"/>
        <v>11.5</v>
      </c>
      <c r="U42" s="27">
        <f t="shared" si="22"/>
        <v>-65.720214999999996</v>
      </c>
      <c r="V42" s="27">
        <f t="shared" si="23"/>
        <v>-57.028602999999997</v>
      </c>
    </row>
    <row r="43" spans="2:22" x14ac:dyDescent="0.25">
      <c r="B43">
        <v>9500000000</v>
      </c>
      <c r="C43">
        <v>-39.770771000000003</v>
      </c>
      <c r="E43">
        <v>9500000000</v>
      </c>
      <c r="F43">
        <v>-39.182513999999998</v>
      </c>
      <c r="H43" s="27">
        <f t="shared" si="12"/>
        <v>11.166666666667</v>
      </c>
      <c r="I43" s="27">
        <f t="shared" si="13"/>
        <v>-43.447040999999999</v>
      </c>
      <c r="J43" s="27">
        <f t="shared" si="14"/>
        <v>-43.493416000000003</v>
      </c>
      <c r="L43" s="27">
        <f t="shared" si="15"/>
        <v>11.333333333333</v>
      </c>
      <c r="M43" s="27">
        <f t="shared" si="16"/>
        <v>-49.942534999999999</v>
      </c>
      <c r="N43" s="27">
        <f t="shared" si="17"/>
        <v>-39.148631999999999</v>
      </c>
      <c r="P43" s="47">
        <f t="shared" si="18"/>
        <v>11.5</v>
      </c>
      <c r="Q43" s="27">
        <f t="shared" si="19"/>
        <v>-53.778449999999999</v>
      </c>
      <c r="R43" s="27">
        <f t="shared" si="20"/>
        <v>-57.078232</v>
      </c>
      <c r="S43" s="38"/>
      <c r="T43" s="27">
        <f t="shared" si="21"/>
        <v>11.666666666667</v>
      </c>
      <c r="U43" s="27">
        <f t="shared" si="22"/>
        <v>-66.233695999999995</v>
      </c>
      <c r="V43" s="27">
        <f t="shared" si="23"/>
        <v>-58.073566</v>
      </c>
    </row>
    <row r="44" spans="2:22" x14ac:dyDescent="0.25">
      <c r="B44">
        <v>9750000000</v>
      </c>
      <c r="C44">
        <v>-40.110607000000002</v>
      </c>
      <c r="E44">
        <v>9750000000</v>
      </c>
      <c r="F44">
        <v>-39.975696999999997</v>
      </c>
      <c r="H44" s="27">
        <f t="shared" si="12"/>
        <v>11.395833333333</v>
      </c>
      <c r="I44" s="27">
        <f t="shared" si="13"/>
        <v>-43.209910999999998</v>
      </c>
      <c r="J44" s="27">
        <f t="shared" si="14"/>
        <v>-44.391029000000003</v>
      </c>
      <c r="L44" s="27">
        <f t="shared" si="15"/>
        <v>11.541666666667</v>
      </c>
      <c r="M44" s="27">
        <f t="shared" si="16"/>
        <v>-50.290264000000001</v>
      </c>
      <c r="N44" s="27">
        <f t="shared" si="17"/>
        <v>-38.578254999999999</v>
      </c>
      <c r="P44" s="47">
        <f t="shared" si="18"/>
        <v>11.6875</v>
      </c>
      <c r="Q44" s="27">
        <f t="shared" si="19"/>
        <v>-53.440474999999999</v>
      </c>
      <c r="R44" s="27">
        <f t="shared" si="20"/>
        <v>-56.735664</v>
      </c>
      <c r="S44" s="38"/>
      <c r="T44" s="27">
        <f t="shared" si="21"/>
        <v>11.833333333333</v>
      </c>
      <c r="U44" s="27">
        <f t="shared" si="22"/>
        <v>-66.374222000000003</v>
      </c>
      <c r="V44" s="27">
        <f t="shared" si="23"/>
        <v>-58.662559999999999</v>
      </c>
    </row>
    <row r="45" spans="2:22" x14ac:dyDescent="0.25">
      <c r="B45">
        <v>10000000000</v>
      </c>
      <c r="C45">
        <v>-39.987445999999998</v>
      </c>
      <c r="E45">
        <v>10000000000</v>
      </c>
      <c r="F45">
        <v>-40.956425000000003</v>
      </c>
      <c r="H45" s="27">
        <f t="shared" si="12"/>
        <v>11.625</v>
      </c>
      <c r="I45" s="27">
        <f t="shared" si="13"/>
        <v>-42.630512000000003</v>
      </c>
      <c r="J45" s="27">
        <f t="shared" si="14"/>
        <v>-45.098320000000001</v>
      </c>
      <c r="L45" s="27">
        <f t="shared" si="15"/>
        <v>11.75</v>
      </c>
      <c r="M45" s="27">
        <f t="shared" si="16"/>
        <v>-50.586478999999997</v>
      </c>
      <c r="N45" s="27">
        <f t="shared" si="17"/>
        <v>-38.193893000000003</v>
      </c>
      <c r="P45" s="47">
        <f t="shared" si="18"/>
        <v>11.875</v>
      </c>
      <c r="Q45" s="27">
        <f t="shared" si="19"/>
        <v>-53.376975999999999</v>
      </c>
      <c r="R45" s="27">
        <f t="shared" si="20"/>
        <v>-56.948483000000003</v>
      </c>
      <c r="S45" s="38"/>
      <c r="T45" s="27">
        <f t="shared" si="21"/>
        <v>12</v>
      </c>
      <c r="U45" s="27">
        <f t="shared" si="22"/>
        <v>-66.443343999999996</v>
      </c>
      <c r="V45" s="27">
        <f t="shared" si="23"/>
        <v>-59.297168999999997</v>
      </c>
    </row>
    <row r="46" spans="2:22" x14ac:dyDescent="0.25">
      <c r="B46">
        <v>10250000000</v>
      </c>
      <c r="C46">
        <v>-39.330421000000001</v>
      </c>
      <c r="E46">
        <v>10250000000</v>
      </c>
      <c r="F46">
        <v>-41.725811</v>
      </c>
      <c r="H46" s="27">
        <f t="shared" si="12"/>
        <v>11.854166666667</v>
      </c>
      <c r="I46" s="27">
        <f t="shared" si="13"/>
        <v>-42.101818000000002</v>
      </c>
      <c r="J46" s="27">
        <f t="shared" si="14"/>
        <v>-45.472892999999999</v>
      </c>
      <c r="L46" s="27">
        <f t="shared" si="15"/>
        <v>11.958333333333</v>
      </c>
      <c r="M46" s="27">
        <f t="shared" si="16"/>
        <v>-50.591208999999999</v>
      </c>
      <c r="N46" s="27">
        <f t="shared" si="17"/>
        <v>-37.799804999999999</v>
      </c>
      <c r="P46" s="47">
        <f t="shared" si="18"/>
        <v>12.0625</v>
      </c>
      <c r="Q46" s="27">
        <f t="shared" si="19"/>
        <v>-53.447108999999998</v>
      </c>
      <c r="R46" s="27">
        <f t="shared" si="20"/>
        <v>-57.316428999999999</v>
      </c>
      <c r="S46" s="38"/>
      <c r="T46" s="27">
        <f t="shared" si="21"/>
        <v>12.166666666667</v>
      </c>
      <c r="U46" s="27">
        <f t="shared" si="22"/>
        <v>-66.055199000000002</v>
      </c>
      <c r="V46" s="27">
        <f t="shared" si="23"/>
        <v>-59.644359999999999</v>
      </c>
    </row>
    <row r="47" spans="2:22" x14ac:dyDescent="0.25">
      <c r="B47">
        <v>10500000000</v>
      </c>
      <c r="C47">
        <v>-38.296799</v>
      </c>
      <c r="E47">
        <v>10500000000</v>
      </c>
      <c r="F47">
        <v>-41.652641000000003</v>
      </c>
      <c r="H47" s="27">
        <f t="shared" si="12"/>
        <v>12.083333333333</v>
      </c>
      <c r="I47" s="27">
        <f t="shared" si="13"/>
        <v>-41.556033999999997</v>
      </c>
      <c r="J47" s="27">
        <f t="shared" si="14"/>
        <v>-45.446503</v>
      </c>
      <c r="L47" s="27">
        <f t="shared" si="15"/>
        <v>12.166666666667</v>
      </c>
      <c r="M47" s="27">
        <f t="shared" si="16"/>
        <v>-50.626883999999997</v>
      </c>
      <c r="N47" s="27">
        <f t="shared" si="17"/>
        <v>-37.559620000000002</v>
      </c>
      <c r="P47" s="47">
        <f t="shared" si="18"/>
        <v>12.25</v>
      </c>
      <c r="Q47" s="27">
        <f t="shared" si="19"/>
        <v>-53.508087000000003</v>
      </c>
      <c r="R47" s="27">
        <f t="shared" si="20"/>
        <v>-57.713554000000002</v>
      </c>
      <c r="S47" s="38"/>
      <c r="T47" s="27">
        <f t="shared" si="21"/>
        <v>12.333333333333</v>
      </c>
      <c r="U47" s="27">
        <f t="shared" si="22"/>
        <v>-65.460136000000006</v>
      </c>
      <c r="V47" s="27">
        <f t="shared" si="23"/>
        <v>-61.398296000000002</v>
      </c>
    </row>
    <row r="48" spans="2:22" x14ac:dyDescent="0.25">
      <c r="B48">
        <v>10750000000</v>
      </c>
      <c r="C48">
        <v>-37.041392999999999</v>
      </c>
      <c r="E48">
        <v>10750000000</v>
      </c>
      <c r="F48">
        <v>-41.30809</v>
      </c>
      <c r="H48" s="27">
        <f t="shared" si="12"/>
        <v>12.3125</v>
      </c>
      <c r="I48" s="27">
        <f t="shared" si="13"/>
        <v>-41.223343</v>
      </c>
      <c r="J48" s="27">
        <f t="shared" si="14"/>
        <v>-45.522906999999996</v>
      </c>
      <c r="L48" s="27">
        <f t="shared" si="15"/>
        <v>12.375</v>
      </c>
      <c r="M48" s="27">
        <f t="shared" si="16"/>
        <v>-50.656834000000003</v>
      </c>
      <c r="N48" s="27">
        <f t="shared" si="17"/>
        <v>-37.179214000000002</v>
      </c>
      <c r="P48" s="47">
        <f t="shared" si="18"/>
        <v>12.4375</v>
      </c>
      <c r="Q48" s="27">
        <f t="shared" si="19"/>
        <v>-53.599159</v>
      </c>
      <c r="R48" s="27">
        <f t="shared" si="20"/>
        <v>-57.303370999999999</v>
      </c>
      <c r="S48" s="38"/>
      <c r="T48" s="27">
        <f t="shared" si="21"/>
        <v>12.5</v>
      </c>
      <c r="U48" s="27">
        <f t="shared" si="22"/>
        <v>-64.738913999999994</v>
      </c>
      <c r="V48" s="27">
        <f t="shared" si="23"/>
        <v>-63.371524999999998</v>
      </c>
    </row>
    <row r="49" spans="2:22" x14ac:dyDescent="0.25">
      <c r="B49">
        <v>11000000000</v>
      </c>
      <c r="C49">
        <v>-35.410702000000001</v>
      </c>
      <c r="E49">
        <v>11000000000</v>
      </c>
      <c r="F49">
        <v>-41.601700000000001</v>
      </c>
      <c r="H49" s="27">
        <f t="shared" si="12"/>
        <v>12.541666666667</v>
      </c>
      <c r="I49" s="27">
        <f t="shared" si="13"/>
        <v>-41.084927</v>
      </c>
      <c r="J49" s="27">
        <f t="shared" si="14"/>
        <v>-46.110714000000002</v>
      </c>
      <c r="L49" s="27">
        <f t="shared" si="15"/>
        <v>12.583333333333</v>
      </c>
      <c r="M49" s="27">
        <f t="shared" si="16"/>
        <v>-50.906466999999999</v>
      </c>
      <c r="N49" s="27">
        <f t="shared" si="17"/>
        <v>-36.875629000000004</v>
      </c>
      <c r="P49" s="47">
        <f t="shared" si="18"/>
        <v>12.625</v>
      </c>
      <c r="Q49" s="27">
        <f t="shared" si="19"/>
        <v>-54.562854999999999</v>
      </c>
      <c r="R49" s="27">
        <f t="shared" si="20"/>
        <v>-56.674945999999998</v>
      </c>
      <c r="S49" s="38"/>
      <c r="T49" s="27">
        <f t="shared" si="21"/>
        <v>12.666666666667</v>
      </c>
      <c r="U49" s="27">
        <f t="shared" si="22"/>
        <v>-64.043899999999994</v>
      </c>
      <c r="V49" s="27">
        <f t="shared" si="23"/>
        <v>-66.937775000000002</v>
      </c>
    </row>
    <row r="50" spans="2:22" x14ac:dyDescent="0.25">
      <c r="B50">
        <v>11250000000</v>
      </c>
      <c r="C50">
        <v>-34.026417000000002</v>
      </c>
      <c r="E50">
        <v>11250000000</v>
      </c>
      <c r="F50">
        <v>-43.280135999999999</v>
      </c>
      <c r="H50" s="27">
        <f t="shared" si="12"/>
        <v>12.770833333333</v>
      </c>
      <c r="I50" s="27">
        <f t="shared" si="13"/>
        <v>-41.400536000000002</v>
      </c>
      <c r="J50" s="27">
        <f t="shared" si="14"/>
        <v>-46.899569999999997</v>
      </c>
      <c r="L50" s="27">
        <f t="shared" si="15"/>
        <v>12.791666666667</v>
      </c>
      <c r="M50" s="27">
        <f t="shared" si="16"/>
        <v>-50.866321999999997</v>
      </c>
      <c r="N50" s="27">
        <f t="shared" si="17"/>
        <v>-36.513053999999997</v>
      </c>
      <c r="P50" s="47">
        <f t="shared" si="18"/>
        <v>12.8125</v>
      </c>
      <c r="Q50" s="27">
        <f t="shared" si="19"/>
        <v>-55.589686999999998</v>
      </c>
      <c r="R50" s="27">
        <f t="shared" si="20"/>
        <v>-56.057040999999998</v>
      </c>
      <c r="S50" s="38"/>
      <c r="T50" s="27">
        <f t="shared" si="21"/>
        <v>12.833333333333</v>
      </c>
      <c r="U50" s="27">
        <f t="shared" si="22"/>
        <v>-63.852955000000001</v>
      </c>
      <c r="V50" s="27">
        <f t="shared" si="23"/>
        <v>-70.911201000000005</v>
      </c>
    </row>
    <row r="51" spans="2:22" x14ac:dyDescent="0.25">
      <c r="B51">
        <v>11500000000</v>
      </c>
      <c r="C51">
        <v>-33.256675999999999</v>
      </c>
      <c r="E51">
        <v>11500000000</v>
      </c>
      <c r="F51">
        <v>-46.346359</v>
      </c>
      <c r="H51" s="27">
        <f t="shared" si="12"/>
        <v>13</v>
      </c>
      <c r="I51" s="27">
        <f t="shared" si="13"/>
        <v>-41.825634000000001</v>
      </c>
      <c r="J51" s="27">
        <f t="shared" si="14"/>
        <v>-47.503135999999998</v>
      </c>
      <c r="L51" s="27">
        <f t="shared" si="15"/>
        <v>13</v>
      </c>
      <c r="M51" s="27">
        <f t="shared" si="16"/>
        <v>-50.747664999999998</v>
      </c>
      <c r="N51" s="27">
        <f t="shared" si="17"/>
        <v>-36.293593999999999</v>
      </c>
      <c r="P51" s="47">
        <f t="shared" si="18"/>
        <v>13</v>
      </c>
      <c r="Q51" s="27">
        <f t="shared" si="19"/>
        <v>-56.518917000000002</v>
      </c>
      <c r="R51" s="27">
        <f t="shared" si="20"/>
        <v>-55.876109999999997</v>
      </c>
      <c r="S51" s="38"/>
      <c r="T51" s="27">
        <f t="shared" si="21"/>
        <v>13</v>
      </c>
      <c r="U51" s="27">
        <f t="shared" si="22"/>
        <v>-63.788395000000001</v>
      </c>
      <c r="V51" s="27">
        <f t="shared" si="23"/>
        <v>-73.881789999999995</v>
      </c>
    </row>
    <row r="52" spans="2:22" x14ac:dyDescent="0.25">
      <c r="B52">
        <v>11750000000</v>
      </c>
      <c r="C52">
        <v>-33.378666000000003</v>
      </c>
      <c r="E52">
        <v>11750000000</v>
      </c>
      <c r="F52">
        <v>-50.293990999999998</v>
      </c>
    </row>
    <row r="53" spans="2:22" x14ac:dyDescent="0.25">
      <c r="B53">
        <v>12000000000</v>
      </c>
      <c r="C53">
        <v>-33.936973999999999</v>
      </c>
      <c r="E53">
        <v>12000000000</v>
      </c>
      <c r="F53">
        <v>-51.564163000000001</v>
      </c>
    </row>
    <row r="54" spans="2:22" x14ac:dyDescent="0.25">
      <c r="B54">
        <v>12250000000</v>
      </c>
      <c r="C54">
        <v>-34.649459999999998</v>
      </c>
      <c r="E54">
        <v>12250000000</v>
      </c>
      <c r="F54">
        <v>-49.445121999999998</v>
      </c>
    </row>
    <row r="55" spans="2:22" x14ac:dyDescent="0.25">
      <c r="B55">
        <v>12500000000</v>
      </c>
      <c r="C55">
        <v>-35.346622000000004</v>
      </c>
      <c r="E55">
        <v>12500000000</v>
      </c>
      <c r="F55">
        <v>-44.605128999999998</v>
      </c>
    </row>
    <row r="56" spans="2:22" x14ac:dyDescent="0.25">
      <c r="B56">
        <v>12750000000</v>
      </c>
      <c r="C56">
        <v>-35.945328000000003</v>
      </c>
      <c r="E56">
        <v>12750000000</v>
      </c>
      <c r="F56">
        <v>-40.630924</v>
      </c>
    </row>
    <row r="57" spans="2:22" x14ac:dyDescent="0.25">
      <c r="B57">
        <v>13000000000</v>
      </c>
      <c r="C57">
        <v>-36.359589</v>
      </c>
      <c r="E57">
        <v>13000000000</v>
      </c>
      <c r="F57">
        <v>-38.664295000000003</v>
      </c>
    </row>
    <row r="58" spans="2:22" x14ac:dyDescent="0.25">
      <c r="B58" t="s">
        <v>25</v>
      </c>
      <c r="E58" t="s">
        <v>25</v>
      </c>
    </row>
    <row r="61" spans="2:22" x14ac:dyDescent="0.25">
      <c r="B61" t="s">
        <v>26</v>
      </c>
      <c r="E61" t="s">
        <v>26</v>
      </c>
    </row>
    <row r="62" spans="2:22" x14ac:dyDescent="0.25">
      <c r="B62" t="s">
        <v>23</v>
      </c>
      <c r="C62" t="s">
        <v>227</v>
      </c>
      <c r="E62" t="s">
        <v>23</v>
      </c>
      <c r="F62" t="s">
        <v>227</v>
      </c>
    </row>
    <row r="63" spans="2:22" x14ac:dyDescent="0.25">
      <c r="B63">
        <v>2000000000</v>
      </c>
      <c r="C63">
        <v>-41.580620000000003</v>
      </c>
      <c r="E63">
        <v>2000000000</v>
      </c>
      <c r="F63">
        <v>-49.210735</v>
      </c>
    </row>
    <row r="64" spans="2:22" x14ac:dyDescent="0.25">
      <c r="B64">
        <v>2229166666.6666999</v>
      </c>
      <c r="C64">
        <v>-42.505336999999997</v>
      </c>
      <c r="E64">
        <v>2229166666.6666999</v>
      </c>
      <c r="F64">
        <v>-45.827435000000001</v>
      </c>
    </row>
    <row r="65" spans="2:6" x14ac:dyDescent="0.25">
      <c r="B65">
        <v>2458333333.3333001</v>
      </c>
      <c r="C65">
        <v>-44.118855000000003</v>
      </c>
      <c r="E65">
        <v>2458333333.3333001</v>
      </c>
      <c r="F65">
        <v>-42.398819000000003</v>
      </c>
    </row>
    <row r="66" spans="2:6" x14ac:dyDescent="0.25">
      <c r="B66">
        <v>2687500000</v>
      </c>
      <c r="C66">
        <v>-46.189968</v>
      </c>
      <c r="E66">
        <v>2687500000</v>
      </c>
      <c r="F66">
        <v>-41.920516999999997</v>
      </c>
    </row>
    <row r="67" spans="2:6" x14ac:dyDescent="0.25">
      <c r="B67">
        <v>2916666666.6666999</v>
      </c>
      <c r="C67">
        <v>-48.129547000000002</v>
      </c>
      <c r="E67">
        <v>2916666666.6666999</v>
      </c>
      <c r="F67">
        <v>-42.045845</v>
      </c>
    </row>
    <row r="68" spans="2:6" x14ac:dyDescent="0.25">
      <c r="B68">
        <v>3145833333.3333001</v>
      </c>
      <c r="C68">
        <v>-49.019683999999998</v>
      </c>
      <c r="E68">
        <v>3145833333.3333001</v>
      </c>
      <c r="F68">
        <v>-42.360298</v>
      </c>
    </row>
    <row r="69" spans="2:6" x14ac:dyDescent="0.25">
      <c r="B69">
        <v>3375000000</v>
      </c>
      <c r="C69">
        <v>-48.971485000000001</v>
      </c>
      <c r="E69">
        <v>3375000000</v>
      </c>
      <c r="F69">
        <v>-42.985649000000002</v>
      </c>
    </row>
    <row r="70" spans="2:6" x14ac:dyDescent="0.25">
      <c r="B70">
        <v>3604166666.6666999</v>
      </c>
      <c r="C70">
        <v>-48.351092999999999</v>
      </c>
      <c r="E70">
        <v>3604166666.6666999</v>
      </c>
      <c r="F70">
        <v>-43.433605</v>
      </c>
    </row>
    <row r="71" spans="2:6" x14ac:dyDescent="0.25">
      <c r="B71">
        <v>3833333333.3333001</v>
      </c>
      <c r="C71">
        <v>-47.851219</v>
      </c>
      <c r="E71">
        <v>3833333333.3333001</v>
      </c>
      <c r="F71">
        <v>-43.942104</v>
      </c>
    </row>
    <row r="72" spans="2:6" x14ac:dyDescent="0.25">
      <c r="B72">
        <v>4062500000</v>
      </c>
      <c r="C72">
        <v>-47.281303000000001</v>
      </c>
      <c r="E72">
        <v>4062500000</v>
      </c>
      <c r="F72">
        <v>-44.485743999999997</v>
      </c>
    </row>
    <row r="73" spans="2:6" x14ac:dyDescent="0.25">
      <c r="B73">
        <v>4291666666.6666999</v>
      </c>
      <c r="C73">
        <v>-47.097102999999997</v>
      </c>
      <c r="E73">
        <v>4291666666.6666999</v>
      </c>
      <c r="F73">
        <v>-45.331532000000003</v>
      </c>
    </row>
    <row r="74" spans="2:6" x14ac:dyDescent="0.25">
      <c r="B74">
        <v>4520833333.3332996</v>
      </c>
      <c r="C74">
        <v>-46.817000999999998</v>
      </c>
      <c r="E74">
        <v>4520833333.3332996</v>
      </c>
      <c r="F74">
        <v>-46.402209999999997</v>
      </c>
    </row>
    <row r="75" spans="2:6" x14ac:dyDescent="0.25">
      <c r="B75">
        <v>4750000000</v>
      </c>
      <c r="C75">
        <v>-46.430816999999998</v>
      </c>
      <c r="E75">
        <v>4750000000</v>
      </c>
      <c r="F75">
        <v>-47.327564000000002</v>
      </c>
    </row>
    <row r="76" spans="2:6" x14ac:dyDescent="0.25">
      <c r="B76">
        <v>4979166666.6667004</v>
      </c>
      <c r="C76">
        <v>-45.680058000000002</v>
      </c>
      <c r="E76">
        <v>4979166666.6667004</v>
      </c>
      <c r="F76">
        <v>-48.524085999999997</v>
      </c>
    </row>
    <row r="77" spans="2:6" x14ac:dyDescent="0.25">
      <c r="B77">
        <v>5208333333.3332996</v>
      </c>
      <c r="C77">
        <v>-45.112602000000003</v>
      </c>
      <c r="E77">
        <v>5208333333.3332996</v>
      </c>
      <c r="F77">
        <v>-49.833213999999998</v>
      </c>
    </row>
    <row r="78" spans="2:6" x14ac:dyDescent="0.25">
      <c r="B78">
        <v>5437500000</v>
      </c>
      <c r="C78">
        <v>-44.683715999999997</v>
      </c>
      <c r="E78">
        <v>5437500000</v>
      </c>
      <c r="F78">
        <v>-51.888420000000004</v>
      </c>
    </row>
    <row r="79" spans="2:6" x14ac:dyDescent="0.25">
      <c r="B79">
        <v>5666666666.6667004</v>
      </c>
      <c r="C79">
        <v>-44.382553000000001</v>
      </c>
      <c r="E79">
        <v>5666666666.6667004</v>
      </c>
      <c r="F79">
        <v>-53.850467999999999</v>
      </c>
    </row>
    <row r="80" spans="2:6" x14ac:dyDescent="0.25">
      <c r="B80">
        <v>5895833333.3332996</v>
      </c>
      <c r="C80">
        <v>-44.252155000000002</v>
      </c>
      <c r="E80">
        <v>5895833333.3332996</v>
      </c>
      <c r="F80">
        <v>-54.720505000000003</v>
      </c>
    </row>
    <row r="81" spans="2:6" x14ac:dyDescent="0.25">
      <c r="B81">
        <v>6125000000</v>
      </c>
      <c r="C81">
        <v>-44.150002000000001</v>
      </c>
      <c r="E81">
        <v>6125000000</v>
      </c>
      <c r="F81">
        <v>-54.066116000000001</v>
      </c>
    </row>
    <row r="82" spans="2:6" x14ac:dyDescent="0.25">
      <c r="B82">
        <v>6354166666.6667004</v>
      </c>
      <c r="C82">
        <v>-44.184863999999997</v>
      </c>
      <c r="E82">
        <v>6354166666.6667004</v>
      </c>
      <c r="F82">
        <v>-51.570281999999999</v>
      </c>
    </row>
    <row r="83" spans="2:6" x14ac:dyDescent="0.25">
      <c r="B83">
        <v>6583333333.3332996</v>
      </c>
      <c r="C83">
        <v>-44.109710999999997</v>
      </c>
      <c r="E83">
        <v>6583333333.3332996</v>
      </c>
      <c r="F83">
        <v>-49.488669999999999</v>
      </c>
    </row>
    <row r="84" spans="2:6" x14ac:dyDescent="0.25">
      <c r="B84">
        <v>6812500000</v>
      </c>
      <c r="C84">
        <v>-44.135010000000001</v>
      </c>
      <c r="E84">
        <v>6812500000</v>
      </c>
      <c r="F84">
        <v>-47.553801999999997</v>
      </c>
    </row>
    <row r="85" spans="2:6" x14ac:dyDescent="0.25">
      <c r="B85">
        <v>7041666666.6667004</v>
      </c>
      <c r="C85">
        <v>-44.050106</v>
      </c>
      <c r="E85">
        <v>7041666666.6667004</v>
      </c>
      <c r="F85">
        <v>-46.680667999999997</v>
      </c>
    </row>
    <row r="86" spans="2:6" x14ac:dyDescent="0.25">
      <c r="B86">
        <v>7270833333.3332996</v>
      </c>
      <c r="C86">
        <v>-44.083754999999996</v>
      </c>
      <c r="E86">
        <v>7270833333.3332996</v>
      </c>
      <c r="F86">
        <v>-45.861221</v>
      </c>
    </row>
    <row r="87" spans="2:6" x14ac:dyDescent="0.25">
      <c r="B87">
        <v>7500000000</v>
      </c>
      <c r="C87">
        <v>-44.041106999999997</v>
      </c>
      <c r="E87">
        <v>7500000000</v>
      </c>
      <c r="F87">
        <v>-45.162815000000002</v>
      </c>
    </row>
    <row r="88" spans="2:6" x14ac:dyDescent="0.25">
      <c r="B88">
        <v>7729166666.6667004</v>
      </c>
      <c r="C88">
        <v>-43.999305999999997</v>
      </c>
      <c r="E88">
        <v>7729166666.6667004</v>
      </c>
      <c r="F88">
        <v>-44.790379000000001</v>
      </c>
    </row>
    <row r="89" spans="2:6" x14ac:dyDescent="0.25">
      <c r="B89">
        <v>7958333333.3332996</v>
      </c>
      <c r="C89">
        <v>-43.845706999999997</v>
      </c>
      <c r="E89">
        <v>7958333333.3332996</v>
      </c>
      <c r="F89">
        <v>-44.228484999999999</v>
      </c>
    </row>
    <row r="90" spans="2:6" x14ac:dyDescent="0.25">
      <c r="B90">
        <v>8187500000</v>
      </c>
      <c r="C90">
        <v>-43.699863000000001</v>
      </c>
      <c r="E90">
        <v>8187500000</v>
      </c>
      <c r="F90">
        <v>-43.971184000000001</v>
      </c>
    </row>
    <row r="91" spans="2:6" x14ac:dyDescent="0.25">
      <c r="B91">
        <v>8416666666.6667004</v>
      </c>
      <c r="C91">
        <v>-43.506816999999998</v>
      </c>
      <c r="E91">
        <v>8416666666.6667004</v>
      </c>
      <c r="F91">
        <v>-43.677455999999999</v>
      </c>
    </row>
    <row r="92" spans="2:6" x14ac:dyDescent="0.25">
      <c r="B92">
        <v>8645833333.3332996</v>
      </c>
      <c r="C92">
        <v>-43.378695999999998</v>
      </c>
      <c r="E92">
        <v>8645833333.3332996</v>
      </c>
      <c r="F92">
        <v>-43.329543999999999</v>
      </c>
    </row>
    <row r="93" spans="2:6" x14ac:dyDescent="0.25">
      <c r="B93">
        <v>8875000000</v>
      </c>
      <c r="C93">
        <v>-43.229519000000003</v>
      </c>
      <c r="E93">
        <v>8875000000</v>
      </c>
      <c r="F93">
        <v>-42.919665999999999</v>
      </c>
    </row>
    <row r="94" spans="2:6" x14ac:dyDescent="0.25">
      <c r="B94">
        <v>9104166666.6667004</v>
      </c>
      <c r="C94">
        <v>-43.102595999999998</v>
      </c>
      <c r="E94">
        <v>9104166666.6667004</v>
      </c>
      <c r="F94">
        <v>-42.486297999999998</v>
      </c>
    </row>
    <row r="95" spans="2:6" x14ac:dyDescent="0.25">
      <c r="B95">
        <v>9333333333.3332996</v>
      </c>
      <c r="C95">
        <v>-42.999412999999997</v>
      </c>
      <c r="E95">
        <v>9333333333.3332996</v>
      </c>
      <c r="F95">
        <v>-42.271099</v>
      </c>
    </row>
    <row r="96" spans="2:6" x14ac:dyDescent="0.25">
      <c r="B96">
        <v>9562500000</v>
      </c>
      <c r="C96">
        <v>-42.976287999999997</v>
      </c>
      <c r="E96">
        <v>9562500000</v>
      </c>
      <c r="F96">
        <v>-42.113579000000001</v>
      </c>
    </row>
    <row r="97" spans="2:6" x14ac:dyDescent="0.25">
      <c r="B97">
        <v>9791666666.6667004</v>
      </c>
      <c r="C97">
        <v>-43.061062</v>
      </c>
      <c r="E97">
        <v>9791666666.6667004</v>
      </c>
      <c r="F97">
        <v>-41.992313000000003</v>
      </c>
    </row>
    <row r="98" spans="2:6" x14ac:dyDescent="0.25">
      <c r="B98">
        <v>10020833333.333</v>
      </c>
      <c r="C98">
        <v>-43.108581999999998</v>
      </c>
      <c r="E98">
        <v>10020833333.333</v>
      </c>
      <c r="F98">
        <v>-41.746361</v>
      </c>
    </row>
    <row r="99" spans="2:6" x14ac:dyDescent="0.25">
      <c r="B99">
        <v>10250000000</v>
      </c>
      <c r="C99">
        <v>-43.205745999999998</v>
      </c>
      <c r="E99">
        <v>10250000000</v>
      </c>
      <c r="F99">
        <v>-41.766177999999996</v>
      </c>
    </row>
    <row r="100" spans="2:6" x14ac:dyDescent="0.25">
      <c r="B100">
        <v>10479166666.667</v>
      </c>
      <c r="C100">
        <v>-43.276653000000003</v>
      </c>
      <c r="E100">
        <v>10479166666.667</v>
      </c>
      <c r="F100">
        <v>-41.854008</v>
      </c>
    </row>
    <row r="101" spans="2:6" x14ac:dyDescent="0.25">
      <c r="B101">
        <v>10708333333.333</v>
      </c>
      <c r="C101">
        <v>-43.416786000000002</v>
      </c>
      <c r="E101">
        <v>10708333333.333</v>
      </c>
      <c r="F101">
        <v>-42.288811000000003</v>
      </c>
    </row>
    <row r="102" spans="2:6" x14ac:dyDescent="0.25">
      <c r="B102">
        <v>10937500000</v>
      </c>
      <c r="C102">
        <v>-43.518622999999998</v>
      </c>
      <c r="E102">
        <v>10937500000</v>
      </c>
      <c r="F102">
        <v>-42.735686999999999</v>
      </c>
    </row>
    <row r="103" spans="2:6" x14ac:dyDescent="0.25">
      <c r="B103">
        <v>11166666666.667</v>
      </c>
      <c r="C103">
        <v>-43.447040999999999</v>
      </c>
      <c r="E103">
        <v>11166666666.667</v>
      </c>
      <c r="F103">
        <v>-43.493416000000003</v>
      </c>
    </row>
    <row r="104" spans="2:6" x14ac:dyDescent="0.25">
      <c r="B104">
        <v>11395833333.333</v>
      </c>
      <c r="C104">
        <v>-43.209910999999998</v>
      </c>
      <c r="E104">
        <v>11395833333.333</v>
      </c>
      <c r="F104">
        <v>-44.391029000000003</v>
      </c>
    </row>
    <row r="105" spans="2:6" x14ac:dyDescent="0.25">
      <c r="B105">
        <v>11625000000</v>
      </c>
      <c r="C105">
        <v>-42.630512000000003</v>
      </c>
      <c r="E105">
        <v>11625000000</v>
      </c>
      <c r="F105">
        <v>-45.098320000000001</v>
      </c>
    </row>
    <row r="106" spans="2:6" x14ac:dyDescent="0.25">
      <c r="B106">
        <v>11854166666.667</v>
      </c>
      <c r="C106">
        <v>-42.101818000000002</v>
      </c>
      <c r="E106">
        <v>11854166666.667</v>
      </c>
      <c r="F106">
        <v>-45.472892999999999</v>
      </c>
    </row>
    <row r="107" spans="2:6" x14ac:dyDescent="0.25">
      <c r="B107">
        <v>12083333333.333</v>
      </c>
      <c r="C107">
        <v>-41.556033999999997</v>
      </c>
      <c r="E107">
        <v>12083333333.333</v>
      </c>
      <c r="F107">
        <v>-45.446503</v>
      </c>
    </row>
    <row r="108" spans="2:6" x14ac:dyDescent="0.25">
      <c r="B108">
        <v>12312500000</v>
      </c>
      <c r="C108">
        <v>-41.223343</v>
      </c>
      <c r="E108">
        <v>12312500000</v>
      </c>
      <c r="F108">
        <v>-45.522906999999996</v>
      </c>
    </row>
    <row r="109" spans="2:6" x14ac:dyDescent="0.25">
      <c r="B109">
        <v>12541666666.667</v>
      </c>
      <c r="C109">
        <v>-41.084927</v>
      </c>
      <c r="E109">
        <v>12541666666.667</v>
      </c>
      <c r="F109">
        <v>-46.110714000000002</v>
      </c>
    </row>
    <row r="110" spans="2:6" x14ac:dyDescent="0.25">
      <c r="B110">
        <v>12770833333.333</v>
      </c>
      <c r="C110">
        <v>-41.400536000000002</v>
      </c>
      <c r="E110">
        <v>12770833333.333</v>
      </c>
      <c r="F110">
        <v>-46.899569999999997</v>
      </c>
    </row>
    <row r="111" spans="2:6" x14ac:dyDescent="0.25">
      <c r="B111">
        <v>13000000000</v>
      </c>
      <c r="C111">
        <v>-41.825634000000001</v>
      </c>
      <c r="E111">
        <v>13000000000</v>
      </c>
      <c r="F111">
        <v>-47.503135999999998</v>
      </c>
    </row>
    <row r="112" spans="2:6" x14ac:dyDescent="0.25">
      <c r="B112" t="s">
        <v>25</v>
      </c>
      <c r="E112" t="s">
        <v>25</v>
      </c>
    </row>
    <row r="115" spans="2:6" x14ac:dyDescent="0.25">
      <c r="B115" t="s">
        <v>27</v>
      </c>
      <c r="E115" t="s">
        <v>27</v>
      </c>
    </row>
    <row r="116" spans="2:6" x14ac:dyDescent="0.25">
      <c r="B116" t="s">
        <v>23</v>
      </c>
      <c r="C116" t="s">
        <v>228</v>
      </c>
      <c r="E116" t="s">
        <v>23</v>
      </c>
      <c r="F116" t="s">
        <v>228</v>
      </c>
    </row>
    <row r="117" spans="2:6" x14ac:dyDescent="0.25">
      <c r="B117">
        <v>3000000000</v>
      </c>
      <c r="C117">
        <v>-50.838383</v>
      </c>
      <c r="E117">
        <v>3000000000</v>
      </c>
      <c r="F117">
        <v>-40.823410000000003</v>
      </c>
    </row>
    <row r="118" spans="2:6" x14ac:dyDescent="0.25">
      <c r="B118">
        <v>3208333333.3333001</v>
      </c>
      <c r="C118">
        <v>-52.161220999999998</v>
      </c>
      <c r="E118">
        <v>3208333333.3333001</v>
      </c>
      <c r="F118">
        <v>-41.104320999999999</v>
      </c>
    </row>
    <row r="119" spans="2:6" x14ac:dyDescent="0.25">
      <c r="B119">
        <v>3416666666.6666999</v>
      </c>
      <c r="C119">
        <v>-54.051712000000002</v>
      </c>
      <c r="E119">
        <v>3416666666.6666999</v>
      </c>
      <c r="F119">
        <v>-41.825232999999997</v>
      </c>
    </row>
    <row r="120" spans="2:6" x14ac:dyDescent="0.25">
      <c r="B120">
        <v>3625000000</v>
      </c>
      <c r="C120">
        <v>-56.259594</v>
      </c>
      <c r="E120">
        <v>3625000000</v>
      </c>
      <c r="F120">
        <v>-42.410750999999998</v>
      </c>
    </row>
    <row r="121" spans="2:6" x14ac:dyDescent="0.25">
      <c r="B121">
        <v>3833333333.3333001</v>
      </c>
      <c r="C121">
        <v>-58.679974000000001</v>
      </c>
      <c r="E121">
        <v>3833333333.3333001</v>
      </c>
      <c r="F121">
        <v>-43.685443999999997</v>
      </c>
    </row>
    <row r="122" spans="2:6" x14ac:dyDescent="0.25">
      <c r="B122">
        <v>4041666666.6666999</v>
      </c>
      <c r="C122">
        <v>-61.284069000000002</v>
      </c>
      <c r="E122">
        <v>4041666666.6666999</v>
      </c>
      <c r="F122">
        <v>-44.706505</v>
      </c>
    </row>
    <row r="123" spans="2:6" x14ac:dyDescent="0.25">
      <c r="B123">
        <v>4250000000</v>
      </c>
      <c r="C123">
        <v>-63.947189000000002</v>
      </c>
      <c r="E123">
        <v>4250000000</v>
      </c>
      <c r="F123">
        <v>-46.010283999999999</v>
      </c>
    </row>
    <row r="124" spans="2:6" x14ac:dyDescent="0.25">
      <c r="B124">
        <v>4458333333.3332996</v>
      </c>
      <c r="C124">
        <v>-66.427306999999999</v>
      </c>
      <c r="E124">
        <v>4458333333.3332996</v>
      </c>
      <c r="F124">
        <v>-46.517699999999998</v>
      </c>
    </row>
    <row r="125" spans="2:6" x14ac:dyDescent="0.25">
      <c r="B125">
        <v>4666666666.6667004</v>
      </c>
      <c r="C125">
        <v>-67.562423999999993</v>
      </c>
      <c r="E125">
        <v>4666666666.6667004</v>
      </c>
      <c r="F125">
        <v>-46.377571000000003</v>
      </c>
    </row>
    <row r="126" spans="2:6" x14ac:dyDescent="0.25">
      <c r="B126">
        <v>4875000000</v>
      </c>
      <c r="C126">
        <v>-66.814148000000003</v>
      </c>
      <c r="E126">
        <v>4875000000</v>
      </c>
      <c r="F126">
        <v>-45.565230999999997</v>
      </c>
    </row>
    <row r="127" spans="2:6" x14ac:dyDescent="0.25">
      <c r="B127">
        <v>5083333333.3332996</v>
      </c>
      <c r="C127">
        <v>-64.707183999999998</v>
      </c>
      <c r="E127">
        <v>5083333333.3332996</v>
      </c>
      <c r="F127">
        <v>-44.642817999999998</v>
      </c>
    </row>
    <row r="128" spans="2:6" x14ac:dyDescent="0.25">
      <c r="B128">
        <v>5291666666.6667004</v>
      </c>
      <c r="C128">
        <v>-62.498207000000001</v>
      </c>
      <c r="E128">
        <v>5291666666.6667004</v>
      </c>
      <c r="F128">
        <v>-44.701340000000002</v>
      </c>
    </row>
    <row r="129" spans="2:6" x14ac:dyDescent="0.25">
      <c r="B129">
        <v>5500000000</v>
      </c>
      <c r="C129">
        <v>-60.254997000000003</v>
      </c>
      <c r="E129">
        <v>5500000000</v>
      </c>
      <c r="F129">
        <v>-45.091427000000003</v>
      </c>
    </row>
    <row r="130" spans="2:6" x14ac:dyDescent="0.25">
      <c r="B130">
        <v>5708333333.3332996</v>
      </c>
      <c r="C130">
        <v>-57.961368999999998</v>
      </c>
      <c r="E130">
        <v>5708333333.3332996</v>
      </c>
      <c r="F130">
        <v>-45.807388000000003</v>
      </c>
    </row>
    <row r="131" spans="2:6" x14ac:dyDescent="0.25">
      <c r="B131">
        <v>5916666666.6667004</v>
      </c>
      <c r="C131">
        <v>-55.699244999999998</v>
      </c>
      <c r="E131">
        <v>5916666666.6667004</v>
      </c>
      <c r="F131">
        <v>-46.289127000000001</v>
      </c>
    </row>
    <row r="132" spans="2:6" x14ac:dyDescent="0.25">
      <c r="B132">
        <v>6125000000</v>
      </c>
      <c r="C132">
        <v>-53.730933999999998</v>
      </c>
      <c r="E132">
        <v>6125000000</v>
      </c>
      <c r="F132">
        <v>-47.104370000000003</v>
      </c>
    </row>
    <row r="133" spans="2:6" x14ac:dyDescent="0.25">
      <c r="B133">
        <v>6333333333.3332996</v>
      </c>
      <c r="C133">
        <v>-52.609462999999998</v>
      </c>
      <c r="E133">
        <v>6333333333.3332996</v>
      </c>
      <c r="F133">
        <v>-47.881058000000003</v>
      </c>
    </row>
    <row r="134" spans="2:6" x14ac:dyDescent="0.25">
      <c r="B134">
        <v>6541666666.6667004</v>
      </c>
      <c r="C134">
        <v>-52.220123000000001</v>
      </c>
      <c r="E134">
        <v>6541666666.6667004</v>
      </c>
      <c r="F134">
        <v>-48.504925</v>
      </c>
    </row>
    <row r="135" spans="2:6" x14ac:dyDescent="0.25">
      <c r="B135">
        <v>6750000000</v>
      </c>
      <c r="C135">
        <v>-52.364651000000002</v>
      </c>
      <c r="E135">
        <v>6750000000</v>
      </c>
      <c r="F135">
        <v>-48.714320999999998</v>
      </c>
    </row>
    <row r="136" spans="2:6" x14ac:dyDescent="0.25">
      <c r="B136">
        <v>6958333333.3332996</v>
      </c>
      <c r="C136">
        <v>-52.273788000000003</v>
      </c>
      <c r="E136">
        <v>6958333333.3332996</v>
      </c>
      <c r="F136">
        <v>-49.049914999999999</v>
      </c>
    </row>
    <row r="137" spans="2:6" x14ac:dyDescent="0.25">
      <c r="B137">
        <v>7166666666.6667004</v>
      </c>
      <c r="C137">
        <v>-51.923824000000003</v>
      </c>
      <c r="E137">
        <v>7166666666.6667004</v>
      </c>
      <c r="F137">
        <v>-48.862006999999998</v>
      </c>
    </row>
    <row r="138" spans="2:6" x14ac:dyDescent="0.25">
      <c r="B138">
        <v>7375000000</v>
      </c>
      <c r="C138">
        <v>-51.502453000000003</v>
      </c>
      <c r="E138">
        <v>7375000000</v>
      </c>
      <c r="F138">
        <v>-48.902839999999998</v>
      </c>
    </row>
    <row r="139" spans="2:6" x14ac:dyDescent="0.25">
      <c r="B139">
        <v>7583333333.3332996</v>
      </c>
      <c r="C139">
        <v>-51.106678000000002</v>
      </c>
      <c r="E139">
        <v>7583333333.3332996</v>
      </c>
      <c r="F139">
        <v>-48.387290999999998</v>
      </c>
    </row>
    <row r="140" spans="2:6" x14ac:dyDescent="0.25">
      <c r="B140">
        <v>7791666666.6667004</v>
      </c>
      <c r="C140">
        <v>-50.701168000000003</v>
      </c>
      <c r="E140">
        <v>7791666666.6667004</v>
      </c>
      <c r="F140">
        <v>-48.249008000000003</v>
      </c>
    </row>
    <row r="141" spans="2:6" x14ac:dyDescent="0.25">
      <c r="B141">
        <v>8000000000</v>
      </c>
      <c r="C141">
        <v>-50.244453</v>
      </c>
      <c r="E141">
        <v>8000000000</v>
      </c>
      <c r="F141">
        <v>-47.693446999999999</v>
      </c>
    </row>
    <row r="142" spans="2:6" x14ac:dyDescent="0.25">
      <c r="B142">
        <v>8208333333.3332996</v>
      </c>
      <c r="C142">
        <v>-49.859386000000001</v>
      </c>
      <c r="E142">
        <v>8208333333.3332996</v>
      </c>
      <c r="F142">
        <v>-47.19659</v>
      </c>
    </row>
    <row r="143" spans="2:6" x14ac:dyDescent="0.25">
      <c r="B143">
        <v>8416666666.6667004</v>
      </c>
      <c r="C143">
        <v>-49.667659999999998</v>
      </c>
      <c r="E143">
        <v>8416666666.6667004</v>
      </c>
      <c r="F143">
        <v>-46.699406000000003</v>
      </c>
    </row>
    <row r="144" spans="2:6" x14ac:dyDescent="0.25">
      <c r="B144">
        <v>8625000000</v>
      </c>
      <c r="C144">
        <v>-49.569930999999997</v>
      </c>
      <c r="E144">
        <v>8625000000</v>
      </c>
      <c r="F144">
        <v>-46.057364999999997</v>
      </c>
    </row>
    <row r="145" spans="2:6" x14ac:dyDescent="0.25">
      <c r="B145">
        <v>8833333333.3332996</v>
      </c>
      <c r="C145">
        <v>-49.514118000000003</v>
      </c>
      <c r="E145">
        <v>8833333333.3332996</v>
      </c>
      <c r="F145">
        <v>-45.870246999999999</v>
      </c>
    </row>
    <row r="146" spans="2:6" x14ac:dyDescent="0.25">
      <c r="B146">
        <v>9041666666.6667004</v>
      </c>
      <c r="C146">
        <v>-49.293422999999997</v>
      </c>
      <c r="E146">
        <v>9041666666.6667004</v>
      </c>
      <c r="F146">
        <v>-45.554442999999999</v>
      </c>
    </row>
    <row r="147" spans="2:6" x14ac:dyDescent="0.25">
      <c r="B147">
        <v>9250000000</v>
      </c>
      <c r="C147">
        <v>-48.967384000000003</v>
      </c>
      <c r="E147">
        <v>9250000000</v>
      </c>
      <c r="F147">
        <v>-45.767963000000002</v>
      </c>
    </row>
    <row r="148" spans="2:6" x14ac:dyDescent="0.25">
      <c r="B148">
        <v>9458333333.3332996</v>
      </c>
      <c r="C148">
        <v>-48.452652</v>
      </c>
      <c r="E148">
        <v>9458333333.3332996</v>
      </c>
      <c r="F148">
        <v>-45.020065000000002</v>
      </c>
    </row>
    <row r="149" spans="2:6" x14ac:dyDescent="0.25">
      <c r="B149">
        <v>9666666666.6667004</v>
      </c>
      <c r="C149">
        <v>-48.158130999999997</v>
      </c>
      <c r="E149">
        <v>9666666666.6667004</v>
      </c>
      <c r="F149">
        <v>-44.41048</v>
      </c>
    </row>
    <row r="150" spans="2:6" x14ac:dyDescent="0.25">
      <c r="B150">
        <v>9875000000</v>
      </c>
      <c r="C150">
        <v>-48.062305000000002</v>
      </c>
      <c r="E150">
        <v>9875000000</v>
      </c>
      <c r="F150">
        <v>-43.537925999999999</v>
      </c>
    </row>
    <row r="151" spans="2:6" x14ac:dyDescent="0.25">
      <c r="B151">
        <v>10083333333.333</v>
      </c>
      <c r="C151">
        <v>-48.199824999999997</v>
      </c>
      <c r="E151">
        <v>10083333333.333</v>
      </c>
      <c r="F151">
        <v>-43.309649999999998</v>
      </c>
    </row>
    <row r="152" spans="2:6" x14ac:dyDescent="0.25">
      <c r="B152">
        <v>10291666666.667</v>
      </c>
      <c r="C152">
        <v>-48.429259999999999</v>
      </c>
      <c r="E152">
        <v>10291666666.667</v>
      </c>
      <c r="F152">
        <v>-42.825684000000003</v>
      </c>
    </row>
    <row r="153" spans="2:6" x14ac:dyDescent="0.25">
      <c r="B153">
        <v>10500000000</v>
      </c>
      <c r="C153">
        <v>-48.555599000000001</v>
      </c>
      <c r="E153">
        <v>10500000000</v>
      </c>
      <c r="F153">
        <v>-42.069431000000002</v>
      </c>
    </row>
    <row r="154" spans="2:6" x14ac:dyDescent="0.25">
      <c r="B154">
        <v>10708333333.333</v>
      </c>
      <c r="C154">
        <v>-48.747447999999999</v>
      </c>
      <c r="E154">
        <v>10708333333.333</v>
      </c>
      <c r="F154">
        <v>-41.212749000000002</v>
      </c>
    </row>
    <row r="155" spans="2:6" x14ac:dyDescent="0.25">
      <c r="B155">
        <v>10916666666.667</v>
      </c>
      <c r="C155">
        <v>-48.995621</v>
      </c>
      <c r="E155">
        <v>10916666666.667</v>
      </c>
      <c r="F155">
        <v>-40.413451999999999</v>
      </c>
    </row>
    <row r="156" spans="2:6" x14ac:dyDescent="0.25">
      <c r="B156">
        <v>11125000000</v>
      </c>
      <c r="C156">
        <v>-49.435279999999999</v>
      </c>
      <c r="E156">
        <v>11125000000</v>
      </c>
      <c r="F156">
        <v>-39.754531999999998</v>
      </c>
    </row>
    <row r="157" spans="2:6" x14ac:dyDescent="0.25">
      <c r="B157">
        <v>11333333333.333</v>
      </c>
      <c r="C157">
        <v>-49.942534999999999</v>
      </c>
      <c r="E157">
        <v>11333333333.333</v>
      </c>
      <c r="F157">
        <v>-39.148631999999999</v>
      </c>
    </row>
    <row r="158" spans="2:6" x14ac:dyDescent="0.25">
      <c r="B158">
        <v>11541666666.667</v>
      </c>
      <c r="C158">
        <v>-50.290264000000001</v>
      </c>
      <c r="E158">
        <v>11541666666.667</v>
      </c>
      <c r="F158">
        <v>-38.578254999999999</v>
      </c>
    </row>
    <row r="159" spans="2:6" x14ac:dyDescent="0.25">
      <c r="B159">
        <v>11750000000</v>
      </c>
      <c r="C159">
        <v>-50.586478999999997</v>
      </c>
      <c r="E159">
        <v>11750000000</v>
      </c>
      <c r="F159">
        <v>-38.193893000000003</v>
      </c>
    </row>
    <row r="160" spans="2:6" x14ac:dyDescent="0.25">
      <c r="B160">
        <v>11958333333.333</v>
      </c>
      <c r="C160">
        <v>-50.591208999999999</v>
      </c>
      <c r="E160">
        <v>11958333333.333</v>
      </c>
      <c r="F160">
        <v>-37.799804999999999</v>
      </c>
    </row>
    <row r="161" spans="2:6" x14ac:dyDescent="0.25">
      <c r="B161">
        <v>12166666666.667</v>
      </c>
      <c r="C161">
        <v>-50.626883999999997</v>
      </c>
      <c r="E161">
        <v>12166666666.667</v>
      </c>
      <c r="F161">
        <v>-37.559620000000002</v>
      </c>
    </row>
    <row r="162" spans="2:6" x14ac:dyDescent="0.25">
      <c r="B162">
        <v>12375000000</v>
      </c>
      <c r="C162">
        <v>-50.656834000000003</v>
      </c>
      <c r="E162">
        <v>12375000000</v>
      </c>
      <c r="F162">
        <v>-37.179214000000002</v>
      </c>
    </row>
    <row r="163" spans="2:6" x14ac:dyDescent="0.25">
      <c r="B163">
        <v>12583333333.333</v>
      </c>
      <c r="C163">
        <v>-50.906466999999999</v>
      </c>
      <c r="E163">
        <v>12583333333.333</v>
      </c>
      <c r="F163">
        <v>-36.875629000000004</v>
      </c>
    </row>
    <row r="164" spans="2:6" x14ac:dyDescent="0.25">
      <c r="B164">
        <v>12791666666.667</v>
      </c>
      <c r="C164">
        <v>-50.866321999999997</v>
      </c>
      <c r="E164">
        <v>12791666666.667</v>
      </c>
      <c r="F164">
        <v>-36.513053999999997</v>
      </c>
    </row>
    <row r="165" spans="2:6" x14ac:dyDescent="0.25">
      <c r="B165">
        <v>13000000000</v>
      </c>
      <c r="C165">
        <v>-50.747664999999998</v>
      </c>
      <c r="E165">
        <v>13000000000</v>
      </c>
      <c r="F165">
        <v>-36.293593999999999</v>
      </c>
    </row>
    <row r="166" spans="2:6" x14ac:dyDescent="0.25">
      <c r="B166" t="s">
        <v>25</v>
      </c>
      <c r="E166" t="s">
        <v>25</v>
      </c>
    </row>
    <row r="169" spans="2:6" x14ac:dyDescent="0.25">
      <c r="B169" t="s">
        <v>28</v>
      </c>
      <c r="E169" t="s">
        <v>28</v>
      </c>
    </row>
    <row r="170" spans="2:6" x14ac:dyDescent="0.25">
      <c r="B170" t="s">
        <v>23</v>
      </c>
      <c r="C170" t="s">
        <v>229</v>
      </c>
      <c r="E170" t="s">
        <v>23</v>
      </c>
      <c r="F170" t="s">
        <v>229</v>
      </c>
    </row>
    <row r="171" spans="2:6" x14ac:dyDescent="0.25">
      <c r="B171">
        <v>4000000000</v>
      </c>
      <c r="C171">
        <v>-46.198600999999996</v>
      </c>
      <c r="E171">
        <v>4000000000</v>
      </c>
      <c r="F171">
        <v>-63.525269000000002</v>
      </c>
    </row>
    <row r="172" spans="2:6" x14ac:dyDescent="0.25">
      <c r="B172">
        <v>4187500000</v>
      </c>
      <c r="C172">
        <v>-45.887206999999997</v>
      </c>
      <c r="E172">
        <v>4187500000</v>
      </c>
      <c r="F172">
        <v>-61.688994999999998</v>
      </c>
    </row>
    <row r="173" spans="2:6" x14ac:dyDescent="0.25">
      <c r="B173">
        <v>4375000000</v>
      </c>
      <c r="C173">
        <v>-45.409087999999997</v>
      </c>
      <c r="E173">
        <v>4375000000</v>
      </c>
      <c r="F173">
        <v>-59.044910000000002</v>
      </c>
    </row>
    <row r="174" spans="2:6" x14ac:dyDescent="0.25">
      <c r="B174">
        <v>4562500000</v>
      </c>
      <c r="C174">
        <v>-44.956252999999997</v>
      </c>
      <c r="E174">
        <v>4562500000</v>
      </c>
      <c r="F174">
        <v>-56.963164999999996</v>
      </c>
    </row>
    <row r="175" spans="2:6" x14ac:dyDescent="0.25">
      <c r="B175">
        <v>4750000000</v>
      </c>
      <c r="C175">
        <v>-44.405338</v>
      </c>
      <c r="E175">
        <v>4750000000</v>
      </c>
      <c r="F175">
        <v>-55.017753999999996</v>
      </c>
    </row>
    <row r="176" spans="2:6" x14ac:dyDescent="0.25">
      <c r="B176">
        <v>4937500000</v>
      </c>
      <c r="C176">
        <v>-43.962387</v>
      </c>
      <c r="E176">
        <v>4937500000</v>
      </c>
      <c r="F176">
        <v>-53.472023</v>
      </c>
    </row>
    <row r="177" spans="2:6" x14ac:dyDescent="0.25">
      <c r="B177">
        <v>5125000000</v>
      </c>
      <c r="C177">
        <v>-43.621158999999999</v>
      </c>
      <c r="E177">
        <v>5125000000</v>
      </c>
      <c r="F177">
        <v>-52.595706999999997</v>
      </c>
    </row>
    <row r="178" spans="2:6" x14ac:dyDescent="0.25">
      <c r="B178">
        <v>5312500000</v>
      </c>
      <c r="C178">
        <v>-43.448757000000001</v>
      </c>
      <c r="E178">
        <v>5312500000</v>
      </c>
      <c r="F178">
        <v>-52.192138999999997</v>
      </c>
    </row>
    <row r="179" spans="2:6" x14ac:dyDescent="0.25">
      <c r="B179">
        <v>5500000000</v>
      </c>
      <c r="C179">
        <v>-43.268245999999998</v>
      </c>
      <c r="E179">
        <v>5500000000</v>
      </c>
      <c r="F179">
        <v>-52.315136000000003</v>
      </c>
    </row>
    <row r="180" spans="2:6" x14ac:dyDescent="0.25">
      <c r="B180">
        <v>5687500000</v>
      </c>
      <c r="C180">
        <v>-43.189422999999998</v>
      </c>
      <c r="E180">
        <v>5687500000</v>
      </c>
      <c r="F180">
        <v>-52.570610000000002</v>
      </c>
    </row>
    <row r="181" spans="2:6" x14ac:dyDescent="0.25">
      <c r="B181">
        <v>5875000000</v>
      </c>
      <c r="C181">
        <v>-43.221015999999999</v>
      </c>
      <c r="E181">
        <v>5875000000</v>
      </c>
      <c r="F181">
        <v>-52.973511000000002</v>
      </c>
    </row>
    <row r="182" spans="2:6" x14ac:dyDescent="0.25">
      <c r="B182">
        <v>6062500000</v>
      </c>
      <c r="C182">
        <v>-43.442546999999998</v>
      </c>
      <c r="E182">
        <v>6062500000</v>
      </c>
      <c r="F182">
        <v>-53.556831000000003</v>
      </c>
    </row>
    <row r="183" spans="2:6" x14ac:dyDescent="0.25">
      <c r="B183">
        <v>6250000000</v>
      </c>
      <c r="C183">
        <v>-43.834544999999999</v>
      </c>
      <c r="E183">
        <v>6250000000</v>
      </c>
      <c r="F183">
        <v>-53.985576999999999</v>
      </c>
    </row>
    <row r="184" spans="2:6" x14ac:dyDescent="0.25">
      <c r="B184">
        <v>6437500000</v>
      </c>
      <c r="C184">
        <v>-44.364047999999997</v>
      </c>
      <c r="E184">
        <v>6437500000</v>
      </c>
      <c r="F184">
        <v>-54.372951999999998</v>
      </c>
    </row>
    <row r="185" spans="2:6" x14ac:dyDescent="0.25">
      <c r="B185">
        <v>6625000000</v>
      </c>
      <c r="C185">
        <v>-45.053260999999999</v>
      </c>
      <c r="E185">
        <v>6625000000</v>
      </c>
      <c r="F185">
        <v>-54.445278000000002</v>
      </c>
    </row>
    <row r="186" spans="2:6" x14ac:dyDescent="0.25">
      <c r="B186">
        <v>6812500000</v>
      </c>
      <c r="C186">
        <v>-45.772906999999996</v>
      </c>
      <c r="E186">
        <v>6812500000</v>
      </c>
      <c r="F186">
        <v>-54.881252000000003</v>
      </c>
    </row>
    <row r="187" spans="2:6" x14ac:dyDescent="0.25">
      <c r="B187">
        <v>7000000000</v>
      </c>
      <c r="C187">
        <v>-46.552132</v>
      </c>
      <c r="E187">
        <v>7000000000</v>
      </c>
      <c r="F187">
        <v>-54.974449</v>
      </c>
    </row>
    <row r="188" spans="2:6" x14ac:dyDescent="0.25">
      <c r="B188">
        <v>7187500000</v>
      </c>
      <c r="C188">
        <v>-47.167605999999999</v>
      </c>
      <c r="E188">
        <v>7187500000</v>
      </c>
      <c r="F188">
        <v>-55.145575999999998</v>
      </c>
    </row>
    <row r="189" spans="2:6" x14ac:dyDescent="0.25">
      <c r="B189">
        <v>7375000000</v>
      </c>
      <c r="C189">
        <v>-47.795765000000003</v>
      </c>
      <c r="E189">
        <v>7375000000</v>
      </c>
      <c r="F189">
        <v>-55.063011000000003</v>
      </c>
    </row>
    <row r="190" spans="2:6" x14ac:dyDescent="0.25">
      <c r="B190">
        <v>7562500000</v>
      </c>
      <c r="C190">
        <v>-48.423084000000003</v>
      </c>
      <c r="E190">
        <v>7562500000</v>
      </c>
      <c r="F190">
        <v>-55.761584999999997</v>
      </c>
    </row>
    <row r="191" spans="2:6" x14ac:dyDescent="0.25">
      <c r="B191">
        <v>7750000000</v>
      </c>
      <c r="C191">
        <v>-49.137680000000003</v>
      </c>
      <c r="E191">
        <v>7750000000</v>
      </c>
      <c r="F191">
        <v>-56.453892000000003</v>
      </c>
    </row>
    <row r="192" spans="2:6" x14ac:dyDescent="0.25">
      <c r="B192">
        <v>7937500000</v>
      </c>
      <c r="C192">
        <v>-49.831600000000002</v>
      </c>
      <c r="E192">
        <v>7937500000</v>
      </c>
      <c r="F192">
        <v>-58.167865999999997</v>
      </c>
    </row>
    <row r="193" spans="2:6" x14ac:dyDescent="0.25">
      <c r="B193">
        <v>8125000000</v>
      </c>
      <c r="C193">
        <v>-50.774127999999997</v>
      </c>
      <c r="E193">
        <v>8125000000</v>
      </c>
      <c r="F193">
        <v>-60.104804999999999</v>
      </c>
    </row>
    <row r="194" spans="2:6" x14ac:dyDescent="0.25">
      <c r="B194">
        <v>8312500000</v>
      </c>
      <c r="C194">
        <v>-52.101219</v>
      </c>
      <c r="E194">
        <v>8312500000</v>
      </c>
      <c r="F194">
        <v>-61.598582999999998</v>
      </c>
    </row>
    <row r="195" spans="2:6" x14ac:dyDescent="0.25">
      <c r="B195">
        <v>8500000000</v>
      </c>
      <c r="C195">
        <v>-53.116450999999998</v>
      </c>
      <c r="E195">
        <v>8500000000</v>
      </c>
      <c r="F195">
        <v>-61.491504999999997</v>
      </c>
    </row>
    <row r="196" spans="2:6" x14ac:dyDescent="0.25">
      <c r="B196">
        <v>8687500000</v>
      </c>
      <c r="C196">
        <v>-53.373894</v>
      </c>
      <c r="E196">
        <v>8687500000</v>
      </c>
      <c r="F196">
        <v>-62.198157999999999</v>
      </c>
    </row>
    <row r="197" spans="2:6" x14ac:dyDescent="0.25">
      <c r="B197">
        <v>8875000000</v>
      </c>
      <c r="C197">
        <v>-53.023536999999997</v>
      </c>
      <c r="E197">
        <v>8875000000</v>
      </c>
      <c r="F197">
        <v>-64.515961000000004</v>
      </c>
    </row>
    <row r="198" spans="2:6" x14ac:dyDescent="0.25">
      <c r="B198">
        <v>9062500000</v>
      </c>
      <c r="C198">
        <v>-52.954619999999998</v>
      </c>
      <c r="E198">
        <v>9062500000</v>
      </c>
      <c r="F198">
        <v>-66.823600999999996</v>
      </c>
    </row>
    <row r="199" spans="2:6" x14ac:dyDescent="0.25">
      <c r="B199">
        <v>9250000000</v>
      </c>
      <c r="C199">
        <v>-53.216293</v>
      </c>
      <c r="E199">
        <v>9250000000</v>
      </c>
      <c r="F199">
        <v>-66.634995000000004</v>
      </c>
    </row>
    <row r="200" spans="2:6" x14ac:dyDescent="0.25">
      <c r="B200">
        <v>9437500000</v>
      </c>
      <c r="C200">
        <v>-53.335957000000001</v>
      </c>
      <c r="E200">
        <v>9437500000</v>
      </c>
      <c r="F200">
        <v>-67.024673000000007</v>
      </c>
    </row>
    <row r="201" spans="2:6" x14ac:dyDescent="0.25">
      <c r="B201">
        <v>9625000000</v>
      </c>
      <c r="C201">
        <v>-53.316085999999999</v>
      </c>
      <c r="E201">
        <v>9625000000</v>
      </c>
      <c r="F201">
        <v>-67.591804999999994</v>
      </c>
    </row>
    <row r="202" spans="2:6" x14ac:dyDescent="0.25">
      <c r="B202">
        <v>9812500000</v>
      </c>
      <c r="C202">
        <v>-53.329998000000003</v>
      </c>
      <c r="E202">
        <v>9812500000</v>
      </c>
      <c r="F202">
        <v>-68.382271000000003</v>
      </c>
    </row>
    <row r="203" spans="2:6" x14ac:dyDescent="0.25">
      <c r="B203">
        <v>10000000000</v>
      </c>
      <c r="C203">
        <v>-53.510475</v>
      </c>
      <c r="E203">
        <v>10000000000</v>
      </c>
      <c r="F203">
        <v>-66.377548000000004</v>
      </c>
    </row>
    <row r="204" spans="2:6" x14ac:dyDescent="0.25">
      <c r="B204">
        <v>10187500000</v>
      </c>
      <c r="C204">
        <v>-53.686264000000001</v>
      </c>
      <c r="E204">
        <v>10187500000</v>
      </c>
      <c r="F204">
        <v>-64.453361999999998</v>
      </c>
    </row>
    <row r="205" spans="2:6" x14ac:dyDescent="0.25">
      <c r="B205">
        <v>10375000000</v>
      </c>
      <c r="C205">
        <v>-53.802292000000001</v>
      </c>
      <c r="E205">
        <v>10375000000</v>
      </c>
      <c r="F205">
        <v>-63.565804</v>
      </c>
    </row>
    <row r="206" spans="2:6" x14ac:dyDescent="0.25">
      <c r="B206">
        <v>10562500000</v>
      </c>
      <c r="C206">
        <v>-53.941105</v>
      </c>
      <c r="E206">
        <v>10562500000</v>
      </c>
      <c r="F206">
        <v>-62.248783000000003</v>
      </c>
    </row>
    <row r="207" spans="2:6" x14ac:dyDescent="0.25">
      <c r="B207">
        <v>10750000000</v>
      </c>
      <c r="C207">
        <v>-53.996383999999999</v>
      </c>
      <c r="E207">
        <v>10750000000</v>
      </c>
      <c r="F207">
        <v>-60.545501999999999</v>
      </c>
    </row>
    <row r="208" spans="2:6" x14ac:dyDescent="0.25">
      <c r="B208">
        <v>10937500000</v>
      </c>
      <c r="C208">
        <v>-54.007305000000002</v>
      </c>
      <c r="E208">
        <v>10937500000</v>
      </c>
      <c r="F208">
        <v>-58.505096000000002</v>
      </c>
    </row>
    <row r="209" spans="2:6" x14ac:dyDescent="0.25">
      <c r="B209">
        <v>11125000000</v>
      </c>
      <c r="C209">
        <v>-54.095756999999999</v>
      </c>
      <c r="E209">
        <v>11125000000</v>
      </c>
      <c r="F209">
        <v>-57.81015</v>
      </c>
    </row>
    <row r="210" spans="2:6" x14ac:dyDescent="0.25">
      <c r="B210">
        <v>11312500000</v>
      </c>
      <c r="C210">
        <v>-54.005054000000001</v>
      </c>
      <c r="E210">
        <v>11312500000</v>
      </c>
      <c r="F210">
        <v>-57.535834999999999</v>
      </c>
    </row>
    <row r="211" spans="2:6" x14ac:dyDescent="0.25">
      <c r="B211">
        <v>11500000000</v>
      </c>
      <c r="C211">
        <v>-53.778449999999999</v>
      </c>
      <c r="E211">
        <v>11500000000</v>
      </c>
      <c r="F211">
        <v>-57.078232</v>
      </c>
    </row>
    <row r="212" spans="2:6" x14ac:dyDescent="0.25">
      <c r="B212">
        <v>11687500000</v>
      </c>
      <c r="C212">
        <v>-53.440474999999999</v>
      </c>
      <c r="E212">
        <v>11687500000</v>
      </c>
      <c r="F212">
        <v>-56.735664</v>
      </c>
    </row>
    <row r="213" spans="2:6" x14ac:dyDescent="0.25">
      <c r="B213">
        <v>11875000000</v>
      </c>
      <c r="C213">
        <v>-53.376975999999999</v>
      </c>
      <c r="E213">
        <v>11875000000</v>
      </c>
      <c r="F213">
        <v>-56.948483000000003</v>
      </c>
    </row>
    <row r="214" spans="2:6" x14ac:dyDescent="0.25">
      <c r="B214">
        <v>12062500000</v>
      </c>
      <c r="C214">
        <v>-53.447108999999998</v>
      </c>
      <c r="E214">
        <v>12062500000</v>
      </c>
      <c r="F214">
        <v>-57.316428999999999</v>
      </c>
    </row>
    <row r="215" spans="2:6" x14ac:dyDescent="0.25">
      <c r="B215">
        <v>12250000000</v>
      </c>
      <c r="C215">
        <v>-53.508087000000003</v>
      </c>
      <c r="E215">
        <v>12250000000</v>
      </c>
      <c r="F215">
        <v>-57.713554000000002</v>
      </c>
    </row>
    <row r="216" spans="2:6" x14ac:dyDescent="0.25">
      <c r="B216">
        <v>12437500000</v>
      </c>
      <c r="C216">
        <v>-53.599159</v>
      </c>
      <c r="E216">
        <v>12437500000</v>
      </c>
      <c r="F216">
        <v>-57.303370999999999</v>
      </c>
    </row>
    <row r="217" spans="2:6" x14ac:dyDescent="0.25">
      <c r="B217">
        <v>12625000000</v>
      </c>
      <c r="C217">
        <v>-54.562854999999999</v>
      </c>
      <c r="E217">
        <v>12625000000</v>
      </c>
      <c r="F217">
        <v>-56.674945999999998</v>
      </c>
    </row>
    <row r="218" spans="2:6" x14ac:dyDescent="0.25">
      <c r="B218">
        <v>12812500000</v>
      </c>
      <c r="C218">
        <v>-55.589686999999998</v>
      </c>
      <c r="E218">
        <v>12812500000</v>
      </c>
      <c r="F218">
        <v>-56.057040999999998</v>
      </c>
    </row>
    <row r="219" spans="2:6" x14ac:dyDescent="0.25">
      <c r="B219">
        <v>13000000000</v>
      </c>
      <c r="C219">
        <v>-56.518917000000002</v>
      </c>
      <c r="E219">
        <v>13000000000</v>
      </c>
      <c r="F219">
        <v>-55.876109999999997</v>
      </c>
    </row>
    <row r="220" spans="2:6" x14ac:dyDescent="0.25">
      <c r="B220" t="s">
        <v>25</v>
      </c>
      <c r="E220" t="s">
        <v>25</v>
      </c>
    </row>
    <row r="223" spans="2:6" x14ac:dyDescent="0.25">
      <c r="B223" t="s">
        <v>29</v>
      </c>
      <c r="E223" t="s">
        <v>29</v>
      </c>
    </row>
    <row r="224" spans="2:6" x14ac:dyDescent="0.25">
      <c r="B224" t="s">
        <v>23</v>
      </c>
      <c r="C224" t="s">
        <v>230</v>
      </c>
      <c r="E224" t="s">
        <v>23</v>
      </c>
      <c r="F224" t="s">
        <v>230</v>
      </c>
    </row>
    <row r="225" spans="2:6" x14ac:dyDescent="0.25">
      <c r="B225">
        <v>5000000000</v>
      </c>
      <c r="C225">
        <v>-62.934780000000003</v>
      </c>
      <c r="E225">
        <v>5000000000</v>
      </c>
      <c r="F225">
        <v>-52.952213</v>
      </c>
    </row>
    <row r="226" spans="2:6" x14ac:dyDescent="0.25">
      <c r="B226">
        <v>5166666666.6667004</v>
      </c>
      <c r="C226">
        <v>-62.181721000000003</v>
      </c>
      <c r="E226">
        <v>5166666666.6667004</v>
      </c>
      <c r="F226">
        <v>-52.708218000000002</v>
      </c>
    </row>
    <row r="227" spans="2:6" x14ac:dyDescent="0.25">
      <c r="B227">
        <v>5333333333.3332996</v>
      </c>
      <c r="C227">
        <v>-61.787562999999999</v>
      </c>
      <c r="E227">
        <v>5333333333.3332996</v>
      </c>
      <c r="F227">
        <v>-53.067410000000002</v>
      </c>
    </row>
    <row r="228" spans="2:6" x14ac:dyDescent="0.25">
      <c r="B228">
        <v>5500000000</v>
      </c>
      <c r="C228">
        <v>-62.965572000000002</v>
      </c>
      <c r="E228">
        <v>5500000000</v>
      </c>
      <c r="F228">
        <v>-53.495781000000001</v>
      </c>
    </row>
    <row r="229" spans="2:6" x14ac:dyDescent="0.25">
      <c r="B229">
        <v>5666666666.6667004</v>
      </c>
      <c r="C229">
        <v>-62.185909000000002</v>
      </c>
      <c r="E229">
        <v>5666666666.6667004</v>
      </c>
      <c r="F229">
        <v>-54.274681000000001</v>
      </c>
    </row>
    <row r="230" spans="2:6" x14ac:dyDescent="0.25">
      <c r="B230">
        <v>5833333333.3332996</v>
      </c>
      <c r="C230">
        <v>-60.850192999999997</v>
      </c>
      <c r="E230">
        <v>5833333333.3332996</v>
      </c>
      <c r="F230">
        <v>-54.593769000000002</v>
      </c>
    </row>
    <row r="231" spans="2:6" x14ac:dyDescent="0.25">
      <c r="B231">
        <v>6000000000</v>
      </c>
      <c r="C231">
        <v>-59.350310999999998</v>
      </c>
      <c r="E231">
        <v>6000000000</v>
      </c>
      <c r="F231">
        <v>-54.950454999999998</v>
      </c>
    </row>
    <row r="232" spans="2:6" x14ac:dyDescent="0.25">
      <c r="B232">
        <v>6166666666.6667004</v>
      </c>
      <c r="C232">
        <v>-58.185226</v>
      </c>
      <c r="E232">
        <v>6166666666.6667004</v>
      </c>
      <c r="F232">
        <v>-54.981411000000001</v>
      </c>
    </row>
    <row r="233" spans="2:6" x14ac:dyDescent="0.25">
      <c r="B233">
        <v>6333333333.3332996</v>
      </c>
      <c r="C233">
        <v>-57.204559000000003</v>
      </c>
      <c r="E233">
        <v>6333333333.3332996</v>
      </c>
      <c r="F233">
        <v>-54.400599999999997</v>
      </c>
    </row>
    <row r="234" spans="2:6" x14ac:dyDescent="0.25">
      <c r="B234">
        <v>6500000000</v>
      </c>
      <c r="C234">
        <v>-57.034374</v>
      </c>
      <c r="E234">
        <v>6500000000</v>
      </c>
      <c r="F234">
        <v>-54.144806000000003</v>
      </c>
    </row>
    <row r="235" spans="2:6" x14ac:dyDescent="0.25">
      <c r="B235">
        <v>6666666666.6667004</v>
      </c>
      <c r="C235">
        <v>-57.319023000000001</v>
      </c>
      <c r="E235">
        <v>6666666666.6667004</v>
      </c>
      <c r="F235">
        <v>-53.847935</v>
      </c>
    </row>
    <row r="236" spans="2:6" x14ac:dyDescent="0.25">
      <c r="B236">
        <v>6833333333.3332996</v>
      </c>
      <c r="C236">
        <v>-57.598053</v>
      </c>
      <c r="E236">
        <v>6833333333.3332996</v>
      </c>
      <c r="F236">
        <v>-54.306888999999998</v>
      </c>
    </row>
    <row r="237" spans="2:6" x14ac:dyDescent="0.25">
      <c r="B237">
        <v>7000000000</v>
      </c>
      <c r="C237">
        <v>-57.759734999999999</v>
      </c>
      <c r="E237">
        <v>7000000000</v>
      </c>
      <c r="F237">
        <v>-54.549854000000003</v>
      </c>
    </row>
    <row r="238" spans="2:6" x14ac:dyDescent="0.25">
      <c r="B238">
        <v>7166666666.6667004</v>
      </c>
      <c r="C238">
        <v>-57.874744</v>
      </c>
      <c r="E238">
        <v>7166666666.6667004</v>
      </c>
      <c r="F238">
        <v>-55.076735999999997</v>
      </c>
    </row>
    <row r="239" spans="2:6" x14ac:dyDescent="0.25">
      <c r="B239">
        <v>7333333333.3332996</v>
      </c>
      <c r="C239">
        <v>-58.033797999999997</v>
      </c>
      <c r="E239">
        <v>7333333333.3332996</v>
      </c>
      <c r="F239">
        <v>-56.372909999999997</v>
      </c>
    </row>
    <row r="240" spans="2:6" x14ac:dyDescent="0.25">
      <c r="B240">
        <v>7500000000</v>
      </c>
      <c r="C240">
        <v>-58.276423999999999</v>
      </c>
      <c r="E240">
        <v>7500000000</v>
      </c>
      <c r="F240">
        <v>-58.012104000000001</v>
      </c>
    </row>
    <row r="241" spans="2:6" x14ac:dyDescent="0.25">
      <c r="B241">
        <v>7666666666.6667004</v>
      </c>
      <c r="C241">
        <v>-58.450203000000002</v>
      </c>
      <c r="E241">
        <v>7666666666.6667004</v>
      </c>
      <c r="F241">
        <v>-61.149101000000002</v>
      </c>
    </row>
    <row r="242" spans="2:6" x14ac:dyDescent="0.25">
      <c r="B242">
        <v>7833333333.3332996</v>
      </c>
      <c r="C242">
        <v>-58.593184999999998</v>
      </c>
      <c r="E242">
        <v>7833333333.3332996</v>
      </c>
      <c r="F242">
        <v>-66.721664000000004</v>
      </c>
    </row>
    <row r="243" spans="2:6" x14ac:dyDescent="0.25">
      <c r="B243">
        <v>8000000000</v>
      </c>
      <c r="C243">
        <v>-58.701400999999997</v>
      </c>
      <c r="E243">
        <v>8000000000</v>
      </c>
      <c r="F243">
        <v>-70.083343999999997</v>
      </c>
    </row>
    <row r="244" spans="2:6" x14ac:dyDescent="0.25">
      <c r="B244">
        <v>8166666666.6667004</v>
      </c>
      <c r="C244">
        <v>-58.946067999999997</v>
      </c>
      <c r="E244">
        <v>8166666666.6667004</v>
      </c>
      <c r="F244">
        <v>-71.915801999999999</v>
      </c>
    </row>
    <row r="245" spans="2:6" x14ac:dyDescent="0.25">
      <c r="B245">
        <v>8333333333.3332996</v>
      </c>
      <c r="C245">
        <v>-59.408081000000003</v>
      </c>
      <c r="E245">
        <v>8333333333.3332996</v>
      </c>
      <c r="F245">
        <v>-68.523726999999994</v>
      </c>
    </row>
    <row r="246" spans="2:6" x14ac:dyDescent="0.25">
      <c r="B246">
        <v>8500000000</v>
      </c>
      <c r="C246">
        <v>-60.322186000000002</v>
      </c>
      <c r="E246">
        <v>8500000000</v>
      </c>
      <c r="F246">
        <v>-65.68486</v>
      </c>
    </row>
    <row r="247" spans="2:6" x14ac:dyDescent="0.25">
      <c r="B247">
        <v>8666666666.6667004</v>
      </c>
      <c r="C247">
        <v>-61.423065000000001</v>
      </c>
      <c r="E247">
        <v>8666666666.6667004</v>
      </c>
      <c r="F247">
        <v>-61.861472999999997</v>
      </c>
    </row>
    <row r="248" spans="2:6" x14ac:dyDescent="0.25">
      <c r="B248">
        <v>8833333333.3332996</v>
      </c>
      <c r="C248">
        <v>-62.996051999999999</v>
      </c>
      <c r="E248">
        <v>8833333333.3332996</v>
      </c>
      <c r="F248">
        <v>-60.311194999999998</v>
      </c>
    </row>
    <row r="249" spans="2:6" x14ac:dyDescent="0.25">
      <c r="B249">
        <v>9000000000</v>
      </c>
      <c r="C249">
        <v>-64.351723000000007</v>
      </c>
      <c r="E249">
        <v>9000000000</v>
      </c>
      <c r="F249">
        <v>-60.144019999999998</v>
      </c>
    </row>
    <row r="250" spans="2:6" x14ac:dyDescent="0.25">
      <c r="B250">
        <v>9166666666.6667004</v>
      </c>
      <c r="C250">
        <v>-65.430481</v>
      </c>
      <c r="E250">
        <v>9166666666.6667004</v>
      </c>
      <c r="F250">
        <v>-61.142944</v>
      </c>
    </row>
    <row r="251" spans="2:6" x14ac:dyDescent="0.25">
      <c r="B251">
        <v>9333333333.3332996</v>
      </c>
      <c r="C251">
        <v>-66.376723999999996</v>
      </c>
      <c r="E251">
        <v>9333333333.3332996</v>
      </c>
      <c r="F251">
        <v>-61.000388999999998</v>
      </c>
    </row>
    <row r="252" spans="2:6" x14ac:dyDescent="0.25">
      <c r="B252">
        <v>9500000000</v>
      </c>
      <c r="C252">
        <v>-66.560822000000002</v>
      </c>
      <c r="E252">
        <v>9500000000</v>
      </c>
      <c r="F252">
        <v>-61.222121999999999</v>
      </c>
    </row>
    <row r="253" spans="2:6" x14ac:dyDescent="0.25">
      <c r="B253">
        <v>9666666666.6667004</v>
      </c>
      <c r="C253">
        <v>-66.558716000000004</v>
      </c>
      <c r="E253">
        <v>9666666666.6667004</v>
      </c>
      <c r="F253">
        <v>-60.308647000000001</v>
      </c>
    </row>
    <row r="254" spans="2:6" x14ac:dyDescent="0.25">
      <c r="B254">
        <v>9833333333.3332996</v>
      </c>
      <c r="C254">
        <v>-66.303512999999995</v>
      </c>
      <c r="E254">
        <v>9833333333.3332996</v>
      </c>
      <c r="F254">
        <v>-60.147457000000003</v>
      </c>
    </row>
    <row r="255" spans="2:6" x14ac:dyDescent="0.25">
      <c r="B255">
        <v>10000000000</v>
      </c>
      <c r="C255">
        <v>-66.168296999999995</v>
      </c>
      <c r="E255">
        <v>10000000000</v>
      </c>
      <c r="F255">
        <v>-59.887580999999997</v>
      </c>
    </row>
    <row r="256" spans="2:6" x14ac:dyDescent="0.25">
      <c r="B256">
        <v>10166666666.667</v>
      </c>
      <c r="C256">
        <v>-66.769515999999996</v>
      </c>
      <c r="E256">
        <v>10166666666.667</v>
      </c>
      <c r="F256">
        <v>-59.358275999999996</v>
      </c>
    </row>
    <row r="257" spans="2:6" x14ac:dyDescent="0.25">
      <c r="B257">
        <v>10333333333.333</v>
      </c>
      <c r="C257">
        <v>-66.605414999999994</v>
      </c>
      <c r="E257">
        <v>10333333333.333</v>
      </c>
      <c r="F257">
        <v>-58.842976</v>
      </c>
    </row>
    <row r="258" spans="2:6" x14ac:dyDescent="0.25">
      <c r="B258">
        <v>10500000000</v>
      </c>
      <c r="C258">
        <v>-66.793662999999995</v>
      </c>
      <c r="E258">
        <v>10500000000</v>
      </c>
      <c r="F258">
        <v>-57.948627000000002</v>
      </c>
    </row>
    <row r="259" spans="2:6" x14ac:dyDescent="0.25">
      <c r="B259">
        <v>10666666666.667</v>
      </c>
      <c r="C259">
        <v>-66.559432999999999</v>
      </c>
      <c r="E259">
        <v>10666666666.667</v>
      </c>
      <c r="F259">
        <v>-57.645294</v>
      </c>
    </row>
    <row r="260" spans="2:6" x14ac:dyDescent="0.25">
      <c r="B260">
        <v>10833333333.333</v>
      </c>
      <c r="C260">
        <v>-66.465575999999999</v>
      </c>
      <c r="E260">
        <v>10833333333.333</v>
      </c>
      <c r="F260">
        <v>-57.373131000000001</v>
      </c>
    </row>
    <row r="261" spans="2:6" x14ac:dyDescent="0.25">
      <c r="B261">
        <v>11000000000</v>
      </c>
      <c r="C261">
        <v>-66.224288999999999</v>
      </c>
      <c r="E261">
        <v>11000000000</v>
      </c>
      <c r="F261">
        <v>-57.213669000000003</v>
      </c>
    </row>
    <row r="262" spans="2:6" x14ac:dyDescent="0.25">
      <c r="B262">
        <v>11166666666.667</v>
      </c>
      <c r="C262">
        <v>-65.727180000000004</v>
      </c>
      <c r="E262">
        <v>11166666666.667</v>
      </c>
      <c r="F262">
        <v>-57.069873999999999</v>
      </c>
    </row>
    <row r="263" spans="2:6" x14ac:dyDescent="0.25">
      <c r="B263">
        <v>11333333333.333</v>
      </c>
      <c r="C263">
        <v>-65.646782000000002</v>
      </c>
      <c r="E263">
        <v>11333333333.333</v>
      </c>
      <c r="F263">
        <v>-56.706398</v>
      </c>
    </row>
    <row r="264" spans="2:6" x14ac:dyDescent="0.25">
      <c r="B264">
        <v>11500000000</v>
      </c>
      <c r="C264">
        <v>-65.720214999999996</v>
      </c>
      <c r="E264">
        <v>11500000000</v>
      </c>
      <c r="F264">
        <v>-57.028602999999997</v>
      </c>
    </row>
    <row r="265" spans="2:6" x14ac:dyDescent="0.25">
      <c r="B265">
        <v>11666666666.667</v>
      </c>
      <c r="C265">
        <v>-66.233695999999995</v>
      </c>
      <c r="E265">
        <v>11666666666.667</v>
      </c>
      <c r="F265">
        <v>-58.073566</v>
      </c>
    </row>
    <row r="266" spans="2:6" x14ac:dyDescent="0.25">
      <c r="B266">
        <v>11833333333.333</v>
      </c>
      <c r="C266">
        <v>-66.374222000000003</v>
      </c>
      <c r="E266">
        <v>11833333333.333</v>
      </c>
      <c r="F266">
        <v>-58.662559999999999</v>
      </c>
    </row>
    <row r="267" spans="2:6" x14ac:dyDescent="0.25">
      <c r="B267">
        <v>12000000000</v>
      </c>
      <c r="C267">
        <v>-66.443343999999996</v>
      </c>
      <c r="E267">
        <v>12000000000</v>
      </c>
      <c r="F267">
        <v>-59.297168999999997</v>
      </c>
    </row>
    <row r="268" spans="2:6" x14ac:dyDescent="0.25">
      <c r="B268">
        <v>12166666666.667</v>
      </c>
      <c r="C268">
        <v>-66.055199000000002</v>
      </c>
      <c r="E268">
        <v>12166666666.667</v>
      </c>
      <c r="F268">
        <v>-59.644359999999999</v>
      </c>
    </row>
    <row r="269" spans="2:6" x14ac:dyDescent="0.25">
      <c r="B269">
        <v>12333333333.333</v>
      </c>
      <c r="C269">
        <v>-65.460136000000006</v>
      </c>
      <c r="E269">
        <v>12333333333.333</v>
      </c>
      <c r="F269">
        <v>-61.398296000000002</v>
      </c>
    </row>
    <row r="270" spans="2:6" x14ac:dyDescent="0.25">
      <c r="B270">
        <v>12500000000</v>
      </c>
      <c r="C270">
        <v>-64.738913999999994</v>
      </c>
      <c r="E270">
        <v>12500000000</v>
      </c>
      <c r="F270">
        <v>-63.371524999999998</v>
      </c>
    </row>
    <row r="271" spans="2:6" x14ac:dyDescent="0.25">
      <c r="B271">
        <v>12666666666.667</v>
      </c>
      <c r="C271">
        <v>-64.043899999999994</v>
      </c>
      <c r="E271">
        <v>12666666666.667</v>
      </c>
      <c r="F271">
        <v>-66.937775000000002</v>
      </c>
    </row>
    <row r="272" spans="2:6" x14ac:dyDescent="0.25">
      <c r="B272">
        <v>12833333333.333</v>
      </c>
      <c r="C272">
        <v>-63.852955000000001</v>
      </c>
      <c r="E272">
        <v>12833333333.333</v>
      </c>
      <c r="F272">
        <v>-70.911201000000005</v>
      </c>
    </row>
    <row r="273" spans="2:6" x14ac:dyDescent="0.25">
      <c r="B273">
        <v>13000000000</v>
      </c>
      <c r="C273">
        <v>-63.788395000000001</v>
      </c>
      <c r="E273">
        <v>13000000000</v>
      </c>
      <c r="F273">
        <v>-73.881789999999995</v>
      </c>
    </row>
    <row r="274" spans="2:6" x14ac:dyDescent="0.25">
      <c r="B274" t="s">
        <v>25</v>
      </c>
      <c r="E274" t="s">
        <v>25</v>
      </c>
    </row>
  </sheetData>
  <pageMargins left="0.7" right="0.7" top="0.75" bottom="0.75" header="0.3" footer="0.3"/>
  <pageSetup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W274"/>
  <sheetViews>
    <sheetView workbookViewId="0">
      <selection activeCell="E1" sqref="E1:F1048576"/>
    </sheetView>
  </sheetViews>
  <sheetFormatPr defaultRowHeight="15" x14ac:dyDescent="0.25"/>
  <cols>
    <col min="1" max="1" width="18.7109375" style="40" customWidth="1"/>
    <col min="4" max="4" width="18.7109375" style="40" customWidth="1"/>
    <col min="7" max="7" width="2" style="26" customWidth="1"/>
    <col min="8" max="8" width="14" style="27" bestFit="1" customWidth="1"/>
    <col min="9" max="9" width="9.5703125" style="27" bestFit="1" customWidth="1"/>
    <col min="10" max="10" width="10.140625" style="27" bestFit="1" customWidth="1"/>
    <col min="11" max="11" width="2" style="26" customWidth="1"/>
    <col min="12" max="12" width="14" style="27" bestFit="1" customWidth="1"/>
    <col min="13" max="13" width="9.5703125" style="27" bestFit="1" customWidth="1"/>
    <col min="14" max="14" width="10.140625" style="27" bestFit="1" customWidth="1"/>
    <col min="15" max="15" width="2" style="26" customWidth="1"/>
    <col min="16" max="16" width="14" style="47" bestFit="1" customWidth="1"/>
    <col min="17" max="17" width="9.5703125" style="47" bestFit="1" customWidth="1"/>
    <col min="18" max="18" width="10.140625" style="47" bestFit="1" customWidth="1"/>
    <col min="19" max="19" width="2" style="26" customWidth="1"/>
    <col min="20" max="20" width="14" style="47" bestFit="1" customWidth="1"/>
    <col min="21" max="21" width="9.5703125" style="47" bestFit="1" customWidth="1"/>
    <col min="22" max="22" width="10.140625" style="47" bestFit="1" customWidth="1"/>
    <col min="23" max="23" width="2" style="26" customWidth="1"/>
  </cols>
  <sheetData>
    <row r="1" spans="1:22" x14ac:dyDescent="0.25">
      <c r="B1" t="s">
        <v>101</v>
      </c>
      <c r="E1" t="s">
        <v>101</v>
      </c>
      <c r="H1" s="27" t="s">
        <v>178</v>
      </c>
      <c r="I1" s="27" t="s">
        <v>3</v>
      </c>
      <c r="J1" s="27" t="s">
        <v>4</v>
      </c>
      <c r="L1" s="27" t="s">
        <v>178</v>
      </c>
      <c r="M1" s="27" t="s">
        <v>5</v>
      </c>
      <c r="N1" s="27" t="s">
        <v>6</v>
      </c>
      <c r="P1" s="27" t="s">
        <v>178</v>
      </c>
      <c r="Q1" s="47" t="s">
        <v>7</v>
      </c>
      <c r="R1" s="47" t="s">
        <v>8</v>
      </c>
      <c r="S1" s="38"/>
      <c r="T1" s="27" t="s">
        <v>178</v>
      </c>
      <c r="U1" s="47" t="s">
        <v>9</v>
      </c>
      <c r="V1" s="47" t="s">
        <v>10</v>
      </c>
    </row>
    <row r="2" spans="1:22" x14ac:dyDescent="0.25">
      <c r="A2" s="50" t="s">
        <v>198</v>
      </c>
      <c r="B2" t="s">
        <v>102</v>
      </c>
      <c r="C2" t="s">
        <v>103</v>
      </c>
      <c r="D2" s="50" t="s">
        <v>199</v>
      </c>
      <c r="E2" t="s">
        <v>102</v>
      </c>
      <c r="F2" t="s">
        <v>103</v>
      </c>
      <c r="H2" s="48"/>
      <c r="P2" s="48"/>
      <c r="S2" s="38"/>
      <c r="T2" s="48"/>
    </row>
    <row r="3" spans="1:22" x14ac:dyDescent="0.25">
      <c r="B3" t="s">
        <v>213</v>
      </c>
      <c r="E3" t="s">
        <v>213</v>
      </c>
      <c r="H3" s="27">
        <f t="shared" ref="H3:H34" si="0">B63/1000000000</f>
        <v>2</v>
      </c>
      <c r="I3" s="27">
        <f t="shared" ref="I3:I34" si="1">C63</f>
        <v>-52.519748999999997</v>
      </c>
      <c r="J3" s="27">
        <f t="shared" ref="J3:J34" si="2">F63</f>
        <v>-47.812781999999999</v>
      </c>
      <c r="L3" s="27">
        <f t="shared" ref="L3:L34" si="3">B117/1000000000</f>
        <v>3</v>
      </c>
      <c r="M3" s="27">
        <f t="shared" ref="M3:M34" si="4">C117</f>
        <v>-41.225231000000001</v>
      </c>
      <c r="N3" s="27">
        <f t="shared" ref="N3:N34" si="5">F117</f>
        <v>-43.209277999999998</v>
      </c>
      <c r="P3" s="47">
        <f t="shared" ref="P3:P34" si="6">B171/1000000000</f>
        <v>4</v>
      </c>
      <c r="Q3" s="27">
        <f t="shared" ref="Q3:Q34" si="7">C171</f>
        <v>-55.033366999999998</v>
      </c>
      <c r="R3" s="27">
        <f t="shared" ref="R3:R34" si="8">F171</f>
        <v>-69.661720000000003</v>
      </c>
      <c r="S3" s="38"/>
      <c r="T3" s="27">
        <f t="shared" ref="T3:T34" si="9">B225/1000000000</f>
        <v>5</v>
      </c>
      <c r="U3" s="27">
        <f t="shared" ref="U3:U34" si="10">C225</f>
        <v>-46.567993000000001</v>
      </c>
      <c r="V3" s="27">
        <f t="shared" ref="V3:V34" si="11">F225</f>
        <v>-49.819682999999998</v>
      </c>
    </row>
    <row r="4" spans="1:22" x14ac:dyDescent="0.25">
      <c r="B4" t="s">
        <v>317</v>
      </c>
      <c r="C4" t="s">
        <v>336</v>
      </c>
      <c r="E4" t="s">
        <v>317</v>
      </c>
      <c r="F4" t="s">
        <v>336</v>
      </c>
      <c r="H4" s="27">
        <f t="shared" si="0"/>
        <v>2.2291666666666998</v>
      </c>
      <c r="I4" s="27">
        <f t="shared" si="1"/>
        <v>-53.541012000000002</v>
      </c>
      <c r="J4" s="27">
        <f t="shared" si="2"/>
        <v>-48.818080999999999</v>
      </c>
      <c r="L4" s="27">
        <f t="shared" si="3"/>
        <v>3.2083333333333002</v>
      </c>
      <c r="M4" s="27">
        <f t="shared" si="4"/>
        <v>-42.024174000000002</v>
      </c>
      <c r="N4" s="27">
        <f t="shared" si="5"/>
        <v>-43.216861999999999</v>
      </c>
      <c r="P4" s="47">
        <f t="shared" si="6"/>
        <v>4.1875</v>
      </c>
      <c r="Q4" s="27">
        <f t="shared" si="7"/>
        <v>-55.317115999999999</v>
      </c>
      <c r="R4" s="27">
        <f t="shared" si="8"/>
        <v>-66.736182999999997</v>
      </c>
      <c r="S4" s="38"/>
      <c r="T4" s="27">
        <f t="shared" si="9"/>
        <v>5.1666666666667007</v>
      </c>
      <c r="U4" s="27">
        <f t="shared" si="10"/>
        <v>-46.952522000000002</v>
      </c>
      <c r="V4" s="27">
        <f t="shared" si="11"/>
        <v>-49.923824000000003</v>
      </c>
    </row>
    <row r="5" spans="1:22" x14ac:dyDescent="0.25">
      <c r="B5" t="s">
        <v>105</v>
      </c>
      <c r="E5" t="s">
        <v>105</v>
      </c>
      <c r="H5" s="27">
        <f t="shared" si="0"/>
        <v>2.4583333333333002</v>
      </c>
      <c r="I5" s="27">
        <f t="shared" si="1"/>
        <v>-54.549301</v>
      </c>
      <c r="J5" s="27">
        <f t="shared" si="2"/>
        <v>-50.471469999999997</v>
      </c>
      <c r="L5" s="27">
        <f t="shared" si="3"/>
        <v>3.4166666666666998</v>
      </c>
      <c r="M5" s="27">
        <f t="shared" si="4"/>
        <v>-43.101256999999997</v>
      </c>
      <c r="N5" s="27">
        <f t="shared" si="5"/>
        <v>-43.572201</v>
      </c>
      <c r="P5" s="47">
        <f t="shared" si="6"/>
        <v>4.375</v>
      </c>
      <c r="Q5" s="27">
        <f t="shared" si="7"/>
        <v>-55.584637000000001</v>
      </c>
      <c r="R5" s="27">
        <f t="shared" si="8"/>
        <v>-64.003699999999995</v>
      </c>
      <c r="S5" s="38"/>
      <c r="T5" s="27">
        <f t="shared" si="9"/>
        <v>5.3333333333332993</v>
      </c>
      <c r="U5" s="27">
        <f t="shared" si="10"/>
        <v>-47.458697999999998</v>
      </c>
      <c r="V5" s="27">
        <f t="shared" si="11"/>
        <v>-50.623840000000001</v>
      </c>
    </row>
    <row r="6" spans="1:22" x14ac:dyDescent="0.25">
      <c r="H6" s="27">
        <f t="shared" si="0"/>
        <v>2.6875</v>
      </c>
      <c r="I6" s="27">
        <f t="shared" si="1"/>
        <v>-54.342559999999999</v>
      </c>
      <c r="J6" s="27">
        <f t="shared" si="2"/>
        <v>-51.984183999999999</v>
      </c>
      <c r="L6" s="27">
        <f t="shared" si="3"/>
        <v>3.625</v>
      </c>
      <c r="M6" s="27">
        <f t="shared" si="4"/>
        <v>-44.018120000000003</v>
      </c>
      <c r="N6" s="27">
        <f t="shared" si="5"/>
        <v>-44.509441000000002</v>
      </c>
      <c r="P6" s="47">
        <f t="shared" si="6"/>
        <v>4.5625</v>
      </c>
      <c r="Q6" s="27">
        <f t="shared" si="7"/>
        <v>-55.874003999999999</v>
      </c>
      <c r="R6" s="27">
        <f t="shared" si="8"/>
        <v>-63.305019000000001</v>
      </c>
      <c r="S6" s="38"/>
      <c r="T6" s="27">
        <f t="shared" si="9"/>
        <v>5.5</v>
      </c>
      <c r="U6" s="27">
        <f t="shared" si="10"/>
        <v>-47.927258000000002</v>
      </c>
      <c r="V6" s="27">
        <f t="shared" si="11"/>
        <v>-50.475963999999998</v>
      </c>
    </row>
    <row r="7" spans="1:22" x14ac:dyDescent="0.25">
      <c r="B7" t="s">
        <v>22</v>
      </c>
      <c r="E7" t="s">
        <v>22</v>
      </c>
      <c r="H7" s="27">
        <f t="shared" si="0"/>
        <v>2.9166666666666998</v>
      </c>
      <c r="I7" s="27">
        <f t="shared" si="1"/>
        <v>-53.380229999999997</v>
      </c>
      <c r="J7" s="27">
        <f t="shared" si="2"/>
        <v>-53.588721999999997</v>
      </c>
      <c r="L7" s="27">
        <f t="shared" si="3"/>
        <v>3.8333333333333002</v>
      </c>
      <c r="M7" s="27">
        <f t="shared" si="4"/>
        <v>-44.942898</v>
      </c>
      <c r="N7" s="27">
        <f t="shared" si="5"/>
        <v>-46.083987999999998</v>
      </c>
      <c r="P7" s="47">
        <f t="shared" si="6"/>
        <v>4.75</v>
      </c>
      <c r="Q7" s="27">
        <f t="shared" si="7"/>
        <v>-55.682693</v>
      </c>
      <c r="R7" s="27">
        <f t="shared" si="8"/>
        <v>-62.443108000000002</v>
      </c>
      <c r="S7" s="38"/>
      <c r="T7" s="27">
        <f t="shared" si="9"/>
        <v>5.6666666666667007</v>
      </c>
      <c r="U7" s="27">
        <f t="shared" si="10"/>
        <v>-48.069668</v>
      </c>
      <c r="V7" s="27">
        <f t="shared" si="11"/>
        <v>-52.064594</v>
      </c>
    </row>
    <row r="8" spans="1:22" x14ac:dyDescent="0.25">
      <c r="B8" t="s">
        <v>23</v>
      </c>
      <c r="C8" t="s">
        <v>226</v>
      </c>
      <c r="E8" t="s">
        <v>23</v>
      </c>
      <c r="F8" t="s">
        <v>226</v>
      </c>
      <c r="H8" s="27">
        <f t="shared" si="0"/>
        <v>3.1458333333333002</v>
      </c>
      <c r="I8" s="27">
        <f t="shared" si="1"/>
        <v>-52.128925000000002</v>
      </c>
      <c r="J8" s="27">
        <f t="shared" si="2"/>
        <v>-54.867443000000002</v>
      </c>
      <c r="L8" s="27">
        <f t="shared" si="3"/>
        <v>4.0416666666666998</v>
      </c>
      <c r="M8" s="27">
        <f t="shared" si="4"/>
        <v>-45.975658000000003</v>
      </c>
      <c r="N8" s="27">
        <f t="shared" si="5"/>
        <v>-46.832526999999999</v>
      </c>
      <c r="P8" s="47">
        <f t="shared" si="6"/>
        <v>4.9375</v>
      </c>
      <c r="Q8" s="27">
        <f t="shared" si="7"/>
        <v>-55.236640999999999</v>
      </c>
      <c r="R8" s="27">
        <f t="shared" si="8"/>
        <v>-60.652923999999999</v>
      </c>
      <c r="S8" s="38"/>
      <c r="T8" s="27">
        <f t="shared" si="9"/>
        <v>5.8333333333332993</v>
      </c>
      <c r="U8" s="27">
        <f t="shared" si="10"/>
        <v>-48.156193000000002</v>
      </c>
      <c r="V8" s="27">
        <f t="shared" si="11"/>
        <v>-52.629401999999999</v>
      </c>
    </row>
    <row r="9" spans="1:22" x14ac:dyDescent="0.25">
      <c r="B9">
        <v>1000000000</v>
      </c>
      <c r="C9">
        <v>-39.177605</v>
      </c>
      <c r="E9">
        <v>1000000000</v>
      </c>
      <c r="F9">
        <v>-26.270294</v>
      </c>
      <c r="H9" s="27">
        <f t="shared" si="0"/>
        <v>3.375</v>
      </c>
      <c r="I9" s="27">
        <f t="shared" si="1"/>
        <v>-51.465167999999998</v>
      </c>
      <c r="J9" s="27">
        <f t="shared" si="2"/>
        <v>-56.199492999999997</v>
      </c>
      <c r="L9" s="27">
        <f t="shared" si="3"/>
        <v>4.25</v>
      </c>
      <c r="M9" s="27">
        <f t="shared" si="4"/>
        <v>-46.971187999999998</v>
      </c>
      <c r="N9" s="27">
        <f t="shared" si="5"/>
        <v>-46.108730000000001</v>
      </c>
      <c r="P9" s="47">
        <f t="shared" si="6"/>
        <v>5.125</v>
      </c>
      <c r="Q9" s="27">
        <f t="shared" si="7"/>
        <v>-54.877586000000001</v>
      </c>
      <c r="R9" s="27">
        <f t="shared" si="8"/>
        <v>-59.109524</v>
      </c>
      <c r="S9" s="38"/>
      <c r="T9" s="27">
        <f t="shared" si="9"/>
        <v>6</v>
      </c>
      <c r="U9" s="27">
        <f t="shared" si="10"/>
        <v>-48.006748000000002</v>
      </c>
      <c r="V9" s="27">
        <f t="shared" si="11"/>
        <v>-55.168610000000001</v>
      </c>
    </row>
    <row r="10" spans="1:22" x14ac:dyDescent="0.25">
      <c r="B10">
        <v>1250000000</v>
      </c>
      <c r="C10">
        <v>-41.197215999999997</v>
      </c>
      <c r="E10">
        <v>1250000000</v>
      </c>
      <c r="F10">
        <v>-27.522779</v>
      </c>
      <c r="H10" s="27">
        <f t="shared" si="0"/>
        <v>3.6041666666666998</v>
      </c>
      <c r="I10" s="27">
        <f t="shared" si="1"/>
        <v>-51.091071999999997</v>
      </c>
      <c r="J10" s="27">
        <f t="shared" si="2"/>
        <v>-56.767356999999997</v>
      </c>
      <c r="L10" s="27">
        <f t="shared" si="3"/>
        <v>4.4583333333332993</v>
      </c>
      <c r="M10" s="27">
        <f t="shared" si="4"/>
        <v>-47.711047999999998</v>
      </c>
      <c r="N10" s="27">
        <f t="shared" si="5"/>
        <v>-44.129570000000001</v>
      </c>
      <c r="P10" s="47">
        <f t="shared" si="6"/>
        <v>5.3125</v>
      </c>
      <c r="Q10" s="27">
        <f t="shared" si="7"/>
        <v>-54.513519000000002</v>
      </c>
      <c r="R10" s="27">
        <f t="shared" si="8"/>
        <v>-58.495868999999999</v>
      </c>
      <c r="S10" s="38"/>
      <c r="T10" s="27">
        <f t="shared" si="9"/>
        <v>6.1666666666667007</v>
      </c>
      <c r="U10" s="27">
        <f t="shared" si="10"/>
        <v>-48.132893000000003</v>
      </c>
      <c r="V10" s="27">
        <f t="shared" si="11"/>
        <v>-56.070788999999998</v>
      </c>
    </row>
    <row r="11" spans="1:22" x14ac:dyDescent="0.25">
      <c r="B11">
        <v>1500000000</v>
      </c>
      <c r="C11">
        <v>-43.849434000000002</v>
      </c>
      <c r="E11">
        <v>1500000000</v>
      </c>
      <c r="F11">
        <v>-29.377324999999999</v>
      </c>
      <c r="H11" s="27">
        <f t="shared" si="0"/>
        <v>3.8333333333333002</v>
      </c>
      <c r="I11" s="27">
        <f t="shared" si="1"/>
        <v>-51.098553000000003</v>
      </c>
      <c r="J11" s="27">
        <f t="shared" si="2"/>
        <v>-56.611603000000002</v>
      </c>
      <c r="L11" s="27">
        <f t="shared" si="3"/>
        <v>4.6666666666667007</v>
      </c>
      <c r="M11" s="27">
        <f t="shared" si="4"/>
        <v>-48.069595</v>
      </c>
      <c r="N11" s="27">
        <f t="shared" si="5"/>
        <v>-42.606892000000002</v>
      </c>
      <c r="P11" s="47">
        <f t="shared" si="6"/>
        <v>5.5</v>
      </c>
      <c r="Q11" s="27">
        <f t="shared" si="7"/>
        <v>-54.464485000000003</v>
      </c>
      <c r="R11" s="27">
        <f t="shared" si="8"/>
        <v>-58.403579999999998</v>
      </c>
      <c r="S11" s="38"/>
      <c r="T11" s="27">
        <f t="shared" si="9"/>
        <v>6.3333333333332993</v>
      </c>
      <c r="U11" s="27">
        <f t="shared" si="10"/>
        <v>-48.54871</v>
      </c>
      <c r="V11" s="27">
        <f t="shared" si="11"/>
        <v>-57.194724999999998</v>
      </c>
    </row>
    <row r="12" spans="1:22" x14ac:dyDescent="0.25">
      <c r="B12">
        <v>1750000000</v>
      </c>
      <c r="C12">
        <v>-44.691772</v>
      </c>
      <c r="E12">
        <v>1750000000</v>
      </c>
      <c r="F12">
        <v>-31.176279000000001</v>
      </c>
      <c r="H12" s="27">
        <f t="shared" si="0"/>
        <v>4.0625</v>
      </c>
      <c r="I12" s="27">
        <f t="shared" si="1"/>
        <v>-51.344116</v>
      </c>
      <c r="J12" s="27">
        <f t="shared" si="2"/>
        <v>-55.903683000000001</v>
      </c>
      <c r="L12" s="27">
        <f t="shared" si="3"/>
        <v>4.875</v>
      </c>
      <c r="M12" s="27">
        <f t="shared" si="4"/>
        <v>-48.073559000000003</v>
      </c>
      <c r="N12" s="27">
        <f t="shared" si="5"/>
        <v>-41.963963</v>
      </c>
      <c r="P12" s="47">
        <f t="shared" si="6"/>
        <v>5.6875</v>
      </c>
      <c r="Q12" s="27">
        <f t="shared" si="7"/>
        <v>-54.660912000000003</v>
      </c>
      <c r="R12" s="27">
        <f t="shared" si="8"/>
        <v>-58.653778000000003</v>
      </c>
      <c r="S12" s="38"/>
      <c r="T12" s="27">
        <f t="shared" si="9"/>
        <v>6.5</v>
      </c>
      <c r="U12" s="27">
        <f t="shared" si="10"/>
        <v>-49.104838999999998</v>
      </c>
      <c r="V12" s="27">
        <f t="shared" si="11"/>
        <v>-57.335583</v>
      </c>
    </row>
    <row r="13" spans="1:22" x14ac:dyDescent="0.25">
      <c r="B13">
        <v>2000000000</v>
      </c>
      <c r="C13">
        <v>-43.662360999999997</v>
      </c>
      <c r="E13">
        <v>2000000000</v>
      </c>
      <c r="F13">
        <v>-32.896343000000002</v>
      </c>
      <c r="H13" s="27">
        <f t="shared" si="0"/>
        <v>4.2916666666666998</v>
      </c>
      <c r="I13" s="27">
        <f t="shared" si="1"/>
        <v>-51.600349000000001</v>
      </c>
      <c r="J13" s="27">
        <f t="shared" si="2"/>
        <v>-55.286380999999999</v>
      </c>
      <c r="L13" s="27">
        <f t="shared" si="3"/>
        <v>5.0833333333332993</v>
      </c>
      <c r="M13" s="27">
        <f t="shared" si="4"/>
        <v>-47.826110999999997</v>
      </c>
      <c r="N13" s="27">
        <f t="shared" si="5"/>
        <v>-42.103191000000002</v>
      </c>
      <c r="P13" s="47">
        <f t="shared" si="6"/>
        <v>5.875</v>
      </c>
      <c r="Q13" s="27">
        <f t="shared" si="7"/>
        <v>-55.159660000000002</v>
      </c>
      <c r="R13" s="27">
        <f t="shared" si="8"/>
        <v>-58.118133999999998</v>
      </c>
      <c r="S13" s="38"/>
      <c r="T13" s="27">
        <f t="shared" si="9"/>
        <v>6.6666666666667007</v>
      </c>
      <c r="U13" s="27">
        <f t="shared" si="10"/>
        <v>-49.514099000000002</v>
      </c>
      <c r="V13" s="27">
        <f t="shared" si="11"/>
        <v>-58.230643999999998</v>
      </c>
    </row>
    <row r="14" spans="1:22" x14ac:dyDescent="0.25">
      <c r="B14">
        <v>2250000000</v>
      </c>
      <c r="C14">
        <v>-41.798999999999999</v>
      </c>
      <c r="E14">
        <v>2250000000</v>
      </c>
      <c r="F14">
        <v>-35.019573000000001</v>
      </c>
      <c r="H14" s="27">
        <f t="shared" si="0"/>
        <v>4.5208333333332993</v>
      </c>
      <c r="I14" s="27">
        <f t="shared" si="1"/>
        <v>-51.467616999999997</v>
      </c>
      <c r="J14" s="27">
        <f t="shared" si="2"/>
        <v>-55.028221000000002</v>
      </c>
      <c r="L14" s="27">
        <f t="shared" si="3"/>
        <v>5.2916666666667007</v>
      </c>
      <c r="M14" s="27">
        <f t="shared" si="4"/>
        <v>-47.483974000000003</v>
      </c>
      <c r="N14" s="27">
        <f t="shared" si="5"/>
        <v>-42.703228000000003</v>
      </c>
      <c r="P14" s="47">
        <f t="shared" si="6"/>
        <v>6.0625</v>
      </c>
      <c r="Q14" s="27">
        <f t="shared" si="7"/>
        <v>-56.205624</v>
      </c>
      <c r="R14" s="27">
        <f t="shared" si="8"/>
        <v>-58.037109000000001</v>
      </c>
      <c r="S14" s="38"/>
      <c r="T14" s="27">
        <f t="shared" si="9"/>
        <v>6.8333333333332993</v>
      </c>
      <c r="U14" s="27">
        <f t="shared" si="10"/>
        <v>-49.482491000000003</v>
      </c>
      <c r="V14" s="27">
        <f t="shared" si="11"/>
        <v>-58.606502999999996</v>
      </c>
    </row>
    <row r="15" spans="1:22" x14ac:dyDescent="0.25">
      <c r="B15">
        <v>2500000000</v>
      </c>
      <c r="C15">
        <v>-40.605522000000001</v>
      </c>
      <c r="E15">
        <v>2500000000</v>
      </c>
      <c r="F15">
        <v>-37.831809999999997</v>
      </c>
      <c r="H15" s="27">
        <f t="shared" si="0"/>
        <v>4.75</v>
      </c>
      <c r="I15" s="27">
        <f t="shared" si="1"/>
        <v>-50.769333000000003</v>
      </c>
      <c r="J15" s="27">
        <f t="shared" si="2"/>
        <v>-54.980038</v>
      </c>
      <c r="L15" s="27">
        <f t="shared" si="3"/>
        <v>5.5</v>
      </c>
      <c r="M15" s="27">
        <f t="shared" si="4"/>
        <v>-47.244681999999997</v>
      </c>
      <c r="N15" s="27">
        <f t="shared" si="5"/>
        <v>-43.395363000000003</v>
      </c>
      <c r="P15" s="47">
        <f t="shared" si="6"/>
        <v>6.25</v>
      </c>
      <c r="Q15" s="27">
        <f t="shared" si="7"/>
        <v>-57.886192000000001</v>
      </c>
      <c r="R15" s="27">
        <f t="shared" si="8"/>
        <v>-57.544701000000003</v>
      </c>
      <c r="S15" s="38"/>
      <c r="T15" s="27">
        <f t="shared" si="9"/>
        <v>7</v>
      </c>
      <c r="U15" s="27">
        <f t="shared" si="10"/>
        <v>-49.466644000000002</v>
      </c>
      <c r="V15" s="27">
        <f t="shared" si="11"/>
        <v>-59.630634000000001</v>
      </c>
    </row>
    <row r="16" spans="1:22" x14ac:dyDescent="0.25">
      <c r="B16">
        <v>2750000000</v>
      </c>
      <c r="C16">
        <v>-40.103996000000002</v>
      </c>
      <c r="E16">
        <v>2750000000</v>
      </c>
      <c r="F16">
        <v>-40.403252000000002</v>
      </c>
      <c r="H16" s="27">
        <f t="shared" si="0"/>
        <v>4.9791666666667007</v>
      </c>
      <c r="I16" s="27">
        <f t="shared" si="1"/>
        <v>-50.007835</v>
      </c>
      <c r="J16" s="27">
        <f t="shared" si="2"/>
        <v>-54.886218999999997</v>
      </c>
      <c r="L16" s="27">
        <f t="shared" si="3"/>
        <v>5.7083333333332993</v>
      </c>
      <c r="M16" s="27">
        <f t="shared" si="4"/>
        <v>-47.192455000000002</v>
      </c>
      <c r="N16" s="27">
        <f t="shared" si="5"/>
        <v>-44.09742</v>
      </c>
      <c r="P16" s="47">
        <f t="shared" si="6"/>
        <v>6.4375</v>
      </c>
      <c r="Q16" s="27">
        <f t="shared" si="7"/>
        <v>-59.999961999999996</v>
      </c>
      <c r="R16" s="27">
        <f t="shared" si="8"/>
        <v>-57.913040000000002</v>
      </c>
      <c r="S16" s="38"/>
      <c r="T16" s="27">
        <f t="shared" si="9"/>
        <v>7.1666666666667007</v>
      </c>
      <c r="U16" s="27">
        <f t="shared" si="10"/>
        <v>-49.367649</v>
      </c>
      <c r="V16" s="27">
        <f t="shared" si="11"/>
        <v>-57.082000999999998</v>
      </c>
    </row>
    <row r="17" spans="2:22" x14ac:dyDescent="0.25">
      <c r="B17">
        <v>3000000000</v>
      </c>
      <c r="C17">
        <v>-39.638782999999997</v>
      </c>
      <c r="E17">
        <v>3000000000</v>
      </c>
      <c r="F17">
        <v>-42.291355000000003</v>
      </c>
      <c r="H17" s="27">
        <f t="shared" si="0"/>
        <v>5.2083333333332993</v>
      </c>
      <c r="I17" s="27">
        <f t="shared" si="1"/>
        <v>-49.304580999999999</v>
      </c>
      <c r="J17" s="27">
        <f t="shared" si="2"/>
        <v>-54.774341999999997</v>
      </c>
      <c r="L17" s="27">
        <f t="shared" si="3"/>
        <v>5.9166666666667007</v>
      </c>
      <c r="M17" s="27">
        <f t="shared" si="4"/>
        <v>-47.044792000000001</v>
      </c>
      <c r="N17" s="27">
        <f t="shared" si="5"/>
        <v>-44.855716999999999</v>
      </c>
      <c r="P17" s="47">
        <f t="shared" si="6"/>
        <v>6.625</v>
      </c>
      <c r="Q17" s="27">
        <f t="shared" si="7"/>
        <v>-62.460608999999998</v>
      </c>
      <c r="R17" s="27">
        <f t="shared" si="8"/>
        <v>-58.374695000000003</v>
      </c>
      <c r="S17" s="38"/>
      <c r="T17" s="27">
        <f t="shared" si="9"/>
        <v>7.3333333333332993</v>
      </c>
      <c r="U17" s="27">
        <f t="shared" si="10"/>
        <v>-49.476661999999997</v>
      </c>
      <c r="V17" s="27">
        <f t="shared" si="11"/>
        <v>-55.843552000000003</v>
      </c>
    </row>
    <row r="18" spans="2:22" x14ac:dyDescent="0.25">
      <c r="B18">
        <v>3250000000</v>
      </c>
      <c r="C18">
        <v>-39.254306999999997</v>
      </c>
      <c r="E18">
        <v>3250000000</v>
      </c>
      <c r="F18">
        <v>-43.432209</v>
      </c>
      <c r="H18" s="27">
        <f t="shared" si="0"/>
        <v>5.4375</v>
      </c>
      <c r="I18" s="27">
        <f t="shared" si="1"/>
        <v>-48.745255</v>
      </c>
      <c r="J18" s="27">
        <f t="shared" si="2"/>
        <v>-53.971530999999999</v>
      </c>
      <c r="L18" s="27">
        <f t="shared" si="3"/>
        <v>6.125</v>
      </c>
      <c r="M18" s="27">
        <f t="shared" si="4"/>
        <v>-47.279308</v>
      </c>
      <c r="N18" s="27">
        <f t="shared" si="5"/>
        <v>-45.780524999999997</v>
      </c>
      <c r="P18" s="47">
        <f t="shared" si="6"/>
        <v>6.8125</v>
      </c>
      <c r="Q18" s="27">
        <f t="shared" si="7"/>
        <v>-66.127869000000004</v>
      </c>
      <c r="R18" s="27">
        <f t="shared" si="8"/>
        <v>-59.928455</v>
      </c>
      <c r="S18" s="38"/>
      <c r="T18" s="27">
        <f t="shared" si="9"/>
        <v>7.5</v>
      </c>
      <c r="U18" s="27">
        <f t="shared" si="10"/>
        <v>-49.678618999999998</v>
      </c>
      <c r="V18" s="27">
        <f t="shared" si="11"/>
        <v>-53.597206</v>
      </c>
    </row>
    <row r="19" spans="2:22" x14ac:dyDescent="0.25">
      <c r="B19">
        <v>3500000000</v>
      </c>
      <c r="C19">
        <v>-38.833595000000003</v>
      </c>
      <c r="E19">
        <v>3500000000</v>
      </c>
      <c r="F19">
        <v>-44.251595000000002</v>
      </c>
      <c r="H19" s="27">
        <f t="shared" si="0"/>
        <v>5.6666666666667007</v>
      </c>
      <c r="I19" s="27">
        <f t="shared" si="1"/>
        <v>-48.143096999999997</v>
      </c>
      <c r="J19" s="27">
        <f t="shared" si="2"/>
        <v>-52.5229</v>
      </c>
      <c r="L19" s="27">
        <f t="shared" si="3"/>
        <v>6.3333333333332993</v>
      </c>
      <c r="M19" s="27">
        <f t="shared" si="4"/>
        <v>-48.372131000000003</v>
      </c>
      <c r="N19" s="27">
        <f t="shared" si="5"/>
        <v>-46.748837000000002</v>
      </c>
      <c r="P19" s="47">
        <f t="shared" si="6"/>
        <v>7</v>
      </c>
      <c r="Q19" s="27">
        <f t="shared" si="7"/>
        <v>-71.104545999999999</v>
      </c>
      <c r="R19" s="27">
        <f t="shared" si="8"/>
        <v>-61.310122999999997</v>
      </c>
      <c r="S19" s="38"/>
      <c r="T19" s="27">
        <f t="shared" si="9"/>
        <v>7.6666666666667007</v>
      </c>
      <c r="U19" s="27">
        <f t="shared" si="10"/>
        <v>-50.061290999999997</v>
      </c>
      <c r="V19" s="27">
        <f t="shared" si="11"/>
        <v>-53.216537000000002</v>
      </c>
    </row>
    <row r="20" spans="2:22" x14ac:dyDescent="0.25">
      <c r="B20">
        <v>3750000000</v>
      </c>
      <c r="C20">
        <v>-38.769168999999998</v>
      </c>
      <c r="E20">
        <v>3750000000</v>
      </c>
      <c r="F20">
        <v>-43.963627000000002</v>
      </c>
      <c r="H20" s="27">
        <f t="shared" si="0"/>
        <v>5.8958333333332993</v>
      </c>
      <c r="I20" s="27">
        <f t="shared" si="1"/>
        <v>-47.693356000000001</v>
      </c>
      <c r="J20" s="27">
        <f t="shared" si="2"/>
        <v>-50.729950000000002</v>
      </c>
      <c r="L20" s="27">
        <f t="shared" si="3"/>
        <v>6.5416666666667007</v>
      </c>
      <c r="M20" s="27">
        <f t="shared" si="4"/>
        <v>-50.038853000000003</v>
      </c>
      <c r="N20" s="27">
        <f t="shared" si="5"/>
        <v>-47.269782999999997</v>
      </c>
      <c r="P20" s="47">
        <f t="shared" si="6"/>
        <v>7.1875</v>
      </c>
      <c r="Q20" s="27">
        <f t="shared" si="7"/>
        <v>-72.484061999999994</v>
      </c>
      <c r="R20" s="27">
        <f t="shared" si="8"/>
        <v>-62.138126</v>
      </c>
      <c r="S20" s="38"/>
      <c r="T20" s="27">
        <f t="shared" si="9"/>
        <v>7.8333333333332993</v>
      </c>
      <c r="U20" s="27">
        <f t="shared" si="10"/>
        <v>-50.546931999999998</v>
      </c>
      <c r="V20" s="27">
        <f t="shared" si="11"/>
        <v>-52.476104999999997</v>
      </c>
    </row>
    <row r="21" spans="2:22" x14ac:dyDescent="0.25">
      <c r="B21">
        <v>4000000000</v>
      </c>
      <c r="C21">
        <v>-39.031661999999997</v>
      </c>
      <c r="E21">
        <v>4000000000</v>
      </c>
      <c r="F21">
        <v>-43.569439000000003</v>
      </c>
      <c r="H21" s="27">
        <f t="shared" si="0"/>
        <v>6.125</v>
      </c>
      <c r="I21" s="27">
        <f t="shared" si="1"/>
        <v>-47.287163</v>
      </c>
      <c r="J21" s="27">
        <f t="shared" si="2"/>
        <v>-49.516392000000003</v>
      </c>
      <c r="L21" s="27">
        <f t="shared" si="3"/>
        <v>6.75</v>
      </c>
      <c r="M21" s="27">
        <f t="shared" si="4"/>
        <v>-51.613582999999998</v>
      </c>
      <c r="N21" s="27">
        <f t="shared" si="5"/>
        <v>-47.566395</v>
      </c>
      <c r="P21" s="47">
        <f t="shared" si="6"/>
        <v>7.375</v>
      </c>
      <c r="Q21" s="27">
        <f t="shared" si="7"/>
        <v>-71.172966000000002</v>
      </c>
      <c r="R21" s="27">
        <f t="shared" si="8"/>
        <v>-61.883308</v>
      </c>
      <c r="S21" s="38"/>
      <c r="T21" s="27">
        <f t="shared" si="9"/>
        <v>8</v>
      </c>
      <c r="U21" s="27">
        <f t="shared" si="10"/>
        <v>-51.095688000000003</v>
      </c>
      <c r="V21" s="27">
        <f t="shared" si="11"/>
        <v>-52.557437999999998</v>
      </c>
    </row>
    <row r="22" spans="2:22" x14ac:dyDescent="0.25">
      <c r="B22">
        <v>4250000000</v>
      </c>
      <c r="C22">
        <v>-39.684002</v>
      </c>
      <c r="E22">
        <v>4250000000</v>
      </c>
      <c r="F22">
        <v>-44.947364999999998</v>
      </c>
      <c r="H22" s="27">
        <f t="shared" si="0"/>
        <v>6.3541666666667007</v>
      </c>
      <c r="I22" s="27">
        <f t="shared" si="1"/>
        <v>-46.882027000000001</v>
      </c>
      <c r="J22" s="27">
        <f t="shared" si="2"/>
        <v>-48.504123999999997</v>
      </c>
      <c r="L22" s="27">
        <f t="shared" si="3"/>
        <v>6.9583333333332993</v>
      </c>
      <c r="M22" s="27">
        <f t="shared" si="4"/>
        <v>-52.283543000000002</v>
      </c>
      <c r="N22" s="27">
        <f t="shared" si="5"/>
        <v>-48.002021999999997</v>
      </c>
      <c r="P22" s="47">
        <f t="shared" si="6"/>
        <v>7.5625</v>
      </c>
      <c r="Q22" s="27">
        <f t="shared" si="7"/>
        <v>-67.450599999999994</v>
      </c>
      <c r="R22" s="27">
        <f t="shared" si="8"/>
        <v>-62.862662999999998</v>
      </c>
      <c r="S22" s="38"/>
      <c r="T22" s="27">
        <f t="shared" si="9"/>
        <v>8.1666666666666998</v>
      </c>
      <c r="U22" s="27">
        <f t="shared" si="10"/>
        <v>-51.835853999999998</v>
      </c>
      <c r="V22" s="27">
        <f t="shared" si="11"/>
        <v>-53.592644</v>
      </c>
    </row>
    <row r="23" spans="2:22" x14ac:dyDescent="0.25">
      <c r="B23">
        <v>4500000000</v>
      </c>
      <c r="C23">
        <v>-40.383091</v>
      </c>
      <c r="E23">
        <v>4500000000</v>
      </c>
      <c r="F23">
        <v>-49.074364000000003</v>
      </c>
      <c r="H23" s="27">
        <f t="shared" si="0"/>
        <v>6.5833333333332993</v>
      </c>
      <c r="I23" s="27">
        <f t="shared" si="1"/>
        <v>-46.412261999999998</v>
      </c>
      <c r="J23" s="27">
        <f t="shared" si="2"/>
        <v>-47.401229999999998</v>
      </c>
      <c r="L23" s="27">
        <f t="shared" si="3"/>
        <v>7.1666666666667007</v>
      </c>
      <c r="M23" s="27">
        <f t="shared" si="4"/>
        <v>-52.349308000000001</v>
      </c>
      <c r="N23" s="27">
        <f t="shared" si="5"/>
        <v>-48.462119999999999</v>
      </c>
      <c r="P23" s="47">
        <f t="shared" si="6"/>
        <v>7.75</v>
      </c>
      <c r="Q23" s="27">
        <f t="shared" si="7"/>
        <v>-66.326683000000003</v>
      </c>
      <c r="R23" s="27">
        <f t="shared" si="8"/>
        <v>-64.452079999999995</v>
      </c>
      <c r="S23" s="38"/>
      <c r="T23" s="27">
        <f t="shared" si="9"/>
        <v>8.3333333333333002</v>
      </c>
      <c r="U23" s="27">
        <f t="shared" si="10"/>
        <v>-52.547817000000002</v>
      </c>
      <c r="V23" s="27">
        <f t="shared" si="11"/>
        <v>-54.560791000000002</v>
      </c>
    </row>
    <row r="24" spans="2:22" x14ac:dyDescent="0.25">
      <c r="B24">
        <v>4750000000</v>
      </c>
      <c r="C24">
        <v>-40.735813</v>
      </c>
      <c r="E24">
        <v>4750000000</v>
      </c>
      <c r="F24">
        <v>-52.599663</v>
      </c>
      <c r="H24" s="27">
        <f t="shared" si="0"/>
        <v>6.8125</v>
      </c>
      <c r="I24" s="27">
        <f t="shared" si="1"/>
        <v>-45.764301000000003</v>
      </c>
      <c r="J24" s="27">
        <f t="shared" si="2"/>
        <v>-45.746090000000002</v>
      </c>
      <c r="L24" s="27">
        <f t="shared" si="3"/>
        <v>7.375</v>
      </c>
      <c r="M24" s="27">
        <f t="shared" si="4"/>
        <v>-52.002204999999996</v>
      </c>
      <c r="N24" s="27">
        <f t="shared" si="5"/>
        <v>-49.213833000000001</v>
      </c>
      <c r="P24" s="47">
        <f t="shared" si="6"/>
        <v>7.9375</v>
      </c>
      <c r="Q24" s="27">
        <f t="shared" si="7"/>
        <v>-64.850723000000002</v>
      </c>
      <c r="R24" s="27">
        <f t="shared" si="8"/>
        <v>-68.765213000000003</v>
      </c>
      <c r="S24" s="38"/>
      <c r="T24" s="27">
        <f t="shared" si="9"/>
        <v>8.5</v>
      </c>
      <c r="U24" s="27">
        <f t="shared" si="10"/>
        <v>-53.270713999999998</v>
      </c>
      <c r="V24" s="27">
        <f t="shared" si="11"/>
        <v>-54.609676</v>
      </c>
    </row>
    <row r="25" spans="2:22" x14ac:dyDescent="0.25">
      <c r="B25">
        <v>5000000000</v>
      </c>
      <c r="C25">
        <v>-41.045676999999998</v>
      </c>
      <c r="E25">
        <v>5000000000</v>
      </c>
      <c r="F25">
        <v>-53.057406999999998</v>
      </c>
      <c r="H25" s="27">
        <f t="shared" si="0"/>
        <v>7.0416666666667007</v>
      </c>
      <c r="I25" s="27">
        <f t="shared" si="1"/>
        <v>-45.120685999999999</v>
      </c>
      <c r="J25" s="27">
        <f t="shared" si="2"/>
        <v>-44.184921000000003</v>
      </c>
      <c r="L25" s="27">
        <f t="shared" si="3"/>
        <v>7.5833333333332993</v>
      </c>
      <c r="M25" s="27">
        <f t="shared" si="4"/>
        <v>-51.685619000000003</v>
      </c>
      <c r="N25" s="27">
        <f t="shared" si="5"/>
        <v>-49.496848999999997</v>
      </c>
      <c r="P25" s="47">
        <f t="shared" si="6"/>
        <v>8.125</v>
      </c>
      <c r="Q25" s="27">
        <f t="shared" si="7"/>
        <v>-63.423488999999996</v>
      </c>
      <c r="R25" s="27">
        <f t="shared" si="8"/>
        <v>-69.642005999999995</v>
      </c>
      <c r="S25" s="38"/>
      <c r="T25" s="27">
        <f t="shared" si="9"/>
        <v>8.6666666666666998</v>
      </c>
      <c r="U25" s="27">
        <f t="shared" si="10"/>
        <v>-53.704574999999998</v>
      </c>
      <c r="V25" s="27">
        <f t="shared" si="11"/>
        <v>-54.563740000000003</v>
      </c>
    </row>
    <row r="26" spans="2:22" x14ac:dyDescent="0.25">
      <c r="B26">
        <v>5250000000</v>
      </c>
      <c r="C26">
        <v>-41.115890999999998</v>
      </c>
      <c r="E26">
        <v>5250000000</v>
      </c>
      <c r="F26">
        <v>-50.461829999999999</v>
      </c>
      <c r="H26" s="27">
        <f t="shared" si="0"/>
        <v>7.2708333333332993</v>
      </c>
      <c r="I26" s="27">
        <f t="shared" si="1"/>
        <v>-44.624912000000002</v>
      </c>
      <c r="J26" s="27">
        <f t="shared" si="2"/>
        <v>-42.801003000000001</v>
      </c>
      <c r="L26" s="27">
        <f t="shared" si="3"/>
        <v>7.7916666666667007</v>
      </c>
      <c r="M26" s="27">
        <f t="shared" si="4"/>
        <v>-51.731915000000001</v>
      </c>
      <c r="N26" s="27">
        <f t="shared" si="5"/>
        <v>-49.799666999999999</v>
      </c>
      <c r="P26" s="47">
        <f t="shared" si="6"/>
        <v>8.3125</v>
      </c>
      <c r="Q26" s="27">
        <f t="shared" si="7"/>
        <v>-62.004654000000002</v>
      </c>
      <c r="R26" s="27">
        <f t="shared" si="8"/>
        <v>-69.365325999999996</v>
      </c>
      <c r="S26" s="38"/>
      <c r="T26" s="27">
        <f t="shared" si="9"/>
        <v>8.8333333333333002</v>
      </c>
      <c r="U26" s="27">
        <f t="shared" si="10"/>
        <v>-54.011642000000002</v>
      </c>
      <c r="V26" s="27">
        <f t="shared" si="11"/>
        <v>-54.540923999999997</v>
      </c>
    </row>
    <row r="27" spans="2:22" x14ac:dyDescent="0.25">
      <c r="B27">
        <v>5500000000</v>
      </c>
      <c r="C27">
        <v>-40.872219000000001</v>
      </c>
      <c r="E27">
        <v>5500000000</v>
      </c>
      <c r="F27">
        <v>-46.971423999999999</v>
      </c>
      <c r="H27" s="27">
        <f t="shared" si="0"/>
        <v>7.5</v>
      </c>
      <c r="I27" s="27">
        <f t="shared" si="1"/>
        <v>-44.355910999999999</v>
      </c>
      <c r="J27" s="27">
        <f t="shared" si="2"/>
        <v>-42.007644999999997</v>
      </c>
      <c r="L27" s="27">
        <f t="shared" si="3"/>
        <v>8</v>
      </c>
      <c r="M27" s="27">
        <f t="shared" si="4"/>
        <v>-51.804848</v>
      </c>
      <c r="N27" s="27">
        <f t="shared" si="5"/>
        <v>-49.937572000000003</v>
      </c>
      <c r="P27" s="47">
        <f t="shared" si="6"/>
        <v>8.5</v>
      </c>
      <c r="Q27" s="27">
        <f t="shared" si="7"/>
        <v>-61.501389000000003</v>
      </c>
      <c r="R27" s="27">
        <f t="shared" si="8"/>
        <v>-66.187659999999994</v>
      </c>
      <c r="S27" s="38"/>
      <c r="T27" s="27">
        <f t="shared" si="9"/>
        <v>9</v>
      </c>
      <c r="U27" s="27">
        <f t="shared" si="10"/>
        <v>-54.354850999999996</v>
      </c>
      <c r="V27" s="27">
        <f t="shared" si="11"/>
        <v>-54.942360000000001</v>
      </c>
    </row>
    <row r="28" spans="2:22" x14ac:dyDescent="0.25">
      <c r="B28">
        <v>5750000000</v>
      </c>
      <c r="C28">
        <v>-40.283363000000001</v>
      </c>
      <c r="E28">
        <v>5750000000</v>
      </c>
      <c r="F28">
        <v>-43.721454999999999</v>
      </c>
      <c r="H28" s="27">
        <f t="shared" si="0"/>
        <v>7.7291666666667007</v>
      </c>
      <c r="I28" s="27">
        <f t="shared" si="1"/>
        <v>-44.347197999999999</v>
      </c>
      <c r="J28" s="27">
        <f t="shared" si="2"/>
        <v>-41.786811999999998</v>
      </c>
      <c r="L28" s="27">
        <f t="shared" si="3"/>
        <v>8.2083333333333002</v>
      </c>
      <c r="M28" s="27">
        <f t="shared" si="4"/>
        <v>-52.115943999999999</v>
      </c>
      <c r="N28" s="27">
        <f t="shared" si="5"/>
        <v>-49.862563999999999</v>
      </c>
      <c r="P28" s="47">
        <f t="shared" si="6"/>
        <v>8.6875</v>
      </c>
      <c r="Q28" s="27">
        <f t="shared" si="7"/>
        <v>-61.388897</v>
      </c>
      <c r="R28" s="27">
        <f t="shared" si="8"/>
        <v>-64.339438999999999</v>
      </c>
      <c r="S28" s="38"/>
      <c r="T28" s="27">
        <f t="shared" si="9"/>
        <v>9.1666666666666998</v>
      </c>
      <c r="U28" s="27">
        <f t="shared" si="10"/>
        <v>-54.596755999999999</v>
      </c>
      <c r="V28" s="27">
        <f t="shared" si="11"/>
        <v>-55.164997</v>
      </c>
    </row>
    <row r="29" spans="2:22" x14ac:dyDescent="0.25">
      <c r="B29">
        <v>6000000000</v>
      </c>
      <c r="C29">
        <v>-39.118949999999998</v>
      </c>
      <c r="E29">
        <v>6000000000</v>
      </c>
      <c r="F29">
        <v>-42.157482000000002</v>
      </c>
      <c r="H29" s="27">
        <f t="shared" si="0"/>
        <v>7.9583333333332993</v>
      </c>
      <c r="I29" s="27">
        <f t="shared" si="1"/>
        <v>-44.254638999999997</v>
      </c>
      <c r="J29" s="27">
        <f t="shared" si="2"/>
        <v>-41.753056000000001</v>
      </c>
      <c r="L29" s="27">
        <f t="shared" si="3"/>
        <v>8.4166666666666998</v>
      </c>
      <c r="M29" s="27">
        <f t="shared" si="4"/>
        <v>-52.376246999999999</v>
      </c>
      <c r="N29" s="27">
        <f t="shared" si="5"/>
        <v>-49.466545000000004</v>
      </c>
      <c r="P29" s="47">
        <f t="shared" si="6"/>
        <v>8.875</v>
      </c>
      <c r="Q29" s="27">
        <f t="shared" si="7"/>
        <v>-61.550956999999997</v>
      </c>
      <c r="R29" s="27">
        <f t="shared" si="8"/>
        <v>-62.717491000000003</v>
      </c>
      <c r="S29" s="38"/>
      <c r="T29" s="27">
        <f t="shared" si="9"/>
        <v>9.3333333333333002</v>
      </c>
      <c r="U29" s="27">
        <f t="shared" si="10"/>
        <v>-54.826050000000002</v>
      </c>
      <c r="V29" s="27">
        <f t="shared" si="11"/>
        <v>-55.264805000000003</v>
      </c>
    </row>
    <row r="30" spans="2:22" x14ac:dyDescent="0.25">
      <c r="B30">
        <v>6250000000</v>
      </c>
      <c r="C30">
        <v>-37.586761000000003</v>
      </c>
      <c r="E30">
        <v>6250000000</v>
      </c>
      <c r="F30">
        <v>-41.383476000000002</v>
      </c>
      <c r="H30" s="27">
        <f t="shared" si="0"/>
        <v>8.1875</v>
      </c>
      <c r="I30" s="27">
        <f t="shared" si="1"/>
        <v>-44.149158</v>
      </c>
      <c r="J30" s="27">
        <f t="shared" si="2"/>
        <v>-41.742713999999999</v>
      </c>
      <c r="L30" s="27">
        <f t="shared" si="3"/>
        <v>8.625</v>
      </c>
      <c r="M30" s="27">
        <f t="shared" si="4"/>
        <v>-52.818218000000002</v>
      </c>
      <c r="N30" s="27">
        <f t="shared" si="5"/>
        <v>-48.509749999999997</v>
      </c>
      <c r="P30" s="47">
        <f t="shared" si="6"/>
        <v>9.0625</v>
      </c>
      <c r="Q30" s="27">
        <f t="shared" si="7"/>
        <v>-62.323985999999998</v>
      </c>
      <c r="R30" s="27">
        <f t="shared" si="8"/>
        <v>-61.594836999999998</v>
      </c>
      <c r="S30" s="38"/>
      <c r="T30" s="27">
        <f t="shared" si="9"/>
        <v>9.5</v>
      </c>
      <c r="U30" s="27">
        <f t="shared" si="10"/>
        <v>-54.864372000000003</v>
      </c>
      <c r="V30" s="27">
        <f t="shared" si="11"/>
        <v>-55.260826000000002</v>
      </c>
    </row>
    <row r="31" spans="2:22" x14ac:dyDescent="0.25">
      <c r="B31">
        <v>6500000000</v>
      </c>
      <c r="C31">
        <v>-36.311501</v>
      </c>
      <c r="E31">
        <v>6500000000</v>
      </c>
      <c r="F31">
        <v>-39.755828999999999</v>
      </c>
      <c r="H31" s="27">
        <f t="shared" si="0"/>
        <v>8.4166666666666998</v>
      </c>
      <c r="I31" s="27">
        <f t="shared" si="1"/>
        <v>-43.938969</v>
      </c>
      <c r="J31" s="27">
        <f t="shared" si="2"/>
        <v>-41.480029999999999</v>
      </c>
      <c r="L31" s="27">
        <f t="shared" si="3"/>
        <v>8.8333333333333002</v>
      </c>
      <c r="M31" s="27">
        <f t="shared" si="4"/>
        <v>-53.001170999999999</v>
      </c>
      <c r="N31" s="27">
        <f t="shared" si="5"/>
        <v>-47.723934</v>
      </c>
      <c r="P31" s="47">
        <f t="shared" si="6"/>
        <v>9.25</v>
      </c>
      <c r="Q31" s="27">
        <f t="shared" si="7"/>
        <v>-63.026637999999998</v>
      </c>
      <c r="R31" s="27">
        <f t="shared" si="8"/>
        <v>-61.013657000000002</v>
      </c>
      <c r="S31" s="38"/>
      <c r="T31" s="27">
        <f t="shared" si="9"/>
        <v>9.6666666666666998</v>
      </c>
      <c r="U31" s="27">
        <f t="shared" si="10"/>
        <v>-54.897925999999998</v>
      </c>
      <c r="V31" s="27">
        <f t="shared" si="11"/>
        <v>-55.419787999999997</v>
      </c>
    </row>
    <row r="32" spans="2:22" x14ac:dyDescent="0.25">
      <c r="B32">
        <v>6750000000</v>
      </c>
      <c r="C32">
        <v>-35.709201999999998</v>
      </c>
      <c r="E32">
        <v>6750000000</v>
      </c>
      <c r="F32">
        <v>-36.710804000000003</v>
      </c>
      <c r="H32" s="27">
        <f t="shared" si="0"/>
        <v>8.6458333333333002</v>
      </c>
      <c r="I32" s="27">
        <f t="shared" si="1"/>
        <v>-43.955067</v>
      </c>
      <c r="J32" s="27">
        <f t="shared" si="2"/>
        <v>-41.350619999999999</v>
      </c>
      <c r="L32" s="27">
        <f t="shared" si="3"/>
        <v>9.0416666666666998</v>
      </c>
      <c r="M32" s="27">
        <f t="shared" si="4"/>
        <v>-53.172522999999998</v>
      </c>
      <c r="N32" s="27">
        <f t="shared" si="5"/>
        <v>-46.726723</v>
      </c>
      <c r="P32" s="47">
        <f t="shared" si="6"/>
        <v>9.4375</v>
      </c>
      <c r="Q32" s="27">
        <f t="shared" si="7"/>
        <v>-63.509048</v>
      </c>
      <c r="R32" s="27">
        <f t="shared" si="8"/>
        <v>-60.947761999999997</v>
      </c>
      <c r="S32" s="38"/>
      <c r="T32" s="27">
        <f t="shared" si="9"/>
        <v>9.8333333333333002</v>
      </c>
      <c r="U32" s="27">
        <f t="shared" si="10"/>
        <v>-55.100867999999998</v>
      </c>
      <c r="V32" s="27">
        <f t="shared" si="11"/>
        <v>-55.296810000000001</v>
      </c>
    </row>
    <row r="33" spans="2:22" x14ac:dyDescent="0.25">
      <c r="B33">
        <v>7000000000</v>
      </c>
      <c r="C33">
        <v>-35.705719000000002</v>
      </c>
      <c r="E33">
        <v>7000000000</v>
      </c>
      <c r="F33">
        <v>-34.225276999999998</v>
      </c>
      <c r="H33" s="27">
        <f t="shared" si="0"/>
        <v>8.875</v>
      </c>
      <c r="I33" s="27">
        <f t="shared" si="1"/>
        <v>-44.215263</v>
      </c>
      <c r="J33" s="27">
        <f t="shared" si="2"/>
        <v>-41.310352000000002</v>
      </c>
      <c r="L33" s="27">
        <f t="shared" si="3"/>
        <v>9.25</v>
      </c>
      <c r="M33" s="27">
        <f t="shared" si="4"/>
        <v>-53.383254999999998</v>
      </c>
      <c r="N33" s="27">
        <f t="shared" si="5"/>
        <v>-45.855263000000001</v>
      </c>
      <c r="P33" s="47">
        <f t="shared" si="6"/>
        <v>9.625</v>
      </c>
      <c r="Q33" s="27">
        <f t="shared" si="7"/>
        <v>-63.154525999999997</v>
      </c>
      <c r="R33" s="27">
        <f t="shared" si="8"/>
        <v>-60.646552999999997</v>
      </c>
      <c r="S33" s="38"/>
      <c r="T33" s="27">
        <f t="shared" si="9"/>
        <v>10</v>
      </c>
      <c r="U33" s="27">
        <f t="shared" si="10"/>
        <v>-54.907215000000001</v>
      </c>
      <c r="V33" s="27">
        <f t="shared" si="11"/>
        <v>-55.653422999999997</v>
      </c>
    </row>
    <row r="34" spans="2:22" x14ac:dyDescent="0.25">
      <c r="B34">
        <v>7250000000</v>
      </c>
      <c r="C34">
        <v>-35.752032999999997</v>
      </c>
      <c r="E34">
        <v>7250000000</v>
      </c>
      <c r="F34">
        <v>-34.147190000000002</v>
      </c>
      <c r="H34" s="27">
        <f t="shared" si="0"/>
        <v>9.1041666666666998</v>
      </c>
      <c r="I34" s="27">
        <f t="shared" si="1"/>
        <v>-44.745361000000003</v>
      </c>
      <c r="J34" s="27">
        <f t="shared" si="2"/>
        <v>-41.444426999999997</v>
      </c>
      <c r="L34" s="27">
        <f t="shared" si="3"/>
        <v>9.4583333333333002</v>
      </c>
      <c r="M34" s="27">
        <f t="shared" si="4"/>
        <v>-53.886471</v>
      </c>
      <c r="N34" s="27">
        <f t="shared" si="5"/>
        <v>-44.197662000000001</v>
      </c>
      <c r="P34" s="47">
        <f t="shared" si="6"/>
        <v>9.8125</v>
      </c>
      <c r="Q34" s="27">
        <f t="shared" si="7"/>
        <v>-62.830134999999999</v>
      </c>
      <c r="R34" s="27">
        <f t="shared" si="8"/>
        <v>-60.344124000000001</v>
      </c>
      <c r="S34" s="38"/>
      <c r="T34" s="27">
        <f t="shared" si="9"/>
        <v>10.166666666667</v>
      </c>
      <c r="U34" s="27">
        <f t="shared" si="10"/>
        <v>-54.898392000000001</v>
      </c>
      <c r="V34" s="27">
        <f t="shared" si="11"/>
        <v>-55.369976000000001</v>
      </c>
    </row>
    <row r="35" spans="2:22" x14ac:dyDescent="0.25">
      <c r="B35">
        <v>7500000000</v>
      </c>
      <c r="C35">
        <v>-36.024875999999999</v>
      </c>
      <c r="E35">
        <v>7500000000</v>
      </c>
      <c r="F35">
        <v>-35.200062000000003</v>
      </c>
      <c r="H35" s="27">
        <f t="shared" ref="H35:H51" si="12">B95/1000000000</f>
        <v>9.3333333333333002</v>
      </c>
      <c r="I35" s="27">
        <f t="shared" ref="I35:I51" si="13">C95</f>
        <v>-45.276108000000001</v>
      </c>
      <c r="J35" s="27">
        <f t="shared" ref="J35:J51" si="14">F95</f>
        <v>-41.660857999999998</v>
      </c>
      <c r="L35" s="27">
        <f t="shared" ref="L35:L51" si="15">B149/1000000000</f>
        <v>9.6666666666666998</v>
      </c>
      <c r="M35" s="27">
        <f t="shared" ref="M35:M51" si="16">C149</f>
        <v>-54.350104999999999</v>
      </c>
      <c r="N35" s="27">
        <f t="shared" ref="N35:N51" si="17">F149</f>
        <v>-42.757240000000003</v>
      </c>
      <c r="P35" s="47">
        <f t="shared" ref="P35:P51" si="18">B203/1000000000</f>
        <v>10</v>
      </c>
      <c r="Q35" s="27">
        <f t="shared" ref="Q35:Q51" si="19">C203</f>
        <v>-62.556567999999999</v>
      </c>
      <c r="R35" s="27">
        <f t="shared" ref="R35:R51" si="20">F203</f>
        <v>-60.467742999999999</v>
      </c>
      <c r="S35" s="38"/>
      <c r="T35" s="27">
        <f t="shared" ref="T35:T51" si="21">B257/1000000000</f>
        <v>10.333333333333</v>
      </c>
      <c r="U35" s="27">
        <f t="shared" ref="U35:U51" si="22">C257</f>
        <v>-54.605742999999997</v>
      </c>
      <c r="V35" s="27">
        <f t="shared" ref="V35:V51" si="23">F257</f>
        <v>-55.410598999999998</v>
      </c>
    </row>
    <row r="36" spans="2:22" x14ac:dyDescent="0.25">
      <c r="B36">
        <v>7750000000</v>
      </c>
      <c r="C36">
        <v>-36.746245999999999</v>
      </c>
      <c r="E36">
        <v>7750000000</v>
      </c>
      <c r="F36">
        <v>-36.376595000000002</v>
      </c>
      <c r="H36" s="27">
        <f t="shared" si="12"/>
        <v>9.5625</v>
      </c>
      <c r="I36" s="27">
        <f t="shared" si="13"/>
        <v>-45.839703</v>
      </c>
      <c r="J36" s="27">
        <f t="shared" si="14"/>
        <v>-41.640663000000004</v>
      </c>
      <c r="L36" s="27">
        <f t="shared" si="15"/>
        <v>9.875</v>
      </c>
      <c r="M36" s="27">
        <f t="shared" si="16"/>
        <v>-55.332614999999997</v>
      </c>
      <c r="N36" s="27">
        <f t="shared" si="17"/>
        <v>-41.506076999999998</v>
      </c>
      <c r="P36" s="47">
        <f t="shared" si="18"/>
        <v>10.1875</v>
      </c>
      <c r="Q36" s="27">
        <f t="shared" si="19"/>
        <v>-62.723720999999998</v>
      </c>
      <c r="R36" s="27">
        <f t="shared" si="20"/>
        <v>-60.932262000000001</v>
      </c>
      <c r="S36" s="38"/>
      <c r="T36" s="27">
        <f t="shared" si="21"/>
        <v>10.5</v>
      </c>
      <c r="U36" s="27">
        <f t="shared" si="22"/>
        <v>-54.784785999999997</v>
      </c>
      <c r="V36" s="27">
        <f t="shared" si="23"/>
        <v>-55.088932</v>
      </c>
    </row>
    <row r="37" spans="2:22" x14ac:dyDescent="0.25">
      <c r="B37">
        <v>8000000000</v>
      </c>
      <c r="C37">
        <v>-37.801139999999997</v>
      </c>
      <c r="E37">
        <v>8000000000</v>
      </c>
      <c r="F37">
        <v>-36.931308999999999</v>
      </c>
      <c r="H37" s="27">
        <f t="shared" si="12"/>
        <v>9.7916666666666998</v>
      </c>
      <c r="I37" s="27">
        <f t="shared" si="13"/>
        <v>-46.41375</v>
      </c>
      <c r="J37" s="27">
        <f t="shared" si="14"/>
        <v>-41.582965999999999</v>
      </c>
      <c r="L37" s="27">
        <f t="shared" si="15"/>
        <v>10.083333333333</v>
      </c>
      <c r="M37" s="27">
        <f t="shared" si="16"/>
        <v>-56.172699000000001</v>
      </c>
      <c r="N37" s="27">
        <f t="shared" si="17"/>
        <v>-41.087966999999999</v>
      </c>
      <c r="P37" s="47">
        <f t="shared" si="18"/>
        <v>10.375</v>
      </c>
      <c r="Q37" s="27">
        <f t="shared" si="19"/>
        <v>-62.819515000000003</v>
      </c>
      <c r="R37" s="27">
        <f t="shared" si="20"/>
        <v>-61.433281000000001</v>
      </c>
      <c r="S37" s="38"/>
      <c r="T37" s="27">
        <f t="shared" si="21"/>
        <v>10.666666666667</v>
      </c>
      <c r="U37" s="27">
        <f t="shared" si="22"/>
        <v>-54.867798000000001</v>
      </c>
      <c r="V37" s="27">
        <f t="shared" si="23"/>
        <v>-55.089516000000003</v>
      </c>
    </row>
    <row r="38" spans="2:22" x14ac:dyDescent="0.25">
      <c r="B38">
        <v>8250000000</v>
      </c>
      <c r="C38">
        <v>-38.839798000000002</v>
      </c>
      <c r="E38">
        <v>8250000000</v>
      </c>
      <c r="F38">
        <v>-37.072612999999997</v>
      </c>
      <c r="H38" s="27">
        <f t="shared" si="12"/>
        <v>10.020833333333</v>
      </c>
      <c r="I38" s="27">
        <f t="shared" si="13"/>
        <v>-46.719161999999997</v>
      </c>
      <c r="J38" s="27">
        <f t="shared" si="14"/>
        <v>-41.411498999999999</v>
      </c>
      <c r="L38" s="27">
        <f t="shared" si="15"/>
        <v>10.291666666667</v>
      </c>
      <c r="M38" s="27">
        <f t="shared" si="16"/>
        <v>-56.435654</v>
      </c>
      <c r="N38" s="27">
        <f t="shared" si="17"/>
        <v>-40.77478</v>
      </c>
      <c r="P38" s="47">
        <f t="shared" si="18"/>
        <v>10.5625</v>
      </c>
      <c r="Q38" s="27">
        <f t="shared" si="19"/>
        <v>-63.233173000000001</v>
      </c>
      <c r="R38" s="27">
        <f t="shared" si="20"/>
        <v>-60.938889000000003</v>
      </c>
      <c r="S38" s="38"/>
      <c r="T38" s="27">
        <f t="shared" si="21"/>
        <v>10.833333333333</v>
      </c>
      <c r="U38" s="27">
        <f t="shared" si="22"/>
        <v>-54.854228999999997</v>
      </c>
      <c r="V38" s="27">
        <f t="shared" si="23"/>
        <v>-55.343966999999999</v>
      </c>
    </row>
    <row r="39" spans="2:22" x14ac:dyDescent="0.25">
      <c r="B39">
        <v>8500000000</v>
      </c>
      <c r="C39">
        <v>-39.681399999999996</v>
      </c>
      <c r="E39">
        <v>8500000000</v>
      </c>
      <c r="F39">
        <v>-36.935527999999998</v>
      </c>
      <c r="H39" s="27">
        <f t="shared" si="12"/>
        <v>10.25</v>
      </c>
      <c r="I39" s="27">
        <f t="shared" si="13"/>
        <v>-47.080772000000003</v>
      </c>
      <c r="J39" s="27">
        <f t="shared" si="14"/>
        <v>-41.522568</v>
      </c>
      <c r="L39" s="27">
        <f t="shared" si="15"/>
        <v>10.5</v>
      </c>
      <c r="M39" s="27">
        <f t="shared" si="16"/>
        <v>-56.181435</v>
      </c>
      <c r="N39" s="27">
        <f t="shared" si="17"/>
        <v>-40.397300999999999</v>
      </c>
      <c r="P39" s="47">
        <f t="shared" si="18"/>
        <v>10.75</v>
      </c>
      <c r="Q39" s="27">
        <f t="shared" si="19"/>
        <v>-63.476944000000003</v>
      </c>
      <c r="R39" s="27">
        <f t="shared" si="20"/>
        <v>-59.397025999999997</v>
      </c>
      <c r="S39" s="38"/>
      <c r="T39" s="27">
        <f t="shared" si="21"/>
        <v>11</v>
      </c>
      <c r="U39" s="27">
        <f t="shared" si="22"/>
        <v>-54.852179999999997</v>
      </c>
      <c r="V39" s="27">
        <f t="shared" si="23"/>
        <v>-55.203808000000002</v>
      </c>
    </row>
    <row r="40" spans="2:22" x14ac:dyDescent="0.25">
      <c r="B40">
        <v>8750000000</v>
      </c>
      <c r="C40">
        <v>-39.968955999999999</v>
      </c>
      <c r="E40">
        <v>8750000000</v>
      </c>
      <c r="F40">
        <v>-37.064841999999999</v>
      </c>
      <c r="H40" s="27">
        <f t="shared" si="12"/>
        <v>10.479166666667</v>
      </c>
      <c r="I40" s="27">
        <f t="shared" si="13"/>
        <v>-47.469158</v>
      </c>
      <c r="J40" s="27">
        <f t="shared" si="14"/>
        <v>-41.653708999999999</v>
      </c>
      <c r="L40" s="27">
        <f t="shared" si="15"/>
        <v>10.708333333333</v>
      </c>
      <c r="M40" s="27">
        <f t="shared" si="16"/>
        <v>-55.450564999999997</v>
      </c>
      <c r="N40" s="27">
        <f t="shared" si="17"/>
        <v>-40.022297000000002</v>
      </c>
      <c r="P40" s="47">
        <f t="shared" si="18"/>
        <v>10.9375</v>
      </c>
      <c r="Q40" s="27">
        <f t="shared" si="19"/>
        <v>-64.141982999999996</v>
      </c>
      <c r="R40" s="27">
        <f t="shared" si="20"/>
        <v>-58.496105</v>
      </c>
      <c r="S40" s="38"/>
      <c r="T40" s="27">
        <f t="shared" si="21"/>
        <v>11.166666666667</v>
      </c>
      <c r="U40" s="27">
        <f t="shared" si="22"/>
        <v>-54.865467000000002</v>
      </c>
      <c r="V40" s="27">
        <f t="shared" si="23"/>
        <v>-55.553646000000001</v>
      </c>
    </row>
    <row r="41" spans="2:22" x14ac:dyDescent="0.25">
      <c r="B41">
        <v>9000000000</v>
      </c>
      <c r="C41">
        <v>-39.744289000000002</v>
      </c>
      <c r="E41">
        <v>9000000000</v>
      </c>
      <c r="F41">
        <v>-37.696793</v>
      </c>
      <c r="H41" s="27">
        <f t="shared" si="12"/>
        <v>10.708333333333</v>
      </c>
      <c r="I41" s="27">
        <f t="shared" si="13"/>
        <v>-48.463839999999998</v>
      </c>
      <c r="J41" s="27">
        <f t="shared" si="14"/>
        <v>-41.957256000000001</v>
      </c>
      <c r="L41" s="27">
        <f t="shared" si="15"/>
        <v>10.916666666667</v>
      </c>
      <c r="M41" s="27">
        <f t="shared" si="16"/>
        <v>-54.918697000000002</v>
      </c>
      <c r="N41" s="27">
        <f t="shared" si="17"/>
        <v>-39.467846000000002</v>
      </c>
      <c r="P41" s="47">
        <f t="shared" si="18"/>
        <v>11.125</v>
      </c>
      <c r="Q41" s="27">
        <f t="shared" si="19"/>
        <v>-64.989311000000001</v>
      </c>
      <c r="R41" s="27">
        <f t="shared" si="20"/>
        <v>-58.238334999999999</v>
      </c>
      <c r="S41" s="38"/>
      <c r="T41" s="27">
        <f t="shared" si="21"/>
        <v>11.333333333333</v>
      </c>
      <c r="U41" s="27">
        <f t="shared" si="22"/>
        <v>-55.147117999999999</v>
      </c>
      <c r="V41" s="27">
        <f t="shared" si="23"/>
        <v>-55.456676000000002</v>
      </c>
    </row>
    <row r="42" spans="2:22" x14ac:dyDescent="0.25">
      <c r="B42">
        <v>9250000000</v>
      </c>
      <c r="C42">
        <v>-39.075623</v>
      </c>
      <c r="E42">
        <v>9250000000</v>
      </c>
      <c r="F42">
        <v>-38.536121000000001</v>
      </c>
      <c r="H42" s="27">
        <f t="shared" si="12"/>
        <v>10.9375</v>
      </c>
      <c r="I42" s="27">
        <f t="shared" si="13"/>
        <v>-49.791060999999999</v>
      </c>
      <c r="J42" s="27">
        <f t="shared" si="14"/>
        <v>-42.400283999999999</v>
      </c>
      <c r="L42" s="27">
        <f t="shared" si="15"/>
        <v>11.125</v>
      </c>
      <c r="M42" s="27">
        <f t="shared" si="16"/>
        <v>-54.233822000000004</v>
      </c>
      <c r="N42" s="27">
        <f t="shared" si="17"/>
        <v>-38.839438999999999</v>
      </c>
      <c r="P42" s="47">
        <f t="shared" si="18"/>
        <v>11.3125</v>
      </c>
      <c r="Q42" s="27">
        <f t="shared" si="19"/>
        <v>-66.458916000000002</v>
      </c>
      <c r="R42" s="27">
        <f t="shared" si="20"/>
        <v>-58.430515</v>
      </c>
      <c r="S42" s="38"/>
      <c r="T42" s="27">
        <f t="shared" si="21"/>
        <v>11.5</v>
      </c>
      <c r="U42" s="27">
        <f t="shared" si="22"/>
        <v>-55.388821</v>
      </c>
      <c r="V42" s="27">
        <f t="shared" si="23"/>
        <v>-56.286613000000003</v>
      </c>
    </row>
    <row r="43" spans="2:22" x14ac:dyDescent="0.25">
      <c r="B43">
        <v>9500000000</v>
      </c>
      <c r="C43">
        <v>-38.066105</v>
      </c>
      <c r="E43">
        <v>9500000000</v>
      </c>
      <c r="F43">
        <v>-39.393635000000003</v>
      </c>
      <c r="H43" s="27">
        <f t="shared" si="12"/>
        <v>11.166666666667</v>
      </c>
      <c r="I43" s="27">
        <f t="shared" si="13"/>
        <v>-50.408954999999999</v>
      </c>
      <c r="J43" s="27">
        <f t="shared" si="14"/>
        <v>-42.940246999999999</v>
      </c>
      <c r="L43" s="27">
        <f t="shared" si="15"/>
        <v>11.333333333333</v>
      </c>
      <c r="M43" s="27">
        <f t="shared" si="16"/>
        <v>-53.823993999999999</v>
      </c>
      <c r="N43" s="27">
        <f t="shared" si="17"/>
        <v>-38.087612</v>
      </c>
      <c r="P43" s="47">
        <f t="shared" si="18"/>
        <v>11.5</v>
      </c>
      <c r="Q43" s="27">
        <f t="shared" si="19"/>
        <v>-67.701072999999994</v>
      </c>
      <c r="R43" s="27">
        <f t="shared" si="20"/>
        <v>-58.515338999999997</v>
      </c>
      <c r="S43" s="38"/>
      <c r="T43" s="27">
        <f t="shared" si="21"/>
        <v>11.666666666667</v>
      </c>
      <c r="U43" s="27">
        <f t="shared" si="22"/>
        <v>-55.692512999999998</v>
      </c>
      <c r="V43" s="27">
        <f t="shared" si="23"/>
        <v>-56.87294</v>
      </c>
    </row>
    <row r="44" spans="2:22" x14ac:dyDescent="0.25">
      <c r="B44">
        <v>9750000000</v>
      </c>
      <c r="C44">
        <v>-36.765686000000002</v>
      </c>
      <c r="E44">
        <v>9750000000</v>
      </c>
      <c r="F44">
        <v>-40.099995</v>
      </c>
      <c r="H44" s="27">
        <f t="shared" si="12"/>
        <v>11.395833333333</v>
      </c>
      <c r="I44" s="27">
        <f t="shared" si="13"/>
        <v>-50.069716999999997</v>
      </c>
      <c r="J44" s="27">
        <f t="shared" si="14"/>
        <v>-43.453777000000002</v>
      </c>
      <c r="L44" s="27">
        <f t="shared" si="15"/>
        <v>11.541666666667</v>
      </c>
      <c r="M44" s="27">
        <f t="shared" si="16"/>
        <v>-54.020386000000002</v>
      </c>
      <c r="N44" s="27">
        <f t="shared" si="17"/>
        <v>-37.467613</v>
      </c>
      <c r="P44" s="47">
        <f t="shared" si="18"/>
        <v>11.6875</v>
      </c>
      <c r="Q44" s="27">
        <f t="shared" si="19"/>
        <v>-68.681274000000002</v>
      </c>
      <c r="R44" s="27">
        <f t="shared" si="20"/>
        <v>-58.945858000000001</v>
      </c>
      <c r="S44" s="38"/>
      <c r="T44" s="27">
        <f t="shared" si="21"/>
        <v>11.833333333333</v>
      </c>
      <c r="U44" s="27">
        <f t="shared" si="22"/>
        <v>-55.794314999999997</v>
      </c>
      <c r="V44" s="27">
        <f t="shared" si="23"/>
        <v>-57.801811000000001</v>
      </c>
    </row>
    <row r="45" spans="2:22" x14ac:dyDescent="0.25">
      <c r="B45">
        <v>10000000000</v>
      </c>
      <c r="C45">
        <v>-35.406395000000003</v>
      </c>
      <c r="E45">
        <v>10000000000</v>
      </c>
      <c r="F45">
        <v>-40.268818000000003</v>
      </c>
      <c r="H45" s="27">
        <f t="shared" si="12"/>
        <v>11.625</v>
      </c>
      <c r="I45" s="27">
        <f t="shared" si="13"/>
        <v>-48.655239000000002</v>
      </c>
      <c r="J45" s="27">
        <f t="shared" si="14"/>
        <v>-43.422955000000002</v>
      </c>
      <c r="L45" s="27">
        <f t="shared" si="15"/>
        <v>11.75</v>
      </c>
      <c r="M45" s="27">
        <f t="shared" si="16"/>
        <v>-54.662125000000003</v>
      </c>
      <c r="N45" s="27">
        <f t="shared" si="17"/>
        <v>-36.956871</v>
      </c>
      <c r="P45" s="47">
        <f t="shared" si="18"/>
        <v>11.875</v>
      </c>
      <c r="Q45" s="27">
        <f t="shared" si="19"/>
        <v>-68.984558000000007</v>
      </c>
      <c r="R45" s="27">
        <f t="shared" si="20"/>
        <v>-60.083134000000001</v>
      </c>
      <c r="S45" s="38"/>
      <c r="T45" s="27">
        <f t="shared" si="21"/>
        <v>12</v>
      </c>
      <c r="U45" s="27">
        <f t="shared" si="22"/>
        <v>-56.049953000000002</v>
      </c>
      <c r="V45" s="27">
        <f t="shared" si="23"/>
        <v>-58.500729</v>
      </c>
    </row>
    <row r="46" spans="2:22" x14ac:dyDescent="0.25">
      <c r="B46">
        <v>10250000000</v>
      </c>
      <c r="C46">
        <v>-34.140124999999998</v>
      </c>
      <c r="E46">
        <v>10250000000</v>
      </c>
      <c r="F46">
        <v>-40.646118000000001</v>
      </c>
      <c r="H46" s="27">
        <f t="shared" si="12"/>
        <v>11.854166666667</v>
      </c>
      <c r="I46" s="27">
        <f t="shared" si="13"/>
        <v>-47.597805000000001</v>
      </c>
      <c r="J46" s="27">
        <f t="shared" si="14"/>
        <v>-43.090538000000002</v>
      </c>
      <c r="L46" s="27">
        <f t="shared" si="15"/>
        <v>11.958333333333</v>
      </c>
      <c r="M46" s="27">
        <f t="shared" si="16"/>
        <v>-55.756045999999998</v>
      </c>
      <c r="N46" s="27">
        <f t="shared" si="17"/>
        <v>-36.532291000000001</v>
      </c>
      <c r="P46" s="47">
        <f t="shared" si="18"/>
        <v>12.0625</v>
      </c>
      <c r="Q46" s="27">
        <f t="shared" si="19"/>
        <v>-68.687454000000002</v>
      </c>
      <c r="R46" s="27">
        <f t="shared" si="20"/>
        <v>-60.459999000000003</v>
      </c>
      <c r="S46" s="38"/>
      <c r="T46" s="27">
        <f t="shared" si="21"/>
        <v>12.166666666667</v>
      </c>
      <c r="U46" s="27">
        <f t="shared" si="22"/>
        <v>-56.383831000000001</v>
      </c>
      <c r="V46" s="27">
        <f t="shared" si="23"/>
        <v>-59.327030000000001</v>
      </c>
    </row>
    <row r="47" spans="2:22" x14ac:dyDescent="0.25">
      <c r="B47">
        <v>10500000000</v>
      </c>
      <c r="C47">
        <v>-33.038212000000001</v>
      </c>
      <c r="E47">
        <v>10500000000</v>
      </c>
      <c r="F47">
        <v>-41.020519</v>
      </c>
      <c r="H47" s="27">
        <f t="shared" si="12"/>
        <v>12.083333333333</v>
      </c>
      <c r="I47" s="27">
        <f t="shared" si="13"/>
        <v>-47.115662</v>
      </c>
      <c r="J47" s="27">
        <f t="shared" si="14"/>
        <v>-42.426845999999998</v>
      </c>
      <c r="L47" s="27">
        <f t="shared" si="15"/>
        <v>12.166666666667</v>
      </c>
      <c r="M47" s="27">
        <f t="shared" si="16"/>
        <v>-56.675812000000001</v>
      </c>
      <c r="N47" s="27">
        <f t="shared" si="17"/>
        <v>-36.215302000000001</v>
      </c>
      <c r="P47" s="47">
        <f t="shared" si="18"/>
        <v>12.25</v>
      </c>
      <c r="Q47" s="27">
        <f t="shared" si="19"/>
        <v>-66.954773000000003</v>
      </c>
      <c r="R47" s="27">
        <f t="shared" si="20"/>
        <v>-60.502853000000002</v>
      </c>
      <c r="S47" s="38"/>
      <c r="T47" s="27">
        <f t="shared" si="21"/>
        <v>12.333333333333</v>
      </c>
      <c r="U47" s="27">
        <f t="shared" si="22"/>
        <v>-56.578606000000001</v>
      </c>
      <c r="V47" s="27">
        <f t="shared" si="23"/>
        <v>-60.859240999999997</v>
      </c>
    </row>
    <row r="48" spans="2:22" x14ac:dyDescent="0.25">
      <c r="B48">
        <v>10750000000</v>
      </c>
      <c r="C48">
        <v>-32.253844999999998</v>
      </c>
      <c r="E48">
        <v>10750000000</v>
      </c>
      <c r="F48">
        <v>-41.875552999999996</v>
      </c>
      <c r="H48" s="27">
        <f t="shared" si="12"/>
        <v>12.3125</v>
      </c>
      <c r="I48" s="27">
        <f t="shared" si="13"/>
        <v>-47.177055000000003</v>
      </c>
      <c r="J48" s="27">
        <f t="shared" si="14"/>
        <v>-41.865036000000003</v>
      </c>
      <c r="L48" s="27">
        <f t="shared" si="15"/>
        <v>12.375</v>
      </c>
      <c r="M48" s="27">
        <f t="shared" si="16"/>
        <v>-57.436829000000003</v>
      </c>
      <c r="N48" s="27">
        <f t="shared" si="17"/>
        <v>-35.955967000000001</v>
      </c>
      <c r="P48" s="47">
        <f t="shared" si="18"/>
        <v>12.4375</v>
      </c>
      <c r="Q48" s="27">
        <f t="shared" si="19"/>
        <v>-64.944984000000005</v>
      </c>
      <c r="R48" s="27">
        <f t="shared" si="20"/>
        <v>-59.307198</v>
      </c>
      <c r="S48" s="38"/>
      <c r="T48" s="27">
        <f t="shared" si="21"/>
        <v>12.5</v>
      </c>
      <c r="U48" s="27">
        <f t="shared" si="22"/>
        <v>-56.815739000000001</v>
      </c>
      <c r="V48" s="27">
        <f t="shared" si="23"/>
        <v>-62.726570000000002</v>
      </c>
    </row>
    <row r="49" spans="2:22" x14ac:dyDescent="0.25">
      <c r="B49">
        <v>11000000000</v>
      </c>
      <c r="C49">
        <v>-32.065387999999999</v>
      </c>
      <c r="E49">
        <v>11000000000</v>
      </c>
      <c r="F49">
        <v>-42.709991000000002</v>
      </c>
      <c r="H49" s="27">
        <f t="shared" si="12"/>
        <v>12.541666666667</v>
      </c>
      <c r="I49" s="27">
        <f t="shared" si="13"/>
        <v>-47.462986000000001</v>
      </c>
      <c r="J49" s="27">
        <f t="shared" si="14"/>
        <v>-41.440677999999998</v>
      </c>
      <c r="L49" s="27">
        <f t="shared" si="15"/>
        <v>12.583333333333</v>
      </c>
      <c r="M49" s="27">
        <f t="shared" si="16"/>
        <v>-57.364753999999998</v>
      </c>
      <c r="N49" s="27">
        <f t="shared" si="17"/>
        <v>-35.823166000000001</v>
      </c>
      <c r="P49" s="47">
        <f t="shared" si="18"/>
        <v>12.625</v>
      </c>
      <c r="Q49" s="27">
        <f t="shared" si="19"/>
        <v>-64.672707000000003</v>
      </c>
      <c r="R49" s="27">
        <f t="shared" si="20"/>
        <v>-60.480133000000002</v>
      </c>
      <c r="S49" s="38"/>
      <c r="T49" s="27">
        <f t="shared" si="21"/>
        <v>12.666666666667</v>
      </c>
      <c r="U49" s="27">
        <f t="shared" si="22"/>
        <v>-56.705207999999999</v>
      </c>
      <c r="V49" s="27">
        <f t="shared" si="23"/>
        <v>-65.522780999999995</v>
      </c>
    </row>
    <row r="50" spans="2:22" x14ac:dyDescent="0.25">
      <c r="B50">
        <v>11250000000</v>
      </c>
      <c r="C50">
        <v>-32.563797000000001</v>
      </c>
      <c r="E50">
        <v>11250000000</v>
      </c>
      <c r="F50">
        <v>-44.550049000000001</v>
      </c>
      <c r="H50" s="27">
        <f t="shared" si="12"/>
        <v>12.770833333333</v>
      </c>
      <c r="I50" s="27">
        <f t="shared" si="13"/>
        <v>-47.720309999999998</v>
      </c>
      <c r="J50" s="27">
        <f t="shared" si="14"/>
        <v>-41.377204999999996</v>
      </c>
      <c r="L50" s="27">
        <f t="shared" si="15"/>
        <v>12.791666666667</v>
      </c>
      <c r="M50" s="27">
        <f t="shared" si="16"/>
        <v>-57.448967000000003</v>
      </c>
      <c r="N50" s="27">
        <f t="shared" si="17"/>
        <v>-35.697018</v>
      </c>
      <c r="P50" s="47">
        <f t="shared" si="18"/>
        <v>12.8125</v>
      </c>
      <c r="Q50" s="27">
        <f t="shared" si="19"/>
        <v>-64.923942999999994</v>
      </c>
      <c r="R50" s="27">
        <f t="shared" si="20"/>
        <v>-63.625492000000001</v>
      </c>
      <c r="S50" s="38"/>
      <c r="T50" s="27">
        <f t="shared" si="21"/>
        <v>12.833333333333</v>
      </c>
      <c r="U50" s="27">
        <f t="shared" si="22"/>
        <v>-57.113953000000002</v>
      </c>
      <c r="V50" s="27">
        <f t="shared" si="23"/>
        <v>-67.755736999999996</v>
      </c>
    </row>
    <row r="51" spans="2:22" x14ac:dyDescent="0.25">
      <c r="B51">
        <v>11500000000</v>
      </c>
      <c r="C51">
        <v>-33.391438000000001</v>
      </c>
      <c r="E51">
        <v>11500000000</v>
      </c>
      <c r="F51">
        <v>-47.345165000000001</v>
      </c>
      <c r="H51" s="27">
        <f t="shared" si="12"/>
        <v>13</v>
      </c>
      <c r="I51" s="27">
        <f t="shared" si="13"/>
        <v>-47.915432000000003</v>
      </c>
      <c r="J51" s="27">
        <f t="shared" si="14"/>
        <v>-41.457667999999998</v>
      </c>
      <c r="L51" s="27">
        <f t="shared" si="15"/>
        <v>13</v>
      </c>
      <c r="M51" s="27">
        <f t="shared" si="16"/>
        <v>-57.292605999999999</v>
      </c>
      <c r="N51" s="27">
        <f t="shared" si="17"/>
        <v>-35.603816999999999</v>
      </c>
      <c r="P51" s="47">
        <f t="shared" si="18"/>
        <v>13</v>
      </c>
      <c r="Q51" s="27">
        <f t="shared" si="19"/>
        <v>-65.625693999999996</v>
      </c>
      <c r="R51" s="27">
        <f t="shared" si="20"/>
        <v>-67.561096000000006</v>
      </c>
      <c r="S51" s="38"/>
      <c r="T51" s="27">
        <f t="shared" si="21"/>
        <v>13</v>
      </c>
      <c r="U51" s="27">
        <f t="shared" si="22"/>
        <v>-57.243808999999999</v>
      </c>
      <c r="V51" s="27">
        <f t="shared" si="23"/>
        <v>-69.178055000000001</v>
      </c>
    </row>
    <row r="52" spans="2:22" x14ac:dyDescent="0.25">
      <c r="B52">
        <v>11750000000</v>
      </c>
      <c r="C52">
        <v>-34.341293</v>
      </c>
      <c r="E52">
        <v>11750000000</v>
      </c>
      <c r="F52">
        <v>-51.359546999999999</v>
      </c>
    </row>
    <row r="53" spans="2:22" x14ac:dyDescent="0.25">
      <c r="B53">
        <v>12000000000</v>
      </c>
      <c r="C53">
        <v>-35.297091999999999</v>
      </c>
      <c r="E53">
        <v>12000000000</v>
      </c>
      <c r="F53">
        <v>-51.914036000000003</v>
      </c>
    </row>
    <row r="54" spans="2:22" x14ac:dyDescent="0.25">
      <c r="B54">
        <v>12250000000</v>
      </c>
      <c r="C54">
        <v>-36.290913000000003</v>
      </c>
      <c r="E54">
        <v>12250000000</v>
      </c>
      <c r="F54">
        <v>-49.467449000000002</v>
      </c>
    </row>
    <row r="55" spans="2:22" x14ac:dyDescent="0.25">
      <c r="B55">
        <v>12500000000</v>
      </c>
      <c r="C55">
        <v>-37.191715000000002</v>
      </c>
      <c r="E55">
        <v>12500000000</v>
      </c>
      <c r="F55">
        <v>-44.443702999999999</v>
      </c>
    </row>
    <row r="56" spans="2:22" x14ac:dyDescent="0.25">
      <c r="B56">
        <v>12750000000</v>
      </c>
      <c r="C56">
        <v>-37.890217</v>
      </c>
      <c r="E56">
        <v>12750000000</v>
      </c>
      <c r="F56">
        <v>-40.916676000000002</v>
      </c>
    </row>
    <row r="57" spans="2:22" x14ac:dyDescent="0.25">
      <c r="B57">
        <v>13000000000</v>
      </c>
      <c r="C57">
        <v>-38.300643999999998</v>
      </c>
      <c r="E57">
        <v>13000000000</v>
      </c>
      <c r="F57">
        <v>-39.272514000000001</v>
      </c>
    </row>
    <row r="58" spans="2:22" x14ac:dyDescent="0.25">
      <c r="B58" t="s">
        <v>25</v>
      </c>
      <c r="E58" t="s">
        <v>25</v>
      </c>
    </row>
    <row r="61" spans="2:22" x14ac:dyDescent="0.25">
      <c r="B61" t="s">
        <v>26</v>
      </c>
      <c r="E61" t="s">
        <v>26</v>
      </c>
    </row>
    <row r="62" spans="2:22" x14ac:dyDescent="0.25">
      <c r="B62" t="s">
        <v>23</v>
      </c>
      <c r="C62" t="s">
        <v>227</v>
      </c>
      <c r="E62" t="s">
        <v>23</v>
      </c>
      <c r="F62" t="s">
        <v>227</v>
      </c>
    </row>
    <row r="63" spans="2:22" x14ac:dyDescent="0.25">
      <c r="B63">
        <v>2000000000</v>
      </c>
      <c r="C63">
        <v>-52.519748999999997</v>
      </c>
      <c r="E63">
        <v>2000000000</v>
      </c>
      <c r="F63">
        <v>-47.812781999999999</v>
      </c>
    </row>
    <row r="64" spans="2:22" x14ac:dyDescent="0.25">
      <c r="B64">
        <v>2229166666.6666999</v>
      </c>
      <c r="C64">
        <v>-53.541012000000002</v>
      </c>
      <c r="E64">
        <v>2229166666.6666999</v>
      </c>
      <c r="F64">
        <v>-48.818080999999999</v>
      </c>
    </row>
    <row r="65" spans="2:6" x14ac:dyDescent="0.25">
      <c r="B65">
        <v>2458333333.3333001</v>
      </c>
      <c r="C65">
        <v>-54.549301</v>
      </c>
      <c r="E65">
        <v>2458333333.3333001</v>
      </c>
      <c r="F65">
        <v>-50.471469999999997</v>
      </c>
    </row>
    <row r="66" spans="2:6" x14ac:dyDescent="0.25">
      <c r="B66">
        <v>2687500000</v>
      </c>
      <c r="C66">
        <v>-54.342559999999999</v>
      </c>
      <c r="E66">
        <v>2687500000</v>
      </c>
      <c r="F66">
        <v>-51.984183999999999</v>
      </c>
    </row>
    <row r="67" spans="2:6" x14ac:dyDescent="0.25">
      <c r="B67">
        <v>2916666666.6666999</v>
      </c>
      <c r="C67">
        <v>-53.380229999999997</v>
      </c>
      <c r="E67">
        <v>2916666666.6666999</v>
      </c>
      <c r="F67">
        <v>-53.588721999999997</v>
      </c>
    </row>
    <row r="68" spans="2:6" x14ac:dyDescent="0.25">
      <c r="B68">
        <v>3145833333.3333001</v>
      </c>
      <c r="C68">
        <v>-52.128925000000002</v>
      </c>
      <c r="E68">
        <v>3145833333.3333001</v>
      </c>
      <c r="F68">
        <v>-54.867443000000002</v>
      </c>
    </row>
    <row r="69" spans="2:6" x14ac:dyDescent="0.25">
      <c r="B69">
        <v>3375000000</v>
      </c>
      <c r="C69">
        <v>-51.465167999999998</v>
      </c>
      <c r="E69">
        <v>3375000000</v>
      </c>
      <c r="F69">
        <v>-56.199492999999997</v>
      </c>
    </row>
    <row r="70" spans="2:6" x14ac:dyDescent="0.25">
      <c r="B70">
        <v>3604166666.6666999</v>
      </c>
      <c r="C70">
        <v>-51.091071999999997</v>
      </c>
      <c r="E70">
        <v>3604166666.6666999</v>
      </c>
      <c r="F70">
        <v>-56.767356999999997</v>
      </c>
    </row>
    <row r="71" spans="2:6" x14ac:dyDescent="0.25">
      <c r="B71">
        <v>3833333333.3333001</v>
      </c>
      <c r="C71">
        <v>-51.098553000000003</v>
      </c>
      <c r="E71">
        <v>3833333333.3333001</v>
      </c>
      <c r="F71">
        <v>-56.611603000000002</v>
      </c>
    </row>
    <row r="72" spans="2:6" x14ac:dyDescent="0.25">
      <c r="B72">
        <v>4062500000</v>
      </c>
      <c r="C72">
        <v>-51.344116</v>
      </c>
      <c r="E72">
        <v>4062500000</v>
      </c>
      <c r="F72">
        <v>-55.903683000000001</v>
      </c>
    </row>
    <row r="73" spans="2:6" x14ac:dyDescent="0.25">
      <c r="B73">
        <v>4291666666.6666999</v>
      </c>
      <c r="C73">
        <v>-51.600349000000001</v>
      </c>
      <c r="E73">
        <v>4291666666.6666999</v>
      </c>
      <c r="F73">
        <v>-55.286380999999999</v>
      </c>
    </row>
    <row r="74" spans="2:6" x14ac:dyDescent="0.25">
      <c r="B74">
        <v>4520833333.3332996</v>
      </c>
      <c r="C74">
        <v>-51.467616999999997</v>
      </c>
      <c r="E74">
        <v>4520833333.3332996</v>
      </c>
      <c r="F74">
        <v>-55.028221000000002</v>
      </c>
    </row>
    <row r="75" spans="2:6" x14ac:dyDescent="0.25">
      <c r="B75">
        <v>4750000000</v>
      </c>
      <c r="C75">
        <v>-50.769333000000003</v>
      </c>
      <c r="E75">
        <v>4750000000</v>
      </c>
      <c r="F75">
        <v>-54.980038</v>
      </c>
    </row>
    <row r="76" spans="2:6" x14ac:dyDescent="0.25">
      <c r="B76">
        <v>4979166666.6667004</v>
      </c>
      <c r="C76">
        <v>-50.007835</v>
      </c>
      <c r="E76">
        <v>4979166666.6667004</v>
      </c>
      <c r="F76">
        <v>-54.886218999999997</v>
      </c>
    </row>
    <row r="77" spans="2:6" x14ac:dyDescent="0.25">
      <c r="B77">
        <v>5208333333.3332996</v>
      </c>
      <c r="C77">
        <v>-49.304580999999999</v>
      </c>
      <c r="E77">
        <v>5208333333.3332996</v>
      </c>
      <c r="F77">
        <v>-54.774341999999997</v>
      </c>
    </row>
    <row r="78" spans="2:6" x14ac:dyDescent="0.25">
      <c r="B78">
        <v>5437500000</v>
      </c>
      <c r="C78">
        <v>-48.745255</v>
      </c>
      <c r="E78">
        <v>5437500000</v>
      </c>
      <c r="F78">
        <v>-53.971530999999999</v>
      </c>
    </row>
    <row r="79" spans="2:6" x14ac:dyDescent="0.25">
      <c r="B79">
        <v>5666666666.6667004</v>
      </c>
      <c r="C79">
        <v>-48.143096999999997</v>
      </c>
      <c r="E79">
        <v>5666666666.6667004</v>
      </c>
      <c r="F79">
        <v>-52.5229</v>
      </c>
    </row>
    <row r="80" spans="2:6" x14ac:dyDescent="0.25">
      <c r="B80">
        <v>5895833333.3332996</v>
      </c>
      <c r="C80">
        <v>-47.693356000000001</v>
      </c>
      <c r="E80">
        <v>5895833333.3332996</v>
      </c>
      <c r="F80">
        <v>-50.729950000000002</v>
      </c>
    </row>
    <row r="81" spans="2:6" x14ac:dyDescent="0.25">
      <c r="B81">
        <v>6125000000</v>
      </c>
      <c r="C81">
        <v>-47.287163</v>
      </c>
      <c r="E81">
        <v>6125000000</v>
      </c>
      <c r="F81">
        <v>-49.516392000000003</v>
      </c>
    </row>
    <row r="82" spans="2:6" x14ac:dyDescent="0.25">
      <c r="B82">
        <v>6354166666.6667004</v>
      </c>
      <c r="C82">
        <v>-46.882027000000001</v>
      </c>
      <c r="E82">
        <v>6354166666.6667004</v>
      </c>
      <c r="F82">
        <v>-48.504123999999997</v>
      </c>
    </row>
    <row r="83" spans="2:6" x14ac:dyDescent="0.25">
      <c r="B83">
        <v>6583333333.3332996</v>
      </c>
      <c r="C83">
        <v>-46.412261999999998</v>
      </c>
      <c r="E83">
        <v>6583333333.3332996</v>
      </c>
      <c r="F83">
        <v>-47.401229999999998</v>
      </c>
    </row>
    <row r="84" spans="2:6" x14ac:dyDescent="0.25">
      <c r="B84">
        <v>6812500000</v>
      </c>
      <c r="C84">
        <v>-45.764301000000003</v>
      </c>
      <c r="E84">
        <v>6812500000</v>
      </c>
      <c r="F84">
        <v>-45.746090000000002</v>
      </c>
    </row>
    <row r="85" spans="2:6" x14ac:dyDescent="0.25">
      <c r="B85">
        <v>7041666666.6667004</v>
      </c>
      <c r="C85">
        <v>-45.120685999999999</v>
      </c>
      <c r="E85">
        <v>7041666666.6667004</v>
      </c>
      <c r="F85">
        <v>-44.184921000000003</v>
      </c>
    </row>
    <row r="86" spans="2:6" x14ac:dyDescent="0.25">
      <c r="B86">
        <v>7270833333.3332996</v>
      </c>
      <c r="C86">
        <v>-44.624912000000002</v>
      </c>
      <c r="E86">
        <v>7270833333.3332996</v>
      </c>
      <c r="F86">
        <v>-42.801003000000001</v>
      </c>
    </row>
    <row r="87" spans="2:6" x14ac:dyDescent="0.25">
      <c r="B87">
        <v>7500000000</v>
      </c>
      <c r="C87">
        <v>-44.355910999999999</v>
      </c>
      <c r="E87">
        <v>7500000000</v>
      </c>
      <c r="F87">
        <v>-42.007644999999997</v>
      </c>
    </row>
    <row r="88" spans="2:6" x14ac:dyDescent="0.25">
      <c r="B88">
        <v>7729166666.6667004</v>
      </c>
      <c r="C88">
        <v>-44.347197999999999</v>
      </c>
      <c r="E88">
        <v>7729166666.6667004</v>
      </c>
      <c r="F88">
        <v>-41.786811999999998</v>
      </c>
    </row>
    <row r="89" spans="2:6" x14ac:dyDescent="0.25">
      <c r="B89">
        <v>7958333333.3332996</v>
      </c>
      <c r="C89">
        <v>-44.254638999999997</v>
      </c>
      <c r="E89">
        <v>7958333333.3332996</v>
      </c>
      <c r="F89">
        <v>-41.753056000000001</v>
      </c>
    </row>
    <row r="90" spans="2:6" x14ac:dyDescent="0.25">
      <c r="B90">
        <v>8187500000</v>
      </c>
      <c r="C90">
        <v>-44.149158</v>
      </c>
      <c r="E90">
        <v>8187500000</v>
      </c>
      <c r="F90">
        <v>-41.742713999999999</v>
      </c>
    </row>
    <row r="91" spans="2:6" x14ac:dyDescent="0.25">
      <c r="B91">
        <v>8416666666.6667004</v>
      </c>
      <c r="C91">
        <v>-43.938969</v>
      </c>
      <c r="E91">
        <v>8416666666.6667004</v>
      </c>
      <c r="F91">
        <v>-41.480029999999999</v>
      </c>
    </row>
    <row r="92" spans="2:6" x14ac:dyDescent="0.25">
      <c r="B92">
        <v>8645833333.3332996</v>
      </c>
      <c r="C92">
        <v>-43.955067</v>
      </c>
      <c r="E92">
        <v>8645833333.3332996</v>
      </c>
      <c r="F92">
        <v>-41.350619999999999</v>
      </c>
    </row>
    <row r="93" spans="2:6" x14ac:dyDescent="0.25">
      <c r="B93">
        <v>8875000000</v>
      </c>
      <c r="C93">
        <v>-44.215263</v>
      </c>
      <c r="E93">
        <v>8875000000</v>
      </c>
      <c r="F93">
        <v>-41.310352000000002</v>
      </c>
    </row>
    <row r="94" spans="2:6" x14ac:dyDescent="0.25">
      <c r="B94">
        <v>9104166666.6667004</v>
      </c>
      <c r="C94">
        <v>-44.745361000000003</v>
      </c>
      <c r="E94">
        <v>9104166666.6667004</v>
      </c>
      <c r="F94">
        <v>-41.444426999999997</v>
      </c>
    </row>
    <row r="95" spans="2:6" x14ac:dyDescent="0.25">
      <c r="B95">
        <v>9333333333.3332996</v>
      </c>
      <c r="C95">
        <v>-45.276108000000001</v>
      </c>
      <c r="E95">
        <v>9333333333.3332996</v>
      </c>
      <c r="F95">
        <v>-41.660857999999998</v>
      </c>
    </row>
    <row r="96" spans="2:6" x14ac:dyDescent="0.25">
      <c r="B96">
        <v>9562500000</v>
      </c>
      <c r="C96">
        <v>-45.839703</v>
      </c>
      <c r="E96">
        <v>9562500000</v>
      </c>
      <c r="F96">
        <v>-41.640663000000004</v>
      </c>
    </row>
    <row r="97" spans="2:6" x14ac:dyDescent="0.25">
      <c r="B97">
        <v>9791666666.6667004</v>
      </c>
      <c r="C97">
        <v>-46.41375</v>
      </c>
      <c r="E97">
        <v>9791666666.6667004</v>
      </c>
      <c r="F97">
        <v>-41.582965999999999</v>
      </c>
    </row>
    <row r="98" spans="2:6" x14ac:dyDescent="0.25">
      <c r="B98">
        <v>10020833333.333</v>
      </c>
      <c r="C98">
        <v>-46.719161999999997</v>
      </c>
      <c r="E98">
        <v>10020833333.333</v>
      </c>
      <c r="F98">
        <v>-41.411498999999999</v>
      </c>
    </row>
    <row r="99" spans="2:6" x14ac:dyDescent="0.25">
      <c r="B99">
        <v>10250000000</v>
      </c>
      <c r="C99">
        <v>-47.080772000000003</v>
      </c>
      <c r="E99">
        <v>10250000000</v>
      </c>
      <c r="F99">
        <v>-41.522568</v>
      </c>
    </row>
    <row r="100" spans="2:6" x14ac:dyDescent="0.25">
      <c r="B100">
        <v>10479166666.667</v>
      </c>
      <c r="C100">
        <v>-47.469158</v>
      </c>
      <c r="E100">
        <v>10479166666.667</v>
      </c>
      <c r="F100">
        <v>-41.653708999999999</v>
      </c>
    </row>
    <row r="101" spans="2:6" x14ac:dyDescent="0.25">
      <c r="B101">
        <v>10708333333.333</v>
      </c>
      <c r="C101">
        <v>-48.463839999999998</v>
      </c>
      <c r="E101">
        <v>10708333333.333</v>
      </c>
      <c r="F101">
        <v>-41.957256000000001</v>
      </c>
    </row>
    <row r="102" spans="2:6" x14ac:dyDescent="0.25">
      <c r="B102">
        <v>10937500000</v>
      </c>
      <c r="C102">
        <v>-49.791060999999999</v>
      </c>
      <c r="E102">
        <v>10937500000</v>
      </c>
      <c r="F102">
        <v>-42.400283999999999</v>
      </c>
    </row>
    <row r="103" spans="2:6" x14ac:dyDescent="0.25">
      <c r="B103">
        <v>11166666666.667</v>
      </c>
      <c r="C103">
        <v>-50.408954999999999</v>
      </c>
      <c r="E103">
        <v>11166666666.667</v>
      </c>
      <c r="F103">
        <v>-42.940246999999999</v>
      </c>
    </row>
    <row r="104" spans="2:6" x14ac:dyDescent="0.25">
      <c r="B104">
        <v>11395833333.333</v>
      </c>
      <c r="C104">
        <v>-50.069716999999997</v>
      </c>
      <c r="E104">
        <v>11395833333.333</v>
      </c>
      <c r="F104">
        <v>-43.453777000000002</v>
      </c>
    </row>
    <row r="105" spans="2:6" x14ac:dyDescent="0.25">
      <c r="B105">
        <v>11625000000</v>
      </c>
      <c r="C105">
        <v>-48.655239000000002</v>
      </c>
      <c r="E105">
        <v>11625000000</v>
      </c>
      <c r="F105">
        <v>-43.422955000000002</v>
      </c>
    </row>
    <row r="106" spans="2:6" x14ac:dyDescent="0.25">
      <c r="B106">
        <v>11854166666.667</v>
      </c>
      <c r="C106">
        <v>-47.597805000000001</v>
      </c>
      <c r="E106">
        <v>11854166666.667</v>
      </c>
      <c r="F106">
        <v>-43.090538000000002</v>
      </c>
    </row>
    <row r="107" spans="2:6" x14ac:dyDescent="0.25">
      <c r="B107">
        <v>12083333333.333</v>
      </c>
      <c r="C107">
        <v>-47.115662</v>
      </c>
      <c r="E107">
        <v>12083333333.333</v>
      </c>
      <c r="F107">
        <v>-42.426845999999998</v>
      </c>
    </row>
    <row r="108" spans="2:6" x14ac:dyDescent="0.25">
      <c r="B108">
        <v>12312500000</v>
      </c>
      <c r="C108">
        <v>-47.177055000000003</v>
      </c>
      <c r="E108">
        <v>12312500000</v>
      </c>
      <c r="F108">
        <v>-41.865036000000003</v>
      </c>
    </row>
    <row r="109" spans="2:6" x14ac:dyDescent="0.25">
      <c r="B109">
        <v>12541666666.667</v>
      </c>
      <c r="C109">
        <v>-47.462986000000001</v>
      </c>
      <c r="E109">
        <v>12541666666.667</v>
      </c>
      <c r="F109">
        <v>-41.440677999999998</v>
      </c>
    </row>
    <row r="110" spans="2:6" x14ac:dyDescent="0.25">
      <c r="B110">
        <v>12770833333.333</v>
      </c>
      <c r="C110">
        <v>-47.720309999999998</v>
      </c>
      <c r="E110">
        <v>12770833333.333</v>
      </c>
      <c r="F110">
        <v>-41.377204999999996</v>
      </c>
    </row>
    <row r="111" spans="2:6" x14ac:dyDescent="0.25">
      <c r="B111">
        <v>13000000000</v>
      </c>
      <c r="C111">
        <v>-47.915432000000003</v>
      </c>
      <c r="E111">
        <v>13000000000</v>
      </c>
      <c r="F111">
        <v>-41.457667999999998</v>
      </c>
    </row>
    <row r="112" spans="2:6" x14ac:dyDescent="0.25">
      <c r="B112" t="s">
        <v>25</v>
      </c>
      <c r="E112" t="s">
        <v>25</v>
      </c>
    </row>
    <row r="115" spans="2:6" x14ac:dyDescent="0.25">
      <c r="B115" t="s">
        <v>27</v>
      </c>
      <c r="E115" t="s">
        <v>27</v>
      </c>
    </row>
    <row r="116" spans="2:6" x14ac:dyDescent="0.25">
      <c r="B116" t="s">
        <v>23</v>
      </c>
      <c r="C116" t="s">
        <v>228</v>
      </c>
      <c r="E116" t="s">
        <v>23</v>
      </c>
      <c r="F116" t="s">
        <v>228</v>
      </c>
    </row>
    <row r="117" spans="2:6" x14ac:dyDescent="0.25">
      <c r="B117">
        <v>3000000000</v>
      </c>
      <c r="C117">
        <v>-41.225231000000001</v>
      </c>
      <c r="E117">
        <v>3000000000</v>
      </c>
      <c r="F117">
        <v>-43.209277999999998</v>
      </c>
    </row>
    <row r="118" spans="2:6" x14ac:dyDescent="0.25">
      <c r="B118">
        <v>3208333333.3333001</v>
      </c>
      <c r="C118">
        <v>-42.024174000000002</v>
      </c>
      <c r="E118">
        <v>3208333333.3333001</v>
      </c>
      <c r="F118">
        <v>-43.216861999999999</v>
      </c>
    </row>
    <row r="119" spans="2:6" x14ac:dyDescent="0.25">
      <c r="B119">
        <v>3416666666.6666999</v>
      </c>
      <c r="C119">
        <v>-43.101256999999997</v>
      </c>
      <c r="E119">
        <v>3416666666.6666999</v>
      </c>
      <c r="F119">
        <v>-43.572201</v>
      </c>
    </row>
    <row r="120" spans="2:6" x14ac:dyDescent="0.25">
      <c r="B120">
        <v>3625000000</v>
      </c>
      <c r="C120">
        <v>-44.018120000000003</v>
      </c>
      <c r="E120">
        <v>3625000000</v>
      </c>
      <c r="F120">
        <v>-44.509441000000002</v>
      </c>
    </row>
    <row r="121" spans="2:6" x14ac:dyDescent="0.25">
      <c r="B121">
        <v>3833333333.3333001</v>
      </c>
      <c r="C121">
        <v>-44.942898</v>
      </c>
      <c r="E121">
        <v>3833333333.3333001</v>
      </c>
      <c r="F121">
        <v>-46.083987999999998</v>
      </c>
    </row>
    <row r="122" spans="2:6" x14ac:dyDescent="0.25">
      <c r="B122">
        <v>4041666666.6666999</v>
      </c>
      <c r="C122">
        <v>-45.975658000000003</v>
      </c>
      <c r="E122">
        <v>4041666666.6666999</v>
      </c>
      <c r="F122">
        <v>-46.832526999999999</v>
      </c>
    </row>
    <row r="123" spans="2:6" x14ac:dyDescent="0.25">
      <c r="B123">
        <v>4250000000</v>
      </c>
      <c r="C123">
        <v>-46.971187999999998</v>
      </c>
      <c r="E123">
        <v>4250000000</v>
      </c>
      <c r="F123">
        <v>-46.108730000000001</v>
      </c>
    </row>
    <row r="124" spans="2:6" x14ac:dyDescent="0.25">
      <c r="B124">
        <v>4458333333.3332996</v>
      </c>
      <c r="C124">
        <v>-47.711047999999998</v>
      </c>
      <c r="E124">
        <v>4458333333.3332996</v>
      </c>
      <c r="F124">
        <v>-44.129570000000001</v>
      </c>
    </row>
    <row r="125" spans="2:6" x14ac:dyDescent="0.25">
      <c r="B125">
        <v>4666666666.6667004</v>
      </c>
      <c r="C125">
        <v>-48.069595</v>
      </c>
      <c r="E125">
        <v>4666666666.6667004</v>
      </c>
      <c r="F125">
        <v>-42.606892000000002</v>
      </c>
    </row>
    <row r="126" spans="2:6" x14ac:dyDescent="0.25">
      <c r="B126">
        <v>4875000000</v>
      </c>
      <c r="C126">
        <v>-48.073559000000003</v>
      </c>
      <c r="E126">
        <v>4875000000</v>
      </c>
      <c r="F126">
        <v>-41.963963</v>
      </c>
    </row>
    <row r="127" spans="2:6" x14ac:dyDescent="0.25">
      <c r="B127">
        <v>5083333333.3332996</v>
      </c>
      <c r="C127">
        <v>-47.826110999999997</v>
      </c>
      <c r="E127">
        <v>5083333333.3332996</v>
      </c>
      <c r="F127">
        <v>-42.103191000000002</v>
      </c>
    </row>
    <row r="128" spans="2:6" x14ac:dyDescent="0.25">
      <c r="B128">
        <v>5291666666.6667004</v>
      </c>
      <c r="C128">
        <v>-47.483974000000003</v>
      </c>
      <c r="E128">
        <v>5291666666.6667004</v>
      </c>
      <c r="F128">
        <v>-42.703228000000003</v>
      </c>
    </row>
    <row r="129" spans="2:6" x14ac:dyDescent="0.25">
      <c r="B129">
        <v>5500000000</v>
      </c>
      <c r="C129">
        <v>-47.244681999999997</v>
      </c>
      <c r="E129">
        <v>5500000000</v>
      </c>
      <c r="F129">
        <v>-43.395363000000003</v>
      </c>
    </row>
    <row r="130" spans="2:6" x14ac:dyDescent="0.25">
      <c r="B130">
        <v>5708333333.3332996</v>
      </c>
      <c r="C130">
        <v>-47.192455000000002</v>
      </c>
      <c r="E130">
        <v>5708333333.3332996</v>
      </c>
      <c r="F130">
        <v>-44.09742</v>
      </c>
    </row>
    <row r="131" spans="2:6" x14ac:dyDescent="0.25">
      <c r="B131">
        <v>5916666666.6667004</v>
      </c>
      <c r="C131">
        <v>-47.044792000000001</v>
      </c>
      <c r="E131">
        <v>5916666666.6667004</v>
      </c>
      <c r="F131">
        <v>-44.855716999999999</v>
      </c>
    </row>
    <row r="132" spans="2:6" x14ac:dyDescent="0.25">
      <c r="B132">
        <v>6125000000</v>
      </c>
      <c r="C132">
        <v>-47.279308</v>
      </c>
      <c r="E132">
        <v>6125000000</v>
      </c>
      <c r="F132">
        <v>-45.780524999999997</v>
      </c>
    </row>
    <row r="133" spans="2:6" x14ac:dyDescent="0.25">
      <c r="B133">
        <v>6333333333.3332996</v>
      </c>
      <c r="C133">
        <v>-48.372131000000003</v>
      </c>
      <c r="E133">
        <v>6333333333.3332996</v>
      </c>
      <c r="F133">
        <v>-46.748837000000002</v>
      </c>
    </row>
    <row r="134" spans="2:6" x14ac:dyDescent="0.25">
      <c r="B134">
        <v>6541666666.6667004</v>
      </c>
      <c r="C134">
        <v>-50.038853000000003</v>
      </c>
      <c r="E134">
        <v>6541666666.6667004</v>
      </c>
      <c r="F134">
        <v>-47.269782999999997</v>
      </c>
    </row>
    <row r="135" spans="2:6" x14ac:dyDescent="0.25">
      <c r="B135">
        <v>6750000000</v>
      </c>
      <c r="C135">
        <v>-51.613582999999998</v>
      </c>
      <c r="E135">
        <v>6750000000</v>
      </c>
      <c r="F135">
        <v>-47.566395</v>
      </c>
    </row>
    <row r="136" spans="2:6" x14ac:dyDescent="0.25">
      <c r="B136">
        <v>6958333333.3332996</v>
      </c>
      <c r="C136">
        <v>-52.283543000000002</v>
      </c>
      <c r="E136">
        <v>6958333333.3332996</v>
      </c>
      <c r="F136">
        <v>-48.002021999999997</v>
      </c>
    </row>
    <row r="137" spans="2:6" x14ac:dyDescent="0.25">
      <c r="B137">
        <v>7166666666.6667004</v>
      </c>
      <c r="C137">
        <v>-52.349308000000001</v>
      </c>
      <c r="E137">
        <v>7166666666.6667004</v>
      </c>
      <c r="F137">
        <v>-48.462119999999999</v>
      </c>
    </row>
    <row r="138" spans="2:6" x14ac:dyDescent="0.25">
      <c r="B138">
        <v>7375000000</v>
      </c>
      <c r="C138">
        <v>-52.002204999999996</v>
      </c>
      <c r="E138">
        <v>7375000000</v>
      </c>
      <c r="F138">
        <v>-49.213833000000001</v>
      </c>
    </row>
    <row r="139" spans="2:6" x14ac:dyDescent="0.25">
      <c r="B139">
        <v>7583333333.3332996</v>
      </c>
      <c r="C139">
        <v>-51.685619000000003</v>
      </c>
      <c r="E139">
        <v>7583333333.3332996</v>
      </c>
      <c r="F139">
        <v>-49.496848999999997</v>
      </c>
    </row>
    <row r="140" spans="2:6" x14ac:dyDescent="0.25">
      <c r="B140">
        <v>7791666666.6667004</v>
      </c>
      <c r="C140">
        <v>-51.731915000000001</v>
      </c>
      <c r="E140">
        <v>7791666666.6667004</v>
      </c>
      <c r="F140">
        <v>-49.799666999999999</v>
      </c>
    </row>
    <row r="141" spans="2:6" x14ac:dyDescent="0.25">
      <c r="B141">
        <v>8000000000</v>
      </c>
      <c r="C141">
        <v>-51.804848</v>
      </c>
      <c r="E141">
        <v>8000000000</v>
      </c>
      <c r="F141">
        <v>-49.937572000000003</v>
      </c>
    </row>
    <row r="142" spans="2:6" x14ac:dyDescent="0.25">
      <c r="B142">
        <v>8208333333.3332996</v>
      </c>
      <c r="C142">
        <v>-52.115943999999999</v>
      </c>
      <c r="E142">
        <v>8208333333.3332996</v>
      </c>
      <c r="F142">
        <v>-49.862563999999999</v>
      </c>
    </row>
    <row r="143" spans="2:6" x14ac:dyDescent="0.25">
      <c r="B143">
        <v>8416666666.6667004</v>
      </c>
      <c r="C143">
        <v>-52.376246999999999</v>
      </c>
      <c r="E143">
        <v>8416666666.6667004</v>
      </c>
      <c r="F143">
        <v>-49.466545000000004</v>
      </c>
    </row>
    <row r="144" spans="2:6" x14ac:dyDescent="0.25">
      <c r="B144">
        <v>8625000000</v>
      </c>
      <c r="C144">
        <v>-52.818218000000002</v>
      </c>
      <c r="E144">
        <v>8625000000</v>
      </c>
      <c r="F144">
        <v>-48.509749999999997</v>
      </c>
    </row>
    <row r="145" spans="2:6" x14ac:dyDescent="0.25">
      <c r="B145">
        <v>8833333333.3332996</v>
      </c>
      <c r="C145">
        <v>-53.001170999999999</v>
      </c>
      <c r="E145">
        <v>8833333333.3332996</v>
      </c>
      <c r="F145">
        <v>-47.723934</v>
      </c>
    </row>
    <row r="146" spans="2:6" x14ac:dyDescent="0.25">
      <c r="B146">
        <v>9041666666.6667004</v>
      </c>
      <c r="C146">
        <v>-53.172522999999998</v>
      </c>
      <c r="E146">
        <v>9041666666.6667004</v>
      </c>
      <c r="F146">
        <v>-46.726723</v>
      </c>
    </row>
    <row r="147" spans="2:6" x14ac:dyDescent="0.25">
      <c r="B147">
        <v>9250000000</v>
      </c>
      <c r="C147">
        <v>-53.383254999999998</v>
      </c>
      <c r="E147">
        <v>9250000000</v>
      </c>
      <c r="F147">
        <v>-45.855263000000001</v>
      </c>
    </row>
    <row r="148" spans="2:6" x14ac:dyDescent="0.25">
      <c r="B148">
        <v>9458333333.3332996</v>
      </c>
      <c r="C148">
        <v>-53.886471</v>
      </c>
      <c r="E148">
        <v>9458333333.3332996</v>
      </c>
      <c r="F148">
        <v>-44.197662000000001</v>
      </c>
    </row>
    <row r="149" spans="2:6" x14ac:dyDescent="0.25">
      <c r="B149">
        <v>9666666666.6667004</v>
      </c>
      <c r="C149">
        <v>-54.350104999999999</v>
      </c>
      <c r="E149">
        <v>9666666666.6667004</v>
      </c>
      <c r="F149">
        <v>-42.757240000000003</v>
      </c>
    </row>
    <row r="150" spans="2:6" x14ac:dyDescent="0.25">
      <c r="B150">
        <v>9875000000</v>
      </c>
      <c r="C150">
        <v>-55.332614999999997</v>
      </c>
      <c r="E150">
        <v>9875000000</v>
      </c>
      <c r="F150">
        <v>-41.506076999999998</v>
      </c>
    </row>
    <row r="151" spans="2:6" x14ac:dyDescent="0.25">
      <c r="B151">
        <v>10083333333.333</v>
      </c>
      <c r="C151">
        <v>-56.172699000000001</v>
      </c>
      <c r="E151">
        <v>10083333333.333</v>
      </c>
      <c r="F151">
        <v>-41.087966999999999</v>
      </c>
    </row>
    <row r="152" spans="2:6" x14ac:dyDescent="0.25">
      <c r="B152">
        <v>10291666666.667</v>
      </c>
      <c r="C152">
        <v>-56.435654</v>
      </c>
      <c r="E152">
        <v>10291666666.667</v>
      </c>
      <c r="F152">
        <v>-40.77478</v>
      </c>
    </row>
    <row r="153" spans="2:6" x14ac:dyDescent="0.25">
      <c r="B153">
        <v>10500000000</v>
      </c>
      <c r="C153">
        <v>-56.181435</v>
      </c>
      <c r="E153">
        <v>10500000000</v>
      </c>
      <c r="F153">
        <v>-40.397300999999999</v>
      </c>
    </row>
    <row r="154" spans="2:6" x14ac:dyDescent="0.25">
      <c r="B154">
        <v>10708333333.333</v>
      </c>
      <c r="C154">
        <v>-55.450564999999997</v>
      </c>
      <c r="E154">
        <v>10708333333.333</v>
      </c>
      <c r="F154">
        <v>-40.022297000000002</v>
      </c>
    </row>
    <row r="155" spans="2:6" x14ac:dyDescent="0.25">
      <c r="B155">
        <v>10916666666.667</v>
      </c>
      <c r="C155">
        <v>-54.918697000000002</v>
      </c>
      <c r="E155">
        <v>10916666666.667</v>
      </c>
      <c r="F155">
        <v>-39.467846000000002</v>
      </c>
    </row>
    <row r="156" spans="2:6" x14ac:dyDescent="0.25">
      <c r="B156">
        <v>11125000000</v>
      </c>
      <c r="C156">
        <v>-54.233822000000004</v>
      </c>
      <c r="E156">
        <v>11125000000</v>
      </c>
      <c r="F156">
        <v>-38.839438999999999</v>
      </c>
    </row>
    <row r="157" spans="2:6" x14ac:dyDescent="0.25">
      <c r="B157">
        <v>11333333333.333</v>
      </c>
      <c r="C157">
        <v>-53.823993999999999</v>
      </c>
      <c r="E157">
        <v>11333333333.333</v>
      </c>
      <c r="F157">
        <v>-38.087612</v>
      </c>
    </row>
    <row r="158" spans="2:6" x14ac:dyDescent="0.25">
      <c r="B158">
        <v>11541666666.667</v>
      </c>
      <c r="C158">
        <v>-54.020386000000002</v>
      </c>
      <c r="E158">
        <v>11541666666.667</v>
      </c>
      <c r="F158">
        <v>-37.467613</v>
      </c>
    </row>
    <row r="159" spans="2:6" x14ac:dyDescent="0.25">
      <c r="B159">
        <v>11750000000</v>
      </c>
      <c r="C159">
        <v>-54.662125000000003</v>
      </c>
      <c r="E159">
        <v>11750000000</v>
      </c>
      <c r="F159">
        <v>-36.956871</v>
      </c>
    </row>
    <row r="160" spans="2:6" x14ac:dyDescent="0.25">
      <c r="B160">
        <v>11958333333.333</v>
      </c>
      <c r="C160">
        <v>-55.756045999999998</v>
      </c>
      <c r="E160">
        <v>11958333333.333</v>
      </c>
      <c r="F160">
        <v>-36.532291000000001</v>
      </c>
    </row>
    <row r="161" spans="2:6" x14ac:dyDescent="0.25">
      <c r="B161">
        <v>12166666666.667</v>
      </c>
      <c r="C161">
        <v>-56.675812000000001</v>
      </c>
      <c r="E161">
        <v>12166666666.667</v>
      </c>
      <c r="F161">
        <v>-36.215302000000001</v>
      </c>
    </row>
    <row r="162" spans="2:6" x14ac:dyDescent="0.25">
      <c r="B162">
        <v>12375000000</v>
      </c>
      <c r="C162">
        <v>-57.436829000000003</v>
      </c>
      <c r="E162">
        <v>12375000000</v>
      </c>
      <c r="F162">
        <v>-35.955967000000001</v>
      </c>
    </row>
    <row r="163" spans="2:6" x14ac:dyDescent="0.25">
      <c r="B163">
        <v>12583333333.333</v>
      </c>
      <c r="C163">
        <v>-57.364753999999998</v>
      </c>
      <c r="E163">
        <v>12583333333.333</v>
      </c>
      <c r="F163">
        <v>-35.823166000000001</v>
      </c>
    </row>
    <row r="164" spans="2:6" x14ac:dyDescent="0.25">
      <c r="B164">
        <v>12791666666.667</v>
      </c>
      <c r="C164">
        <v>-57.448967000000003</v>
      </c>
      <c r="E164">
        <v>12791666666.667</v>
      </c>
      <c r="F164">
        <v>-35.697018</v>
      </c>
    </row>
    <row r="165" spans="2:6" x14ac:dyDescent="0.25">
      <c r="B165">
        <v>13000000000</v>
      </c>
      <c r="C165">
        <v>-57.292605999999999</v>
      </c>
      <c r="E165">
        <v>13000000000</v>
      </c>
      <c r="F165">
        <v>-35.603816999999999</v>
      </c>
    </row>
    <row r="166" spans="2:6" x14ac:dyDescent="0.25">
      <c r="B166" t="s">
        <v>25</v>
      </c>
      <c r="E166" t="s">
        <v>25</v>
      </c>
    </row>
    <row r="169" spans="2:6" x14ac:dyDescent="0.25">
      <c r="B169" t="s">
        <v>28</v>
      </c>
      <c r="E169" t="s">
        <v>28</v>
      </c>
    </row>
    <row r="170" spans="2:6" x14ac:dyDescent="0.25">
      <c r="B170" t="s">
        <v>23</v>
      </c>
      <c r="C170" t="s">
        <v>229</v>
      </c>
      <c r="E170" t="s">
        <v>23</v>
      </c>
      <c r="F170" t="s">
        <v>229</v>
      </c>
    </row>
    <row r="171" spans="2:6" x14ac:dyDescent="0.25">
      <c r="B171">
        <v>4000000000</v>
      </c>
      <c r="C171">
        <v>-55.033366999999998</v>
      </c>
      <c r="E171">
        <v>4000000000</v>
      </c>
      <c r="F171">
        <v>-69.661720000000003</v>
      </c>
    </row>
    <row r="172" spans="2:6" x14ac:dyDescent="0.25">
      <c r="B172">
        <v>4187500000</v>
      </c>
      <c r="C172">
        <v>-55.317115999999999</v>
      </c>
      <c r="E172">
        <v>4187500000</v>
      </c>
      <c r="F172">
        <v>-66.736182999999997</v>
      </c>
    </row>
    <row r="173" spans="2:6" x14ac:dyDescent="0.25">
      <c r="B173">
        <v>4375000000</v>
      </c>
      <c r="C173">
        <v>-55.584637000000001</v>
      </c>
      <c r="E173">
        <v>4375000000</v>
      </c>
      <c r="F173">
        <v>-64.003699999999995</v>
      </c>
    </row>
    <row r="174" spans="2:6" x14ac:dyDescent="0.25">
      <c r="B174">
        <v>4562500000</v>
      </c>
      <c r="C174">
        <v>-55.874003999999999</v>
      </c>
      <c r="E174">
        <v>4562500000</v>
      </c>
      <c r="F174">
        <v>-63.305019000000001</v>
      </c>
    </row>
    <row r="175" spans="2:6" x14ac:dyDescent="0.25">
      <c r="B175">
        <v>4750000000</v>
      </c>
      <c r="C175">
        <v>-55.682693</v>
      </c>
      <c r="E175">
        <v>4750000000</v>
      </c>
      <c r="F175">
        <v>-62.443108000000002</v>
      </c>
    </row>
    <row r="176" spans="2:6" x14ac:dyDescent="0.25">
      <c r="B176">
        <v>4937500000</v>
      </c>
      <c r="C176">
        <v>-55.236640999999999</v>
      </c>
      <c r="E176">
        <v>4937500000</v>
      </c>
      <c r="F176">
        <v>-60.652923999999999</v>
      </c>
    </row>
    <row r="177" spans="2:6" x14ac:dyDescent="0.25">
      <c r="B177">
        <v>5125000000</v>
      </c>
      <c r="C177">
        <v>-54.877586000000001</v>
      </c>
      <c r="E177">
        <v>5125000000</v>
      </c>
      <c r="F177">
        <v>-59.109524</v>
      </c>
    </row>
    <row r="178" spans="2:6" x14ac:dyDescent="0.25">
      <c r="B178">
        <v>5312500000</v>
      </c>
      <c r="C178">
        <v>-54.513519000000002</v>
      </c>
      <c r="E178">
        <v>5312500000</v>
      </c>
      <c r="F178">
        <v>-58.495868999999999</v>
      </c>
    </row>
    <row r="179" spans="2:6" x14ac:dyDescent="0.25">
      <c r="B179">
        <v>5500000000</v>
      </c>
      <c r="C179">
        <v>-54.464485000000003</v>
      </c>
      <c r="E179">
        <v>5500000000</v>
      </c>
      <c r="F179">
        <v>-58.403579999999998</v>
      </c>
    </row>
    <row r="180" spans="2:6" x14ac:dyDescent="0.25">
      <c r="B180">
        <v>5687500000</v>
      </c>
      <c r="C180">
        <v>-54.660912000000003</v>
      </c>
      <c r="E180">
        <v>5687500000</v>
      </c>
      <c r="F180">
        <v>-58.653778000000003</v>
      </c>
    </row>
    <row r="181" spans="2:6" x14ac:dyDescent="0.25">
      <c r="B181">
        <v>5875000000</v>
      </c>
      <c r="C181">
        <v>-55.159660000000002</v>
      </c>
      <c r="E181">
        <v>5875000000</v>
      </c>
      <c r="F181">
        <v>-58.118133999999998</v>
      </c>
    </row>
    <row r="182" spans="2:6" x14ac:dyDescent="0.25">
      <c r="B182">
        <v>6062500000</v>
      </c>
      <c r="C182">
        <v>-56.205624</v>
      </c>
      <c r="E182">
        <v>6062500000</v>
      </c>
      <c r="F182">
        <v>-58.037109000000001</v>
      </c>
    </row>
    <row r="183" spans="2:6" x14ac:dyDescent="0.25">
      <c r="B183">
        <v>6250000000</v>
      </c>
      <c r="C183">
        <v>-57.886192000000001</v>
      </c>
      <c r="E183">
        <v>6250000000</v>
      </c>
      <c r="F183">
        <v>-57.544701000000003</v>
      </c>
    </row>
    <row r="184" spans="2:6" x14ac:dyDescent="0.25">
      <c r="B184">
        <v>6437500000</v>
      </c>
      <c r="C184">
        <v>-59.999961999999996</v>
      </c>
      <c r="E184">
        <v>6437500000</v>
      </c>
      <c r="F184">
        <v>-57.913040000000002</v>
      </c>
    </row>
    <row r="185" spans="2:6" x14ac:dyDescent="0.25">
      <c r="B185">
        <v>6625000000</v>
      </c>
      <c r="C185">
        <v>-62.460608999999998</v>
      </c>
      <c r="E185">
        <v>6625000000</v>
      </c>
      <c r="F185">
        <v>-58.374695000000003</v>
      </c>
    </row>
    <row r="186" spans="2:6" x14ac:dyDescent="0.25">
      <c r="B186">
        <v>6812500000</v>
      </c>
      <c r="C186">
        <v>-66.127869000000004</v>
      </c>
      <c r="E186">
        <v>6812500000</v>
      </c>
      <c r="F186">
        <v>-59.928455</v>
      </c>
    </row>
    <row r="187" spans="2:6" x14ac:dyDescent="0.25">
      <c r="B187">
        <v>7000000000</v>
      </c>
      <c r="C187">
        <v>-71.104545999999999</v>
      </c>
      <c r="E187">
        <v>7000000000</v>
      </c>
      <c r="F187">
        <v>-61.310122999999997</v>
      </c>
    </row>
    <row r="188" spans="2:6" x14ac:dyDescent="0.25">
      <c r="B188">
        <v>7187500000</v>
      </c>
      <c r="C188">
        <v>-72.484061999999994</v>
      </c>
      <c r="E188">
        <v>7187500000</v>
      </c>
      <c r="F188">
        <v>-62.138126</v>
      </c>
    </row>
    <row r="189" spans="2:6" x14ac:dyDescent="0.25">
      <c r="B189">
        <v>7375000000</v>
      </c>
      <c r="C189">
        <v>-71.172966000000002</v>
      </c>
      <c r="E189">
        <v>7375000000</v>
      </c>
      <c r="F189">
        <v>-61.883308</v>
      </c>
    </row>
    <row r="190" spans="2:6" x14ac:dyDescent="0.25">
      <c r="B190">
        <v>7562500000</v>
      </c>
      <c r="C190">
        <v>-67.450599999999994</v>
      </c>
      <c r="E190">
        <v>7562500000</v>
      </c>
      <c r="F190">
        <v>-62.862662999999998</v>
      </c>
    </row>
    <row r="191" spans="2:6" x14ac:dyDescent="0.25">
      <c r="B191">
        <v>7750000000</v>
      </c>
      <c r="C191">
        <v>-66.326683000000003</v>
      </c>
      <c r="E191">
        <v>7750000000</v>
      </c>
      <c r="F191">
        <v>-64.452079999999995</v>
      </c>
    </row>
    <row r="192" spans="2:6" x14ac:dyDescent="0.25">
      <c r="B192">
        <v>7937500000</v>
      </c>
      <c r="C192">
        <v>-64.850723000000002</v>
      </c>
      <c r="E192">
        <v>7937500000</v>
      </c>
      <c r="F192">
        <v>-68.765213000000003</v>
      </c>
    </row>
    <row r="193" spans="2:6" x14ac:dyDescent="0.25">
      <c r="B193">
        <v>8125000000</v>
      </c>
      <c r="C193">
        <v>-63.423488999999996</v>
      </c>
      <c r="E193">
        <v>8125000000</v>
      </c>
      <c r="F193">
        <v>-69.642005999999995</v>
      </c>
    </row>
    <row r="194" spans="2:6" x14ac:dyDescent="0.25">
      <c r="B194">
        <v>8312500000</v>
      </c>
      <c r="C194">
        <v>-62.004654000000002</v>
      </c>
      <c r="E194">
        <v>8312500000</v>
      </c>
      <c r="F194">
        <v>-69.365325999999996</v>
      </c>
    </row>
    <row r="195" spans="2:6" x14ac:dyDescent="0.25">
      <c r="B195">
        <v>8500000000</v>
      </c>
      <c r="C195">
        <v>-61.501389000000003</v>
      </c>
      <c r="E195">
        <v>8500000000</v>
      </c>
      <c r="F195">
        <v>-66.187659999999994</v>
      </c>
    </row>
    <row r="196" spans="2:6" x14ac:dyDescent="0.25">
      <c r="B196">
        <v>8687500000</v>
      </c>
      <c r="C196">
        <v>-61.388897</v>
      </c>
      <c r="E196">
        <v>8687500000</v>
      </c>
      <c r="F196">
        <v>-64.339438999999999</v>
      </c>
    </row>
    <row r="197" spans="2:6" x14ac:dyDescent="0.25">
      <c r="B197">
        <v>8875000000</v>
      </c>
      <c r="C197">
        <v>-61.550956999999997</v>
      </c>
      <c r="E197">
        <v>8875000000</v>
      </c>
      <c r="F197">
        <v>-62.717491000000003</v>
      </c>
    </row>
    <row r="198" spans="2:6" x14ac:dyDescent="0.25">
      <c r="B198">
        <v>9062500000</v>
      </c>
      <c r="C198">
        <v>-62.323985999999998</v>
      </c>
      <c r="E198">
        <v>9062500000</v>
      </c>
      <c r="F198">
        <v>-61.594836999999998</v>
      </c>
    </row>
    <row r="199" spans="2:6" x14ac:dyDescent="0.25">
      <c r="B199">
        <v>9250000000</v>
      </c>
      <c r="C199">
        <v>-63.026637999999998</v>
      </c>
      <c r="E199">
        <v>9250000000</v>
      </c>
      <c r="F199">
        <v>-61.013657000000002</v>
      </c>
    </row>
    <row r="200" spans="2:6" x14ac:dyDescent="0.25">
      <c r="B200">
        <v>9437500000</v>
      </c>
      <c r="C200">
        <v>-63.509048</v>
      </c>
      <c r="E200">
        <v>9437500000</v>
      </c>
      <c r="F200">
        <v>-60.947761999999997</v>
      </c>
    </row>
    <row r="201" spans="2:6" x14ac:dyDescent="0.25">
      <c r="B201">
        <v>9625000000</v>
      </c>
      <c r="C201">
        <v>-63.154525999999997</v>
      </c>
      <c r="E201">
        <v>9625000000</v>
      </c>
      <c r="F201">
        <v>-60.646552999999997</v>
      </c>
    </row>
    <row r="202" spans="2:6" x14ac:dyDescent="0.25">
      <c r="B202">
        <v>9812500000</v>
      </c>
      <c r="C202">
        <v>-62.830134999999999</v>
      </c>
      <c r="E202">
        <v>9812500000</v>
      </c>
      <c r="F202">
        <v>-60.344124000000001</v>
      </c>
    </row>
    <row r="203" spans="2:6" x14ac:dyDescent="0.25">
      <c r="B203">
        <v>10000000000</v>
      </c>
      <c r="C203">
        <v>-62.556567999999999</v>
      </c>
      <c r="E203">
        <v>10000000000</v>
      </c>
      <c r="F203">
        <v>-60.467742999999999</v>
      </c>
    </row>
    <row r="204" spans="2:6" x14ac:dyDescent="0.25">
      <c r="B204">
        <v>10187500000</v>
      </c>
      <c r="C204">
        <v>-62.723720999999998</v>
      </c>
      <c r="E204">
        <v>10187500000</v>
      </c>
      <c r="F204">
        <v>-60.932262000000001</v>
      </c>
    </row>
    <row r="205" spans="2:6" x14ac:dyDescent="0.25">
      <c r="B205">
        <v>10375000000</v>
      </c>
      <c r="C205">
        <v>-62.819515000000003</v>
      </c>
      <c r="E205">
        <v>10375000000</v>
      </c>
      <c r="F205">
        <v>-61.433281000000001</v>
      </c>
    </row>
    <row r="206" spans="2:6" x14ac:dyDescent="0.25">
      <c r="B206">
        <v>10562500000</v>
      </c>
      <c r="C206">
        <v>-63.233173000000001</v>
      </c>
      <c r="E206">
        <v>10562500000</v>
      </c>
      <c r="F206">
        <v>-60.938889000000003</v>
      </c>
    </row>
    <row r="207" spans="2:6" x14ac:dyDescent="0.25">
      <c r="B207">
        <v>10750000000</v>
      </c>
      <c r="C207">
        <v>-63.476944000000003</v>
      </c>
      <c r="E207">
        <v>10750000000</v>
      </c>
      <c r="F207">
        <v>-59.397025999999997</v>
      </c>
    </row>
    <row r="208" spans="2:6" x14ac:dyDescent="0.25">
      <c r="B208">
        <v>10937500000</v>
      </c>
      <c r="C208">
        <v>-64.141982999999996</v>
      </c>
      <c r="E208">
        <v>10937500000</v>
      </c>
      <c r="F208">
        <v>-58.496105</v>
      </c>
    </row>
    <row r="209" spans="2:6" x14ac:dyDescent="0.25">
      <c r="B209">
        <v>11125000000</v>
      </c>
      <c r="C209">
        <v>-64.989311000000001</v>
      </c>
      <c r="E209">
        <v>11125000000</v>
      </c>
      <c r="F209">
        <v>-58.238334999999999</v>
      </c>
    </row>
    <row r="210" spans="2:6" x14ac:dyDescent="0.25">
      <c r="B210">
        <v>11312500000</v>
      </c>
      <c r="C210">
        <v>-66.458916000000002</v>
      </c>
      <c r="E210">
        <v>11312500000</v>
      </c>
      <c r="F210">
        <v>-58.430515</v>
      </c>
    </row>
    <row r="211" spans="2:6" x14ac:dyDescent="0.25">
      <c r="B211">
        <v>11500000000</v>
      </c>
      <c r="C211">
        <v>-67.701072999999994</v>
      </c>
      <c r="E211">
        <v>11500000000</v>
      </c>
      <c r="F211">
        <v>-58.515338999999997</v>
      </c>
    </row>
    <row r="212" spans="2:6" x14ac:dyDescent="0.25">
      <c r="B212">
        <v>11687500000</v>
      </c>
      <c r="C212">
        <v>-68.681274000000002</v>
      </c>
      <c r="E212">
        <v>11687500000</v>
      </c>
      <c r="F212">
        <v>-58.945858000000001</v>
      </c>
    </row>
    <row r="213" spans="2:6" x14ac:dyDescent="0.25">
      <c r="B213">
        <v>11875000000</v>
      </c>
      <c r="C213">
        <v>-68.984558000000007</v>
      </c>
      <c r="E213">
        <v>11875000000</v>
      </c>
      <c r="F213">
        <v>-60.083134000000001</v>
      </c>
    </row>
    <row r="214" spans="2:6" x14ac:dyDescent="0.25">
      <c r="B214">
        <v>12062500000</v>
      </c>
      <c r="C214">
        <v>-68.687454000000002</v>
      </c>
      <c r="E214">
        <v>12062500000</v>
      </c>
      <c r="F214">
        <v>-60.459999000000003</v>
      </c>
    </row>
    <row r="215" spans="2:6" x14ac:dyDescent="0.25">
      <c r="B215">
        <v>12250000000</v>
      </c>
      <c r="C215">
        <v>-66.954773000000003</v>
      </c>
      <c r="E215">
        <v>12250000000</v>
      </c>
      <c r="F215">
        <v>-60.502853000000002</v>
      </c>
    </row>
    <row r="216" spans="2:6" x14ac:dyDescent="0.25">
      <c r="B216">
        <v>12437500000</v>
      </c>
      <c r="C216">
        <v>-64.944984000000005</v>
      </c>
      <c r="E216">
        <v>12437500000</v>
      </c>
      <c r="F216">
        <v>-59.307198</v>
      </c>
    </row>
    <row r="217" spans="2:6" x14ac:dyDescent="0.25">
      <c r="B217">
        <v>12625000000</v>
      </c>
      <c r="C217">
        <v>-64.672707000000003</v>
      </c>
      <c r="E217">
        <v>12625000000</v>
      </c>
      <c r="F217">
        <v>-60.480133000000002</v>
      </c>
    </row>
    <row r="218" spans="2:6" x14ac:dyDescent="0.25">
      <c r="B218">
        <v>12812500000</v>
      </c>
      <c r="C218">
        <v>-64.923942999999994</v>
      </c>
      <c r="E218">
        <v>12812500000</v>
      </c>
      <c r="F218">
        <v>-63.625492000000001</v>
      </c>
    </row>
    <row r="219" spans="2:6" x14ac:dyDescent="0.25">
      <c r="B219">
        <v>13000000000</v>
      </c>
      <c r="C219">
        <v>-65.625693999999996</v>
      </c>
      <c r="E219">
        <v>13000000000</v>
      </c>
      <c r="F219">
        <v>-67.561096000000006</v>
      </c>
    </row>
    <row r="220" spans="2:6" x14ac:dyDescent="0.25">
      <c r="B220" t="s">
        <v>25</v>
      </c>
      <c r="E220" t="s">
        <v>25</v>
      </c>
    </row>
    <row r="223" spans="2:6" x14ac:dyDescent="0.25">
      <c r="B223" t="s">
        <v>29</v>
      </c>
      <c r="E223" t="s">
        <v>29</v>
      </c>
    </row>
    <row r="224" spans="2:6" x14ac:dyDescent="0.25">
      <c r="B224" t="s">
        <v>23</v>
      </c>
      <c r="C224" t="s">
        <v>230</v>
      </c>
      <c r="E224" t="s">
        <v>23</v>
      </c>
      <c r="F224" t="s">
        <v>230</v>
      </c>
    </row>
    <row r="225" spans="2:6" x14ac:dyDescent="0.25">
      <c r="B225">
        <v>5000000000</v>
      </c>
      <c r="C225">
        <v>-46.567993000000001</v>
      </c>
      <c r="E225">
        <v>5000000000</v>
      </c>
      <c r="F225">
        <v>-49.819682999999998</v>
      </c>
    </row>
    <row r="226" spans="2:6" x14ac:dyDescent="0.25">
      <c r="B226">
        <v>5166666666.6667004</v>
      </c>
      <c r="C226">
        <v>-46.952522000000002</v>
      </c>
      <c r="E226">
        <v>5166666666.6667004</v>
      </c>
      <c r="F226">
        <v>-49.923824000000003</v>
      </c>
    </row>
    <row r="227" spans="2:6" x14ac:dyDescent="0.25">
      <c r="B227">
        <v>5333333333.3332996</v>
      </c>
      <c r="C227">
        <v>-47.458697999999998</v>
      </c>
      <c r="E227">
        <v>5333333333.3332996</v>
      </c>
      <c r="F227">
        <v>-50.623840000000001</v>
      </c>
    </row>
    <row r="228" spans="2:6" x14ac:dyDescent="0.25">
      <c r="B228">
        <v>5500000000</v>
      </c>
      <c r="C228">
        <v>-47.927258000000002</v>
      </c>
      <c r="E228">
        <v>5500000000</v>
      </c>
      <c r="F228">
        <v>-50.475963999999998</v>
      </c>
    </row>
    <row r="229" spans="2:6" x14ac:dyDescent="0.25">
      <c r="B229">
        <v>5666666666.6667004</v>
      </c>
      <c r="C229">
        <v>-48.069668</v>
      </c>
      <c r="E229">
        <v>5666666666.6667004</v>
      </c>
      <c r="F229">
        <v>-52.064594</v>
      </c>
    </row>
    <row r="230" spans="2:6" x14ac:dyDescent="0.25">
      <c r="B230">
        <v>5833333333.3332996</v>
      </c>
      <c r="C230">
        <v>-48.156193000000002</v>
      </c>
      <c r="E230">
        <v>5833333333.3332996</v>
      </c>
      <c r="F230">
        <v>-52.629401999999999</v>
      </c>
    </row>
    <row r="231" spans="2:6" x14ac:dyDescent="0.25">
      <c r="B231">
        <v>6000000000</v>
      </c>
      <c r="C231">
        <v>-48.006748000000002</v>
      </c>
      <c r="E231">
        <v>6000000000</v>
      </c>
      <c r="F231">
        <v>-55.168610000000001</v>
      </c>
    </row>
    <row r="232" spans="2:6" x14ac:dyDescent="0.25">
      <c r="B232">
        <v>6166666666.6667004</v>
      </c>
      <c r="C232">
        <v>-48.132893000000003</v>
      </c>
      <c r="E232">
        <v>6166666666.6667004</v>
      </c>
      <c r="F232">
        <v>-56.070788999999998</v>
      </c>
    </row>
    <row r="233" spans="2:6" x14ac:dyDescent="0.25">
      <c r="B233">
        <v>6333333333.3332996</v>
      </c>
      <c r="C233">
        <v>-48.54871</v>
      </c>
      <c r="E233">
        <v>6333333333.3332996</v>
      </c>
      <c r="F233">
        <v>-57.194724999999998</v>
      </c>
    </row>
    <row r="234" spans="2:6" x14ac:dyDescent="0.25">
      <c r="B234">
        <v>6500000000</v>
      </c>
      <c r="C234">
        <v>-49.104838999999998</v>
      </c>
      <c r="E234">
        <v>6500000000</v>
      </c>
      <c r="F234">
        <v>-57.335583</v>
      </c>
    </row>
    <row r="235" spans="2:6" x14ac:dyDescent="0.25">
      <c r="B235">
        <v>6666666666.6667004</v>
      </c>
      <c r="C235">
        <v>-49.514099000000002</v>
      </c>
      <c r="E235">
        <v>6666666666.6667004</v>
      </c>
      <c r="F235">
        <v>-58.230643999999998</v>
      </c>
    </row>
    <row r="236" spans="2:6" x14ac:dyDescent="0.25">
      <c r="B236">
        <v>6833333333.3332996</v>
      </c>
      <c r="C236">
        <v>-49.482491000000003</v>
      </c>
      <c r="E236">
        <v>6833333333.3332996</v>
      </c>
      <c r="F236">
        <v>-58.606502999999996</v>
      </c>
    </row>
    <row r="237" spans="2:6" x14ac:dyDescent="0.25">
      <c r="B237">
        <v>7000000000</v>
      </c>
      <c r="C237">
        <v>-49.466644000000002</v>
      </c>
      <c r="E237">
        <v>7000000000</v>
      </c>
      <c r="F237">
        <v>-59.630634000000001</v>
      </c>
    </row>
    <row r="238" spans="2:6" x14ac:dyDescent="0.25">
      <c r="B238">
        <v>7166666666.6667004</v>
      </c>
      <c r="C238">
        <v>-49.367649</v>
      </c>
      <c r="E238">
        <v>7166666666.6667004</v>
      </c>
      <c r="F238">
        <v>-57.082000999999998</v>
      </c>
    </row>
    <row r="239" spans="2:6" x14ac:dyDescent="0.25">
      <c r="B239">
        <v>7333333333.3332996</v>
      </c>
      <c r="C239">
        <v>-49.476661999999997</v>
      </c>
      <c r="E239">
        <v>7333333333.3332996</v>
      </c>
      <c r="F239">
        <v>-55.843552000000003</v>
      </c>
    </row>
    <row r="240" spans="2:6" x14ac:dyDescent="0.25">
      <c r="B240">
        <v>7500000000</v>
      </c>
      <c r="C240">
        <v>-49.678618999999998</v>
      </c>
      <c r="E240">
        <v>7500000000</v>
      </c>
      <c r="F240">
        <v>-53.597206</v>
      </c>
    </row>
    <row r="241" spans="2:6" x14ac:dyDescent="0.25">
      <c r="B241">
        <v>7666666666.6667004</v>
      </c>
      <c r="C241">
        <v>-50.061290999999997</v>
      </c>
      <c r="E241">
        <v>7666666666.6667004</v>
      </c>
      <c r="F241">
        <v>-53.216537000000002</v>
      </c>
    </row>
    <row r="242" spans="2:6" x14ac:dyDescent="0.25">
      <c r="B242">
        <v>7833333333.3332996</v>
      </c>
      <c r="C242">
        <v>-50.546931999999998</v>
      </c>
      <c r="E242">
        <v>7833333333.3332996</v>
      </c>
      <c r="F242">
        <v>-52.476104999999997</v>
      </c>
    </row>
    <row r="243" spans="2:6" x14ac:dyDescent="0.25">
      <c r="B243">
        <v>8000000000</v>
      </c>
      <c r="C243">
        <v>-51.095688000000003</v>
      </c>
      <c r="E243">
        <v>8000000000</v>
      </c>
      <c r="F243">
        <v>-52.557437999999998</v>
      </c>
    </row>
    <row r="244" spans="2:6" x14ac:dyDescent="0.25">
      <c r="B244">
        <v>8166666666.6667004</v>
      </c>
      <c r="C244">
        <v>-51.835853999999998</v>
      </c>
      <c r="E244">
        <v>8166666666.6667004</v>
      </c>
      <c r="F244">
        <v>-53.592644</v>
      </c>
    </row>
    <row r="245" spans="2:6" x14ac:dyDescent="0.25">
      <c r="B245">
        <v>8333333333.3332996</v>
      </c>
      <c r="C245">
        <v>-52.547817000000002</v>
      </c>
      <c r="E245">
        <v>8333333333.3332996</v>
      </c>
      <c r="F245">
        <v>-54.560791000000002</v>
      </c>
    </row>
    <row r="246" spans="2:6" x14ac:dyDescent="0.25">
      <c r="B246">
        <v>8500000000</v>
      </c>
      <c r="C246">
        <v>-53.270713999999998</v>
      </c>
      <c r="E246">
        <v>8500000000</v>
      </c>
      <c r="F246">
        <v>-54.609676</v>
      </c>
    </row>
    <row r="247" spans="2:6" x14ac:dyDescent="0.25">
      <c r="B247">
        <v>8666666666.6667004</v>
      </c>
      <c r="C247">
        <v>-53.704574999999998</v>
      </c>
      <c r="E247">
        <v>8666666666.6667004</v>
      </c>
      <c r="F247">
        <v>-54.563740000000003</v>
      </c>
    </row>
    <row r="248" spans="2:6" x14ac:dyDescent="0.25">
      <c r="B248">
        <v>8833333333.3332996</v>
      </c>
      <c r="C248">
        <v>-54.011642000000002</v>
      </c>
      <c r="E248">
        <v>8833333333.3332996</v>
      </c>
      <c r="F248">
        <v>-54.540923999999997</v>
      </c>
    </row>
    <row r="249" spans="2:6" x14ac:dyDescent="0.25">
      <c r="B249">
        <v>9000000000</v>
      </c>
      <c r="C249">
        <v>-54.354850999999996</v>
      </c>
      <c r="E249">
        <v>9000000000</v>
      </c>
      <c r="F249">
        <v>-54.942360000000001</v>
      </c>
    </row>
    <row r="250" spans="2:6" x14ac:dyDescent="0.25">
      <c r="B250">
        <v>9166666666.6667004</v>
      </c>
      <c r="C250">
        <v>-54.596755999999999</v>
      </c>
      <c r="E250">
        <v>9166666666.6667004</v>
      </c>
      <c r="F250">
        <v>-55.164997</v>
      </c>
    </row>
    <row r="251" spans="2:6" x14ac:dyDescent="0.25">
      <c r="B251">
        <v>9333333333.3332996</v>
      </c>
      <c r="C251">
        <v>-54.826050000000002</v>
      </c>
      <c r="E251">
        <v>9333333333.3332996</v>
      </c>
      <c r="F251">
        <v>-55.264805000000003</v>
      </c>
    </row>
    <row r="252" spans="2:6" x14ac:dyDescent="0.25">
      <c r="B252">
        <v>9500000000</v>
      </c>
      <c r="C252">
        <v>-54.864372000000003</v>
      </c>
      <c r="E252">
        <v>9500000000</v>
      </c>
      <c r="F252">
        <v>-55.260826000000002</v>
      </c>
    </row>
    <row r="253" spans="2:6" x14ac:dyDescent="0.25">
      <c r="B253">
        <v>9666666666.6667004</v>
      </c>
      <c r="C253">
        <v>-54.897925999999998</v>
      </c>
      <c r="E253">
        <v>9666666666.6667004</v>
      </c>
      <c r="F253">
        <v>-55.419787999999997</v>
      </c>
    </row>
    <row r="254" spans="2:6" x14ac:dyDescent="0.25">
      <c r="B254">
        <v>9833333333.3332996</v>
      </c>
      <c r="C254">
        <v>-55.100867999999998</v>
      </c>
      <c r="E254">
        <v>9833333333.3332996</v>
      </c>
      <c r="F254">
        <v>-55.296810000000001</v>
      </c>
    </row>
    <row r="255" spans="2:6" x14ac:dyDescent="0.25">
      <c r="B255">
        <v>10000000000</v>
      </c>
      <c r="C255">
        <v>-54.907215000000001</v>
      </c>
      <c r="E255">
        <v>10000000000</v>
      </c>
      <c r="F255">
        <v>-55.653422999999997</v>
      </c>
    </row>
    <row r="256" spans="2:6" x14ac:dyDescent="0.25">
      <c r="B256">
        <v>10166666666.667</v>
      </c>
      <c r="C256">
        <v>-54.898392000000001</v>
      </c>
      <c r="E256">
        <v>10166666666.667</v>
      </c>
      <c r="F256">
        <v>-55.369976000000001</v>
      </c>
    </row>
    <row r="257" spans="2:6" x14ac:dyDescent="0.25">
      <c r="B257">
        <v>10333333333.333</v>
      </c>
      <c r="C257">
        <v>-54.605742999999997</v>
      </c>
      <c r="E257">
        <v>10333333333.333</v>
      </c>
      <c r="F257">
        <v>-55.410598999999998</v>
      </c>
    </row>
    <row r="258" spans="2:6" x14ac:dyDescent="0.25">
      <c r="B258">
        <v>10500000000</v>
      </c>
      <c r="C258">
        <v>-54.784785999999997</v>
      </c>
      <c r="E258">
        <v>10500000000</v>
      </c>
      <c r="F258">
        <v>-55.088932</v>
      </c>
    </row>
    <row r="259" spans="2:6" x14ac:dyDescent="0.25">
      <c r="B259">
        <v>10666666666.667</v>
      </c>
      <c r="C259">
        <v>-54.867798000000001</v>
      </c>
      <c r="E259">
        <v>10666666666.667</v>
      </c>
      <c r="F259">
        <v>-55.089516000000003</v>
      </c>
    </row>
    <row r="260" spans="2:6" x14ac:dyDescent="0.25">
      <c r="B260">
        <v>10833333333.333</v>
      </c>
      <c r="C260">
        <v>-54.854228999999997</v>
      </c>
      <c r="E260">
        <v>10833333333.333</v>
      </c>
      <c r="F260">
        <v>-55.343966999999999</v>
      </c>
    </row>
    <row r="261" spans="2:6" x14ac:dyDescent="0.25">
      <c r="B261">
        <v>11000000000</v>
      </c>
      <c r="C261">
        <v>-54.852179999999997</v>
      </c>
      <c r="E261">
        <v>11000000000</v>
      </c>
      <c r="F261">
        <v>-55.203808000000002</v>
      </c>
    </row>
    <row r="262" spans="2:6" x14ac:dyDescent="0.25">
      <c r="B262">
        <v>11166666666.667</v>
      </c>
      <c r="C262">
        <v>-54.865467000000002</v>
      </c>
      <c r="E262">
        <v>11166666666.667</v>
      </c>
      <c r="F262">
        <v>-55.553646000000001</v>
      </c>
    </row>
    <row r="263" spans="2:6" x14ac:dyDescent="0.25">
      <c r="B263">
        <v>11333333333.333</v>
      </c>
      <c r="C263">
        <v>-55.147117999999999</v>
      </c>
      <c r="E263">
        <v>11333333333.333</v>
      </c>
      <c r="F263">
        <v>-55.456676000000002</v>
      </c>
    </row>
    <row r="264" spans="2:6" x14ac:dyDescent="0.25">
      <c r="B264">
        <v>11500000000</v>
      </c>
      <c r="C264">
        <v>-55.388821</v>
      </c>
      <c r="E264">
        <v>11500000000</v>
      </c>
      <c r="F264">
        <v>-56.286613000000003</v>
      </c>
    </row>
    <row r="265" spans="2:6" x14ac:dyDescent="0.25">
      <c r="B265">
        <v>11666666666.667</v>
      </c>
      <c r="C265">
        <v>-55.692512999999998</v>
      </c>
      <c r="E265">
        <v>11666666666.667</v>
      </c>
      <c r="F265">
        <v>-56.87294</v>
      </c>
    </row>
    <row r="266" spans="2:6" x14ac:dyDescent="0.25">
      <c r="B266">
        <v>11833333333.333</v>
      </c>
      <c r="C266">
        <v>-55.794314999999997</v>
      </c>
      <c r="E266">
        <v>11833333333.333</v>
      </c>
      <c r="F266">
        <v>-57.801811000000001</v>
      </c>
    </row>
    <row r="267" spans="2:6" x14ac:dyDescent="0.25">
      <c r="B267">
        <v>12000000000</v>
      </c>
      <c r="C267">
        <v>-56.049953000000002</v>
      </c>
      <c r="E267">
        <v>12000000000</v>
      </c>
      <c r="F267">
        <v>-58.500729</v>
      </c>
    </row>
    <row r="268" spans="2:6" x14ac:dyDescent="0.25">
      <c r="B268">
        <v>12166666666.667</v>
      </c>
      <c r="C268">
        <v>-56.383831000000001</v>
      </c>
      <c r="E268">
        <v>12166666666.667</v>
      </c>
      <c r="F268">
        <v>-59.327030000000001</v>
      </c>
    </row>
    <row r="269" spans="2:6" x14ac:dyDescent="0.25">
      <c r="B269">
        <v>12333333333.333</v>
      </c>
      <c r="C269">
        <v>-56.578606000000001</v>
      </c>
      <c r="E269">
        <v>12333333333.333</v>
      </c>
      <c r="F269">
        <v>-60.859240999999997</v>
      </c>
    </row>
    <row r="270" spans="2:6" x14ac:dyDescent="0.25">
      <c r="B270">
        <v>12500000000</v>
      </c>
      <c r="C270">
        <v>-56.815739000000001</v>
      </c>
      <c r="E270">
        <v>12500000000</v>
      </c>
      <c r="F270">
        <v>-62.726570000000002</v>
      </c>
    </row>
    <row r="271" spans="2:6" x14ac:dyDescent="0.25">
      <c r="B271">
        <v>12666666666.667</v>
      </c>
      <c r="C271">
        <v>-56.705207999999999</v>
      </c>
      <c r="E271">
        <v>12666666666.667</v>
      </c>
      <c r="F271">
        <v>-65.522780999999995</v>
      </c>
    </row>
    <row r="272" spans="2:6" x14ac:dyDescent="0.25">
      <c r="B272">
        <v>12833333333.333</v>
      </c>
      <c r="C272">
        <v>-57.113953000000002</v>
      </c>
      <c r="E272">
        <v>12833333333.333</v>
      </c>
      <c r="F272">
        <v>-67.755736999999996</v>
      </c>
    </row>
    <row r="273" spans="2:6" x14ac:dyDescent="0.25">
      <c r="B273">
        <v>13000000000</v>
      </c>
      <c r="C273">
        <v>-57.243808999999999</v>
      </c>
      <c r="E273">
        <v>13000000000</v>
      </c>
      <c r="F273">
        <v>-69.178055000000001</v>
      </c>
    </row>
    <row r="274" spans="2:6" x14ac:dyDescent="0.25">
      <c r="B274" t="s">
        <v>25</v>
      </c>
      <c r="E274" t="s">
        <v>25</v>
      </c>
    </row>
  </sheetData>
  <pageMargins left="0.7" right="0.7" top="0.75" bottom="0.75" header="0.3" footer="0.3"/>
  <pageSetup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Q212"/>
  <sheetViews>
    <sheetView workbookViewId="0">
      <selection activeCell="L36" sqref="L36"/>
    </sheetView>
  </sheetViews>
  <sheetFormatPr defaultRowHeight="15" x14ac:dyDescent="0.25"/>
  <cols>
    <col min="1" max="1" width="13.7109375" style="40" customWidth="1"/>
    <col min="5" max="5" width="2.7109375" style="84" customWidth="1"/>
    <col min="6" max="6" width="12.85546875" style="6" bestFit="1" customWidth="1"/>
    <col min="7" max="7" width="18.5703125" style="12" bestFit="1" customWidth="1"/>
    <col min="8" max="8" width="21.140625" style="12" bestFit="1" customWidth="1"/>
    <col min="9" max="9" width="13.7109375" style="40" customWidth="1"/>
    <col min="13" max="13" width="2.7109375" style="9" customWidth="1"/>
    <col min="14" max="14" width="12.85546875" style="6" bestFit="1" customWidth="1"/>
    <col min="15" max="15" width="18.5703125" style="12" bestFit="1" customWidth="1"/>
    <col min="16" max="16" width="21.140625" style="12" bestFit="1" customWidth="1"/>
    <col min="17" max="17" width="2.7109375" style="9" customWidth="1"/>
  </cols>
  <sheetData>
    <row r="1" spans="1:17" x14ac:dyDescent="0.25">
      <c r="B1" t="s">
        <v>101</v>
      </c>
      <c r="F1" s="6" t="s">
        <v>2</v>
      </c>
      <c r="G1" s="13" t="s">
        <v>121</v>
      </c>
      <c r="H1" s="44" t="str">
        <f>D112</f>
        <v>2Rx2L dBc Log Mag(dB)</v>
      </c>
      <c r="J1" t="s">
        <v>101</v>
      </c>
      <c r="N1" s="6" t="s">
        <v>2</v>
      </c>
      <c r="O1" s="13" t="s">
        <v>121</v>
      </c>
      <c r="P1" s="44" t="str">
        <f>L112</f>
        <v>2Rx2L dBc Log Mag(dB)</v>
      </c>
    </row>
    <row r="2" spans="1:17" x14ac:dyDescent="0.25">
      <c r="A2" s="50" t="s">
        <v>120</v>
      </c>
      <c r="B2" t="s">
        <v>311</v>
      </c>
      <c r="C2" t="s">
        <v>312</v>
      </c>
      <c r="D2" t="s">
        <v>315</v>
      </c>
      <c r="E2" s="84" t="s">
        <v>212</v>
      </c>
      <c r="H2" s="11"/>
      <c r="I2" s="50" t="s">
        <v>116</v>
      </c>
      <c r="J2" t="s">
        <v>311</v>
      </c>
      <c r="K2" t="s">
        <v>312</v>
      </c>
      <c r="L2" t="s">
        <v>315</v>
      </c>
      <c r="P2" s="11"/>
    </row>
    <row r="3" spans="1:17" s="15" customFormat="1" x14ac:dyDescent="0.25">
      <c r="A3" s="40"/>
      <c r="B3" t="s">
        <v>224</v>
      </c>
      <c r="C3" t="s">
        <v>337</v>
      </c>
      <c r="D3" t="s">
        <v>338</v>
      </c>
      <c r="E3" s="84"/>
      <c r="F3" s="13" t="s">
        <v>12</v>
      </c>
      <c r="G3" s="13">
        <f>ABS(AVERAGE(G5:G103))</f>
        <v>63.050103707070747</v>
      </c>
      <c r="H3" s="85" t="s">
        <v>285</v>
      </c>
      <c r="I3" s="40"/>
      <c r="J3" t="s">
        <v>317</v>
      </c>
      <c r="K3" t="s">
        <v>336</v>
      </c>
      <c r="L3" t="s">
        <v>362</v>
      </c>
      <c r="M3" s="14"/>
      <c r="N3" s="13" t="s">
        <v>12</v>
      </c>
      <c r="O3" s="13">
        <f>ABS(AVERAGE(O5:O103))</f>
        <v>66.381316989898991</v>
      </c>
      <c r="P3" s="85" t="s">
        <v>285</v>
      </c>
      <c r="Q3" s="14"/>
    </row>
    <row r="4" spans="1:17" x14ac:dyDescent="0.25">
      <c r="B4" t="s">
        <v>105</v>
      </c>
      <c r="G4" s="11"/>
      <c r="H4" s="11"/>
      <c r="J4" t="s">
        <v>105</v>
      </c>
      <c r="O4" s="11"/>
      <c r="P4" s="11"/>
    </row>
    <row r="5" spans="1:17" x14ac:dyDescent="0.25">
      <c r="F5" s="6">
        <f t="shared" ref="F5:F36" si="0">B113/1000000000</f>
        <v>1</v>
      </c>
      <c r="G5" s="11">
        <f>H5-5</f>
        <v>-57.244681999999997</v>
      </c>
      <c r="H5" s="6">
        <f t="shared" ref="H5:H36" si="1">D113</f>
        <v>-52.244681999999997</v>
      </c>
      <c r="N5" s="6">
        <f t="shared" ref="N5:N36" si="2">J113/1000000000</f>
        <v>1</v>
      </c>
      <c r="O5" s="11">
        <f>P5-5</f>
        <v>-60.344096999999998</v>
      </c>
      <c r="P5" s="6">
        <f t="shared" ref="P5:P36" si="3">L113</f>
        <v>-55.344096999999998</v>
      </c>
    </row>
    <row r="6" spans="1:17" x14ac:dyDescent="0.25">
      <c r="F6" s="6">
        <f t="shared" si="0"/>
        <v>1.1428571428570999</v>
      </c>
      <c r="G6" s="11">
        <f t="shared" ref="G6:G69" si="4">H6-5</f>
        <v>-54.855967999999997</v>
      </c>
      <c r="H6" s="6">
        <f t="shared" si="1"/>
        <v>-49.855967999999997</v>
      </c>
      <c r="N6" s="6">
        <f t="shared" si="2"/>
        <v>1.1428571428570999</v>
      </c>
      <c r="O6" s="11">
        <f t="shared" ref="O6:O69" si="5">P6-5</f>
        <v>-63.844585000000002</v>
      </c>
      <c r="P6" s="6">
        <f t="shared" si="3"/>
        <v>-58.844585000000002</v>
      </c>
    </row>
    <row r="7" spans="1:17" x14ac:dyDescent="0.25">
      <c r="B7" t="s">
        <v>106</v>
      </c>
      <c r="F7" s="6">
        <f t="shared" si="0"/>
        <v>1.2857142857143</v>
      </c>
      <c r="G7" s="11">
        <f t="shared" si="4"/>
        <v>-53.287930000000003</v>
      </c>
      <c r="H7" s="6">
        <f t="shared" si="1"/>
        <v>-48.287930000000003</v>
      </c>
      <c r="J7" t="s">
        <v>106</v>
      </c>
      <c r="N7" s="6">
        <f t="shared" si="2"/>
        <v>1.2857142857143</v>
      </c>
      <c r="O7" s="11">
        <f t="shared" si="5"/>
        <v>-70.008742999999996</v>
      </c>
      <c r="P7" s="6">
        <f t="shared" si="3"/>
        <v>-65.008742999999996</v>
      </c>
    </row>
    <row r="8" spans="1:17" x14ac:dyDescent="0.25">
      <c r="B8" t="s">
        <v>23</v>
      </c>
      <c r="C8" t="s">
        <v>122</v>
      </c>
      <c r="F8" s="6">
        <f t="shared" si="0"/>
        <v>1.4285714285714</v>
      </c>
      <c r="G8" s="11">
        <f t="shared" si="4"/>
        <v>-53.653689999999997</v>
      </c>
      <c r="H8" s="6">
        <f t="shared" si="1"/>
        <v>-48.653689999999997</v>
      </c>
      <c r="J8" t="s">
        <v>23</v>
      </c>
      <c r="K8" t="s">
        <v>122</v>
      </c>
      <c r="N8" s="6">
        <f t="shared" si="2"/>
        <v>1.4285714285714</v>
      </c>
      <c r="O8" s="11">
        <f t="shared" si="5"/>
        <v>-73.516655</v>
      </c>
      <c r="P8" s="6">
        <f t="shared" si="3"/>
        <v>-68.516655</v>
      </c>
    </row>
    <row r="9" spans="1:17" x14ac:dyDescent="0.25">
      <c r="B9">
        <v>1000000000</v>
      </c>
      <c r="C9">
        <v>-10.925420000000001</v>
      </c>
      <c r="F9" s="6">
        <f t="shared" si="0"/>
        <v>1.5714285714286</v>
      </c>
      <c r="G9" s="11">
        <f t="shared" si="4"/>
        <v>-55.376384999999999</v>
      </c>
      <c r="H9" s="6">
        <f t="shared" si="1"/>
        <v>-50.376384999999999</v>
      </c>
      <c r="J9">
        <v>1000000000</v>
      </c>
      <c r="K9">
        <v>-13.017068</v>
      </c>
      <c r="N9" s="6">
        <f t="shared" si="2"/>
        <v>1.5714285714286</v>
      </c>
      <c r="O9" s="11">
        <f t="shared" si="5"/>
        <v>-74.839072999999999</v>
      </c>
      <c r="P9" s="6">
        <f t="shared" si="3"/>
        <v>-69.839072999999999</v>
      </c>
    </row>
    <row r="10" spans="1:17" x14ac:dyDescent="0.25">
      <c r="B10">
        <v>1142857142.8571</v>
      </c>
      <c r="C10">
        <v>-10.44506</v>
      </c>
      <c r="F10" s="6">
        <f t="shared" si="0"/>
        <v>1.7142857142857</v>
      </c>
      <c r="G10" s="11">
        <f t="shared" si="4"/>
        <v>-58.815823000000002</v>
      </c>
      <c r="H10" s="6">
        <f t="shared" si="1"/>
        <v>-53.815823000000002</v>
      </c>
      <c r="J10">
        <v>1142857142.8571</v>
      </c>
      <c r="K10">
        <v>-12.439059</v>
      </c>
      <c r="N10" s="6">
        <f t="shared" si="2"/>
        <v>1.7142857142857</v>
      </c>
      <c r="O10" s="11">
        <f t="shared" si="5"/>
        <v>-73.173896999999997</v>
      </c>
      <c r="P10" s="6">
        <f t="shared" si="3"/>
        <v>-68.173896999999997</v>
      </c>
    </row>
    <row r="11" spans="1:17" x14ac:dyDescent="0.25">
      <c r="B11">
        <v>1285714285.7142999</v>
      </c>
      <c r="C11">
        <v>-9.7238130999999992</v>
      </c>
      <c r="F11" s="6">
        <f t="shared" si="0"/>
        <v>1.8571428571429001</v>
      </c>
      <c r="G11" s="11">
        <f t="shared" si="4"/>
        <v>-58.601970999999999</v>
      </c>
      <c r="H11" s="6">
        <f t="shared" si="1"/>
        <v>-53.601970999999999</v>
      </c>
      <c r="J11">
        <v>1285714285.7142999</v>
      </c>
      <c r="K11">
        <v>-11.577902</v>
      </c>
      <c r="N11" s="6">
        <f t="shared" si="2"/>
        <v>1.8571428571429001</v>
      </c>
      <c r="O11" s="11">
        <f t="shared" si="5"/>
        <v>-71.043221000000003</v>
      </c>
      <c r="P11" s="6">
        <f t="shared" si="3"/>
        <v>-66.043221000000003</v>
      </c>
    </row>
    <row r="12" spans="1:17" x14ac:dyDescent="0.25">
      <c r="B12">
        <v>1428571428.5713999</v>
      </c>
      <c r="C12">
        <v>-9.2794380000000007</v>
      </c>
      <c r="F12" s="6">
        <f t="shared" si="0"/>
        <v>2</v>
      </c>
      <c r="G12" s="11">
        <f t="shared" si="4"/>
        <v>-60.471214000000003</v>
      </c>
      <c r="H12" s="6">
        <f t="shared" si="1"/>
        <v>-55.471214000000003</v>
      </c>
      <c r="J12">
        <v>1428571428.5713999</v>
      </c>
      <c r="K12">
        <v>-10.989549999999999</v>
      </c>
      <c r="N12" s="6">
        <f t="shared" si="2"/>
        <v>2</v>
      </c>
      <c r="O12" s="11">
        <f t="shared" si="5"/>
        <v>-69.997055000000003</v>
      </c>
      <c r="P12" s="6">
        <f t="shared" si="3"/>
        <v>-64.997055000000003</v>
      </c>
    </row>
    <row r="13" spans="1:17" x14ac:dyDescent="0.25">
      <c r="B13">
        <v>1571428571.4286001</v>
      </c>
      <c r="C13">
        <v>-8.8264866000000008</v>
      </c>
      <c r="F13" s="6">
        <f t="shared" si="0"/>
        <v>2.1428571428571002</v>
      </c>
      <c r="G13" s="11">
        <f t="shared" si="4"/>
        <v>-59.036327</v>
      </c>
      <c r="H13" s="6">
        <f t="shared" si="1"/>
        <v>-54.036327</v>
      </c>
      <c r="J13">
        <v>1571428571.4286001</v>
      </c>
      <c r="K13">
        <v>-10.424352000000001</v>
      </c>
      <c r="N13" s="6">
        <f t="shared" si="2"/>
        <v>2.1428571428571002</v>
      </c>
      <c r="O13" s="11">
        <f t="shared" si="5"/>
        <v>-67.249115000000003</v>
      </c>
      <c r="P13" s="6">
        <f t="shared" si="3"/>
        <v>-62.249115000000003</v>
      </c>
    </row>
    <row r="14" spans="1:17" x14ac:dyDescent="0.25">
      <c r="B14">
        <v>1714285714.2857001</v>
      </c>
      <c r="C14">
        <v>-8.6411943000000004</v>
      </c>
      <c r="F14" s="6">
        <f t="shared" si="0"/>
        <v>2.2857142857143002</v>
      </c>
      <c r="G14" s="11">
        <f t="shared" si="4"/>
        <v>-60.313633000000003</v>
      </c>
      <c r="H14" s="6">
        <f t="shared" si="1"/>
        <v>-55.313633000000003</v>
      </c>
      <c r="J14">
        <v>1714285714.2857001</v>
      </c>
      <c r="K14">
        <v>-10.007543</v>
      </c>
      <c r="N14" s="6">
        <f t="shared" si="2"/>
        <v>2.2857142857143002</v>
      </c>
      <c r="O14" s="11">
        <f t="shared" si="5"/>
        <v>-66.414963</v>
      </c>
      <c r="P14" s="6">
        <f t="shared" si="3"/>
        <v>-61.414963</v>
      </c>
    </row>
    <row r="15" spans="1:17" x14ac:dyDescent="0.25">
      <c r="B15">
        <v>1857142857.1429</v>
      </c>
      <c r="C15">
        <v>-8.4249363000000006</v>
      </c>
      <c r="F15" s="6">
        <f t="shared" si="0"/>
        <v>2.4285714285714</v>
      </c>
      <c r="G15" s="11">
        <f t="shared" si="4"/>
        <v>-61.207985000000001</v>
      </c>
      <c r="H15" s="6">
        <f t="shared" si="1"/>
        <v>-56.207985000000001</v>
      </c>
      <c r="J15">
        <v>1857142857.1429</v>
      </c>
      <c r="K15">
        <v>-9.6446199000000004</v>
      </c>
      <c r="N15" s="6">
        <f t="shared" si="2"/>
        <v>2.4285714285714</v>
      </c>
      <c r="O15" s="11">
        <f t="shared" si="5"/>
        <v>-63.962333999999998</v>
      </c>
      <c r="P15" s="6">
        <f t="shared" si="3"/>
        <v>-58.962333999999998</v>
      </c>
    </row>
    <row r="16" spans="1:17" x14ac:dyDescent="0.25">
      <c r="B16">
        <v>2000000000</v>
      </c>
      <c r="C16">
        <v>-8.3424826000000003</v>
      </c>
      <c r="F16" s="6">
        <f t="shared" si="0"/>
        <v>2.5714285714286</v>
      </c>
      <c r="G16" s="11">
        <f t="shared" si="4"/>
        <v>-61.299945999999998</v>
      </c>
      <c r="H16" s="6">
        <f t="shared" si="1"/>
        <v>-56.299945999999998</v>
      </c>
      <c r="J16">
        <v>2000000000</v>
      </c>
      <c r="K16">
        <v>-9.3294878000000008</v>
      </c>
      <c r="N16" s="6">
        <f t="shared" si="2"/>
        <v>2.5714285714286</v>
      </c>
      <c r="O16" s="11">
        <f t="shared" si="5"/>
        <v>-62.902084000000002</v>
      </c>
      <c r="P16" s="6">
        <f t="shared" si="3"/>
        <v>-57.902084000000002</v>
      </c>
    </row>
    <row r="17" spans="2:16" x14ac:dyDescent="0.25">
      <c r="B17">
        <v>2142857142.8571</v>
      </c>
      <c r="C17">
        <v>-8.2687825999999998</v>
      </c>
      <c r="F17" s="6">
        <f t="shared" si="0"/>
        <v>2.7142857142856998</v>
      </c>
      <c r="G17" s="11">
        <f t="shared" si="4"/>
        <v>-60.906489999999998</v>
      </c>
      <c r="H17" s="6">
        <f t="shared" si="1"/>
        <v>-55.906489999999998</v>
      </c>
      <c r="J17">
        <v>2142857142.8571</v>
      </c>
      <c r="K17">
        <v>-9.1812258</v>
      </c>
      <c r="N17" s="6">
        <f t="shared" si="2"/>
        <v>2.7142857142856998</v>
      </c>
      <c r="O17" s="11">
        <f t="shared" si="5"/>
        <v>-61.029907000000001</v>
      </c>
      <c r="P17" s="6">
        <f t="shared" si="3"/>
        <v>-56.029907000000001</v>
      </c>
    </row>
    <row r="18" spans="2:16" x14ac:dyDescent="0.25">
      <c r="B18">
        <v>2285714285.7143002</v>
      </c>
      <c r="C18">
        <v>-8.2453070000000004</v>
      </c>
      <c r="F18" s="6">
        <f t="shared" si="0"/>
        <v>2.8571428571428998</v>
      </c>
      <c r="G18" s="11">
        <f t="shared" si="4"/>
        <v>-62.604976999999998</v>
      </c>
      <c r="H18" s="6">
        <f t="shared" si="1"/>
        <v>-57.604976999999998</v>
      </c>
      <c r="J18">
        <v>2285714285.7143002</v>
      </c>
      <c r="K18">
        <v>-8.9995870999999994</v>
      </c>
      <c r="N18" s="6">
        <f t="shared" si="2"/>
        <v>2.8571428571428998</v>
      </c>
      <c r="O18" s="11">
        <f t="shared" si="5"/>
        <v>-60.080395000000003</v>
      </c>
      <c r="P18" s="6">
        <f t="shared" si="3"/>
        <v>-55.080395000000003</v>
      </c>
    </row>
    <row r="19" spans="2:16" x14ac:dyDescent="0.25">
      <c r="B19">
        <v>2428571428.5714002</v>
      </c>
      <c r="C19">
        <v>-8.2094468999999997</v>
      </c>
      <c r="F19" s="6">
        <f t="shared" si="0"/>
        <v>3</v>
      </c>
      <c r="G19" s="11">
        <f t="shared" si="4"/>
        <v>-64.824318000000005</v>
      </c>
      <c r="H19" s="6">
        <f t="shared" si="1"/>
        <v>-59.824317999999998</v>
      </c>
      <c r="J19">
        <v>2428571428.5714002</v>
      </c>
      <c r="K19">
        <v>-8.8763226999999993</v>
      </c>
      <c r="N19" s="6">
        <f t="shared" si="2"/>
        <v>3</v>
      </c>
      <c r="O19" s="11">
        <f t="shared" si="5"/>
        <v>-61.186248999999997</v>
      </c>
      <c r="P19" s="6">
        <f t="shared" si="3"/>
        <v>-56.186248999999997</v>
      </c>
    </row>
    <row r="20" spans="2:16" x14ac:dyDescent="0.25">
      <c r="B20">
        <v>2571428571.4285998</v>
      </c>
      <c r="C20">
        <v>-8.1388005999999997</v>
      </c>
      <c r="F20" s="6">
        <f t="shared" si="0"/>
        <v>3.1428571428571002</v>
      </c>
      <c r="G20" s="11">
        <f t="shared" si="4"/>
        <v>-66.027636999999999</v>
      </c>
      <c r="H20" s="6">
        <f t="shared" si="1"/>
        <v>-61.027636999999999</v>
      </c>
      <c r="J20">
        <v>2571428571.4285998</v>
      </c>
      <c r="K20">
        <v>-8.6521071999999997</v>
      </c>
      <c r="N20" s="6">
        <f t="shared" si="2"/>
        <v>3.1428571428571002</v>
      </c>
      <c r="O20" s="11">
        <f t="shared" si="5"/>
        <v>-63.361525999999998</v>
      </c>
      <c r="P20" s="6">
        <f t="shared" si="3"/>
        <v>-58.361525999999998</v>
      </c>
    </row>
    <row r="21" spans="2:16" x14ac:dyDescent="0.25">
      <c r="B21">
        <v>2714285714.2856998</v>
      </c>
      <c r="C21">
        <v>-8.0713834999999996</v>
      </c>
      <c r="F21" s="6">
        <f t="shared" si="0"/>
        <v>3.2857142857143002</v>
      </c>
      <c r="G21" s="11">
        <f t="shared" si="4"/>
        <v>-66.442596000000009</v>
      </c>
      <c r="H21" s="6">
        <f t="shared" si="1"/>
        <v>-61.442596000000002</v>
      </c>
      <c r="J21">
        <v>2714285714.2856998</v>
      </c>
      <c r="K21">
        <v>-8.4597444999999993</v>
      </c>
      <c r="N21" s="6">
        <f t="shared" si="2"/>
        <v>3.2857142857143002</v>
      </c>
      <c r="O21" s="11">
        <f t="shared" si="5"/>
        <v>-65.642562999999996</v>
      </c>
      <c r="P21" s="6">
        <f t="shared" si="3"/>
        <v>-60.642563000000003</v>
      </c>
    </row>
    <row r="22" spans="2:16" x14ac:dyDescent="0.25">
      <c r="B22">
        <v>2857142857.1429</v>
      </c>
      <c r="C22">
        <v>-8.0871592000000003</v>
      </c>
      <c r="F22" s="6">
        <f t="shared" si="0"/>
        <v>3.4285714285714</v>
      </c>
      <c r="G22" s="11">
        <f t="shared" si="4"/>
        <v>-68.340675000000005</v>
      </c>
      <c r="H22" s="6">
        <f t="shared" si="1"/>
        <v>-63.340674999999997</v>
      </c>
      <c r="J22">
        <v>2857142857.1429</v>
      </c>
      <c r="K22">
        <v>-8.2593230999999996</v>
      </c>
      <c r="N22" s="6">
        <f t="shared" si="2"/>
        <v>3.4285714285714</v>
      </c>
      <c r="O22" s="11">
        <f t="shared" si="5"/>
        <v>-62.742325000000001</v>
      </c>
      <c r="P22" s="6">
        <f t="shared" si="3"/>
        <v>-57.742325000000001</v>
      </c>
    </row>
    <row r="23" spans="2:16" x14ac:dyDescent="0.25">
      <c r="B23">
        <v>3000000000</v>
      </c>
      <c r="C23">
        <v>-8.1694993999999994</v>
      </c>
      <c r="F23" s="6">
        <f t="shared" si="0"/>
        <v>3.5714285714286</v>
      </c>
      <c r="G23" s="11">
        <f t="shared" si="4"/>
        <v>-69.775917000000007</v>
      </c>
      <c r="H23" s="6">
        <f t="shared" si="1"/>
        <v>-64.775917000000007</v>
      </c>
      <c r="J23">
        <v>3000000000</v>
      </c>
      <c r="K23">
        <v>-8.1109647999999996</v>
      </c>
      <c r="N23" s="6">
        <f t="shared" si="2"/>
        <v>3.5714285714286</v>
      </c>
      <c r="O23" s="11">
        <f t="shared" si="5"/>
        <v>-61.958523</v>
      </c>
      <c r="P23" s="6">
        <f t="shared" si="3"/>
        <v>-56.958523</v>
      </c>
    </row>
    <row r="24" spans="2:16" x14ac:dyDescent="0.25">
      <c r="B24">
        <v>3142857142.8571</v>
      </c>
      <c r="C24">
        <v>-8.2910233000000009</v>
      </c>
      <c r="F24" s="6">
        <f t="shared" si="0"/>
        <v>3.7142857142856998</v>
      </c>
      <c r="G24" s="11">
        <f t="shared" si="4"/>
        <v>-69.127196999999995</v>
      </c>
      <c r="H24" s="6">
        <f t="shared" si="1"/>
        <v>-64.127196999999995</v>
      </c>
      <c r="J24">
        <v>3142857142.8571</v>
      </c>
      <c r="K24">
        <v>-7.9864563999999998</v>
      </c>
      <c r="N24" s="6">
        <f t="shared" si="2"/>
        <v>3.7142857142856998</v>
      </c>
      <c r="O24" s="11">
        <f t="shared" si="5"/>
        <v>-61.114998</v>
      </c>
      <c r="P24" s="6">
        <f t="shared" si="3"/>
        <v>-56.114998</v>
      </c>
    </row>
    <row r="25" spans="2:16" x14ac:dyDescent="0.25">
      <c r="B25">
        <v>3285714285.7143002</v>
      </c>
      <c r="C25">
        <v>-8.3758879000000004</v>
      </c>
      <c r="F25" s="6">
        <f t="shared" si="0"/>
        <v>3.8571428571428998</v>
      </c>
      <c r="G25" s="11">
        <f t="shared" si="4"/>
        <v>-65.594516999999996</v>
      </c>
      <c r="H25" s="6">
        <f t="shared" si="1"/>
        <v>-60.594517000000003</v>
      </c>
      <c r="J25">
        <v>3285714285.7143002</v>
      </c>
      <c r="K25">
        <v>-7.9182739</v>
      </c>
      <c r="N25" s="6">
        <f t="shared" si="2"/>
        <v>3.8571428571428998</v>
      </c>
      <c r="O25" s="11">
        <f t="shared" si="5"/>
        <v>-65.912495000000007</v>
      </c>
      <c r="P25" s="6">
        <f t="shared" si="3"/>
        <v>-60.912495</v>
      </c>
    </row>
    <row r="26" spans="2:16" x14ac:dyDescent="0.25">
      <c r="B26">
        <v>3428571428.5714002</v>
      </c>
      <c r="C26">
        <v>-8.5030965999999992</v>
      </c>
      <c r="F26" s="6">
        <f t="shared" si="0"/>
        <v>4</v>
      </c>
      <c r="G26" s="11">
        <f t="shared" si="4"/>
        <v>-62.766468000000003</v>
      </c>
      <c r="H26" s="6">
        <f t="shared" si="1"/>
        <v>-57.766468000000003</v>
      </c>
      <c r="J26">
        <v>3428571428.5714002</v>
      </c>
      <c r="K26">
        <v>-7.9429850999999996</v>
      </c>
      <c r="N26" s="6">
        <f t="shared" si="2"/>
        <v>4</v>
      </c>
      <c r="O26" s="11">
        <f t="shared" si="5"/>
        <v>-66.391525000000001</v>
      </c>
      <c r="P26" s="6">
        <f t="shared" si="3"/>
        <v>-61.391525000000001</v>
      </c>
    </row>
    <row r="27" spans="2:16" x14ac:dyDescent="0.25">
      <c r="B27">
        <v>3571428571.4285998</v>
      </c>
      <c r="C27">
        <v>-8.6056518999999998</v>
      </c>
      <c r="F27" s="6">
        <f t="shared" si="0"/>
        <v>4.1428571428570997</v>
      </c>
      <c r="G27" s="11">
        <f t="shared" si="4"/>
        <v>-59.764423000000001</v>
      </c>
      <c r="H27" s="6">
        <f t="shared" si="1"/>
        <v>-54.764423000000001</v>
      </c>
      <c r="J27">
        <v>3571428571.4285998</v>
      </c>
      <c r="K27">
        <v>-8.0181798999999998</v>
      </c>
      <c r="N27" s="6">
        <f t="shared" si="2"/>
        <v>4.1428571428570997</v>
      </c>
      <c r="O27" s="11">
        <f t="shared" si="5"/>
        <v>-66.714314000000002</v>
      </c>
      <c r="P27" s="6">
        <f t="shared" si="3"/>
        <v>-61.714314000000002</v>
      </c>
    </row>
    <row r="28" spans="2:16" x14ac:dyDescent="0.25">
      <c r="B28">
        <v>3714285714.2856998</v>
      </c>
      <c r="C28">
        <v>-8.6735133999999992</v>
      </c>
      <c r="F28" s="6">
        <f t="shared" si="0"/>
        <v>4.2857142857142998</v>
      </c>
      <c r="G28" s="11">
        <f t="shared" si="4"/>
        <v>-59.134284999999998</v>
      </c>
      <c r="H28" s="6">
        <f t="shared" si="1"/>
        <v>-54.134284999999998</v>
      </c>
      <c r="J28">
        <v>3714285714.2856998</v>
      </c>
      <c r="K28">
        <v>-8.0753088000000002</v>
      </c>
      <c r="N28" s="6">
        <f t="shared" si="2"/>
        <v>4.2857142857142998</v>
      </c>
      <c r="O28" s="11">
        <f t="shared" si="5"/>
        <v>-65.069241000000005</v>
      </c>
      <c r="P28" s="6">
        <f t="shared" si="3"/>
        <v>-60.069240999999998</v>
      </c>
    </row>
    <row r="29" spans="2:16" x14ac:dyDescent="0.25">
      <c r="B29">
        <v>3857142857.1429</v>
      </c>
      <c r="C29">
        <v>-8.6514330000000008</v>
      </c>
      <c r="F29" s="6">
        <f t="shared" si="0"/>
        <v>4.4285714285713995</v>
      </c>
      <c r="G29" s="11">
        <f t="shared" si="4"/>
        <v>-58.942504999999997</v>
      </c>
      <c r="H29" s="6">
        <f t="shared" si="1"/>
        <v>-53.942504999999997</v>
      </c>
      <c r="J29">
        <v>3857142857.1429</v>
      </c>
      <c r="K29">
        <v>-8.0583142999999993</v>
      </c>
      <c r="N29" s="6">
        <f t="shared" si="2"/>
        <v>4.4285714285713995</v>
      </c>
      <c r="O29" s="11">
        <f t="shared" si="5"/>
        <v>-64.415469999999999</v>
      </c>
      <c r="P29" s="6">
        <f t="shared" si="3"/>
        <v>-59.415469999999999</v>
      </c>
    </row>
    <row r="30" spans="2:16" x14ac:dyDescent="0.25">
      <c r="B30">
        <v>4000000000</v>
      </c>
      <c r="C30">
        <v>-8.6255378999999994</v>
      </c>
      <c r="F30" s="6">
        <f t="shared" si="0"/>
        <v>4.5714285714286005</v>
      </c>
      <c r="G30" s="11">
        <f t="shared" si="4"/>
        <v>-59.324508999999999</v>
      </c>
      <c r="H30" s="6">
        <f t="shared" si="1"/>
        <v>-54.324508999999999</v>
      </c>
      <c r="J30">
        <v>4000000000</v>
      </c>
      <c r="K30">
        <v>-8.0532302999999992</v>
      </c>
      <c r="N30" s="6">
        <f t="shared" si="2"/>
        <v>4.5714285714286005</v>
      </c>
      <c r="O30" s="11">
        <f t="shared" si="5"/>
        <v>-62.918255000000002</v>
      </c>
      <c r="P30" s="6">
        <f t="shared" si="3"/>
        <v>-57.918255000000002</v>
      </c>
    </row>
    <row r="31" spans="2:16" x14ac:dyDescent="0.25">
      <c r="B31">
        <v>4142857142.8571</v>
      </c>
      <c r="C31">
        <v>-8.6344843000000004</v>
      </c>
      <c r="F31" s="6">
        <f t="shared" si="0"/>
        <v>4.7142857142857002</v>
      </c>
      <c r="G31" s="11">
        <f t="shared" si="4"/>
        <v>-61.691647000000003</v>
      </c>
      <c r="H31" s="6">
        <f t="shared" si="1"/>
        <v>-56.691647000000003</v>
      </c>
      <c r="J31">
        <v>4142857142.8571</v>
      </c>
      <c r="K31">
        <v>-8.1108426999999992</v>
      </c>
      <c r="N31" s="6">
        <f t="shared" si="2"/>
        <v>4.7142857142857002</v>
      </c>
      <c r="O31" s="11">
        <f t="shared" si="5"/>
        <v>-61.775126999999998</v>
      </c>
      <c r="P31" s="6">
        <f t="shared" si="3"/>
        <v>-56.775126999999998</v>
      </c>
    </row>
    <row r="32" spans="2:16" x14ac:dyDescent="0.25">
      <c r="B32">
        <v>4285714285.7143002</v>
      </c>
      <c r="C32">
        <v>-8.6378173999999994</v>
      </c>
      <c r="F32" s="6">
        <f t="shared" si="0"/>
        <v>4.8571428571429003</v>
      </c>
      <c r="G32" s="11">
        <f t="shared" si="4"/>
        <v>-64.362994999999998</v>
      </c>
      <c r="H32" s="6">
        <f t="shared" si="1"/>
        <v>-59.362994999999998</v>
      </c>
      <c r="J32">
        <v>4285714285.7143002</v>
      </c>
      <c r="K32">
        <v>-8.2302122000000004</v>
      </c>
      <c r="N32" s="6">
        <f t="shared" si="2"/>
        <v>4.8571428571429003</v>
      </c>
      <c r="O32" s="11">
        <f t="shared" si="5"/>
        <v>-61.616047000000002</v>
      </c>
      <c r="P32" s="6">
        <f t="shared" si="3"/>
        <v>-56.616047000000002</v>
      </c>
    </row>
    <row r="33" spans="2:16" x14ac:dyDescent="0.25">
      <c r="B33">
        <v>4428571428.5713997</v>
      </c>
      <c r="C33">
        <v>-8.6338720000000002</v>
      </c>
      <c r="F33" s="6">
        <f t="shared" si="0"/>
        <v>5</v>
      </c>
      <c r="G33" s="11">
        <f t="shared" si="4"/>
        <v>-66.810642000000001</v>
      </c>
      <c r="H33" s="6">
        <f t="shared" si="1"/>
        <v>-61.810642000000001</v>
      </c>
      <c r="J33">
        <v>4428571428.5713997</v>
      </c>
      <c r="K33">
        <v>-8.2688521999999995</v>
      </c>
      <c r="N33" s="6">
        <f t="shared" si="2"/>
        <v>5</v>
      </c>
      <c r="O33" s="11">
        <f t="shared" si="5"/>
        <v>-62.067901999999997</v>
      </c>
      <c r="P33" s="6">
        <f t="shared" si="3"/>
        <v>-57.067901999999997</v>
      </c>
    </row>
    <row r="34" spans="2:16" x14ac:dyDescent="0.25">
      <c r="B34">
        <v>4571428571.4286003</v>
      </c>
      <c r="C34">
        <v>-8.6142216000000005</v>
      </c>
      <c r="F34" s="6">
        <f t="shared" si="0"/>
        <v>5.1428571428570997</v>
      </c>
      <c r="G34" s="11">
        <f t="shared" si="4"/>
        <v>-70.615921</v>
      </c>
      <c r="H34" s="6">
        <f t="shared" si="1"/>
        <v>-65.615921</v>
      </c>
      <c r="J34">
        <v>4571428571.4286003</v>
      </c>
      <c r="K34">
        <v>-8.3771400000000007</v>
      </c>
      <c r="N34" s="6">
        <f t="shared" si="2"/>
        <v>5.1428571428570997</v>
      </c>
      <c r="O34" s="11">
        <f t="shared" si="5"/>
        <v>-60.541457999999999</v>
      </c>
      <c r="P34" s="6">
        <f t="shared" si="3"/>
        <v>-55.541457999999999</v>
      </c>
    </row>
    <row r="35" spans="2:16" x14ac:dyDescent="0.25">
      <c r="B35">
        <v>4714285714.2856998</v>
      </c>
      <c r="C35">
        <v>-8.5046148000000006</v>
      </c>
      <c r="F35" s="6">
        <f t="shared" si="0"/>
        <v>5.2857142857142998</v>
      </c>
      <c r="G35" s="11">
        <f t="shared" si="4"/>
        <v>-72.382087999999996</v>
      </c>
      <c r="H35" s="6">
        <f t="shared" si="1"/>
        <v>-67.382087999999996</v>
      </c>
      <c r="J35">
        <v>4714285714.2856998</v>
      </c>
      <c r="K35">
        <v>-8.4508448000000005</v>
      </c>
      <c r="N35" s="6">
        <f t="shared" si="2"/>
        <v>5.2857142857142998</v>
      </c>
      <c r="O35" s="11">
        <f t="shared" si="5"/>
        <v>-58.457706000000002</v>
      </c>
      <c r="P35" s="6">
        <f t="shared" si="3"/>
        <v>-53.457706000000002</v>
      </c>
    </row>
    <row r="36" spans="2:16" x14ac:dyDescent="0.25">
      <c r="B36">
        <v>4857142857.1429005</v>
      </c>
      <c r="C36">
        <v>-8.4145079000000003</v>
      </c>
      <c r="F36" s="6">
        <f t="shared" si="0"/>
        <v>5.4285714285713995</v>
      </c>
      <c r="G36" s="11">
        <f t="shared" si="4"/>
        <v>-72.834084000000004</v>
      </c>
      <c r="H36" s="6">
        <f t="shared" si="1"/>
        <v>-67.834084000000004</v>
      </c>
      <c r="J36">
        <v>4857142857.1429005</v>
      </c>
      <c r="K36">
        <v>-8.5502719999999997</v>
      </c>
      <c r="N36" s="6">
        <f t="shared" si="2"/>
        <v>5.4285714285713995</v>
      </c>
      <c r="O36" s="11">
        <f t="shared" si="5"/>
        <v>-56.234673000000001</v>
      </c>
      <c r="P36" s="6">
        <f t="shared" si="3"/>
        <v>-51.234673000000001</v>
      </c>
    </row>
    <row r="37" spans="2:16" x14ac:dyDescent="0.25">
      <c r="B37">
        <v>5000000000</v>
      </c>
      <c r="C37">
        <v>-8.3312387000000001</v>
      </c>
      <c r="F37" s="6">
        <f t="shared" ref="F37:F68" si="6">B145/1000000000</f>
        <v>5.5714285714286005</v>
      </c>
      <c r="G37" s="11">
        <f t="shared" si="4"/>
        <v>-69.720695000000006</v>
      </c>
      <c r="H37" s="6">
        <f t="shared" ref="H37:H68" si="7">D145</f>
        <v>-64.720695000000006</v>
      </c>
      <c r="J37">
        <v>5000000000</v>
      </c>
      <c r="K37">
        <v>-8.5480184999999995</v>
      </c>
      <c r="N37" s="6">
        <f t="shared" ref="N37:N68" si="8">J145/1000000000</f>
        <v>5.5714285714286005</v>
      </c>
      <c r="O37" s="11">
        <f t="shared" si="5"/>
        <v>-57.405673999999998</v>
      </c>
      <c r="P37" s="6">
        <f t="shared" ref="P37:P68" si="9">L145</f>
        <v>-52.405673999999998</v>
      </c>
    </row>
    <row r="38" spans="2:16" x14ac:dyDescent="0.25">
      <c r="B38">
        <v>5142857142.8570995</v>
      </c>
      <c r="C38">
        <v>-8.4421777999999996</v>
      </c>
      <c r="F38" s="6">
        <f t="shared" si="6"/>
        <v>5.7142857142857002</v>
      </c>
      <c r="G38" s="11">
        <f t="shared" si="4"/>
        <v>-68.807784999999996</v>
      </c>
      <c r="H38" s="6">
        <f t="shared" si="7"/>
        <v>-63.807785000000003</v>
      </c>
      <c r="J38">
        <v>5142857142.8570995</v>
      </c>
      <c r="K38">
        <v>-8.5969943999999998</v>
      </c>
      <c r="N38" s="6">
        <f t="shared" si="8"/>
        <v>5.7142857142857002</v>
      </c>
      <c r="O38" s="11">
        <f t="shared" si="5"/>
        <v>-60.236561000000002</v>
      </c>
      <c r="P38" s="6">
        <f t="shared" si="9"/>
        <v>-55.236561000000002</v>
      </c>
    </row>
    <row r="39" spans="2:16" x14ac:dyDescent="0.25">
      <c r="B39">
        <v>5285714285.7143002</v>
      </c>
      <c r="C39">
        <v>-8.4270677999999997</v>
      </c>
      <c r="F39" s="6">
        <f t="shared" si="6"/>
        <v>5.8571428571429003</v>
      </c>
      <c r="G39" s="11">
        <f t="shared" si="4"/>
        <v>-69.407454999999999</v>
      </c>
      <c r="H39" s="6">
        <f t="shared" si="7"/>
        <v>-64.407454999999999</v>
      </c>
      <c r="J39">
        <v>5285714285.7143002</v>
      </c>
      <c r="K39">
        <v>-8.5077590999999995</v>
      </c>
      <c r="N39" s="6">
        <f t="shared" si="8"/>
        <v>5.8571428571429003</v>
      </c>
      <c r="O39" s="11">
        <f t="shared" si="5"/>
        <v>-65.830463000000009</v>
      </c>
      <c r="P39" s="6">
        <f t="shared" si="9"/>
        <v>-60.830463000000002</v>
      </c>
    </row>
    <row r="40" spans="2:16" x14ac:dyDescent="0.25">
      <c r="B40">
        <v>5428571428.5713997</v>
      </c>
      <c r="C40">
        <v>-8.4713782999999996</v>
      </c>
      <c r="F40" s="6">
        <f t="shared" si="6"/>
        <v>6</v>
      </c>
      <c r="G40" s="11">
        <f t="shared" si="4"/>
        <v>-69.366005000000001</v>
      </c>
      <c r="H40" s="6">
        <f t="shared" si="7"/>
        <v>-64.366005000000001</v>
      </c>
      <c r="J40">
        <v>5428571428.5713997</v>
      </c>
      <c r="K40">
        <v>-8.5056267000000005</v>
      </c>
      <c r="N40" s="6">
        <f t="shared" si="8"/>
        <v>6</v>
      </c>
      <c r="O40" s="11">
        <f t="shared" si="5"/>
        <v>-69.699630999999997</v>
      </c>
      <c r="P40" s="6">
        <f t="shared" si="9"/>
        <v>-64.699630999999997</v>
      </c>
    </row>
    <row r="41" spans="2:16" x14ac:dyDescent="0.25">
      <c r="B41">
        <v>5571428571.4286003</v>
      </c>
      <c r="C41">
        <v>-8.3212279999999996</v>
      </c>
      <c r="F41" s="6">
        <f t="shared" si="6"/>
        <v>6.1428571428570997</v>
      </c>
      <c r="G41" s="11">
        <f t="shared" si="4"/>
        <v>-69.264778000000007</v>
      </c>
      <c r="H41" s="6">
        <f t="shared" si="7"/>
        <v>-64.264778000000007</v>
      </c>
      <c r="J41">
        <v>5571428571.4286003</v>
      </c>
      <c r="K41">
        <v>-8.3111429000000001</v>
      </c>
      <c r="N41" s="6">
        <f t="shared" si="8"/>
        <v>6.1428571428570997</v>
      </c>
      <c r="O41" s="11">
        <f t="shared" si="5"/>
        <v>-75.358536000000001</v>
      </c>
      <c r="P41" s="6">
        <f t="shared" si="9"/>
        <v>-70.358536000000001</v>
      </c>
    </row>
    <row r="42" spans="2:16" x14ac:dyDescent="0.25">
      <c r="B42">
        <v>5714285714.2856998</v>
      </c>
      <c r="C42">
        <v>-8.3034324999999995</v>
      </c>
      <c r="F42" s="6">
        <f t="shared" si="6"/>
        <v>6.2857142857142998</v>
      </c>
      <c r="G42" s="11">
        <f t="shared" si="4"/>
        <v>-69.575705999999997</v>
      </c>
      <c r="H42" s="6">
        <f t="shared" si="7"/>
        <v>-64.575705999999997</v>
      </c>
      <c r="J42">
        <v>5714285714.2856998</v>
      </c>
      <c r="K42">
        <v>-8.2980833000000001</v>
      </c>
      <c r="N42" s="6">
        <f t="shared" si="8"/>
        <v>6.2857142857142998</v>
      </c>
      <c r="O42" s="11">
        <f t="shared" si="5"/>
        <v>-78.016784999999999</v>
      </c>
      <c r="P42" s="6">
        <f t="shared" si="9"/>
        <v>-73.016784999999999</v>
      </c>
    </row>
    <row r="43" spans="2:16" x14ac:dyDescent="0.25">
      <c r="B43">
        <v>5857142857.1429005</v>
      </c>
      <c r="C43">
        <v>-8.1682471999999997</v>
      </c>
      <c r="F43" s="6">
        <f t="shared" si="6"/>
        <v>6.4285714285713995</v>
      </c>
      <c r="G43" s="11">
        <f t="shared" si="4"/>
        <v>-69.664580999999998</v>
      </c>
      <c r="H43" s="6">
        <f t="shared" si="7"/>
        <v>-64.664580999999998</v>
      </c>
      <c r="J43">
        <v>5857142857.1429005</v>
      </c>
      <c r="K43">
        <v>-8.1919956000000003</v>
      </c>
      <c r="N43" s="6">
        <f t="shared" si="8"/>
        <v>6.4285714285713995</v>
      </c>
      <c r="O43" s="11">
        <f t="shared" si="5"/>
        <v>-79.637619000000001</v>
      </c>
      <c r="P43" s="6">
        <f t="shared" si="9"/>
        <v>-74.637619000000001</v>
      </c>
    </row>
    <row r="44" spans="2:16" x14ac:dyDescent="0.25">
      <c r="B44">
        <v>6000000000</v>
      </c>
      <c r="C44">
        <v>-8.1176767000000005</v>
      </c>
      <c r="F44" s="6">
        <f t="shared" si="6"/>
        <v>6.5714285714286005</v>
      </c>
      <c r="G44" s="11">
        <f t="shared" si="4"/>
        <v>-67.60408000000001</v>
      </c>
      <c r="H44" s="6">
        <f t="shared" si="7"/>
        <v>-62.604080000000003</v>
      </c>
      <c r="J44">
        <v>6000000000</v>
      </c>
      <c r="K44">
        <v>-8.2094401999999995</v>
      </c>
      <c r="N44" s="6">
        <f t="shared" si="8"/>
        <v>6.5714285714286005</v>
      </c>
      <c r="O44" s="11">
        <f t="shared" si="5"/>
        <v>-77.580719000000002</v>
      </c>
      <c r="P44" s="6">
        <f t="shared" si="9"/>
        <v>-72.580719000000002</v>
      </c>
    </row>
    <row r="45" spans="2:16" x14ac:dyDescent="0.25">
      <c r="B45">
        <v>6142857142.8570995</v>
      </c>
      <c r="C45">
        <v>-8.0092230000000004</v>
      </c>
      <c r="F45" s="6">
        <f t="shared" si="6"/>
        <v>6.7142857142857002</v>
      </c>
      <c r="G45" s="11">
        <f t="shared" si="4"/>
        <v>-66.155426000000006</v>
      </c>
      <c r="H45" s="6">
        <f t="shared" si="7"/>
        <v>-61.155425999999999</v>
      </c>
      <c r="J45">
        <v>6142857142.8570995</v>
      </c>
      <c r="K45">
        <v>-8.1519556000000009</v>
      </c>
      <c r="N45" s="6">
        <f t="shared" si="8"/>
        <v>6.7142857142857002</v>
      </c>
      <c r="O45" s="11">
        <f t="shared" si="5"/>
        <v>-77.082733000000005</v>
      </c>
      <c r="P45" s="6">
        <f t="shared" si="9"/>
        <v>-72.082733000000005</v>
      </c>
    </row>
    <row r="46" spans="2:16" x14ac:dyDescent="0.25">
      <c r="B46">
        <v>6285714285.7143002</v>
      </c>
      <c r="C46">
        <v>-8.0172577</v>
      </c>
      <c r="F46" s="6">
        <f t="shared" si="6"/>
        <v>6.8571428571429003</v>
      </c>
      <c r="G46" s="11">
        <f t="shared" si="4"/>
        <v>-66.54254499999999</v>
      </c>
      <c r="H46" s="6">
        <f t="shared" si="7"/>
        <v>-61.542544999999997</v>
      </c>
      <c r="J46">
        <v>6285714285.7143002</v>
      </c>
      <c r="K46">
        <v>-8.1252593999999991</v>
      </c>
      <c r="N46" s="6">
        <f t="shared" si="8"/>
        <v>6.8571428571429003</v>
      </c>
      <c r="O46" s="11">
        <f t="shared" si="5"/>
        <v>-76.930885000000004</v>
      </c>
      <c r="P46" s="6">
        <f t="shared" si="9"/>
        <v>-71.930885000000004</v>
      </c>
    </row>
    <row r="47" spans="2:16" x14ac:dyDescent="0.25">
      <c r="B47">
        <v>6428571428.5713997</v>
      </c>
      <c r="C47">
        <v>-8.0161675999999993</v>
      </c>
      <c r="F47" s="6">
        <f t="shared" si="6"/>
        <v>7</v>
      </c>
      <c r="G47" s="11">
        <f t="shared" si="4"/>
        <v>-69.331100000000006</v>
      </c>
      <c r="H47" s="6">
        <f t="shared" si="7"/>
        <v>-64.331100000000006</v>
      </c>
      <c r="J47">
        <v>6428571428.5713997</v>
      </c>
      <c r="K47">
        <v>-8.0866918999999999</v>
      </c>
      <c r="N47" s="6">
        <f t="shared" si="8"/>
        <v>7</v>
      </c>
      <c r="O47" s="11">
        <f t="shared" si="5"/>
        <v>-80.878608999999997</v>
      </c>
      <c r="P47" s="6">
        <f t="shared" si="9"/>
        <v>-75.878608999999997</v>
      </c>
    </row>
    <row r="48" spans="2:16" x14ac:dyDescent="0.25">
      <c r="B48">
        <v>6571428571.4286003</v>
      </c>
      <c r="C48">
        <v>-8.1029357999999991</v>
      </c>
      <c r="F48" s="6">
        <f t="shared" si="6"/>
        <v>7.1428571428570997</v>
      </c>
      <c r="G48" s="11">
        <f t="shared" si="4"/>
        <v>-69.866737000000001</v>
      </c>
      <c r="H48" s="6">
        <f t="shared" si="7"/>
        <v>-64.866737000000001</v>
      </c>
      <c r="J48">
        <v>6571428571.4286003</v>
      </c>
      <c r="K48">
        <v>-8.1638555999999998</v>
      </c>
      <c r="N48" s="6">
        <f t="shared" si="8"/>
        <v>7.1428571428570997</v>
      </c>
      <c r="O48" s="11">
        <f t="shared" si="5"/>
        <v>-81.181053000000006</v>
      </c>
      <c r="P48" s="6">
        <f t="shared" si="9"/>
        <v>-76.181053000000006</v>
      </c>
    </row>
    <row r="49" spans="2:16" x14ac:dyDescent="0.25">
      <c r="B49">
        <v>6714285714.2856998</v>
      </c>
      <c r="C49">
        <v>-8.1385345000000004</v>
      </c>
      <c r="F49" s="6">
        <f t="shared" si="6"/>
        <v>7.2857142857142998</v>
      </c>
      <c r="G49" s="11">
        <f t="shared" si="4"/>
        <v>-68.014690000000002</v>
      </c>
      <c r="H49" s="6">
        <f t="shared" si="7"/>
        <v>-63.014690000000002</v>
      </c>
      <c r="J49">
        <v>6714285714.2856998</v>
      </c>
      <c r="K49">
        <v>-8.1727323999999992</v>
      </c>
      <c r="N49" s="6">
        <f t="shared" si="8"/>
        <v>7.2857142857142998</v>
      </c>
      <c r="O49" s="11">
        <f t="shared" si="5"/>
        <v>-80.584266999999997</v>
      </c>
      <c r="P49" s="6">
        <f t="shared" si="9"/>
        <v>-75.584266999999997</v>
      </c>
    </row>
    <row r="50" spans="2:16" x14ac:dyDescent="0.25">
      <c r="B50">
        <v>6857142857.1429005</v>
      </c>
      <c r="C50">
        <v>-8.1832066000000001</v>
      </c>
      <c r="F50" s="6">
        <f t="shared" si="6"/>
        <v>7.4285714285713995</v>
      </c>
      <c r="G50" s="11">
        <f t="shared" si="4"/>
        <v>-66.058284999999998</v>
      </c>
      <c r="H50" s="6">
        <f t="shared" si="7"/>
        <v>-61.058284999999998</v>
      </c>
      <c r="J50">
        <v>6857142857.1429005</v>
      </c>
      <c r="K50">
        <v>-8.2082213999999993</v>
      </c>
      <c r="N50" s="6">
        <f t="shared" si="8"/>
        <v>7.4285714285713995</v>
      </c>
      <c r="O50" s="11">
        <f t="shared" si="5"/>
        <v>-76.412223999999995</v>
      </c>
      <c r="P50" s="6">
        <f t="shared" si="9"/>
        <v>-71.412223999999995</v>
      </c>
    </row>
    <row r="51" spans="2:16" x14ac:dyDescent="0.25">
      <c r="B51">
        <v>7000000000</v>
      </c>
      <c r="C51">
        <v>-8.1994018999999998</v>
      </c>
      <c r="F51" s="6">
        <f t="shared" si="6"/>
        <v>7.5714285714286005</v>
      </c>
      <c r="G51" s="11">
        <f t="shared" si="4"/>
        <v>-64.379353000000009</v>
      </c>
      <c r="H51" s="6">
        <f t="shared" si="7"/>
        <v>-59.379353000000002</v>
      </c>
      <c r="J51">
        <v>7000000000</v>
      </c>
      <c r="K51">
        <v>-8.1787291</v>
      </c>
      <c r="N51" s="6">
        <f t="shared" si="8"/>
        <v>7.5714285714286005</v>
      </c>
      <c r="O51" s="11">
        <f t="shared" si="5"/>
        <v>-75.395263999999997</v>
      </c>
      <c r="P51" s="6">
        <f t="shared" si="9"/>
        <v>-70.395263999999997</v>
      </c>
    </row>
    <row r="52" spans="2:16" x14ac:dyDescent="0.25">
      <c r="B52">
        <v>7142857142.8570995</v>
      </c>
      <c r="C52">
        <v>-8.2268218999999991</v>
      </c>
      <c r="F52" s="6">
        <f t="shared" si="6"/>
        <v>7.7142857142857002</v>
      </c>
      <c r="G52" s="11">
        <f t="shared" si="4"/>
        <v>-65.047519999999992</v>
      </c>
      <c r="H52" s="6">
        <f t="shared" si="7"/>
        <v>-60.047519999999999</v>
      </c>
      <c r="J52">
        <v>7142857142.8570995</v>
      </c>
      <c r="K52">
        <v>-8.2681608000000004</v>
      </c>
      <c r="N52" s="6">
        <f t="shared" si="8"/>
        <v>7.7142857142857002</v>
      </c>
      <c r="O52" s="11">
        <f t="shared" si="5"/>
        <v>-75.14743</v>
      </c>
      <c r="P52" s="6">
        <f t="shared" si="9"/>
        <v>-70.14743</v>
      </c>
    </row>
    <row r="53" spans="2:16" x14ac:dyDescent="0.25">
      <c r="B53">
        <v>7285714285.7143002</v>
      </c>
      <c r="C53">
        <v>-8.2665796</v>
      </c>
      <c r="F53" s="6">
        <f t="shared" si="6"/>
        <v>7.8571428571429003</v>
      </c>
      <c r="G53" s="11">
        <f t="shared" si="4"/>
        <v>-65.617560999999995</v>
      </c>
      <c r="H53" s="6">
        <f t="shared" si="7"/>
        <v>-60.617561000000002</v>
      </c>
      <c r="J53">
        <v>7285714285.7143002</v>
      </c>
      <c r="K53">
        <v>-8.2893962999999999</v>
      </c>
      <c r="N53" s="6">
        <f t="shared" si="8"/>
        <v>7.8571428571429003</v>
      </c>
      <c r="O53" s="11">
        <f t="shared" si="5"/>
        <v>-73.041092000000006</v>
      </c>
      <c r="P53" s="6">
        <f t="shared" si="9"/>
        <v>-68.041092000000006</v>
      </c>
    </row>
    <row r="54" spans="2:16" x14ac:dyDescent="0.25">
      <c r="B54">
        <v>7428571428.5713997</v>
      </c>
      <c r="C54">
        <v>-8.2945212999999995</v>
      </c>
      <c r="F54" s="6">
        <f t="shared" si="6"/>
        <v>8</v>
      </c>
      <c r="G54" s="11">
        <f t="shared" si="4"/>
        <v>-66.405479</v>
      </c>
      <c r="H54" s="6">
        <f t="shared" si="7"/>
        <v>-61.405479</v>
      </c>
      <c r="J54">
        <v>7428571428.5713997</v>
      </c>
      <c r="K54">
        <v>-8.3357267000000004</v>
      </c>
      <c r="N54" s="6">
        <f t="shared" si="8"/>
        <v>8</v>
      </c>
      <c r="O54" s="11">
        <f t="shared" si="5"/>
        <v>-71.079475000000002</v>
      </c>
      <c r="P54" s="6">
        <f t="shared" si="9"/>
        <v>-66.079475000000002</v>
      </c>
    </row>
    <row r="55" spans="2:16" x14ac:dyDescent="0.25">
      <c r="B55">
        <v>7571428571.4286003</v>
      </c>
      <c r="C55">
        <v>-8.3722162000000004</v>
      </c>
      <c r="F55" s="6">
        <f t="shared" si="6"/>
        <v>8.1428571428570997</v>
      </c>
      <c r="G55" s="11">
        <f t="shared" si="4"/>
        <v>-66.903010999999992</v>
      </c>
      <c r="H55" s="6">
        <f t="shared" si="7"/>
        <v>-61.903010999999999</v>
      </c>
      <c r="J55">
        <v>7571428571.4286003</v>
      </c>
      <c r="K55">
        <v>-8.3630780999999992</v>
      </c>
      <c r="N55" s="6">
        <f t="shared" si="8"/>
        <v>8.1428571428570997</v>
      </c>
      <c r="O55" s="11">
        <f t="shared" si="5"/>
        <v>-69.111678999999995</v>
      </c>
      <c r="P55" s="6">
        <f t="shared" si="9"/>
        <v>-64.111678999999995</v>
      </c>
    </row>
    <row r="56" spans="2:16" x14ac:dyDescent="0.25">
      <c r="B56">
        <v>7714285714.2856998</v>
      </c>
      <c r="C56">
        <v>-8.4109659000000008</v>
      </c>
      <c r="F56" s="6">
        <f t="shared" si="6"/>
        <v>8.2857142857143007</v>
      </c>
      <c r="G56" s="11">
        <f t="shared" si="4"/>
        <v>-66.821007000000009</v>
      </c>
      <c r="H56" s="6">
        <f t="shared" si="7"/>
        <v>-61.821007000000002</v>
      </c>
      <c r="J56">
        <v>7714285714.2856998</v>
      </c>
      <c r="K56">
        <v>-8.4620037000000004</v>
      </c>
      <c r="N56" s="6">
        <f t="shared" si="8"/>
        <v>8.2857142857143007</v>
      </c>
      <c r="O56" s="11">
        <f t="shared" si="5"/>
        <v>-70.132996000000006</v>
      </c>
      <c r="P56" s="6">
        <f t="shared" si="9"/>
        <v>-65.132996000000006</v>
      </c>
    </row>
    <row r="57" spans="2:16" x14ac:dyDescent="0.25">
      <c r="B57">
        <v>7857142857.1429005</v>
      </c>
      <c r="C57">
        <v>-8.4820595000000001</v>
      </c>
      <c r="F57" s="6">
        <f t="shared" si="6"/>
        <v>8.4285714285714004</v>
      </c>
      <c r="G57" s="11">
        <f t="shared" si="4"/>
        <v>-67.998837000000009</v>
      </c>
      <c r="H57" s="6">
        <f t="shared" si="7"/>
        <v>-62.998837000000002</v>
      </c>
      <c r="J57">
        <v>7857142857.1429005</v>
      </c>
      <c r="K57">
        <v>-8.5388173999999992</v>
      </c>
      <c r="N57" s="6">
        <f t="shared" si="8"/>
        <v>8.4285714285714004</v>
      </c>
      <c r="O57" s="11">
        <f t="shared" si="5"/>
        <v>-69.292252000000005</v>
      </c>
      <c r="P57" s="6">
        <f t="shared" si="9"/>
        <v>-64.292252000000005</v>
      </c>
    </row>
    <row r="58" spans="2:16" x14ac:dyDescent="0.25">
      <c r="B58">
        <v>8000000000</v>
      </c>
      <c r="C58">
        <v>-8.4897079000000009</v>
      </c>
      <c r="F58" s="6">
        <f t="shared" si="6"/>
        <v>8.5714285714285996</v>
      </c>
      <c r="G58" s="11">
        <f t="shared" si="4"/>
        <v>-68.679287000000002</v>
      </c>
      <c r="H58" s="6">
        <f t="shared" si="7"/>
        <v>-63.679287000000002</v>
      </c>
      <c r="J58">
        <v>8000000000</v>
      </c>
      <c r="K58">
        <v>-8.6318187999999996</v>
      </c>
      <c r="N58" s="6">
        <f t="shared" si="8"/>
        <v>8.5714285714285996</v>
      </c>
      <c r="O58" s="11">
        <f t="shared" si="5"/>
        <v>-70.455298999999997</v>
      </c>
      <c r="P58" s="6">
        <f t="shared" si="9"/>
        <v>-65.455298999999997</v>
      </c>
    </row>
    <row r="59" spans="2:16" x14ac:dyDescent="0.25">
      <c r="B59">
        <v>8142857142.8570995</v>
      </c>
      <c r="C59">
        <v>-8.5613699000000008</v>
      </c>
      <c r="F59" s="6">
        <f t="shared" si="6"/>
        <v>8.7142857142856993</v>
      </c>
      <c r="G59" s="11">
        <f t="shared" si="4"/>
        <v>-69.247437000000005</v>
      </c>
      <c r="H59" s="6">
        <f t="shared" si="7"/>
        <v>-64.247437000000005</v>
      </c>
      <c r="J59">
        <v>8142857142.8570995</v>
      </c>
      <c r="K59">
        <v>-8.6971291999999991</v>
      </c>
      <c r="N59" s="6">
        <f t="shared" si="8"/>
        <v>8.7142857142856993</v>
      </c>
      <c r="O59" s="11">
        <f t="shared" si="5"/>
        <v>-70.815453000000005</v>
      </c>
      <c r="P59" s="6">
        <f t="shared" si="9"/>
        <v>-65.815453000000005</v>
      </c>
    </row>
    <row r="60" spans="2:16" x14ac:dyDescent="0.25">
      <c r="B60">
        <v>8285714285.7143002</v>
      </c>
      <c r="C60">
        <v>-8.5698032000000008</v>
      </c>
      <c r="F60" s="6">
        <f t="shared" si="6"/>
        <v>8.8571428571429003</v>
      </c>
      <c r="G60" s="11">
        <f t="shared" si="4"/>
        <v>-67.786911000000003</v>
      </c>
      <c r="H60" s="6">
        <f t="shared" si="7"/>
        <v>-62.786911000000003</v>
      </c>
      <c r="J60">
        <v>8285714285.7143002</v>
      </c>
      <c r="K60">
        <v>-8.7733287999999998</v>
      </c>
      <c r="N60" s="6">
        <f t="shared" si="8"/>
        <v>8.8571428571429003</v>
      </c>
      <c r="O60" s="11">
        <f t="shared" si="5"/>
        <v>-71.106544</v>
      </c>
      <c r="P60" s="6">
        <f t="shared" si="9"/>
        <v>-66.106544</v>
      </c>
    </row>
    <row r="61" spans="2:16" x14ac:dyDescent="0.25">
      <c r="B61">
        <v>8428571428.5713997</v>
      </c>
      <c r="C61">
        <v>-8.6515416999999992</v>
      </c>
      <c r="F61" s="6">
        <f t="shared" si="6"/>
        <v>9</v>
      </c>
      <c r="G61" s="11">
        <f t="shared" si="4"/>
        <v>-66.444851</v>
      </c>
      <c r="H61" s="6">
        <f t="shared" si="7"/>
        <v>-61.444851</v>
      </c>
      <c r="J61">
        <v>8428571428.5713997</v>
      </c>
      <c r="K61">
        <v>-8.8142014</v>
      </c>
      <c r="N61" s="6">
        <f t="shared" si="8"/>
        <v>9</v>
      </c>
      <c r="O61" s="11">
        <f t="shared" si="5"/>
        <v>-71.482947999999993</v>
      </c>
      <c r="P61" s="6">
        <f t="shared" si="9"/>
        <v>-66.482947999999993</v>
      </c>
    </row>
    <row r="62" spans="2:16" x14ac:dyDescent="0.25">
      <c r="B62">
        <v>8571428571.4286003</v>
      </c>
      <c r="C62">
        <v>-8.6737041000000001</v>
      </c>
      <c r="F62" s="6">
        <f t="shared" si="6"/>
        <v>9.1428571428570997</v>
      </c>
      <c r="G62" s="11">
        <f t="shared" si="4"/>
        <v>-65.30239499999999</v>
      </c>
      <c r="H62" s="6">
        <f t="shared" si="7"/>
        <v>-60.302394999999997</v>
      </c>
      <c r="J62">
        <v>8571428571.4286003</v>
      </c>
      <c r="K62">
        <v>-8.9072952000000001</v>
      </c>
      <c r="N62" s="6">
        <f t="shared" si="8"/>
        <v>9.1428571428570997</v>
      </c>
      <c r="O62" s="11">
        <f t="shared" si="5"/>
        <v>-71.237030000000004</v>
      </c>
      <c r="P62" s="6">
        <f t="shared" si="9"/>
        <v>-66.237030000000004</v>
      </c>
    </row>
    <row r="63" spans="2:16" x14ac:dyDescent="0.25">
      <c r="B63">
        <v>8714285714.2856998</v>
      </c>
      <c r="C63">
        <v>-8.7394028000000006</v>
      </c>
      <c r="F63" s="6">
        <f t="shared" si="6"/>
        <v>9.2857142857143007</v>
      </c>
      <c r="G63" s="11">
        <f t="shared" si="4"/>
        <v>-65.435130999999998</v>
      </c>
      <c r="H63" s="6">
        <f t="shared" si="7"/>
        <v>-60.435130999999998</v>
      </c>
      <c r="J63">
        <v>8714285714.2856998</v>
      </c>
      <c r="K63">
        <v>-8.8934212000000006</v>
      </c>
      <c r="N63" s="6">
        <f t="shared" si="8"/>
        <v>9.2857142857143007</v>
      </c>
      <c r="O63" s="11">
        <f t="shared" si="5"/>
        <v>-72.637505000000004</v>
      </c>
      <c r="P63" s="6">
        <f t="shared" si="9"/>
        <v>-67.637505000000004</v>
      </c>
    </row>
    <row r="64" spans="2:16" x14ac:dyDescent="0.25">
      <c r="B64">
        <v>8857142857.1429005</v>
      </c>
      <c r="C64">
        <v>-8.7643708999999994</v>
      </c>
      <c r="F64" s="6">
        <f t="shared" si="6"/>
        <v>9.4285714285714004</v>
      </c>
      <c r="G64" s="11">
        <f t="shared" si="4"/>
        <v>-65.953896</v>
      </c>
      <c r="H64" s="6">
        <f t="shared" si="7"/>
        <v>-60.953896</v>
      </c>
      <c r="J64">
        <v>8857142857.1429005</v>
      </c>
      <c r="K64">
        <v>-8.9066180999999993</v>
      </c>
      <c r="N64" s="6">
        <f t="shared" si="8"/>
        <v>9.4285714285714004</v>
      </c>
      <c r="O64" s="11">
        <f t="shared" si="5"/>
        <v>-71.846999999999994</v>
      </c>
      <c r="P64" s="6">
        <f t="shared" si="9"/>
        <v>-66.846999999999994</v>
      </c>
    </row>
    <row r="65" spans="2:16" x14ac:dyDescent="0.25">
      <c r="B65">
        <v>9000000000</v>
      </c>
      <c r="C65">
        <v>-8.8258656999999996</v>
      </c>
      <c r="F65" s="6">
        <f t="shared" si="6"/>
        <v>9.5714285714285996</v>
      </c>
      <c r="G65" s="11">
        <f t="shared" si="4"/>
        <v>-67.366321999999997</v>
      </c>
      <c r="H65" s="6">
        <f t="shared" si="7"/>
        <v>-62.366321999999997</v>
      </c>
      <c r="J65">
        <v>9000000000</v>
      </c>
      <c r="K65">
        <v>-8.8035487999999997</v>
      </c>
      <c r="N65" s="6">
        <f t="shared" si="8"/>
        <v>9.5714285714285996</v>
      </c>
      <c r="O65" s="11">
        <f t="shared" si="5"/>
        <v>-72.699989000000002</v>
      </c>
      <c r="P65" s="6">
        <f t="shared" si="9"/>
        <v>-67.699989000000002</v>
      </c>
    </row>
    <row r="66" spans="2:16" x14ac:dyDescent="0.25">
      <c r="B66">
        <v>9142857142.8570995</v>
      </c>
      <c r="C66">
        <v>-8.8940315000000005</v>
      </c>
      <c r="F66" s="6">
        <f t="shared" si="6"/>
        <v>9.7142857142856993</v>
      </c>
      <c r="G66" s="11">
        <f t="shared" si="4"/>
        <v>-68.84808000000001</v>
      </c>
      <c r="H66" s="6">
        <f t="shared" si="7"/>
        <v>-63.848080000000003</v>
      </c>
      <c r="J66">
        <v>9142857142.8570995</v>
      </c>
      <c r="K66">
        <v>-8.8255949000000005</v>
      </c>
      <c r="N66" s="6">
        <f t="shared" si="8"/>
        <v>9.7142857142856993</v>
      </c>
      <c r="O66" s="11">
        <f t="shared" si="5"/>
        <v>-74.335144</v>
      </c>
      <c r="P66" s="6">
        <f t="shared" si="9"/>
        <v>-69.335144</v>
      </c>
    </row>
    <row r="67" spans="2:16" x14ac:dyDescent="0.25">
      <c r="B67">
        <v>9285714285.7143002</v>
      </c>
      <c r="C67">
        <v>-8.9759445000000007</v>
      </c>
      <c r="F67" s="6">
        <f t="shared" si="6"/>
        <v>9.8571428571429003</v>
      </c>
      <c r="G67" s="11">
        <f t="shared" si="4"/>
        <v>-69.301567000000006</v>
      </c>
      <c r="H67" s="6">
        <f t="shared" si="7"/>
        <v>-64.301567000000006</v>
      </c>
      <c r="J67">
        <v>9285714285.7143002</v>
      </c>
      <c r="K67">
        <v>-8.7811470000000007</v>
      </c>
      <c r="N67" s="6">
        <f t="shared" si="8"/>
        <v>9.8571428571429003</v>
      </c>
      <c r="O67" s="11">
        <f t="shared" si="5"/>
        <v>-74.891136000000003</v>
      </c>
      <c r="P67" s="6">
        <f t="shared" si="9"/>
        <v>-69.891136000000003</v>
      </c>
    </row>
    <row r="68" spans="2:16" x14ac:dyDescent="0.25">
      <c r="B68">
        <v>9428571428.5713997</v>
      </c>
      <c r="C68">
        <v>-9.0578766000000002</v>
      </c>
      <c r="F68" s="6">
        <f t="shared" si="6"/>
        <v>10</v>
      </c>
      <c r="G68" s="11">
        <f t="shared" si="4"/>
        <v>-68.643958999999995</v>
      </c>
      <c r="H68" s="6">
        <f t="shared" si="7"/>
        <v>-63.643959000000002</v>
      </c>
      <c r="J68">
        <v>9428571428.5713997</v>
      </c>
      <c r="K68">
        <v>-8.8732109000000001</v>
      </c>
      <c r="N68" s="6">
        <f t="shared" si="8"/>
        <v>10</v>
      </c>
      <c r="O68" s="11">
        <f t="shared" si="5"/>
        <v>-72.586746000000005</v>
      </c>
      <c r="P68" s="6">
        <f t="shared" si="9"/>
        <v>-67.586746000000005</v>
      </c>
    </row>
    <row r="69" spans="2:16" x14ac:dyDescent="0.25">
      <c r="B69">
        <v>9571428571.4286003</v>
      </c>
      <c r="C69">
        <v>-9.1068324999999994</v>
      </c>
      <c r="F69" s="6">
        <f t="shared" ref="F69:F100" si="10">B177/1000000000</f>
        <v>10.142857142857</v>
      </c>
      <c r="G69" s="11">
        <f t="shared" si="4"/>
        <v>-67.620846</v>
      </c>
      <c r="H69" s="6">
        <f t="shared" ref="H69:H100" si="11">D177</f>
        <v>-62.620846</v>
      </c>
      <c r="J69">
        <v>9571428571.4286003</v>
      </c>
      <c r="K69">
        <v>-8.9173211999999999</v>
      </c>
      <c r="N69" s="6">
        <f t="shared" ref="N69:N100" si="12">J177/1000000000</f>
        <v>10.142857142857</v>
      </c>
      <c r="O69" s="11">
        <f t="shared" si="5"/>
        <v>-68.370612999999992</v>
      </c>
      <c r="P69" s="6">
        <f t="shared" ref="P69:P100" si="13">L177</f>
        <v>-63.370612999999999</v>
      </c>
    </row>
    <row r="70" spans="2:16" x14ac:dyDescent="0.25">
      <c r="B70">
        <v>9714285714.2856998</v>
      </c>
      <c r="C70">
        <v>-9.1284246000000007</v>
      </c>
      <c r="F70" s="6">
        <f t="shared" si="10"/>
        <v>10.285714285714</v>
      </c>
      <c r="G70" s="11">
        <f t="shared" ref="G70:G103" si="14">H70-5</f>
        <v>-66.805576000000002</v>
      </c>
      <c r="H70" s="6">
        <f t="shared" si="11"/>
        <v>-61.805576000000002</v>
      </c>
      <c r="J70">
        <v>9714285714.2856998</v>
      </c>
      <c r="K70">
        <v>-9.0418605999999997</v>
      </c>
      <c r="N70" s="6">
        <f t="shared" si="12"/>
        <v>10.285714285714</v>
      </c>
      <c r="O70" s="11">
        <f t="shared" ref="O70:O103" si="15">P70-5</f>
        <v>-65.149508999999995</v>
      </c>
      <c r="P70" s="6">
        <f t="shared" si="13"/>
        <v>-60.149509000000002</v>
      </c>
    </row>
    <row r="71" spans="2:16" x14ac:dyDescent="0.25">
      <c r="B71">
        <v>9857142857.1429005</v>
      </c>
      <c r="C71">
        <v>-9.1119412999999998</v>
      </c>
      <c r="F71" s="6">
        <f t="shared" si="10"/>
        <v>10.428571428570999</v>
      </c>
      <c r="G71" s="11">
        <f t="shared" si="14"/>
        <v>-66.468086</v>
      </c>
      <c r="H71" s="6">
        <f t="shared" si="11"/>
        <v>-61.468086</v>
      </c>
      <c r="J71">
        <v>9857142857.1429005</v>
      </c>
      <c r="K71">
        <v>-9.0586023000000004</v>
      </c>
      <c r="N71" s="6">
        <f t="shared" si="12"/>
        <v>10.428571428570999</v>
      </c>
      <c r="O71" s="11">
        <f t="shared" si="15"/>
        <v>-63.348022</v>
      </c>
      <c r="P71" s="6">
        <f t="shared" si="13"/>
        <v>-58.348022</v>
      </c>
    </row>
    <row r="72" spans="2:16" x14ac:dyDescent="0.25">
      <c r="B72">
        <v>10000000000</v>
      </c>
      <c r="C72">
        <v>-9.0970612000000006</v>
      </c>
      <c r="F72" s="6">
        <f t="shared" si="10"/>
        <v>10.571428571429001</v>
      </c>
      <c r="G72" s="11">
        <f t="shared" si="14"/>
        <v>-66.523383999999993</v>
      </c>
      <c r="H72" s="6">
        <f t="shared" si="11"/>
        <v>-61.523384</v>
      </c>
      <c r="J72">
        <v>10000000000</v>
      </c>
      <c r="K72">
        <v>-9.1153192999999995</v>
      </c>
      <c r="N72" s="6">
        <f t="shared" si="12"/>
        <v>10.571428571429001</v>
      </c>
      <c r="O72" s="11">
        <f t="shared" si="15"/>
        <v>-62.148781</v>
      </c>
      <c r="P72" s="6">
        <f t="shared" si="13"/>
        <v>-57.148781</v>
      </c>
    </row>
    <row r="73" spans="2:16" x14ac:dyDescent="0.25">
      <c r="B73">
        <v>10142857142.857</v>
      </c>
      <c r="C73">
        <v>-9.0419064000000002</v>
      </c>
      <c r="F73" s="6">
        <f t="shared" si="10"/>
        <v>10.714285714286</v>
      </c>
      <c r="G73" s="11">
        <f t="shared" si="14"/>
        <v>-67.805328000000003</v>
      </c>
      <c r="H73" s="6">
        <f t="shared" si="11"/>
        <v>-62.805328000000003</v>
      </c>
      <c r="J73">
        <v>10142857142.857</v>
      </c>
      <c r="K73">
        <v>-9.0874500000000005</v>
      </c>
      <c r="N73" s="6">
        <f t="shared" si="12"/>
        <v>10.714285714286</v>
      </c>
      <c r="O73" s="11">
        <f t="shared" si="15"/>
        <v>-62.136077999999998</v>
      </c>
      <c r="P73" s="6">
        <f t="shared" si="13"/>
        <v>-57.136077999999998</v>
      </c>
    </row>
    <row r="74" spans="2:16" x14ac:dyDescent="0.25">
      <c r="B74">
        <v>10285714285.714001</v>
      </c>
      <c r="C74">
        <v>-8.9913796999999995</v>
      </c>
      <c r="F74" s="6">
        <f t="shared" si="10"/>
        <v>10.857142857143</v>
      </c>
      <c r="G74" s="11">
        <f t="shared" si="14"/>
        <v>-68.196338999999995</v>
      </c>
      <c r="H74" s="6">
        <f t="shared" si="11"/>
        <v>-63.196339000000002</v>
      </c>
      <c r="J74">
        <v>10285714285.714001</v>
      </c>
      <c r="K74">
        <v>-9.0667439000000005</v>
      </c>
      <c r="N74" s="6">
        <f t="shared" si="12"/>
        <v>10.857142857143</v>
      </c>
      <c r="O74" s="11">
        <f t="shared" si="15"/>
        <v>-62.518818000000003</v>
      </c>
      <c r="P74" s="6">
        <f t="shared" si="13"/>
        <v>-57.518818000000003</v>
      </c>
    </row>
    <row r="75" spans="2:16" x14ac:dyDescent="0.25">
      <c r="B75">
        <v>10428571428.570999</v>
      </c>
      <c r="C75">
        <v>-8.9106541000000004</v>
      </c>
      <c r="F75" s="6">
        <f t="shared" si="10"/>
        <v>11</v>
      </c>
      <c r="G75" s="11">
        <f t="shared" si="14"/>
        <v>-67.662621000000001</v>
      </c>
      <c r="H75" s="6">
        <f t="shared" si="11"/>
        <v>-62.662621000000001</v>
      </c>
      <c r="J75">
        <v>10428571428.570999</v>
      </c>
      <c r="K75">
        <v>-8.9739380000000004</v>
      </c>
      <c r="N75" s="6">
        <f t="shared" si="12"/>
        <v>11</v>
      </c>
      <c r="O75" s="11">
        <f t="shared" si="15"/>
        <v>-62.822445000000002</v>
      </c>
      <c r="P75" s="6">
        <f t="shared" si="13"/>
        <v>-57.822445000000002</v>
      </c>
    </row>
    <row r="76" spans="2:16" x14ac:dyDescent="0.25">
      <c r="B76">
        <v>10571428571.429001</v>
      </c>
      <c r="C76">
        <v>-8.8965634999999992</v>
      </c>
      <c r="F76" s="6">
        <f t="shared" si="10"/>
        <v>11.142857142857</v>
      </c>
      <c r="G76" s="11">
        <f t="shared" si="14"/>
        <v>-65.533878000000001</v>
      </c>
      <c r="H76" s="6">
        <f t="shared" si="11"/>
        <v>-60.533878000000001</v>
      </c>
      <c r="J76">
        <v>10571428571.429001</v>
      </c>
      <c r="K76">
        <v>-8.9290228000000003</v>
      </c>
      <c r="N76" s="6">
        <f t="shared" si="12"/>
        <v>11.142857142857</v>
      </c>
      <c r="O76" s="11">
        <f t="shared" si="15"/>
        <v>-63.459964999999997</v>
      </c>
      <c r="P76" s="6">
        <f t="shared" si="13"/>
        <v>-58.459964999999997</v>
      </c>
    </row>
    <row r="77" spans="2:16" x14ac:dyDescent="0.25">
      <c r="B77">
        <v>10714285714.285999</v>
      </c>
      <c r="C77">
        <v>-8.8993930999999993</v>
      </c>
      <c r="F77" s="6">
        <f t="shared" si="10"/>
        <v>11.285714285714</v>
      </c>
      <c r="G77" s="11">
        <f t="shared" si="14"/>
        <v>-64.355975999999998</v>
      </c>
      <c r="H77" s="6">
        <f t="shared" si="11"/>
        <v>-59.355975999999998</v>
      </c>
      <c r="J77">
        <v>10714285714.285999</v>
      </c>
      <c r="K77">
        <v>-8.9206505000000007</v>
      </c>
      <c r="N77" s="6">
        <f t="shared" si="12"/>
        <v>11.285714285714</v>
      </c>
      <c r="O77" s="11">
        <f t="shared" si="15"/>
        <v>-64.35132200000001</v>
      </c>
      <c r="P77" s="6">
        <f t="shared" si="13"/>
        <v>-59.351322000000003</v>
      </c>
    </row>
    <row r="78" spans="2:16" x14ac:dyDescent="0.25">
      <c r="B78">
        <v>10857142857.143</v>
      </c>
      <c r="C78">
        <v>-8.9745206999999994</v>
      </c>
      <c r="F78" s="6">
        <f t="shared" si="10"/>
        <v>11.428571428570999</v>
      </c>
      <c r="G78" s="11">
        <f t="shared" si="14"/>
        <v>-64.230232000000001</v>
      </c>
      <c r="H78" s="6">
        <f t="shared" si="11"/>
        <v>-59.230232000000001</v>
      </c>
      <c r="J78">
        <v>10857142857.143</v>
      </c>
      <c r="K78">
        <v>-8.9553308000000005</v>
      </c>
      <c r="N78" s="6">
        <f t="shared" si="12"/>
        <v>11.428571428570999</v>
      </c>
      <c r="O78" s="11">
        <f t="shared" si="15"/>
        <v>-65.712977999999993</v>
      </c>
      <c r="P78" s="6">
        <f t="shared" si="13"/>
        <v>-60.712978</v>
      </c>
    </row>
    <row r="79" spans="2:16" x14ac:dyDescent="0.25">
      <c r="B79">
        <v>11000000000</v>
      </c>
      <c r="C79">
        <v>-9.0297947000000001</v>
      </c>
      <c r="F79" s="6">
        <f t="shared" si="10"/>
        <v>11.571428571429001</v>
      </c>
      <c r="G79" s="11">
        <f t="shared" si="14"/>
        <v>-65.974215999999998</v>
      </c>
      <c r="H79" s="6">
        <f t="shared" si="11"/>
        <v>-60.974215999999998</v>
      </c>
      <c r="J79">
        <v>11000000000</v>
      </c>
      <c r="K79">
        <v>-9.0275917000000003</v>
      </c>
      <c r="N79" s="6">
        <f t="shared" si="12"/>
        <v>11.571428571429001</v>
      </c>
      <c r="O79" s="11">
        <f t="shared" si="15"/>
        <v>-66.62087600000001</v>
      </c>
      <c r="P79" s="6">
        <f t="shared" si="13"/>
        <v>-61.620876000000003</v>
      </c>
    </row>
    <row r="80" spans="2:16" x14ac:dyDescent="0.25">
      <c r="B80">
        <v>11142857142.857</v>
      </c>
      <c r="C80">
        <v>-9.1034441000000008</v>
      </c>
      <c r="F80" s="6">
        <f t="shared" si="10"/>
        <v>11.714285714286</v>
      </c>
      <c r="G80" s="11">
        <f t="shared" si="14"/>
        <v>-67.715980999999999</v>
      </c>
      <c r="H80" s="6">
        <f t="shared" si="11"/>
        <v>-62.715980999999999</v>
      </c>
      <c r="J80">
        <v>11142857142.857</v>
      </c>
      <c r="K80">
        <v>-9.1114569000000003</v>
      </c>
      <c r="N80" s="6">
        <f t="shared" si="12"/>
        <v>11.714285714286</v>
      </c>
      <c r="O80" s="11">
        <f t="shared" si="15"/>
        <v>-66.805892999999998</v>
      </c>
      <c r="P80" s="6">
        <f t="shared" si="13"/>
        <v>-61.805892999999998</v>
      </c>
    </row>
    <row r="81" spans="2:16" x14ac:dyDescent="0.25">
      <c r="B81">
        <v>11285714285.714001</v>
      </c>
      <c r="C81">
        <v>-9.1635799000000002</v>
      </c>
      <c r="F81" s="6">
        <f t="shared" si="10"/>
        <v>11.857142857143</v>
      </c>
      <c r="G81" s="11">
        <f t="shared" si="14"/>
        <v>-68.153403999999995</v>
      </c>
      <c r="H81" s="6">
        <f t="shared" si="11"/>
        <v>-63.153404000000002</v>
      </c>
      <c r="J81">
        <v>11285714285.714001</v>
      </c>
      <c r="K81">
        <v>-9.2824211000000005</v>
      </c>
      <c r="N81" s="6">
        <f t="shared" si="12"/>
        <v>11.857142857143</v>
      </c>
      <c r="O81" s="11">
        <f t="shared" si="15"/>
        <v>-66.307502999999997</v>
      </c>
      <c r="P81" s="6">
        <f t="shared" si="13"/>
        <v>-61.307502999999997</v>
      </c>
    </row>
    <row r="82" spans="2:16" x14ac:dyDescent="0.25">
      <c r="B82">
        <v>11428571428.570999</v>
      </c>
      <c r="C82">
        <v>-9.2721795999999994</v>
      </c>
      <c r="F82" s="6">
        <f t="shared" si="10"/>
        <v>12</v>
      </c>
      <c r="G82" s="11">
        <f t="shared" si="14"/>
        <v>-66.829166000000001</v>
      </c>
      <c r="H82" s="6">
        <f t="shared" si="11"/>
        <v>-61.829166000000001</v>
      </c>
      <c r="J82">
        <v>11428571428.570999</v>
      </c>
      <c r="K82">
        <v>-9.4179858999999997</v>
      </c>
      <c r="N82" s="6">
        <f t="shared" si="12"/>
        <v>12</v>
      </c>
      <c r="O82" s="11">
        <f t="shared" si="15"/>
        <v>-65.511379000000005</v>
      </c>
      <c r="P82" s="6">
        <f t="shared" si="13"/>
        <v>-60.511378999999998</v>
      </c>
    </row>
    <row r="83" spans="2:16" x14ac:dyDescent="0.25">
      <c r="B83">
        <v>11571428571.429001</v>
      </c>
      <c r="C83">
        <v>-9.3950291000000004</v>
      </c>
      <c r="F83" s="6">
        <f t="shared" si="10"/>
        <v>12.142857142857</v>
      </c>
      <c r="G83" s="11">
        <f t="shared" si="14"/>
        <v>-64.645477</v>
      </c>
      <c r="H83" s="6">
        <f t="shared" si="11"/>
        <v>-59.645477</v>
      </c>
      <c r="J83">
        <v>11571428571.429001</v>
      </c>
      <c r="K83">
        <v>-9.6030511999999995</v>
      </c>
      <c r="N83" s="6">
        <f t="shared" si="12"/>
        <v>12.142857142857</v>
      </c>
      <c r="O83" s="11">
        <f t="shared" si="15"/>
        <v>-64.651668999999998</v>
      </c>
      <c r="P83" s="6">
        <f t="shared" si="13"/>
        <v>-59.651668999999998</v>
      </c>
    </row>
    <row r="84" spans="2:16" x14ac:dyDescent="0.25">
      <c r="B84">
        <v>11714285714.285999</v>
      </c>
      <c r="C84">
        <v>-9.5500840999999994</v>
      </c>
      <c r="F84" s="6">
        <f t="shared" si="10"/>
        <v>12.285714285714</v>
      </c>
      <c r="G84" s="11">
        <f t="shared" si="14"/>
        <v>-62.811359000000003</v>
      </c>
      <c r="H84" s="6">
        <f t="shared" si="11"/>
        <v>-57.811359000000003</v>
      </c>
      <c r="J84">
        <v>11714285714.285999</v>
      </c>
      <c r="K84">
        <v>-9.7351741999999994</v>
      </c>
      <c r="N84" s="6">
        <f t="shared" si="12"/>
        <v>12.285714285714</v>
      </c>
      <c r="O84" s="11">
        <f t="shared" si="15"/>
        <v>-65.608032000000009</v>
      </c>
      <c r="P84" s="6">
        <f t="shared" si="13"/>
        <v>-60.608032000000001</v>
      </c>
    </row>
    <row r="85" spans="2:16" x14ac:dyDescent="0.25">
      <c r="B85">
        <v>11857142857.143</v>
      </c>
      <c r="C85">
        <v>-9.6844424999999994</v>
      </c>
      <c r="F85" s="6">
        <f t="shared" si="10"/>
        <v>12.428571428570999</v>
      </c>
      <c r="G85" s="11">
        <f t="shared" si="14"/>
        <v>-62.137645999999997</v>
      </c>
      <c r="H85" s="6">
        <f t="shared" si="11"/>
        <v>-57.137645999999997</v>
      </c>
      <c r="J85">
        <v>11857142857.143</v>
      </c>
      <c r="K85">
        <v>-9.9210148</v>
      </c>
      <c r="N85" s="6">
        <f t="shared" si="12"/>
        <v>12.428571428570999</v>
      </c>
      <c r="O85" s="11">
        <f t="shared" si="15"/>
        <v>-66.687744000000009</v>
      </c>
      <c r="P85" s="6">
        <f t="shared" si="13"/>
        <v>-61.687744000000002</v>
      </c>
    </row>
    <row r="86" spans="2:16" x14ac:dyDescent="0.25">
      <c r="B86">
        <v>12000000000</v>
      </c>
      <c r="C86">
        <v>-9.8295612000000006</v>
      </c>
      <c r="F86" s="6">
        <f t="shared" si="10"/>
        <v>12.571428571429001</v>
      </c>
      <c r="G86" s="11">
        <f t="shared" si="14"/>
        <v>-61.969822000000001</v>
      </c>
      <c r="H86" s="6">
        <f t="shared" si="11"/>
        <v>-56.969822000000001</v>
      </c>
      <c r="J86">
        <v>12000000000</v>
      </c>
      <c r="K86">
        <v>-10.017647</v>
      </c>
      <c r="N86" s="6">
        <f t="shared" si="12"/>
        <v>12.571428571429001</v>
      </c>
      <c r="O86" s="11">
        <f t="shared" si="15"/>
        <v>-67.871521000000001</v>
      </c>
      <c r="P86" s="6">
        <f t="shared" si="13"/>
        <v>-62.871521000000001</v>
      </c>
    </row>
    <row r="87" spans="2:16" x14ac:dyDescent="0.25">
      <c r="B87">
        <v>12142857142.857</v>
      </c>
      <c r="C87">
        <v>-9.9688005000000004</v>
      </c>
      <c r="F87" s="6">
        <f t="shared" si="10"/>
        <v>12.714285714286</v>
      </c>
      <c r="G87" s="11">
        <f t="shared" si="14"/>
        <v>-61.686466000000003</v>
      </c>
      <c r="H87" s="6">
        <f t="shared" si="11"/>
        <v>-56.686466000000003</v>
      </c>
      <c r="J87">
        <v>12142857142.857</v>
      </c>
      <c r="K87">
        <v>-10.106737000000001</v>
      </c>
      <c r="N87" s="6">
        <f t="shared" si="12"/>
        <v>12.714285714286</v>
      </c>
      <c r="O87" s="11">
        <f t="shared" si="15"/>
        <v>-66.996673999999999</v>
      </c>
      <c r="P87" s="6">
        <f t="shared" si="13"/>
        <v>-61.996673999999999</v>
      </c>
    </row>
    <row r="88" spans="2:16" x14ac:dyDescent="0.25">
      <c r="B88">
        <v>12285714285.714001</v>
      </c>
      <c r="C88">
        <v>-10.125121</v>
      </c>
      <c r="F88" s="6">
        <f t="shared" si="10"/>
        <v>12.857142857143</v>
      </c>
      <c r="G88" s="11">
        <f t="shared" si="14"/>
        <v>-61.121788000000002</v>
      </c>
      <c r="H88" s="6">
        <f t="shared" si="11"/>
        <v>-56.121788000000002</v>
      </c>
      <c r="J88">
        <v>12285714285.714001</v>
      </c>
      <c r="K88">
        <v>-10.118128</v>
      </c>
      <c r="N88" s="6">
        <f t="shared" si="12"/>
        <v>12.857142857143</v>
      </c>
      <c r="O88" s="11">
        <f t="shared" si="15"/>
        <v>-64.447936999999996</v>
      </c>
      <c r="P88" s="6">
        <f t="shared" si="13"/>
        <v>-59.447937000000003</v>
      </c>
    </row>
    <row r="89" spans="2:16" x14ac:dyDescent="0.25">
      <c r="B89">
        <v>12428571428.570999</v>
      </c>
      <c r="C89">
        <v>-10.27594</v>
      </c>
      <c r="F89" s="6">
        <f t="shared" si="10"/>
        <v>13</v>
      </c>
      <c r="G89" s="11">
        <f t="shared" si="14"/>
        <v>-60.290019999999998</v>
      </c>
      <c r="H89" s="6">
        <f t="shared" si="11"/>
        <v>-55.290019999999998</v>
      </c>
      <c r="J89">
        <v>12428571428.570999</v>
      </c>
      <c r="K89">
        <v>-10.157099000000001</v>
      </c>
      <c r="N89" s="6">
        <f t="shared" si="12"/>
        <v>13</v>
      </c>
      <c r="O89" s="11">
        <f t="shared" si="15"/>
        <v>-62.880778999999997</v>
      </c>
      <c r="P89" s="6">
        <f t="shared" si="13"/>
        <v>-57.880778999999997</v>
      </c>
    </row>
    <row r="90" spans="2:16" x14ac:dyDescent="0.25">
      <c r="B90">
        <v>12571428571.429001</v>
      </c>
      <c r="C90">
        <v>-10.419333999999999</v>
      </c>
      <c r="F90" s="6">
        <f t="shared" si="10"/>
        <v>13.142857142857</v>
      </c>
      <c r="G90" s="11">
        <f t="shared" si="14"/>
        <v>-59.760013999999998</v>
      </c>
      <c r="H90" s="6">
        <f t="shared" si="11"/>
        <v>-54.760013999999998</v>
      </c>
      <c r="J90">
        <v>12571428571.429001</v>
      </c>
      <c r="K90">
        <v>-10.209915000000001</v>
      </c>
      <c r="N90" s="6">
        <f t="shared" si="12"/>
        <v>13.142857142857</v>
      </c>
      <c r="O90" s="11">
        <f t="shared" si="15"/>
        <v>-60.968890999999999</v>
      </c>
      <c r="P90" s="6">
        <f t="shared" si="13"/>
        <v>-55.968890999999999</v>
      </c>
    </row>
    <row r="91" spans="2:16" x14ac:dyDescent="0.25">
      <c r="B91">
        <v>12714285714.285999</v>
      </c>
      <c r="C91">
        <v>-10.566298</v>
      </c>
      <c r="F91" s="6">
        <f t="shared" si="10"/>
        <v>13.285714285714</v>
      </c>
      <c r="G91" s="11">
        <f t="shared" si="14"/>
        <v>-58.90699</v>
      </c>
      <c r="H91" s="6">
        <f t="shared" si="11"/>
        <v>-53.90699</v>
      </c>
      <c r="J91">
        <v>12714285714.285999</v>
      </c>
      <c r="K91">
        <v>-10.246074</v>
      </c>
      <c r="N91" s="6">
        <f t="shared" si="12"/>
        <v>13.285714285714</v>
      </c>
      <c r="O91" s="11">
        <f t="shared" si="15"/>
        <v>-61.579425999999998</v>
      </c>
      <c r="P91" s="6">
        <f t="shared" si="13"/>
        <v>-56.579425999999998</v>
      </c>
    </row>
    <row r="92" spans="2:16" x14ac:dyDescent="0.25">
      <c r="B92">
        <v>12857142857.143</v>
      </c>
      <c r="C92">
        <v>-10.704897000000001</v>
      </c>
      <c r="F92" s="6">
        <f t="shared" si="10"/>
        <v>13.428571428570999</v>
      </c>
      <c r="G92" s="11">
        <f t="shared" si="14"/>
        <v>-58.061526999999998</v>
      </c>
      <c r="H92" s="6">
        <f t="shared" si="11"/>
        <v>-53.061526999999998</v>
      </c>
      <c r="J92">
        <v>12857142857.143</v>
      </c>
      <c r="K92">
        <v>-10.328771</v>
      </c>
      <c r="N92" s="6">
        <f t="shared" si="12"/>
        <v>13.428571428570999</v>
      </c>
      <c r="O92" s="11">
        <f t="shared" si="15"/>
        <v>-61.036743000000001</v>
      </c>
      <c r="P92" s="6">
        <f t="shared" si="13"/>
        <v>-56.036743000000001</v>
      </c>
    </row>
    <row r="93" spans="2:16" x14ac:dyDescent="0.25">
      <c r="B93">
        <v>13000000000</v>
      </c>
      <c r="C93">
        <v>-10.88316</v>
      </c>
      <c r="F93" s="6">
        <f t="shared" si="10"/>
        <v>13.571428571429001</v>
      </c>
      <c r="G93" s="11">
        <f t="shared" si="14"/>
        <v>-58.484538999999998</v>
      </c>
      <c r="H93" s="6">
        <f t="shared" si="11"/>
        <v>-53.484538999999998</v>
      </c>
      <c r="J93">
        <v>13000000000</v>
      </c>
      <c r="K93">
        <v>-10.426337</v>
      </c>
      <c r="N93" s="6">
        <f t="shared" si="12"/>
        <v>13.571428571429001</v>
      </c>
      <c r="O93" s="11">
        <f t="shared" si="15"/>
        <v>-64.749527</v>
      </c>
      <c r="P93" s="6">
        <f t="shared" si="13"/>
        <v>-59.749527</v>
      </c>
    </row>
    <row r="94" spans="2:16" x14ac:dyDescent="0.25">
      <c r="B94">
        <v>13142857142.857</v>
      </c>
      <c r="C94">
        <v>-11.053978000000001</v>
      </c>
      <c r="F94" s="6">
        <f t="shared" si="10"/>
        <v>13.714285714286</v>
      </c>
      <c r="G94" s="11">
        <f t="shared" si="14"/>
        <v>-57.764068999999999</v>
      </c>
      <c r="H94" s="6">
        <f t="shared" si="11"/>
        <v>-52.764068999999999</v>
      </c>
      <c r="J94">
        <v>13142857142.857</v>
      </c>
      <c r="K94">
        <v>-10.566227</v>
      </c>
      <c r="N94" s="6">
        <f t="shared" si="12"/>
        <v>13.714285714286</v>
      </c>
      <c r="O94" s="11">
        <f t="shared" si="15"/>
        <v>-64.413639000000003</v>
      </c>
      <c r="P94" s="6">
        <f t="shared" si="13"/>
        <v>-59.413639000000003</v>
      </c>
    </row>
    <row r="95" spans="2:16" x14ac:dyDescent="0.25">
      <c r="B95">
        <v>13285714285.714001</v>
      </c>
      <c r="C95">
        <v>-11.276189</v>
      </c>
      <c r="F95" s="6">
        <f t="shared" si="10"/>
        <v>13.857142857143</v>
      </c>
      <c r="G95" s="11">
        <f t="shared" si="14"/>
        <v>-57.040790999999999</v>
      </c>
      <c r="H95" s="6">
        <f t="shared" si="11"/>
        <v>-52.040790999999999</v>
      </c>
      <c r="J95">
        <v>13285714285.714001</v>
      </c>
      <c r="K95">
        <v>-10.729549</v>
      </c>
      <c r="N95" s="6">
        <f t="shared" si="12"/>
        <v>13.857142857143</v>
      </c>
      <c r="O95" s="11">
        <f t="shared" si="15"/>
        <v>-66.456237999999999</v>
      </c>
      <c r="P95" s="6">
        <f t="shared" si="13"/>
        <v>-61.456237999999999</v>
      </c>
    </row>
    <row r="96" spans="2:16" x14ac:dyDescent="0.25">
      <c r="B96">
        <v>13428571428.570999</v>
      </c>
      <c r="C96">
        <v>-11.532389999999999</v>
      </c>
      <c r="F96" s="6">
        <f t="shared" si="10"/>
        <v>14</v>
      </c>
      <c r="G96" s="11">
        <f t="shared" si="14"/>
        <v>-53.206909000000003</v>
      </c>
      <c r="H96" s="6">
        <f t="shared" si="11"/>
        <v>-48.206909000000003</v>
      </c>
      <c r="J96">
        <v>13428571428.570999</v>
      </c>
      <c r="K96">
        <v>-10.923278</v>
      </c>
      <c r="N96" s="6">
        <f t="shared" si="12"/>
        <v>14</v>
      </c>
      <c r="O96" s="11">
        <f t="shared" si="15"/>
        <v>-62.072636000000003</v>
      </c>
      <c r="P96" s="6">
        <f t="shared" si="13"/>
        <v>-57.072636000000003</v>
      </c>
    </row>
    <row r="97" spans="2:16" x14ac:dyDescent="0.25">
      <c r="B97">
        <v>13571428571.429001</v>
      </c>
      <c r="C97">
        <v>-11.860830999999999</v>
      </c>
      <c r="F97" s="6">
        <f t="shared" si="10"/>
        <v>14.142857142857</v>
      </c>
      <c r="G97" s="11">
        <f t="shared" si="14"/>
        <v>-49.925128999999998</v>
      </c>
      <c r="H97" s="6">
        <f t="shared" si="11"/>
        <v>-44.925128999999998</v>
      </c>
      <c r="J97">
        <v>13571428571.429001</v>
      </c>
      <c r="K97">
        <v>-11.180504000000001</v>
      </c>
      <c r="N97" s="6">
        <f t="shared" si="12"/>
        <v>14.142857142857</v>
      </c>
      <c r="O97" s="11">
        <f t="shared" si="15"/>
        <v>-60.071612999999999</v>
      </c>
      <c r="P97" s="6">
        <f t="shared" si="13"/>
        <v>-55.071612999999999</v>
      </c>
    </row>
    <row r="98" spans="2:16" x14ac:dyDescent="0.25">
      <c r="B98">
        <v>13714285714.285999</v>
      </c>
      <c r="C98">
        <v>-12.249131999999999</v>
      </c>
      <c r="F98" s="6">
        <f t="shared" si="10"/>
        <v>14.285714285714</v>
      </c>
      <c r="G98" s="11">
        <f t="shared" si="14"/>
        <v>-47.366118999999998</v>
      </c>
      <c r="H98" s="6">
        <f t="shared" si="11"/>
        <v>-42.366118999999998</v>
      </c>
      <c r="J98">
        <v>13714285714.285999</v>
      </c>
      <c r="K98">
        <v>-11.604683</v>
      </c>
      <c r="N98" s="6">
        <f t="shared" si="12"/>
        <v>14.285714285714</v>
      </c>
      <c r="O98" s="11">
        <f t="shared" si="15"/>
        <v>-54.123595999999999</v>
      </c>
      <c r="P98" s="6">
        <f t="shared" si="13"/>
        <v>-49.123595999999999</v>
      </c>
    </row>
    <row r="99" spans="2:16" x14ac:dyDescent="0.25">
      <c r="B99">
        <v>13857142857.143</v>
      </c>
      <c r="C99">
        <v>-12.730468</v>
      </c>
      <c r="F99" s="6">
        <f t="shared" si="10"/>
        <v>14.428571428570999</v>
      </c>
      <c r="G99" s="11">
        <f t="shared" si="14"/>
        <v>-46.544826999999998</v>
      </c>
      <c r="H99" s="6">
        <f t="shared" si="11"/>
        <v>-41.544826999999998</v>
      </c>
      <c r="J99">
        <v>13857142857.143</v>
      </c>
      <c r="K99">
        <v>-12.171728999999999</v>
      </c>
      <c r="N99" s="6">
        <f t="shared" si="12"/>
        <v>14.428571428570999</v>
      </c>
      <c r="O99" s="11">
        <f t="shared" si="15"/>
        <v>-50.840271000000001</v>
      </c>
      <c r="P99" s="6">
        <f t="shared" si="13"/>
        <v>-45.840271000000001</v>
      </c>
    </row>
    <row r="100" spans="2:16" x14ac:dyDescent="0.25">
      <c r="B100">
        <v>14000000000</v>
      </c>
      <c r="C100">
        <v>-13.181194</v>
      </c>
      <c r="F100" s="6">
        <f t="shared" si="10"/>
        <v>14.571428571429001</v>
      </c>
      <c r="G100" s="11">
        <f t="shared" si="14"/>
        <v>-40.263289999999998</v>
      </c>
      <c r="H100" s="6">
        <f t="shared" si="11"/>
        <v>-35.263289999999998</v>
      </c>
      <c r="J100">
        <v>14000000000</v>
      </c>
      <c r="K100">
        <v>-12.822093000000001</v>
      </c>
      <c r="N100" s="6">
        <f t="shared" si="12"/>
        <v>14.571428571429001</v>
      </c>
      <c r="O100" s="11">
        <f t="shared" si="15"/>
        <v>-49.344535999999998</v>
      </c>
      <c r="P100" s="6">
        <f t="shared" si="13"/>
        <v>-44.344535999999998</v>
      </c>
    </row>
    <row r="101" spans="2:16" x14ac:dyDescent="0.25">
      <c r="B101">
        <v>14142857142.857</v>
      </c>
      <c r="C101">
        <v>-13.853349</v>
      </c>
      <c r="F101" s="6">
        <f>B209/1000000000</f>
        <v>14.714285714286</v>
      </c>
      <c r="G101" s="11">
        <f t="shared" si="14"/>
        <v>-39.518878999999998</v>
      </c>
      <c r="H101" s="6">
        <f>D209</f>
        <v>-34.518878999999998</v>
      </c>
      <c r="J101">
        <v>14142857142.857</v>
      </c>
      <c r="K101">
        <v>-13.577818000000001</v>
      </c>
      <c r="N101" s="6">
        <f>J209/1000000000</f>
        <v>14.714285714286</v>
      </c>
      <c r="O101" s="11">
        <f t="shared" si="15"/>
        <v>-51.072257999999998</v>
      </c>
      <c r="P101" s="6">
        <f>L209</f>
        <v>-46.072257999999998</v>
      </c>
    </row>
    <row r="102" spans="2:16" x14ac:dyDescent="0.25">
      <c r="B102">
        <v>14285714285.714001</v>
      </c>
      <c r="C102">
        <v>-14.480665</v>
      </c>
      <c r="F102" s="6">
        <f>B210/1000000000</f>
        <v>14.857142857143</v>
      </c>
      <c r="G102" s="11">
        <f t="shared" si="14"/>
        <v>-39.289828999999997</v>
      </c>
      <c r="H102" s="6">
        <f>D210</f>
        <v>-34.289828999999997</v>
      </c>
      <c r="J102">
        <v>14285714285.714001</v>
      </c>
      <c r="K102">
        <v>-14.261634000000001</v>
      </c>
      <c r="N102" s="6">
        <f>J210/1000000000</f>
        <v>14.857142857143</v>
      </c>
      <c r="O102" s="11">
        <f t="shared" si="15"/>
        <v>-50.611752000000003</v>
      </c>
      <c r="P102" s="6">
        <f>L210</f>
        <v>-45.611752000000003</v>
      </c>
    </row>
    <row r="103" spans="2:16" x14ac:dyDescent="0.25">
      <c r="B103">
        <v>14428571428.570999</v>
      </c>
      <c r="C103">
        <v>-15.577897999999999</v>
      </c>
      <c r="F103" s="6">
        <f>B211/1000000000</f>
        <v>15</v>
      </c>
      <c r="G103" s="11">
        <f t="shared" si="14"/>
        <v>-45.287827</v>
      </c>
      <c r="H103" s="6">
        <f>D211</f>
        <v>-40.287827</v>
      </c>
      <c r="J103">
        <v>14428571428.570999</v>
      </c>
      <c r="K103">
        <v>-14.914559000000001</v>
      </c>
      <c r="N103" s="6">
        <f>J211/1000000000</f>
        <v>15</v>
      </c>
      <c r="O103" s="11">
        <f t="shared" si="15"/>
        <v>-49.343456000000003</v>
      </c>
      <c r="P103" s="6">
        <f>L211</f>
        <v>-44.343456000000003</v>
      </c>
    </row>
    <row r="104" spans="2:16" x14ac:dyDescent="0.25">
      <c r="B104">
        <v>14571428571.429001</v>
      </c>
      <c r="C104">
        <v>-23.25403</v>
      </c>
      <c r="J104">
        <v>14571428571.429001</v>
      </c>
      <c r="K104">
        <v>-16.865272999999998</v>
      </c>
    </row>
    <row r="105" spans="2:16" x14ac:dyDescent="0.25">
      <c r="B105">
        <v>14714285714.285999</v>
      </c>
      <c r="C105">
        <v>-25.026164999999999</v>
      </c>
      <c r="J105">
        <v>14714285714.285999</v>
      </c>
      <c r="K105">
        <v>-17.222134</v>
      </c>
    </row>
    <row r="106" spans="2:16" x14ac:dyDescent="0.25">
      <c r="B106">
        <v>14857142857.143</v>
      </c>
      <c r="C106">
        <v>-28.896861999999999</v>
      </c>
      <c r="J106">
        <v>14857142857.143</v>
      </c>
      <c r="K106">
        <v>-17.746936999999999</v>
      </c>
    </row>
    <row r="107" spans="2:16" x14ac:dyDescent="0.25">
      <c r="B107">
        <v>15000000000</v>
      </c>
      <c r="C107">
        <v>-25.820471000000001</v>
      </c>
      <c r="J107">
        <v>15000000000</v>
      </c>
      <c r="K107">
        <v>-16.621813</v>
      </c>
    </row>
    <row r="108" spans="2:16" x14ac:dyDescent="0.25">
      <c r="B108" t="s">
        <v>25</v>
      </c>
      <c r="J108" t="s">
        <v>25</v>
      </c>
    </row>
    <row r="111" spans="2:16" x14ac:dyDescent="0.25">
      <c r="B111" t="s">
        <v>40</v>
      </c>
      <c r="J111" t="s">
        <v>40</v>
      </c>
    </row>
    <row r="112" spans="2:16" x14ac:dyDescent="0.25">
      <c r="B112" t="s">
        <v>23</v>
      </c>
      <c r="C112" t="s">
        <v>251</v>
      </c>
      <c r="D112" t="s">
        <v>41</v>
      </c>
      <c r="J112" t="s">
        <v>23</v>
      </c>
      <c r="K112" t="s">
        <v>251</v>
      </c>
      <c r="L112" t="s">
        <v>41</v>
      </c>
    </row>
    <row r="113" spans="2:12" x14ac:dyDescent="0.25">
      <c r="B113">
        <v>1000000000</v>
      </c>
      <c r="C113">
        <v>-63.170101000000003</v>
      </c>
      <c r="D113">
        <v>-52.244681999999997</v>
      </c>
      <c r="J113">
        <v>1000000000</v>
      </c>
      <c r="K113">
        <v>-68.361168000000006</v>
      </c>
      <c r="L113">
        <v>-55.344096999999998</v>
      </c>
    </row>
    <row r="114" spans="2:12" x14ac:dyDescent="0.25">
      <c r="B114">
        <v>1142857142.8571</v>
      </c>
      <c r="C114">
        <v>-60.301029</v>
      </c>
      <c r="D114">
        <v>-49.855967999999997</v>
      </c>
      <c r="J114">
        <v>1142857142.8571</v>
      </c>
      <c r="K114">
        <v>-71.283646000000005</v>
      </c>
      <c r="L114">
        <v>-58.844585000000002</v>
      </c>
    </row>
    <row r="115" spans="2:12" x14ac:dyDescent="0.25">
      <c r="B115">
        <v>1285714285.7142999</v>
      </c>
      <c r="C115">
        <v>-58.011744999999998</v>
      </c>
      <c r="D115">
        <v>-48.287930000000003</v>
      </c>
      <c r="J115">
        <v>1285714285.7142999</v>
      </c>
      <c r="K115">
        <v>-76.586639000000005</v>
      </c>
      <c r="L115">
        <v>-65.008742999999996</v>
      </c>
    </row>
    <row r="116" spans="2:12" x14ac:dyDescent="0.25">
      <c r="B116">
        <v>1428571428.5713999</v>
      </c>
      <c r="C116">
        <v>-57.933132000000001</v>
      </c>
      <c r="D116">
        <v>-48.653689999999997</v>
      </c>
      <c r="J116">
        <v>1428571428.5713999</v>
      </c>
      <c r="K116">
        <v>-79.506202999999999</v>
      </c>
      <c r="L116">
        <v>-68.516655</v>
      </c>
    </row>
    <row r="117" spans="2:12" x14ac:dyDescent="0.25">
      <c r="B117">
        <v>1571428571.4286001</v>
      </c>
      <c r="C117">
        <v>-59.202872999999997</v>
      </c>
      <c r="D117">
        <v>-50.376384999999999</v>
      </c>
      <c r="J117">
        <v>1571428571.4286001</v>
      </c>
      <c r="K117">
        <v>-80.263428000000005</v>
      </c>
      <c r="L117">
        <v>-69.839072999999999</v>
      </c>
    </row>
    <row r="118" spans="2:12" x14ac:dyDescent="0.25">
      <c r="B118">
        <v>1714285714.2857001</v>
      </c>
      <c r="C118">
        <v>-62.457016000000003</v>
      </c>
      <c r="D118">
        <v>-53.815823000000002</v>
      </c>
      <c r="J118">
        <v>1714285714.2857001</v>
      </c>
      <c r="K118">
        <v>-78.181434999999993</v>
      </c>
      <c r="L118">
        <v>-68.173896999999997</v>
      </c>
    </row>
    <row r="119" spans="2:12" x14ac:dyDescent="0.25">
      <c r="B119">
        <v>1857142857.1429</v>
      </c>
      <c r="C119">
        <v>-62.026909000000003</v>
      </c>
      <c r="D119">
        <v>-53.601970999999999</v>
      </c>
      <c r="J119">
        <v>1857142857.1429</v>
      </c>
      <c r="K119">
        <v>-75.687836000000004</v>
      </c>
      <c r="L119">
        <v>-66.043221000000003</v>
      </c>
    </row>
    <row r="120" spans="2:12" x14ac:dyDescent="0.25">
      <c r="B120">
        <v>2000000000</v>
      </c>
      <c r="C120">
        <v>-63.813698000000002</v>
      </c>
      <c r="D120">
        <v>-55.471214000000003</v>
      </c>
      <c r="J120">
        <v>2000000000</v>
      </c>
      <c r="K120">
        <v>-74.326537999999999</v>
      </c>
      <c r="L120">
        <v>-64.997055000000003</v>
      </c>
    </row>
    <row r="121" spans="2:12" x14ac:dyDescent="0.25">
      <c r="B121">
        <v>2142857142.8571</v>
      </c>
      <c r="C121">
        <v>-62.305110999999997</v>
      </c>
      <c r="D121">
        <v>-54.036327</v>
      </c>
      <c r="J121">
        <v>2142857142.8571</v>
      </c>
      <c r="K121">
        <v>-71.430335999999997</v>
      </c>
      <c r="L121">
        <v>-62.249115000000003</v>
      </c>
    </row>
    <row r="122" spans="2:12" x14ac:dyDescent="0.25">
      <c r="B122">
        <v>2285714285.7143002</v>
      </c>
      <c r="C122">
        <v>-63.558940999999997</v>
      </c>
      <c r="D122">
        <v>-55.313633000000003</v>
      </c>
      <c r="J122">
        <v>2285714285.7143002</v>
      </c>
      <c r="K122">
        <v>-70.414551000000003</v>
      </c>
      <c r="L122">
        <v>-61.414963</v>
      </c>
    </row>
    <row r="123" spans="2:12" x14ac:dyDescent="0.25">
      <c r="B123">
        <v>2428571428.5714002</v>
      </c>
      <c r="C123">
        <v>-64.417434999999998</v>
      </c>
      <c r="D123">
        <v>-56.207985000000001</v>
      </c>
      <c r="J123">
        <v>2428571428.5714002</v>
      </c>
      <c r="K123">
        <v>-67.838654000000005</v>
      </c>
      <c r="L123">
        <v>-58.962333999999998</v>
      </c>
    </row>
    <row r="124" spans="2:12" x14ac:dyDescent="0.25">
      <c r="B124">
        <v>2571428571.4285998</v>
      </c>
      <c r="C124">
        <v>-64.438750999999996</v>
      </c>
      <c r="D124">
        <v>-56.299945999999998</v>
      </c>
      <c r="J124">
        <v>2571428571.4285998</v>
      </c>
      <c r="K124">
        <v>-66.554192</v>
      </c>
      <c r="L124">
        <v>-57.902084000000002</v>
      </c>
    </row>
    <row r="125" spans="2:12" x14ac:dyDescent="0.25">
      <c r="B125">
        <v>2714285714.2856998</v>
      </c>
      <c r="C125">
        <v>-63.977879000000001</v>
      </c>
      <c r="D125">
        <v>-55.906489999999998</v>
      </c>
      <c r="J125">
        <v>2714285714.2856998</v>
      </c>
      <c r="K125">
        <v>-64.489654999999999</v>
      </c>
      <c r="L125">
        <v>-56.029907000000001</v>
      </c>
    </row>
    <row r="126" spans="2:12" x14ac:dyDescent="0.25">
      <c r="B126">
        <v>2857142857.1429</v>
      </c>
      <c r="C126">
        <v>-65.692138999999997</v>
      </c>
      <c r="D126">
        <v>-57.604976999999998</v>
      </c>
      <c r="J126">
        <v>2857142857.1429</v>
      </c>
      <c r="K126">
        <v>-63.339717999999998</v>
      </c>
      <c r="L126">
        <v>-55.080395000000003</v>
      </c>
    </row>
    <row r="127" spans="2:12" x14ac:dyDescent="0.25">
      <c r="B127">
        <v>3000000000</v>
      </c>
      <c r="C127">
        <v>-67.993813000000003</v>
      </c>
      <c r="D127">
        <v>-59.824317999999998</v>
      </c>
      <c r="J127">
        <v>3000000000</v>
      </c>
      <c r="K127">
        <v>-64.297211000000004</v>
      </c>
      <c r="L127">
        <v>-56.186248999999997</v>
      </c>
    </row>
    <row r="128" spans="2:12" x14ac:dyDescent="0.25">
      <c r="B128">
        <v>3142857142.8571</v>
      </c>
      <c r="C128">
        <v>-69.318657000000002</v>
      </c>
      <c r="D128">
        <v>-61.027636999999999</v>
      </c>
      <c r="J128">
        <v>3142857142.8571</v>
      </c>
      <c r="K128">
        <v>-66.347983999999997</v>
      </c>
      <c r="L128">
        <v>-58.361525999999998</v>
      </c>
    </row>
    <row r="129" spans="2:12" x14ac:dyDescent="0.25">
      <c r="B129">
        <v>3285714285.7143002</v>
      </c>
      <c r="C129">
        <v>-69.818481000000006</v>
      </c>
      <c r="D129">
        <v>-61.442596000000002</v>
      </c>
      <c r="J129">
        <v>3285714285.7143002</v>
      </c>
      <c r="K129">
        <v>-68.560837000000006</v>
      </c>
      <c r="L129">
        <v>-60.642563000000003</v>
      </c>
    </row>
    <row r="130" spans="2:12" x14ac:dyDescent="0.25">
      <c r="B130">
        <v>3428571428.5714002</v>
      </c>
      <c r="C130">
        <v>-71.843772999999999</v>
      </c>
      <c r="D130">
        <v>-63.340674999999997</v>
      </c>
      <c r="J130">
        <v>3428571428.5714002</v>
      </c>
      <c r="K130">
        <v>-65.685310000000001</v>
      </c>
      <c r="L130">
        <v>-57.742325000000001</v>
      </c>
    </row>
    <row r="131" spans="2:12" x14ac:dyDescent="0.25">
      <c r="B131">
        <v>3571428571.4285998</v>
      </c>
      <c r="C131">
        <v>-73.381568999999999</v>
      </c>
      <c r="D131">
        <v>-64.775917000000007</v>
      </c>
      <c r="J131">
        <v>3571428571.4285998</v>
      </c>
      <c r="K131">
        <v>-64.976699999999994</v>
      </c>
      <c r="L131">
        <v>-56.958523</v>
      </c>
    </row>
    <row r="132" spans="2:12" x14ac:dyDescent="0.25">
      <c r="B132">
        <v>3714285714.2856998</v>
      </c>
      <c r="C132">
        <v>-72.800704999999994</v>
      </c>
      <c r="D132">
        <v>-64.127196999999995</v>
      </c>
      <c r="J132">
        <v>3714285714.2856998</v>
      </c>
      <c r="K132">
        <v>-64.190308000000002</v>
      </c>
      <c r="L132">
        <v>-56.114998</v>
      </c>
    </row>
    <row r="133" spans="2:12" x14ac:dyDescent="0.25">
      <c r="B133">
        <v>3857142857.1429</v>
      </c>
      <c r="C133">
        <v>-69.245948999999996</v>
      </c>
      <c r="D133">
        <v>-60.594517000000003</v>
      </c>
      <c r="J133">
        <v>3857142857.1429</v>
      </c>
      <c r="K133">
        <v>-68.97081</v>
      </c>
      <c r="L133">
        <v>-60.912495</v>
      </c>
    </row>
    <row r="134" spans="2:12" x14ac:dyDescent="0.25">
      <c r="B134">
        <v>4000000000</v>
      </c>
      <c r="C134">
        <v>-66.392005999999995</v>
      </c>
      <c r="D134">
        <v>-57.766468000000003</v>
      </c>
      <c r="J134">
        <v>4000000000</v>
      </c>
      <c r="K134">
        <v>-69.444755999999998</v>
      </c>
      <c r="L134">
        <v>-61.391525000000001</v>
      </c>
    </row>
    <row r="135" spans="2:12" x14ac:dyDescent="0.25">
      <c r="B135">
        <v>4142857142.8571</v>
      </c>
      <c r="C135">
        <v>-63.398907000000001</v>
      </c>
      <c r="D135">
        <v>-54.764423000000001</v>
      </c>
      <c r="J135">
        <v>4142857142.8571</v>
      </c>
      <c r="K135">
        <v>-69.825157000000004</v>
      </c>
      <c r="L135">
        <v>-61.714314000000002</v>
      </c>
    </row>
    <row r="136" spans="2:12" x14ac:dyDescent="0.25">
      <c r="B136">
        <v>4285714285.7143002</v>
      </c>
      <c r="C136">
        <v>-62.772101999999997</v>
      </c>
      <c r="D136">
        <v>-54.134284999999998</v>
      </c>
      <c r="J136">
        <v>4285714285.7143002</v>
      </c>
      <c r="K136">
        <v>-68.299453999999997</v>
      </c>
      <c r="L136">
        <v>-60.069240999999998</v>
      </c>
    </row>
    <row r="137" spans="2:12" x14ac:dyDescent="0.25">
      <c r="B137">
        <v>4428571428.5713997</v>
      </c>
      <c r="C137">
        <v>-62.576377999999998</v>
      </c>
      <c r="D137">
        <v>-53.942504999999997</v>
      </c>
      <c r="J137">
        <v>4428571428.5713997</v>
      </c>
      <c r="K137">
        <v>-67.684319000000002</v>
      </c>
      <c r="L137">
        <v>-59.415469999999999</v>
      </c>
    </row>
    <row r="138" spans="2:12" x14ac:dyDescent="0.25">
      <c r="B138">
        <v>4571428571.4286003</v>
      </c>
      <c r="C138">
        <v>-62.938732000000002</v>
      </c>
      <c r="D138">
        <v>-54.324508999999999</v>
      </c>
      <c r="J138">
        <v>4571428571.4286003</v>
      </c>
      <c r="K138">
        <v>-66.295394999999999</v>
      </c>
      <c r="L138">
        <v>-57.918255000000002</v>
      </c>
    </row>
    <row r="139" spans="2:12" x14ac:dyDescent="0.25">
      <c r="B139">
        <v>4714285714.2856998</v>
      </c>
      <c r="C139">
        <v>-65.196258999999998</v>
      </c>
      <c r="D139">
        <v>-56.691647000000003</v>
      </c>
      <c r="J139">
        <v>4714285714.2856998</v>
      </c>
      <c r="K139">
        <v>-65.225975000000005</v>
      </c>
      <c r="L139">
        <v>-56.775126999999998</v>
      </c>
    </row>
    <row r="140" spans="2:12" x14ac:dyDescent="0.25">
      <c r="B140">
        <v>4857142857.1429005</v>
      </c>
      <c r="C140">
        <v>-67.777503999999993</v>
      </c>
      <c r="D140">
        <v>-59.362994999999998</v>
      </c>
      <c r="J140">
        <v>4857142857.1429005</v>
      </c>
      <c r="K140">
        <v>-65.166320999999996</v>
      </c>
      <c r="L140">
        <v>-56.616047000000002</v>
      </c>
    </row>
    <row r="141" spans="2:12" x14ac:dyDescent="0.25">
      <c r="B141">
        <v>5000000000</v>
      </c>
      <c r="C141">
        <v>-70.141884000000005</v>
      </c>
      <c r="D141">
        <v>-61.810642000000001</v>
      </c>
      <c r="J141">
        <v>5000000000</v>
      </c>
      <c r="K141">
        <v>-65.615921</v>
      </c>
      <c r="L141">
        <v>-57.067901999999997</v>
      </c>
    </row>
    <row r="142" spans="2:12" x14ac:dyDescent="0.25">
      <c r="B142">
        <v>5142857142.8570995</v>
      </c>
      <c r="C142">
        <v>-74.058104999999998</v>
      </c>
      <c r="D142">
        <v>-65.615921</v>
      </c>
      <c r="J142">
        <v>5142857142.8570995</v>
      </c>
      <c r="K142">
        <v>-64.138451000000003</v>
      </c>
      <c r="L142">
        <v>-55.541457999999999</v>
      </c>
    </row>
    <row r="143" spans="2:12" x14ac:dyDescent="0.25">
      <c r="B143">
        <v>5285714285.7143002</v>
      </c>
      <c r="C143">
        <v>-75.809151</v>
      </c>
      <c r="D143">
        <v>-67.382087999999996</v>
      </c>
      <c r="J143">
        <v>5285714285.7143002</v>
      </c>
      <c r="K143">
        <v>-61.965465999999999</v>
      </c>
      <c r="L143">
        <v>-53.457706000000002</v>
      </c>
    </row>
    <row r="144" spans="2:12" x14ac:dyDescent="0.25">
      <c r="B144">
        <v>5428571428.5713997</v>
      </c>
      <c r="C144">
        <v>-76.305465999999996</v>
      </c>
      <c r="D144">
        <v>-67.834084000000004</v>
      </c>
      <c r="J144">
        <v>5428571428.5713997</v>
      </c>
      <c r="K144">
        <v>-59.740299</v>
      </c>
      <c r="L144">
        <v>-51.234673000000001</v>
      </c>
    </row>
    <row r="145" spans="2:12" x14ac:dyDescent="0.25">
      <c r="B145">
        <v>5571428571.4286003</v>
      </c>
      <c r="C145">
        <v>-73.041923999999995</v>
      </c>
      <c r="D145">
        <v>-64.720695000000006</v>
      </c>
      <c r="J145">
        <v>5571428571.4286003</v>
      </c>
      <c r="K145">
        <v>-60.716816000000001</v>
      </c>
      <c r="L145">
        <v>-52.405673999999998</v>
      </c>
    </row>
    <row r="146" spans="2:12" x14ac:dyDescent="0.25">
      <c r="B146">
        <v>5714285714.2856998</v>
      </c>
      <c r="C146">
        <v>-72.111221</v>
      </c>
      <c r="D146">
        <v>-63.807785000000003</v>
      </c>
      <c r="J146">
        <v>5714285714.2856998</v>
      </c>
      <c r="K146">
        <v>-63.534641000000001</v>
      </c>
      <c r="L146">
        <v>-55.236561000000002</v>
      </c>
    </row>
    <row r="147" spans="2:12" x14ac:dyDescent="0.25">
      <c r="B147">
        <v>5857142857.1429005</v>
      </c>
      <c r="C147">
        <v>-72.575699</v>
      </c>
      <c r="D147">
        <v>-64.407454999999999</v>
      </c>
      <c r="J147">
        <v>5857142857.1429005</v>
      </c>
      <c r="K147">
        <v>-69.022461000000007</v>
      </c>
      <c r="L147">
        <v>-60.830463000000002</v>
      </c>
    </row>
    <row r="148" spans="2:12" x14ac:dyDescent="0.25">
      <c r="B148">
        <v>6000000000</v>
      </c>
      <c r="C148">
        <v>-72.483681000000004</v>
      </c>
      <c r="D148">
        <v>-64.366005000000001</v>
      </c>
      <c r="J148">
        <v>6000000000</v>
      </c>
      <c r="K148">
        <v>-72.909064999999998</v>
      </c>
      <c r="L148">
        <v>-64.699630999999997</v>
      </c>
    </row>
    <row r="149" spans="2:12" x14ac:dyDescent="0.25">
      <c r="B149">
        <v>6142857142.8570995</v>
      </c>
      <c r="C149">
        <v>-72.274001999999996</v>
      </c>
      <c r="D149">
        <v>-64.264778000000007</v>
      </c>
      <c r="J149">
        <v>6142857142.8570995</v>
      </c>
      <c r="K149">
        <v>-78.510490000000004</v>
      </c>
      <c r="L149">
        <v>-70.358536000000001</v>
      </c>
    </row>
    <row r="150" spans="2:12" x14ac:dyDescent="0.25">
      <c r="B150">
        <v>6285714285.7143002</v>
      </c>
      <c r="C150">
        <v>-72.592963999999995</v>
      </c>
      <c r="D150">
        <v>-64.575705999999997</v>
      </c>
      <c r="J150">
        <v>6285714285.7143002</v>
      </c>
      <c r="K150">
        <v>-81.142043999999999</v>
      </c>
      <c r="L150">
        <v>-73.016784999999999</v>
      </c>
    </row>
    <row r="151" spans="2:12" x14ac:dyDescent="0.25">
      <c r="B151">
        <v>6428571428.5713997</v>
      </c>
      <c r="C151">
        <v>-72.680747999999994</v>
      </c>
      <c r="D151">
        <v>-64.664580999999998</v>
      </c>
      <c r="J151">
        <v>6428571428.5713997</v>
      </c>
      <c r="K151">
        <v>-82.724311999999998</v>
      </c>
      <c r="L151">
        <v>-74.637619000000001</v>
      </c>
    </row>
    <row r="152" spans="2:12" x14ac:dyDescent="0.25">
      <c r="B152">
        <v>6571428571.4286003</v>
      </c>
      <c r="C152">
        <v>-70.707015999999996</v>
      </c>
      <c r="D152">
        <v>-62.604080000000003</v>
      </c>
      <c r="J152">
        <v>6571428571.4286003</v>
      </c>
      <c r="K152">
        <v>-80.744568000000001</v>
      </c>
      <c r="L152">
        <v>-72.580719000000002</v>
      </c>
    </row>
    <row r="153" spans="2:12" x14ac:dyDescent="0.25">
      <c r="B153">
        <v>6714285714.2856998</v>
      </c>
      <c r="C153">
        <v>-69.293960999999996</v>
      </c>
      <c r="D153">
        <v>-61.155425999999999</v>
      </c>
      <c r="J153">
        <v>6714285714.2856998</v>
      </c>
      <c r="K153">
        <v>-80.255463000000006</v>
      </c>
      <c r="L153">
        <v>-72.082733000000005</v>
      </c>
    </row>
    <row r="154" spans="2:12" x14ac:dyDescent="0.25">
      <c r="B154">
        <v>6857142857.1429005</v>
      </c>
      <c r="C154">
        <v>-69.725746000000001</v>
      </c>
      <c r="D154">
        <v>-61.542544999999997</v>
      </c>
      <c r="J154">
        <v>6857142857.1429005</v>
      </c>
      <c r="K154">
        <v>-80.139106999999996</v>
      </c>
      <c r="L154">
        <v>-71.930885000000004</v>
      </c>
    </row>
    <row r="155" spans="2:12" x14ac:dyDescent="0.25">
      <c r="B155">
        <v>7000000000</v>
      </c>
      <c r="C155">
        <v>-72.530501999999998</v>
      </c>
      <c r="D155">
        <v>-64.331100000000006</v>
      </c>
      <c r="J155">
        <v>7000000000</v>
      </c>
      <c r="K155">
        <v>-84.057343000000003</v>
      </c>
      <c r="L155">
        <v>-75.878608999999997</v>
      </c>
    </row>
    <row r="156" spans="2:12" x14ac:dyDescent="0.25">
      <c r="B156">
        <v>7142857142.8570995</v>
      </c>
      <c r="C156">
        <v>-73.093558999999999</v>
      </c>
      <c r="D156">
        <v>-64.866737000000001</v>
      </c>
      <c r="J156">
        <v>7142857142.8570995</v>
      </c>
      <c r="K156">
        <v>-84.449211000000005</v>
      </c>
      <c r="L156">
        <v>-76.181053000000006</v>
      </c>
    </row>
    <row r="157" spans="2:12" x14ac:dyDescent="0.25">
      <c r="B157">
        <v>7285714285.7143002</v>
      </c>
      <c r="C157">
        <v>-71.281272999999999</v>
      </c>
      <c r="D157">
        <v>-63.014690000000002</v>
      </c>
      <c r="J157">
        <v>7285714285.7143002</v>
      </c>
      <c r="K157">
        <v>-83.873665000000003</v>
      </c>
      <c r="L157">
        <v>-75.584266999999997</v>
      </c>
    </row>
    <row r="158" spans="2:12" x14ac:dyDescent="0.25">
      <c r="B158">
        <v>7428571428.5713997</v>
      </c>
      <c r="C158">
        <v>-69.352806000000001</v>
      </c>
      <c r="D158">
        <v>-61.058284999999998</v>
      </c>
      <c r="J158">
        <v>7428571428.5713997</v>
      </c>
      <c r="K158">
        <v>-79.747955000000005</v>
      </c>
      <c r="L158">
        <v>-71.412223999999995</v>
      </c>
    </row>
    <row r="159" spans="2:12" x14ac:dyDescent="0.25">
      <c r="B159">
        <v>7571428571.4286003</v>
      </c>
      <c r="C159">
        <v>-67.751571999999996</v>
      </c>
      <c r="D159">
        <v>-59.379353000000002</v>
      </c>
      <c r="J159">
        <v>7571428571.4286003</v>
      </c>
      <c r="K159">
        <v>-78.758339000000007</v>
      </c>
      <c r="L159">
        <v>-70.395263999999997</v>
      </c>
    </row>
    <row r="160" spans="2:12" x14ac:dyDescent="0.25">
      <c r="B160">
        <v>7714285714.2856998</v>
      </c>
      <c r="C160">
        <v>-68.458488000000003</v>
      </c>
      <c r="D160">
        <v>-60.047519999999999</v>
      </c>
      <c r="J160">
        <v>7714285714.2856998</v>
      </c>
      <c r="K160">
        <v>-78.609436000000002</v>
      </c>
      <c r="L160">
        <v>-70.14743</v>
      </c>
    </row>
    <row r="161" spans="2:12" x14ac:dyDescent="0.25">
      <c r="B161">
        <v>7857142857.1429005</v>
      </c>
      <c r="C161">
        <v>-69.099616999999995</v>
      </c>
      <c r="D161">
        <v>-60.617561000000002</v>
      </c>
      <c r="J161">
        <v>7857142857.1429005</v>
      </c>
      <c r="K161">
        <v>-76.579909999999998</v>
      </c>
      <c r="L161">
        <v>-68.041092000000006</v>
      </c>
    </row>
    <row r="162" spans="2:12" x14ac:dyDescent="0.25">
      <c r="B162">
        <v>8000000000</v>
      </c>
      <c r="C162">
        <v>-69.895187000000007</v>
      </c>
      <c r="D162">
        <v>-61.405479</v>
      </c>
      <c r="J162">
        <v>8000000000</v>
      </c>
      <c r="K162">
        <v>-74.711296000000004</v>
      </c>
      <c r="L162">
        <v>-66.079475000000002</v>
      </c>
    </row>
    <row r="163" spans="2:12" x14ac:dyDescent="0.25">
      <c r="B163">
        <v>8142857142.8570995</v>
      </c>
      <c r="C163">
        <v>-70.464386000000005</v>
      </c>
      <c r="D163">
        <v>-61.903010999999999</v>
      </c>
      <c r="J163">
        <v>8142857142.8570995</v>
      </c>
      <c r="K163">
        <v>-72.808807000000002</v>
      </c>
      <c r="L163">
        <v>-64.111678999999995</v>
      </c>
    </row>
    <row r="164" spans="2:12" x14ac:dyDescent="0.25">
      <c r="B164">
        <v>8285714285.7143002</v>
      </c>
      <c r="C164">
        <v>-70.390816000000001</v>
      </c>
      <c r="D164">
        <v>-61.821007000000002</v>
      </c>
      <c r="J164">
        <v>8285714285.7143002</v>
      </c>
      <c r="K164">
        <v>-73.906318999999996</v>
      </c>
      <c r="L164">
        <v>-65.132996000000006</v>
      </c>
    </row>
    <row r="165" spans="2:12" x14ac:dyDescent="0.25">
      <c r="B165">
        <v>8428571428.5713997</v>
      </c>
      <c r="C165">
        <v>-71.650383000000005</v>
      </c>
      <c r="D165">
        <v>-62.998837000000002</v>
      </c>
      <c r="J165">
        <v>8428571428.5713997</v>
      </c>
      <c r="K165">
        <v>-73.106453000000002</v>
      </c>
      <c r="L165">
        <v>-64.292252000000005</v>
      </c>
    </row>
    <row r="166" spans="2:12" x14ac:dyDescent="0.25">
      <c r="B166">
        <v>8571428571.4286003</v>
      </c>
      <c r="C166">
        <v>-72.352988999999994</v>
      </c>
      <c r="D166">
        <v>-63.679287000000002</v>
      </c>
      <c r="J166">
        <v>8571428571.4286003</v>
      </c>
      <c r="K166">
        <v>-74.362594999999999</v>
      </c>
      <c r="L166">
        <v>-65.455298999999997</v>
      </c>
    </row>
    <row r="167" spans="2:12" x14ac:dyDescent="0.25">
      <c r="B167">
        <v>8714285714.2856998</v>
      </c>
      <c r="C167">
        <v>-72.986839000000003</v>
      </c>
      <c r="D167">
        <v>-64.247437000000005</v>
      </c>
      <c r="J167">
        <v>8714285714.2856998</v>
      </c>
      <c r="K167">
        <v>-74.708870000000005</v>
      </c>
      <c r="L167">
        <v>-65.815453000000005</v>
      </c>
    </row>
    <row r="168" spans="2:12" x14ac:dyDescent="0.25">
      <c r="B168">
        <v>8857142857.1429005</v>
      </c>
      <c r="C168">
        <v>-71.551284999999993</v>
      </c>
      <c r="D168">
        <v>-62.786911000000003</v>
      </c>
      <c r="J168">
        <v>8857142857.1429005</v>
      </c>
      <c r="K168">
        <v>-75.013160999999997</v>
      </c>
      <c r="L168">
        <v>-66.106544</v>
      </c>
    </row>
    <row r="169" spans="2:12" x14ac:dyDescent="0.25">
      <c r="B169">
        <v>9000000000</v>
      </c>
      <c r="C169">
        <v>-70.270720999999995</v>
      </c>
      <c r="D169">
        <v>-61.444851</v>
      </c>
      <c r="J169">
        <v>9000000000</v>
      </c>
      <c r="K169">
        <v>-75.286499000000006</v>
      </c>
      <c r="L169">
        <v>-66.482947999999993</v>
      </c>
    </row>
    <row r="170" spans="2:12" x14ac:dyDescent="0.25">
      <c r="B170">
        <v>9142857142.8570995</v>
      </c>
      <c r="C170">
        <v>-69.196426000000002</v>
      </c>
      <c r="D170">
        <v>-60.302394999999997</v>
      </c>
      <c r="J170">
        <v>9142857142.8570995</v>
      </c>
      <c r="K170">
        <v>-75.062622000000005</v>
      </c>
      <c r="L170">
        <v>-66.237030000000004</v>
      </c>
    </row>
    <row r="171" spans="2:12" x14ac:dyDescent="0.25">
      <c r="B171">
        <v>9285714285.7143002</v>
      </c>
      <c r="C171">
        <v>-69.411079000000001</v>
      </c>
      <c r="D171">
        <v>-60.435130999999998</v>
      </c>
      <c r="J171">
        <v>9285714285.7143002</v>
      </c>
      <c r="K171">
        <v>-76.418655000000001</v>
      </c>
      <c r="L171">
        <v>-67.637505000000004</v>
      </c>
    </row>
    <row r="172" spans="2:12" x14ac:dyDescent="0.25">
      <c r="B172">
        <v>9428571428.5713997</v>
      </c>
      <c r="C172">
        <v>-70.011771999999993</v>
      </c>
      <c r="D172">
        <v>-60.953896</v>
      </c>
      <c r="J172">
        <v>9428571428.5713997</v>
      </c>
      <c r="K172">
        <v>-75.720214999999996</v>
      </c>
      <c r="L172">
        <v>-66.846999999999994</v>
      </c>
    </row>
    <row r="173" spans="2:12" x14ac:dyDescent="0.25">
      <c r="B173">
        <v>9571428571.4286003</v>
      </c>
      <c r="C173">
        <v>-71.473151999999999</v>
      </c>
      <c r="D173">
        <v>-62.366321999999997</v>
      </c>
      <c r="J173">
        <v>9571428571.4286003</v>
      </c>
      <c r="K173">
        <v>-76.617310000000003</v>
      </c>
      <c r="L173">
        <v>-67.699989000000002</v>
      </c>
    </row>
    <row r="174" spans="2:12" x14ac:dyDescent="0.25">
      <c r="B174">
        <v>9714285714.2856998</v>
      </c>
      <c r="C174">
        <v>-72.976500999999999</v>
      </c>
      <c r="D174">
        <v>-63.848080000000003</v>
      </c>
      <c r="J174">
        <v>9714285714.2856998</v>
      </c>
      <c r="K174">
        <v>-78.377007000000006</v>
      </c>
      <c r="L174">
        <v>-69.335144</v>
      </c>
    </row>
    <row r="175" spans="2:12" x14ac:dyDescent="0.25">
      <c r="B175">
        <v>9857142857.1429005</v>
      </c>
      <c r="C175">
        <v>-73.413512999999995</v>
      </c>
      <c r="D175">
        <v>-64.301567000000006</v>
      </c>
      <c r="J175">
        <v>9857142857.1429005</v>
      </c>
      <c r="K175">
        <v>-78.949744999999993</v>
      </c>
      <c r="L175">
        <v>-69.891136000000003</v>
      </c>
    </row>
    <row r="176" spans="2:12" x14ac:dyDescent="0.25">
      <c r="B176">
        <v>10000000000</v>
      </c>
      <c r="C176">
        <v>-72.741020000000006</v>
      </c>
      <c r="D176">
        <v>-63.643959000000002</v>
      </c>
      <c r="J176">
        <v>10000000000</v>
      </c>
      <c r="K176">
        <v>-76.702072000000001</v>
      </c>
      <c r="L176">
        <v>-67.586746000000005</v>
      </c>
    </row>
    <row r="177" spans="2:12" x14ac:dyDescent="0.25">
      <c r="B177">
        <v>10142857142.857</v>
      </c>
      <c r="C177">
        <v>-71.662750000000003</v>
      </c>
      <c r="D177">
        <v>-62.620846</v>
      </c>
      <c r="J177">
        <v>10142857142.857</v>
      </c>
      <c r="K177">
        <v>-72.458061000000001</v>
      </c>
      <c r="L177">
        <v>-63.370612999999999</v>
      </c>
    </row>
    <row r="178" spans="2:12" x14ac:dyDescent="0.25">
      <c r="B178">
        <v>10285714285.714001</v>
      </c>
      <c r="C178">
        <v>-70.796951000000007</v>
      </c>
      <c r="D178">
        <v>-61.805576000000002</v>
      </c>
      <c r="J178">
        <v>10285714285.714001</v>
      </c>
      <c r="K178">
        <v>-69.216255000000004</v>
      </c>
      <c r="L178">
        <v>-60.149509000000002</v>
      </c>
    </row>
    <row r="179" spans="2:12" x14ac:dyDescent="0.25">
      <c r="B179">
        <v>10428571428.570999</v>
      </c>
      <c r="C179">
        <v>-70.378737999999998</v>
      </c>
      <c r="D179">
        <v>-61.468086</v>
      </c>
      <c r="J179">
        <v>10428571428.570999</v>
      </c>
      <c r="K179">
        <v>-67.321960000000004</v>
      </c>
      <c r="L179">
        <v>-58.348022</v>
      </c>
    </row>
    <row r="180" spans="2:12" x14ac:dyDescent="0.25">
      <c r="B180">
        <v>10571428571.429001</v>
      </c>
      <c r="C180">
        <v>-70.419951999999995</v>
      </c>
      <c r="D180">
        <v>-61.523384</v>
      </c>
      <c r="J180">
        <v>10571428571.429001</v>
      </c>
      <c r="K180">
        <v>-66.077804999999998</v>
      </c>
      <c r="L180">
        <v>-57.148781</v>
      </c>
    </row>
    <row r="181" spans="2:12" x14ac:dyDescent="0.25">
      <c r="B181">
        <v>10714285714.285999</v>
      </c>
      <c r="C181">
        <v>-71.704719999999995</v>
      </c>
      <c r="D181">
        <v>-62.805328000000003</v>
      </c>
      <c r="J181">
        <v>10714285714.285999</v>
      </c>
      <c r="K181">
        <v>-66.056725</v>
      </c>
      <c r="L181">
        <v>-57.136077999999998</v>
      </c>
    </row>
    <row r="182" spans="2:12" x14ac:dyDescent="0.25">
      <c r="B182">
        <v>10857142857.143</v>
      </c>
      <c r="C182">
        <v>-72.170860000000005</v>
      </c>
      <c r="D182">
        <v>-63.196339000000002</v>
      </c>
      <c r="J182">
        <v>10857142857.143</v>
      </c>
      <c r="K182">
        <v>-66.474152000000004</v>
      </c>
      <c r="L182">
        <v>-57.518818000000003</v>
      </c>
    </row>
    <row r="183" spans="2:12" x14ac:dyDescent="0.25">
      <c r="B183">
        <v>11000000000</v>
      </c>
      <c r="C183">
        <v>-71.692413000000002</v>
      </c>
      <c r="D183">
        <v>-62.662621000000001</v>
      </c>
      <c r="J183">
        <v>11000000000</v>
      </c>
      <c r="K183">
        <v>-66.850037</v>
      </c>
      <c r="L183">
        <v>-57.822445000000002</v>
      </c>
    </row>
    <row r="184" spans="2:12" x14ac:dyDescent="0.25">
      <c r="B184">
        <v>11142857142.857</v>
      </c>
      <c r="C184">
        <v>-69.637321</v>
      </c>
      <c r="D184">
        <v>-60.533878000000001</v>
      </c>
      <c r="J184">
        <v>11142857142.857</v>
      </c>
      <c r="K184">
        <v>-67.571426000000002</v>
      </c>
      <c r="L184">
        <v>-58.459964999999997</v>
      </c>
    </row>
    <row r="185" spans="2:12" x14ac:dyDescent="0.25">
      <c r="B185">
        <v>11285714285.714001</v>
      </c>
      <c r="C185">
        <v>-68.519553999999999</v>
      </c>
      <c r="D185">
        <v>-59.355975999999998</v>
      </c>
      <c r="J185">
        <v>11285714285.714001</v>
      </c>
      <c r="K185">
        <v>-68.633742999999996</v>
      </c>
      <c r="L185">
        <v>-59.351322000000003</v>
      </c>
    </row>
    <row r="186" spans="2:12" x14ac:dyDescent="0.25">
      <c r="B186">
        <v>11428571428.570999</v>
      </c>
      <c r="C186">
        <v>-68.502410999999995</v>
      </c>
      <c r="D186">
        <v>-59.230232000000001</v>
      </c>
      <c r="J186">
        <v>11428571428.570999</v>
      </c>
      <c r="K186">
        <v>-70.130966000000001</v>
      </c>
      <c r="L186">
        <v>-60.712978</v>
      </c>
    </row>
    <row r="187" spans="2:12" x14ac:dyDescent="0.25">
      <c r="B187">
        <v>11571428571.429001</v>
      </c>
      <c r="C187">
        <v>-70.369247000000001</v>
      </c>
      <c r="D187">
        <v>-60.974215999999998</v>
      </c>
      <c r="J187">
        <v>11571428571.429001</v>
      </c>
      <c r="K187">
        <v>-71.223929999999996</v>
      </c>
      <c r="L187">
        <v>-61.620876000000003</v>
      </c>
    </row>
    <row r="188" spans="2:12" x14ac:dyDescent="0.25">
      <c r="B188">
        <v>11714285714.285999</v>
      </c>
      <c r="C188">
        <v>-72.266059999999996</v>
      </c>
      <c r="D188">
        <v>-62.715980999999999</v>
      </c>
      <c r="J188">
        <v>11714285714.285999</v>
      </c>
      <c r="K188">
        <v>-71.541068999999993</v>
      </c>
      <c r="L188">
        <v>-61.805892999999998</v>
      </c>
    </row>
    <row r="189" spans="2:12" x14ac:dyDescent="0.25">
      <c r="B189">
        <v>11857142857.143</v>
      </c>
      <c r="C189">
        <v>-72.837845000000002</v>
      </c>
      <c r="D189">
        <v>-63.153404000000002</v>
      </c>
      <c r="J189">
        <v>11857142857.143</v>
      </c>
      <c r="K189">
        <v>-71.228522999999996</v>
      </c>
      <c r="L189">
        <v>-61.307502999999997</v>
      </c>
    </row>
    <row r="190" spans="2:12" x14ac:dyDescent="0.25">
      <c r="B190">
        <v>12000000000</v>
      </c>
      <c r="C190">
        <v>-71.658730000000006</v>
      </c>
      <c r="D190">
        <v>-61.829166000000001</v>
      </c>
      <c r="J190">
        <v>12000000000</v>
      </c>
      <c r="K190">
        <v>-70.529021999999998</v>
      </c>
      <c r="L190">
        <v>-60.511378999999998</v>
      </c>
    </row>
    <row r="191" spans="2:12" x14ac:dyDescent="0.25">
      <c r="B191">
        <v>12142857142.857</v>
      </c>
      <c r="C191">
        <v>-69.614272999999997</v>
      </c>
      <c r="D191">
        <v>-59.645477</v>
      </c>
      <c r="J191">
        <v>12142857142.857</v>
      </c>
      <c r="K191">
        <v>-69.758399999999995</v>
      </c>
      <c r="L191">
        <v>-59.651668999999998</v>
      </c>
    </row>
    <row r="192" spans="2:12" x14ac:dyDescent="0.25">
      <c r="B192">
        <v>12285714285.714001</v>
      </c>
      <c r="C192">
        <v>-67.936477999999994</v>
      </c>
      <c r="D192">
        <v>-57.811359000000003</v>
      </c>
      <c r="J192">
        <v>12285714285.714001</v>
      </c>
      <c r="K192">
        <v>-70.726157999999998</v>
      </c>
      <c r="L192">
        <v>-60.608032000000001</v>
      </c>
    </row>
    <row r="193" spans="2:12" x14ac:dyDescent="0.25">
      <c r="B193">
        <v>12428571428.570999</v>
      </c>
      <c r="C193">
        <v>-67.413582000000005</v>
      </c>
      <c r="D193">
        <v>-57.137645999999997</v>
      </c>
      <c r="J193">
        <v>12428571428.570999</v>
      </c>
      <c r="K193">
        <v>-71.844841000000002</v>
      </c>
      <c r="L193">
        <v>-61.687744000000002</v>
      </c>
    </row>
    <row r="194" spans="2:12" x14ac:dyDescent="0.25">
      <c r="B194">
        <v>12571428571.429001</v>
      </c>
      <c r="C194">
        <v>-67.389152999999993</v>
      </c>
      <c r="D194">
        <v>-56.969822000000001</v>
      </c>
      <c r="J194">
        <v>12571428571.429001</v>
      </c>
      <c r="K194">
        <v>-73.081435999999997</v>
      </c>
      <c r="L194">
        <v>-62.871521000000001</v>
      </c>
    </row>
    <row r="195" spans="2:12" x14ac:dyDescent="0.25">
      <c r="B195">
        <v>12714285714.285999</v>
      </c>
      <c r="C195">
        <v>-67.252762000000004</v>
      </c>
      <c r="D195">
        <v>-56.686466000000003</v>
      </c>
      <c r="J195">
        <v>12714285714.285999</v>
      </c>
      <c r="K195">
        <v>-72.242744000000002</v>
      </c>
      <c r="L195">
        <v>-61.996673999999999</v>
      </c>
    </row>
    <row r="196" spans="2:12" x14ac:dyDescent="0.25">
      <c r="B196">
        <v>12857142857.143</v>
      </c>
      <c r="C196">
        <v>-66.826683000000003</v>
      </c>
      <c r="D196">
        <v>-56.121788000000002</v>
      </c>
      <c r="J196">
        <v>12857142857.143</v>
      </c>
      <c r="K196">
        <v>-69.776711000000006</v>
      </c>
      <c r="L196">
        <v>-59.447937000000003</v>
      </c>
    </row>
    <row r="197" spans="2:12" x14ac:dyDescent="0.25">
      <c r="B197">
        <v>13000000000</v>
      </c>
      <c r="C197">
        <v>-66.173180000000002</v>
      </c>
      <c r="D197">
        <v>-55.290019999999998</v>
      </c>
      <c r="J197">
        <v>13000000000</v>
      </c>
      <c r="K197">
        <v>-68.307120999999995</v>
      </c>
      <c r="L197">
        <v>-57.880778999999997</v>
      </c>
    </row>
    <row r="198" spans="2:12" x14ac:dyDescent="0.25">
      <c r="B198">
        <v>13142857142.857</v>
      </c>
      <c r="C198">
        <v>-65.813987999999995</v>
      </c>
      <c r="D198">
        <v>-54.760013999999998</v>
      </c>
      <c r="J198">
        <v>13142857142.857</v>
      </c>
      <c r="K198">
        <v>-66.535117999999997</v>
      </c>
      <c r="L198">
        <v>-55.968890999999999</v>
      </c>
    </row>
    <row r="199" spans="2:12" x14ac:dyDescent="0.25">
      <c r="B199">
        <v>13285714285.714001</v>
      </c>
      <c r="C199">
        <v>-65.183173999999994</v>
      </c>
      <c r="D199">
        <v>-53.90699</v>
      </c>
      <c r="J199">
        <v>13285714285.714001</v>
      </c>
      <c r="K199">
        <v>-67.308975000000004</v>
      </c>
      <c r="L199">
        <v>-56.579425999999998</v>
      </c>
    </row>
    <row r="200" spans="2:12" x14ac:dyDescent="0.25">
      <c r="B200">
        <v>13428571428.570999</v>
      </c>
      <c r="C200">
        <v>-64.593918000000002</v>
      </c>
      <c r="D200">
        <v>-53.061526999999998</v>
      </c>
      <c r="J200">
        <v>13428571428.570999</v>
      </c>
      <c r="K200">
        <v>-66.960021999999995</v>
      </c>
      <c r="L200">
        <v>-56.036743000000001</v>
      </c>
    </row>
    <row r="201" spans="2:12" x14ac:dyDescent="0.25">
      <c r="B201">
        <v>13571428571.429001</v>
      </c>
      <c r="C201">
        <v>-65.345366999999996</v>
      </c>
      <c r="D201">
        <v>-53.484538999999998</v>
      </c>
      <c r="J201">
        <v>13571428571.429001</v>
      </c>
      <c r="K201">
        <v>-70.930031</v>
      </c>
      <c r="L201">
        <v>-59.749527</v>
      </c>
    </row>
    <row r="202" spans="2:12" x14ac:dyDescent="0.25">
      <c r="B202">
        <v>13714285714.285999</v>
      </c>
      <c r="C202">
        <v>-65.013199</v>
      </c>
      <c r="D202">
        <v>-52.764068999999999</v>
      </c>
      <c r="J202">
        <v>13714285714.285999</v>
      </c>
      <c r="K202">
        <v>-71.018326000000002</v>
      </c>
      <c r="L202">
        <v>-59.413639000000003</v>
      </c>
    </row>
    <row r="203" spans="2:12" x14ac:dyDescent="0.25">
      <c r="B203">
        <v>13857142857.143</v>
      </c>
      <c r="C203">
        <v>-64.771254999999996</v>
      </c>
      <c r="D203">
        <v>-52.040790999999999</v>
      </c>
      <c r="J203">
        <v>13857142857.143</v>
      </c>
      <c r="K203">
        <v>-73.627967999999996</v>
      </c>
      <c r="L203">
        <v>-61.456237999999999</v>
      </c>
    </row>
    <row r="204" spans="2:12" x14ac:dyDescent="0.25">
      <c r="B204">
        <v>14000000000</v>
      </c>
      <c r="C204">
        <v>-61.388103000000001</v>
      </c>
      <c r="D204">
        <v>-48.206909000000003</v>
      </c>
      <c r="J204">
        <v>14000000000</v>
      </c>
      <c r="K204">
        <v>-69.894729999999996</v>
      </c>
      <c r="L204">
        <v>-57.072636000000003</v>
      </c>
    </row>
    <row r="205" spans="2:12" x14ac:dyDescent="0.25">
      <c r="B205">
        <v>14142857142.857</v>
      </c>
      <c r="C205">
        <v>-58.778477000000002</v>
      </c>
      <c r="D205">
        <v>-44.925128999999998</v>
      </c>
      <c r="J205">
        <v>14142857142.857</v>
      </c>
      <c r="K205">
        <v>-68.649428999999998</v>
      </c>
      <c r="L205">
        <v>-55.071612999999999</v>
      </c>
    </row>
    <row r="206" spans="2:12" x14ac:dyDescent="0.25">
      <c r="B206">
        <v>14285714285.714001</v>
      </c>
      <c r="C206">
        <v>-56.846786000000002</v>
      </c>
      <c r="D206">
        <v>-42.366118999999998</v>
      </c>
      <c r="J206">
        <v>14285714285.714001</v>
      </c>
      <c r="K206">
        <v>-63.385230999999997</v>
      </c>
      <c r="L206">
        <v>-49.123595999999999</v>
      </c>
    </row>
    <row r="207" spans="2:12" x14ac:dyDescent="0.25">
      <c r="B207">
        <v>14428571428.570999</v>
      </c>
      <c r="C207">
        <v>-57.122726</v>
      </c>
      <c r="D207">
        <v>-41.544826999999998</v>
      </c>
      <c r="J207">
        <v>14428571428.570999</v>
      </c>
      <c r="K207">
        <v>-60.754829000000001</v>
      </c>
      <c r="L207">
        <v>-45.840271000000001</v>
      </c>
    </row>
    <row r="208" spans="2:12" x14ac:dyDescent="0.25">
      <c r="B208">
        <v>14571428571.429001</v>
      </c>
      <c r="C208">
        <v>-58.517322999999998</v>
      </c>
      <c r="D208">
        <v>-35.263289999999998</v>
      </c>
      <c r="J208">
        <v>14571428571.429001</v>
      </c>
      <c r="K208">
        <v>-61.209808000000002</v>
      </c>
      <c r="L208">
        <v>-44.344535999999998</v>
      </c>
    </row>
    <row r="209" spans="2:12" x14ac:dyDescent="0.25">
      <c r="B209">
        <v>14714285714.285999</v>
      </c>
      <c r="C209">
        <v>-59.545043999999997</v>
      </c>
      <c r="D209">
        <v>-34.518878999999998</v>
      </c>
      <c r="J209">
        <v>14714285714.285999</v>
      </c>
      <c r="K209">
        <v>-63.294392000000002</v>
      </c>
      <c r="L209">
        <v>-46.072257999999998</v>
      </c>
    </row>
    <row r="210" spans="2:12" x14ac:dyDescent="0.25">
      <c r="B210">
        <v>14857142857.143</v>
      </c>
      <c r="C210">
        <v>-63.186691000000003</v>
      </c>
      <c r="D210">
        <v>-34.289828999999997</v>
      </c>
      <c r="J210">
        <v>14857142857.143</v>
      </c>
      <c r="K210">
        <v>-63.358688000000001</v>
      </c>
      <c r="L210">
        <v>-45.611752000000003</v>
      </c>
    </row>
    <row r="211" spans="2:12" x14ac:dyDescent="0.25">
      <c r="B211">
        <v>15000000000</v>
      </c>
      <c r="C211">
        <v>-66.108292000000006</v>
      </c>
      <c r="D211">
        <v>-40.287827</v>
      </c>
      <c r="J211">
        <v>15000000000</v>
      </c>
      <c r="K211">
        <v>-60.965266999999997</v>
      </c>
      <c r="L211">
        <v>-44.343456000000003</v>
      </c>
    </row>
    <row r="212" spans="2:12" x14ac:dyDescent="0.25">
      <c r="B212" t="s">
        <v>25</v>
      </c>
      <c r="J212" t="s">
        <v>25</v>
      </c>
    </row>
  </sheetData>
  <pageMargins left="0.7" right="0.7" top="0.75" bottom="0.75" header="0.3" footer="0.3"/>
  <pageSetup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Q212"/>
  <sheetViews>
    <sheetView workbookViewId="0">
      <selection activeCell="O17" sqref="O17"/>
    </sheetView>
  </sheetViews>
  <sheetFormatPr defaultRowHeight="15" x14ac:dyDescent="0.25"/>
  <cols>
    <col min="1" max="1" width="13.7109375" style="40" customWidth="1"/>
    <col min="5" max="5" width="2.7109375" style="84" customWidth="1"/>
    <col min="6" max="6" width="12.85546875" style="83" customWidth="1"/>
    <col min="7" max="7" width="18.5703125" style="12" customWidth="1"/>
    <col min="8" max="8" width="21.140625" style="12" customWidth="1"/>
    <col min="9" max="9" width="13.7109375" style="40" customWidth="1"/>
    <col min="13" max="13" width="2.7109375" style="9" customWidth="1"/>
    <col min="14" max="14" width="12.85546875" style="83" customWidth="1"/>
    <col min="15" max="15" width="18.5703125" style="12" customWidth="1"/>
    <col min="16" max="16" width="21.140625" style="12" customWidth="1"/>
    <col min="17" max="17" width="2.7109375" style="9" customWidth="1"/>
  </cols>
  <sheetData>
    <row r="1" spans="1:17" x14ac:dyDescent="0.25">
      <c r="B1" t="s">
        <v>101</v>
      </c>
      <c r="F1" s="83" t="s">
        <v>2</v>
      </c>
      <c r="G1" s="13" t="s">
        <v>121</v>
      </c>
      <c r="H1" s="44" t="str">
        <f>D112</f>
        <v>2Rx2L dBc Log Mag(dB)</v>
      </c>
      <c r="J1" t="s">
        <v>101</v>
      </c>
      <c r="N1" s="83" t="s">
        <v>2</v>
      </c>
      <c r="O1" s="13" t="s">
        <v>121</v>
      </c>
      <c r="P1" s="44" t="str">
        <f>L112</f>
        <v>2Rx2L dBc Log Mag(dB)</v>
      </c>
    </row>
    <row r="2" spans="1:17" x14ac:dyDescent="0.25">
      <c r="A2" s="50" t="s">
        <v>120</v>
      </c>
      <c r="B2" t="s">
        <v>311</v>
      </c>
      <c r="C2" t="s">
        <v>312</v>
      </c>
      <c r="D2" t="s">
        <v>315</v>
      </c>
      <c r="E2" s="84" t="s">
        <v>212</v>
      </c>
      <c r="H2" s="11"/>
      <c r="I2" s="50" t="s">
        <v>116</v>
      </c>
      <c r="J2" t="s">
        <v>311</v>
      </c>
      <c r="K2" t="s">
        <v>312</v>
      </c>
      <c r="L2" t="s">
        <v>315</v>
      </c>
      <c r="P2" s="11"/>
    </row>
    <row r="3" spans="1:17" s="15" customFormat="1" x14ac:dyDescent="0.25">
      <c r="A3" s="40"/>
      <c r="B3" t="s">
        <v>224</v>
      </c>
      <c r="C3" t="s">
        <v>337</v>
      </c>
      <c r="D3" t="s">
        <v>339</v>
      </c>
      <c r="E3" s="84"/>
      <c r="F3" s="13" t="s">
        <v>12</v>
      </c>
      <c r="G3" s="13">
        <f>ABS(AVERAGE(G5:G103))</f>
        <v>69.258827747474754</v>
      </c>
      <c r="H3" s="85" t="s">
        <v>285</v>
      </c>
      <c r="I3" s="40"/>
      <c r="J3" t="s">
        <v>224</v>
      </c>
      <c r="K3" t="s">
        <v>337</v>
      </c>
      <c r="L3" t="s">
        <v>340</v>
      </c>
      <c r="M3" s="14"/>
      <c r="N3" s="13" t="s">
        <v>12</v>
      </c>
      <c r="O3" s="13">
        <f>ABS(AVERAGE(O5:O103))</f>
        <v>70.329911151515162</v>
      </c>
      <c r="P3" s="85" t="s">
        <v>285</v>
      </c>
      <c r="Q3" s="14"/>
    </row>
    <row r="4" spans="1:17" x14ac:dyDescent="0.25">
      <c r="B4" t="s">
        <v>105</v>
      </c>
      <c r="G4" s="11"/>
      <c r="H4" s="11"/>
      <c r="J4" t="s">
        <v>105</v>
      </c>
      <c r="O4" s="11"/>
      <c r="P4" s="11"/>
    </row>
    <row r="5" spans="1:17" x14ac:dyDescent="0.25">
      <c r="F5" s="83">
        <f t="shared" ref="F5:F68" si="0">B113/1000000000</f>
        <v>1</v>
      </c>
      <c r="G5" s="11">
        <f>H5-5</f>
        <v>-53.180191000000001</v>
      </c>
      <c r="H5" s="83">
        <f t="shared" ref="H5:H68" si="1">D113</f>
        <v>-48.180191000000001</v>
      </c>
      <c r="N5" s="83">
        <f t="shared" ref="N5:N68" si="2">J113/1000000000</f>
        <v>1</v>
      </c>
      <c r="O5" s="11">
        <f>P5-5</f>
        <v>-66.560886000000011</v>
      </c>
      <c r="P5" s="83">
        <f t="shared" ref="P5:P68" si="3">L113</f>
        <v>-61.560886000000004</v>
      </c>
    </row>
    <row r="6" spans="1:17" x14ac:dyDescent="0.25">
      <c r="F6" s="83">
        <f t="shared" si="0"/>
        <v>1.1428571428570999</v>
      </c>
      <c r="G6" s="11">
        <f t="shared" ref="G6:G69" si="4">H6-5</f>
        <v>-51.960132999999999</v>
      </c>
      <c r="H6" s="83">
        <f t="shared" si="1"/>
        <v>-46.960132999999999</v>
      </c>
      <c r="N6" s="83">
        <f t="shared" si="2"/>
        <v>1.1428571428570999</v>
      </c>
      <c r="O6" s="11">
        <f t="shared" ref="O6:O69" si="5">P6-5</f>
        <v>-69.129677000000001</v>
      </c>
      <c r="P6" s="83">
        <f t="shared" si="3"/>
        <v>-64.129677000000001</v>
      </c>
    </row>
    <row r="7" spans="1:17" x14ac:dyDescent="0.25">
      <c r="B7" t="s">
        <v>106</v>
      </c>
      <c r="F7" s="83">
        <f t="shared" si="0"/>
        <v>1.2857142857143</v>
      </c>
      <c r="G7" s="11">
        <f t="shared" si="4"/>
        <v>-51.900348999999999</v>
      </c>
      <c r="H7" s="83">
        <f t="shared" si="1"/>
        <v>-46.900348999999999</v>
      </c>
      <c r="J7" t="s">
        <v>106</v>
      </c>
      <c r="N7" s="83">
        <f t="shared" si="2"/>
        <v>1.2857142857143</v>
      </c>
      <c r="O7" s="11">
        <f t="shared" si="5"/>
        <v>-72.436515999999997</v>
      </c>
      <c r="P7" s="83">
        <f t="shared" si="3"/>
        <v>-67.436515999999997</v>
      </c>
    </row>
    <row r="8" spans="1:17" x14ac:dyDescent="0.25">
      <c r="B8" t="s">
        <v>23</v>
      </c>
      <c r="C8" t="s">
        <v>122</v>
      </c>
      <c r="F8" s="83">
        <f t="shared" si="0"/>
        <v>1.4285714285714</v>
      </c>
      <c r="G8" s="11">
        <f t="shared" si="4"/>
        <v>-53.862324000000001</v>
      </c>
      <c r="H8" s="83">
        <f t="shared" si="1"/>
        <v>-48.862324000000001</v>
      </c>
      <c r="J8" t="s">
        <v>23</v>
      </c>
      <c r="K8" t="s">
        <v>122</v>
      </c>
      <c r="N8" s="83">
        <f t="shared" si="2"/>
        <v>1.4285714285714</v>
      </c>
      <c r="O8" s="11">
        <f t="shared" si="5"/>
        <v>-74.437888999999998</v>
      </c>
      <c r="P8" s="83">
        <f t="shared" si="3"/>
        <v>-69.437888999999998</v>
      </c>
    </row>
    <row r="9" spans="1:17" x14ac:dyDescent="0.25">
      <c r="B9">
        <v>1000000000</v>
      </c>
      <c r="C9">
        <v>-10.467552</v>
      </c>
      <c r="F9" s="83">
        <f t="shared" si="0"/>
        <v>1.5714285714286</v>
      </c>
      <c r="G9" s="11">
        <f t="shared" si="4"/>
        <v>-62.755062000000002</v>
      </c>
      <c r="H9" s="83">
        <f t="shared" si="1"/>
        <v>-57.755062000000002</v>
      </c>
      <c r="J9">
        <v>1000000000</v>
      </c>
      <c r="K9">
        <v>-12.301257</v>
      </c>
      <c r="N9" s="83">
        <f t="shared" si="2"/>
        <v>1.5714285714286</v>
      </c>
      <c r="O9" s="11">
        <f t="shared" si="5"/>
        <v>-74.943625999999995</v>
      </c>
      <c r="P9" s="83">
        <f t="shared" si="3"/>
        <v>-69.943625999999995</v>
      </c>
    </row>
    <row r="10" spans="1:17" x14ac:dyDescent="0.25">
      <c r="B10">
        <v>1142857142.8571</v>
      </c>
      <c r="C10">
        <v>-10.031821000000001</v>
      </c>
      <c r="F10" s="83">
        <f t="shared" si="0"/>
        <v>1.7142857142857</v>
      </c>
      <c r="G10" s="11">
        <f t="shared" si="4"/>
        <v>-69.467574999999997</v>
      </c>
      <c r="H10" s="83">
        <f t="shared" si="1"/>
        <v>-64.467574999999997</v>
      </c>
      <c r="J10">
        <v>1142857142.8571</v>
      </c>
      <c r="K10">
        <v>-11.752265</v>
      </c>
      <c r="N10" s="83">
        <f t="shared" si="2"/>
        <v>1.7142857142857</v>
      </c>
      <c r="O10" s="11">
        <f t="shared" si="5"/>
        <v>-74.468872000000005</v>
      </c>
      <c r="P10" s="83">
        <f t="shared" si="3"/>
        <v>-69.468872000000005</v>
      </c>
    </row>
    <row r="11" spans="1:17" x14ac:dyDescent="0.25">
      <c r="B11">
        <v>1285714285.7142999</v>
      </c>
      <c r="C11">
        <v>-9.4107856999999999</v>
      </c>
      <c r="F11" s="83">
        <f t="shared" si="0"/>
        <v>1.8571428571429001</v>
      </c>
      <c r="G11" s="11">
        <f t="shared" si="4"/>
        <v>-75.366401999999994</v>
      </c>
      <c r="H11" s="83">
        <f t="shared" si="1"/>
        <v>-70.366401999999994</v>
      </c>
      <c r="J11">
        <v>1285714285.7142999</v>
      </c>
      <c r="K11">
        <v>-11.012551</v>
      </c>
      <c r="N11" s="83">
        <f t="shared" si="2"/>
        <v>1.8571428571429001</v>
      </c>
      <c r="O11" s="11">
        <f t="shared" si="5"/>
        <v>-73.884155000000007</v>
      </c>
      <c r="P11" s="83">
        <f t="shared" si="3"/>
        <v>-68.884155000000007</v>
      </c>
    </row>
    <row r="12" spans="1:17" x14ac:dyDescent="0.25">
      <c r="B12">
        <v>1428571428.5713999</v>
      </c>
      <c r="C12">
        <v>-9.0089463999999992</v>
      </c>
      <c r="F12" s="83">
        <f t="shared" si="0"/>
        <v>2</v>
      </c>
      <c r="G12" s="11">
        <f t="shared" si="4"/>
        <v>-74.064926</v>
      </c>
      <c r="H12" s="83">
        <f t="shared" si="1"/>
        <v>-69.064926</v>
      </c>
      <c r="J12">
        <v>1428571428.5713999</v>
      </c>
      <c r="K12">
        <v>-10.461797000000001</v>
      </c>
      <c r="N12" s="83">
        <f t="shared" si="2"/>
        <v>2</v>
      </c>
      <c r="O12" s="11">
        <f t="shared" si="5"/>
        <v>-75.241652999999999</v>
      </c>
      <c r="P12" s="83">
        <f t="shared" si="3"/>
        <v>-70.241652999999999</v>
      </c>
    </row>
    <row r="13" spans="1:17" x14ac:dyDescent="0.25">
      <c r="B13">
        <v>1571428571.4286001</v>
      </c>
      <c r="C13">
        <v>-8.6399469</v>
      </c>
      <c r="F13" s="83">
        <f t="shared" si="0"/>
        <v>2.1428571428571002</v>
      </c>
      <c r="G13" s="11">
        <f t="shared" si="4"/>
        <v>-72.542755</v>
      </c>
      <c r="H13" s="83">
        <f t="shared" si="1"/>
        <v>-67.542755</v>
      </c>
      <c r="J13">
        <v>1571428571.4286001</v>
      </c>
      <c r="K13">
        <v>-9.9437713999999993</v>
      </c>
      <c r="N13" s="83">
        <f t="shared" si="2"/>
        <v>2.1428571428571002</v>
      </c>
      <c r="O13" s="11">
        <f t="shared" si="5"/>
        <v>-77.036613000000003</v>
      </c>
      <c r="P13" s="83">
        <f t="shared" si="3"/>
        <v>-72.036613000000003</v>
      </c>
    </row>
    <row r="14" spans="1:17" x14ac:dyDescent="0.25">
      <c r="B14">
        <v>1714285714.2857001</v>
      </c>
      <c r="C14">
        <v>-8.3745660999999991</v>
      </c>
      <c r="F14" s="83">
        <f t="shared" si="0"/>
        <v>2.2857142857143002</v>
      </c>
      <c r="G14" s="11">
        <f t="shared" si="4"/>
        <v>-73.265349999999998</v>
      </c>
      <c r="H14" s="83">
        <f t="shared" si="1"/>
        <v>-68.265349999999998</v>
      </c>
      <c r="J14">
        <v>1714285714.2857001</v>
      </c>
      <c r="K14">
        <v>-9.4707974999999998</v>
      </c>
      <c r="N14" s="83">
        <f t="shared" si="2"/>
        <v>2.2857142857143002</v>
      </c>
      <c r="O14" s="11">
        <f t="shared" si="5"/>
        <v>-77.405417999999997</v>
      </c>
      <c r="P14" s="83">
        <f t="shared" si="3"/>
        <v>-72.405417999999997</v>
      </c>
    </row>
    <row r="15" spans="1:17" x14ac:dyDescent="0.25">
      <c r="B15">
        <v>1857142857.1429</v>
      </c>
      <c r="C15">
        <v>-8.1255340999999994</v>
      </c>
      <c r="F15" s="83">
        <f t="shared" si="0"/>
        <v>2.4285714285714</v>
      </c>
      <c r="G15" s="11">
        <f t="shared" si="4"/>
        <v>-71.655974999999998</v>
      </c>
      <c r="H15" s="83">
        <f t="shared" si="1"/>
        <v>-66.655974999999998</v>
      </c>
      <c r="J15">
        <v>1857142857.1429</v>
      </c>
      <c r="K15">
        <v>-9.0261688000000007</v>
      </c>
      <c r="N15" s="83">
        <f t="shared" si="2"/>
        <v>2.4285714285714</v>
      </c>
      <c r="O15" s="11">
        <f t="shared" si="5"/>
        <v>-75.716187000000005</v>
      </c>
      <c r="P15" s="83">
        <f t="shared" si="3"/>
        <v>-70.716187000000005</v>
      </c>
    </row>
    <row r="16" spans="1:17" x14ac:dyDescent="0.25">
      <c r="B16">
        <v>2000000000</v>
      </c>
      <c r="C16">
        <v>-7.9402980999999997</v>
      </c>
      <c r="F16" s="83">
        <f t="shared" si="0"/>
        <v>2.5714285714286</v>
      </c>
      <c r="G16" s="11">
        <f t="shared" si="4"/>
        <v>-75.221785999999994</v>
      </c>
      <c r="H16" s="83">
        <f t="shared" si="1"/>
        <v>-70.221785999999994</v>
      </c>
      <c r="J16">
        <v>2000000000</v>
      </c>
      <c r="K16">
        <v>-8.6703863000000005</v>
      </c>
      <c r="N16" s="83">
        <f t="shared" si="2"/>
        <v>2.5714285714286</v>
      </c>
      <c r="O16" s="11">
        <f t="shared" si="5"/>
        <v>-73.298630000000003</v>
      </c>
      <c r="P16" s="83">
        <f t="shared" si="3"/>
        <v>-68.298630000000003</v>
      </c>
    </row>
    <row r="17" spans="2:16" x14ac:dyDescent="0.25">
      <c r="B17">
        <v>2142857142.8571</v>
      </c>
      <c r="C17">
        <v>-7.8683848000000003</v>
      </c>
      <c r="F17" s="83">
        <f t="shared" si="0"/>
        <v>2.7142857142856998</v>
      </c>
      <c r="G17" s="11">
        <f t="shared" si="4"/>
        <v>-74.246964000000006</v>
      </c>
      <c r="H17" s="83">
        <f t="shared" si="1"/>
        <v>-69.246964000000006</v>
      </c>
      <c r="J17">
        <v>2142857142.8571</v>
      </c>
      <c r="K17">
        <v>-8.4236144999999993</v>
      </c>
      <c r="N17" s="83">
        <f t="shared" si="2"/>
        <v>2.7142857142856998</v>
      </c>
      <c r="O17" s="11">
        <f t="shared" si="5"/>
        <v>-71.294967999999997</v>
      </c>
      <c r="P17" s="83">
        <f t="shared" si="3"/>
        <v>-66.294967999999997</v>
      </c>
    </row>
    <row r="18" spans="2:16" x14ac:dyDescent="0.25">
      <c r="B18">
        <v>2285714285.7143002</v>
      </c>
      <c r="C18">
        <v>-7.8113494000000001</v>
      </c>
      <c r="F18" s="83">
        <f t="shared" si="0"/>
        <v>2.8571428571428998</v>
      </c>
      <c r="G18" s="11">
        <f t="shared" si="4"/>
        <v>-76.260413999999997</v>
      </c>
      <c r="H18" s="83">
        <f t="shared" si="1"/>
        <v>-71.260413999999997</v>
      </c>
      <c r="J18">
        <v>2285714285.7143002</v>
      </c>
      <c r="K18">
        <v>-8.2547645999999997</v>
      </c>
      <c r="N18" s="83">
        <f t="shared" si="2"/>
        <v>2.8571428571428998</v>
      </c>
      <c r="O18" s="11">
        <f t="shared" si="5"/>
        <v>-70.137908999999993</v>
      </c>
      <c r="P18" s="83">
        <f t="shared" si="3"/>
        <v>-65.137908999999993</v>
      </c>
    </row>
    <row r="19" spans="2:16" x14ac:dyDescent="0.25">
      <c r="B19">
        <v>2428571428.5714002</v>
      </c>
      <c r="C19">
        <v>-7.7460998999999999</v>
      </c>
      <c r="F19" s="83">
        <f t="shared" si="0"/>
        <v>3</v>
      </c>
      <c r="G19" s="11">
        <f t="shared" si="4"/>
        <v>-75.574295000000006</v>
      </c>
      <c r="H19" s="83">
        <f t="shared" si="1"/>
        <v>-70.574295000000006</v>
      </c>
      <c r="J19">
        <v>2428571428.5714002</v>
      </c>
      <c r="K19">
        <v>-8.1295518999999992</v>
      </c>
      <c r="N19" s="83">
        <f t="shared" si="2"/>
        <v>3</v>
      </c>
      <c r="O19" s="11">
        <f t="shared" si="5"/>
        <v>-70.055267000000001</v>
      </c>
      <c r="P19" s="83">
        <f t="shared" si="3"/>
        <v>-65.055267000000001</v>
      </c>
    </row>
    <row r="20" spans="2:16" x14ac:dyDescent="0.25">
      <c r="B20">
        <v>2571428571.4285998</v>
      </c>
      <c r="C20">
        <v>-7.7516055000000001</v>
      </c>
      <c r="F20" s="83">
        <f t="shared" si="0"/>
        <v>3.1428571428571002</v>
      </c>
      <c r="G20" s="11">
        <f t="shared" si="4"/>
        <v>-77.858802999999995</v>
      </c>
      <c r="H20" s="83">
        <f t="shared" si="1"/>
        <v>-72.858802999999995</v>
      </c>
      <c r="J20">
        <v>2571428571.4285998</v>
      </c>
      <c r="K20">
        <v>-8.0760593000000007</v>
      </c>
      <c r="N20" s="83">
        <f t="shared" si="2"/>
        <v>3.1428571428571002</v>
      </c>
      <c r="O20" s="11">
        <f t="shared" si="5"/>
        <v>-73.190262000000004</v>
      </c>
      <c r="P20" s="83">
        <f t="shared" si="3"/>
        <v>-68.190262000000004</v>
      </c>
    </row>
    <row r="21" spans="2:16" x14ac:dyDescent="0.25">
      <c r="B21">
        <v>2714285714.2856998</v>
      </c>
      <c r="C21">
        <v>-7.7861852999999996</v>
      </c>
      <c r="F21" s="83">
        <f t="shared" si="0"/>
        <v>3.2857142857143002</v>
      </c>
      <c r="G21" s="11">
        <f t="shared" si="4"/>
        <v>-78.788605000000004</v>
      </c>
      <c r="H21" s="83">
        <f t="shared" si="1"/>
        <v>-73.788605000000004</v>
      </c>
      <c r="J21">
        <v>2714285714.2856998</v>
      </c>
      <c r="K21">
        <v>-7.9711933000000004</v>
      </c>
      <c r="N21" s="83">
        <f t="shared" si="2"/>
        <v>3.2857142857143002</v>
      </c>
      <c r="O21" s="11">
        <f t="shared" si="5"/>
        <v>-75.968918000000002</v>
      </c>
      <c r="P21" s="83">
        <f t="shared" si="3"/>
        <v>-70.968918000000002</v>
      </c>
    </row>
    <row r="22" spans="2:16" x14ac:dyDescent="0.25">
      <c r="B22">
        <v>2857142857.1429</v>
      </c>
      <c r="C22">
        <v>-7.9604644999999996</v>
      </c>
      <c r="F22" s="83">
        <f t="shared" si="0"/>
        <v>3.4285714285714</v>
      </c>
      <c r="G22" s="11">
        <f t="shared" si="4"/>
        <v>-81.041793999999996</v>
      </c>
      <c r="H22" s="83">
        <f t="shared" si="1"/>
        <v>-76.041793999999996</v>
      </c>
      <c r="J22">
        <v>2857142857.1429</v>
      </c>
      <c r="K22">
        <v>-7.9471965000000004</v>
      </c>
      <c r="N22" s="83">
        <f t="shared" si="2"/>
        <v>3.4285714285714</v>
      </c>
      <c r="O22" s="11">
        <f t="shared" si="5"/>
        <v>-78.255623</v>
      </c>
      <c r="P22" s="83">
        <f t="shared" si="3"/>
        <v>-73.255623</v>
      </c>
    </row>
    <row r="23" spans="2:16" x14ac:dyDescent="0.25">
      <c r="B23">
        <v>3000000000</v>
      </c>
      <c r="C23">
        <v>-8.0400696000000007</v>
      </c>
      <c r="F23" s="83">
        <f t="shared" si="0"/>
        <v>3.5714285714286</v>
      </c>
      <c r="G23" s="11">
        <f t="shared" si="4"/>
        <v>-81.868690000000001</v>
      </c>
      <c r="H23" s="83">
        <f t="shared" si="1"/>
        <v>-76.868690000000001</v>
      </c>
      <c r="J23">
        <v>3000000000</v>
      </c>
      <c r="K23">
        <v>-7.8751030000000002</v>
      </c>
      <c r="N23" s="83">
        <f t="shared" si="2"/>
        <v>3.5714285714286</v>
      </c>
      <c r="O23" s="11">
        <f t="shared" si="5"/>
        <v>-78.030060000000006</v>
      </c>
      <c r="P23" s="83">
        <f t="shared" si="3"/>
        <v>-73.030060000000006</v>
      </c>
    </row>
    <row r="24" spans="2:16" x14ac:dyDescent="0.25">
      <c r="B24">
        <v>3142857142.8571</v>
      </c>
      <c r="C24">
        <v>-8.1166696999999992</v>
      </c>
      <c r="F24" s="83">
        <f t="shared" si="0"/>
        <v>3.7142857142856998</v>
      </c>
      <c r="G24" s="11">
        <f t="shared" si="4"/>
        <v>-81.751311999999999</v>
      </c>
      <c r="H24" s="83">
        <f t="shared" si="1"/>
        <v>-76.751311999999999</v>
      </c>
      <c r="J24">
        <v>3142857142.8571</v>
      </c>
      <c r="K24">
        <v>-7.8471684000000002</v>
      </c>
      <c r="N24" s="83">
        <f t="shared" si="2"/>
        <v>3.7142857142856998</v>
      </c>
      <c r="O24" s="11">
        <f t="shared" si="5"/>
        <v>-78.878822</v>
      </c>
      <c r="P24" s="83">
        <f t="shared" si="3"/>
        <v>-73.878822</v>
      </c>
    </row>
    <row r="25" spans="2:16" x14ac:dyDescent="0.25">
      <c r="B25">
        <v>3285714285.7143002</v>
      </c>
      <c r="C25">
        <v>-8.0913571999999991</v>
      </c>
      <c r="F25" s="83">
        <f t="shared" si="0"/>
        <v>3.8571428571428998</v>
      </c>
      <c r="G25" s="11">
        <f t="shared" si="4"/>
        <v>-78.526748999999995</v>
      </c>
      <c r="H25" s="83">
        <f t="shared" si="1"/>
        <v>-73.526748999999995</v>
      </c>
      <c r="J25">
        <v>3285714285.7143002</v>
      </c>
      <c r="K25">
        <v>-7.7487649999999997</v>
      </c>
      <c r="N25" s="83">
        <f t="shared" si="2"/>
        <v>3.8571428571428998</v>
      </c>
      <c r="O25" s="11">
        <f t="shared" si="5"/>
        <v>-78.488151999999999</v>
      </c>
      <c r="P25" s="83">
        <f t="shared" si="3"/>
        <v>-73.488151999999999</v>
      </c>
    </row>
    <row r="26" spans="2:16" x14ac:dyDescent="0.25">
      <c r="B26">
        <v>3428571428.5714002</v>
      </c>
      <c r="C26">
        <v>-8.1355304999999998</v>
      </c>
      <c r="F26" s="83">
        <f t="shared" si="0"/>
        <v>4</v>
      </c>
      <c r="G26" s="11">
        <f t="shared" si="4"/>
        <v>-75.692809999999994</v>
      </c>
      <c r="H26" s="83">
        <f t="shared" si="1"/>
        <v>-70.692809999999994</v>
      </c>
      <c r="J26">
        <v>3428571428.5714002</v>
      </c>
      <c r="K26">
        <v>-7.6848973999999997</v>
      </c>
      <c r="N26" s="83">
        <f t="shared" si="2"/>
        <v>4</v>
      </c>
      <c r="O26" s="11">
        <f t="shared" si="5"/>
        <v>-78.259293</v>
      </c>
      <c r="P26" s="83">
        <f t="shared" si="3"/>
        <v>-73.259293</v>
      </c>
    </row>
    <row r="27" spans="2:16" x14ac:dyDescent="0.25">
      <c r="B27">
        <v>3571428571.4285998</v>
      </c>
      <c r="C27">
        <v>-8.1995564000000005</v>
      </c>
      <c r="F27" s="83">
        <f t="shared" si="0"/>
        <v>4.1428571428570997</v>
      </c>
      <c r="G27" s="11">
        <f t="shared" si="4"/>
        <v>-74.044594000000004</v>
      </c>
      <c r="H27" s="83">
        <f t="shared" si="1"/>
        <v>-69.044594000000004</v>
      </c>
      <c r="J27">
        <v>3571428571.4285998</v>
      </c>
      <c r="K27">
        <v>-7.6432723999999999</v>
      </c>
      <c r="N27" s="83">
        <f t="shared" si="2"/>
        <v>4.1428571428570997</v>
      </c>
      <c r="O27" s="11">
        <f t="shared" si="5"/>
        <v>-78.178375000000003</v>
      </c>
      <c r="P27" s="83">
        <f t="shared" si="3"/>
        <v>-73.178375000000003</v>
      </c>
    </row>
    <row r="28" spans="2:16" x14ac:dyDescent="0.25">
      <c r="B28">
        <v>3714285714.2856998</v>
      </c>
      <c r="C28">
        <v>-8.3072596000000001</v>
      </c>
      <c r="F28" s="83">
        <f t="shared" si="0"/>
        <v>4.2857142857142998</v>
      </c>
      <c r="G28" s="11">
        <f t="shared" si="4"/>
        <v>-71.917968999999999</v>
      </c>
      <c r="H28" s="83">
        <f t="shared" si="1"/>
        <v>-66.917968999999999</v>
      </c>
      <c r="J28">
        <v>3714285714.2856998</v>
      </c>
      <c r="K28">
        <v>-7.6756777999999999</v>
      </c>
      <c r="N28" s="83">
        <f t="shared" si="2"/>
        <v>4.2857142857142998</v>
      </c>
      <c r="O28" s="11">
        <f t="shared" si="5"/>
        <v>-76.090248000000003</v>
      </c>
      <c r="P28" s="83">
        <f t="shared" si="3"/>
        <v>-71.090248000000003</v>
      </c>
    </row>
    <row r="29" spans="2:16" x14ac:dyDescent="0.25">
      <c r="B29">
        <v>3857142857.1429</v>
      </c>
      <c r="C29">
        <v>-8.3078450999999998</v>
      </c>
      <c r="F29" s="83">
        <f t="shared" si="0"/>
        <v>4.4285714285713995</v>
      </c>
      <c r="G29" s="11">
        <f t="shared" si="4"/>
        <v>-70.253165999999993</v>
      </c>
      <c r="H29" s="83">
        <f t="shared" si="1"/>
        <v>-65.253165999999993</v>
      </c>
      <c r="J29">
        <v>3857142857.1429</v>
      </c>
      <c r="K29">
        <v>-7.6575145999999998</v>
      </c>
      <c r="N29" s="83">
        <f t="shared" si="2"/>
        <v>4.4285714285713995</v>
      </c>
      <c r="O29" s="11">
        <f t="shared" si="5"/>
        <v>-73.404021999999998</v>
      </c>
      <c r="P29" s="83">
        <f t="shared" si="3"/>
        <v>-68.404021999999998</v>
      </c>
    </row>
    <row r="30" spans="2:16" x14ac:dyDescent="0.25">
      <c r="B30">
        <v>4000000000</v>
      </c>
      <c r="C30">
        <v>-8.3013802000000005</v>
      </c>
      <c r="F30" s="83">
        <f t="shared" si="0"/>
        <v>4.5714285714286005</v>
      </c>
      <c r="G30" s="11">
        <f t="shared" si="4"/>
        <v>-70.251227999999998</v>
      </c>
      <c r="H30" s="83">
        <f t="shared" si="1"/>
        <v>-65.251227999999998</v>
      </c>
      <c r="J30">
        <v>4000000000</v>
      </c>
      <c r="K30">
        <v>-7.6783346999999997</v>
      </c>
      <c r="N30" s="83">
        <f t="shared" si="2"/>
        <v>4.5714285714286005</v>
      </c>
      <c r="O30" s="11">
        <f t="shared" si="5"/>
        <v>-69.475807000000003</v>
      </c>
      <c r="P30" s="83">
        <f t="shared" si="3"/>
        <v>-64.475807000000003</v>
      </c>
    </row>
    <row r="31" spans="2:16" x14ac:dyDescent="0.25">
      <c r="B31">
        <v>4142857142.8571</v>
      </c>
      <c r="C31">
        <v>-8.2388762999999994</v>
      </c>
      <c r="F31" s="83">
        <f t="shared" si="0"/>
        <v>4.7142857142857002</v>
      </c>
      <c r="G31" s="11">
        <f t="shared" si="4"/>
        <v>-70.777634000000006</v>
      </c>
      <c r="H31" s="83">
        <f t="shared" si="1"/>
        <v>-65.777634000000006</v>
      </c>
      <c r="J31">
        <v>4142857142.8571</v>
      </c>
      <c r="K31">
        <v>-7.6626329000000002</v>
      </c>
      <c r="N31" s="83">
        <f t="shared" si="2"/>
        <v>4.7142857142857002</v>
      </c>
      <c r="O31" s="11">
        <f t="shared" si="5"/>
        <v>-67.792095000000003</v>
      </c>
      <c r="P31" s="83">
        <f t="shared" si="3"/>
        <v>-62.792095000000003</v>
      </c>
    </row>
    <row r="32" spans="2:16" x14ac:dyDescent="0.25">
      <c r="B32">
        <v>4285714285.7143002</v>
      </c>
      <c r="C32">
        <v>-8.2466124999999995</v>
      </c>
      <c r="F32" s="83">
        <f t="shared" si="0"/>
        <v>4.8571428571429003</v>
      </c>
      <c r="G32" s="11">
        <f t="shared" si="4"/>
        <v>-71.530304000000001</v>
      </c>
      <c r="H32" s="83">
        <f t="shared" si="1"/>
        <v>-66.530304000000001</v>
      </c>
      <c r="J32">
        <v>4285714285.7143002</v>
      </c>
      <c r="K32">
        <v>-7.7680993000000003</v>
      </c>
      <c r="N32" s="83">
        <f t="shared" si="2"/>
        <v>4.8571428571429003</v>
      </c>
      <c r="O32" s="11">
        <f t="shared" si="5"/>
        <v>-65.881752000000006</v>
      </c>
      <c r="P32" s="83">
        <f t="shared" si="3"/>
        <v>-60.881751999999999</v>
      </c>
    </row>
    <row r="33" spans="2:16" x14ac:dyDescent="0.25">
      <c r="B33">
        <v>4428571428.5713997</v>
      </c>
      <c r="C33">
        <v>-8.2020987999999999</v>
      </c>
      <c r="F33" s="83">
        <f t="shared" si="0"/>
        <v>5</v>
      </c>
      <c r="G33" s="11">
        <f t="shared" si="4"/>
        <v>-70.749161000000001</v>
      </c>
      <c r="H33" s="83">
        <f t="shared" si="1"/>
        <v>-65.749161000000001</v>
      </c>
      <c r="J33">
        <v>4428571428.5713997</v>
      </c>
      <c r="K33">
        <v>-7.8142490000000002</v>
      </c>
      <c r="N33" s="83">
        <f t="shared" si="2"/>
        <v>5</v>
      </c>
      <c r="O33" s="11">
        <f t="shared" si="5"/>
        <v>-65.477519999999998</v>
      </c>
      <c r="P33" s="83">
        <f t="shared" si="3"/>
        <v>-60.477519999999998</v>
      </c>
    </row>
    <row r="34" spans="2:16" x14ac:dyDescent="0.25">
      <c r="B34">
        <v>4571428571.4286003</v>
      </c>
      <c r="C34">
        <v>-8.1762323000000006</v>
      </c>
      <c r="F34" s="83">
        <f t="shared" si="0"/>
        <v>5.1428571428570997</v>
      </c>
      <c r="G34" s="11">
        <f t="shared" si="4"/>
        <v>-71.215584000000007</v>
      </c>
      <c r="H34" s="83">
        <f t="shared" si="1"/>
        <v>-66.215584000000007</v>
      </c>
      <c r="J34">
        <v>4571428571.4286003</v>
      </c>
      <c r="K34">
        <v>-7.9429182999999997</v>
      </c>
      <c r="N34" s="83">
        <f t="shared" si="2"/>
        <v>5.1428571428570997</v>
      </c>
      <c r="O34" s="11">
        <f t="shared" si="5"/>
        <v>-66.208812999999992</v>
      </c>
      <c r="P34" s="83">
        <f t="shared" si="3"/>
        <v>-61.208812999999999</v>
      </c>
    </row>
    <row r="35" spans="2:16" x14ac:dyDescent="0.25">
      <c r="B35">
        <v>4714285714.2856998</v>
      </c>
      <c r="C35">
        <v>-8.0609559999999991</v>
      </c>
      <c r="F35" s="83">
        <f t="shared" si="0"/>
        <v>5.2857142857142998</v>
      </c>
      <c r="G35" s="11">
        <f t="shared" si="4"/>
        <v>-71.853476999999998</v>
      </c>
      <c r="H35" s="83">
        <f t="shared" si="1"/>
        <v>-66.853476999999998</v>
      </c>
      <c r="J35">
        <v>4714285714.2856998</v>
      </c>
      <c r="K35">
        <v>-7.9850855000000003</v>
      </c>
      <c r="N35" s="83">
        <f t="shared" si="2"/>
        <v>5.2857142857142998</v>
      </c>
      <c r="O35" s="11">
        <f t="shared" si="5"/>
        <v>-69.945869000000002</v>
      </c>
      <c r="P35" s="83">
        <f t="shared" si="3"/>
        <v>-64.945869000000002</v>
      </c>
    </row>
    <row r="36" spans="2:16" x14ac:dyDescent="0.25">
      <c r="B36">
        <v>4857142857.1429005</v>
      </c>
      <c r="C36">
        <v>-8.0045871999999996</v>
      </c>
      <c r="F36" s="83">
        <f t="shared" si="0"/>
        <v>5.4285714285713995</v>
      </c>
      <c r="G36" s="11">
        <f t="shared" si="4"/>
        <v>-73.628555000000006</v>
      </c>
      <c r="H36" s="83">
        <f t="shared" si="1"/>
        <v>-68.628555000000006</v>
      </c>
      <c r="J36">
        <v>4857142857.1429005</v>
      </c>
      <c r="K36">
        <v>-8.0990763000000001</v>
      </c>
      <c r="N36" s="83">
        <f t="shared" si="2"/>
        <v>5.4285714285713995</v>
      </c>
      <c r="O36" s="11">
        <f t="shared" si="5"/>
        <v>-71.082038999999995</v>
      </c>
      <c r="P36" s="83">
        <f t="shared" si="3"/>
        <v>-66.082038999999995</v>
      </c>
    </row>
    <row r="37" spans="2:16" x14ac:dyDescent="0.25">
      <c r="B37">
        <v>5000000000</v>
      </c>
      <c r="C37">
        <v>-7.9346379999999996</v>
      </c>
      <c r="F37" s="83">
        <f t="shared" si="0"/>
        <v>5.5714285714286005</v>
      </c>
      <c r="G37" s="11">
        <f t="shared" si="4"/>
        <v>-75.884360999999998</v>
      </c>
      <c r="H37" s="83">
        <f t="shared" si="1"/>
        <v>-70.884360999999998</v>
      </c>
      <c r="J37">
        <v>5000000000</v>
      </c>
      <c r="K37">
        <v>-8.0986537999999992</v>
      </c>
      <c r="N37" s="83">
        <f t="shared" si="2"/>
        <v>5.5714285714286005</v>
      </c>
      <c r="O37" s="11">
        <f t="shared" si="5"/>
        <v>-71.775336999999993</v>
      </c>
      <c r="P37" s="83">
        <f t="shared" si="3"/>
        <v>-66.775336999999993</v>
      </c>
    </row>
    <row r="38" spans="2:16" x14ac:dyDescent="0.25">
      <c r="B38">
        <v>5142857142.8570995</v>
      </c>
      <c r="C38">
        <v>-7.9644216999999999</v>
      </c>
      <c r="F38" s="83">
        <f t="shared" si="0"/>
        <v>5.7142857142857002</v>
      </c>
      <c r="G38" s="11">
        <f t="shared" si="4"/>
        <v>-76.364211999999995</v>
      </c>
      <c r="H38" s="83">
        <f t="shared" si="1"/>
        <v>-71.364211999999995</v>
      </c>
      <c r="J38">
        <v>5142857142.8570995</v>
      </c>
      <c r="K38">
        <v>-8.1264705999999993</v>
      </c>
      <c r="N38" s="83">
        <f t="shared" si="2"/>
        <v>5.7142857142857002</v>
      </c>
      <c r="O38" s="11">
        <f t="shared" si="5"/>
        <v>-70.475425999999999</v>
      </c>
      <c r="P38" s="83">
        <f t="shared" si="3"/>
        <v>-65.475425999999999</v>
      </c>
    </row>
    <row r="39" spans="2:16" x14ac:dyDescent="0.25">
      <c r="B39">
        <v>5285714285.7143002</v>
      </c>
      <c r="C39">
        <v>-7.9953589000000003</v>
      </c>
      <c r="F39" s="83">
        <f t="shared" si="0"/>
        <v>5.8571428571429003</v>
      </c>
      <c r="G39" s="11">
        <f t="shared" si="4"/>
        <v>-76.963425000000001</v>
      </c>
      <c r="H39" s="83">
        <f t="shared" si="1"/>
        <v>-71.963425000000001</v>
      </c>
      <c r="J39">
        <v>5285714285.7143002</v>
      </c>
      <c r="K39">
        <v>-8.0572090000000003</v>
      </c>
      <c r="N39" s="83">
        <f t="shared" si="2"/>
        <v>5.8571428571429003</v>
      </c>
      <c r="O39" s="11">
        <f t="shared" si="5"/>
        <v>-74.286361999999997</v>
      </c>
      <c r="P39" s="83">
        <f t="shared" si="3"/>
        <v>-69.286361999999997</v>
      </c>
    </row>
    <row r="40" spans="2:16" x14ac:dyDescent="0.25">
      <c r="B40">
        <v>5428571428.5713997</v>
      </c>
      <c r="C40">
        <v>-8.1118287999999996</v>
      </c>
      <c r="F40" s="83">
        <f t="shared" si="0"/>
        <v>6</v>
      </c>
      <c r="G40" s="11">
        <f t="shared" si="4"/>
        <v>-75.708968999999996</v>
      </c>
      <c r="H40" s="83">
        <f t="shared" si="1"/>
        <v>-70.708968999999996</v>
      </c>
      <c r="J40">
        <v>5428571428.5713997</v>
      </c>
      <c r="K40">
        <v>-8.0546264999999995</v>
      </c>
      <c r="N40" s="83">
        <f t="shared" si="2"/>
        <v>6</v>
      </c>
      <c r="O40" s="11">
        <f t="shared" si="5"/>
        <v>-78.610405</v>
      </c>
      <c r="P40" s="83">
        <f t="shared" si="3"/>
        <v>-73.610405</v>
      </c>
    </row>
    <row r="41" spans="2:16" x14ac:dyDescent="0.25">
      <c r="B41">
        <v>5571428571.4286003</v>
      </c>
      <c r="C41">
        <v>-8.1723089000000009</v>
      </c>
      <c r="F41" s="83">
        <f t="shared" si="0"/>
        <v>6.1428571428570997</v>
      </c>
      <c r="G41" s="11">
        <f t="shared" si="4"/>
        <v>-74.469322000000005</v>
      </c>
      <c r="H41" s="83">
        <f t="shared" si="1"/>
        <v>-69.469322000000005</v>
      </c>
      <c r="J41">
        <v>5571428571.4286003</v>
      </c>
      <c r="K41">
        <v>-8.0157299000000002</v>
      </c>
      <c r="N41" s="83">
        <f t="shared" si="2"/>
        <v>6.1428571428570997</v>
      </c>
      <c r="O41" s="11">
        <f t="shared" si="5"/>
        <v>-81.442543000000001</v>
      </c>
      <c r="P41" s="83">
        <f t="shared" si="3"/>
        <v>-76.442543000000001</v>
      </c>
    </row>
    <row r="42" spans="2:16" x14ac:dyDescent="0.25">
      <c r="B42">
        <v>5714285714.2856998</v>
      </c>
      <c r="C42">
        <v>-8.1937075000000004</v>
      </c>
      <c r="F42" s="83">
        <f t="shared" si="0"/>
        <v>6.2857142857142998</v>
      </c>
      <c r="G42" s="11">
        <f t="shared" si="4"/>
        <v>-71.503044000000003</v>
      </c>
      <c r="H42" s="83">
        <f t="shared" si="1"/>
        <v>-66.503044000000003</v>
      </c>
      <c r="J42">
        <v>5714285714.2856998</v>
      </c>
      <c r="K42">
        <v>-8.0125446</v>
      </c>
      <c r="N42" s="83">
        <f t="shared" si="2"/>
        <v>6.2857142857142998</v>
      </c>
      <c r="O42" s="11">
        <f t="shared" si="5"/>
        <v>-79.961830000000006</v>
      </c>
      <c r="P42" s="83">
        <f t="shared" si="3"/>
        <v>-74.961830000000006</v>
      </c>
    </row>
    <row r="43" spans="2:16" x14ac:dyDescent="0.25">
      <c r="B43">
        <v>5857142857.1429005</v>
      </c>
      <c r="C43">
        <v>-8.1346349999999994</v>
      </c>
      <c r="F43" s="83">
        <f t="shared" si="0"/>
        <v>6.4285714285713995</v>
      </c>
      <c r="G43" s="11">
        <f t="shared" si="4"/>
        <v>-69.574234000000004</v>
      </c>
      <c r="H43" s="83">
        <f t="shared" si="1"/>
        <v>-64.574234000000004</v>
      </c>
      <c r="J43">
        <v>5857142857.1429005</v>
      </c>
      <c r="K43">
        <v>-8.0354861999999994</v>
      </c>
      <c r="N43" s="83">
        <f t="shared" si="2"/>
        <v>6.4285714285713995</v>
      </c>
      <c r="O43" s="11">
        <f t="shared" si="5"/>
        <v>-76.263762999999997</v>
      </c>
      <c r="P43" s="83">
        <f t="shared" si="3"/>
        <v>-71.263762999999997</v>
      </c>
    </row>
    <row r="44" spans="2:16" x14ac:dyDescent="0.25">
      <c r="B44">
        <v>6000000000</v>
      </c>
      <c r="C44">
        <v>-8.01966</v>
      </c>
      <c r="F44" s="83">
        <f t="shared" si="0"/>
        <v>6.5714285714286005</v>
      </c>
      <c r="G44" s="11">
        <f t="shared" si="4"/>
        <v>-69.624306000000004</v>
      </c>
      <c r="H44" s="83">
        <f t="shared" si="1"/>
        <v>-64.624306000000004</v>
      </c>
      <c r="J44">
        <v>6000000000</v>
      </c>
      <c r="K44">
        <v>-8.0270747999999994</v>
      </c>
      <c r="N44" s="83">
        <f t="shared" si="2"/>
        <v>6.5714285714286005</v>
      </c>
      <c r="O44" s="11">
        <f t="shared" si="5"/>
        <v>-74.038330000000002</v>
      </c>
      <c r="P44" s="83">
        <f t="shared" si="3"/>
        <v>-69.038330000000002</v>
      </c>
    </row>
    <row r="45" spans="2:16" x14ac:dyDescent="0.25">
      <c r="B45">
        <v>6142857142.8570995</v>
      </c>
      <c r="C45">
        <v>-7.9450158999999996</v>
      </c>
      <c r="F45" s="83">
        <f t="shared" si="0"/>
        <v>6.7142857142857002</v>
      </c>
      <c r="G45" s="11">
        <f t="shared" si="4"/>
        <v>-72.458884999999995</v>
      </c>
      <c r="H45" s="83">
        <f t="shared" si="1"/>
        <v>-67.458884999999995</v>
      </c>
      <c r="J45">
        <v>6142857142.8570995</v>
      </c>
      <c r="K45">
        <v>-8.0689278000000009</v>
      </c>
      <c r="N45" s="83">
        <f t="shared" si="2"/>
        <v>6.7142857142857002</v>
      </c>
      <c r="O45" s="11">
        <f t="shared" si="5"/>
        <v>-72.531654000000003</v>
      </c>
      <c r="P45" s="83">
        <f t="shared" si="3"/>
        <v>-67.531654000000003</v>
      </c>
    </row>
    <row r="46" spans="2:16" x14ac:dyDescent="0.25">
      <c r="B46">
        <v>6285714285.7143002</v>
      </c>
      <c r="C46">
        <v>-7.8674283000000003</v>
      </c>
      <c r="F46" s="83">
        <f t="shared" si="0"/>
        <v>6.8571428571429003</v>
      </c>
      <c r="G46" s="11">
        <f t="shared" si="4"/>
        <v>-78.391829999999999</v>
      </c>
      <c r="H46" s="83">
        <f t="shared" si="1"/>
        <v>-73.391829999999999</v>
      </c>
      <c r="J46">
        <v>6285714285.7143002</v>
      </c>
      <c r="K46">
        <v>-8.0011291999999994</v>
      </c>
      <c r="N46" s="83">
        <f t="shared" si="2"/>
        <v>6.8571428571429003</v>
      </c>
      <c r="O46" s="11">
        <f t="shared" si="5"/>
        <v>-71.940430000000006</v>
      </c>
      <c r="P46" s="83">
        <f t="shared" si="3"/>
        <v>-66.940430000000006</v>
      </c>
    </row>
    <row r="47" spans="2:16" x14ac:dyDescent="0.25">
      <c r="B47">
        <v>6428571428.5713997</v>
      </c>
      <c r="C47">
        <v>-7.9027123000000001</v>
      </c>
      <c r="F47" s="83">
        <f t="shared" si="0"/>
        <v>7</v>
      </c>
      <c r="G47" s="11">
        <f t="shared" si="4"/>
        <v>-82.047034999999994</v>
      </c>
      <c r="H47" s="83">
        <f t="shared" si="1"/>
        <v>-77.047034999999994</v>
      </c>
      <c r="J47">
        <v>6428571428.5713997</v>
      </c>
      <c r="K47">
        <v>-8.0013371000000006</v>
      </c>
      <c r="N47" s="83">
        <f t="shared" si="2"/>
        <v>7</v>
      </c>
      <c r="O47" s="11">
        <f t="shared" si="5"/>
        <v>-70.596283</v>
      </c>
      <c r="P47" s="83">
        <f t="shared" si="3"/>
        <v>-65.596283</v>
      </c>
    </row>
    <row r="48" spans="2:16" x14ac:dyDescent="0.25">
      <c r="B48">
        <v>6571428571.4286003</v>
      </c>
      <c r="C48">
        <v>-7.9310174</v>
      </c>
      <c r="F48" s="83">
        <f t="shared" si="0"/>
        <v>7.1428571428570997</v>
      </c>
      <c r="G48" s="11">
        <f t="shared" si="4"/>
        <v>-82.389801000000006</v>
      </c>
      <c r="H48" s="83">
        <f t="shared" si="1"/>
        <v>-77.389801000000006</v>
      </c>
      <c r="J48">
        <v>6571428571.4286003</v>
      </c>
      <c r="K48">
        <v>-7.9733343000000003</v>
      </c>
      <c r="N48" s="83">
        <f t="shared" si="2"/>
        <v>7.1428571428570997</v>
      </c>
      <c r="O48" s="11">
        <f t="shared" si="5"/>
        <v>-70.368965000000003</v>
      </c>
      <c r="P48" s="83">
        <f t="shared" si="3"/>
        <v>-65.368965000000003</v>
      </c>
    </row>
    <row r="49" spans="2:16" x14ac:dyDescent="0.25">
      <c r="B49">
        <v>6714285714.2856998</v>
      </c>
      <c r="C49">
        <v>-8.0309076000000008</v>
      </c>
      <c r="F49" s="83">
        <f t="shared" si="0"/>
        <v>7.2857142857142998</v>
      </c>
      <c r="G49" s="11">
        <f t="shared" si="4"/>
        <v>-78.452026000000004</v>
      </c>
      <c r="H49" s="83">
        <f t="shared" si="1"/>
        <v>-73.452026000000004</v>
      </c>
      <c r="J49">
        <v>6714285714.2856998</v>
      </c>
      <c r="K49">
        <v>-8.0442104000000008</v>
      </c>
      <c r="N49" s="83">
        <f t="shared" si="2"/>
        <v>7.2857142857142998</v>
      </c>
      <c r="O49" s="11">
        <f t="shared" si="5"/>
        <v>-71.502716000000007</v>
      </c>
      <c r="P49" s="83">
        <f t="shared" si="3"/>
        <v>-66.502716000000007</v>
      </c>
    </row>
    <row r="50" spans="2:16" x14ac:dyDescent="0.25">
      <c r="B50">
        <v>6857142857.1429005</v>
      </c>
      <c r="C50">
        <v>-8.0612898000000008</v>
      </c>
      <c r="F50" s="83">
        <f t="shared" si="0"/>
        <v>7.4285714285713995</v>
      </c>
      <c r="G50" s="11">
        <f t="shared" si="4"/>
        <v>-75.688744</v>
      </c>
      <c r="H50" s="83">
        <f t="shared" si="1"/>
        <v>-70.688744</v>
      </c>
      <c r="J50">
        <v>6857142857.1429005</v>
      </c>
      <c r="K50">
        <v>-8.0346098000000001</v>
      </c>
      <c r="N50" s="83">
        <f t="shared" si="2"/>
        <v>7.4285714285713995</v>
      </c>
      <c r="O50" s="11">
        <f t="shared" si="5"/>
        <v>-75.961608999999996</v>
      </c>
      <c r="P50" s="83">
        <f t="shared" si="3"/>
        <v>-70.961608999999996</v>
      </c>
    </row>
    <row r="51" spans="2:16" x14ac:dyDescent="0.25">
      <c r="B51">
        <v>7000000000</v>
      </c>
      <c r="C51">
        <v>-8.1451864</v>
      </c>
      <c r="F51" s="83">
        <f t="shared" si="0"/>
        <v>7.5714285714286005</v>
      </c>
      <c r="G51" s="11">
        <f t="shared" si="4"/>
        <v>-76.937218000000001</v>
      </c>
      <c r="H51" s="83">
        <f t="shared" si="1"/>
        <v>-71.937218000000001</v>
      </c>
      <c r="J51">
        <v>7000000000</v>
      </c>
      <c r="K51">
        <v>-8.0623474000000002</v>
      </c>
      <c r="N51" s="83">
        <f t="shared" si="2"/>
        <v>7.5714285714286005</v>
      </c>
      <c r="O51" s="11">
        <f t="shared" si="5"/>
        <v>-77.094498000000002</v>
      </c>
      <c r="P51" s="83">
        <f t="shared" si="3"/>
        <v>-72.094498000000002</v>
      </c>
    </row>
    <row r="52" spans="2:16" x14ac:dyDescent="0.25">
      <c r="B52">
        <v>7142857142.8570995</v>
      </c>
      <c r="C52">
        <v>-8.1573954000000004</v>
      </c>
      <c r="F52" s="83">
        <f t="shared" si="0"/>
        <v>7.7142857142857002</v>
      </c>
      <c r="G52" s="11">
        <f t="shared" si="4"/>
        <v>-77.878005999999999</v>
      </c>
      <c r="H52" s="83">
        <f t="shared" si="1"/>
        <v>-72.878005999999999</v>
      </c>
      <c r="J52">
        <v>7142857142.8570995</v>
      </c>
      <c r="K52">
        <v>-8.0353049999999993</v>
      </c>
      <c r="N52" s="83">
        <f t="shared" si="2"/>
        <v>7.7142857142857002</v>
      </c>
      <c r="O52" s="11">
        <f t="shared" si="5"/>
        <v>-76.904205000000005</v>
      </c>
      <c r="P52" s="83">
        <f t="shared" si="3"/>
        <v>-71.904205000000005</v>
      </c>
    </row>
    <row r="53" spans="2:16" x14ac:dyDescent="0.25">
      <c r="B53">
        <v>7285714285.7143002</v>
      </c>
      <c r="C53">
        <v>-8.2366799999999998</v>
      </c>
      <c r="F53" s="83">
        <f t="shared" si="0"/>
        <v>7.8571428571429003</v>
      </c>
      <c r="G53" s="11">
        <f t="shared" si="4"/>
        <v>-75.728393999999994</v>
      </c>
      <c r="H53" s="83">
        <f t="shared" si="1"/>
        <v>-70.728393999999994</v>
      </c>
      <c r="J53">
        <v>7285714285.7143002</v>
      </c>
      <c r="K53">
        <v>-8.1186284999999998</v>
      </c>
      <c r="N53" s="83">
        <f t="shared" si="2"/>
        <v>7.8571428571429003</v>
      </c>
      <c r="O53" s="11">
        <f t="shared" si="5"/>
        <v>-73.171149999999997</v>
      </c>
      <c r="P53" s="83">
        <f t="shared" si="3"/>
        <v>-68.171149999999997</v>
      </c>
    </row>
    <row r="54" spans="2:16" x14ac:dyDescent="0.25">
      <c r="B54">
        <v>7428571428.5713997</v>
      </c>
      <c r="C54">
        <v>-8.2215004</v>
      </c>
      <c r="F54" s="83">
        <f t="shared" si="0"/>
        <v>8</v>
      </c>
      <c r="G54" s="11">
        <f t="shared" si="4"/>
        <v>-69.776511999999997</v>
      </c>
      <c r="H54" s="83">
        <f t="shared" si="1"/>
        <v>-64.776511999999997</v>
      </c>
      <c r="J54">
        <v>7428571428.5713997</v>
      </c>
      <c r="K54">
        <v>-8.1452494000000009</v>
      </c>
      <c r="N54" s="83">
        <f t="shared" si="2"/>
        <v>8</v>
      </c>
      <c r="O54" s="11">
        <f t="shared" si="5"/>
        <v>-70.769065999999995</v>
      </c>
      <c r="P54" s="83">
        <f t="shared" si="3"/>
        <v>-65.769065999999995</v>
      </c>
    </row>
    <row r="55" spans="2:16" x14ac:dyDescent="0.25">
      <c r="B55">
        <v>7571428571.4286003</v>
      </c>
      <c r="C55">
        <v>-8.2843523000000001</v>
      </c>
      <c r="F55" s="83">
        <f t="shared" si="0"/>
        <v>8.1428571428570997</v>
      </c>
      <c r="G55" s="11">
        <f t="shared" si="4"/>
        <v>-67.770229</v>
      </c>
      <c r="H55" s="83">
        <f t="shared" si="1"/>
        <v>-62.770229</v>
      </c>
      <c r="J55">
        <v>7571428571.4286003</v>
      </c>
      <c r="K55">
        <v>-8.2483816000000001</v>
      </c>
      <c r="N55" s="83">
        <f t="shared" si="2"/>
        <v>8.1428571428570997</v>
      </c>
      <c r="O55" s="11">
        <f t="shared" si="5"/>
        <v>-70.745009999999994</v>
      </c>
      <c r="P55" s="83">
        <f t="shared" si="3"/>
        <v>-65.745009999999994</v>
      </c>
    </row>
    <row r="56" spans="2:16" x14ac:dyDescent="0.25">
      <c r="B56">
        <v>7714285714.2856998</v>
      </c>
      <c r="C56">
        <v>-8.2765302999999992</v>
      </c>
      <c r="F56" s="83">
        <f t="shared" si="0"/>
        <v>8.2857142857143007</v>
      </c>
      <c r="G56" s="11">
        <f t="shared" si="4"/>
        <v>-68.400588999999997</v>
      </c>
      <c r="H56" s="83">
        <f t="shared" si="1"/>
        <v>-63.400588999999997</v>
      </c>
      <c r="J56">
        <v>7714285714.2856998</v>
      </c>
      <c r="K56">
        <v>-8.2815198999999993</v>
      </c>
      <c r="N56" s="83">
        <f t="shared" si="2"/>
        <v>8.2857142857143007</v>
      </c>
      <c r="O56" s="11">
        <f t="shared" si="5"/>
        <v>-71.912468000000004</v>
      </c>
      <c r="P56" s="83">
        <f t="shared" si="3"/>
        <v>-66.912468000000004</v>
      </c>
    </row>
    <row r="57" spans="2:16" x14ac:dyDescent="0.25">
      <c r="B57">
        <v>7857142857.1429005</v>
      </c>
      <c r="C57">
        <v>-8.3417396999999998</v>
      </c>
      <c r="F57" s="83">
        <f t="shared" si="0"/>
        <v>8.4285714285714004</v>
      </c>
      <c r="G57" s="11">
        <f t="shared" si="4"/>
        <v>-70.884131999999994</v>
      </c>
      <c r="H57" s="83">
        <f t="shared" si="1"/>
        <v>-65.884131999999994</v>
      </c>
      <c r="J57">
        <v>7857142857.1429005</v>
      </c>
      <c r="K57">
        <v>-8.3798618000000005</v>
      </c>
      <c r="N57" s="83">
        <f t="shared" si="2"/>
        <v>8.4285714285714004</v>
      </c>
      <c r="O57" s="11">
        <f t="shared" si="5"/>
        <v>-74.405715999999998</v>
      </c>
      <c r="P57" s="83">
        <f t="shared" si="3"/>
        <v>-69.405715999999998</v>
      </c>
    </row>
    <row r="58" spans="2:16" x14ac:dyDescent="0.25">
      <c r="B58">
        <v>8000000000</v>
      </c>
      <c r="C58">
        <v>-8.3371124000000005</v>
      </c>
      <c r="F58" s="83">
        <f t="shared" si="0"/>
        <v>8.5714285714285996</v>
      </c>
      <c r="G58" s="11">
        <f t="shared" si="4"/>
        <v>-69.860771</v>
      </c>
      <c r="H58" s="83">
        <f t="shared" si="1"/>
        <v>-64.860771</v>
      </c>
      <c r="J58">
        <v>8000000000</v>
      </c>
      <c r="K58">
        <v>-8.4435186000000009</v>
      </c>
      <c r="N58" s="83">
        <f t="shared" si="2"/>
        <v>8.5714285714285996</v>
      </c>
      <c r="O58" s="11">
        <f t="shared" si="5"/>
        <v>-73.156441000000001</v>
      </c>
      <c r="P58" s="83">
        <f t="shared" si="3"/>
        <v>-68.156441000000001</v>
      </c>
    </row>
    <row r="59" spans="2:16" x14ac:dyDescent="0.25">
      <c r="B59">
        <v>8142857142.8570995</v>
      </c>
      <c r="C59">
        <v>-8.3924512999999994</v>
      </c>
      <c r="F59" s="83">
        <f t="shared" si="0"/>
        <v>8.7142857142856993</v>
      </c>
      <c r="G59" s="11">
        <f t="shared" si="4"/>
        <v>-70.277610999999993</v>
      </c>
      <c r="H59" s="83">
        <f t="shared" si="1"/>
        <v>-65.277610999999993</v>
      </c>
      <c r="J59">
        <v>8142857142.8570995</v>
      </c>
      <c r="K59">
        <v>-8.5411538999999994</v>
      </c>
      <c r="N59" s="83">
        <f t="shared" si="2"/>
        <v>8.7142857142856993</v>
      </c>
      <c r="O59" s="11">
        <f t="shared" si="5"/>
        <v>-71.513191000000006</v>
      </c>
      <c r="P59" s="83">
        <f t="shared" si="3"/>
        <v>-66.513191000000006</v>
      </c>
    </row>
    <row r="60" spans="2:16" x14ac:dyDescent="0.25">
      <c r="B60">
        <v>8285714285.7143002</v>
      </c>
      <c r="C60">
        <v>-8.3911981999999998</v>
      </c>
      <c r="F60" s="83">
        <f t="shared" si="0"/>
        <v>8.8571428571429003</v>
      </c>
      <c r="G60" s="11">
        <f t="shared" si="4"/>
        <v>-70.289787000000004</v>
      </c>
      <c r="H60" s="83">
        <f t="shared" si="1"/>
        <v>-65.289787000000004</v>
      </c>
      <c r="J60">
        <v>8285714285.7143002</v>
      </c>
      <c r="K60">
        <v>-8.6338568000000002</v>
      </c>
      <c r="N60" s="83">
        <f t="shared" si="2"/>
        <v>8.8571428571429003</v>
      </c>
      <c r="O60" s="11">
        <f t="shared" si="5"/>
        <v>-68.989910000000009</v>
      </c>
      <c r="P60" s="83">
        <f t="shared" si="3"/>
        <v>-63.989910000000002</v>
      </c>
    </row>
    <row r="61" spans="2:16" x14ac:dyDescent="0.25">
      <c r="B61">
        <v>8428571428.5713997</v>
      </c>
      <c r="C61">
        <v>-8.4335603999999993</v>
      </c>
      <c r="F61" s="83">
        <f t="shared" si="0"/>
        <v>9</v>
      </c>
      <c r="G61" s="11">
        <f t="shared" si="4"/>
        <v>-70.605430999999996</v>
      </c>
      <c r="H61" s="83">
        <f t="shared" si="1"/>
        <v>-65.605430999999996</v>
      </c>
      <c r="J61">
        <v>8428571428.5713997</v>
      </c>
      <c r="K61">
        <v>-8.7167835</v>
      </c>
      <c r="N61" s="83">
        <f t="shared" si="2"/>
        <v>9</v>
      </c>
      <c r="O61" s="11">
        <f t="shared" si="5"/>
        <v>-68.79213</v>
      </c>
      <c r="P61" s="83">
        <f t="shared" si="3"/>
        <v>-63.79213</v>
      </c>
    </row>
    <row r="62" spans="2:16" x14ac:dyDescent="0.25">
      <c r="B62">
        <v>8571428571.4286003</v>
      </c>
      <c r="C62">
        <v>-8.4314642000000006</v>
      </c>
      <c r="F62" s="83">
        <f t="shared" si="0"/>
        <v>9.1428571428570997</v>
      </c>
      <c r="G62" s="11">
        <f t="shared" si="4"/>
        <v>-69.784096000000005</v>
      </c>
      <c r="H62" s="83">
        <f t="shared" si="1"/>
        <v>-64.784096000000005</v>
      </c>
      <c r="J62">
        <v>8571428571.4286003</v>
      </c>
      <c r="K62">
        <v>-8.8223094999999994</v>
      </c>
      <c r="N62" s="83">
        <f t="shared" si="2"/>
        <v>9.1428571428570997</v>
      </c>
      <c r="O62" s="11">
        <f t="shared" si="5"/>
        <v>-68.412864999999996</v>
      </c>
      <c r="P62" s="83">
        <f t="shared" si="3"/>
        <v>-63.412864999999996</v>
      </c>
    </row>
    <row r="63" spans="2:16" x14ac:dyDescent="0.25">
      <c r="B63">
        <v>8714285714.2856998</v>
      </c>
      <c r="C63">
        <v>-8.4561118999999998</v>
      </c>
      <c r="F63" s="83">
        <f t="shared" si="0"/>
        <v>9.2857142857143007</v>
      </c>
      <c r="G63" s="11">
        <f t="shared" si="4"/>
        <v>-69.786163000000002</v>
      </c>
      <c r="H63" s="83">
        <f t="shared" si="1"/>
        <v>-64.786163000000002</v>
      </c>
      <c r="J63">
        <v>8714285714.2856998</v>
      </c>
      <c r="K63">
        <v>-8.8756427999999996</v>
      </c>
      <c r="N63" s="83">
        <f t="shared" si="2"/>
        <v>9.2857142857143007</v>
      </c>
      <c r="O63" s="11">
        <f t="shared" si="5"/>
        <v>-69.239258000000007</v>
      </c>
      <c r="P63" s="83">
        <f t="shared" si="3"/>
        <v>-64.239258000000007</v>
      </c>
    </row>
    <row r="64" spans="2:16" x14ac:dyDescent="0.25">
      <c r="B64">
        <v>8857142857.1429005</v>
      </c>
      <c r="C64">
        <v>-8.4905167000000006</v>
      </c>
      <c r="F64" s="83">
        <f t="shared" si="0"/>
        <v>9.4285714285714004</v>
      </c>
      <c r="G64" s="11">
        <f t="shared" si="4"/>
        <v>-70.323302999999996</v>
      </c>
      <c r="H64" s="83">
        <f t="shared" si="1"/>
        <v>-65.323302999999996</v>
      </c>
      <c r="J64">
        <v>8857142857.1429005</v>
      </c>
      <c r="K64">
        <v>-8.9233531999999993</v>
      </c>
      <c r="N64" s="83">
        <f t="shared" si="2"/>
        <v>9.4285714285714004</v>
      </c>
      <c r="O64" s="11">
        <f t="shared" si="5"/>
        <v>-72.222831999999997</v>
      </c>
      <c r="P64" s="83">
        <f t="shared" si="3"/>
        <v>-67.222831999999997</v>
      </c>
    </row>
    <row r="65" spans="2:16" x14ac:dyDescent="0.25">
      <c r="B65">
        <v>9000000000</v>
      </c>
      <c r="C65">
        <v>-8.5372190000000003</v>
      </c>
      <c r="F65" s="83">
        <f t="shared" si="0"/>
        <v>9.5714285714285996</v>
      </c>
      <c r="G65" s="11">
        <f t="shared" si="4"/>
        <v>-71.953079000000002</v>
      </c>
      <c r="H65" s="83">
        <f t="shared" si="1"/>
        <v>-66.953079000000002</v>
      </c>
      <c r="J65">
        <v>9000000000</v>
      </c>
      <c r="K65">
        <v>-8.8757237999999994</v>
      </c>
      <c r="N65" s="83">
        <f t="shared" si="2"/>
        <v>9.5714285714285996</v>
      </c>
      <c r="O65" s="11">
        <f t="shared" si="5"/>
        <v>-75.102553999999998</v>
      </c>
      <c r="P65" s="83">
        <f t="shared" si="3"/>
        <v>-70.102553999999998</v>
      </c>
    </row>
    <row r="66" spans="2:16" x14ac:dyDescent="0.25">
      <c r="B66">
        <v>9142857142.8570995</v>
      </c>
      <c r="C66">
        <v>-8.6234836999999995</v>
      </c>
      <c r="F66" s="83">
        <f t="shared" si="0"/>
        <v>9.7142857142856993</v>
      </c>
      <c r="G66" s="11">
        <f t="shared" si="4"/>
        <v>-72.932479999999998</v>
      </c>
      <c r="H66" s="83">
        <f t="shared" si="1"/>
        <v>-67.932479999999998</v>
      </c>
      <c r="J66">
        <v>9142857142.8570995</v>
      </c>
      <c r="K66">
        <v>-8.8184509000000002</v>
      </c>
      <c r="N66" s="83">
        <f t="shared" si="2"/>
        <v>9.7142857142856993</v>
      </c>
      <c r="O66" s="11">
        <f t="shared" si="5"/>
        <v>-79.361350999999999</v>
      </c>
      <c r="P66" s="83">
        <f t="shared" si="3"/>
        <v>-74.361350999999999</v>
      </c>
    </row>
    <row r="67" spans="2:16" x14ac:dyDescent="0.25">
      <c r="B67">
        <v>9285714285.7143002</v>
      </c>
      <c r="C67">
        <v>-8.6791239000000004</v>
      </c>
      <c r="F67" s="83">
        <f t="shared" si="0"/>
        <v>9.8571428571429003</v>
      </c>
      <c r="G67" s="11">
        <f t="shared" si="4"/>
        <v>-73.549476999999996</v>
      </c>
      <c r="H67" s="83">
        <f t="shared" si="1"/>
        <v>-68.549476999999996</v>
      </c>
      <c r="J67">
        <v>9285714285.7143002</v>
      </c>
      <c r="K67">
        <v>-8.7275591000000006</v>
      </c>
      <c r="N67" s="83">
        <f t="shared" si="2"/>
        <v>9.8571428571429003</v>
      </c>
      <c r="O67" s="11">
        <f t="shared" si="5"/>
        <v>-79.305885000000004</v>
      </c>
      <c r="P67" s="83">
        <f t="shared" si="3"/>
        <v>-74.305885000000004</v>
      </c>
    </row>
    <row r="68" spans="2:16" x14ac:dyDescent="0.25">
      <c r="B68">
        <v>9428571428.5713997</v>
      </c>
      <c r="C68">
        <v>-8.7743863999999991</v>
      </c>
      <c r="F68" s="83">
        <f t="shared" si="0"/>
        <v>10</v>
      </c>
      <c r="G68" s="11">
        <f t="shared" si="4"/>
        <v>-74.205055000000002</v>
      </c>
      <c r="H68" s="83">
        <f t="shared" si="1"/>
        <v>-69.205055000000002</v>
      </c>
      <c r="J68">
        <v>9428571428.5713997</v>
      </c>
      <c r="K68">
        <v>-8.7275752999999998</v>
      </c>
      <c r="N68" s="83">
        <f t="shared" si="2"/>
        <v>10</v>
      </c>
      <c r="O68" s="11">
        <f t="shared" si="5"/>
        <v>-84.706879000000001</v>
      </c>
      <c r="P68" s="83">
        <f t="shared" si="3"/>
        <v>-79.706879000000001</v>
      </c>
    </row>
    <row r="69" spans="2:16" x14ac:dyDescent="0.25">
      <c r="B69">
        <v>9571428571.4286003</v>
      </c>
      <c r="C69">
        <v>-8.8335513999999993</v>
      </c>
      <c r="F69" s="83">
        <f t="shared" ref="F69:F100" si="6">B177/1000000000</f>
        <v>10.142857142857</v>
      </c>
      <c r="G69" s="11">
        <f t="shared" si="4"/>
        <v>-75.585723999999999</v>
      </c>
      <c r="H69" s="83">
        <f t="shared" ref="H69:H100" si="7">D177</f>
        <v>-70.585723999999999</v>
      </c>
      <c r="J69">
        <v>9571428571.4286003</v>
      </c>
      <c r="K69">
        <v>-8.7574739000000008</v>
      </c>
      <c r="N69" s="83">
        <f t="shared" ref="N69:N100" si="8">J177/1000000000</f>
        <v>10.142857142857</v>
      </c>
      <c r="O69" s="11">
        <f t="shared" si="5"/>
        <v>-82.228202999999993</v>
      </c>
      <c r="P69" s="83">
        <f t="shared" ref="P69:P100" si="9">L177</f>
        <v>-77.228202999999993</v>
      </c>
    </row>
    <row r="70" spans="2:16" x14ac:dyDescent="0.25">
      <c r="B70">
        <v>9714285714.2856998</v>
      </c>
      <c r="C70">
        <v>-8.9263286999999991</v>
      </c>
      <c r="F70" s="83">
        <f t="shared" si="6"/>
        <v>10.285714285714</v>
      </c>
      <c r="G70" s="11">
        <f t="shared" ref="G70:G103" si="10">H70-5</f>
        <v>-76.907646</v>
      </c>
      <c r="H70" s="83">
        <f t="shared" si="7"/>
        <v>-71.907646</v>
      </c>
      <c r="J70">
        <v>9714285714.2856998</v>
      </c>
      <c r="K70">
        <v>-8.8571376999999991</v>
      </c>
      <c r="N70" s="83">
        <f t="shared" si="8"/>
        <v>10.285714285714</v>
      </c>
      <c r="O70" s="11">
        <f t="shared" ref="O70:O103" si="11">P70-5</f>
        <v>-81.391211999999996</v>
      </c>
      <c r="P70" s="83">
        <f t="shared" si="9"/>
        <v>-76.391211999999996</v>
      </c>
    </row>
    <row r="71" spans="2:16" x14ac:dyDescent="0.25">
      <c r="B71">
        <v>9857142857.1429005</v>
      </c>
      <c r="C71">
        <v>-8.9304770999999992</v>
      </c>
      <c r="F71" s="83">
        <f t="shared" si="6"/>
        <v>10.428571428570999</v>
      </c>
      <c r="G71" s="11">
        <f t="shared" si="10"/>
        <v>-77.619225</v>
      </c>
      <c r="H71" s="83">
        <f t="shared" si="7"/>
        <v>-72.619225</v>
      </c>
      <c r="J71">
        <v>9857142857.1429005</v>
      </c>
      <c r="K71">
        <v>-8.8856944999999996</v>
      </c>
      <c r="N71" s="83">
        <f t="shared" si="8"/>
        <v>10.428571428570999</v>
      </c>
      <c r="O71" s="11">
        <f t="shared" si="11"/>
        <v>-73.347504000000001</v>
      </c>
      <c r="P71" s="83">
        <f t="shared" si="9"/>
        <v>-68.347504000000001</v>
      </c>
    </row>
    <row r="72" spans="2:16" x14ac:dyDescent="0.25">
      <c r="B72">
        <v>10000000000</v>
      </c>
      <c r="C72">
        <v>-8.9448919</v>
      </c>
      <c r="F72" s="83">
        <f t="shared" si="6"/>
        <v>10.571428571429001</v>
      </c>
      <c r="G72" s="11">
        <f t="shared" si="10"/>
        <v>-76.434837000000002</v>
      </c>
      <c r="H72" s="83">
        <f t="shared" si="7"/>
        <v>-71.434837000000002</v>
      </c>
      <c r="J72">
        <v>10000000000</v>
      </c>
      <c r="K72">
        <v>-8.9387702999999998</v>
      </c>
      <c r="N72" s="83">
        <f t="shared" si="8"/>
        <v>10.571428571429001</v>
      </c>
      <c r="O72" s="11">
        <f t="shared" si="11"/>
        <v>-73.172348</v>
      </c>
      <c r="P72" s="83">
        <f t="shared" si="9"/>
        <v>-68.172348</v>
      </c>
    </row>
    <row r="73" spans="2:16" x14ac:dyDescent="0.25">
      <c r="B73">
        <v>10142857142.857</v>
      </c>
      <c r="C73">
        <v>-8.8957061999999993</v>
      </c>
      <c r="F73" s="83">
        <f t="shared" si="6"/>
        <v>10.714285714286</v>
      </c>
      <c r="G73" s="11">
        <f t="shared" si="10"/>
        <v>-75.417800999999997</v>
      </c>
      <c r="H73" s="83">
        <f t="shared" si="7"/>
        <v>-70.417800999999997</v>
      </c>
      <c r="J73">
        <v>10142857142.857</v>
      </c>
      <c r="K73">
        <v>-8.9404049000000008</v>
      </c>
      <c r="N73" s="83">
        <f t="shared" si="8"/>
        <v>10.714285714286</v>
      </c>
      <c r="O73" s="11">
        <f t="shared" si="11"/>
        <v>-73.571144000000004</v>
      </c>
      <c r="P73" s="83">
        <f t="shared" si="9"/>
        <v>-68.571144000000004</v>
      </c>
    </row>
    <row r="74" spans="2:16" x14ac:dyDescent="0.25">
      <c r="B74">
        <v>10285714285.714001</v>
      </c>
      <c r="C74">
        <v>-8.9017963000000009</v>
      </c>
      <c r="F74" s="83">
        <f t="shared" si="6"/>
        <v>10.857142857143</v>
      </c>
      <c r="G74" s="11">
        <f t="shared" si="10"/>
        <v>-74.216835000000003</v>
      </c>
      <c r="H74" s="83">
        <f t="shared" si="7"/>
        <v>-69.216835000000003</v>
      </c>
      <c r="J74">
        <v>10285714285.714001</v>
      </c>
      <c r="K74">
        <v>-8.9774779999999996</v>
      </c>
      <c r="N74" s="83">
        <f t="shared" si="8"/>
        <v>10.857142857143</v>
      </c>
      <c r="O74" s="11">
        <f t="shared" si="11"/>
        <v>-73.692695999999998</v>
      </c>
      <c r="P74" s="83">
        <f t="shared" si="9"/>
        <v>-68.692695999999998</v>
      </c>
    </row>
    <row r="75" spans="2:16" x14ac:dyDescent="0.25">
      <c r="B75">
        <v>10428571428.570999</v>
      </c>
      <c r="C75">
        <v>-8.8498373000000008</v>
      </c>
      <c r="F75" s="83">
        <f t="shared" si="6"/>
        <v>11</v>
      </c>
      <c r="G75" s="11">
        <f t="shared" si="10"/>
        <v>-73.482574</v>
      </c>
      <c r="H75" s="83">
        <f t="shared" si="7"/>
        <v>-68.482574</v>
      </c>
      <c r="J75">
        <v>10428571428.570999</v>
      </c>
      <c r="K75">
        <v>-8.9591502999999992</v>
      </c>
      <c r="N75" s="83">
        <f t="shared" si="8"/>
        <v>11</v>
      </c>
      <c r="O75" s="11">
        <f t="shared" si="11"/>
        <v>-70.356528999999995</v>
      </c>
      <c r="P75" s="83">
        <f t="shared" si="9"/>
        <v>-65.356528999999995</v>
      </c>
    </row>
    <row r="76" spans="2:16" x14ac:dyDescent="0.25">
      <c r="B76">
        <v>10571428571.429001</v>
      </c>
      <c r="C76">
        <v>-8.8533039000000002</v>
      </c>
      <c r="F76" s="83">
        <f t="shared" si="6"/>
        <v>11.142857142857</v>
      </c>
      <c r="G76" s="11">
        <f t="shared" si="10"/>
        <v>-71.092224000000002</v>
      </c>
      <c r="H76" s="83">
        <f t="shared" si="7"/>
        <v>-66.092224000000002</v>
      </c>
      <c r="J76">
        <v>10571428571.429001</v>
      </c>
      <c r="K76">
        <v>-8.9385241999999998</v>
      </c>
      <c r="N76" s="83">
        <f t="shared" si="8"/>
        <v>11.142857142857</v>
      </c>
      <c r="O76" s="11">
        <f t="shared" si="11"/>
        <v>-67.488669999999999</v>
      </c>
      <c r="P76" s="83">
        <f t="shared" si="9"/>
        <v>-62.488669999999999</v>
      </c>
    </row>
    <row r="77" spans="2:16" x14ac:dyDescent="0.25">
      <c r="B77">
        <v>10714285714.285999</v>
      </c>
      <c r="C77">
        <v>-8.8510694999999995</v>
      </c>
      <c r="F77" s="83">
        <f t="shared" si="6"/>
        <v>11.285714285714</v>
      </c>
      <c r="G77" s="11">
        <f t="shared" si="10"/>
        <v>-68.200290999999993</v>
      </c>
      <c r="H77" s="83">
        <f t="shared" si="7"/>
        <v>-63.200291</v>
      </c>
      <c r="J77">
        <v>10714285714.285999</v>
      </c>
      <c r="K77">
        <v>-8.9145546000000007</v>
      </c>
      <c r="N77" s="83">
        <f t="shared" si="8"/>
        <v>11.285714285714</v>
      </c>
      <c r="O77" s="11">
        <f t="shared" si="11"/>
        <v>-66.640320000000003</v>
      </c>
      <c r="P77" s="83">
        <f t="shared" si="9"/>
        <v>-61.640320000000003</v>
      </c>
    </row>
    <row r="78" spans="2:16" x14ac:dyDescent="0.25">
      <c r="B78">
        <v>10857142857.143</v>
      </c>
      <c r="C78">
        <v>-8.9254722999999991</v>
      </c>
      <c r="F78" s="83">
        <f t="shared" si="6"/>
        <v>11.428571428570999</v>
      </c>
      <c r="G78" s="11">
        <f t="shared" si="10"/>
        <v>-65.940631999999994</v>
      </c>
      <c r="H78" s="83">
        <f t="shared" si="7"/>
        <v>-60.940632000000001</v>
      </c>
      <c r="J78">
        <v>10857142857.143</v>
      </c>
      <c r="K78">
        <v>-8.9255055999999993</v>
      </c>
      <c r="N78" s="83">
        <f t="shared" si="8"/>
        <v>11.428571428570999</v>
      </c>
      <c r="O78" s="11">
        <f t="shared" si="11"/>
        <v>-67.328068000000002</v>
      </c>
      <c r="P78" s="83">
        <f t="shared" si="9"/>
        <v>-62.328068000000002</v>
      </c>
    </row>
    <row r="79" spans="2:16" x14ac:dyDescent="0.25">
      <c r="B79">
        <v>11000000000</v>
      </c>
      <c r="C79">
        <v>-8.9683188999999999</v>
      </c>
      <c r="F79" s="83">
        <f t="shared" si="6"/>
        <v>11.571428571429001</v>
      </c>
      <c r="G79" s="11">
        <f t="shared" si="10"/>
        <v>-66.099639999999994</v>
      </c>
      <c r="H79" s="83">
        <f t="shared" si="7"/>
        <v>-61.099640000000001</v>
      </c>
      <c r="J79">
        <v>11000000000</v>
      </c>
      <c r="K79">
        <v>-8.9563922999999992</v>
      </c>
      <c r="N79" s="83">
        <f t="shared" si="8"/>
        <v>11.571428571429001</v>
      </c>
      <c r="O79" s="11">
        <f t="shared" si="11"/>
        <v>-67.768681000000001</v>
      </c>
      <c r="P79" s="83">
        <f t="shared" si="9"/>
        <v>-62.768681000000001</v>
      </c>
    </row>
    <row r="80" spans="2:16" x14ac:dyDescent="0.25">
      <c r="B80">
        <v>11142857142.857</v>
      </c>
      <c r="C80">
        <v>-9.0267181000000001</v>
      </c>
      <c r="F80" s="83">
        <f t="shared" si="6"/>
        <v>11.714285714286</v>
      </c>
      <c r="G80" s="11">
        <f t="shared" si="10"/>
        <v>-67.379570000000001</v>
      </c>
      <c r="H80" s="83">
        <f t="shared" si="7"/>
        <v>-62.379570000000001</v>
      </c>
      <c r="J80">
        <v>11142857142.857</v>
      </c>
      <c r="K80">
        <v>-9.0163402999999995</v>
      </c>
      <c r="N80" s="83">
        <f t="shared" si="8"/>
        <v>11.714285714286</v>
      </c>
      <c r="O80" s="11">
        <f t="shared" si="11"/>
        <v>-68.351639000000006</v>
      </c>
      <c r="P80" s="83">
        <f t="shared" si="9"/>
        <v>-63.351638999999999</v>
      </c>
    </row>
    <row r="81" spans="2:16" x14ac:dyDescent="0.25">
      <c r="B81">
        <v>11285714285.714001</v>
      </c>
      <c r="C81">
        <v>-9.0680341999999996</v>
      </c>
      <c r="F81" s="83">
        <f t="shared" si="6"/>
        <v>11.857142857143</v>
      </c>
      <c r="G81" s="11">
        <f t="shared" si="10"/>
        <v>-68.394665000000003</v>
      </c>
      <c r="H81" s="83">
        <f t="shared" si="7"/>
        <v>-63.394665000000003</v>
      </c>
      <c r="J81">
        <v>11285714285.714001</v>
      </c>
      <c r="K81">
        <v>-9.1209822000000003</v>
      </c>
      <c r="N81" s="83">
        <f t="shared" si="8"/>
        <v>11.857142857143</v>
      </c>
      <c r="O81" s="11">
        <f t="shared" si="11"/>
        <v>-68.72014200000001</v>
      </c>
      <c r="P81" s="83">
        <f t="shared" si="9"/>
        <v>-63.720142000000003</v>
      </c>
    </row>
    <row r="82" spans="2:16" x14ac:dyDescent="0.25">
      <c r="B82">
        <v>11428571428.570999</v>
      </c>
      <c r="C82">
        <v>-9.1496525000000002</v>
      </c>
      <c r="F82" s="83">
        <f t="shared" si="6"/>
        <v>12</v>
      </c>
      <c r="G82" s="11">
        <f t="shared" si="10"/>
        <v>-69.300010999999998</v>
      </c>
      <c r="H82" s="83">
        <f t="shared" si="7"/>
        <v>-64.300010999999998</v>
      </c>
      <c r="J82">
        <v>11428571428.570999</v>
      </c>
      <c r="K82">
        <v>-9.2642994000000005</v>
      </c>
      <c r="N82" s="83">
        <f t="shared" si="8"/>
        <v>12</v>
      </c>
      <c r="O82" s="11">
        <f t="shared" si="11"/>
        <v>-67.799866000000009</v>
      </c>
      <c r="P82" s="83">
        <f t="shared" si="9"/>
        <v>-62.799866000000002</v>
      </c>
    </row>
    <row r="83" spans="2:16" x14ac:dyDescent="0.25">
      <c r="B83">
        <v>11571428571.429001</v>
      </c>
      <c r="C83">
        <v>-9.2475491000000005</v>
      </c>
      <c r="F83" s="83">
        <f t="shared" si="6"/>
        <v>12.142857142857</v>
      </c>
      <c r="G83" s="11">
        <f t="shared" si="10"/>
        <v>-68.100693000000007</v>
      </c>
      <c r="H83" s="83">
        <f t="shared" si="7"/>
        <v>-63.100693</v>
      </c>
      <c r="J83">
        <v>11571428571.429001</v>
      </c>
      <c r="K83">
        <v>-9.4175882000000009</v>
      </c>
      <c r="N83" s="83">
        <f t="shared" si="8"/>
        <v>12.142857142857</v>
      </c>
      <c r="O83" s="11">
        <f t="shared" si="11"/>
        <v>-66.04525000000001</v>
      </c>
      <c r="P83" s="83">
        <f t="shared" si="9"/>
        <v>-61.045250000000003</v>
      </c>
    </row>
    <row r="84" spans="2:16" x14ac:dyDescent="0.25">
      <c r="B84">
        <v>11714285714.285999</v>
      </c>
      <c r="C84">
        <v>-9.3629645999999997</v>
      </c>
      <c r="F84" s="83">
        <f t="shared" si="6"/>
        <v>12.285714285714</v>
      </c>
      <c r="G84" s="11">
        <f t="shared" si="10"/>
        <v>-66.066611999999992</v>
      </c>
      <c r="H84" s="83">
        <f t="shared" si="7"/>
        <v>-61.066611999999999</v>
      </c>
      <c r="J84">
        <v>11714285714.285999</v>
      </c>
      <c r="K84">
        <v>-9.5231142000000002</v>
      </c>
      <c r="N84" s="83">
        <f t="shared" si="8"/>
        <v>12.285714285714</v>
      </c>
      <c r="O84" s="11">
        <f t="shared" si="11"/>
        <v>-64.507228999999995</v>
      </c>
      <c r="P84" s="83">
        <f t="shared" si="9"/>
        <v>-59.507229000000002</v>
      </c>
    </row>
    <row r="85" spans="2:16" x14ac:dyDescent="0.25">
      <c r="B85">
        <v>11857142857.143</v>
      </c>
      <c r="C85">
        <v>-9.4844712999999992</v>
      </c>
      <c r="F85" s="83">
        <f t="shared" si="6"/>
        <v>12.428571428570999</v>
      </c>
      <c r="G85" s="11">
        <f t="shared" si="10"/>
        <v>-63.422466</v>
      </c>
      <c r="H85" s="83">
        <f t="shared" si="7"/>
        <v>-58.422466</v>
      </c>
      <c r="J85">
        <v>11857142857.143</v>
      </c>
      <c r="K85">
        <v>-9.6098890000000008</v>
      </c>
      <c r="N85" s="83">
        <f t="shared" si="8"/>
        <v>12.428571428570999</v>
      </c>
      <c r="O85" s="11">
        <f t="shared" si="11"/>
        <v>-64.360461999999998</v>
      </c>
      <c r="P85" s="83">
        <f t="shared" si="9"/>
        <v>-59.360461999999998</v>
      </c>
    </row>
    <row r="86" spans="2:16" x14ac:dyDescent="0.25">
      <c r="B86">
        <v>12000000000</v>
      </c>
      <c r="C86">
        <v>-9.5934296000000003</v>
      </c>
      <c r="F86" s="83">
        <f t="shared" si="6"/>
        <v>12.571428571429001</v>
      </c>
      <c r="G86" s="11">
        <f t="shared" si="10"/>
        <v>-62.933093999999997</v>
      </c>
      <c r="H86" s="83">
        <f t="shared" si="7"/>
        <v>-57.933093999999997</v>
      </c>
      <c r="J86">
        <v>12000000000</v>
      </c>
      <c r="K86">
        <v>-9.6522818000000008</v>
      </c>
      <c r="N86" s="83">
        <f t="shared" si="8"/>
        <v>12.571428571429001</v>
      </c>
      <c r="O86" s="11">
        <f t="shared" si="11"/>
        <v>-64.96438599999999</v>
      </c>
      <c r="P86" s="83">
        <f t="shared" si="9"/>
        <v>-59.964385999999998</v>
      </c>
    </row>
    <row r="87" spans="2:16" x14ac:dyDescent="0.25">
      <c r="B87">
        <v>12142857142.857</v>
      </c>
      <c r="C87">
        <v>-9.7220134999999992</v>
      </c>
      <c r="F87" s="83">
        <f t="shared" si="6"/>
        <v>12.714285714286</v>
      </c>
      <c r="G87" s="11">
        <f t="shared" si="10"/>
        <v>-63.831947</v>
      </c>
      <c r="H87" s="83">
        <f t="shared" si="7"/>
        <v>-58.831947</v>
      </c>
      <c r="J87">
        <v>12142857142.857</v>
      </c>
      <c r="K87">
        <v>-9.7414970000000007</v>
      </c>
      <c r="N87" s="83">
        <f t="shared" si="8"/>
        <v>12.714285714286</v>
      </c>
      <c r="O87" s="11">
        <f t="shared" si="11"/>
        <v>-65.688189999999992</v>
      </c>
      <c r="P87" s="83">
        <f t="shared" si="9"/>
        <v>-60.688189999999999</v>
      </c>
    </row>
    <row r="88" spans="2:16" x14ac:dyDescent="0.25">
      <c r="B88">
        <v>12285714285.714001</v>
      </c>
      <c r="C88">
        <v>-9.8468961999999998</v>
      </c>
      <c r="F88" s="83">
        <f t="shared" si="6"/>
        <v>12.857142857143</v>
      </c>
      <c r="G88" s="11">
        <f t="shared" si="10"/>
        <v>-64.714191</v>
      </c>
      <c r="H88" s="83">
        <f t="shared" si="7"/>
        <v>-59.714191</v>
      </c>
      <c r="J88">
        <v>12285714285.714001</v>
      </c>
      <c r="K88">
        <v>-9.8225049999999996</v>
      </c>
      <c r="N88" s="83">
        <f t="shared" si="8"/>
        <v>12.857142857143</v>
      </c>
      <c r="O88" s="11">
        <f t="shared" si="11"/>
        <v>-65.174216999999999</v>
      </c>
      <c r="P88" s="83">
        <f t="shared" si="9"/>
        <v>-60.174216999999999</v>
      </c>
    </row>
    <row r="89" spans="2:16" x14ac:dyDescent="0.25">
      <c r="B89">
        <v>12428571428.570999</v>
      </c>
      <c r="C89">
        <v>-10.002927</v>
      </c>
      <c r="F89" s="83">
        <f t="shared" si="6"/>
        <v>13</v>
      </c>
      <c r="G89" s="11">
        <f t="shared" si="10"/>
        <v>-64.767937000000003</v>
      </c>
      <c r="H89" s="83">
        <f t="shared" si="7"/>
        <v>-59.767937000000003</v>
      </c>
      <c r="J89">
        <v>12428571428.570999</v>
      </c>
      <c r="K89">
        <v>-9.9386376999999992</v>
      </c>
      <c r="N89" s="83">
        <f t="shared" si="8"/>
        <v>13</v>
      </c>
      <c r="O89" s="11">
        <f t="shared" si="11"/>
        <v>-64.231780999999998</v>
      </c>
      <c r="P89" s="83">
        <f t="shared" si="9"/>
        <v>-59.231780999999998</v>
      </c>
    </row>
    <row r="90" spans="2:16" x14ac:dyDescent="0.25">
      <c r="B90">
        <v>12571428571.429001</v>
      </c>
      <c r="C90">
        <v>-10.129764</v>
      </c>
      <c r="F90" s="83">
        <f t="shared" si="6"/>
        <v>13.142857142857</v>
      </c>
      <c r="G90" s="11">
        <f t="shared" si="10"/>
        <v>-64.17484300000001</v>
      </c>
      <c r="H90" s="83">
        <f t="shared" si="7"/>
        <v>-59.174843000000003</v>
      </c>
      <c r="J90">
        <v>12571428571.429001</v>
      </c>
      <c r="K90">
        <v>-10.01187</v>
      </c>
      <c r="N90" s="83">
        <f t="shared" si="8"/>
        <v>13.142857142857</v>
      </c>
      <c r="O90" s="11">
        <f t="shared" si="11"/>
        <v>-62.462654000000001</v>
      </c>
      <c r="P90" s="83">
        <f t="shared" si="9"/>
        <v>-57.462654000000001</v>
      </c>
    </row>
    <row r="91" spans="2:16" x14ac:dyDescent="0.25">
      <c r="B91">
        <v>12714285714.285999</v>
      </c>
      <c r="C91">
        <v>-10.276833999999999</v>
      </c>
      <c r="F91" s="83">
        <f t="shared" si="6"/>
        <v>13.285714285714</v>
      </c>
      <c r="G91" s="11">
        <f t="shared" si="10"/>
        <v>-63.034367000000003</v>
      </c>
      <c r="H91" s="83">
        <f t="shared" si="7"/>
        <v>-58.034367000000003</v>
      </c>
      <c r="J91">
        <v>12714285714.285999</v>
      </c>
      <c r="K91">
        <v>-10.101412</v>
      </c>
      <c r="N91" s="83">
        <f t="shared" si="8"/>
        <v>13.285714285714</v>
      </c>
      <c r="O91" s="11">
        <f t="shared" si="11"/>
        <v>-61.793365000000001</v>
      </c>
      <c r="P91" s="83">
        <f t="shared" si="9"/>
        <v>-56.793365000000001</v>
      </c>
    </row>
    <row r="92" spans="2:16" x14ac:dyDescent="0.25">
      <c r="B92">
        <v>12857142857.143</v>
      </c>
      <c r="C92">
        <v>-10.416745000000001</v>
      </c>
      <c r="F92" s="83">
        <f t="shared" si="6"/>
        <v>13.428571428570999</v>
      </c>
      <c r="G92" s="11">
        <f t="shared" si="10"/>
        <v>-61.239871999999998</v>
      </c>
      <c r="H92" s="83">
        <f t="shared" si="7"/>
        <v>-56.239871999999998</v>
      </c>
      <c r="J92">
        <v>12857142857.143</v>
      </c>
      <c r="K92">
        <v>-10.195838</v>
      </c>
      <c r="N92" s="83">
        <f t="shared" si="8"/>
        <v>13.428571428570999</v>
      </c>
      <c r="O92" s="11">
        <f t="shared" si="11"/>
        <v>-60.802990000000001</v>
      </c>
      <c r="P92" s="83">
        <f t="shared" si="9"/>
        <v>-55.802990000000001</v>
      </c>
    </row>
    <row r="93" spans="2:16" x14ac:dyDescent="0.25">
      <c r="B93">
        <v>13000000000</v>
      </c>
      <c r="C93">
        <v>-10.603097999999999</v>
      </c>
      <c r="F93" s="83">
        <f t="shared" si="6"/>
        <v>13.571428571429001</v>
      </c>
      <c r="G93" s="11">
        <f t="shared" si="10"/>
        <v>-59.412579000000001</v>
      </c>
      <c r="H93" s="83">
        <f t="shared" si="7"/>
        <v>-54.412579000000001</v>
      </c>
      <c r="J93">
        <v>13000000000</v>
      </c>
      <c r="K93">
        <v>-10.345923000000001</v>
      </c>
      <c r="N93" s="83">
        <f t="shared" si="8"/>
        <v>13.571428571429001</v>
      </c>
      <c r="O93" s="11">
        <f t="shared" si="11"/>
        <v>-60.199921000000003</v>
      </c>
      <c r="P93" s="83">
        <f t="shared" si="9"/>
        <v>-55.199921000000003</v>
      </c>
    </row>
    <row r="94" spans="2:16" x14ac:dyDescent="0.25">
      <c r="B94">
        <v>13142857142.857</v>
      </c>
      <c r="C94">
        <v>-10.775407</v>
      </c>
      <c r="F94" s="83">
        <f t="shared" si="6"/>
        <v>13.714285714286</v>
      </c>
      <c r="G94" s="11">
        <f t="shared" si="10"/>
        <v>-57.578777000000002</v>
      </c>
      <c r="H94" s="83">
        <f t="shared" si="7"/>
        <v>-52.578777000000002</v>
      </c>
      <c r="J94">
        <v>13142857142.857</v>
      </c>
      <c r="K94">
        <v>-10.498749</v>
      </c>
      <c r="N94" s="83">
        <f t="shared" si="8"/>
        <v>13.714285714286</v>
      </c>
      <c r="O94" s="11">
        <f t="shared" si="11"/>
        <v>-59.104134000000002</v>
      </c>
      <c r="P94" s="83">
        <f t="shared" si="9"/>
        <v>-54.104134000000002</v>
      </c>
    </row>
    <row r="95" spans="2:16" x14ac:dyDescent="0.25">
      <c r="B95">
        <v>13285714285.714001</v>
      </c>
      <c r="C95">
        <v>-10.963085</v>
      </c>
      <c r="F95" s="83">
        <f t="shared" si="6"/>
        <v>13.857142857143</v>
      </c>
      <c r="G95" s="11">
        <f t="shared" si="10"/>
        <v>-57.322963999999999</v>
      </c>
      <c r="H95" s="83">
        <f t="shared" si="7"/>
        <v>-52.322963999999999</v>
      </c>
      <c r="J95">
        <v>13285714285.714001</v>
      </c>
      <c r="K95">
        <v>-10.646993999999999</v>
      </c>
      <c r="N95" s="83">
        <f t="shared" si="8"/>
        <v>13.857142857143</v>
      </c>
      <c r="O95" s="11">
        <f t="shared" si="11"/>
        <v>-59.392131999999997</v>
      </c>
      <c r="P95" s="83">
        <f t="shared" si="9"/>
        <v>-54.392131999999997</v>
      </c>
    </row>
    <row r="96" spans="2:16" x14ac:dyDescent="0.25">
      <c r="B96">
        <v>13428571428.570999</v>
      </c>
      <c r="C96">
        <v>-11.14859</v>
      </c>
      <c r="F96" s="83">
        <f t="shared" si="6"/>
        <v>14</v>
      </c>
      <c r="G96" s="11">
        <f t="shared" si="10"/>
        <v>-58.825974000000002</v>
      </c>
      <c r="H96" s="83">
        <f t="shared" si="7"/>
        <v>-53.825974000000002</v>
      </c>
      <c r="J96">
        <v>13428571428.570999</v>
      </c>
      <c r="K96">
        <v>-10.769242</v>
      </c>
      <c r="N96" s="83">
        <f t="shared" si="8"/>
        <v>14</v>
      </c>
      <c r="O96" s="11">
        <f t="shared" si="11"/>
        <v>-59.350890999999997</v>
      </c>
      <c r="P96" s="83">
        <f t="shared" si="9"/>
        <v>-54.350890999999997</v>
      </c>
    </row>
    <row r="97" spans="2:16" x14ac:dyDescent="0.25">
      <c r="B97">
        <v>13571428571.429001</v>
      </c>
      <c r="C97">
        <v>-11.40335</v>
      </c>
      <c r="F97" s="83">
        <f t="shared" si="6"/>
        <v>14.142857142857</v>
      </c>
      <c r="G97" s="11">
        <f t="shared" si="10"/>
        <v>-59.251289</v>
      </c>
      <c r="H97" s="83">
        <f t="shared" si="7"/>
        <v>-54.251289</v>
      </c>
      <c r="J97">
        <v>13571428571.429001</v>
      </c>
      <c r="K97">
        <v>-10.905646000000001</v>
      </c>
      <c r="N97" s="83">
        <f t="shared" si="8"/>
        <v>14.142857142857</v>
      </c>
      <c r="O97" s="11">
        <f t="shared" si="11"/>
        <v>-59.434330000000003</v>
      </c>
      <c r="P97" s="83">
        <f t="shared" si="9"/>
        <v>-54.434330000000003</v>
      </c>
    </row>
    <row r="98" spans="2:16" x14ac:dyDescent="0.25">
      <c r="B98">
        <v>13714285714.285999</v>
      </c>
      <c r="C98">
        <v>-11.742756999999999</v>
      </c>
      <c r="F98" s="83">
        <f t="shared" si="6"/>
        <v>14.285714285714</v>
      </c>
      <c r="G98" s="11">
        <f t="shared" si="10"/>
        <v>-55.774776000000003</v>
      </c>
      <c r="H98" s="83">
        <f t="shared" si="7"/>
        <v>-50.774776000000003</v>
      </c>
      <c r="J98">
        <v>13714285714.285999</v>
      </c>
      <c r="K98">
        <v>-11.095720999999999</v>
      </c>
      <c r="N98" s="83">
        <f t="shared" si="8"/>
        <v>14.285714285714</v>
      </c>
      <c r="O98" s="11">
        <f t="shared" si="11"/>
        <v>-57.863998000000002</v>
      </c>
      <c r="P98" s="83">
        <f t="shared" si="9"/>
        <v>-52.863998000000002</v>
      </c>
    </row>
    <row r="99" spans="2:16" x14ac:dyDescent="0.25">
      <c r="B99">
        <v>13857142857.143</v>
      </c>
      <c r="C99">
        <v>-12.187552</v>
      </c>
      <c r="F99" s="83">
        <f t="shared" si="6"/>
        <v>14.428571428570999</v>
      </c>
      <c r="G99" s="11">
        <f t="shared" si="10"/>
        <v>-50.130997000000001</v>
      </c>
      <c r="H99" s="83">
        <f t="shared" si="7"/>
        <v>-45.130997000000001</v>
      </c>
      <c r="J99">
        <v>13857142857.143</v>
      </c>
      <c r="K99">
        <v>-11.350336</v>
      </c>
      <c r="N99" s="83">
        <f t="shared" si="8"/>
        <v>14.428571428570999</v>
      </c>
      <c r="O99" s="11">
        <f t="shared" si="11"/>
        <v>-55.710079</v>
      </c>
      <c r="P99" s="83">
        <f t="shared" si="9"/>
        <v>-50.710079</v>
      </c>
    </row>
    <row r="100" spans="2:16" x14ac:dyDescent="0.25">
      <c r="B100">
        <v>14000000000</v>
      </c>
      <c r="C100">
        <v>-12.633768999999999</v>
      </c>
      <c r="F100" s="83">
        <f t="shared" si="6"/>
        <v>14.571428571429001</v>
      </c>
      <c r="G100" s="11">
        <f t="shared" si="10"/>
        <v>-45.606597999999998</v>
      </c>
      <c r="H100" s="83">
        <f t="shared" si="7"/>
        <v>-40.606597999999998</v>
      </c>
      <c r="J100">
        <v>14000000000</v>
      </c>
      <c r="K100">
        <v>-11.659056</v>
      </c>
      <c r="N100" s="83">
        <f t="shared" si="8"/>
        <v>14.571428571429001</v>
      </c>
      <c r="O100" s="11">
        <f t="shared" si="11"/>
        <v>-53.004524000000004</v>
      </c>
      <c r="P100" s="83">
        <f t="shared" si="9"/>
        <v>-48.004524000000004</v>
      </c>
    </row>
    <row r="101" spans="2:16" x14ac:dyDescent="0.25">
      <c r="B101">
        <v>14142857142.857</v>
      </c>
      <c r="C101">
        <v>-13.040832999999999</v>
      </c>
      <c r="F101" s="83">
        <f>B209/1000000000</f>
        <v>14.714285714286</v>
      </c>
      <c r="G101" s="11">
        <f t="shared" si="10"/>
        <v>-44.271946</v>
      </c>
      <c r="H101" s="83">
        <f>D209</f>
        <v>-39.271946</v>
      </c>
      <c r="J101">
        <v>14142857142.857</v>
      </c>
      <c r="K101">
        <v>-11.97387</v>
      </c>
      <c r="N101" s="83">
        <f>J209/1000000000</f>
        <v>14.714285714286</v>
      </c>
      <c r="O101" s="11">
        <f t="shared" si="11"/>
        <v>-51.207588000000001</v>
      </c>
      <c r="P101" s="83">
        <f>L209</f>
        <v>-46.207588000000001</v>
      </c>
    </row>
    <row r="102" spans="2:16" x14ac:dyDescent="0.25">
      <c r="B102">
        <v>14285714285.714001</v>
      </c>
      <c r="C102">
        <v>-13.384494</v>
      </c>
      <c r="F102" s="83">
        <f>B210/1000000000</f>
        <v>14.857142857143</v>
      </c>
      <c r="G102" s="11">
        <f t="shared" si="10"/>
        <v>-43.428508999999998</v>
      </c>
      <c r="H102" s="83">
        <f>D210</f>
        <v>-38.428508999999998</v>
      </c>
      <c r="J102">
        <v>14285714285.714001</v>
      </c>
      <c r="K102">
        <v>-12.285888999999999</v>
      </c>
      <c r="N102" s="83">
        <f>J210/1000000000</f>
        <v>14.857142857143</v>
      </c>
      <c r="O102" s="11">
        <f t="shared" si="11"/>
        <v>-49.923667999999999</v>
      </c>
      <c r="P102" s="83">
        <f>L210</f>
        <v>-44.923667999999999</v>
      </c>
    </row>
    <row r="103" spans="2:16" x14ac:dyDescent="0.25">
      <c r="B103">
        <v>14428571428.570999</v>
      </c>
      <c r="C103">
        <v>-13.728626999999999</v>
      </c>
      <c r="F103" s="83">
        <f>B211/1000000000</f>
        <v>15</v>
      </c>
      <c r="G103" s="11">
        <f t="shared" si="10"/>
        <v>-43.124378</v>
      </c>
      <c r="H103" s="83">
        <f>D211</f>
        <v>-38.124378</v>
      </c>
      <c r="J103">
        <v>14428571428.570999</v>
      </c>
      <c r="K103">
        <v>-12.596261</v>
      </c>
      <c r="N103" s="83">
        <f>J211/1000000000</f>
        <v>15</v>
      </c>
      <c r="O103" s="11">
        <f t="shared" si="11"/>
        <v>-49.365394999999999</v>
      </c>
      <c r="P103" s="83">
        <f>L211</f>
        <v>-44.365394999999999</v>
      </c>
    </row>
    <row r="104" spans="2:16" x14ac:dyDescent="0.25">
      <c r="B104">
        <v>14571428571.429001</v>
      </c>
      <c r="C104">
        <v>-14.074695</v>
      </c>
      <c r="J104">
        <v>14571428571.429001</v>
      </c>
      <c r="K104">
        <v>-12.956970999999999</v>
      </c>
    </row>
    <row r="105" spans="2:16" x14ac:dyDescent="0.25">
      <c r="B105">
        <v>14714285714.285999</v>
      </c>
      <c r="C105">
        <v>-14.415089</v>
      </c>
      <c r="J105">
        <v>14714285714.285999</v>
      </c>
      <c r="K105">
        <v>-13.398979000000001</v>
      </c>
    </row>
    <row r="106" spans="2:16" x14ac:dyDescent="0.25">
      <c r="B106">
        <v>14857142857.143</v>
      </c>
      <c r="C106">
        <v>-14.786782000000001</v>
      </c>
      <c r="J106">
        <v>14857142857.143</v>
      </c>
      <c r="K106">
        <v>-13.981452000000001</v>
      </c>
    </row>
    <row r="107" spans="2:16" x14ac:dyDescent="0.25">
      <c r="B107">
        <v>15000000000</v>
      </c>
      <c r="C107">
        <v>-15.04551</v>
      </c>
      <c r="J107">
        <v>15000000000</v>
      </c>
      <c r="K107">
        <v>-14.416535</v>
      </c>
    </row>
    <row r="108" spans="2:16" x14ac:dyDescent="0.25">
      <c r="B108" t="s">
        <v>25</v>
      </c>
      <c r="J108" t="s">
        <v>25</v>
      </c>
    </row>
    <row r="111" spans="2:16" x14ac:dyDescent="0.25">
      <c r="B111" t="s">
        <v>40</v>
      </c>
      <c r="J111" t="s">
        <v>40</v>
      </c>
    </row>
    <row r="112" spans="2:16" x14ac:dyDescent="0.25">
      <c r="B112" t="s">
        <v>23</v>
      </c>
      <c r="C112" t="s">
        <v>251</v>
      </c>
      <c r="D112" t="s">
        <v>41</v>
      </c>
      <c r="J112" t="s">
        <v>23</v>
      </c>
      <c r="K112" t="s">
        <v>251</v>
      </c>
      <c r="L112" t="s">
        <v>41</v>
      </c>
    </row>
    <row r="113" spans="2:12" x14ac:dyDescent="0.25">
      <c r="B113">
        <v>1000000000</v>
      </c>
      <c r="C113">
        <v>-58.647747000000003</v>
      </c>
      <c r="D113">
        <v>-48.180191000000001</v>
      </c>
      <c r="J113">
        <v>1000000000</v>
      </c>
      <c r="K113">
        <v>-73.862144000000001</v>
      </c>
      <c r="L113">
        <v>-61.560886000000004</v>
      </c>
    </row>
    <row r="114" spans="2:12" x14ac:dyDescent="0.25">
      <c r="B114">
        <v>1142857142.8571</v>
      </c>
      <c r="C114">
        <v>-56.991954999999997</v>
      </c>
      <c r="D114">
        <v>-46.960132999999999</v>
      </c>
      <c r="J114">
        <v>1142857142.8571</v>
      </c>
      <c r="K114">
        <v>-75.881943000000007</v>
      </c>
      <c r="L114">
        <v>-64.129677000000001</v>
      </c>
    </row>
    <row r="115" spans="2:12" x14ac:dyDescent="0.25">
      <c r="B115">
        <v>1285714285.7142999</v>
      </c>
      <c r="C115">
        <v>-56.311134000000003</v>
      </c>
      <c r="D115">
        <v>-46.900348999999999</v>
      </c>
      <c r="J115">
        <v>1285714285.7142999</v>
      </c>
      <c r="K115">
        <v>-78.449059000000005</v>
      </c>
      <c r="L115">
        <v>-67.436515999999997</v>
      </c>
    </row>
    <row r="116" spans="2:12" x14ac:dyDescent="0.25">
      <c r="B116">
        <v>1428571428.5713999</v>
      </c>
      <c r="C116">
        <v>-57.871268999999998</v>
      </c>
      <c r="D116">
        <v>-48.862324000000001</v>
      </c>
      <c r="J116">
        <v>1428571428.5713999</v>
      </c>
      <c r="K116">
        <v>-79.899688999999995</v>
      </c>
      <c r="L116">
        <v>-69.437888999999998</v>
      </c>
    </row>
    <row r="117" spans="2:12" x14ac:dyDescent="0.25">
      <c r="B117">
        <v>1571428571.4286001</v>
      </c>
      <c r="C117">
        <v>-66.395004</v>
      </c>
      <c r="D117">
        <v>-57.755062000000002</v>
      </c>
      <c r="J117">
        <v>1571428571.4286001</v>
      </c>
      <c r="K117">
        <v>-79.887398000000005</v>
      </c>
      <c r="L117">
        <v>-69.943625999999995</v>
      </c>
    </row>
    <row r="118" spans="2:12" x14ac:dyDescent="0.25">
      <c r="B118">
        <v>1714285714.2857001</v>
      </c>
      <c r="C118">
        <v>-72.842140000000001</v>
      </c>
      <c r="D118">
        <v>-64.467574999999997</v>
      </c>
      <c r="J118">
        <v>1714285714.2857001</v>
      </c>
      <c r="K118">
        <v>-78.939673999999997</v>
      </c>
      <c r="L118">
        <v>-69.468872000000005</v>
      </c>
    </row>
    <row r="119" spans="2:12" x14ac:dyDescent="0.25">
      <c r="B119">
        <v>1857142857.1429</v>
      </c>
      <c r="C119">
        <v>-78.491935999999995</v>
      </c>
      <c r="D119">
        <v>-70.366401999999994</v>
      </c>
      <c r="J119">
        <v>1857142857.1429</v>
      </c>
      <c r="K119">
        <v>-77.910324000000003</v>
      </c>
      <c r="L119">
        <v>-68.884155000000007</v>
      </c>
    </row>
    <row r="120" spans="2:12" x14ac:dyDescent="0.25">
      <c r="B120">
        <v>2000000000</v>
      </c>
      <c r="C120">
        <v>-77.005225999999993</v>
      </c>
      <c r="D120">
        <v>-69.064926</v>
      </c>
      <c r="J120">
        <v>2000000000</v>
      </c>
      <c r="K120">
        <v>-78.912041000000002</v>
      </c>
      <c r="L120">
        <v>-70.241652999999999</v>
      </c>
    </row>
    <row r="121" spans="2:12" x14ac:dyDescent="0.25">
      <c r="B121">
        <v>2142857142.8571</v>
      </c>
      <c r="C121">
        <v>-75.411140000000003</v>
      </c>
      <c r="D121">
        <v>-67.542755</v>
      </c>
      <c r="J121">
        <v>2142857142.8571</v>
      </c>
      <c r="K121">
        <v>-80.460228000000001</v>
      </c>
      <c r="L121">
        <v>-72.036613000000003</v>
      </c>
    </row>
    <row r="122" spans="2:12" x14ac:dyDescent="0.25">
      <c r="B122">
        <v>2285714285.7143002</v>
      </c>
      <c r="C122">
        <v>-76.076706000000001</v>
      </c>
      <c r="D122">
        <v>-68.265349999999998</v>
      </c>
      <c r="J122">
        <v>2285714285.7143002</v>
      </c>
      <c r="K122">
        <v>-80.660178999999999</v>
      </c>
      <c r="L122">
        <v>-72.405417999999997</v>
      </c>
    </row>
    <row r="123" spans="2:12" x14ac:dyDescent="0.25">
      <c r="B123">
        <v>2428571428.5714002</v>
      </c>
      <c r="C123">
        <v>-74.402077000000006</v>
      </c>
      <c r="D123">
        <v>-66.655974999999998</v>
      </c>
      <c r="J123">
        <v>2428571428.5714002</v>
      </c>
      <c r="K123">
        <v>-78.845733999999993</v>
      </c>
      <c r="L123">
        <v>-70.716187000000005</v>
      </c>
    </row>
    <row r="124" spans="2:12" x14ac:dyDescent="0.25">
      <c r="B124">
        <v>2571428571.4285998</v>
      </c>
      <c r="C124">
        <v>-77.973388999999997</v>
      </c>
      <c r="D124">
        <v>-70.221785999999994</v>
      </c>
      <c r="J124">
        <v>2571428571.4285998</v>
      </c>
      <c r="K124">
        <v>-76.374695000000003</v>
      </c>
      <c r="L124">
        <v>-68.298630000000003</v>
      </c>
    </row>
    <row r="125" spans="2:12" x14ac:dyDescent="0.25">
      <c r="B125">
        <v>2714285714.2856998</v>
      </c>
      <c r="C125">
        <v>-77.033150000000006</v>
      </c>
      <c r="D125">
        <v>-69.246964000000006</v>
      </c>
      <c r="J125">
        <v>2714285714.2856998</v>
      </c>
      <c r="K125">
        <v>-74.266159000000002</v>
      </c>
      <c r="L125">
        <v>-66.294967999999997</v>
      </c>
    </row>
    <row r="126" spans="2:12" x14ac:dyDescent="0.25">
      <c r="B126">
        <v>2857142857.1429</v>
      </c>
      <c r="C126">
        <v>-79.220878999999996</v>
      </c>
      <c r="D126">
        <v>-71.260413999999997</v>
      </c>
      <c r="J126">
        <v>2857142857.1429</v>
      </c>
      <c r="K126">
        <v>-73.085105999999996</v>
      </c>
      <c r="L126">
        <v>-65.137908999999993</v>
      </c>
    </row>
    <row r="127" spans="2:12" x14ac:dyDescent="0.25">
      <c r="B127">
        <v>3000000000</v>
      </c>
      <c r="C127">
        <v>-78.614365000000006</v>
      </c>
      <c r="D127">
        <v>-70.574295000000006</v>
      </c>
      <c r="J127">
        <v>3000000000</v>
      </c>
      <c r="K127">
        <v>-72.930374</v>
      </c>
      <c r="L127">
        <v>-65.055267000000001</v>
      </c>
    </row>
    <row r="128" spans="2:12" x14ac:dyDescent="0.25">
      <c r="B128">
        <v>3142857142.8571</v>
      </c>
      <c r="C128">
        <v>-80.975470999999999</v>
      </c>
      <c r="D128">
        <v>-72.858802999999995</v>
      </c>
      <c r="J128">
        <v>3142857142.8571</v>
      </c>
      <c r="K128">
        <v>-76.037430000000001</v>
      </c>
      <c r="L128">
        <v>-68.190262000000004</v>
      </c>
    </row>
    <row r="129" spans="2:12" x14ac:dyDescent="0.25">
      <c r="B129">
        <v>3285714285.7143002</v>
      </c>
      <c r="C129">
        <v>-81.879966999999994</v>
      </c>
      <c r="D129">
        <v>-73.788605000000004</v>
      </c>
      <c r="J129">
        <v>3285714285.7143002</v>
      </c>
      <c r="K129">
        <v>-78.717681999999996</v>
      </c>
      <c r="L129">
        <v>-70.968918000000002</v>
      </c>
    </row>
    <row r="130" spans="2:12" x14ac:dyDescent="0.25">
      <c r="B130">
        <v>3428571428.5714002</v>
      </c>
      <c r="C130">
        <v>-84.177329999999998</v>
      </c>
      <c r="D130">
        <v>-76.041793999999996</v>
      </c>
      <c r="J130">
        <v>3428571428.5714002</v>
      </c>
      <c r="K130">
        <v>-80.940521000000004</v>
      </c>
      <c r="L130">
        <v>-73.255623</v>
      </c>
    </row>
    <row r="131" spans="2:12" x14ac:dyDescent="0.25">
      <c r="B131">
        <v>3571428571.4285998</v>
      </c>
      <c r="C131">
        <v>-85.068245000000005</v>
      </c>
      <c r="D131">
        <v>-76.868690000000001</v>
      </c>
      <c r="J131">
        <v>3571428571.4285998</v>
      </c>
      <c r="K131">
        <v>-80.673332000000002</v>
      </c>
      <c r="L131">
        <v>-73.030060000000006</v>
      </c>
    </row>
    <row r="132" spans="2:12" x14ac:dyDescent="0.25">
      <c r="B132">
        <v>3714285714.2856998</v>
      </c>
      <c r="C132">
        <v>-85.058571000000001</v>
      </c>
      <c r="D132">
        <v>-76.751311999999999</v>
      </c>
      <c r="J132">
        <v>3714285714.2856998</v>
      </c>
      <c r="K132">
        <v>-81.554503999999994</v>
      </c>
      <c r="L132">
        <v>-73.878822</v>
      </c>
    </row>
    <row r="133" spans="2:12" x14ac:dyDescent="0.25">
      <c r="B133">
        <v>3857142857.1429</v>
      </c>
      <c r="C133">
        <v>-81.834594999999993</v>
      </c>
      <c r="D133">
        <v>-73.526748999999995</v>
      </c>
      <c r="J133">
        <v>3857142857.1429</v>
      </c>
      <c r="K133">
        <v>-81.145660000000007</v>
      </c>
      <c r="L133">
        <v>-73.488151999999999</v>
      </c>
    </row>
    <row r="134" spans="2:12" x14ac:dyDescent="0.25">
      <c r="B134">
        <v>4000000000</v>
      </c>
      <c r="C134">
        <v>-78.994185999999999</v>
      </c>
      <c r="D134">
        <v>-70.692809999999994</v>
      </c>
      <c r="J134">
        <v>4000000000</v>
      </c>
      <c r="K134">
        <v>-80.937629999999999</v>
      </c>
      <c r="L134">
        <v>-73.259293</v>
      </c>
    </row>
    <row r="135" spans="2:12" x14ac:dyDescent="0.25">
      <c r="B135">
        <v>4142857142.8571</v>
      </c>
      <c r="C135">
        <v>-77.283469999999994</v>
      </c>
      <c r="D135">
        <v>-69.044594000000004</v>
      </c>
      <c r="J135">
        <v>4142857142.8571</v>
      </c>
      <c r="K135">
        <v>-80.841010999999995</v>
      </c>
      <c r="L135">
        <v>-73.178375000000003</v>
      </c>
    </row>
    <row r="136" spans="2:12" x14ac:dyDescent="0.25">
      <c r="B136">
        <v>4285714285.7143002</v>
      </c>
      <c r="C136">
        <v>-75.164580999999998</v>
      </c>
      <c r="D136">
        <v>-66.917968999999999</v>
      </c>
      <c r="J136">
        <v>4285714285.7143002</v>
      </c>
      <c r="K136">
        <v>-78.858352999999994</v>
      </c>
      <c r="L136">
        <v>-71.090248000000003</v>
      </c>
    </row>
    <row r="137" spans="2:12" x14ac:dyDescent="0.25">
      <c r="B137">
        <v>4428571428.5713997</v>
      </c>
      <c r="C137">
        <v>-73.455269000000001</v>
      </c>
      <c r="D137">
        <v>-65.253165999999993</v>
      </c>
      <c r="J137">
        <v>4428571428.5713997</v>
      </c>
      <c r="K137">
        <v>-76.218277</v>
      </c>
      <c r="L137">
        <v>-68.404021999999998</v>
      </c>
    </row>
    <row r="138" spans="2:12" x14ac:dyDescent="0.25">
      <c r="B138">
        <v>4571428571.4286003</v>
      </c>
      <c r="C138">
        <v>-73.427459999999996</v>
      </c>
      <c r="D138">
        <v>-65.251227999999998</v>
      </c>
      <c r="J138">
        <v>4571428571.4286003</v>
      </c>
      <c r="K138">
        <v>-72.418723999999997</v>
      </c>
      <c r="L138">
        <v>-64.475807000000003</v>
      </c>
    </row>
    <row r="139" spans="2:12" x14ac:dyDescent="0.25">
      <c r="B139">
        <v>4714285714.2856998</v>
      </c>
      <c r="C139">
        <v>-73.838584999999995</v>
      </c>
      <c r="D139">
        <v>-65.777634000000006</v>
      </c>
      <c r="J139">
        <v>4714285714.2856998</v>
      </c>
      <c r="K139">
        <v>-70.777184000000005</v>
      </c>
      <c r="L139">
        <v>-62.792095000000003</v>
      </c>
    </row>
    <row r="140" spans="2:12" x14ac:dyDescent="0.25">
      <c r="B140">
        <v>4857142857.1429005</v>
      </c>
      <c r="C140">
        <v>-74.534889000000007</v>
      </c>
      <c r="D140">
        <v>-66.530304000000001</v>
      </c>
      <c r="J140">
        <v>4857142857.1429005</v>
      </c>
      <c r="K140">
        <v>-68.980827000000005</v>
      </c>
      <c r="L140">
        <v>-60.881751999999999</v>
      </c>
    </row>
    <row r="141" spans="2:12" x14ac:dyDescent="0.25">
      <c r="B141">
        <v>5000000000</v>
      </c>
      <c r="C141">
        <v>-73.683800000000005</v>
      </c>
      <c r="D141">
        <v>-65.749161000000001</v>
      </c>
      <c r="J141">
        <v>5000000000</v>
      </c>
      <c r="K141">
        <v>-68.576172</v>
      </c>
      <c r="L141">
        <v>-60.477519999999998</v>
      </c>
    </row>
    <row r="142" spans="2:12" x14ac:dyDescent="0.25">
      <c r="B142">
        <v>5142857142.8570995</v>
      </c>
      <c r="C142">
        <v>-74.180000000000007</v>
      </c>
      <c r="D142">
        <v>-66.215584000000007</v>
      </c>
      <c r="J142">
        <v>5142857142.8570995</v>
      </c>
      <c r="K142">
        <v>-69.335280999999995</v>
      </c>
      <c r="L142">
        <v>-61.208812999999999</v>
      </c>
    </row>
    <row r="143" spans="2:12" x14ac:dyDescent="0.25">
      <c r="B143">
        <v>5285714285.7143002</v>
      </c>
      <c r="C143">
        <v>-74.848838999999998</v>
      </c>
      <c r="D143">
        <v>-66.853476999999998</v>
      </c>
      <c r="J143">
        <v>5285714285.7143002</v>
      </c>
      <c r="K143">
        <v>-73.003074999999995</v>
      </c>
      <c r="L143">
        <v>-64.945869000000002</v>
      </c>
    </row>
    <row r="144" spans="2:12" x14ac:dyDescent="0.25">
      <c r="B144">
        <v>5428571428.5713997</v>
      </c>
      <c r="C144">
        <v>-76.740386999999998</v>
      </c>
      <c r="D144">
        <v>-68.628555000000006</v>
      </c>
      <c r="J144">
        <v>5428571428.5713997</v>
      </c>
      <c r="K144">
        <v>-74.136664999999994</v>
      </c>
      <c r="L144">
        <v>-66.082038999999995</v>
      </c>
    </row>
    <row r="145" spans="2:12" x14ac:dyDescent="0.25">
      <c r="B145">
        <v>5571428571.4286003</v>
      </c>
      <c r="C145">
        <v>-79.056679000000003</v>
      </c>
      <c r="D145">
        <v>-70.884360999999998</v>
      </c>
      <c r="J145">
        <v>5571428571.4286003</v>
      </c>
      <c r="K145">
        <v>-74.791068999999993</v>
      </c>
      <c r="L145">
        <v>-66.775336999999993</v>
      </c>
    </row>
    <row r="146" spans="2:12" x14ac:dyDescent="0.25">
      <c r="B146">
        <v>5714285714.2856998</v>
      </c>
      <c r="C146">
        <v>-79.557922000000005</v>
      </c>
      <c r="D146">
        <v>-71.364211999999995</v>
      </c>
      <c r="J146">
        <v>5714285714.2856998</v>
      </c>
      <c r="K146">
        <v>-73.487967999999995</v>
      </c>
      <c r="L146">
        <v>-65.475425999999999</v>
      </c>
    </row>
    <row r="147" spans="2:12" x14ac:dyDescent="0.25">
      <c r="B147">
        <v>5857142857.1429005</v>
      </c>
      <c r="C147">
        <v>-80.098061000000001</v>
      </c>
      <c r="D147">
        <v>-71.963425000000001</v>
      </c>
      <c r="J147">
        <v>5857142857.1429005</v>
      </c>
      <c r="K147">
        <v>-77.321854000000002</v>
      </c>
      <c r="L147">
        <v>-69.286361999999997</v>
      </c>
    </row>
    <row r="148" spans="2:12" x14ac:dyDescent="0.25">
      <c r="B148">
        <v>6000000000</v>
      </c>
      <c r="C148">
        <v>-78.728629999999995</v>
      </c>
      <c r="D148">
        <v>-70.708968999999996</v>
      </c>
      <c r="J148">
        <v>6000000000</v>
      </c>
      <c r="K148">
        <v>-81.637482000000006</v>
      </c>
      <c r="L148">
        <v>-73.610405</v>
      </c>
    </row>
    <row r="149" spans="2:12" x14ac:dyDescent="0.25">
      <c r="B149">
        <v>6142857142.8570995</v>
      </c>
      <c r="C149">
        <v>-77.414337000000003</v>
      </c>
      <c r="D149">
        <v>-69.469322000000005</v>
      </c>
      <c r="J149">
        <v>6142857142.8570995</v>
      </c>
      <c r="K149">
        <v>-84.511466999999996</v>
      </c>
      <c r="L149">
        <v>-76.442543000000001</v>
      </c>
    </row>
    <row r="150" spans="2:12" x14ac:dyDescent="0.25">
      <c r="B150">
        <v>6285714285.7143002</v>
      </c>
      <c r="C150">
        <v>-74.370475999999996</v>
      </c>
      <c r="D150">
        <v>-66.503044000000003</v>
      </c>
      <c r="J150">
        <v>6285714285.7143002</v>
      </c>
      <c r="K150">
        <v>-82.962958999999998</v>
      </c>
      <c r="L150">
        <v>-74.961830000000006</v>
      </c>
    </row>
    <row r="151" spans="2:12" x14ac:dyDescent="0.25">
      <c r="B151">
        <v>6428571428.5713997</v>
      </c>
      <c r="C151">
        <v>-72.476951999999997</v>
      </c>
      <c r="D151">
        <v>-64.574234000000004</v>
      </c>
      <c r="J151">
        <v>6428571428.5713997</v>
      </c>
      <c r="K151">
        <v>-79.265099000000006</v>
      </c>
      <c r="L151">
        <v>-71.263762999999997</v>
      </c>
    </row>
    <row r="152" spans="2:12" x14ac:dyDescent="0.25">
      <c r="B152">
        <v>6571428571.4286003</v>
      </c>
      <c r="C152">
        <v>-72.555328000000003</v>
      </c>
      <c r="D152">
        <v>-64.624306000000004</v>
      </c>
      <c r="J152">
        <v>6571428571.4286003</v>
      </c>
      <c r="K152">
        <v>-77.011664999999994</v>
      </c>
      <c r="L152">
        <v>-69.038330000000002</v>
      </c>
    </row>
    <row r="153" spans="2:12" x14ac:dyDescent="0.25">
      <c r="B153">
        <v>6714285714.2856998</v>
      </c>
      <c r="C153">
        <v>-75.489791999999994</v>
      </c>
      <c r="D153">
        <v>-67.458884999999995</v>
      </c>
      <c r="J153">
        <v>6714285714.2856998</v>
      </c>
      <c r="K153">
        <v>-75.575867000000002</v>
      </c>
      <c r="L153">
        <v>-67.531654000000003</v>
      </c>
    </row>
    <row r="154" spans="2:12" x14ac:dyDescent="0.25">
      <c r="B154">
        <v>6857142857.1429005</v>
      </c>
      <c r="C154">
        <v>-81.453117000000006</v>
      </c>
      <c r="D154">
        <v>-73.391829999999999</v>
      </c>
      <c r="J154">
        <v>6857142857.1429005</v>
      </c>
      <c r="K154">
        <v>-74.975043999999997</v>
      </c>
      <c r="L154">
        <v>-66.940430000000006</v>
      </c>
    </row>
    <row r="155" spans="2:12" x14ac:dyDescent="0.25">
      <c r="B155">
        <v>7000000000</v>
      </c>
      <c r="C155">
        <v>-85.192215000000004</v>
      </c>
      <c r="D155">
        <v>-77.047034999999994</v>
      </c>
      <c r="J155">
        <v>7000000000</v>
      </c>
      <c r="K155">
        <v>-73.658630000000002</v>
      </c>
      <c r="L155">
        <v>-65.596283</v>
      </c>
    </row>
    <row r="156" spans="2:12" x14ac:dyDescent="0.25">
      <c r="B156">
        <v>7142857142.8570995</v>
      </c>
      <c r="C156">
        <v>-85.547202999999996</v>
      </c>
      <c r="D156">
        <v>-77.389801000000006</v>
      </c>
      <c r="J156">
        <v>7142857142.8570995</v>
      </c>
      <c r="K156">
        <v>-73.404274000000001</v>
      </c>
      <c r="L156">
        <v>-65.368965000000003</v>
      </c>
    </row>
    <row r="157" spans="2:12" x14ac:dyDescent="0.25">
      <c r="B157">
        <v>7285714285.7143002</v>
      </c>
      <c r="C157">
        <v>-81.688713000000007</v>
      </c>
      <c r="D157">
        <v>-73.452026000000004</v>
      </c>
      <c r="J157">
        <v>7285714285.7143002</v>
      </c>
      <c r="K157">
        <v>-74.621346000000003</v>
      </c>
      <c r="L157">
        <v>-66.502716000000007</v>
      </c>
    </row>
    <row r="158" spans="2:12" x14ac:dyDescent="0.25">
      <c r="B158">
        <v>7428571428.5713997</v>
      </c>
      <c r="C158">
        <v>-78.910247999999996</v>
      </c>
      <c r="D158">
        <v>-70.688744</v>
      </c>
      <c r="J158">
        <v>7428571428.5713997</v>
      </c>
      <c r="K158">
        <v>-79.106857000000005</v>
      </c>
      <c r="L158">
        <v>-70.961608999999996</v>
      </c>
    </row>
    <row r="159" spans="2:12" x14ac:dyDescent="0.25">
      <c r="B159">
        <v>7571428571.4286003</v>
      </c>
      <c r="C159">
        <v>-80.221573000000006</v>
      </c>
      <c r="D159">
        <v>-71.937218000000001</v>
      </c>
      <c r="J159">
        <v>7571428571.4286003</v>
      </c>
      <c r="K159">
        <v>-80.342879999999994</v>
      </c>
      <c r="L159">
        <v>-72.094498000000002</v>
      </c>
    </row>
    <row r="160" spans="2:12" x14ac:dyDescent="0.25">
      <c r="B160">
        <v>7714285714.2856998</v>
      </c>
      <c r="C160">
        <v>-81.154540999999995</v>
      </c>
      <c r="D160">
        <v>-72.878005999999999</v>
      </c>
      <c r="J160">
        <v>7714285714.2856998</v>
      </c>
      <c r="K160">
        <v>-80.185730000000007</v>
      </c>
      <c r="L160">
        <v>-71.904205000000005</v>
      </c>
    </row>
    <row r="161" spans="2:12" x14ac:dyDescent="0.25">
      <c r="B161">
        <v>7857142857.1429005</v>
      </c>
      <c r="C161">
        <v>-79.070137000000003</v>
      </c>
      <c r="D161">
        <v>-70.728393999999994</v>
      </c>
      <c r="J161">
        <v>7857142857.1429005</v>
      </c>
      <c r="K161">
        <v>-76.551017999999999</v>
      </c>
      <c r="L161">
        <v>-68.171149999999997</v>
      </c>
    </row>
    <row r="162" spans="2:12" x14ac:dyDescent="0.25">
      <c r="B162">
        <v>8000000000</v>
      </c>
      <c r="C162">
        <v>-73.113624999999999</v>
      </c>
      <c r="D162">
        <v>-64.776511999999997</v>
      </c>
      <c r="J162">
        <v>8000000000</v>
      </c>
      <c r="K162">
        <v>-74.212585000000004</v>
      </c>
      <c r="L162">
        <v>-65.769065999999995</v>
      </c>
    </row>
    <row r="163" spans="2:12" x14ac:dyDescent="0.25">
      <c r="B163">
        <v>8142857142.8570995</v>
      </c>
      <c r="C163">
        <v>-71.162682000000004</v>
      </c>
      <c r="D163">
        <v>-62.770229</v>
      </c>
      <c r="J163">
        <v>8142857142.8570995</v>
      </c>
      <c r="K163">
        <v>-74.286163000000002</v>
      </c>
      <c r="L163">
        <v>-65.745009999999994</v>
      </c>
    </row>
    <row r="164" spans="2:12" x14ac:dyDescent="0.25">
      <c r="B164">
        <v>8285714285.7143002</v>
      </c>
      <c r="C164">
        <v>-71.791786000000002</v>
      </c>
      <c r="D164">
        <v>-63.400588999999997</v>
      </c>
      <c r="J164">
        <v>8285714285.7143002</v>
      </c>
      <c r="K164">
        <v>-75.546325999999993</v>
      </c>
      <c r="L164">
        <v>-66.912468000000004</v>
      </c>
    </row>
    <row r="165" spans="2:12" x14ac:dyDescent="0.25">
      <c r="B165">
        <v>8428571428.5713997</v>
      </c>
      <c r="C165">
        <v>-74.317688000000004</v>
      </c>
      <c r="D165">
        <v>-65.884131999999994</v>
      </c>
      <c r="J165">
        <v>8428571428.5713997</v>
      </c>
      <c r="K165">
        <v>-78.122505000000004</v>
      </c>
      <c r="L165">
        <v>-69.405715999999998</v>
      </c>
    </row>
    <row r="166" spans="2:12" x14ac:dyDescent="0.25">
      <c r="B166">
        <v>8571428571.4286003</v>
      </c>
      <c r="C166">
        <v>-73.292236000000003</v>
      </c>
      <c r="D166">
        <v>-64.860771</v>
      </c>
      <c r="J166">
        <v>8571428571.4286003</v>
      </c>
      <c r="K166">
        <v>-76.978745000000004</v>
      </c>
      <c r="L166">
        <v>-68.156441000000001</v>
      </c>
    </row>
    <row r="167" spans="2:12" x14ac:dyDescent="0.25">
      <c r="B167">
        <v>8714285714.2856998</v>
      </c>
      <c r="C167">
        <v>-73.733727000000002</v>
      </c>
      <c r="D167">
        <v>-65.277610999999993</v>
      </c>
      <c r="J167">
        <v>8714285714.2856998</v>
      </c>
      <c r="K167">
        <v>-75.388831999999994</v>
      </c>
      <c r="L167">
        <v>-66.513191000000006</v>
      </c>
    </row>
    <row r="168" spans="2:12" x14ac:dyDescent="0.25">
      <c r="B168">
        <v>8857142857.1429005</v>
      </c>
      <c r="C168">
        <v>-73.780304000000001</v>
      </c>
      <c r="D168">
        <v>-65.289787000000004</v>
      </c>
      <c r="J168">
        <v>8857142857.1429005</v>
      </c>
      <c r="K168">
        <v>-72.913261000000006</v>
      </c>
      <c r="L168">
        <v>-63.989910000000002</v>
      </c>
    </row>
    <row r="169" spans="2:12" x14ac:dyDescent="0.25">
      <c r="B169">
        <v>9000000000</v>
      </c>
      <c r="C169">
        <v>-74.142646999999997</v>
      </c>
      <c r="D169">
        <v>-65.605430999999996</v>
      </c>
      <c r="J169">
        <v>9000000000</v>
      </c>
      <c r="K169">
        <v>-72.667854000000005</v>
      </c>
      <c r="L169">
        <v>-63.79213</v>
      </c>
    </row>
    <row r="170" spans="2:12" x14ac:dyDescent="0.25">
      <c r="B170">
        <v>9142857142.8570995</v>
      </c>
      <c r="C170">
        <v>-73.407578000000001</v>
      </c>
      <c r="D170">
        <v>-64.784096000000005</v>
      </c>
      <c r="J170">
        <v>9142857142.8570995</v>
      </c>
      <c r="K170">
        <v>-72.231316000000007</v>
      </c>
      <c r="L170">
        <v>-63.412864999999996</v>
      </c>
    </row>
    <row r="171" spans="2:12" x14ac:dyDescent="0.25">
      <c r="B171">
        <v>9285714285.7143002</v>
      </c>
      <c r="C171">
        <v>-73.465286000000006</v>
      </c>
      <c r="D171">
        <v>-64.786163000000002</v>
      </c>
      <c r="J171">
        <v>9285714285.7143002</v>
      </c>
      <c r="K171">
        <v>-72.966819999999998</v>
      </c>
      <c r="L171">
        <v>-64.239258000000007</v>
      </c>
    </row>
    <row r="172" spans="2:12" x14ac:dyDescent="0.25">
      <c r="B172">
        <v>9428571428.5713997</v>
      </c>
      <c r="C172">
        <v>-74.097686999999993</v>
      </c>
      <c r="D172">
        <v>-65.323302999999996</v>
      </c>
      <c r="J172">
        <v>9428571428.5713997</v>
      </c>
      <c r="K172">
        <v>-75.950400999999999</v>
      </c>
      <c r="L172">
        <v>-67.222831999999997</v>
      </c>
    </row>
    <row r="173" spans="2:12" x14ac:dyDescent="0.25">
      <c r="B173">
        <v>9571428571.4286003</v>
      </c>
      <c r="C173">
        <v>-75.786629000000005</v>
      </c>
      <c r="D173">
        <v>-66.953079000000002</v>
      </c>
      <c r="J173">
        <v>9571428571.4286003</v>
      </c>
      <c r="K173">
        <v>-78.860022999999998</v>
      </c>
      <c r="L173">
        <v>-70.102553999999998</v>
      </c>
    </row>
    <row r="174" spans="2:12" x14ac:dyDescent="0.25">
      <c r="B174">
        <v>9714285714.2856998</v>
      </c>
      <c r="C174">
        <v>-76.858802999999995</v>
      </c>
      <c r="D174">
        <v>-67.932479999999998</v>
      </c>
      <c r="J174">
        <v>9714285714.2856998</v>
      </c>
      <c r="K174">
        <v>-83.218491</v>
      </c>
      <c r="L174">
        <v>-74.361350999999999</v>
      </c>
    </row>
    <row r="175" spans="2:12" x14ac:dyDescent="0.25">
      <c r="B175">
        <v>9857142857.1429005</v>
      </c>
      <c r="C175">
        <v>-77.479957999999996</v>
      </c>
      <c r="D175">
        <v>-68.549476999999996</v>
      </c>
      <c r="J175">
        <v>9857142857.1429005</v>
      </c>
      <c r="K175">
        <v>-83.191581999999997</v>
      </c>
      <c r="L175">
        <v>-74.305885000000004</v>
      </c>
    </row>
    <row r="176" spans="2:12" x14ac:dyDescent="0.25">
      <c r="B176">
        <v>10000000000</v>
      </c>
      <c r="C176">
        <v>-78.149947999999995</v>
      </c>
      <c r="D176">
        <v>-69.205055000000002</v>
      </c>
      <c r="J176">
        <v>10000000000</v>
      </c>
      <c r="K176">
        <v>-88.645652999999996</v>
      </c>
      <c r="L176">
        <v>-79.706879000000001</v>
      </c>
    </row>
    <row r="177" spans="2:12" x14ac:dyDescent="0.25">
      <c r="B177">
        <v>10142857142.857</v>
      </c>
      <c r="C177">
        <v>-79.481421999999995</v>
      </c>
      <c r="D177">
        <v>-70.585723999999999</v>
      </c>
      <c r="J177">
        <v>10142857142.857</v>
      </c>
      <c r="K177">
        <v>-86.168610000000001</v>
      </c>
      <c r="L177">
        <v>-77.228202999999993</v>
      </c>
    </row>
    <row r="178" spans="2:12" x14ac:dyDescent="0.25">
      <c r="B178">
        <v>10285714285.714001</v>
      </c>
      <c r="C178">
        <v>-80.809441000000007</v>
      </c>
      <c r="D178">
        <v>-71.907646</v>
      </c>
      <c r="J178">
        <v>10285714285.714001</v>
      </c>
      <c r="K178">
        <v>-85.368690000000001</v>
      </c>
      <c r="L178">
        <v>-76.391211999999996</v>
      </c>
    </row>
    <row r="179" spans="2:12" x14ac:dyDescent="0.25">
      <c r="B179">
        <v>10428571428.570999</v>
      </c>
      <c r="C179">
        <v>-81.469063000000006</v>
      </c>
      <c r="D179">
        <v>-72.619225</v>
      </c>
      <c r="J179">
        <v>10428571428.570999</v>
      </c>
      <c r="K179">
        <v>-77.306656000000004</v>
      </c>
      <c r="L179">
        <v>-68.347504000000001</v>
      </c>
    </row>
    <row r="180" spans="2:12" x14ac:dyDescent="0.25">
      <c r="B180">
        <v>10571428571.429001</v>
      </c>
      <c r="C180">
        <v>-80.288139000000001</v>
      </c>
      <c r="D180">
        <v>-71.434837000000002</v>
      </c>
      <c r="J180">
        <v>10571428571.429001</v>
      </c>
      <c r="K180">
        <v>-77.110870000000006</v>
      </c>
      <c r="L180">
        <v>-68.172348</v>
      </c>
    </row>
    <row r="181" spans="2:12" x14ac:dyDescent="0.25">
      <c r="B181">
        <v>10714285714.285999</v>
      </c>
      <c r="C181">
        <v>-79.268867</v>
      </c>
      <c r="D181">
        <v>-70.417800999999997</v>
      </c>
      <c r="J181">
        <v>10714285714.285999</v>
      </c>
      <c r="K181">
        <v>-77.485703000000001</v>
      </c>
      <c r="L181">
        <v>-68.571144000000004</v>
      </c>
    </row>
    <row r="182" spans="2:12" x14ac:dyDescent="0.25">
      <c r="B182">
        <v>10857142857.143</v>
      </c>
      <c r="C182">
        <v>-78.142302999999998</v>
      </c>
      <c r="D182">
        <v>-69.216835000000003</v>
      </c>
      <c r="J182">
        <v>10857142857.143</v>
      </c>
      <c r="K182">
        <v>-77.618201999999997</v>
      </c>
      <c r="L182">
        <v>-68.692695999999998</v>
      </c>
    </row>
    <row r="183" spans="2:12" x14ac:dyDescent="0.25">
      <c r="B183">
        <v>11000000000</v>
      </c>
      <c r="C183">
        <v>-77.450896999999998</v>
      </c>
      <c r="D183">
        <v>-68.482574</v>
      </c>
      <c r="J183">
        <v>11000000000</v>
      </c>
      <c r="K183">
        <v>-74.312927000000002</v>
      </c>
      <c r="L183">
        <v>-65.356528999999995</v>
      </c>
    </row>
    <row r="184" spans="2:12" x14ac:dyDescent="0.25">
      <c r="B184">
        <v>11142857142.857</v>
      </c>
      <c r="C184">
        <v>-75.118942000000004</v>
      </c>
      <c r="D184">
        <v>-66.092224000000002</v>
      </c>
      <c r="J184">
        <v>11142857142.857</v>
      </c>
      <c r="K184">
        <v>-71.505013000000005</v>
      </c>
      <c r="L184">
        <v>-62.488669999999999</v>
      </c>
    </row>
    <row r="185" spans="2:12" x14ac:dyDescent="0.25">
      <c r="B185">
        <v>11285714285.714001</v>
      </c>
      <c r="C185">
        <v>-72.268326000000002</v>
      </c>
      <c r="D185">
        <v>-63.200291</v>
      </c>
      <c r="J185">
        <v>11285714285.714001</v>
      </c>
      <c r="K185">
        <v>-70.761307000000002</v>
      </c>
      <c r="L185">
        <v>-61.640320000000003</v>
      </c>
    </row>
    <row r="186" spans="2:12" x14ac:dyDescent="0.25">
      <c r="B186">
        <v>11428571428.570999</v>
      </c>
      <c r="C186">
        <v>-70.090286000000006</v>
      </c>
      <c r="D186">
        <v>-60.940632000000001</v>
      </c>
      <c r="J186">
        <v>11428571428.570999</v>
      </c>
      <c r="K186">
        <v>-71.592369000000005</v>
      </c>
      <c r="L186">
        <v>-62.328068000000002</v>
      </c>
    </row>
    <row r="187" spans="2:12" x14ac:dyDescent="0.25">
      <c r="B187">
        <v>11571428571.429001</v>
      </c>
      <c r="C187">
        <v>-70.347190999999995</v>
      </c>
      <c r="D187">
        <v>-61.099640000000001</v>
      </c>
      <c r="J187">
        <v>11571428571.429001</v>
      </c>
      <c r="K187">
        <v>-72.186272000000002</v>
      </c>
      <c r="L187">
        <v>-62.768681000000001</v>
      </c>
    </row>
    <row r="188" spans="2:12" x14ac:dyDescent="0.25">
      <c r="B188">
        <v>11714285714.285999</v>
      </c>
      <c r="C188">
        <v>-71.742537999999996</v>
      </c>
      <c r="D188">
        <v>-62.379570000000001</v>
      </c>
      <c r="J188">
        <v>11714285714.285999</v>
      </c>
      <c r="K188">
        <v>-72.874756000000005</v>
      </c>
      <c r="L188">
        <v>-63.351638999999999</v>
      </c>
    </row>
    <row r="189" spans="2:12" x14ac:dyDescent="0.25">
      <c r="B189">
        <v>11857142857.143</v>
      </c>
      <c r="C189">
        <v>-72.879135000000005</v>
      </c>
      <c r="D189">
        <v>-63.394665000000003</v>
      </c>
      <c r="J189">
        <v>11857142857.143</v>
      </c>
      <c r="K189">
        <v>-73.330025000000006</v>
      </c>
      <c r="L189">
        <v>-63.720142000000003</v>
      </c>
    </row>
    <row r="190" spans="2:12" x14ac:dyDescent="0.25">
      <c r="B190">
        <v>12000000000</v>
      </c>
      <c r="C190">
        <v>-73.893439999999998</v>
      </c>
      <c r="D190">
        <v>-64.300010999999998</v>
      </c>
      <c r="J190">
        <v>12000000000</v>
      </c>
      <c r="K190">
        <v>-72.452147999999994</v>
      </c>
      <c r="L190">
        <v>-62.799866000000002</v>
      </c>
    </row>
    <row r="191" spans="2:12" x14ac:dyDescent="0.25">
      <c r="B191">
        <v>12142857142.857</v>
      </c>
      <c r="C191">
        <v>-72.822708000000006</v>
      </c>
      <c r="D191">
        <v>-63.100693</v>
      </c>
      <c r="J191">
        <v>12142857142.857</v>
      </c>
      <c r="K191">
        <v>-70.786743000000001</v>
      </c>
      <c r="L191">
        <v>-61.045250000000003</v>
      </c>
    </row>
    <row r="192" spans="2:12" x14ac:dyDescent="0.25">
      <c r="B192">
        <v>12285714285.714001</v>
      </c>
      <c r="C192">
        <v>-70.913512999999995</v>
      </c>
      <c r="D192">
        <v>-61.066611999999999</v>
      </c>
      <c r="J192">
        <v>12285714285.714001</v>
      </c>
      <c r="K192">
        <v>-69.329727000000005</v>
      </c>
      <c r="L192">
        <v>-59.507229000000002</v>
      </c>
    </row>
    <row r="193" spans="2:12" x14ac:dyDescent="0.25">
      <c r="B193">
        <v>12428571428.570999</v>
      </c>
      <c r="C193">
        <v>-68.425392000000002</v>
      </c>
      <c r="D193">
        <v>-58.422466</v>
      </c>
      <c r="J193">
        <v>12428571428.570999</v>
      </c>
      <c r="K193">
        <v>-69.299094999999994</v>
      </c>
      <c r="L193">
        <v>-59.360461999999998</v>
      </c>
    </row>
    <row r="194" spans="2:12" x14ac:dyDescent="0.25">
      <c r="B194">
        <v>12571428571.429001</v>
      </c>
      <c r="C194">
        <v>-68.062859000000003</v>
      </c>
      <c r="D194">
        <v>-57.933093999999997</v>
      </c>
      <c r="J194">
        <v>12571428571.429001</v>
      </c>
      <c r="K194">
        <v>-69.976257000000004</v>
      </c>
      <c r="L194">
        <v>-59.964385999999998</v>
      </c>
    </row>
    <row r="195" spans="2:12" x14ac:dyDescent="0.25">
      <c r="B195">
        <v>12714285714.285999</v>
      </c>
      <c r="C195">
        <v>-69.108779999999996</v>
      </c>
      <c r="D195">
        <v>-58.831947</v>
      </c>
      <c r="J195">
        <v>12714285714.285999</v>
      </c>
      <c r="K195">
        <v>-70.789603999999997</v>
      </c>
      <c r="L195">
        <v>-60.688189999999999</v>
      </c>
    </row>
    <row r="196" spans="2:12" x14ac:dyDescent="0.25">
      <c r="B196">
        <v>12857142857.143</v>
      </c>
      <c r="C196">
        <v>-70.130936000000005</v>
      </c>
      <c r="D196">
        <v>-59.714191</v>
      </c>
      <c r="J196">
        <v>12857142857.143</v>
      </c>
      <c r="K196">
        <v>-70.370056000000005</v>
      </c>
      <c r="L196">
        <v>-60.174216999999999</v>
      </c>
    </row>
    <row r="197" spans="2:12" x14ac:dyDescent="0.25">
      <c r="B197">
        <v>13000000000</v>
      </c>
      <c r="C197">
        <v>-70.371032999999997</v>
      </c>
      <c r="D197">
        <v>-59.767937000000003</v>
      </c>
      <c r="J197">
        <v>13000000000</v>
      </c>
      <c r="K197">
        <v>-69.577704999999995</v>
      </c>
      <c r="L197">
        <v>-59.231780999999998</v>
      </c>
    </row>
    <row r="198" spans="2:12" x14ac:dyDescent="0.25">
      <c r="B198">
        <v>13142857142.857</v>
      </c>
      <c r="C198">
        <v>-69.950255999999996</v>
      </c>
      <c r="D198">
        <v>-59.174843000000003</v>
      </c>
      <c r="J198">
        <v>13142857142.857</v>
      </c>
      <c r="K198">
        <v>-67.961403000000004</v>
      </c>
      <c r="L198">
        <v>-57.462654000000001</v>
      </c>
    </row>
    <row r="199" spans="2:12" x14ac:dyDescent="0.25">
      <c r="B199">
        <v>13285714285.714001</v>
      </c>
      <c r="C199">
        <v>-68.997451999999996</v>
      </c>
      <c r="D199">
        <v>-58.034367000000003</v>
      </c>
      <c r="J199">
        <v>13285714285.714001</v>
      </c>
      <c r="K199">
        <v>-67.440360999999996</v>
      </c>
      <c r="L199">
        <v>-56.793365000000001</v>
      </c>
    </row>
    <row r="200" spans="2:12" x14ac:dyDescent="0.25">
      <c r="B200">
        <v>13428571428.570999</v>
      </c>
      <c r="C200">
        <v>-67.388465999999994</v>
      </c>
      <c r="D200">
        <v>-56.239871999999998</v>
      </c>
      <c r="J200">
        <v>13428571428.570999</v>
      </c>
      <c r="K200">
        <v>-66.572226999999998</v>
      </c>
      <c r="L200">
        <v>-55.802990000000001</v>
      </c>
    </row>
    <row r="201" spans="2:12" x14ac:dyDescent="0.25">
      <c r="B201">
        <v>13571428571.429001</v>
      </c>
      <c r="C201">
        <v>-65.815926000000005</v>
      </c>
      <c r="D201">
        <v>-54.412579000000001</v>
      </c>
      <c r="J201">
        <v>13571428571.429001</v>
      </c>
      <c r="K201">
        <v>-66.105568000000005</v>
      </c>
      <c r="L201">
        <v>-55.199921000000003</v>
      </c>
    </row>
    <row r="202" spans="2:12" x14ac:dyDescent="0.25">
      <c r="B202">
        <v>13714285714.285999</v>
      </c>
      <c r="C202">
        <v>-64.321533000000002</v>
      </c>
      <c r="D202">
        <v>-52.578777000000002</v>
      </c>
      <c r="J202">
        <v>13714285714.285999</v>
      </c>
      <c r="K202">
        <v>-65.199860000000001</v>
      </c>
      <c r="L202">
        <v>-54.104134000000002</v>
      </c>
    </row>
    <row r="203" spans="2:12" x14ac:dyDescent="0.25">
      <c r="B203">
        <v>13857142857.143</v>
      </c>
      <c r="C203">
        <v>-64.510513000000003</v>
      </c>
      <c r="D203">
        <v>-52.322963999999999</v>
      </c>
      <c r="J203">
        <v>13857142857.143</v>
      </c>
      <c r="K203">
        <v>-65.742469999999997</v>
      </c>
      <c r="L203">
        <v>-54.392131999999997</v>
      </c>
    </row>
    <row r="204" spans="2:12" x14ac:dyDescent="0.25">
      <c r="B204">
        <v>14000000000</v>
      </c>
      <c r="C204">
        <v>-66.459739999999996</v>
      </c>
      <c r="D204">
        <v>-53.825974000000002</v>
      </c>
      <c r="J204">
        <v>14000000000</v>
      </c>
      <c r="K204">
        <v>-66.009940999999998</v>
      </c>
      <c r="L204">
        <v>-54.350890999999997</v>
      </c>
    </row>
    <row r="205" spans="2:12" x14ac:dyDescent="0.25">
      <c r="B205">
        <v>14142857142.857</v>
      </c>
      <c r="C205">
        <v>-67.292122000000006</v>
      </c>
      <c r="D205">
        <v>-54.251289</v>
      </c>
      <c r="J205">
        <v>14142857142.857</v>
      </c>
      <c r="K205">
        <v>-66.408195000000006</v>
      </c>
      <c r="L205">
        <v>-54.434330000000003</v>
      </c>
    </row>
    <row r="206" spans="2:12" x14ac:dyDescent="0.25">
      <c r="B206">
        <v>14285714285.714001</v>
      </c>
      <c r="C206">
        <v>-64.159271000000004</v>
      </c>
      <c r="D206">
        <v>-50.774776000000003</v>
      </c>
      <c r="J206">
        <v>14285714285.714001</v>
      </c>
      <c r="K206">
        <v>-65.149887000000007</v>
      </c>
      <c r="L206">
        <v>-52.863998000000002</v>
      </c>
    </row>
    <row r="207" spans="2:12" x14ac:dyDescent="0.25">
      <c r="B207">
        <v>14428571428.570999</v>
      </c>
      <c r="C207">
        <v>-58.859627000000003</v>
      </c>
      <c r="D207">
        <v>-45.130997000000001</v>
      </c>
      <c r="J207">
        <v>14428571428.570999</v>
      </c>
      <c r="K207">
        <v>-63.306339000000001</v>
      </c>
      <c r="L207">
        <v>-50.710079</v>
      </c>
    </row>
    <row r="208" spans="2:12" x14ac:dyDescent="0.25">
      <c r="B208">
        <v>14571428571.429001</v>
      </c>
      <c r="C208">
        <v>-54.681289999999997</v>
      </c>
      <c r="D208">
        <v>-40.606597999999998</v>
      </c>
      <c r="J208">
        <v>14571428571.429001</v>
      </c>
      <c r="K208">
        <v>-60.961497999999999</v>
      </c>
      <c r="L208">
        <v>-48.004524000000004</v>
      </c>
    </row>
    <row r="209" spans="2:12" x14ac:dyDescent="0.25">
      <c r="B209">
        <v>14714285714.285999</v>
      </c>
      <c r="C209">
        <v>-53.687030999999998</v>
      </c>
      <c r="D209">
        <v>-39.271946</v>
      </c>
      <c r="J209">
        <v>14714285714.285999</v>
      </c>
      <c r="K209">
        <v>-59.606566999999998</v>
      </c>
      <c r="L209">
        <v>-46.207588000000001</v>
      </c>
    </row>
    <row r="210" spans="2:12" x14ac:dyDescent="0.25">
      <c r="B210">
        <v>14857142857.143</v>
      </c>
      <c r="C210">
        <v>-53.215290000000003</v>
      </c>
      <c r="D210">
        <v>-38.428508999999998</v>
      </c>
      <c r="J210">
        <v>14857142857.143</v>
      </c>
      <c r="K210">
        <v>-58.905121000000001</v>
      </c>
      <c r="L210">
        <v>-44.923667999999999</v>
      </c>
    </row>
    <row r="211" spans="2:12" x14ac:dyDescent="0.25">
      <c r="B211">
        <v>15000000000</v>
      </c>
      <c r="C211">
        <v>-53.169884000000003</v>
      </c>
      <c r="D211">
        <v>-38.124378</v>
      </c>
      <c r="J211">
        <v>15000000000</v>
      </c>
      <c r="K211">
        <v>-58.781928999999998</v>
      </c>
      <c r="L211">
        <v>-44.365394999999999</v>
      </c>
    </row>
    <row r="212" spans="2:12" x14ac:dyDescent="0.25">
      <c r="B212" t="s">
        <v>25</v>
      </c>
      <c r="J212" t="s">
        <v>25</v>
      </c>
    </row>
  </sheetData>
  <pageMargins left="0.7" right="0.7" top="0.75" bottom="0.75" header="0.3" footer="0.3"/>
  <pageSetup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Q212"/>
  <sheetViews>
    <sheetView workbookViewId="0">
      <selection activeCell="J1" sqref="J1:L1048576"/>
    </sheetView>
  </sheetViews>
  <sheetFormatPr defaultRowHeight="15" x14ac:dyDescent="0.25"/>
  <cols>
    <col min="1" max="1" width="13.7109375" style="40" customWidth="1"/>
    <col min="5" max="5" width="2.7109375" style="9" customWidth="1"/>
    <col min="6" max="6" width="12.85546875" style="6" bestFit="1" customWidth="1"/>
    <col min="7" max="7" width="18.5703125" style="12" bestFit="1" customWidth="1"/>
    <col min="8" max="8" width="20.5703125" style="12" bestFit="1" customWidth="1"/>
    <col min="9" max="9" width="13.7109375" style="40" customWidth="1"/>
    <col min="13" max="13" width="2.7109375" style="9" customWidth="1"/>
    <col min="14" max="14" width="12.85546875" style="6" bestFit="1" customWidth="1"/>
    <col min="15" max="15" width="18.5703125" style="12" bestFit="1" customWidth="1"/>
    <col min="16" max="16" width="20.5703125" style="12" bestFit="1" customWidth="1"/>
    <col min="17" max="17" width="2.7109375" style="9" customWidth="1"/>
  </cols>
  <sheetData>
    <row r="1" spans="1:17" x14ac:dyDescent="0.25">
      <c r="B1" t="s">
        <v>101</v>
      </c>
      <c r="F1" s="6" t="s">
        <v>2</v>
      </c>
      <c r="G1" s="13" t="s">
        <v>121</v>
      </c>
      <c r="H1" s="44" t="str">
        <f>D112</f>
        <v>2Ix1L dBc Log Mag(dB)</v>
      </c>
      <c r="J1" t="s">
        <v>101</v>
      </c>
      <c r="N1" s="6" t="s">
        <v>2</v>
      </c>
      <c r="O1" s="13" t="s">
        <v>121</v>
      </c>
      <c r="P1" s="44" t="str">
        <f>L112</f>
        <v>2Ix1L dBc Log Mag(dB)</v>
      </c>
    </row>
    <row r="2" spans="1:17" x14ac:dyDescent="0.25">
      <c r="A2" s="50" t="s">
        <v>120</v>
      </c>
      <c r="B2" t="s">
        <v>311</v>
      </c>
      <c r="C2" t="s">
        <v>312</v>
      </c>
      <c r="D2" t="s">
        <v>315</v>
      </c>
      <c r="H2" s="11"/>
      <c r="I2" s="50" t="s">
        <v>116</v>
      </c>
      <c r="J2" t="s">
        <v>311</v>
      </c>
      <c r="K2" t="s">
        <v>312</v>
      </c>
      <c r="L2" t="s">
        <v>315</v>
      </c>
      <c r="P2" s="11"/>
    </row>
    <row r="3" spans="1:17" s="15" customFormat="1" x14ac:dyDescent="0.25">
      <c r="A3" s="40"/>
      <c r="B3" t="s">
        <v>313</v>
      </c>
      <c r="C3" t="s">
        <v>341</v>
      </c>
      <c r="D3" t="s">
        <v>342</v>
      </c>
      <c r="E3" s="14"/>
      <c r="F3" s="13" t="s">
        <v>12</v>
      </c>
      <c r="G3" s="13">
        <f>ABS(AVERAGE(G5:G103))</f>
        <v>63.523924454545437</v>
      </c>
      <c r="H3" s="85" t="s">
        <v>285</v>
      </c>
      <c r="I3" s="40"/>
      <c r="J3" t="s">
        <v>313</v>
      </c>
      <c r="K3" t="s">
        <v>341</v>
      </c>
      <c r="L3" t="s">
        <v>343</v>
      </c>
      <c r="M3" s="14"/>
      <c r="N3" s="13" t="s">
        <v>12</v>
      </c>
      <c r="O3" s="13">
        <f>ABS(AVERAGE(O5:O103))</f>
        <v>66.759772010101017</v>
      </c>
      <c r="P3" s="85" t="s">
        <v>285</v>
      </c>
      <c r="Q3" s="14"/>
    </row>
    <row r="4" spans="1:17" x14ac:dyDescent="0.25">
      <c r="B4" t="s">
        <v>105</v>
      </c>
      <c r="G4" s="11"/>
      <c r="H4" s="11"/>
      <c r="J4" t="s">
        <v>105</v>
      </c>
      <c r="O4" s="11"/>
      <c r="P4" s="11"/>
    </row>
    <row r="5" spans="1:17" x14ac:dyDescent="0.25">
      <c r="F5" s="6">
        <f t="shared" ref="F5:F36" si="0">B113/1000000000</f>
        <v>2.8159999999999998</v>
      </c>
      <c r="G5" s="11">
        <f>H5-5</f>
        <v>-42.992260000000002</v>
      </c>
      <c r="H5" s="6">
        <f t="shared" ref="H5:H36" si="1">D113</f>
        <v>-37.992260000000002</v>
      </c>
      <c r="N5" s="6">
        <f t="shared" ref="N5:N36" si="2">J113/1000000000</f>
        <v>2.8159999999999998</v>
      </c>
      <c r="O5" s="11">
        <f>P5-5</f>
        <v>-50.742995999999998</v>
      </c>
      <c r="P5" s="6">
        <f t="shared" ref="P5:P36" si="3">L113</f>
        <v>-45.742995999999998</v>
      </c>
    </row>
    <row r="6" spans="1:17" x14ac:dyDescent="0.25">
      <c r="F6" s="6">
        <f t="shared" si="0"/>
        <v>2.9588571428571</v>
      </c>
      <c r="G6" s="11">
        <f t="shared" ref="G6:G69" si="4">H6-5</f>
        <v>-46.053223000000003</v>
      </c>
      <c r="H6" s="6">
        <f t="shared" si="1"/>
        <v>-41.053223000000003</v>
      </c>
      <c r="N6" s="6">
        <f t="shared" si="2"/>
        <v>2.9588571428571</v>
      </c>
      <c r="O6" s="11">
        <f t="shared" ref="O6:O69" si="5">P6-5</f>
        <v>-51.028297000000002</v>
      </c>
      <c r="P6" s="6">
        <f t="shared" si="3"/>
        <v>-46.028297000000002</v>
      </c>
    </row>
    <row r="7" spans="1:17" x14ac:dyDescent="0.25">
      <c r="B7" t="s">
        <v>106</v>
      </c>
      <c r="F7" s="6">
        <f t="shared" si="0"/>
        <v>3.1017142857143001</v>
      </c>
      <c r="G7" s="11">
        <f t="shared" si="4"/>
        <v>-51.680992000000003</v>
      </c>
      <c r="H7" s="6">
        <f t="shared" si="1"/>
        <v>-46.680992000000003</v>
      </c>
      <c r="J7" t="s">
        <v>106</v>
      </c>
      <c r="N7" s="6">
        <f t="shared" si="2"/>
        <v>3.1017142857143001</v>
      </c>
      <c r="O7" s="11">
        <f t="shared" si="5"/>
        <v>-53.404339</v>
      </c>
      <c r="P7" s="6">
        <f t="shared" si="3"/>
        <v>-48.404339</v>
      </c>
    </row>
    <row r="8" spans="1:17" x14ac:dyDescent="0.25">
      <c r="B8" t="s">
        <v>23</v>
      </c>
      <c r="C8" t="s">
        <v>125</v>
      </c>
      <c r="F8" s="6">
        <f t="shared" si="0"/>
        <v>3.2445714285714002</v>
      </c>
      <c r="G8" s="11">
        <f t="shared" si="4"/>
        <v>-55.130378999999998</v>
      </c>
      <c r="H8" s="6">
        <f t="shared" si="1"/>
        <v>-50.130378999999998</v>
      </c>
      <c r="J8" t="s">
        <v>23</v>
      </c>
      <c r="K8" t="s">
        <v>125</v>
      </c>
      <c r="N8" s="6">
        <f t="shared" si="2"/>
        <v>3.2445714285714002</v>
      </c>
      <c r="O8" s="11">
        <f t="shared" si="5"/>
        <v>-56.045918</v>
      </c>
      <c r="P8" s="6">
        <f t="shared" si="3"/>
        <v>-51.045918</v>
      </c>
    </row>
    <row r="9" spans="1:17" x14ac:dyDescent="0.25">
      <c r="B9">
        <v>1999000000</v>
      </c>
      <c r="C9">
        <v>-8.0397730000000003</v>
      </c>
      <c r="F9" s="6">
        <f t="shared" si="0"/>
        <v>3.3874285714285999</v>
      </c>
      <c r="G9" s="11">
        <f t="shared" si="4"/>
        <v>-58.012314000000003</v>
      </c>
      <c r="H9" s="6">
        <f t="shared" si="1"/>
        <v>-53.012314000000003</v>
      </c>
      <c r="J9">
        <v>1999000000</v>
      </c>
      <c r="K9">
        <v>-7.7262668999999997</v>
      </c>
      <c r="N9" s="6">
        <f t="shared" si="2"/>
        <v>3.3874285714285999</v>
      </c>
      <c r="O9" s="11">
        <f t="shared" si="5"/>
        <v>-58.371639000000002</v>
      </c>
      <c r="P9" s="6">
        <f t="shared" si="3"/>
        <v>-53.371639000000002</v>
      </c>
    </row>
    <row r="10" spans="1:17" x14ac:dyDescent="0.25">
      <c r="B10">
        <v>2131663265.3060999</v>
      </c>
      <c r="C10">
        <v>-7.9176916999999998</v>
      </c>
      <c r="F10" s="6">
        <f t="shared" si="0"/>
        <v>3.5302857142857</v>
      </c>
      <c r="G10" s="11">
        <f t="shared" si="4"/>
        <v>-60.201453999999998</v>
      </c>
      <c r="H10" s="6">
        <f t="shared" si="1"/>
        <v>-55.201453999999998</v>
      </c>
      <c r="J10">
        <v>2131663265.3060999</v>
      </c>
      <c r="K10">
        <v>-7.6629043000000001</v>
      </c>
      <c r="N10" s="6">
        <f t="shared" si="2"/>
        <v>3.5302857142857</v>
      </c>
      <c r="O10" s="11">
        <f t="shared" si="5"/>
        <v>-60.836734999999997</v>
      </c>
      <c r="P10" s="6">
        <f t="shared" si="3"/>
        <v>-55.836734999999997</v>
      </c>
    </row>
    <row r="11" spans="1:17" x14ac:dyDescent="0.25">
      <c r="B11">
        <v>2264326530.6121998</v>
      </c>
      <c r="C11">
        <v>-7.6887555000000001</v>
      </c>
      <c r="F11" s="6">
        <f t="shared" si="0"/>
        <v>3.6731428571429001</v>
      </c>
      <c r="G11" s="11">
        <f t="shared" si="4"/>
        <v>-64.38165699999999</v>
      </c>
      <c r="H11" s="6">
        <f t="shared" si="1"/>
        <v>-59.381656999999997</v>
      </c>
      <c r="J11">
        <v>2264326530.6121998</v>
      </c>
      <c r="K11">
        <v>-7.4773493000000002</v>
      </c>
      <c r="N11" s="6">
        <f t="shared" si="2"/>
        <v>3.6731428571429001</v>
      </c>
      <c r="O11" s="11">
        <f t="shared" si="5"/>
        <v>-63.479793999999998</v>
      </c>
      <c r="P11" s="6">
        <f t="shared" si="3"/>
        <v>-58.479793999999998</v>
      </c>
    </row>
    <row r="12" spans="1:17" x14ac:dyDescent="0.25">
      <c r="B12">
        <v>2396989795.9183998</v>
      </c>
      <c r="C12">
        <v>-7.7138681</v>
      </c>
      <c r="F12" s="6">
        <f t="shared" si="0"/>
        <v>3.8159999999999998</v>
      </c>
      <c r="G12" s="11">
        <f t="shared" si="4"/>
        <v>-63.577457000000003</v>
      </c>
      <c r="H12" s="6">
        <f t="shared" si="1"/>
        <v>-58.577457000000003</v>
      </c>
      <c r="J12">
        <v>2396989795.9183998</v>
      </c>
      <c r="K12">
        <v>-7.4094633999999999</v>
      </c>
      <c r="N12" s="6">
        <f t="shared" si="2"/>
        <v>3.8159999999999998</v>
      </c>
      <c r="O12" s="11">
        <f t="shared" si="5"/>
        <v>-64.989147000000003</v>
      </c>
      <c r="P12" s="6">
        <f t="shared" si="3"/>
        <v>-59.989147000000003</v>
      </c>
    </row>
    <row r="13" spans="1:17" x14ac:dyDescent="0.25">
      <c r="B13">
        <v>2529653061.2245002</v>
      </c>
      <c r="C13">
        <v>-7.6864847999999997</v>
      </c>
      <c r="F13" s="6">
        <f t="shared" si="0"/>
        <v>3.9588571428571</v>
      </c>
      <c r="G13" s="11">
        <f t="shared" si="4"/>
        <v>-60.748947000000001</v>
      </c>
      <c r="H13" s="6">
        <f t="shared" si="1"/>
        <v>-55.748947000000001</v>
      </c>
      <c r="J13">
        <v>2529653061.2245002</v>
      </c>
      <c r="K13">
        <v>-7.2967066999999997</v>
      </c>
      <c r="N13" s="6">
        <f t="shared" si="2"/>
        <v>3.9588571428571</v>
      </c>
      <c r="O13" s="11">
        <f t="shared" si="5"/>
        <v>-66.996403000000001</v>
      </c>
      <c r="P13" s="6">
        <f t="shared" si="3"/>
        <v>-61.996403000000001</v>
      </c>
    </row>
    <row r="14" spans="1:17" x14ac:dyDescent="0.25">
      <c r="B14">
        <v>2662316326.5306001</v>
      </c>
      <c r="C14">
        <v>-7.8059057999999997</v>
      </c>
      <c r="F14" s="6">
        <f t="shared" si="0"/>
        <v>4.1017142857143005</v>
      </c>
      <c r="G14" s="11">
        <f t="shared" si="4"/>
        <v>-56.890369</v>
      </c>
      <c r="H14" s="6">
        <f t="shared" si="1"/>
        <v>-51.890369</v>
      </c>
      <c r="J14">
        <v>2662316326.5306001</v>
      </c>
      <c r="K14">
        <v>-7.3607792999999999</v>
      </c>
      <c r="N14" s="6">
        <f t="shared" si="2"/>
        <v>4.1017142857143005</v>
      </c>
      <c r="O14" s="11">
        <f t="shared" si="5"/>
        <v>-68.308365000000009</v>
      </c>
      <c r="P14" s="6">
        <f t="shared" si="3"/>
        <v>-63.308365000000002</v>
      </c>
    </row>
    <row r="15" spans="1:17" x14ac:dyDescent="0.25">
      <c r="B15">
        <v>2794979591.8367</v>
      </c>
      <c r="C15">
        <v>-7.8749618999999997</v>
      </c>
      <c r="F15" s="6">
        <f t="shared" si="0"/>
        <v>4.2445714285714002</v>
      </c>
      <c r="G15" s="11">
        <f t="shared" si="4"/>
        <v>-57.472996000000002</v>
      </c>
      <c r="H15" s="6">
        <f t="shared" si="1"/>
        <v>-52.472996000000002</v>
      </c>
      <c r="J15">
        <v>2794979591.8367</v>
      </c>
      <c r="K15">
        <v>-7.3288693</v>
      </c>
      <c r="N15" s="6">
        <f t="shared" si="2"/>
        <v>4.2445714285714002</v>
      </c>
      <c r="O15" s="11">
        <f t="shared" si="5"/>
        <v>-73.887649999999994</v>
      </c>
      <c r="P15" s="6">
        <f t="shared" si="3"/>
        <v>-68.887649999999994</v>
      </c>
    </row>
    <row r="16" spans="1:17" x14ac:dyDescent="0.25">
      <c r="B16">
        <v>2927642857.1429</v>
      </c>
      <c r="C16">
        <v>-8.0125065000000006</v>
      </c>
      <c r="F16" s="6">
        <f t="shared" si="0"/>
        <v>4.3874285714286003</v>
      </c>
      <c r="G16" s="11">
        <f t="shared" si="4"/>
        <v>-58.3307</v>
      </c>
      <c r="H16" s="6">
        <f t="shared" si="1"/>
        <v>-53.3307</v>
      </c>
      <c r="J16">
        <v>2927642857.1429</v>
      </c>
      <c r="K16">
        <v>-7.3904947999999999</v>
      </c>
      <c r="N16" s="6">
        <f t="shared" si="2"/>
        <v>4.3874285714286003</v>
      </c>
      <c r="O16" s="11">
        <f t="shared" si="5"/>
        <v>-71.129158000000004</v>
      </c>
      <c r="P16" s="6">
        <f t="shared" si="3"/>
        <v>-66.129158000000004</v>
      </c>
    </row>
    <row r="17" spans="2:16" x14ac:dyDescent="0.25">
      <c r="B17">
        <v>3060306122.4489999</v>
      </c>
      <c r="C17">
        <v>-8.1502686000000004</v>
      </c>
      <c r="F17" s="6">
        <f t="shared" si="0"/>
        <v>4.5302857142857</v>
      </c>
      <c r="G17" s="11">
        <f t="shared" si="4"/>
        <v>-59.612639999999999</v>
      </c>
      <c r="H17" s="6">
        <f t="shared" si="1"/>
        <v>-54.612639999999999</v>
      </c>
      <c r="J17">
        <v>3060306122.4489999</v>
      </c>
      <c r="K17">
        <v>-7.4712486</v>
      </c>
      <c r="N17" s="6">
        <f t="shared" si="2"/>
        <v>4.5302857142857</v>
      </c>
      <c r="O17" s="11">
        <f t="shared" si="5"/>
        <v>-69.146713000000005</v>
      </c>
      <c r="P17" s="6">
        <f t="shared" si="3"/>
        <v>-64.146713000000005</v>
      </c>
    </row>
    <row r="18" spans="2:16" x14ac:dyDescent="0.25">
      <c r="B18">
        <v>3192969387.7550998</v>
      </c>
      <c r="C18">
        <v>-8.2689085000000002</v>
      </c>
      <c r="F18" s="6">
        <f t="shared" si="0"/>
        <v>4.6731428571429001</v>
      </c>
      <c r="G18" s="11">
        <f t="shared" si="4"/>
        <v>-59.754524000000004</v>
      </c>
      <c r="H18" s="6">
        <f t="shared" si="1"/>
        <v>-54.754524000000004</v>
      </c>
      <c r="J18">
        <v>3192969387.7550998</v>
      </c>
      <c r="K18">
        <v>-7.6050095999999998</v>
      </c>
      <c r="N18" s="6">
        <f t="shared" si="2"/>
        <v>4.6731428571429001</v>
      </c>
      <c r="O18" s="11">
        <f t="shared" si="5"/>
        <v>-66.357554999999991</v>
      </c>
      <c r="P18" s="6">
        <f t="shared" si="3"/>
        <v>-61.357554999999998</v>
      </c>
    </row>
    <row r="19" spans="2:16" x14ac:dyDescent="0.25">
      <c r="B19">
        <v>3325632653.0612001</v>
      </c>
      <c r="C19">
        <v>-8.3627576999999995</v>
      </c>
      <c r="F19" s="6">
        <f t="shared" si="0"/>
        <v>4.8159999999999998</v>
      </c>
      <c r="G19" s="11">
        <f t="shared" si="4"/>
        <v>-59.615299</v>
      </c>
      <c r="H19" s="6">
        <f t="shared" si="1"/>
        <v>-54.615299</v>
      </c>
      <c r="J19">
        <v>3325632653.0612001</v>
      </c>
      <c r="K19">
        <v>-7.6879682999999996</v>
      </c>
      <c r="N19" s="6">
        <f t="shared" si="2"/>
        <v>4.8159999999999998</v>
      </c>
      <c r="O19" s="11">
        <f t="shared" si="5"/>
        <v>-70.065521000000004</v>
      </c>
      <c r="P19" s="6">
        <f t="shared" si="3"/>
        <v>-65.065521000000004</v>
      </c>
    </row>
    <row r="20" spans="2:16" x14ac:dyDescent="0.25">
      <c r="B20">
        <v>3458295918.3673</v>
      </c>
      <c r="C20">
        <v>-8.4055804999999992</v>
      </c>
      <c r="F20" s="6">
        <f t="shared" si="0"/>
        <v>4.9588571428570996</v>
      </c>
      <c r="G20" s="11">
        <f t="shared" si="4"/>
        <v>-58.485111000000003</v>
      </c>
      <c r="H20" s="6">
        <f t="shared" si="1"/>
        <v>-53.485111000000003</v>
      </c>
      <c r="J20">
        <v>3458295918.3673</v>
      </c>
      <c r="K20">
        <v>-7.7043333000000001</v>
      </c>
      <c r="N20" s="6">
        <f t="shared" si="2"/>
        <v>4.9588571428570996</v>
      </c>
      <c r="O20" s="11">
        <f t="shared" si="5"/>
        <v>-78.585235999999995</v>
      </c>
      <c r="P20" s="6">
        <f t="shared" si="3"/>
        <v>-73.585235999999995</v>
      </c>
    </row>
    <row r="21" spans="2:16" x14ac:dyDescent="0.25">
      <c r="B21">
        <v>3590959183.6735001</v>
      </c>
      <c r="C21">
        <v>-8.4708281000000003</v>
      </c>
      <c r="F21" s="6">
        <f t="shared" si="0"/>
        <v>5.1017142857143005</v>
      </c>
      <c r="G21" s="11">
        <f t="shared" si="4"/>
        <v>-57.334865999999998</v>
      </c>
      <c r="H21" s="6">
        <f t="shared" si="1"/>
        <v>-52.334865999999998</v>
      </c>
      <c r="J21">
        <v>3590959183.6735001</v>
      </c>
      <c r="K21">
        <v>-7.7362188999999999</v>
      </c>
      <c r="N21" s="6">
        <f t="shared" si="2"/>
        <v>5.1017142857143005</v>
      </c>
      <c r="O21" s="11">
        <f t="shared" si="5"/>
        <v>-76.747794999999996</v>
      </c>
      <c r="P21" s="6">
        <f t="shared" si="3"/>
        <v>-71.747794999999996</v>
      </c>
    </row>
    <row r="22" spans="2:16" x14ac:dyDescent="0.25">
      <c r="B22">
        <v>3723622448.9796</v>
      </c>
      <c r="C22">
        <v>-8.5707731000000003</v>
      </c>
      <c r="F22" s="6">
        <f t="shared" si="0"/>
        <v>5.2445714285713994</v>
      </c>
      <c r="G22" s="11">
        <f t="shared" si="4"/>
        <v>-56.922600000000003</v>
      </c>
      <c r="H22" s="6">
        <f t="shared" si="1"/>
        <v>-51.922600000000003</v>
      </c>
      <c r="J22">
        <v>3723622448.9796</v>
      </c>
      <c r="K22">
        <v>-7.8365878999999996</v>
      </c>
      <c r="N22" s="6">
        <f t="shared" si="2"/>
        <v>5.2445714285713994</v>
      </c>
      <c r="O22" s="11">
        <f t="shared" si="5"/>
        <v>-73.157477999999998</v>
      </c>
      <c r="P22" s="6">
        <f t="shared" si="3"/>
        <v>-68.157477999999998</v>
      </c>
    </row>
    <row r="23" spans="2:16" x14ac:dyDescent="0.25">
      <c r="B23">
        <v>3856285714.2856998</v>
      </c>
      <c r="C23">
        <v>-8.633502</v>
      </c>
      <c r="F23" s="6">
        <f t="shared" si="0"/>
        <v>5.3874285714286003</v>
      </c>
      <c r="G23" s="11">
        <f t="shared" si="4"/>
        <v>-57.816746000000002</v>
      </c>
      <c r="H23" s="6">
        <f t="shared" si="1"/>
        <v>-52.816746000000002</v>
      </c>
      <c r="J23">
        <v>3856285714.2856998</v>
      </c>
      <c r="K23">
        <v>-7.9158511000000003</v>
      </c>
      <c r="N23" s="6">
        <f t="shared" si="2"/>
        <v>5.3874285714286003</v>
      </c>
      <c r="O23" s="11">
        <f t="shared" si="5"/>
        <v>-65.311870999999996</v>
      </c>
      <c r="P23" s="6">
        <f t="shared" si="3"/>
        <v>-60.311870999999996</v>
      </c>
    </row>
    <row r="24" spans="2:16" x14ac:dyDescent="0.25">
      <c r="B24">
        <v>3988948979.5918002</v>
      </c>
      <c r="C24">
        <v>-8.6632298999999993</v>
      </c>
      <c r="F24" s="6">
        <f t="shared" si="0"/>
        <v>5.5302857142857</v>
      </c>
      <c r="G24" s="11">
        <f t="shared" si="4"/>
        <v>-59.449066000000002</v>
      </c>
      <c r="H24" s="6">
        <f t="shared" si="1"/>
        <v>-54.449066000000002</v>
      </c>
      <c r="J24">
        <v>3988948979.5918002</v>
      </c>
      <c r="K24">
        <v>-7.9873481000000002</v>
      </c>
      <c r="N24" s="6">
        <f t="shared" si="2"/>
        <v>5.5302857142857</v>
      </c>
      <c r="O24" s="11">
        <f t="shared" si="5"/>
        <v>-67.967288999999994</v>
      </c>
      <c r="P24" s="6">
        <f t="shared" si="3"/>
        <v>-62.967289000000001</v>
      </c>
    </row>
    <row r="25" spans="2:16" x14ac:dyDescent="0.25">
      <c r="B25">
        <v>4121612244.8979998</v>
      </c>
      <c r="C25">
        <v>-8.6047343999999999</v>
      </c>
      <c r="F25" s="6">
        <f t="shared" si="0"/>
        <v>5.6731428571429001</v>
      </c>
      <c r="G25" s="11">
        <f t="shared" si="4"/>
        <v>-61.086039999999997</v>
      </c>
      <c r="H25" s="6">
        <f t="shared" si="1"/>
        <v>-56.086039999999997</v>
      </c>
      <c r="J25">
        <v>4121612244.8979998</v>
      </c>
      <c r="K25">
        <v>-8.0185718999999995</v>
      </c>
      <c r="N25" s="6">
        <f t="shared" si="2"/>
        <v>5.6731428571429001</v>
      </c>
      <c r="O25" s="11">
        <f t="shared" si="5"/>
        <v>-72.924903999999998</v>
      </c>
      <c r="P25" s="6">
        <f t="shared" si="3"/>
        <v>-67.924903999999998</v>
      </c>
    </row>
    <row r="26" spans="2:16" x14ac:dyDescent="0.25">
      <c r="B26">
        <v>4254275510.2041001</v>
      </c>
      <c r="C26">
        <v>-8.6390847999999991</v>
      </c>
      <c r="F26" s="6">
        <f t="shared" si="0"/>
        <v>5.8159999999999998</v>
      </c>
      <c r="G26" s="11">
        <f t="shared" si="4"/>
        <v>-64.446323000000007</v>
      </c>
      <c r="H26" s="6">
        <f t="shared" si="1"/>
        <v>-59.446323</v>
      </c>
      <c r="J26">
        <v>4254275510.2041001</v>
      </c>
      <c r="K26">
        <v>-8.1482314999999996</v>
      </c>
      <c r="N26" s="6">
        <f t="shared" si="2"/>
        <v>5.8159999999999998</v>
      </c>
      <c r="O26" s="11">
        <f t="shared" si="5"/>
        <v>-75.914406</v>
      </c>
      <c r="P26" s="6">
        <f t="shared" si="3"/>
        <v>-70.914406</v>
      </c>
    </row>
    <row r="27" spans="2:16" x14ac:dyDescent="0.25">
      <c r="B27">
        <v>4386938775.5101995</v>
      </c>
      <c r="C27">
        <v>-8.5256939000000003</v>
      </c>
      <c r="F27" s="6">
        <f t="shared" si="0"/>
        <v>5.9588571428570996</v>
      </c>
      <c r="G27" s="11">
        <f t="shared" si="4"/>
        <v>-68.636214999999993</v>
      </c>
      <c r="H27" s="6">
        <f t="shared" si="1"/>
        <v>-63.636215</v>
      </c>
      <c r="J27">
        <v>4386938775.5101995</v>
      </c>
      <c r="K27">
        <v>-8.2157116000000006</v>
      </c>
      <c r="N27" s="6">
        <f t="shared" si="2"/>
        <v>5.9588571428570996</v>
      </c>
      <c r="O27" s="11">
        <f t="shared" si="5"/>
        <v>-74.347740000000002</v>
      </c>
      <c r="P27" s="6">
        <f t="shared" si="3"/>
        <v>-69.347740000000002</v>
      </c>
    </row>
    <row r="28" spans="2:16" x14ac:dyDescent="0.25">
      <c r="B28">
        <v>4519602040.8163004</v>
      </c>
      <c r="C28">
        <v>-8.4972992000000005</v>
      </c>
      <c r="F28" s="6">
        <f t="shared" si="0"/>
        <v>6.1017142857143005</v>
      </c>
      <c r="G28" s="11">
        <f t="shared" si="4"/>
        <v>-72.679931999999994</v>
      </c>
      <c r="H28" s="6">
        <f t="shared" si="1"/>
        <v>-67.679931999999994</v>
      </c>
      <c r="J28">
        <v>4519602040.8163004</v>
      </c>
      <c r="K28">
        <v>-8.2945013000000003</v>
      </c>
      <c r="N28" s="6">
        <f t="shared" si="2"/>
        <v>6.1017142857143005</v>
      </c>
      <c r="O28" s="11">
        <f t="shared" si="5"/>
        <v>-70.196312000000006</v>
      </c>
      <c r="P28" s="6">
        <f t="shared" si="3"/>
        <v>-65.196312000000006</v>
      </c>
    </row>
    <row r="29" spans="2:16" x14ac:dyDescent="0.25">
      <c r="B29">
        <v>4652265306.1224003</v>
      </c>
      <c r="C29">
        <v>-8.2755422999999997</v>
      </c>
      <c r="F29" s="6">
        <f t="shared" si="0"/>
        <v>6.2445714285713994</v>
      </c>
      <c r="G29" s="11">
        <f t="shared" si="4"/>
        <v>-74.053748999999996</v>
      </c>
      <c r="H29" s="6">
        <f t="shared" si="1"/>
        <v>-69.053748999999996</v>
      </c>
      <c r="J29">
        <v>4652265306.1224003</v>
      </c>
      <c r="K29">
        <v>-8.2388983000000007</v>
      </c>
      <c r="N29" s="6">
        <f t="shared" si="2"/>
        <v>6.2445714285713994</v>
      </c>
      <c r="O29" s="11">
        <f t="shared" si="5"/>
        <v>-67.461082000000005</v>
      </c>
      <c r="P29" s="6">
        <f t="shared" si="3"/>
        <v>-62.461081999999998</v>
      </c>
    </row>
    <row r="30" spans="2:16" x14ac:dyDescent="0.25">
      <c r="B30">
        <v>4784928571.4286003</v>
      </c>
      <c r="C30">
        <v>-8.1697635999999996</v>
      </c>
      <c r="F30" s="6">
        <f t="shared" si="0"/>
        <v>6.3874285714286003</v>
      </c>
      <c r="G30" s="11">
        <f t="shared" si="4"/>
        <v>-71.848647999999997</v>
      </c>
      <c r="H30" s="6">
        <f t="shared" si="1"/>
        <v>-66.848647999999997</v>
      </c>
      <c r="J30">
        <v>4784928571.4286003</v>
      </c>
      <c r="K30">
        <v>-8.2411975999999996</v>
      </c>
      <c r="N30" s="6">
        <f t="shared" si="2"/>
        <v>6.3874285714286003</v>
      </c>
      <c r="O30" s="11">
        <f t="shared" si="5"/>
        <v>-66.489284999999995</v>
      </c>
      <c r="P30" s="6">
        <f t="shared" si="3"/>
        <v>-61.489285000000002</v>
      </c>
    </row>
    <row r="31" spans="2:16" x14ac:dyDescent="0.25">
      <c r="B31">
        <v>4917591836.7347002</v>
      </c>
      <c r="C31">
        <v>-7.9813980999999998</v>
      </c>
      <c r="F31" s="6">
        <f t="shared" si="0"/>
        <v>6.5302857142857</v>
      </c>
      <c r="G31" s="11">
        <f t="shared" si="4"/>
        <v>-71.003448000000006</v>
      </c>
      <c r="H31" s="6">
        <f t="shared" si="1"/>
        <v>-66.003448000000006</v>
      </c>
      <c r="J31">
        <v>4917591836.7347002</v>
      </c>
      <c r="K31">
        <v>-8.1873646000000004</v>
      </c>
      <c r="N31" s="6">
        <f t="shared" si="2"/>
        <v>6.5302857142857</v>
      </c>
      <c r="O31" s="11">
        <f t="shared" si="5"/>
        <v>-65.868487999999999</v>
      </c>
      <c r="P31" s="6">
        <f t="shared" si="3"/>
        <v>-60.868487999999999</v>
      </c>
    </row>
    <row r="32" spans="2:16" x14ac:dyDescent="0.25">
      <c r="B32">
        <v>5050255102.0408001</v>
      </c>
      <c r="C32">
        <v>-7.9301332999999996</v>
      </c>
      <c r="F32" s="6">
        <f t="shared" si="0"/>
        <v>6.6731428571429001</v>
      </c>
      <c r="G32" s="11">
        <f t="shared" si="4"/>
        <v>-70.881034999999997</v>
      </c>
      <c r="H32" s="6">
        <f t="shared" si="1"/>
        <v>-65.881034999999997</v>
      </c>
      <c r="J32">
        <v>5050255102.0408001</v>
      </c>
      <c r="K32">
        <v>-8.1654967999999997</v>
      </c>
      <c r="N32" s="6">
        <f t="shared" si="2"/>
        <v>6.6731428571429001</v>
      </c>
      <c r="O32" s="11">
        <f t="shared" si="5"/>
        <v>-65.545932999999991</v>
      </c>
      <c r="P32" s="6">
        <f t="shared" si="3"/>
        <v>-60.545932999999998</v>
      </c>
    </row>
    <row r="33" spans="2:16" x14ac:dyDescent="0.25">
      <c r="B33">
        <v>5182918367.3469</v>
      </c>
      <c r="C33">
        <v>-7.9215426000000004</v>
      </c>
      <c r="F33" s="6">
        <f t="shared" si="0"/>
        <v>6.8159999999999998</v>
      </c>
      <c r="G33" s="11">
        <f t="shared" si="4"/>
        <v>-70.099716000000001</v>
      </c>
      <c r="H33" s="6">
        <f t="shared" si="1"/>
        <v>-65.099716000000001</v>
      </c>
      <c r="J33">
        <v>5182918367.3469</v>
      </c>
      <c r="K33">
        <v>-8.1611127999999997</v>
      </c>
      <c r="N33" s="6">
        <f t="shared" si="2"/>
        <v>6.8159999999999998</v>
      </c>
      <c r="O33" s="11">
        <f t="shared" si="5"/>
        <v>-74.127685999999997</v>
      </c>
      <c r="P33" s="6">
        <f t="shared" si="3"/>
        <v>-69.127685999999997</v>
      </c>
    </row>
    <row r="34" spans="2:16" x14ac:dyDescent="0.25">
      <c r="B34">
        <v>5315581632.6531</v>
      </c>
      <c r="C34">
        <v>-7.9305247999999997</v>
      </c>
      <c r="F34" s="6">
        <f t="shared" si="0"/>
        <v>6.9588571428570996</v>
      </c>
      <c r="G34" s="11">
        <f t="shared" si="4"/>
        <v>-68.041672000000005</v>
      </c>
      <c r="H34" s="6">
        <f t="shared" si="1"/>
        <v>-63.041671999999998</v>
      </c>
      <c r="J34">
        <v>5315581632.6531</v>
      </c>
      <c r="K34">
        <v>-8.1940373999999991</v>
      </c>
      <c r="N34" s="6">
        <f t="shared" si="2"/>
        <v>6.9588571428570996</v>
      </c>
      <c r="O34" s="11">
        <f t="shared" si="5"/>
        <v>-75.660674999999998</v>
      </c>
      <c r="P34" s="6">
        <f t="shared" si="3"/>
        <v>-70.660674999999998</v>
      </c>
    </row>
    <row r="35" spans="2:16" x14ac:dyDescent="0.25">
      <c r="B35">
        <v>5448244897.9591999</v>
      </c>
      <c r="C35">
        <v>-7.9266291000000004</v>
      </c>
      <c r="F35" s="6">
        <f t="shared" si="0"/>
        <v>7.1017142857143005</v>
      </c>
      <c r="G35" s="11">
        <f t="shared" si="4"/>
        <v>-65.990746000000001</v>
      </c>
      <c r="H35" s="6">
        <f t="shared" si="1"/>
        <v>-60.990746000000001</v>
      </c>
      <c r="J35">
        <v>5448244897.9591999</v>
      </c>
      <c r="K35">
        <v>-8.2001761999999996</v>
      </c>
      <c r="N35" s="6">
        <f t="shared" si="2"/>
        <v>7.1017142857143005</v>
      </c>
      <c r="O35" s="11">
        <f t="shared" si="5"/>
        <v>-73.798812999999996</v>
      </c>
      <c r="P35" s="6">
        <f t="shared" si="3"/>
        <v>-68.798812999999996</v>
      </c>
    </row>
    <row r="36" spans="2:16" x14ac:dyDescent="0.25">
      <c r="B36">
        <v>5580908163.2652998</v>
      </c>
      <c r="C36">
        <v>-7.9040847000000003</v>
      </c>
      <c r="F36" s="6">
        <f t="shared" si="0"/>
        <v>7.2445714285713994</v>
      </c>
      <c r="G36" s="11">
        <f t="shared" si="4"/>
        <v>-70.258041000000006</v>
      </c>
      <c r="H36" s="6">
        <f t="shared" si="1"/>
        <v>-65.258041000000006</v>
      </c>
      <c r="J36">
        <v>5580908163.2652998</v>
      </c>
      <c r="K36">
        <v>-8.1928616000000005</v>
      </c>
      <c r="N36" s="6">
        <f t="shared" si="2"/>
        <v>7.2445714285713994</v>
      </c>
      <c r="O36" s="11">
        <f t="shared" si="5"/>
        <v>-63.154429999999998</v>
      </c>
      <c r="P36" s="6">
        <f t="shared" si="3"/>
        <v>-58.154429999999998</v>
      </c>
    </row>
    <row r="37" spans="2:16" x14ac:dyDescent="0.25">
      <c r="B37">
        <v>5713571428.5713997</v>
      </c>
      <c r="C37">
        <v>-7.8973459999999998</v>
      </c>
      <c r="F37" s="6">
        <f t="shared" ref="F37:F68" si="6">B145/1000000000</f>
        <v>7.3874285714286003</v>
      </c>
      <c r="G37" s="11">
        <f t="shared" si="4"/>
        <v>-74.109313999999998</v>
      </c>
      <c r="H37" s="6">
        <f t="shared" ref="H37:H68" si="7">D145</f>
        <v>-69.109313999999998</v>
      </c>
      <c r="J37">
        <v>5713571428.5713997</v>
      </c>
      <c r="K37">
        <v>-8.1690798000000004</v>
      </c>
      <c r="N37" s="6">
        <f t="shared" ref="N37:N68" si="8">J145/1000000000</f>
        <v>7.3874285714286003</v>
      </c>
      <c r="O37" s="11">
        <f t="shared" si="5"/>
        <v>-60.569274999999998</v>
      </c>
      <c r="P37" s="6">
        <f t="shared" ref="P37:P68" si="9">L145</f>
        <v>-55.569274999999998</v>
      </c>
    </row>
    <row r="38" spans="2:16" x14ac:dyDescent="0.25">
      <c r="B38">
        <v>5846234693.8775997</v>
      </c>
      <c r="C38">
        <v>-7.8943148000000001</v>
      </c>
      <c r="F38" s="6">
        <f t="shared" si="6"/>
        <v>7.5302857142857</v>
      </c>
      <c r="G38" s="11">
        <f t="shared" si="4"/>
        <v>-77.835776999999993</v>
      </c>
      <c r="H38" s="6">
        <f t="shared" si="7"/>
        <v>-72.835776999999993</v>
      </c>
      <c r="J38">
        <v>5846234693.8775997</v>
      </c>
      <c r="K38">
        <v>-8.1627016000000001</v>
      </c>
      <c r="N38" s="6">
        <f t="shared" si="8"/>
        <v>7.5302857142857</v>
      </c>
      <c r="O38" s="11">
        <f t="shared" si="5"/>
        <v>-59.628776999999999</v>
      </c>
      <c r="P38" s="6">
        <f t="shared" si="9"/>
        <v>-54.628776999999999</v>
      </c>
    </row>
    <row r="39" spans="2:16" x14ac:dyDescent="0.25">
      <c r="B39">
        <v>5978897959.1836996</v>
      </c>
      <c r="C39">
        <v>-7.8826441999999997</v>
      </c>
      <c r="F39" s="6">
        <f t="shared" si="6"/>
        <v>7.6731428571429001</v>
      </c>
      <c r="G39" s="11">
        <f t="shared" si="4"/>
        <v>-73.544746000000004</v>
      </c>
      <c r="H39" s="6">
        <f t="shared" si="7"/>
        <v>-68.544746000000004</v>
      </c>
      <c r="J39">
        <v>5978897959.1836996</v>
      </c>
      <c r="K39">
        <v>-8.1207533000000005</v>
      </c>
      <c r="N39" s="6">
        <f t="shared" si="8"/>
        <v>7.6731428571429001</v>
      </c>
      <c r="O39" s="11">
        <f t="shared" si="5"/>
        <v>-57.854973000000001</v>
      </c>
      <c r="P39" s="6">
        <f t="shared" si="9"/>
        <v>-52.854973000000001</v>
      </c>
    </row>
    <row r="40" spans="2:16" x14ac:dyDescent="0.25">
      <c r="B40">
        <v>6111561224.4898005</v>
      </c>
      <c r="C40">
        <v>-7.8700336999999996</v>
      </c>
      <c r="F40" s="6">
        <f t="shared" si="6"/>
        <v>7.8159999999999998</v>
      </c>
      <c r="G40" s="11">
        <f t="shared" si="4"/>
        <v>-68.102206999999993</v>
      </c>
      <c r="H40" s="6">
        <f t="shared" si="7"/>
        <v>-63.102207</v>
      </c>
      <c r="J40">
        <v>6111561224.4898005</v>
      </c>
      <c r="K40">
        <v>-8.0687865999999993</v>
      </c>
      <c r="N40" s="6">
        <f t="shared" si="8"/>
        <v>7.8159999999999998</v>
      </c>
      <c r="O40" s="11">
        <f t="shared" si="5"/>
        <v>-56.623764000000001</v>
      </c>
      <c r="P40" s="6">
        <f t="shared" si="9"/>
        <v>-51.623764000000001</v>
      </c>
    </row>
    <row r="41" spans="2:16" x14ac:dyDescent="0.25">
      <c r="B41">
        <v>6244224489.7959003</v>
      </c>
      <c r="C41">
        <v>-7.9257979000000001</v>
      </c>
      <c r="F41" s="6">
        <f t="shared" si="6"/>
        <v>7.9588571428570996</v>
      </c>
      <c r="G41" s="11">
        <f t="shared" si="4"/>
        <v>-63.759796000000001</v>
      </c>
      <c r="H41" s="6">
        <f t="shared" si="7"/>
        <v>-58.759796000000001</v>
      </c>
      <c r="J41">
        <v>6244224489.7959003</v>
      </c>
      <c r="K41">
        <v>-8.0402889000000002</v>
      </c>
      <c r="N41" s="6">
        <f t="shared" si="8"/>
        <v>7.9588571428570996</v>
      </c>
      <c r="O41" s="11">
        <f t="shared" si="5"/>
        <v>-57.395687000000002</v>
      </c>
      <c r="P41" s="6">
        <f t="shared" si="9"/>
        <v>-52.395687000000002</v>
      </c>
    </row>
    <row r="42" spans="2:16" x14ac:dyDescent="0.25">
      <c r="B42">
        <v>6376887755.1020002</v>
      </c>
      <c r="C42">
        <v>-7.9330492000000001</v>
      </c>
      <c r="F42" s="6">
        <f t="shared" si="6"/>
        <v>8.1017142857142996</v>
      </c>
      <c r="G42" s="11">
        <f t="shared" si="4"/>
        <v>-66.551051999999999</v>
      </c>
      <c r="H42" s="6">
        <f t="shared" si="7"/>
        <v>-61.551051999999999</v>
      </c>
      <c r="J42">
        <v>6376887755.1020002</v>
      </c>
      <c r="K42">
        <v>-7.9492297000000001</v>
      </c>
      <c r="N42" s="6">
        <f t="shared" si="8"/>
        <v>8.1017142857142996</v>
      </c>
      <c r="O42" s="11">
        <f t="shared" si="5"/>
        <v>-59.794539999999998</v>
      </c>
      <c r="P42" s="6">
        <f t="shared" si="9"/>
        <v>-54.794539999999998</v>
      </c>
    </row>
    <row r="43" spans="2:16" x14ac:dyDescent="0.25">
      <c r="B43">
        <v>6509551020.4082003</v>
      </c>
      <c r="C43">
        <v>-7.9824757999999996</v>
      </c>
      <c r="F43" s="6">
        <f t="shared" si="6"/>
        <v>8.2445714285713994</v>
      </c>
      <c r="G43" s="11">
        <f t="shared" si="4"/>
        <v>-71.368949999999998</v>
      </c>
      <c r="H43" s="6">
        <f t="shared" si="7"/>
        <v>-66.368949999999998</v>
      </c>
      <c r="J43">
        <v>6509551020.4082003</v>
      </c>
      <c r="K43">
        <v>-7.9122310000000002</v>
      </c>
      <c r="N43" s="6">
        <f t="shared" si="8"/>
        <v>8.2445714285713994</v>
      </c>
      <c r="O43" s="11">
        <f t="shared" si="5"/>
        <v>-61.987335000000002</v>
      </c>
      <c r="P43" s="6">
        <f t="shared" si="9"/>
        <v>-56.987335000000002</v>
      </c>
    </row>
    <row r="44" spans="2:16" x14ac:dyDescent="0.25">
      <c r="B44">
        <v>6642214285.7143002</v>
      </c>
      <c r="C44">
        <v>-7.9984937</v>
      </c>
      <c r="F44" s="6">
        <f t="shared" si="6"/>
        <v>8.3874285714286003</v>
      </c>
      <c r="G44" s="11">
        <f t="shared" si="4"/>
        <v>-73.511100999999996</v>
      </c>
      <c r="H44" s="6">
        <f t="shared" si="7"/>
        <v>-68.511100999999996</v>
      </c>
      <c r="J44">
        <v>6642214285.7143002</v>
      </c>
      <c r="K44">
        <v>-7.8985757999999997</v>
      </c>
      <c r="N44" s="6">
        <f t="shared" si="8"/>
        <v>8.3874285714286003</v>
      </c>
      <c r="O44" s="11">
        <f t="shared" si="5"/>
        <v>-64.304378999999997</v>
      </c>
      <c r="P44" s="6">
        <f t="shared" si="9"/>
        <v>-59.304378999999997</v>
      </c>
    </row>
    <row r="45" spans="2:16" x14ac:dyDescent="0.25">
      <c r="B45">
        <v>6774877551.0204</v>
      </c>
      <c r="C45">
        <v>-8.0900792999999993</v>
      </c>
      <c r="F45" s="6">
        <f t="shared" si="6"/>
        <v>8.5302857142857</v>
      </c>
      <c r="G45" s="11">
        <f t="shared" si="4"/>
        <v>-71.166861999999995</v>
      </c>
      <c r="H45" s="6">
        <f t="shared" si="7"/>
        <v>-66.166861999999995</v>
      </c>
      <c r="J45">
        <v>6774877551.0204</v>
      </c>
      <c r="K45">
        <v>-7.9736805000000004</v>
      </c>
      <c r="N45" s="6">
        <f t="shared" si="8"/>
        <v>8.5302857142857</v>
      </c>
      <c r="O45" s="11">
        <f t="shared" si="5"/>
        <v>-65.929405000000003</v>
      </c>
      <c r="P45" s="6">
        <f t="shared" si="9"/>
        <v>-60.929405000000003</v>
      </c>
    </row>
    <row r="46" spans="2:16" x14ac:dyDescent="0.25">
      <c r="B46">
        <v>6907540816.3264999</v>
      </c>
      <c r="C46">
        <v>-8.1732922000000006</v>
      </c>
      <c r="F46" s="6">
        <f t="shared" si="6"/>
        <v>8.673142857142901</v>
      </c>
      <c r="G46" s="11">
        <f t="shared" si="4"/>
        <v>-67.53243599999999</v>
      </c>
      <c r="H46" s="6">
        <f t="shared" si="7"/>
        <v>-62.532435999999997</v>
      </c>
      <c r="J46">
        <v>6907540816.3264999</v>
      </c>
      <c r="K46">
        <v>-8.0451736</v>
      </c>
      <c r="N46" s="6">
        <f t="shared" si="8"/>
        <v>8.673142857142901</v>
      </c>
      <c r="O46" s="11">
        <f t="shared" si="5"/>
        <v>-67.36033599999999</v>
      </c>
      <c r="P46" s="6">
        <f t="shared" si="9"/>
        <v>-62.360335999999997</v>
      </c>
    </row>
    <row r="47" spans="2:16" x14ac:dyDescent="0.25">
      <c r="B47">
        <v>7040204081.6327</v>
      </c>
      <c r="C47">
        <v>-8.2627486999999995</v>
      </c>
      <c r="F47" s="6">
        <f t="shared" si="6"/>
        <v>8.8160000000000007</v>
      </c>
      <c r="G47" s="11">
        <f t="shared" si="4"/>
        <v>-65.898830000000004</v>
      </c>
      <c r="H47" s="6">
        <f t="shared" si="7"/>
        <v>-60.898829999999997</v>
      </c>
      <c r="J47">
        <v>7040204081.6327</v>
      </c>
      <c r="K47">
        <v>-8.1479835999999999</v>
      </c>
      <c r="N47" s="6">
        <f t="shared" si="8"/>
        <v>8.8160000000000007</v>
      </c>
      <c r="O47" s="11">
        <f t="shared" si="5"/>
        <v>-67.486232999999999</v>
      </c>
      <c r="P47" s="6">
        <f t="shared" si="9"/>
        <v>-62.486232999999999</v>
      </c>
    </row>
    <row r="48" spans="2:16" x14ac:dyDescent="0.25">
      <c r="B48">
        <v>7172867346.9387999</v>
      </c>
      <c r="C48">
        <v>-8.2797709000000008</v>
      </c>
      <c r="F48" s="6">
        <f t="shared" si="6"/>
        <v>8.9588571428570987</v>
      </c>
      <c r="G48" s="11">
        <f t="shared" si="4"/>
        <v>-66.674312999999998</v>
      </c>
      <c r="H48" s="6">
        <f t="shared" si="7"/>
        <v>-61.674312999999998</v>
      </c>
      <c r="J48">
        <v>7172867346.9387999</v>
      </c>
      <c r="K48">
        <v>-8.2063599000000007</v>
      </c>
      <c r="N48" s="6">
        <f t="shared" si="8"/>
        <v>8.9588571428570987</v>
      </c>
      <c r="O48" s="11">
        <f t="shared" si="5"/>
        <v>-67.694125999999997</v>
      </c>
      <c r="P48" s="6">
        <f t="shared" si="9"/>
        <v>-62.694125999999997</v>
      </c>
    </row>
    <row r="49" spans="2:16" x14ac:dyDescent="0.25">
      <c r="B49">
        <v>7305530612.2448997</v>
      </c>
      <c r="C49">
        <v>-8.3020697000000006</v>
      </c>
      <c r="F49" s="6">
        <f t="shared" si="6"/>
        <v>9.1017142857142996</v>
      </c>
      <c r="G49" s="11">
        <f t="shared" si="4"/>
        <v>-67.929039000000003</v>
      </c>
      <c r="H49" s="6">
        <f t="shared" si="7"/>
        <v>-62.929039000000003</v>
      </c>
      <c r="J49">
        <v>7305530612.2448997</v>
      </c>
      <c r="K49">
        <v>-8.3280869000000006</v>
      </c>
      <c r="N49" s="6">
        <f t="shared" si="8"/>
        <v>9.1017142857142996</v>
      </c>
      <c r="O49" s="11">
        <f t="shared" si="5"/>
        <v>-69.607849000000002</v>
      </c>
      <c r="P49" s="6">
        <f t="shared" si="9"/>
        <v>-64.607849000000002</v>
      </c>
    </row>
    <row r="50" spans="2:16" x14ac:dyDescent="0.25">
      <c r="B50">
        <v>7438193877.5509996</v>
      </c>
      <c r="C50">
        <v>-8.2923478999999993</v>
      </c>
      <c r="F50" s="6">
        <f t="shared" si="6"/>
        <v>9.2445714285713994</v>
      </c>
      <c r="G50" s="11">
        <f t="shared" si="4"/>
        <v>-69.686408999999998</v>
      </c>
      <c r="H50" s="6">
        <f t="shared" si="7"/>
        <v>-64.686408999999998</v>
      </c>
      <c r="J50">
        <v>7438193877.5509996</v>
      </c>
      <c r="K50">
        <v>-8.3845738999999995</v>
      </c>
      <c r="N50" s="6">
        <f t="shared" si="8"/>
        <v>9.2445714285713994</v>
      </c>
      <c r="O50" s="11">
        <f t="shared" si="5"/>
        <v>-71.266204999999999</v>
      </c>
      <c r="P50" s="6">
        <f t="shared" si="9"/>
        <v>-66.266204999999999</v>
      </c>
    </row>
    <row r="51" spans="2:16" x14ac:dyDescent="0.25">
      <c r="B51">
        <v>7570857142.8570995</v>
      </c>
      <c r="C51">
        <v>-8.3477955000000001</v>
      </c>
      <c r="F51" s="6">
        <f t="shared" si="6"/>
        <v>9.3874285714286003</v>
      </c>
      <c r="G51" s="11">
        <f t="shared" si="4"/>
        <v>-73.597672000000003</v>
      </c>
      <c r="H51" s="6">
        <f t="shared" si="7"/>
        <v>-68.597672000000003</v>
      </c>
      <c r="J51">
        <v>7570857142.8570995</v>
      </c>
      <c r="K51">
        <v>-8.4843101999999995</v>
      </c>
      <c r="N51" s="6">
        <f t="shared" si="8"/>
        <v>9.3874285714286003</v>
      </c>
      <c r="O51" s="11">
        <f t="shared" si="5"/>
        <v>-73.081505000000007</v>
      </c>
      <c r="P51" s="6">
        <f t="shared" si="9"/>
        <v>-68.081505000000007</v>
      </c>
    </row>
    <row r="52" spans="2:16" x14ac:dyDescent="0.25">
      <c r="B52">
        <v>7703520408.1632996</v>
      </c>
      <c r="C52">
        <v>-8.3535070000000005</v>
      </c>
      <c r="F52" s="6">
        <f t="shared" si="6"/>
        <v>9.5302857142857</v>
      </c>
      <c r="G52" s="11">
        <f t="shared" si="4"/>
        <v>-76.801856999999998</v>
      </c>
      <c r="H52" s="6">
        <f t="shared" si="7"/>
        <v>-71.801856999999998</v>
      </c>
      <c r="J52">
        <v>7703520408.1632996</v>
      </c>
      <c r="K52">
        <v>-8.4596958000000004</v>
      </c>
      <c r="N52" s="6">
        <f t="shared" si="8"/>
        <v>9.5302857142857</v>
      </c>
      <c r="O52" s="11">
        <f t="shared" si="5"/>
        <v>-72.512848000000005</v>
      </c>
      <c r="P52" s="6">
        <f t="shared" si="9"/>
        <v>-67.512848000000005</v>
      </c>
    </row>
    <row r="53" spans="2:16" x14ac:dyDescent="0.25">
      <c r="B53">
        <v>7836183673.4694004</v>
      </c>
      <c r="C53">
        <v>-8.4322815000000002</v>
      </c>
      <c r="F53" s="6">
        <f t="shared" si="6"/>
        <v>9.673142857142901</v>
      </c>
      <c r="G53" s="11">
        <f t="shared" si="4"/>
        <v>-76.150397999999996</v>
      </c>
      <c r="H53" s="6">
        <f t="shared" si="7"/>
        <v>-71.150397999999996</v>
      </c>
      <c r="J53">
        <v>7836183673.4694004</v>
      </c>
      <c r="K53">
        <v>-8.4942464999999991</v>
      </c>
      <c r="N53" s="6">
        <f t="shared" si="8"/>
        <v>9.673142857142901</v>
      </c>
      <c r="O53" s="11">
        <f t="shared" si="5"/>
        <v>-72.102042999999995</v>
      </c>
      <c r="P53" s="6">
        <f t="shared" si="9"/>
        <v>-67.102042999999995</v>
      </c>
    </row>
    <row r="54" spans="2:16" x14ac:dyDescent="0.25">
      <c r="B54">
        <v>7968846938.7755003</v>
      </c>
      <c r="C54">
        <v>-8.5211687000000005</v>
      </c>
      <c r="F54" s="6">
        <f t="shared" si="6"/>
        <v>9.8160000000000007</v>
      </c>
      <c r="G54" s="11">
        <f t="shared" si="4"/>
        <v>-72.351387000000003</v>
      </c>
      <c r="H54" s="6">
        <f t="shared" si="7"/>
        <v>-67.351387000000003</v>
      </c>
      <c r="J54">
        <v>7968846938.7755003</v>
      </c>
      <c r="K54">
        <v>-8.5228672000000003</v>
      </c>
      <c r="N54" s="6">
        <f t="shared" si="8"/>
        <v>9.8160000000000007</v>
      </c>
      <c r="O54" s="11">
        <f t="shared" si="5"/>
        <v>-72.859329000000002</v>
      </c>
      <c r="P54" s="6">
        <f t="shared" si="9"/>
        <v>-67.859329000000002</v>
      </c>
    </row>
    <row r="55" spans="2:16" x14ac:dyDescent="0.25">
      <c r="B55">
        <v>8101510204.0816002</v>
      </c>
      <c r="C55">
        <v>-8.6529570000000007</v>
      </c>
      <c r="F55" s="6">
        <f t="shared" si="6"/>
        <v>9.9588571428570987</v>
      </c>
      <c r="G55" s="11">
        <f t="shared" si="4"/>
        <v>-69.947868</v>
      </c>
      <c r="H55" s="6">
        <f t="shared" si="7"/>
        <v>-64.947868</v>
      </c>
      <c r="J55">
        <v>8101510204.0816002</v>
      </c>
      <c r="K55">
        <v>-8.6193542000000001</v>
      </c>
      <c r="N55" s="6">
        <f t="shared" si="8"/>
        <v>9.9588571428570987</v>
      </c>
      <c r="O55" s="11">
        <f t="shared" si="5"/>
        <v>-72.324119999999994</v>
      </c>
      <c r="P55" s="6">
        <f t="shared" si="9"/>
        <v>-67.324119999999994</v>
      </c>
    </row>
    <row r="56" spans="2:16" x14ac:dyDescent="0.25">
      <c r="B56">
        <v>8234173469.3878002</v>
      </c>
      <c r="C56">
        <v>-8.7849073000000004</v>
      </c>
      <c r="F56" s="6">
        <f t="shared" si="6"/>
        <v>10.101714285714001</v>
      </c>
      <c r="G56" s="11">
        <f t="shared" si="4"/>
        <v>-70.118651999999997</v>
      </c>
      <c r="H56" s="6">
        <f t="shared" si="7"/>
        <v>-65.118651999999997</v>
      </c>
      <c r="J56">
        <v>8234173469.3878002</v>
      </c>
      <c r="K56">
        <v>-8.7311706999999998</v>
      </c>
      <c r="N56" s="6">
        <f t="shared" si="8"/>
        <v>10.101714285714001</v>
      </c>
      <c r="O56" s="11">
        <f t="shared" si="5"/>
        <v>-73.794967999999997</v>
      </c>
      <c r="P56" s="6">
        <f t="shared" si="9"/>
        <v>-68.794967999999997</v>
      </c>
    </row>
    <row r="57" spans="2:16" x14ac:dyDescent="0.25">
      <c r="B57">
        <v>8366836734.6939001</v>
      </c>
      <c r="C57">
        <v>-8.8823823999999991</v>
      </c>
      <c r="F57" s="6">
        <f t="shared" si="6"/>
        <v>10.244571428571</v>
      </c>
      <c r="G57" s="11">
        <f t="shared" si="4"/>
        <v>-69.740066999999996</v>
      </c>
      <c r="H57" s="6">
        <f t="shared" si="7"/>
        <v>-64.740066999999996</v>
      </c>
      <c r="J57">
        <v>8366836734.6939001</v>
      </c>
      <c r="K57">
        <v>-8.8336182000000001</v>
      </c>
      <c r="N57" s="6">
        <f t="shared" si="8"/>
        <v>10.244571428571</v>
      </c>
      <c r="O57" s="11">
        <f t="shared" si="5"/>
        <v>-73.221817000000001</v>
      </c>
      <c r="P57" s="6">
        <f t="shared" si="9"/>
        <v>-68.221817000000001</v>
      </c>
    </row>
    <row r="58" spans="2:16" x14ac:dyDescent="0.25">
      <c r="B58">
        <v>8499500000</v>
      </c>
      <c r="C58">
        <v>-8.9726047999999992</v>
      </c>
      <c r="F58" s="6">
        <f t="shared" si="6"/>
        <v>10.387428571429</v>
      </c>
      <c r="G58" s="11">
        <f t="shared" si="4"/>
        <v>-67.095787000000001</v>
      </c>
      <c r="H58" s="6">
        <f t="shared" si="7"/>
        <v>-62.095787000000001</v>
      </c>
      <c r="J58">
        <v>8499500000</v>
      </c>
      <c r="K58">
        <v>-8.9405555999999997</v>
      </c>
      <c r="N58" s="6">
        <f t="shared" si="8"/>
        <v>10.387428571429</v>
      </c>
      <c r="O58" s="11">
        <f t="shared" si="5"/>
        <v>-73.277184000000005</v>
      </c>
      <c r="P58" s="6">
        <f t="shared" si="9"/>
        <v>-68.277184000000005</v>
      </c>
    </row>
    <row r="59" spans="2:16" x14ac:dyDescent="0.25">
      <c r="B59">
        <v>8632163265.3061008</v>
      </c>
      <c r="C59">
        <v>-9.0309448000000003</v>
      </c>
      <c r="F59" s="6">
        <f t="shared" si="6"/>
        <v>10.530285714285998</v>
      </c>
      <c r="G59" s="11">
        <f t="shared" si="4"/>
        <v>-63.946033</v>
      </c>
      <c r="H59" s="6">
        <f t="shared" si="7"/>
        <v>-58.946033</v>
      </c>
      <c r="J59">
        <v>8632163265.3061008</v>
      </c>
      <c r="K59">
        <v>-9.0180693000000005</v>
      </c>
      <c r="N59" s="6">
        <f t="shared" si="8"/>
        <v>10.530285714285998</v>
      </c>
      <c r="O59" s="11">
        <f t="shared" si="5"/>
        <v>-72.187027</v>
      </c>
      <c r="P59" s="6">
        <f t="shared" si="9"/>
        <v>-67.187027</v>
      </c>
    </row>
    <row r="60" spans="2:16" x14ac:dyDescent="0.25">
      <c r="B60">
        <v>8764826530.6121998</v>
      </c>
      <c r="C60">
        <v>-9.1013564999999996</v>
      </c>
      <c r="F60" s="6">
        <f t="shared" si="6"/>
        <v>10.673142857143</v>
      </c>
      <c r="G60" s="11">
        <f t="shared" si="4"/>
        <v>-62.411254999999997</v>
      </c>
      <c r="H60" s="6">
        <f t="shared" si="7"/>
        <v>-57.411254999999997</v>
      </c>
      <c r="J60">
        <v>8764826530.6121998</v>
      </c>
      <c r="K60">
        <v>-9.1272935999999998</v>
      </c>
      <c r="N60" s="6">
        <f t="shared" si="8"/>
        <v>10.673142857143</v>
      </c>
      <c r="O60" s="11">
        <f t="shared" si="5"/>
        <v>-73.318527000000003</v>
      </c>
      <c r="P60" s="6">
        <f t="shared" si="9"/>
        <v>-68.318527000000003</v>
      </c>
    </row>
    <row r="61" spans="2:16" x14ac:dyDescent="0.25">
      <c r="B61">
        <v>8897489795.9183998</v>
      </c>
      <c r="C61">
        <v>-9.1452980000000004</v>
      </c>
      <c r="F61" s="6">
        <f t="shared" si="6"/>
        <v>10.816000000000001</v>
      </c>
      <c r="G61" s="11">
        <f t="shared" si="4"/>
        <v>-62.079783999999997</v>
      </c>
      <c r="H61" s="6">
        <f t="shared" si="7"/>
        <v>-57.079783999999997</v>
      </c>
      <c r="J61">
        <v>8897489795.9183998</v>
      </c>
      <c r="K61">
        <v>-9.2010755999999994</v>
      </c>
      <c r="N61" s="6">
        <f t="shared" si="8"/>
        <v>10.816000000000001</v>
      </c>
      <c r="O61" s="11">
        <f t="shared" si="5"/>
        <v>-73.129249999999999</v>
      </c>
      <c r="P61" s="6">
        <f t="shared" si="9"/>
        <v>-68.129249999999999</v>
      </c>
    </row>
    <row r="62" spans="2:16" x14ac:dyDescent="0.25">
      <c r="B62">
        <v>9030153061.2245007</v>
      </c>
      <c r="C62">
        <v>-9.2028370000000006</v>
      </c>
      <c r="F62" s="6">
        <f t="shared" si="6"/>
        <v>10.958857142857001</v>
      </c>
      <c r="G62" s="11">
        <f t="shared" si="4"/>
        <v>-62.264065000000002</v>
      </c>
      <c r="H62" s="6">
        <f t="shared" si="7"/>
        <v>-57.264065000000002</v>
      </c>
      <c r="J62">
        <v>9030153061.2245007</v>
      </c>
      <c r="K62">
        <v>-9.2831211000000007</v>
      </c>
      <c r="N62" s="6">
        <f t="shared" si="8"/>
        <v>10.958857142857001</v>
      </c>
      <c r="O62" s="11">
        <f t="shared" si="5"/>
        <v>-72.440055999999998</v>
      </c>
      <c r="P62" s="6">
        <f t="shared" si="9"/>
        <v>-67.440055999999998</v>
      </c>
    </row>
    <row r="63" spans="2:16" x14ac:dyDescent="0.25">
      <c r="B63">
        <v>9162816326.5305996</v>
      </c>
      <c r="C63">
        <v>-9.1733284000000008</v>
      </c>
      <c r="F63" s="6">
        <f t="shared" si="6"/>
        <v>11.101714285714001</v>
      </c>
      <c r="G63" s="11">
        <f t="shared" si="4"/>
        <v>-61.841014999999999</v>
      </c>
      <c r="H63" s="6">
        <f t="shared" si="7"/>
        <v>-56.841014999999999</v>
      </c>
      <c r="J63">
        <v>9162816326.5305996</v>
      </c>
      <c r="K63">
        <v>-9.2577124000000008</v>
      </c>
      <c r="N63" s="6">
        <f t="shared" si="8"/>
        <v>11.101714285714001</v>
      </c>
      <c r="O63" s="11">
        <f t="shared" si="5"/>
        <v>-69.450942999999995</v>
      </c>
      <c r="P63" s="6">
        <f t="shared" si="9"/>
        <v>-64.450942999999995</v>
      </c>
    </row>
    <row r="64" spans="2:16" x14ac:dyDescent="0.25">
      <c r="B64">
        <v>9295479591.8367004</v>
      </c>
      <c r="C64">
        <v>-9.1618223000000008</v>
      </c>
      <c r="F64" s="6">
        <f t="shared" si="6"/>
        <v>11.244571428571</v>
      </c>
      <c r="G64" s="11">
        <f t="shared" si="4"/>
        <v>-61.315651000000003</v>
      </c>
      <c r="H64" s="6">
        <f t="shared" si="7"/>
        <v>-56.315651000000003</v>
      </c>
      <c r="J64">
        <v>9295479591.8367004</v>
      </c>
      <c r="K64">
        <v>-9.2652225000000001</v>
      </c>
      <c r="N64" s="6">
        <f t="shared" si="8"/>
        <v>11.244571428571</v>
      </c>
      <c r="O64" s="11">
        <f t="shared" si="5"/>
        <v>-69.270911999999996</v>
      </c>
      <c r="P64" s="6">
        <f t="shared" si="9"/>
        <v>-64.270911999999996</v>
      </c>
    </row>
    <row r="65" spans="2:16" x14ac:dyDescent="0.25">
      <c r="B65">
        <v>9428142857.1429005</v>
      </c>
      <c r="C65">
        <v>-9.0894011999999993</v>
      </c>
      <c r="F65" s="6">
        <f t="shared" si="6"/>
        <v>11.387428571429</v>
      </c>
      <c r="G65" s="11">
        <f t="shared" si="4"/>
        <v>-60.548530999999997</v>
      </c>
      <c r="H65" s="6">
        <f t="shared" si="7"/>
        <v>-55.548530999999997</v>
      </c>
      <c r="J65">
        <v>9428142857.1429005</v>
      </c>
      <c r="K65">
        <v>-9.2303095000000006</v>
      </c>
      <c r="N65" s="6">
        <f t="shared" si="8"/>
        <v>11.387428571429</v>
      </c>
      <c r="O65" s="11">
        <f t="shared" si="5"/>
        <v>-71.411193999999995</v>
      </c>
      <c r="P65" s="6">
        <f t="shared" si="9"/>
        <v>-66.411193999999995</v>
      </c>
    </row>
    <row r="66" spans="2:16" x14ac:dyDescent="0.25">
      <c r="B66">
        <v>9560806122.4489994</v>
      </c>
      <c r="C66">
        <v>-9.0858592999999992</v>
      </c>
      <c r="F66" s="6">
        <f t="shared" si="6"/>
        <v>11.530285714285998</v>
      </c>
      <c r="G66" s="11">
        <f t="shared" si="4"/>
        <v>-59.992908</v>
      </c>
      <c r="H66" s="6">
        <f t="shared" si="7"/>
        <v>-54.992908</v>
      </c>
      <c r="J66">
        <v>9560806122.4489994</v>
      </c>
      <c r="K66">
        <v>-9.2605085000000003</v>
      </c>
      <c r="N66" s="6">
        <f t="shared" si="8"/>
        <v>11.530285714285998</v>
      </c>
      <c r="O66" s="11">
        <f t="shared" si="5"/>
        <v>-73.234977999999998</v>
      </c>
      <c r="P66" s="6">
        <f t="shared" si="9"/>
        <v>-68.234977999999998</v>
      </c>
    </row>
    <row r="67" spans="2:16" x14ac:dyDescent="0.25">
      <c r="B67">
        <v>9693469387.7551003</v>
      </c>
      <c r="C67">
        <v>-9.0716456999999995</v>
      </c>
      <c r="F67" s="6">
        <f t="shared" si="6"/>
        <v>11.673142857143</v>
      </c>
      <c r="G67" s="11">
        <f t="shared" si="4"/>
        <v>-61.365420999999998</v>
      </c>
      <c r="H67" s="6">
        <f t="shared" si="7"/>
        <v>-56.365420999999998</v>
      </c>
      <c r="J67">
        <v>9693469387.7551003</v>
      </c>
      <c r="K67">
        <v>-9.2462453999999994</v>
      </c>
      <c r="N67" s="6">
        <f t="shared" si="8"/>
        <v>11.673142857143</v>
      </c>
      <c r="O67" s="11">
        <f t="shared" si="5"/>
        <v>-75.645325</v>
      </c>
      <c r="P67" s="6">
        <f t="shared" si="9"/>
        <v>-70.645325</v>
      </c>
    </row>
    <row r="68" spans="2:16" x14ac:dyDescent="0.25">
      <c r="B68">
        <v>9826132653.0611992</v>
      </c>
      <c r="C68">
        <v>-9.0794648999999996</v>
      </c>
      <c r="F68" s="6">
        <f t="shared" si="6"/>
        <v>11.816000000000001</v>
      </c>
      <c r="G68" s="11">
        <f t="shared" si="4"/>
        <v>-67.227142000000001</v>
      </c>
      <c r="H68" s="6">
        <f t="shared" si="7"/>
        <v>-62.227142000000001</v>
      </c>
      <c r="J68">
        <v>9826132653.0611992</v>
      </c>
      <c r="K68">
        <v>-9.2200355999999992</v>
      </c>
      <c r="N68" s="6">
        <f t="shared" si="8"/>
        <v>11.816000000000001</v>
      </c>
      <c r="O68" s="11">
        <f t="shared" si="5"/>
        <v>-74.500434999999996</v>
      </c>
      <c r="P68" s="6">
        <f t="shared" si="9"/>
        <v>-69.500434999999996</v>
      </c>
    </row>
    <row r="69" spans="2:16" x14ac:dyDescent="0.25">
      <c r="B69">
        <v>9958795918.3673</v>
      </c>
      <c r="C69">
        <v>-9.1215972999999995</v>
      </c>
      <c r="F69" s="6">
        <f t="shared" ref="F69:F100" si="10">B177/1000000000</f>
        <v>11.958857142857001</v>
      </c>
      <c r="G69" s="11">
        <f t="shared" si="4"/>
        <v>-76.588074000000006</v>
      </c>
      <c r="H69" s="6">
        <f t="shared" ref="H69:H100" si="11">D177</f>
        <v>-71.588074000000006</v>
      </c>
      <c r="J69">
        <v>9958795918.3673</v>
      </c>
      <c r="K69">
        <v>-9.2091531999999994</v>
      </c>
      <c r="N69" s="6">
        <f t="shared" ref="N69:N100" si="12">J177/1000000000</f>
        <v>11.958857142857001</v>
      </c>
      <c r="O69" s="11">
        <f t="shared" si="5"/>
        <v>-76.336219999999997</v>
      </c>
      <c r="P69" s="6">
        <f t="shared" ref="P69:P100" si="13">L177</f>
        <v>-71.336219999999997</v>
      </c>
    </row>
    <row r="70" spans="2:16" x14ac:dyDescent="0.25">
      <c r="B70">
        <v>10091459183.673</v>
      </c>
      <c r="C70">
        <v>-9.1915598000000003</v>
      </c>
      <c r="F70" s="6">
        <f t="shared" si="10"/>
        <v>12.101714285714001</v>
      </c>
      <c r="G70" s="11">
        <f t="shared" ref="G70:G103" si="14">H70-5</f>
        <v>-81.331680000000006</v>
      </c>
      <c r="H70" s="6">
        <f t="shared" si="11"/>
        <v>-76.331680000000006</v>
      </c>
      <c r="J70">
        <v>10091459183.673</v>
      </c>
      <c r="K70">
        <v>-9.2284403000000008</v>
      </c>
      <c r="N70" s="6">
        <f t="shared" si="12"/>
        <v>12.101714285714001</v>
      </c>
      <c r="O70" s="11">
        <f t="shared" ref="O70:O103" si="15">P70-5</f>
        <v>-76.104384999999994</v>
      </c>
      <c r="P70" s="6">
        <f t="shared" si="13"/>
        <v>-71.104384999999994</v>
      </c>
    </row>
    <row r="71" spans="2:16" x14ac:dyDescent="0.25">
      <c r="B71">
        <v>10224122448.98</v>
      </c>
      <c r="C71">
        <v>-9.2587527999999999</v>
      </c>
      <c r="F71" s="6">
        <f t="shared" si="10"/>
        <v>12.244571428571</v>
      </c>
      <c r="G71" s="11">
        <f t="shared" si="14"/>
        <v>-80.757773999999998</v>
      </c>
      <c r="H71" s="6">
        <f t="shared" si="11"/>
        <v>-75.757773999999998</v>
      </c>
      <c r="J71">
        <v>10224122448.98</v>
      </c>
      <c r="K71">
        <v>-9.2472543999999992</v>
      </c>
      <c r="N71" s="6">
        <f t="shared" si="12"/>
        <v>12.244571428571</v>
      </c>
      <c r="O71" s="11">
        <f t="shared" si="15"/>
        <v>-75.796677000000003</v>
      </c>
      <c r="P71" s="6">
        <f t="shared" si="13"/>
        <v>-70.796677000000003</v>
      </c>
    </row>
    <row r="72" spans="2:16" x14ac:dyDescent="0.25">
      <c r="B72">
        <v>10356785714.285999</v>
      </c>
      <c r="C72">
        <v>-9.3179607000000004</v>
      </c>
      <c r="F72" s="6">
        <f t="shared" si="10"/>
        <v>12.387428571429</v>
      </c>
      <c r="G72" s="11">
        <f t="shared" si="14"/>
        <v>-80.855659000000003</v>
      </c>
      <c r="H72" s="6">
        <f t="shared" si="11"/>
        <v>-75.855659000000003</v>
      </c>
      <c r="J72">
        <v>10356785714.285999</v>
      </c>
      <c r="K72">
        <v>-9.2438830999999997</v>
      </c>
      <c r="N72" s="6">
        <f t="shared" si="12"/>
        <v>12.387428571429</v>
      </c>
      <c r="O72" s="11">
        <f t="shared" si="15"/>
        <v>-71.781120000000001</v>
      </c>
      <c r="P72" s="6">
        <f t="shared" si="13"/>
        <v>-66.781120000000001</v>
      </c>
    </row>
    <row r="73" spans="2:16" x14ac:dyDescent="0.25">
      <c r="B73">
        <v>10489448979.591999</v>
      </c>
      <c r="C73">
        <v>-9.3704739000000004</v>
      </c>
      <c r="F73" s="6">
        <f t="shared" si="10"/>
        <v>12.530285714285998</v>
      </c>
      <c r="G73" s="11">
        <f t="shared" si="14"/>
        <v>-81.427597000000006</v>
      </c>
      <c r="H73" s="6">
        <f t="shared" si="11"/>
        <v>-76.427597000000006</v>
      </c>
      <c r="J73">
        <v>10489448979.591999</v>
      </c>
      <c r="K73">
        <v>-9.2279329000000008</v>
      </c>
      <c r="N73" s="6">
        <f t="shared" si="12"/>
        <v>12.530285714285998</v>
      </c>
      <c r="O73" s="11">
        <f t="shared" si="15"/>
        <v>-68.907680999999997</v>
      </c>
      <c r="P73" s="6">
        <f t="shared" si="13"/>
        <v>-63.907680999999997</v>
      </c>
    </row>
    <row r="74" spans="2:16" x14ac:dyDescent="0.25">
      <c r="B74">
        <v>10622112244.898001</v>
      </c>
      <c r="C74">
        <v>-9.4452095000000007</v>
      </c>
      <c r="F74" s="6">
        <f t="shared" si="10"/>
        <v>12.673142857143</v>
      </c>
      <c r="G74" s="11">
        <f t="shared" si="14"/>
        <v>-82.978629999999995</v>
      </c>
      <c r="H74" s="6">
        <f t="shared" si="11"/>
        <v>-77.978629999999995</v>
      </c>
      <c r="J74">
        <v>10622112244.898001</v>
      </c>
      <c r="K74">
        <v>-9.2461976999999997</v>
      </c>
      <c r="N74" s="6">
        <f t="shared" si="12"/>
        <v>12.673142857143</v>
      </c>
      <c r="O74" s="11">
        <f t="shared" si="15"/>
        <v>-67.247771999999998</v>
      </c>
      <c r="P74" s="6">
        <f t="shared" si="13"/>
        <v>-62.247771999999998</v>
      </c>
    </row>
    <row r="75" spans="2:16" x14ac:dyDescent="0.25">
      <c r="B75">
        <v>10754775510.204</v>
      </c>
      <c r="C75">
        <v>-9.4555988000000006</v>
      </c>
      <c r="F75" s="6">
        <f t="shared" si="10"/>
        <v>12.816000000000001</v>
      </c>
      <c r="G75" s="11">
        <f t="shared" si="14"/>
        <v>-79.166397000000003</v>
      </c>
      <c r="H75" s="6">
        <f t="shared" si="11"/>
        <v>-74.166397000000003</v>
      </c>
      <c r="J75">
        <v>10754775510.204</v>
      </c>
      <c r="K75">
        <v>-9.2556981999999994</v>
      </c>
      <c r="N75" s="6">
        <f t="shared" si="12"/>
        <v>12.816000000000001</v>
      </c>
      <c r="O75" s="11">
        <f t="shared" si="15"/>
        <v>-66.532341000000002</v>
      </c>
      <c r="P75" s="6">
        <f t="shared" si="13"/>
        <v>-61.532341000000002</v>
      </c>
    </row>
    <row r="76" spans="2:16" x14ac:dyDescent="0.25">
      <c r="B76">
        <v>10887438775.51</v>
      </c>
      <c r="C76">
        <v>-9.4678669000000006</v>
      </c>
      <c r="F76" s="6">
        <f t="shared" si="10"/>
        <v>12.958857142857001</v>
      </c>
      <c r="G76" s="11">
        <f t="shared" si="14"/>
        <v>-77.481650999999999</v>
      </c>
      <c r="H76" s="6">
        <f t="shared" si="11"/>
        <v>-72.481650999999999</v>
      </c>
      <c r="J76">
        <v>10887438775.51</v>
      </c>
      <c r="K76">
        <v>-9.2895059999999994</v>
      </c>
      <c r="N76" s="6">
        <f t="shared" si="12"/>
        <v>12.958857142857001</v>
      </c>
      <c r="O76" s="11">
        <f t="shared" si="15"/>
        <v>-65.485393999999999</v>
      </c>
      <c r="P76" s="6">
        <f t="shared" si="13"/>
        <v>-60.485393999999999</v>
      </c>
    </row>
    <row r="77" spans="2:16" x14ac:dyDescent="0.25">
      <c r="B77">
        <v>11020102040.816</v>
      </c>
      <c r="C77">
        <v>-9.4553604</v>
      </c>
      <c r="F77" s="6">
        <f t="shared" si="10"/>
        <v>13.101714285714001</v>
      </c>
      <c r="G77" s="11">
        <f t="shared" si="14"/>
        <v>-76.021584000000004</v>
      </c>
      <c r="H77" s="6">
        <f t="shared" si="11"/>
        <v>-71.021584000000004</v>
      </c>
      <c r="J77">
        <v>11020102040.816</v>
      </c>
      <c r="K77">
        <v>-9.3255338999999999</v>
      </c>
      <c r="N77" s="6">
        <f t="shared" si="12"/>
        <v>13.101714285714001</v>
      </c>
      <c r="O77" s="11">
        <f t="shared" si="15"/>
        <v>-64.713779000000002</v>
      </c>
      <c r="P77" s="6">
        <f t="shared" si="13"/>
        <v>-59.713779000000002</v>
      </c>
    </row>
    <row r="78" spans="2:16" x14ac:dyDescent="0.25">
      <c r="B78">
        <v>11152765306.122</v>
      </c>
      <c r="C78">
        <v>-9.5041799999999999</v>
      </c>
      <c r="F78" s="6">
        <f t="shared" si="10"/>
        <v>13.244571428571</v>
      </c>
      <c r="G78" s="11">
        <f t="shared" si="14"/>
        <v>-72.666968999999995</v>
      </c>
      <c r="H78" s="6">
        <f t="shared" si="11"/>
        <v>-67.666968999999995</v>
      </c>
      <c r="J78">
        <v>11152765306.122</v>
      </c>
      <c r="K78">
        <v>-9.4024935000000003</v>
      </c>
      <c r="N78" s="6">
        <f t="shared" si="12"/>
        <v>13.244571428571</v>
      </c>
      <c r="O78" s="11">
        <f t="shared" si="15"/>
        <v>-65.205486000000008</v>
      </c>
      <c r="P78" s="6">
        <f t="shared" si="13"/>
        <v>-60.205486000000001</v>
      </c>
    </row>
    <row r="79" spans="2:16" x14ac:dyDescent="0.25">
      <c r="B79">
        <v>11285428571.429001</v>
      </c>
      <c r="C79">
        <v>-9.4794292000000002</v>
      </c>
      <c r="F79" s="6">
        <f t="shared" si="10"/>
        <v>13.387428571429</v>
      </c>
      <c r="G79" s="11">
        <f t="shared" si="14"/>
        <v>-69.569610999999995</v>
      </c>
      <c r="H79" s="6">
        <f t="shared" si="11"/>
        <v>-64.569610999999995</v>
      </c>
      <c r="J79">
        <v>11285428571.429001</v>
      </c>
      <c r="K79">
        <v>-9.4274950000000004</v>
      </c>
      <c r="N79" s="6">
        <f t="shared" si="12"/>
        <v>13.387428571429</v>
      </c>
      <c r="O79" s="11">
        <f t="shared" si="15"/>
        <v>-67.816993999999994</v>
      </c>
      <c r="P79" s="6">
        <f t="shared" si="13"/>
        <v>-62.816994000000001</v>
      </c>
    </row>
    <row r="80" spans="2:16" x14ac:dyDescent="0.25">
      <c r="B80">
        <v>11418091836.735001</v>
      </c>
      <c r="C80">
        <v>-9.4885569000000007</v>
      </c>
      <c r="F80" s="6">
        <f t="shared" si="10"/>
        <v>13.530285714285998</v>
      </c>
      <c r="G80" s="11">
        <f t="shared" si="14"/>
        <v>-65.572018</v>
      </c>
      <c r="H80" s="6">
        <f t="shared" si="11"/>
        <v>-60.572018</v>
      </c>
      <c r="J80">
        <v>11418091836.735001</v>
      </c>
      <c r="K80">
        <v>-9.4680795999999994</v>
      </c>
      <c r="N80" s="6">
        <f t="shared" si="12"/>
        <v>13.530285714285998</v>
      </c>
      <c r="O80" s="11">
        <f t="shared" si="15"/>
        <v>-70.043471999999994</v>
      </c>
      <c r="P80" s="6">
        <f t="shared" si="13"/>
        <v>-65.043471999999994</v>
      </c>
    </row>
    <row r="81" spans="2:16" x14ac:dyDescent="0.25">
      <c r="B81">
        <v>11550755102.041</v>
      </c>
      <c r="C81">
        <v>-9.5181941999999999</v>
      </c>
      <c r="F81" s="6">
        <f t="shared" si="10"/>
        <v>13.673142857143</v>
      </c>
      <c r="G81" s="11">
        <f t="shared" si="14"/>
        <v>-65.132496000000003</v>
      </c>
      <c r="H81" s="6">
        <f t="shared" si="11"/>
        <v>-60.132496000000003</v>
      </c>
      <c r="J81">
        <v>11550755102.041</v>
      </c>
      <c r="K81">
        <v>-9.517868</v>
      </c>
      <c r="N81" s="6">
        <f t="shared" si="12"/>
        <v>13.673142857143</v>
      </c>
      <c r="O81" s="11">
        <f t="shared" si="15"/>
        <v>-71.905060000000006</v>
      </c>
      <c r="P81" s="6">
        <f t="shared" si="13"/>
        <v>-66.905060000000006</v>
      </c>
    </row>
    <row r="82" spans="2:16" x14ac:dyDescent="0.25">
      <c r="B82">
        <v>11683418367.347</v>
      </c>
      <c r="C82">
        <v>-9.6128902000000007</v>
      </c>
      <c r="F82" s="6">
        <f t="shared" si="10"/>
        <v>13.816000000000001</v>
      </c>
      <c r="G82" s="11">
        <f t="shared" si="14"/>
        <v>-64.532412999999991</v>
      </c>
      <c r="H82" s="6">
        <f t="shared" si="11"/>
        <v>-59.532412999999998</v>
      </c>
      <c r="J82">
        <v>11683418367.347</v>
      </c>
      <c r="K82">
        <v>-9.5853090000000005</v>
      </c>
      <c r="N82" s="6">
        <f t="shared" si="12"/>
        <v>13.816000000000001</v>
      </c>
      <c r="O82" s="11">
        <f t="shared" si="15"/>
        <v>-70.551497999999995</v>
      </c>
      <c r="P82" s="6">
        <f t="shared" si="13"/>
        <v>-65.551497999999995</v>
      </c>
    </row>
    <row r="83" spans="2:16" x14ac:dyDescent="0.25">
      <c r="B83">
        <v>11816081632.653</v>
      </c>
      <c r="C83">
        <v>-9.6991367000000004</v>
      </c>
      <c r="F83" s="6">
        <f t="shared" si="10"/>
        <v>13.958857142857001</v>
      </c>
      <c r="G83" s="11">
        <f t="shared" si="14"/>
        <v>-64.712233999999995</v>
      </c>
      <c r="H83" s="6">
        <f t="shared" si="11"/>
        <v>-59.712234000000002</v>
      </c>
      <c r="J83">
        <v>11816081632.653</v>
      </c>
      <c r="K83">
        <v>-9.6065512000000002</v>
      </c>
      <c r="N83" s="6">
        <f t="shared" si="12"/>
        <v>13.958857142857001</v>
      </c>
      <c r="O83" s="11">
        <f t="shared" si="15"/>
        <v>-69.303359999999998</v>
      </c>
      <c r="P83" s="6">
        <f t="shared" si="13"/>
        <v>-64.303359999999998</v>
      </c>
    </row>
    <row r="84" spans="2:16" x14ac:dyDescent="0.25">
      <c r="B84">
        <v>11948744897.959</v>
      </c>
      <c r="C84">
        <v>-9.8385657999999996</v>
      </c>
      <c r="F84" s="6">
        <f t="shared" si="10"/>
        <v>14.101714285714001</v>
      </c>
      <c r="G84" s="11">
        <f t="shared" si="14"/>
        <v>-64.135063000000002</v>
      </c>
      <c r="H84" s="6">
        <f t="shared" si="11"/>
        <v>-59.135063000000002</v>
      </c>
      <c r="J84">
        <v>11948744897.959</v>
      </c>
      <c r="K84">
        <v>-9.6553974</v>
      </c>
      <c r="N84" s="6">
        <f t="shared" si="12"/>
        <v>14.101714285714001</v>
      </c>
      <c r="O84" s="11">
        <f t="shared" si="15"/>
        <v>-67.05380199999999</v>
      </c>
      <c r="P84" s="6">
        <f t="shared" si="13"/>
        <v>-62.053801999999997</v>
      </c>
    </row>
    <row r="85" spans="2:16" x14ac:dyDescent="0.25">
      <c r="B85">
        <v>12081408163.264999</v>
      </c>
      <c r="C85">
        <v>-9.9878759000000006</v>
      </c>
      <c r="F85" s="6">
        <f t="shared" si="10"/>
        <v>14.244571428571</v>
      </c>
      <c r="G85" s="11">
        <f t="shared" si="14"/>
        <v>-63.795807000000003</v>
      </c>
      <c r="H85" s="6">
        <f t="shared" si="11"/>
        <v>-58.795807000000003</v>
      </c>
      <c r="J85">
        <v>12081408163.264999</v>
      </c>
      <c r="K85">
        <v>-9.7031974999999999</v>
      </c>
      <c r="N85" s="6">
        <f t="shared" si="12"/>
        <v>14.244571428571</v>
      </c>
      <c r="O85" s="11">
        <f t="shared" si="15"/>
        <v>-65.44992400000001</v>
      </c>
      <c r="P85" s="6">
        <f t="shared" si="13"/>
        <v>-60.449924000000003</v>
      </c>
    </row>
    <row r="86" spans="2:16" x14ac:dyDescent="0.25">
      <c r="B86">
        <v>12214071428.570999</v>
      </c>
      <c r="C86">
        <v>-10.150879</v>
      </c>
      <c r="F86" s="6">
        <f t="shared" si="10"/>
        <v>14.387428571429</v>
      </c>
      <c r="G86" s="11">
        <f t="shared" si="14"/>
        <v>-63.212791000000003</v>
      </c>
      <c r="H86" s="6">
        <f t="shared" si="11"/>
        <v>-58.212791000000003</v>
      </c>
      <c r="J86">
        <v>12214071428.570999</v>
      </c>
      <c r="K86">
        <v>-9.7928686000000003</v>
      </c>
      <c r="N86" s="6">
        <f t="shared" si="12"/>
        <v>14.387428571429</v>
      </c>
      <c r="O86" s="11">
        <f t="shared" si="15"/>
        <v>-63.338206999999997</v>
      </c>
      <c r="P86" s="6">
        <f t="shared" si="13"/>
        <v>-58.338206999999997</v>
      </c>
    </row>
    <row r="87" spans="2:16" x14ac:dyDescent="0.25">
      <c r="B87">
        <v>12346734693.878</v>
      </c>
      <c r="C87">
        <v>-10.304957</v>
      </c>
      <c r="F87" s="6">
        <f t="shared" si="10"/>
        <v>14.530285714285998</v>
      </c>
      <c r="G87" s="11">
        <f t="shared" si="14"/>
        <v>-62.405838000000003</v>
      </c>
      <c r="H87" s="6">
        <f t="shared" si="11"/>
        <v>-57.405838000000003</v>
      </c>
      <c r="J87">
        <v>12346734693.878</v>
      </c>
      <c r="K87">
        <v>-9.9037781000000003</v>
      </c>
      <c r="N87" s="6">
        <f t="shared" si="12"/>
        <v>14.530285714285998</v>
      </c>
      <c r="O87" s="11">
        <f t="shared" si="15"/>
        <v>-63.194935000000001</v>
      </c>
      <c r="P87" s="6">
        <f t="shared" si="13"/>
        <v>-58.194935000000001</v>
      </c>
    </row>
    <row r="88" spans="2:16" x14ac:dyDescent="0.25">
      <c r="B88">
        <v>12479397959.184</v>
      </c>
      <c r="C88">
        <v>-10.476983000000001</v>
      </c>
      <c r="F88" s="6">
        <f t="shared" si="10"/>
        <v>14.673142857143</v>
      </c>
      <c r="G88" s="11">
        <f t="shared" si="14"/>
        <v>-61.176945000000003</v>
      </c>
      <c r="H88" s="6">
        <f t="shared" si="11"/>
        <v>-56.176945000000003</v>
      </c>
      <c r="J88">
        <v>12479397959.184</v>
      </c>
      <c r="K88">
        <v>-10.049893000000001</v>
      </c>
      <c r="N88" s="6">
        <f t="shared" si="12"/>
        <v>14.673142857143</v>
      </c>
      <c r="O88" s="11">
        <f t="shared" si="15"/>
        <v>-63.287388</v>
      </c>
      <c r="P88" s="6">
        <f t="shared" si="13"/>
        <v>-58.287388</v>
      </c>
    </row>
    <row r="89" spans="2:16" x14ac:dyDescent="0.25">
      <c r="B89">
        <v>12612061224.49</v>
      </c>
      <c r="C89">
        <v>-10.678651</v>
      </c>
      <c r="F89" s="6">
        <f t="shared" si="10"/>
        <v>14.816000000000001</v>
      </c>
      <c r="G89" s="11">
        <f t="shared" si="14"/>
        <v>-58.632671000000002</v>
      </c>
      <c r="H89" s="6">
        <f t="shared" si="11"/>
        <v>-53.632671000000002</v>
      </c>
      <c r="J89">
        <v>12612061224.49</v>
      </c>
      <c r="K89">
        <v>-10.241116999999999</v>
      </c>
      <c r="N89" s="6">
        <f t="shared" si="12"/>
        <v>14.816000000000001</v>
      </c>
      <c r="O89" s="11">
        <f t="shared" si="15"/>
        <v>-64.49652900000001</v>
      </c>
      <c r="P89" s="6">
        <f t="shared" si="13"/>
        <v>-59.496529000000002</v>
      </c>
    </row>
    <row r="90" spans="2:16" x14ac:dyDescent="0.25">
      <c r="B90">
        <v>12744724489.796</v>
      </c>
      <c r="C90">
        <v>-10.852758</v>
      </c>
      <c r="F90" s="6">
        <f t="shared" si="10"/>
        <v>14.958857142857001</v>
      </c>
      <c r="G90" s="11">
        <f t="shared" si="14"/>
        <v>-56.489638999999997</v>
      </c>
      <c r="H90" s="6">
        <f t="shared" si="11"/>
        <v>-51.489638999999997</v>
      </c>
      <c r="J90">
        <v>12744724489.796</v>
      </c>
      <c r="K90">
        <v>-10.414218</v>
      </c>
      <c r="N90" s="6">
        <f t="shared" si="12"/>
        <v>14.958857142857001</v>
      </c>
      <c r="O90" s="11">
        <f t="shared" si="15"/>
        <v>-63.940143999999997</v>
      </c>
      <c r="P90" s="6">
        <f t="shared" si="13"/>
        <v>-58.940143999999997</v>
      </c>
    </row>
    <row r="91" spans="2:16" x14ac:dyDescent="0.25">
      <c r="B91">
        <v>12877387755.101999</v>
      </c>
      <c r="C91">
        <v>-11.034106</v>
      </c>
      <c r="F91" s="6">
        <f t="shared" si="10"/>
        <v>15.101714285714001</v>
      </c>
      <c r="G91" s="11">
        <f t="shared" si="14"/>
        <v>-53.799396999999999</v>
      </c>
      <c r="H91" s="6">
        <f t="shared" si="11"/>
        <v>-48.799396999999999</v>
      </c>
      <c r="J91">
        <v>12877387755.101999</v>
      </c>
      <c r="K91">
        <v>-10.612525</v>
      </c>
      <c r="N91" s="6">
        <f t="shared" si="12"/>
        <v>15.101714285714001</v>
      </c>
      <c r="O91" s="11">
        <f t="shared" si="15"/>
        <v>-63.843753999999997</v>
      </c>
      <c r="P91" s="6">
        <f t="shared" si="13"/>
        <v>-58.843753999999997</v>
      </c>
    </row>
    <row r="92" spans="2:16" x14ac:dyDescent="0.25">
      <c r="B92">
        <v>13010051020.408001</v>
      </c>
      <c r="C92">
        <v>-11.235336</v>
      </c>
      <c r="F92" s="6">
        <f t="shared" si="10"/>
        <v>15.244571428571</v>
      </c>
      <c r="G92" s="11">
        <f t="shared" si="14"/>
        <v>-51.957107999999998</v>
      </c>
      <c r="H92" s="6">
        <f t="shared" si="11"/>
        <v>-46.957107999999998</v>
      </c>
      <c r="J92">
        <v>13010051020.408001</v>
      </c>
      <c r="K92">
        <v>-10.828550999999999</v>
      </c>
      <c r="N92" s="6">
        <f t="shared" si="12"/>
        <v>15.244571428571</v>
      </c>
      <c r="O92" s="11">
        <f t="shared" si="15"/>
        <v>-62.877761999999997</v>
      </c>
      <c r="P92" s="6">
        <f t="shared" si="13"/>
        <v>-57.877761999999997</v>
      </c>
    </row>
    <row r="93" spans="2:16" x14ac:dyDescent="0.25">
      <c r="B93">
        <v>13142714285.714001</v>
      </c>
      <c r="C93">
        <v>-11.393128000000001</v>
      </c>
      <c r="F93" s="6">
        <f t="shared" si="10"/>
        <v>15.387428571429</v>
      </c>
      <c r="G93" s="11">
        <f t="shared" si="14"/>
        <v>-50.353821000000003</v>
      </c>
      <c r="H93" s="6">
        <f t="shared" si="11"/>
        <v>-45.353821000000003</v>
      </c>
      <c r="J93">
        <v>13142714285.714001</v>
      </c>
      <c r="K93">
        <v>-11.012285</v>
      </c>
      <c r="N93" s="6">
        <f t="shared" si="12"/>
        <v>15.387428571429</v>
      </c>
      <c r="O93" s="11">
        <f t="shared" si="15"/>
        <v>-62.785625000000003</v>
      </c>
      <c r="P93" s="6">
        <f t="shared" si="13"/>
        <v>-57.785625000000003</v>
      </c>
    </row>
    <row r="94" spans="2:16" x14ac:dyDescent="0.25">
      <c r="B94">
        <v>13275377551.02</v>
      </c>
      <c r="C94">
        <v>-11.569246</v>
      </c>
      <c r="F94" s="6">
        <f t="shared" si="10"/>
        <v>15.530285714285998</v>
      </c>
      <c r="G94" s="11">
        <f t="shared" si="14"/>
        <v>-48.698681000000001</v>
      </c>
      <c r="H94" s="6">
        <f t="shared" si="11"/>
        <v>-43.698681000000001</v>
      </c>
      <c r="J94">
        <v>13275377551.02</v>
      </c>
      <c r="K94">
        <v>-11.221636999999999</v>
      </c>
      <c r="N94" s="6">
        <f t="shared" si="12"/>
        <v>15.530285714285998</v>
      </c>
      <c r="O94" s="11">
        <f t="shared" si="15"/>
        <v>-61.511268999999999</v>
      </c>
      <c r="P94" s="6">
        <f t="shared" si="13"/>
        <v>-56.511268999999999</v>
      </c>
    </row>
    <row r="95" spans="2:16" x14ac:dyDescent="0.25">
      <c r="B95">
        <v>13408040816.327</v>
      </c>
      <c r="C95">
        <v>-11.677184</v>
      </c>
      <c r="F95" s="6">
        <f t="shared" si="10"/>
        <v>15.673142857143</v>
      </c>
      <c r="G95" s="11">
        <f t="shared" si="14"/>
        <v>-47.919047999999997</v>
      </c>
      <c r="H95" s="6">
        <f t="shared" si="11"/>
        <v>-42.919047999999997</v>
      </c>
      <c r="J95">
        <v>13408040816.327</v>
      </c>
      <c r="K95">
        <v>-11.366218</v>
      </c>
      <c r="N95" s="6">
        <f t="shared" si="12"/>
        <v>15.673142857143</v>
      </c>
      <c r="O95" s="11">
        <f t="shared" si="15"/>
        <v>-60.672913000000001</v>
      </c>
      <c r="P95" s="6">
        <f t="shared" si="13"/>
        <v>-55.672913000000001</v>
      </c>
    </row>
    <row r="96" spans="2:16" x14ac:dyDescent="0.25">
      <c r="B96">
        <v>13540704081.632999</v>
      </c>
      <c r="C96">
        <v>-11.878954</v>
      </c>
      <c r="F96" s="6">
        <f t="shared" si="10"/>
        <v>15.816000000000001</v>
      </c>
      <c r="G96" s="11">
        <f t="shared" si="14"/>
        <v>-46.551848999999997</v>
      </c>
      <c r="H96" s="6">
        <f t="shared" si="11"/>
        <v>-41.551848999999997</v>
      </c>
      <c r="J96">
        <v>13540704081.632999</v>
      </c>
      <c r="K96">
        <v>-11.601400999999999</v>
      </c>
      <c r="N96" s="6">
        <f t="shared" si="12"/>
        <v>15.816000000000001</v>
      </c>
      <c r="O96" s="11">
        <f t="shared" si="15"/>
        <v>-59.625320000000002</v>
      </c>
      <c r="P96" s="6">
        <f t="shared" si="13"/>
        <v>-54.625320000000002</v>
      </c>
    </row>
    <row r="97" spans="2:16" x14ac:dyDescent="0.25">
      <c r="B97">
        <v>13673367346.938999</v>
      </c>
      <c r="C97">
        <v>-12.046336999999999</v>
      </c>
      <c r="F97" s="6">
        <f t="shared" si="10"/>
        <v>15.958857142857001</v>
      </c>
      <c r="G97" s="11">
        <f t="shared" si="14"/>
        <v>-46.002482999999998</v>
      </c>
      <c r="H97" s="6">
        <f t="shared" si="11"/>
        <v>-41.002482999999998</v>
      </c>
      <c r="J97">
        <v>13673367346.938999</v>
      </c>
      <c r="K97">
        <v>-11.81049</v>
      </c>
      <c r="N97" s="6">
        <f t="shared" si="12"/>
        <v>15.958857142857001</v>
      </c>
      <c r="O97" s="11">
        <f t="shared" si="15"/>
        <v>-59.753749999999997</v>
      </c>
      <c r="P97" s="6">
        <f t="shared" si="13"/>
        <v>-54.753749999999997</v>
      </c>
    </row>
    <row r="98" spans="2:16" x14ac:dyDescent="0.25">
      <c r="B98">
        <v>13806030612.245001</v>
      </c>
      <c r="C98">
        <v>-12.201044</v>
      </c>
      <c r="F98" s="6">
        <f t="shared" si="10"/>
        <v>16.101714285713999</v>
      </c>
      <c r="G98" s="11">
        <f t="shared" si="14"/>
        <v>-44.486621999999997</v>
      </c>
      <c r="H98" s="6">
        <f t="shared" si="11"/>
        <v>-39.486621999999997</v>
      </c>
      <c r="J98">
        <v>13806030612.245001</v>
      </c>
      <c r="K98">
        <v>-12.013536</v>
      </c>
      <c r="N98" s="6">
        <f t="shared" si="12"/>
        <v>16.101714285713999</v>
      </c>
      <c r="O98" s="11">
        <f t="shared" si="15"/>
        <v>-58.849533000000001</v>
      </c>
      <c r="P98" s="6">
        <f t="shared" si="13"/>
        <v>-53.849533000000001</v>
      </c>
    </row>
    <row r="99" spans="2:16" x14ac:dyDescent="0.25">
      <c r="B99">
        <v>13938693877.551001</v>
      </c>
      <c r="C99">
        <v>-12.352220000000001</v>
      </c>
      <c r="F99" s="6">
        <f t="shared" si="10"/>
        <v>16.244571428571</v>
      </c>
      <c r="G99" s="11">
        <f t="shared" si="14"/>
        <v>-43.400295</v>
      </c>
      <c r="H99" s="6">
        <f t="shared" si="11"/>
        <v>-38.400295</v>
      </c>
      <c r="J99">
        <v>13938693877.551001</v>
      </c>
      <c r="K99">
        <v>-12.234517</v>
      </c>
      <c r="N99" s="6">
        <f t="shared" si="12"/>
        <v>16.244571428571</v>
      </c>
      <c r="O99" s="11">
        <f t="shared" si="15"/>
        <v>-57.96669</v>
      </c>
      <c r="P99" s="6">
        <f t="shared" si="13"/>
        <v>-52.96669</v>
      </c>
    </row>
    <row r="100" spans="2:16" x14ac:dyDescent="0.25">
      <c r="B100">
        <v>14071357142.857</v>
      </c>
      <c r="C100">
        <v>-12.521207</v>
      </c>
      <c r="F100" s="6">
        <f t="shared" si="10"/>
        <v>16.387428571429002</v>
      </c>
      <c r="G100" s="11">
        <f t="shared" si="14"/>
        <v>-41.337204</v>
      </c>
      <c r="H100" s="6">
        <f t="shared" si="11"/>
        <v>-36.337204</v>
      </c>
      <c r="J100">
        <v>14071357142.857</v>
      </c>
      <c r="K100">
        <v>-12.462395000000001</v>
      </c>
      <c r="N100" s="6">
        <f t="shared" si="12"/>
        <v>16.387428571429002</v>
      </c>
      <c r="O100" s="11">
        <f t="shared" si="15"/>
        <v>-56.248179999999998</v>
      </c>
      <c r="P100" s="6">
        <f t="shared" si="13"/>
        <v>-51.248179999999998</v>
      </c>
    </row>
    <row r="101" spans="2:16" x14ac:dyDescent="0.25">
      <c r="B101">
        <v>14204020408.163</v>
      </c>
      <c r="C101">
        <v>-12.732417</v>
      </c>
      <c r="F101" s="6">
        <f>B209/1000000000</f>
        <v>16.530285714285998</v>
      </c>
      <c r="G101" s="11">
        <f t="shared" si="14"/>
        <v>-39.836387999999999</v>
      </c>
      <c r="H101" s="6">
        <f>D209</f>
        <v>-34.836387999999999</v>
      </c>
      <c r="J101">
        <v>14204020408.163</v>
      </c>
      <c r="K101">
        <v>-12.758846999999999</v>
      </c>
      <c r="N101" s="6">
        <f>J209/1000000000</f>
        <v>16.530285714285998</v>
      </c>
      <c r="O101" s="11">
        <f t="shared" si="15"/>
        <v>-54.712639000000003</v>
      </c>
      <c r="P101" s="6">
        <f>L209</f>
        <v>-49.712639000000003</v>
      </c>
    </row>
    <row r="102" spans="2:16" x14ac:dyDescent="0.25">
      <c r="B102">
        <v>14336683673.469</v>
      </c>
      <c r="C102">
        <v>-12.914864</v>
      </c>
      <c r="F102" s="6">
        <f>B210/1000000000</f>
        <v>16.673142857142999</v>
      </c>
      <c r="G102" s="11">
        <f t="shared" si="14"/>
        <v>-38.175063999999999</v>
      </c>
      <c r="H102" s="6">
        <f>D210</f>
        <v>-33.175063999999999</v>
      </c>
      <c r="J102">
        <v>14336683673.469</v>
      </c>
      <c r="K102">
        <v>-13.033628</v>
      </c>
      <c r="N102" s="6">
        <f>J210/1000000000</f>
        <v>16.673142857142999</v>
      </c>
      <c r="O102" s="11">
        <f t="shared" si="15"/>
        <v>-52.837082000000002</v>
      </c>
      <c r="P102" s="6">
        <f>L210</f>
        <v>-47.837082000000002</v>
      </c>
    </row>
    <row r="103" spans="2:16" x14ac:dyDescent="0.25">
      <c r="B103">
        <v>14469346938.775999</v>
      </c>
      <c r="C103">
        <v>-13.093253000000001</v>
      </c>
      <c r="F103" s="6">
        <f>B211/1000000000</f>
        <v>16.815999999999999</v>
      </c>
      <c r="G103" s="11">
        <f t="shared" si="14"/>
        <v>-37.751530000000002</v>
      </c>
      <c r="H103" s="6">
        <f>D211</f>
        <v>-32.751530000000002</v>
      </c>
      <c r="J103">
        <v>14469346938.775999</v>
      </c>
      <c r="K103">
        <v>-13.347386</v>
      </c>
      <c r="N103" s="6">
        <f>J211/1000000000</f>
        <v>16.815999999999999</v>
      </c>
      <c r="O103" s="11">
        <f t="shared" si="15"/>
        <v>-51.725746000000001</v>
      </c>
      <c r="P103" s="6">
        <f>L211</f>
        <v>-46.725746000000001</v>
      </c>
    </row>
    <row r="104" spans="2:16" x14ac:dyDescent="0.25">
      <c r="B104">
        <v>14602010204.082001</v>
      </c>
      <c r="C104">
        <v>-13.243719</v>
      </c>
      <c r="J104">
        <v>14602010204.082001</v>
      </c>
      <c r="K104">
        <v>-13.647204</v>
      </c>
    </row>
    <row r="105" spans="2:16" x14ac:dyDescent="0.25">
      <c r="B105">
        <v>14734673469.388</v>
      </c>
      <c r="C105">
        <v>-13.410432</v>
      </c>
      <c r="J105">
        <v>14734673469.388</v>
      </c>
      <c r="K105">
        <v>-13.981116</v>
      </c>
    </row>
    <row r="106" spans="2:16" x14ac:dyDescent="0.25">
      <c r="B106">
        <v>14867336734.694</v>
      </c>
      <c r="C106">
        <v>-13.526877000000001</v>
      </c>
      <c r="J106">
        <v>14867336734.694</v>
      </c>
      <c r="K106">
        <v>-14.246221999999999</v>
      </c>
    </row>
    <row r="107" spans="2:16" x14ac:dyDescent="0.25">
      <c r="B107">
        <v>15000000000</v>
      </c>
      <c r="C107">
        <v>-13.621971</v>
      </c>
      <c r="J107">
        <v>15000000000</v>
      </c>
      <c r="K107">
        <v>-14.432911000000001</v>
      </c>
    </row>
    <row r="108" spans="2:16" x14ac:dyDescent="0.25">
      <c r="B108" t="s">
        <v>25</v>
      </c>
      <c r="J108" t="s">
        <v>25</v>
      </c>
    </row>
    <row r="111" spans="2:16" x14ac:dyDescent="0.25">
      <c r="B111" t="s">
        <v>29</v>
      </c>
      <c r="J111" t="s">
        <v>29</v>
      </c>
    </row>
    <row r="112" spans="2:16" x14ac:dyDescent="0.25">
      <c r="B112" t="s">
        <v>23</v>
      </c>
      <c r="C112" t="s">
        <v>252</v>
      </c>
      <c r="D112" t="s">
        <v>81</v>
      </c>
      <c r="J112" t="s">
        <v>23</v>
      </c>
      <c r="K112" t="s">
        <v>252</v>
      </c>
      <c r="L112" t="s">
        <v>81</v>
      </c>
    </row>
    <row r="113" spans="2:12" x14ac:dyDescent="0.25">
      <c r="B113">
        <v>2816000000</v>
      </c>
      <c r="C113">
        <v>-46.032032000000001</v>
      </c>
      <c r="D113">
        <v>-37.992260000000002</v>
      </c>
      <c r="J113">
        <v>2816000000</v>
      </c>
      <c r="K113">
        <v>-53.469261000000003</v>
      </c>
      <c r="L113">
        <v>-45.742995999999998</v>
      </c>
    </row>
    <row r="114" spans="2:12" x14ac:dyDescent="0.25">
      <c r="B114">
        <v>2958857142.8571</v>
      </c>
      <c r="C114">
        <v>-48.970913000000003</v>
      </c>
      <c r="D114">
        <v>-41.053223000000003</v>
      </c>
      <c r="J114">
        <v>2958857142.8571</v>
      </c>
      <c r="K114">
        <v>-53.691200000000002</v>
      </c>
      <c r="L114">
        <v>-46.028297000000002</v>
      </c>
    </row>
    <row r="115" spans="2:12" x14ac:dyDescent="0.25">
      <c r="B115">
        <v>3101714285.7143002</v>
      </c>
      <c r="C115">
        <v>-54.369746999999997</v>
      </c>
      <c r="D115">
        <v>-46.680992000000003</v>
      </c>
      <c r="J115">
        <v>3101714285.7143002</v>
      </c>
      <c r="K115">
        <v>-55.881691000000004</v>
      </c>
      <c r="L115">
        <v>-48.404339</v>
      </c>
    </row>
    <row r="116" spans="2:12" x14ac:dyDescent="0.25">
      <c r="B116">
        <v>3244571428.5714002</v>
      </c>
      <c r="C116">
        <v>-57.844245999999998</v>
      </c>
      <c r="D116">
        <v>-50.130378999999998</v>
      </c>
      <c r="J116">
        <v>3244571428.5714002</v>
      </c>
      <c r="K116">
        <v>-58.455382999999998</v>
      </c>
      <c r="L116">
        <v>-51.045918</v>
      </c>
    </row>
    <row r="117" spans="2:12" x14ac:dyDescent="0.25">
      <c r="B117">
        <v>3387428571.4285998</v>
      </c>
      <c r="C117">
        <v>-60.698794999999997</v>
      </c>
      <c r="D117">
        <v>-53.012314000000003</v>
      </c>
      <c r="J117">
        <v>3387428571.4285998</v>
      </c>
      <c r="K117">
        <v>-60.668346</v>
      </c>
      <c r="L117">
        <v>-53.371639000000002</v>
      </c>
    </row>
    <row r="118" spans="2:12" x14ac:dyDescent="0.25">
      <c r="B118">
        <v>3530285714.2856998</v>
      </c>
      <c r="C118">
        <v>-63.007359000000001</v>
      </c>
      <c r="D118">
        <v>-55.201453999999998</v>
      </c>
      <c r="J118">
        <v>3530285714.2856998</v>
      </c>
      <c r="K118">
        <v>-63.197513999999998</v>
      </c>
      <c r="L118">
        <v>-55.836734999999997</v>
      </c>
    </row>
    <row r="119" spans="2:12" x14ac:dyDescent="0.25">
      <c r="B119">
        <v>3673142857.1429</v>
      </c>
      <c r="C119">
        <v>-67.256614999999996</v>
      </c>
      <c r="D119">
        <v>-59.381656999999997</v>
      </c>
      <c r="J119">
        <v>3673142857.1429</v>
      </c>
      <c r="K119">
        <v>-65.808661999999998</v>
      </c>
      <c r="L119">
        <v>-58.479793999999998</v>
      </c>
    </row>
    <row r="120" spans="2:12" x14ac:dyDescent="0.25">
      <c r="B120">
        <v>3816000000</v>
      </c>
      <c r="C120">
        <v>-66.589966000000004</v>
      </c>
      <c r="D120">
        <v>-58.577457000000003</v>
      </c>
      <c r="J120">
        <v>3816000000</v>
      </c>
      <c r="K120">
        <v>-67.379638999999997</v>
      </c>
      <c r="L120">
        <v>-59.989147000000003</v>
      </c>
    </row>
    <row r="121" spans="2:12" x14ac:dyDescent="0.25">
      <c r="B121">
        <v>3958857142.8571</v>
      </c>
      <c r="C121">
        <v>-63.899216000000003</v>
      </c>
      <c r="D121">
        <v>-55.748947000000001</v>
      </c>
      <c r="J121">
        <v>3958857142.8571</v>
      </c>
      <c r="K121">
        <v>-69.467651000000004</v>
      </c>
      <c r="L121">
        <v>-61.996403000000001</v>
      </c>
    </row>
    <row r="122" spans="2:12" x14ac:dyDescent="0.25">
      <c r="B122">
        <v>4101714285.7143002</v>
      </c>
      <c r="C122">
        <v>-60.159278999999998</v>
      </c>
      <c r="D122">
        <v>-51.890369</v>
      </c>
      <c r="J122">
        <v>4101714285.7143002</v>
      </c>
      <c r="K122">
        <v>-70.913376</v>
      </c>
      <c r="L122">
        <v>-63.308365000000002</v>
      </c>
    </row>
    <row r="123" spans="2:12" x14ac:dyDescent="0.25">
      <c r="B123">
        <v>4244571428.5714002</v>
      </c>
      <c r="C123">
        <v>-60.835754000000001</v>
      </c>
      <c r="D123">
        <v>-52.472996000000002</v>
      </c>
      <c r="J123">
        <v>4244571428.5714002</v>
      </c>
      <c r="K123">
        <v>-76.575614999999999</v>
      </c>
      <c r="L123">
        <v>-68.887649999999994</v>
      </c>
    </row>
    <row r="124" spans="2:12" x14ac:dyDescent="0.25">
      <c r="B124">
        <v>4387428571.4286003</v>
      </c>
      <c r="C124">
        <v>-61.736279000000003</v>
      </c>
      <c r="D124">
        <v>-53.3307</v>
      </c>
      <c r="J124">
        <v>4387428571.4286003</v>
      </c>
      <c r="K124">
        <v>-73.833495999999997</v>
      </c>
      <c r="L124">
        <v>-66.129158000000004</v>
      </c>
    </row>
    <row r="125" spans="2:12" x14ac:dyDescent="0.25">
      <c r="B125">
        <v>4530285714.2856998</v>
      </c>
      <c r="C125">
        <v>-63.083469000000001</v>
      </c>
      <c r="D125">
        <v>-54.612639999999999</v>
      </c>
      <c r="J125">
        <v>4530285714.2856998</v>
      </c>
      <c r="K125">
        <v>-71.882926999999995</v>
      </c>
      <c r="L125">
        <v>-64.146713000000005</v>
      </c>
    </row>
    <row r="126" spans="2:12" x14ac:dyDescent="0.25">
      <c r="B126">
        <v>4673142857.1429005</v>
      </c>
      <c r="C126">
        <v>-63.325297999999997</v>
      </c>
      <c r="D126">
        <v>-54.754524000000004</v>
      </c>
      <c r="J126">
        <v>4673142857.1429005</v>
      </c>
      <c r="K126">
        <v>-69.194137999999995</v>
      </c>
      <c r="L126">
        <v>-61.357554999999998</v>
      </c>
    </row>
    <row r="127" spans="2:12" x14ac:dyDescent="0.25">
      <c r="B127">
        <v>4816000000</v>
      </c>
      <c r="C127">
        <v>-63.248801999999998</v>
      </c>
      <c r="D127">
        <v>-54.615299</v>
      </c>
      <c r="J127">
        <v>4816000000</v>
      </c>
      <c r="K127">
        <v>-72.981376999999995</v>
      </c>
      <c r="L127">
        <v>-65.065521000000004</v>
      </c>
    </row>
    <row r="128" spans="2:12" x14ac:dyDescent="0.25">
      <c r="B128">
        <v>4958857142.8570995</v>
      </c>
      <c r="C128">
        <v>-62.148342</v>
      </c>
      <c r="D128">
        <v>-53.485111000000003</v>
      </c>
      <c r="J128">
        <v>4958857142.8570995</v>
      </c>
      <c r="K128">
        <v>-81.572586000000001</v>
      </c>
      <c r="L128">
        <v>-73.585235999999995</v>
      </c>
    </row>
    <row r="129" spans="2:12" x14ac:dyDescent="0.25">
      <c r="B129">
        <v>5101714285.7143002</v>
      </c>
      <c r="C129">
        <v>-60.939602000000001</v>
      </c>
      <c r="D129">
        <v>-52.334865999999998</v>
      </c>
      <c r="J129">
        <v>5101714285.7143002</v>
      </c>
      <c r="K129">
        <v>-79.766364999999993</v>
      </c>
      <c r="L129">
        <v>-71.747794999999996</v>
      </c>
    </row>
    <row r="130" spans="2:12" x14ac:dyDescent="0.25">
      <c r="B130">
        <v>5244571428.5713997</v>
      </c>
      <c r="C130">
        <v>-60.561686999999999</v>
      </c>
      <c r="D130">
        <v>-51.922600000000003</v>
      </c>
      <c r="J130">
        <v>5244571428.5713997</v>
      </c>
      <c r="K130">
        <v>-76.305710000000005</v>
      </c>
      <c r="L130">
        <v>-68.157477999999998</v>
      </c>
    </row>
    <row r="131" spans="2:12" x14ac:dyDescent="0.25">
      <c r="B131">
        <v>5387428571.4286003</v>
      </c>
      <c r="C131">
        <v>-61.342441999999998</v>
      </c>
      <c r="D131">
        <v>-52.816746000000002</v>
      </c>
      <c r="J131">
        <v>5387428571.4286003</v>
      </c>
      <c r="K131">
        <v>-68.52758</v>
      </c>
      <c r="L131">
        <v>-60.311870999999996</v>
      </c>
    </row>
    <row r="132" spans="2:12" x14ac:dyDescent="0.25">
      <c r="B132">
        <v>5530285714.2856998</v>
      </c>
      <c r="C132">
        <v>-62.946365</v>
      </c>
      <c r="D132">
        <v>-54.449066000000002</v>
      </c>
      <c r="J132">
        <v>5530285714.2856998</v>
      </c>
      <c r="K132">
        <v>-71.261795000000006</v>
      </c>
      <c r="L132">
        <v>-62.967289000000001</v>
      </c>
    </row>
    <row r="133" spans="2:12" x14ac:dyDescent="0.25">
      <c r="B133">
        <v>5673142857.1429005</v>
      </c>
      <c r="C133">
        <v>-64.361580000000004</v>
      </c>
      <c r="D133">
        <v>-56.086039999999997</v>
      </c>
      <c r="J133">
        <v>5673142857.1429005</v>
      </c>
      <c r="K133">
        <v>-76.163803000000001</v>
      </c>
      <c r="L133">
        <v>-67.924903999999998</v>
      </c>
    </row>
    <row r="134" spans="2:12" x14ac:dyDescent="0.25">
      <c r="B134">
        <v>5816000000</v>
      </c>
      <c r="C134">
        <v>-67.616089000000002</v>
      </c>
      <c r="D134">
        <v>-59.446323</v>
      </c>
      <c r="J134">
        <v>5816000000</v>
      </c>
      <c r="K134">
        <v>-79.155608999999998</v>
      </c>
      <c r="L134">
        <v>-70.914406</v>
      </c>
    </row>
    <row r="135" spans="2:12" x14ac:dyDescent="0.25">
      <c r="B135">
        <v>5958857142.8570995</v>
      </c>
      <c r="C135">
        <v>-71.617615000000001</v>
      </c>
      <c r="D135">
        <v>-63.636215</v>
      </c>
      <c r="J135">
        <v>5958857142.8570995</v>
      </c>
      <c r="K135">
        <v>-77.535103000000007</v>
      </c>
      <c r="L135">
        <v>-69.347740000000002</v>
      </c>
    </row>
    <row r="136" spans="2:12" x14ac:dyDescent="0.25">
      <c r="B136">
        <v>6101714285.7143002</v>
      </c>
      <c r="C136">
        <v>-75.610061999999999</v>
      </c>
      <c r="D136">
        <v>-67.679931999999994</v>
      </c>
      <c r="J136">
        <v>6101714285.7143002</v>
      </c>
      <c r="K136">
        <v>-73.361808999999994</v>
      </c>
      <c r="L136">
        <v>-65.196312000000006</v>
      </c>
    </row>
    <row r="137" spans="2:12" x14ac:dyDescent="0.25">
      <c r="B137">
        <v>6244571428.5713997</v>
      </c>
      <c r="C137">
        <v>-76.975296</v>
      </c>
      <c r="D137">
        <v>-69.053748999999996</v>
      </c>
      <c r="J137">
        <v>6244571428.5713997</v>
      </c>
      <c r="K137">
        <v>-70.622200000000007</v>
      </c>
      <c r="L137">
        <v>-62.461081999999998</v>
      </c>
    </row>
    <row r="138" spans="2:12" x14ac:dyDescent="0.25">
      <c r="B138">
        <v>6387428571.4286003</v>
      </c>
      <c r="C138">
        <v>-74.779174999999995</v>
      </c>
      <c r="D138">
        <v>-66.848647999999997</v>
      </c>
      <c r="J138">
        <v>6387428571.4286003</v>
      </c>
      <c r="K138">
        <v>-69.683318999999997</v>
      </c>
      <c r="L138">
        <v>-61.489285000000002</v>
      </c>
    </row>
    <row r="139" spans="2:12" x14ac:dyDescent="0.25">
      <c r="B139">
        <v>6530285714.2856998</v>
      </c>
      <c r="C139">
        <v>-73.930076999999997</v>
      </c>
      <c r="D139">
        <v>-66.003448000000006</v>
      </c>
      <c r="J139">
        <v>6530285714.2856998</v>
      </c>
      <c r="K139">
        <v>-69.068664999999996</v>
      </c>
      <c r="L139">
        <v>-60.868487999999999</v>
      </c>
    </row>
    <row r="140" spans="2:12" x14ac:dyDescent="0.25">
      <c r="B140">
        <v>6673142857.1429005</v>
      </c>
      <c r="C140">
        <v>-73.785117999999997</v>
      </c>
      <c r="D140">
        <v>-65.881034999999997</v>
      </c>
      <c r="J140">
        <v>6673142857.1429005</v>
      </c>
      <c r="K140">
        <v>-68.738792000000004</v>
      </c>
      <c r="L140">
        <v>-60.545932999999998</v>
      </c>
    </row>
    <row r="141" spans="2:12" x14ac:dyDescent="0.25">
      <c r="B141">
        <v>6816000000</v>
      </c>
      <c r="C141">
        <v>-72.997062999999997</v>
      </c>
      <c r="D141">
        <v>-65.099716000000001</v>
      </c>
      <c r="J141">
        <v>6816000000</v>
      </c>
      <c r="K141">
        <v>-77.296761000000004</v>
      </c>
      <c r="L141">
        <v>-69.127685999999997</v>
      </c>
    </row>
    <row r="142" spans="2:12" x14ac:dyDescent="0.25">
      <c r="B142">
        <v>6958857142.8570995</v>
      </c>
      <c r="C142">
        <v>-70.935981999999996</v>
      </c>
      <c r="D142">
        <v>-63.041671999999998</v>
      </c>
      <c r="J142">
        <v>6958857142.8570995</v>
      </c>
      <c r="K142">
        <v>-78.82338</v>
      </c>
      <c r="L142">
        <v>-70.660674999999998</v>
      </c>
    </row>
    <row r="143" spans="2:12" x14ac:dyDescent="0.25">
      <c r="B143">
        <v>7101714285.7143002</v>
      </c>
      <c r="C143">
        <v>-68.873390000000001</v>
      </c>
      <c r="D143">
        <v>-60.990746000000001</v>
      </c>
      <c r="J143">
        <v>7101714285.7143002</v>
      </c>
      <c r="K143">
        <v>-76.919562999999997</v>
      </c>
      <c r="L143">
        <v>-68.798812999999996</v>
      </c>
    </row>
    <row r="144" spans="2:12" x14ac:dyDescent="0.25">
      <c r="B144">
        <v>7244571428.5713997</v>
      </c>
      <c r="C144">
        <v>-73.128074999999995</v>
      </c>
      <c r="D144">
        <v>-65.258041000000006</v>
      </c>
      <c r="J144">
        <v>7244571428.5713997</v>
      </c>
      <c r="K144">
        <v>-66.223213000000001</v>
      </c>
      <c r="L144">
        <v>-58.154429999999998</v>
      </c>
    </row>
    <row r="145" spans="2:12" x14ac:dyDescent="0.25">
      <c r="B145">
        <v>7387428571.4286003</v>
      </c>
      <c r="C145">
        <v>-77.035110000000003</v>
      </c>
      <c r="D145">
        <v>-69.109313999999998</v>
      </c>
      <c r="J145">
        <v>7387428571.4286003</v>
      </c>
      <c r="K145">
        <v>-63.609566000000001</v>
      </c>
      <c r="L145">
        <v>-55.569274999999998</v>
      </c>
    </row>
    <row r="146" spans="2:12" x14ac:dyDescent="0.25">
      <c r="B146">
        <v>7530285714.2856998</v>
      </c>
      <c r="C146">
        <v>-80.768828999999997</v>
      </c>
      <c r="D146">
        <v>-72.835776999999993</v>
      </c>
      <c r="J146">
        <v>7530285714.2856998</v>
      </c>
      <c r="K146">
        <v>-62.578006999999999</v>
      </c>
      <c r="L146">
        <v>-54.628776999999999</v>
      </c>
    </row>
    <row r="147" spans="2:12" x14ac:dyDescent="0.25">
      <c r="B147">
        <v>7673142857.1429005</v>
      </c>
      <c r="C147">
        <v>-76.527221999999995</v>
      </c>
      <c r="D147">
        <v>-68.544746000000004</v>
      </c>
      <c r="J147">
        <v>7673142857.1429005</v>
      </c>
      <c r="K147">
        <v>-60.767204</v>
      </c>
      <c r="L147">
        <v>-52.854973000000001</v>
      </c>
    </row>
    <row r="148" spans="2:12" x14ac:dyDescent="0.25">
      <c r="B148">
        <v>7816000000</v>
      </c>
      <c r="C148">
        <v>-71.100700000000003</v>
      </c>
      <c r="D148">
        <v>-63.102207</v>
      </c>
      <c r="J148">
        <v>7816000000</v>
      </c>
      <c r="K148">
        <v>-59.522339000000002</v>
      </c>
      <c r="L148">
        <v>-51.623764000000001</v>
      </c>
    </row>
    <row r="149" spans="2:12" x14ac:dyDescent="0.25">
      <c r="B149">
        <v>7958857142.8570995</v>
      </c>
      <c r="C149">
        <v>-66.849875999999995</v>
      </c>
      <c r="D149">
        <v>-58.759796000000001</v>
      </c>
      <c r="J149">
        <v>7958857142.8570995</v>
      </c>
      <c r="K149">
        <v>-60.369365999999999</v>
      </c>
      <c r="L149">
        <v>-52.395687000000002</v>
      </c>
    </row>
    <row r="150" spans="2:12" x14ac:dyDescent="0.25">
      <c r="B150">
        <v>8101714285.7143002</v>
      </c>
      <c r="C150">
        <v>-69.724341999999993</v>
      </c>
      <c r="D150">
        <v>-61.551051999999999</v>
      </c>
      <c r="J150">
        <v>8101714285.7143002</v>
      </c>
      <c r="K150">
        <v>-62.839714000000001</v>
      </c>
      <c r="L150">
        <v>-54.794539999999998</v>
      </c>
    </row>
    <row r="151" spans="2:12" x14ac:dyDescent="0.25">
      <c r="B151">
        <v>8244571428.5713997</v>
      </c>
      <c r="C151">
        <v>-74.631698999999998</v>
      </c>
      <c r="D151">
        <v>-66.368949999999998</v>
      </c>
      <c r="J151">
        <v>8244571428.5713997</v>
      </c>
      <c r="K151">
        <v>-65.135323</v>
      </c>
      <c r="L151">
        <v>-56.987335000000002</v>
      </c>
    </row>
    <row r="152" spans="2:12" x14ac:dyDescent="0.25">
      <c r="B152">
        <v>8387428571.4286003</v>
      </c>
      <c r="C152">
        <v>-76.790870999999996</v>
      </c>
      <c r="D152">
        <v>-68.511100999999996</v>
      </c>
      <c r="J152">
        <v>8387428571.4286003</v>
      </c>
      <c r="K152">
        <v>-67.510741999999993</v>
      </c>
      <c r="L152">
        <v>-59.304378999999997</v>
      </c>
    </row>
    <row r="153" spans="2:12" x14ac:dyDescent="0.25">
      <c r="B153">
        <v>8530285714.2856998</v>
      </c>
      <c r="C153">
        <v>-74.468933000000007</v>
      </c>
      <c r="D153">
        <v>-66.166861999999995</v>
      </c>
      <c r="J153">
        <v>8530285714.2856998</v>
      </c>
      <c r="K153">
        <v>-69.257491999999999</v>
      </c>
      <c r="L153">
        <v>-60.929405000000003</v>
      </c>
    </row>
    <row r="154" spans="2:12" x14ac:dyDescent="0.25">
      <c r="B154">
        <v>8673142857.1429005</v>
      </c>
      <c r="C154">
        <v>-70.824782999999996</v>
      </c>
      <c r="D154">
        <v>-62.532435999999997</v>
      </c>
      <c r="J154">
        <v>8673142857.1429005</v>
      </c>
      <c r="K154">
        <v>-70.744911000000002</v>
      </c>
      <c r="L154">
        <v>-62.360335999999997</v>
      </c>
    </row>
    <row r="155" spans="2:12" x14ac:dyDescent="0.25">
      <c r="B155">
        <v>8816000000</v>
      </c>
      <c r="C155">
        <v>-69.246628000000001</v>
      </c>
      <c r="D155">
        <v>-60.898829999999997</v>
      </c>
      <c r="J155">
        <v>8816000000</v>
      </c>
      <c r="K155">
        <v>-70.970543000000006</v>
      </c>
      <c r="L155">
        <v>-62.486232999999999</v>
      </c>
    </row>
    <row r="156" spans="2:12" x14ac:dyDescent="0.25">
      <c r="B156">
        <v>8958857142.8570995</v>
      </c>
      <c r="C156">
        <v>-70.027816999999999</v>
      </c>
      <c r="D156">
        <v>-61.674312999999998</v>
      </c>
      <c r="J156">
        <v>8958857142.8570995</v>
      </c>
      <c r="K156">
        <v>-71.153824</v>
      </c>
      <c r="L156">
        <v>-62.694125999999997</v>
      </c>
    </row>
    <row r="157" spans="2:12" x14ac:dyDescent="0.25">
      <c r="B157">
        <v>9101714285.7143002</v>
      </c>
      <c r="C157">
        <v>-71.361320000000006</v>
      </c>
      <c r="D157">
        <v>-62.929039000000003</v>
      </c>
      <c r="J157">
        <v>9101714285.7143002</v>
      </c>
      <c r="K157">
        <v>-73.102097000000001</v>
      </c>
      <c r="L157">
        <v>-64.607849000000002</v>
      </c>
    </row>
    <row r="158" spans="2:12" x14ac:dyDescent="0.25">
      <c r="B158">
        <v>9244571428.5713997</v>
      </c>
      <c r="C158">
        <v>-73.207572999999996</v>
      </c>
      <c r="D158">
        <v>-64.686408999999998</v>
      </c>
      <c r="J158">
        <v>9244571428.5713997</v>
      </c>
      <c r="K158">
        <v>-74.789069999999995</v>
      </c>
      <c r="L158">
        <v>-66.266204999999999</v>
      </c>
    </row>
    <row r="159" spans="2:12" x14ac:dyDescent="0.25">
      <c r="B159">
        <v>9387428571.4286003</v>
      </c>
      <c r="C159">
        <v>-77.250625999999997</v>
      </c>
      <c r="D159">
        <v>-68.597672000000003</v>
      </c>
      <c r="J159">
        <v>9387428571.4286003</v>
      </c>
      <c r="K159">
        <v>-76.700858999999994</v>
      </c>
      <c r="L159">
        <v>-68.081505000000007</v>
      </c>
    </row>
    <row r="160" spans="2:12" x14ac:dyDescent="0.25">
      <c r="B160">
        <v>9530285714.2856998</v>
      </c>
      <c r="C160">
        <v>-80.586760999999996</v>
      </c>
      <c r="D160">
        <v>-71.801856999999998</v>
      </c>
      <c r="J160">
        <v>9530285714.2856998</v>
      </c>
      <c r="K160">
        <v>-76.244018999999994</v>
      </c>
      <c r="L160">
        <v>-67.512848000000005</v>
      </c>
    </row>
    <row r="161" spans="2:12" x14ac:dyDescent="0.25">
      <c r="B161">
        <v>9673142857.1429005</v>
      </c>
      <c r="C161">
        <v>-80.032784000000007</v>
      </c>
      <c r="D161">
        <v>-71.150397999999996</v>
      </c>
      <c r="J161">
        <v>9673142857.1429005</v>
      </c>
      <c r="K161">
        <v>-75.935660999999996</v>
      </c>
      <c r="L161">
        <v>-67.102042999999995</v>
      </c>
    </row>
    <row r="162" spans="2:12" x14ac:dyDescent="0.25">
      <c r="B162">
        <v>9816000000</v>
      </c>
      <c r="C162">
        <v>-76.323989999999995</v>
      </c>
      <c r="D162">
        <v>-67.351387000000003</v>
      </c>
      <c r="J162">
        <v>9816000000</v>
      </c>
      <c r="K162">
        <v>-76.799888999999993</v>
      </c>
      <c r="L162">
        <v>-67.859329000000002</v>
      </c>
    </row>
    <row r="163" spans="2:12" x14ac:dyDescent="0.25">
      <c r="B163">
        <v>9958857142.8570995</v>
      </c>
      <c r="C163">
        <v>-73.978813000000002</v>
      </c>
      <c r="D163">
        <v>-64.947868</v>
      </c>
      <c r="J163">
        <v>9958857142.8570995</v>
      </c>
      <c r="K163">
        <v>-76.342185999999998</v>
      </c>
      <c r="L163">
        <v>-67.324119999999994</v>
      </c>
    </row>
    <row r="164" spans="2:12" x14ac:dyDescent="0.25">
      <c r="B164">
        <v>10101714285.714001</v>
      </c>
      <c r="C164">
        <v>-74.220009000000005</v>
      </c>
      <c r="D164">
        <v>-65.118651999999997</v>
      </c>
      <c r="J164">
        <v>10101714285.714001</v>
      </c>
      <c r="K164">
        <v>-77.922263999999998</v>
      </c>
      <c r="L164">
        <v>-68.794967999999997</v>
      </c>
    </row>
    <row r="165" spans="2:12" x14ac:dyDescent="0.25">
      <c r="B165">
        <v>10244571428.570999</v>
      </c>
      <c r="C165">
        <v>-73.885368</v>
      </c>
      <c r="D165">
        <v>-64.740066999999996</v>
      </c>
      <c r="J165">
        <v>10244571428.570999</v>
      </c>
      <c r="K165">
        <v>-77.422889999999995</v>
      </c>
      <c r="L165">
        <v>-68.221817000000001</v>
      </c>
    </row>
    <row r="166" spans="2:12" x14ac:dyDescent="0.25">
      <c r="B166">
        <v>10387428571.429001</v>
      </c>
      <c r="C166">
        <v>-71.298630000000003</v>
      </c>
      <c r="D166">
        <v>-62.095787000000001</v>
      </c>
      <c r="J166">
        <v>10387428571.429001</v>
      </c>
      <c r="K166">
        <v>-77.560310000000001</v>
      </c>
      <c r="L166">
        <v>-68.277184000000005</v>
      </c>
    </row>
    <row r="167" spans="2:12" x14ac:dyDescent="0.25">
      <c r="B167">
        <v>10530285714.285999</v>
      </c>
      <c r="C167">
        <v>-68.119361999999995</v>
      </c>
      <c r="D167">
        <v>-58.946033</v>
      </c>
      <c r="J167">
        <v>10530285714.285999</v>
      </c>
      <c r="K167">
        <v>-76.444739999999996</v>
      </c>
      <c r="L167">
        <v>-67.187027</v>
      </c>
    </row>
    <row r="168" spans="2:12" x14ac:dyDescent="0.25">
      <c r="B168">
        <v>10673142857.143</v>
      </c>
      <c r="C168">
        <v>-66.573081999999999</v>
      </c>
      <c r="D168">
        <v>-57.411254999999997</v>
      </c>
      <c r="J168">
        <v>10673142857.143</v>
      </c>
      <c r="K168">
        <v>-77.583754999999996</v>
      </c>
      <c r="L168">
        <v>-68.318527000000003</v>
      </c>
    </row>
    <row r="169" spans="2:12" x14ac:dyDescent="0.25">
      <c r="B169">
        <v>10816000000</v>
      </c>
      <c r="C169">
        <v>-66.169182000000006</v>
      </c>
      <c r="D169">
        <v>-57.079783999999997</v>
      </c>
      <c r="J169">
        <v>10816000000</v>
      </c>
      <c r="K169">
        <v>-77.359558000000007</v>
      </c>
      <c r="L169">
        <v>-68.129249999999999</v>
      </c>
    </row>
    <row r="170" spans="2:12" x14ac:dyDescent="0.25">
      <c r="B170">
        <v>10958857142.857</v>
      </c>
      <c r="C170">
        <v>-66.349922000000007</v>
      </c>
      <c r="D170">
        <v>-57.264065000000002</v>
      </c>
      <c r="J170">
        <v>10958857142.857</v>
      </c>
      <c r="K170">
        <v>-76.700562000000005</v>
      </c>
      <c r="L170">
        <v>-67.440055999999998</v>
      </c>
    </row>
    <row r="171" spans="2:12" x14ac:dyDescent="0.25">
      <c r="B171">
        <v>11101714285.714001</v>
      </c>
      <c r="C171">
        <v>-65.912659000000005</v>
      </c>
      <c r="D171">
        <v>-56.841014999999999</v>
      </c>
      <c r="J171">
        <v>11101714285.714001</v>
      </c>
      <c r="K171">
        <v>-73.697188999999995</v>
      </c>
      <c r="L171">
        <v>-64.450942999999995</v>
      </c>
    </row>
    <row r="172" spans="2:12" x14ac:dyDescent="0.25">
      <c r="B172">
        <v>11244571428.570999</v>
      </c>
      <c r="C172">
        <v>-65.395111</v>
      </c>
      <c r="D172">
        <v>-56.315651000000003</v>
      </c>
      <c r="J172">
        <v>11244571428.570999</v>
      </c>
      <c r="K172">
        <v>-73.490943999999999</v>
      </c>
      <c r="L172">
        <v>-64.270911999999996</v>
      </c>
    </row>
    <row r="173" spans="2:12" x14ac:dyDescent="0.25">
      <c r="B173">
        <v>11387428571.429001</v>
      </c>
      <c r="C173">
        <v>-64.670128000000005</v>
      </c>
      <c r="D173">
        <v>-55.548530999999997</v>
      </c>
      <c r="J173">
        <v>11387428571.429001</v>
      </c>
      <c r="K173">
        <v>-75.620345999999998</v>
      </c>
      <c r="L173">
        <v>-66.411193999999995</v>
      </c>
    </row>
    <row r="174" spans="2:12" x14ac:dyDescent="0.25">
      <c r="B174">
        <v>11530285714.285999</v>
      </c>
      <c r="C174">
        <v>-64.184471000000002</v>
      </c>
      <c r="D174">
        <v>-54.992908</v>
      </c>
      <c r="J174">
        <v>11530285714.285999</v>
      </c>
      <c r="K174">
        <v>-77.463417000000007</v>
      </c>
      <c r="L174">
        <v>-68.234977999999998</v>
      </c>
    </row>
    <row r="175" spans="2:12" x14ac:dyDescent="0.25">
      <c r="B175">
        <v>11673142857.143</v>
      </c>
      <c r="C175">
        <v>-65.624176000000006</v>
      </c>
      <c r="D175">
        <v>-56.365420999999998</v>
      </c>
      <c r="J175">
        <v>11673142857.143</v>
      </c>
      <c r="K175">
        <v>-79.892578</v>
      </c>
      <c r="L175">
        <v>-70.645325</v>
      </c>
    </row>
    <row r="176" spans="2:12" x14ac:dyDescent="0.25">
      <c r="B176">
        <v>11816000000</v>
      </c>
      <c r="C176">
        <v>-71.545105000000007</v>
      </c>
      <c r="D176">
        <v>-62.227142000000001</v>
      </c>
      <c r="J176">
        <v>11816000000</v>
      </c>
      <c r="K176">
        <v>-78.744315999999998</v>
      </c>
      <c r="L176">
        <v>-69.500434999999996</v>
      </c>
    </row>
    <row r="177" spans="2:12" x14ac:dyDescent="0.25">
      <c r="B177">
        <v>11958857142.857</v>
      </c>
      <c r="C177">
        <v>-80.958549000000005</v>
      </c>
      <c r="D177">
        <v>-71.588074000000006</v>
      </c>
      <c r="J177">
        <v>11958857142.857</v>
      </c>
      <c r="K177">
        <v>-80.564155999999997</v>
      </c>
      <c r="L177">
        <v>-71.336219999999997</v>
      </c>
    </row>
    <row r="178" spans="2:12" x14ac:dyDescent="0.25">
      <c r="B178">
        <v>12101714285.714001</v>
      </c>
      <c r="C178">
        <v>-85.776893999999999</v>
      </c>
      <c r="D178">
        <v>-76.331680000000006</v>
      </c>
      <c r="J178">
        <v>12101714285.714001</v>
      </c>
      <c r="K178">
        <v>-80.350577999999999</v>
      </c>
      <c r="L178">
        <v>-71.104384999999994</v>
      </c>
    </row>
    <row r="179" spans="2:12" x14ac:dyDescent="0.25">
      <c r="B179">
        <v>12244571428.570999</v>
      </c>
      <c r="C179">
        <v>-85.213370999999995</v>
      </c>
      <c r="D179">
        <v>-75.757773999999998</v>
      </c>
      <c r="J179">
        <v>12244571428.570999</v>
      </c>
      <c r="K179">
        <v>-80.052375999999995</v>
      </c>
      <c r="L179">
        <v>-70.796677000000003</v>
      </c>
    </row>
    <row r="180" spans="2:12" x14ac:dyDescent="0.25">
      <c r="B180">
        <v>12387428571.429001</v>
      </c>
      <c r="C180">
        <v>-85.323532</v>
      </c>
      <c r="D180">
        <v>-75.855659000000003</v>
      </c>
      <c r="J180">
        <v>12387428571.429001</v>
      </c>
      <c r="K180">
        <v>-76.070625000000007</v>
      </c>
      <c r="L180">
        <v>-66.781120000000001</v>
      </c>
    </row>
    <row r="181" spans="2:12" x14ac:dyDescent="0.25">
      <c r="B181">
        <v>12530285714.285999</v>
      </c>
      <c r="C181">
        <v>-85.882957000000005</v>
      </c>
      <c r="D181">
        <v>-76.427597000000006</v>
      </c>
      <c r="J181">
        <v>12530285714.285999</v>
      </c>
      <c r="K181">
        <v>-73.233215000000001</v>
      </c>
      <c r="L181">
        <v>-63.907680999999997</v>
      </c>
    </row>
    <row r="182" spans="2:12" x14ac:dyDescent="0.25">
      <c r="B182">
        <v>12673142857.143</v>
      </c>
      <c r="C182">
        <v>-87.482803000000004</v>
      </c>
      <c r="D182">
        <v>-77.978629999999995</v>
      </c>
      <c r="J182">
        <v>12673142857.143</v>
      </c>
      <c r="K182">
        <v>-71.650261</v>
      </c>
      <c r="L182">
        <v>-62.247771999999998</v>
      </c>
    </row>
    <row r="183" spans="2:12" x14ac:dyDescent="0.25">
      <c r="B183">
        <v>12816000000</v>
      </c>
      <c r="C183">
        <v>-83.645820999999998</v>
      </c>
      <c r="D183">
        <v>-74.166397000000003</v>
      </c>
      <c r="J183">
        <v>12816000000</v>
      </c>
      <c r="K183">
        <v>-70.959830999999994</v>
      </c>
      <c r="L183">
        <v>-61.532341000000002</v>
      </c>
    </row>
    <row r="184" spans="2:12" x14ac:dyDescent="0.25">
      <c r="B184">
        <v>12958857142.857</v>
      </c>
      <c r="C184">
        <v>-81.970207000000002</v>
      </c>
      <c r="D184">
        <v>-72.481650999999999</v>
      </c>
      <c r="J184">
        <v>12958857142.857</v>
      </c>
      <c r="K184">
        <v>-69.953468000000001</v>
      </c>
      <c r="L184">
        <v>-60.485393999999999</v>
      </c>
    </row>
    <row r="185" spans="2:12" x14ac:dyDescent="0.25">
      <c r="B185">
        <v>13101714285.714001</v>
      </c>
      <c r="C185">
        <v>-80.539779999999993</v>
      </c>
      <c r="D185">
        <v>-71.021584000000004</v>
      </c>
      <c r="J185">
        <v>13101714285.714001</v>
      </c>
      <c r="K185">
        <v>-69.231644000000003</v>
      </c>
      <c r="L185">
        <v>-59.713779000000002</v>
      </c>
    </row>
    <row r="186" spans="2:12" x14ac:dyDescent="0.25">
      <c r="B186">
        <v>13244571428.570999</v>
      </c>
      <c r="C186">
        <v>-77.279860999999997</v>
      </c>
      <c r="D186">
        <v>-67.666968999999995</v>
      </c>
      <c r="J186">
        <v>13244571428.570999</v>
      </c>
      <c r="K186">
        <v>-69.790794000000005</v>
      </c>
      <c r="L186">
        <v>-60.205486000000001</v>
      </c>
    </row>
    <row r="187" spans="2:12" x14ac:dyDescent="0.25">
      <c r="B187">
        <v>13387428571.429001</v>
      </c>
      <c r="C187">
        <v>-74.268744999999996</v>
      </c>
      <c r="D187">
        <v>-64.569610999999995</v>
      </c>
      <c r="J187">
        <v>13387428571.429001</v>
      </c>
      <c r="K187">
        <v>-72.423537999999994</v>
      </c>
      <c r="L187">
        <v>-62.816994000000001</v>
      </c>
    </row>
    <row r="188" spans="2:12" x14ac:dyDescent="0.25">
      <c r="B188">
        <v>13530285714.285999</v>
      </c>
      <c r="C188">
        <v>-70.410583000000003</v>
      </c>
      <c r="D188">
        <v>-60.572018</v>
      </c>
      <c r="J188">
        <v>13530285714.285999</v>
      </c>
      <c r="K188">
        <v>-74.698859999999996</v>
      </c>
      <c r="L188">
        <v>-65.043471999999994</v>
      </c>
    </row>
    <row r="189" spans="2:12" x14ac:dyDescent="0.25">
      <c r="B189">
        <v>13673142857.143</v>
      </c>
      <c r="C189">
        <v>-70.120368999999997</v>
      </c>
      <c r="D189">
        <v>-60.132496000000003</v>
      </c>
      <c r="J189">
        <v>13673142857.143</v>
      </c>
      <c r="K189">
        <v>-76.608253000000005</v>
      </c>
      <c r="L189">
        <v>-66.905060000000006</v>
      </c>
    </row>
    <row r="190" spans="2:12" x14ac:dyDescent="0.25">
      <c r="B190">
        <v>13816000000</v>
      </c>
      <c r="C190">
        <v>-69.683289000000002</v>
      </c>
      <c r="D190">
        <v>-59.532412999999998</v>
      </c>
      <c r="J190">
        <v>13816000000</v>
      </c>
      <c r="K190">
        <v>-75.344359999999995</v>
      </c>
      <c r="L190">
        <v>-65.551497999999995</v>
      </c>
    </row>
    <row r="191" spans="2:12" x14ac:dyDescent="0.25">
      <c r="B191">
        <v>13958857142.857</v>
      </c>
      <c r="C191">
        <v>-70.017189000000002</v>
      </c>
      <c r="D191">
        <v>-59.712234000000002</v>
      </c>
      <c r="J191">
        <v>13958857142.857</v>
      </c>
      <c r="K191">
        <v>-74.207138</v>
      </c>
      <c r="L191">
        <v>-64.303359999999998</v>
      </c>
    </row>
    <row r="192" spans="2:12" x14ac:dyDescent="0.25">
      <c r="B192">
        <v>14101714285.714001</v>
      </c>
      <c r="C192">
        <v>-69.612044999999995</v>
      </c>
      <c r="D192">
        <v>-59.135063000000002</v>
      </c>
      <c r="J192">
        <v>14101714285.714001</v>
      </c>
      <c r="K192">
        <v>-72.103690999999998</v>
      </c>
      <c r="L192">
        <v>-62.053801999999997</v>
      </c>
    </row>
    <row r="193" spans="2:12" x14ac:dyDescent="0.25">
      <c r="B193">
        <v>14244571428.570999</v>
      </c>
      <c r="C193">
        <v>-69.474457000000001</v>
      </c>
      <c r="D193">
        <v>-58.795807000000003</v>
      </c>
      <c r="J193">
        <v>14244571428.570999</v>
      </c>
      <c r="K193">
        <v>-70.691040000000001</v>
      </c>
      <c r="L193">
        <v>-60.449924000000003</v>
      </c>
    </row>
    <row r="194" spans="2:12" x14ac:dyDescent="0.25">
      <c r="B194">
        <v>14387428571.429001</v>
      </c>
      <c r="C194">
        <v>-69.065551999999997</v>
      </c>
      <c r="D194">
        <v>-58.212791000000003</v>
      </c>
      <c r="J194">
        <v>14387428571.429001</v>
      </c>
      <c r="K194">
        <v>-68.752426</v>
      </c>
      <c r="L194">
        <v>-58.338206999999997</v>
      </c>
    </row>
    <row r="195" spans="2:12" x14ac:dyDescent="0.25">
      <c r="B195">
        <v>14530285714.285999</v>
      </c>
      <c r="C195">
        <v>-68.439941000000005</v>
      </c>
      <c r="D195">
        <v>-57.405838000000003</v>
      </c>
      <c r="J195">
        <v>14530285714.285999</v>
      </c>
      <c r="K195">
        <v>-68.807456999999999</v>
      </c>
      <c r="L195">
        <v>-58.194935000000001</v>
      </c>
    </row>
    <row r="196" spans="2:12" x14ac:dyDescent="0.25">
      <c r="B196">
        <v>14673142857.143</v>
      </c>
      <c r="C196">
        <v>-67.412277000000003</v>
      </c>
      <c r="D196">
        <v>-56.176945000000003</v>
      </c>
      <c r="J196">
        <v>14673142857.143</v>
      </c>
      <c r="K196">
        <v>-69.115936000000005</v>
      </c>
      <c r="L196">
        <v>-58.287388</v>
      </c>
    </row>
    <row r="197" spans="2:12" x14ac:dyDescent="0.25">
      <c r="B197">
        <v>14816000000</v>
      </c>
      <c r="C197">
        <v>-65.025795000000002</v>
      </c>
      <c r="D197">
        <v>-53.632671000000002</v>
      </c>
      <c r="J197">
        <v>14816000000</v>
      </c>
      <c r="K197">
        <v>-70.508812000000006</v>
      </c>
      <c r="L197">
        <v>-59.496529000000002</v>
      </c>
    </row>
    <row r="198" spans="2:12" x14ac:dyDescent="0.25">
      <c r="B198">
        <v>14958857142.857</v>
      </c>
      <c r="C198">
        <v>-63.058883999999999</v>
      </c>
      <c r="D198">
        <v>-51.489638999999997</v>
      </c>
      <c r="J198">
        <v>14958857142.857</v>
      </c>
      <c r="K198">
        <v>-70.161781000000005</v>
      </c>
      <c r="L198">
        <v>-58.940143999999997</v>
      </c>
    </row>
    <row r="199" spans="2:12" x14ac:dyDescent="0.25">
      <c r="B199">
        <v>15101714285.714001</v>
      </c>
      <c r="C199">
        <v>-60.476578000000003</v>
      </c>
      <c r="D199">
        <v>-48.799396999999999</v>
      </c>
      <c r="J199">
        <v>15101714285.714001</v>
      </c>
      <c r="K199">
        <v>-70.209975999999997</v>
      </c>
      <c r="L199">
        <v>-58.843753999999997</v>
      </c>
    </row>
    <row r="200" spans="2:12" x14ac:dyDescent="0.25">
      <c r="B200">
        <v>15244571428.570999</v>
      </c>
      <c r="C200">
        <v>-58.836063000000003</v>
      </c>
      <c r="D200">
        <v>-46.957107999999998</v>
      </c>
      <c r="J200">
        <v>15244571428.570999</v>
      </c>
      <c r="K200">
        <v>-69.479163999999997</v>
      </c>
      <c r="L200">
        <v>-57.877761999999997</v>
      </c>
    </row>
    <row r="201" spans="2:12" x14ac:dyDescent="0.25">
      <c r="B201">
        <v>15387428571.429001</v>
      </c>
      <c r="C201">
        <v>-57.400157999999998</v>
      </c>
      <c r="D201">
        <v>-45.353821000000003</v>
      </c>
      <c r="J201">
        <v>15387428571.429001</v>
      </c>
      <c r="K201">
        <v>-69.596114999999998</v>
      </c>
      <c r="L201">
        <v>-57.785625000000003</v>
      </c>
    </row>
    <row r="202" spans="2:12" x14ac:dyDescent="0.25">
      <c r="B202">
        <v>15530285714.285999</v>
      </c>
      <c r="C202">
        <v>-55.899723000000002</v>
      </c>
      <c r="D202">
        <v>-43.698681000000001</v>
      </c>
      <c r="J202">
        <v>15530285714.285999</v>
      </c>
      <c r="K202">
        <v>-68.524803000000006</v>
      </c>
      <c r="L202">
        <v>-56.511268999999999</v>
      </c>
    </row>
    <row r="203" spans="2:12" x14ac:dyDescent="0.25">
      <c r="B203">
        <v>15673142857.143</v>
      </c>
      <c r="C203">
        <v>-55.271267000000002</v>
      </c>
      <c r="D203">
        <v>-42.919047999999997</v>
      </c>
      <c r="J203">
        <v>15673142857.143</v>
      </c>
      <c r="K203">
        <v>-67.907432999999997</v>
      </c>
      <c r="L203">
        <v>-55.672913000000001</v>
      </c>
    </row>
    <row r="204" spans="2:12" x14ac:dyDescent="0.25">
      <c r="B204">
        <v>15816000000</v>
      </c>
      <c r="C204">
        <v>-54.073054999999997</v>
      </c>
      <c r="D204">
        <v>-41.551848999999997</v>
      </c>
      <c r="J204">
        <v>15816000000</v>
      </c>
      <c r="K204">
        <v>-67.087715000000003</v>
      </c>
      <c r="L204">
        <v>-54.625320000000002</v>
      </c>
    </row>
    <row r="205" spans="2:12" x14ac:dyDescent="0.25">
      <c r="B205">
        <v>15958857142.857</v>
      </c>
      <c r="C205">
        <v>-53.734901000000001</v>
      </c>
      <c r="D205">
        <v>-41.002482999999998</v>
      </c>
      <c r="J205">
        <v>15958857142.857</v>
      </c>
      <c r="K205">
        <v>-67.512596000000002</v>
      </c>
      <c r="L205">
        <v>-54.753749999999997</v>
      </c>
    </row>
    <row r="206" spans="2:12" x14ac:dyDescent="0.25">
      <c r="B206">
        <v>16101714285.714001</v>
      </c>
      <c r="C206">
        <v>-52.401485000000001</v>
      </c>
      <c r="D206">
        <v>-39.486621999999997</v>
      </c>
      <c r="J206">
        <v>16101714285.714001</v>
      </c>
      <c r="K206">
        <v>-66.883162999999996</v>
      </c>
      <c r="L206">
        <v>-53.849533000000001</v>
      </c>
    </row>
    <row r="207" spans="2:12" x14ac:dyDescent="0.25">
      <c r="B207">
        <v>16244571428.570999</v>
      </c>
      <c r="C207">
        <v>-51.493549000000002</v>
      </c>
      <c r="D207">
        <v>-38.400295</v>
      </c>
      <c r="J207">
        <v>16244571428.570999</v>
      </c>
      <c r="K207">
        <v>-66.314079000000007</v>
      </c>
      <c r="L207">
        <v>-52.96669</v>
      </c>
    </row>
    <row r="208" spans="2:12" x14ac:dyDescent="0.25">
      <c r="B208">
        <v>16387428571.429001</v>
      </c>
      <c r="C208">
        <v>-49.580920999999996</v>
      </c>
      <c r="D208">
        <v>-36.337204</v>
      </c>
      <c r="J208">
        <v>16387428571.429001</v>
      </c>
      <c r="K208">
        <v>-64.895386000000002</v>
      </c>
      <c r="L208">
        <v>-51.248179999999998</v>
      </c>
    </row>
    <row r="209" spans="2:12" x14ac:dyDescent="0.25">
      <c r="B209">
        <v>16530285714.285999</v>
      </c>
      <c r="C209">
        <v>-48.246819000000002</v>
      </c>
      <c r="D209">
        <v>-34.836387999999999</v>
      </c>
      <c r="J209">
        <v>16530285714.285999</v>
      </c>
      <c r="K209">
        <v>-63.693752000000003</v>
      </c>
      <c r="L209">
        <v>-49.712639000000003</v>
      </c>
    </row>
    <row r="210" spans="2:12" x14ac:dyDescent="0.25">
      <c r="B210">
        <v>16673142857.143</v>
      </c>
      <c r="C210">
        <v>-46.701942000000003</v>
      </c>
      <c r="D210">
        <v>-33.175063999999999</v>
      </c>
      <c r="J210">
        <v>16673142857.143</v>
      </c>
      <c r="K210">
        <v>-62.083302000000003</v>
      </c>
      <c r="L210">
        <v>-47.837082000000002</v>
      </c>
    </row>
    <row r="211" spans="2:12" x14ac:dyDescent="0.25">
      <c r="B211">
        <v>16816000000</v>
      </c>
      <c r="C211">
        <v>-46.373500999999997</v>
      </c>
      <c r="D211">
        <v>-32.751530000000002</v>
      </c>
      <c r="J211">
        <v>16816000000</v>
      </c>
      <c r="K211">
        <v>-61.158656999999998</v>
      </c>
      <c r="L211">
        <v>-46.725746000000001</v>
      </c>
    </row>
    <row r="212" spans="2:12" x14ac:dyDescent="0.25">
      <c r="B212" t="s">
        <v>25</v>
      </c>
      <c r="J212" t="s">
        <v>25</v>
      </c>
    </row>
  </sheetData>
  <pageMargins left="0.7" right="0.7" top="0.75" bottom="0.75" header="0.3" footer="0.3"/>
  <pageSetup orientation="portrait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Q212"/>
  <sheetViews>
    <sheetView workbookViewId="0">
      <selection activeCell="L3" sqref="L3"/>
    </sheetView>
  </sheetViews>
  <sheetFormatPr defaultRowHeight="15" x14ac:dyDescent="0.25"/>
  <cols>
    <col min="1" max="1" width="13.7109375" style="40" customWidth="1"/>
    <col min="5" max="5" width="2.7109375" style="9" customWidth="1"/>
    <col min="6" max="6" width="12.85546875" style="83" customWidth="1"/>
    <col min="7" max="7" width="18.5703125" style="12" customWidth="1"/>
    <col min="8" max="8" width="20.5703125" style="12" customWidth="1"/>
    <col min="9" max="9" width="13.7109375" style="40" customWidth="1"/>
    <col min="13" max="13" width="2.7109375" style="9" customWidth="1"/>
    <col min="14" max="14" width="12.85546875" style="83" customWidth="1"/>
    <col min="15" max="15" width="18.5703125" style="12" customWidth="1"/>
    <col min="16" max="16" width="20.5703125" style="12" customWidth="1"/>
    <col min="17" max="17" width="2.7109375" style="9" customWidth="1"/>
  </cols>
  <sheetData>
    <row r="1" spans="1:17" x14ac:dyDescent="0.25">
      <c r="B1" t="s">
        <v>101</v>
      </c>
      <c r="F1" s="83" t="s">
        <v>2</v>
      </c>
      <c r="G1" s="13" t="s">
        <v>121</v>
      </c>
      <c r="H1" s="44" t="str">
        <f>D112</f>
        <v>2Ix1L dBc Log Mag(dB)</v>
      </c>
      <c r="J1" t="s">
        <v>101</v>
      </c>
      <c r="N1" s="83" t="s">
        <v>2</v>
      </c>
      <c r="O1" s="13" t="s">
        <v>121</v>
      </c>
      <c r="P1" s="44" t="str">
        <f>L112</f>
        <v>2Ix1L dBc Log Mag(dB)</v>
      </c>
    </row>
    <row r="2" spans="1:17" x14ac:dyDescent="0.25">
      <c r="A2" s="50" t="s">
        <v>120</v>
      </c>
      <c r="B2" t="s">
        <v>311</v>
      </c>
      <c r="C2" t="s">
        <v>312</v>
      </c>
      <c r="D2" t="s">
        <v>315</v>
      </c>
      <c r="H2" s="11"/>
      <c r="I2" s="50" t="s">
        <v>116</v>
      </c>
      <c r="J2" t="s">
        <v>311</v>
      </c>
      <c r="K2" t="s">
        <v>312</v>
      </c>
      <c r="L2" t="s">
        <v>315</v>
      </c>
      <c r="P2" s="11"/>
    </row>
    <row r="3" spans="1:17" s="15" customFormat="1" x14ac:dyDescent="0.25">
      <c r="A3" s="40"/>
      <c r="B3" t="s">
        <v>313</v>
      </c>
      <c r="C3" t="s">
        <v>341</v>
      </c>
      <c r="D3" t="s">
        <v>344</v>
      </c>
      <c r="E3" s="14"/>
      <c r="F3" s="13" t="s">
        <v>12</v>
      </c>
      <c r="G3" s="13">
        <f>ABS(AVERAGE(G5:G103))</f>
        <v>69.061443808080824</v>
      </c>
      <c r="H3" s="85" t="s">
        <v>285</v>
      </c>
      <c r="I3" s="40"/>
      <c r="J3" t="s">
        <v>313</v>
      </c>
      <c r="K3" t="s">
        <v>341</v>
      </c>
      <c r="L3" t="s">
        <v>345</v>
      </c>
      <c r="M3" s="14"/>
      <c r="N3" s="13" t="s">
        <v>12</v>
      </c>
      <c r="O3" s="13">
        <f>ABS(AVERAGE(O5:O103))</f>
        <v>69.309844797979792</v>
      </c>
      <c r="P3" s="85" t="s">
        <v>285</v>
      </c>
      <c r="Q3" s="14"/>
    </row>
    <row r="4" spans="1:17" x14ac:dyDescent="0.25">
      <c r="B4" t="s">
        <v>105</v>
      </c>
      <c r="G4" s="11"/>
      <c r="H4" s="11"/>
      <c r="J4" t="s">
        <v>105</v>
      </c>
      <c r="O4" s="11"/>
      <c r="P4" s="11"/>
    </row>
    <row r="5" spans="1:17" x14ac:dyDescent="0.25">
      <c r="F5" s="83">
        <f t="shared" ref="F5:F68" si="0">B113/1000000000</f>
        <v>2.8159999999999998</v>
      </c>
      <c r="G5" s="11">
        <f>H5-5</f>
        <v>-73.242362999999997</v>
      </c>
      <c r="H5" s="83">
        <f t="shared" ref="H5:H68" si="1">D113</f>
        <v>-68.242362999999997</v>
      </c>
      <c r="N5" s="83">
        <f t="shared" ref="N5:N68" si="2">J113/1000000000</f>
        <v>2.8159999999999998</v>
      </c>
      <c r="O5" s="11">
        <f>P5-5</f>
        <v>-48.292254999999997</v>
      </c>
      <c r="P5" s="83">
        <f t="shared" ref="P5:P68" si="3">L113</f>
        <v>-43.292254999999997</v>
      </c>
    </row>
    <row r="6" spans="1:17" x14ac:dyDescent="0.25">
      <c r="F6" s="83">
        <f t="shared" si="0"/>
        <v>2.9588571428571</v>
      </c>
      <c r="G6" s="11">
        <f t="shared" ref="G6:G69" si="4">H6-5</f>
        <v>-68.828429999999997</v>
      </c>
      <c r="H6" s="83">
        <f t="shared" si="1"/>
        <v>-63.828429999999997</v>
      </c>
      <c r="N6" s="83">
        <f t="shared" si="2"/>
        <v>2.9588571428571</v>
      </c>
      <c r="O6" s="11">
        <f t="shared" ref="O6:O69" si="5">P6-5</f>
        <v>-51.339989000000003</v>
      </c>
      <c r="P6" s="83">
        <f t="shared" si="3"/>
        <v>-46.339989000000003</v>
      </c>
    </row>
    <row r="7" spans="1:17" x14ac:dyDescent="0.25">
      <c r="B7" t="s">
        <v>106</v>
      </c>
      <c r="F7" s="83">
        <f t="shared" si="0"/>
        <v>3.1017142857143001</v>
      </c>
      <c r="G7" s="11">
        <f t="shared" si="4"/>
        <v>-61.037342000000002</v>
      </c>
      <c r="H7" s="83">
        <f t="shared" si="1"/>
        <v>-56.037342000000002</v>
      </c>
      <c r="J7" t="s">
        <v>106</v>
      </c>
      <c r="N7" s="83">
        <f t="shared" si="2"/>
        <v>3.1017142857143001</v>
      </c>
      <c r="O7" s="11">
        <f t="shared" si="5"/>
        <v>-57.654654999999998</v>
      </c>
      <c r="P7" s="83">
        <f t="shared" si="3"/>
        <v>-52.654654999999998</v>
      </c>
    </row>
    <row r="8" spans="1:17" x14ac:dyDescent="0.25">
      <c r="B8" t="s">
        <v>23</v>
      </c>
      <c r="C8" t="s">
        <v>125</v>
      </c>
      <c r="F8" s="83">
        <f t="shared" si="0"/>
        <v>3.2445714285714002</v>
      </c>
      <c r="G8" s="11">
        <f t="shared" si="4"/>
        <v>-61.197094</v>
      </c>
      <c r="H8" s="83">
        <f t="shared" si="1"/>
        <v>-56.197094</v>
      </c>
      <c r="J8" t="s">
        <v>23</v>
      </c>
      <c r="K8" t="s">
        <v>125</v>
      </c>
      <c r="N8" s="83">
        <f t="shared" si="2"/>
        <v>3.2445714285714002</v>
      </c>
      <c r="O8" s="11">
        <f t="shared" si="5"/>
        <v>-60.755859000000001</v>
      </c>
      <c r="P8" s="83">
        <f t="shared" si="3"/>
        <v>-55.755859000000001</v>
      </c>
    </row>
    <row r="9" spans="1:17" x14ac:dyDescent="0.25">
      <c r="B9">
        <v>1999000000</v>
      </c>
      <c r="C9">
        <v>-8.6550703000000002</v>
      </c>
      <c r="F9" s="83">
        <f t="shared" si="0"/>
        <v>3.3874285714285999</v>
      </c>
      <c r="G9" s="11">
        <f t="shared" si="4"/>
        <v>-57.609245000000001</v>
      </c>
      <c r="H9" s="83">
        <f t="shared" si="1"/>
        <v>-52.609245000000001</v>
      </c>
      <c r="J9">
        <v>1999000000</v>
      </c>
      <c r="K9">
        <v>-7.6882744000000001</v>
      </c>
      <c r="N9" s="83">
        <f t="shared" si="2"/>
        <v>3.3874285714285999</v>
      </c>
      <c r="O9" s="11">
        <f t="shared" si="5"/>
        <v>-60.427734000000001</v>
      </c>
      <c r="P9" s="83">
        <f t="shared" si="3"/>
        <v>-55.427734000000001</v>
      </c>
    </row>
    <row r="10" spans="1:17" x14ac:dyDescent="0.25">
      <c r="B10">
        <v>2131663265.3060999</v>
      </c>
      <c r="C10">
        <v>-8.2601089000000005</v>
      </c>
      <c r="F10" s="83">
        <f t="shared" si="0"/>
        <v>3.5302857142857</v>
      </c>
      <c r="G10" s="11">
        <f t="shared" si="4"/>
        <v>-57.780681999999999</v>
      </c>
      <c r="H10" s="83">
        <f t="shared" si="1"/>
        <v>-52.780681999999999</v>
      </c>
      <c r="J10">
        <v>2131663265.3060999</v>
      </c>
      <c r="K10">
        <v>-7.7834620000000001</v>
      </c>
      <c r="N10" s="83">
        <f t="shared" si="2"/>
        <v>3.5302857142857</v>
      </c>
      <c r="O10" s="11">
        <f t="shared" si="5"/>
        <v>-63.628478999999999</v>
      </c>
      <c r="P10" s="83">
        <f t="shared" si="3"/>
        <v>-58.628478999999999</v>
      </c>
    </row>
    <row r="11" spans="1:17" x14ac:dyDescent="0.25">
      <c r="B11">
        <v>2264326530.6121998</v>
      </c>
      <c r="C11">
        <v>-7.7661499999999997</v>
      </c>
      <c r="F11" s="83">
        <f t="shared" si="0"/>
        <v>3.6731428571429001</v>
      </c>
      <c r="G11" s="11">
        <f t="shared" si="4"/>
        <v>-59.247604000000003</v>
      </c>
      <c r="H11" s="83">
        <f t="shared" si="1"/>
        <v>-54.247604000000003</v>
      </c>
      <c r="J11">
        <v>2264326530.6121998</v>
      </c>
      <c r="K11">
        <v>-7.8530163999999996</v>
      </c>
      <c r="N11" s="83">
        <f t="shared" si="2"/>
        <v>3.6731428571429001</v>
      </c>
      <c r="O11" s="11">
        <f t="shared" si="5"/>
        <v>-65.551097999999996</v>
      </c>
      <c r="P11" s="83">
        <f t="shared" si="3"/>
        <v>-60.551098000000003</v>
      </c>
    </row>
    <row r="12" spans="1:17" x14ac:dyDescent="0.25">
      <c r="B12">
        <v>2396989795.9183998</v>
      </c>
      <c r="C12">
        <v>-7.5574079000000003</v>
      </c>
      <c r="F12" s="83">
        <f t="shared" si="0"/>
        <v>3.8159999999999998</v>
      </c>
      <c r="G12" s="11">
        <f t="shared" si="4"/>
        <v>-59.875042000000001</v>
      </c>
      <c r="H12" s="83">
        <f t="shared" si="1"/>
        <v>-54.875042000000001</v>
      </c>
      <c r="J12">
        <v>2396989795.9183998</v>
      </c>
      <c r="K12">
        <v>-7.8636974999999998</v>
      </c>
      <c r="N12" s="83">
        <f t="shared" si="2"/>
        <v>3.8159999999999998</v>
      </c>
      <c r="O12" s="11">
        <f t="shared" si="5"/>
        <v>-71.370354000000006</v>
      </c>
      <c r="P12" s="83">
        <f t="shared" si="3"/>
        <v>-66.370354000000006</v>
      </c>
    </row>
    <row r="13" spans="1:17" x14ac:dyDescent="0.25">
      <c r="B13">
        <v>2529653061.2245002</v>
      </c>
      <c r="C13">
        <v>-7.4983706000000003</v>
      </c>
      <c r="F13" s="83">
        <f t="shared" si="0"/>
        <v>3.9588571428571</v>
      </c>
      <c r="G13" s="11">
        <f t="shared" si="4"/>
        <v>-58.952652</v>
      </c>
      <c r="H13" s="83">
        <f t="shared" si="1"/>
        <v>-53.952652</v>
      </c>
      <c r="J13">
        <v>2529653061.2245002</v>
      </c>
      <c r="K13">
        <v>-7.7744369999999998</v>
      </c>
      <c r="N13" s="83">
        <f t="shared" si="2"/>
        <v>3.9588571428571</v>
      </c>
      <c r="O13" s="11">
        <f t="shared" si="5"/>
        <v>-71.310149999999993</v>
      </c>
      <c r="P13" s="83">
        <f t="shared" si="3"/>
        <v>-66.310149999999993</v>
      </c>
    </row>
    <row r="14" spans="1:17" x14ac:dyDescent="0.25">
      <c r="B14">
        <v>2662316326.5306001</v>
      </c>
      <c r="C14">
        <v>-7.6011971999999997</v>
      </c>
      <c r="F14" s="83">
        <f t="shared" si="0"/>
        <v>4.1017142857143005</v>
      </c>
      <c r="G14" s="11">
        <f t="shared" si="4"/>
        <v>-64.713618999999994</v>
      </c>
      <c r="H14" s="83">
        <f t="shared" si="1"/>
        <v>-59.713619000000001</v>
      </c>
      <c r="J14">
        <v>2662316326.5306001</v>
      </c>
      <c r="K14">
        <v>-7.8127240999999996</v>
      </c>
      <c r="N14" s="83">
        <f t="shared" si="2"/>
        <v>4.1017142857143005</v>
      </c>
      <c r="O14" s="11">
        <f t="shared" si="5"/>
        <v>-73.374092000000005</v>
      </c>
      <c r="P14" s="83">
        <f t="shared" si="3"/>
        <v>-68.374092000000005</v>
      </c>
    </row>
    <row r="15" spans="1:17" x14ac:dyDescent="0.25">
      <c r="B15">
        <v>2794979591.8367</v>
      </c>
      <c r="C15">
        <v>-7.6920824000000003</v>
      </c>
      <c r="F15" s="83">
        <f t="shared" si="0"/>
        <v>4.2445714285714002</v>
      </c>
      <c r="G15" s="11">
        <f t="shared" si="4"/>
        <v>-70.935531999999995</v>
      </c>
      <c r="H15" s="83">
        <f t="shared" si="1"/>
        <v>-65.935531999999995</v>
      </c>
      <c r="J15">
        <v>2794979591.8367</v>
      </c>
      <c r="K15">
        <v>-7.8429774999999999</v>
      </c>
      <c r="N15" s="83">
        <f t="shared" si="2"/>
        <v>4.2445714285714002</v>
      </c>
      <c r="O15" s="11">
        <f t="shared" si="5"/>
        <v>-75.115714999999994</v>
      </c>
      <c r="P15" s="83">
        <f t="shared" si="3"/>
        <v>-70.115714999999994</v>
      </c>
    </row>
    <row r="16" spans="1:17" x14ac:dyDescent="0.25">
      <c r="B16">
        <v>2927642857.1429</v>
      </c>
      <c r="C16">
        <v>-7.8739585999999999</v>
      </c>
      <c r="F16" s="83">
        <f t="shared" si="0"/>
        <v>4.3874285714286003</v>
      </c>
      <c r="G16" s="11">
        <f t="shared" si="4"/>
        <v>-75.512137999999993</v>
      </c>
      <c r="H16" s="83">
        <f t="shared" si="1"/>
        <v>-70.512137999999993</v>
      </c>
      <c r="J16">
        <v>2927642857.1429</v>
      </c>
      <c r="K16">
        <v>-7.9326448000000003</v>
      </c>
      <c r="N16" s="83">
        <f t="shared" si="2"/>
        <v>4.3874285714286003</v>
      </c>
      <c r="O16" s="11">
        <f t="shared" si="5"/>
        <v>-73.243483999999995</v>
      </c>
      <c r="P16" s="83">
        <f t="shared" si="3"/>
        <v>-68.243483999999995</v>
      </c>
    </row>
    <row r="17" spans="2:16" x14ac:dyDescent="0.25">
      <c r="B17">
        <v>3060306122.4489999</v>
      </c>
      <c r="C17">
        <v>-8.0337458000000002</v>
      </c>
      <c r="F17" s="83">
        <f t="shared" si="0"/>
        <v>4.5302857142857</v>
      </c>
      <c r="G17" s="11">
        <f t="shared" si="4"/>
        <v>-71.742355000000003</v>
      </c>
      <c r="H17" s="83">
        <f t="shared" si="1"/>
        <v>-66.742355000000003</v>
      </c>
      <c r="J17">
        <v>3060306122.4489999</v>
      </c>
      <c r="K17">
        <v>-7.9439845</v>
      </c>
      <c r="N17" s="83">
        <f t="shared" si="2"/>
        <v>4.5302857142857</v>
      </c>
      <c r="O17" s="11">
        <f t="shared" si="5"/>
        <v>-75.618317000000005</v>
      </c>
      <c r="P17" s="83">
        <f t="shared" si="3"/>
        <v>-70.618317000000005</v>
      </c>
    </row>
    <row r="18" spans="2:16" x14ac:dyDescent="0.25">
      <c r="B18">
        <v>3192969387.7550998</v>
      </c>
      <c r="C18">
        <v>-8.1546354000000001</v>
      </c>
      <c r="F18" s="83">
        <f t="shared" si="0"/>
        <v>4.6731428571429001</v>
      </c>
      <c r="G18" s="11">
        <f t="shared" si="4"/>
        <v>-67.749096000000009</v>
      </c>
      <c r="H18" s="83">
        <f t="shared" si="1"/>
        <v>-62.749096000000002</v>
      </c>
      <c r="J18">
        <v>3192969387.7550998</v>
      </c>
      <c r="K18">
        <v>-7.9915824000000004</v>
      </c>
      <c r="N18" s="83">
        <f t="shared" si="2"/>
        <v>4.6731428571429001</v>
      </c>
      <c r="O18" s="11">
        <f t="shared" si="5"/>
        <v>-75.082504</v>
      </c>
      <c r="P18" s="83">
        <f t="shared" si="3"/>
        <v>-70.082504</v>
      </c>
    </row>
    <row r="19" spans="2:16" x14ac:dyDescent="0.25">
      <c r="B19">
        <v>3325632653.0612001</v>
      </c>
      <c r="C19">
        <v>-8.2717247</v>
      </c>
      <c r="F19" s="83">
        <f t="shared" si="0"/>
        <v>4.8159999999999998</v>
      </c>
      <c r="G19" s="11">
        <f t="shared" si="4"/>
        <v>-67.250534000000002</v>
      </c>
      <c r="H19" s="83">
        <f t="shared" si="1"/>
        <v>-62.250534000000002</v>
      </c>
      <c r="J19">
        <v>3325632653.0612001</v>
      </c>
      <c r="K19">
        <v>-7.9837170000000004</v>
      </c>
      <c r="N19" s="83">
        <f t="shared" si="2"/>
        <v>4.8159999999999998</v>
      </c>
      <c r="O19" s="11">
        <f t="shared" si="5"/>
        <v>-77.481941000000006</v>
      </c>
      <c r="P19" s="83">
        <f t="shared" si="3"/>
        <v>-72.481941000000006</v>
      </c>
    </row>
    <row r="20" spans="2:16" x14ac:dyDescent="0.25">
      <c r="B20">
        <v>3458295918.3673</v>
      </c>
      <c r="C20">
        <v>-8.3664093000000008</v>
      </c>
      <c r="F20" s="83">
        <f t="shared" si="0"/>
        <v>4.9588571428570996</v>
      </c>
      <c r="G20" s="11">
        <f t="shared" si="4"/>
        <v>-65.497378999999995</v>
      </c>
      <c r="H20" s="83">
        <f t="shared" si="1"/>
        <v>-60.497379000000002</v>
      </c>
      <c r="J20">
        <v>3458295918.3673</v>
      </c>
      <c r="K20">
        <v>-7.9270719999999999</v>
      </c>
      <c r="N20" s="83">
        <f t="shared" si="2"/>
        <v>4.9588571428570996</v>
      </c>
      <c r="O20" s="11">
        <f t="shared" si="5"/>
        <v>-82.043221000000003</v>
      </c>
      <c r="P20" s="83">
        <f t="shared" si="3"/>
        <v>-77.043221000000003</v>
      </c>
    </row>
    <row r="21" spans="2:16" x14ac:dyDescent="0.25">
      <c r="B21">
        <v>3590959183.6735001</v>
      </c>
      <c r="C21">
        <v>-8.4325437999999995</v>
      </c>
      <c r="F21" s="83">
        <f t="shared" si="0"/>
        <v>5.1017142857143005</v>
      </c>
      <c r="G21" s="11">
        <f t="shared" si="4"/>
        <v>-61.562393</v>
      </c>
      <c r="H21" s="83">
        <f t="shared" si="1"/>
        <v>-56.562393</v>
      </c>
      <c r="J21">
        <v>3590959183.6735001</v>
      </c>
      <c r="K21">
        <v>-7.9036803000000004</v>
      </c>
      <c r="N21" s="83">
        <f t="shared" si="2"/>
        <v>5.1017142857143005</v>
      </c>
      <c r="O21" s="11">
        <f t="shared" si="5"/>
        <v>-86.379829000000001</v>
      </c>
      <c r="P21" s="83">
        <f t="shared" si="3"/>
        <v>-81.379829000000001</v>
      </c>
    </row>
    <row r="22" spans="2:16" x14ac:dyDescent="0.25">
      <c r="B22">
        <v>3723622448.9796</v>
      </c>
      <c r="C22">
        <v>-8.4647055000000009</v>
      </c>
      <c r="F22" s="83">
        <f t="shared" si="0"/>
        <v>5.2445714285713994</v>
      </c>
      <c r="G22" s="11">
        <f t="shared" si="4"/>
        <v>-62.892238999999996</v>
      </c>
      <c r="H22" s="83">
        <f t="shared" si="1"/>
        <v>-57.892238999999996</v>
      </c>
      <c r="J22">
        <v>3723622448.9796</v>
      </c>
      <c r="K22">
        <v>-7.9298906000000002</v>
      </c>
      <c r="N22" s="83">
        <f t="shared" si="2"/>
        <v>5.2445714285713994</v>
      </c>
      <c r="O22" s="11">
        <f t="shared" si="5"/>
        <v>-84.987594999999999</v>
      </c>
      <c r="P22" s="83">
        <f t="shared" si="3"/>
        <v>-79.987594999999999</v>
      </c>
    </row>
    <row r="23" spans="2:16" x14ac:dyDescent="0.25">
      <c r="B23">
        <v>3856285714.2856998</v>
      </c>
      <c r="C23">
        <v>-8.4691867999999992</v>
      </c>
      <c r="F23" s="83">
        <f t="shared" si="0"/>
        <v>5.3874285714286003</v>
      </c>
      <c r="G23" s="11">
        <f t="shared" si="4"/>
        <v>-66.632259000000005</v>
      </c>
      <c r="H23" s="83">
        <f t="shared" si="1"/>
        <v>-61.632258999999998</v>
      </c>
      <c r="J23">
        <v>3856285714.2856998</v>
      </c>
      <c r="K23">
        <v>-7.9875293000000003</v>
      </c>
      <c r="N23" s="83">
        <f t="shared" si="2"/>
        <v>5.3874285714286003</v>
      </c>
      <c r="O23" s="11">
        <f t="shared" si="5"/>
        <v>-76.509315000000001</v>
      </c>
      <c r="P23" s="83">
        <f t="shared" si="3"/>
        <v>-71.509315000000001</v>
      </c>
    </row>
    <row r="24" spans="2:16" x14ac:dyDescent="0.25">
      <c r="B24">
        <v>3988948979.5918002</v>
      </c>
      <c r="C24">
        <v>-8.4618939999999991</v>
      </c>
      <c r="F24" s="83">
        <f t="shared" si="0"/>
        <v>5.5302857142857</v>
      </c>
      <c r="G24" s="11">
        <f t="shared" si="4"/>
        <v>-73.756423999999996</v>
      </c>
      <c r="H24" s="83">
        <f t="shared" si="1"/>
        <v>-68.756423999999996</v>
      </c>
      <c r="J24">
        <v>3988948979.5918002</v>
      </c>
      <c r="K24">
        <v>-8.0353536999999999</v>
      </c>
      <c r="N24" s="83">
        <f t="shared" si="2"/>
        <v>5.5302857142857</v>
      </c>
      <c r="O24" s="11">
        <f t="shared" si="5"/>
        <v>-71.996619999999993</v>
      </c>
      <c r="P24" s="83">
        <f t="shared" si="3"/>
        <v>-66.996619999999993</v>
      </c>
    </row>
    <row r="25" spans="2:16" x14ac:dyDescent="0.25">
      <c r="B25">
        <v>4121612244.8979998</v>
      </c>
      <c r="C25">
        <v>-8.4202890000000004</v>
      </c>
      <c r="F25" s="83">
        <f t="shared" si="0"/>
        <v>5.6731428571429001</v>
      </c>
      <c r="G25" s="11">
        <f t="shared" si="4"/>
        <v>-76.596985000000004</v>
      </c>
      <c r="H25" s="83">
        <f t="shared" si="1"/>
        <v>-71.596985000000004</v>
      </c>
      <c r="J25">
        <v>4121612244.8979998</v>
      </c>
      <c r="K25">
        <v>-8.0404538999999993</v>
      </c>
      <c r="N25" s="83">
        <f t="shared" si="2"/>
        <v>5.6731428571429001</v>
      </c>
      <c r="O25" s="11">
        <f t="shared" si="5"/>
        <v>-70.617462000000003</v>
      </c>
      <c r="P25" s="83">
        <f t="shared" si="3"/>
        <v>-65.617462000000003</v>
      </c>
    </row>
    <row r="26" spans="2:16" x14ac:dyDescent="0.25">
      <c r="B26">
        <v>4254275510.2041001</v>
      </c>
      <c r="C26">
        <v>-8.3528471</v>
      </c>
      <c r="F26" s="83">
        <f t="shared" si="0"/>
        <v>5.8159999999999998</v>
      </c>
      <c r="G26" s="11">
        <f t="shared" si="4"/>
        <v>-82.173705999999996</v>
      </c>
      <c r="H26" s="83">
        <f t="shared" si="1"/>
        <v>-77.173705999999996</v>
      </c>
      <c r="J26">
        <v>4254275510.2041001</v>
      </c>
      <c r="K26">
        <v>-8.0246496</v>
      </c>
      <c r="N26" s="83">
        <f t="shared" si="2"/>
        <v>5.8159999999999998</v>
      </c>
      <c r="O26" s="11">
        <f t="shared" si="5"/>
        <v>-70.931572000000003</v>
      </c>
      <c r="P26" s="83">
        <f t="shared" si="3"/>
        <v>-65.931572000000003</v>
      </c>
    </row>
    <row r="27" spans="2:16" x14ac:dyDescent="0.25">
      <c r="B27">
        <v>4386938775.5101995</v>
      </c>
      <c r="C27">
        <v>-8.2342405000000003</v>
      </c>
      <c r="F27" s="83">
        <f t="shared" si="0"/>
        <v>5.9588571428570996</v>
      </c>
      <c r="G27" s="11">
        <f t="shared" si="4"/>
        <v>-84.060203999999999</v>
      </c>
      <c r="H27" s="83">
        <f t="shared" si="1"/>
        <v>-79.060203999999999</v>
      </c>
      <c r="J27">
        <v>4386938775.5101995</v>
      </c>
      <c r="K27">
        <v>-7.9573789000000001</v>
      </c>
      <c r="N27" s="83">
        <f t="shared" si="2"/>
        <v>5.9588571428570996</v>
      </c>
      <c r="O27" s="11">
        <f t="shared" si="5"/>
        <v>-70.125266999999994</v>
      </c>
      <c r="P27" s="83">
        <f t="shared" si="3"/>
        <v>-65.125266999999994</v>
      </c>
    </row>
    <row r="28" spans="2:16" x14ac:dyDescent="0.25">
      <c r="B28">
        <v>4519602040.8163004</v>
      </c>
      <c r="C28">
        <v>-8.1041126000000006</v>
      </c>
      <c r="F28" s="83">
        <f t="shared" si="0"/>
        <v>6.1017142857143005</v>
      </c>
      <c r="G28" s="11">
        <f t="shared" si="4"/>
        <v>-83.378563</v>
      </c>
      <c r="H28" s="83">
        <f t="shared" si="1"/>
        <v>-78.378563</v>
      </c>
      <c r="J28">
        <v>4519602040.8163004</v>
      </c>
      <c r="K28">
        <v>-7.8958969000000003</v>
      </c>
      <c r="N28" s="83">
        <f t="shared" si="2"/>
        <v>6.1017142857143005</v>
      </c>
      <c r="O28" s="11">
        <f t="shared" si="5"/>
        <v>-70.948059000000001</v>
      </c>
      <c r="P28" s="83">
        <f t="shared" si="3"/>
        <v>-65.948059000000001</v>
      </c>
    </row>
    <row r="29" spans="2:16" x14ac:dyDescent="0.25">
      <c r="B29">
        <v>4652265306.1224003</v>
      </c>
      <c r="C29">
        <v>-7.9246968999999998</v>
      </c>
      <c r="F29" s="83">
        <f t="shared" si="0"/>
        <v>6.2445714285713994</v>
      </c>
      <c r="G29" s="11">
        <f t="shared" si="4"/>
        <v>-78.198836999999997</v>
      </c>
      <c r="H29" s="83">
        <f t="shared" si="1"/>
        <v>-73.198836999999997</v>
      </c>
      <c r="J29">
        <v>4652265306.1224003</v>
      </c>
      <c r="K29">
        <v>-7.8224092000000001</v>
      </c>
      <c r="N29" s="83">
        <f t="shared" si="2"/>
        <v>6.2445714285713994</v>
      </c>
      <c r="O29" s="11">
        <f t="shared" si="5"/>
        <v>-71.271079999999998</v>
      </c>
      <c r="P29" s="83">
        <f t="shared" si="3"/>
        <v>-66.271079999999998</v>
      </c>
    </row>
    <row r="30" spans="2:16" x14ac:dyDescent="0.25">
      <c r="B30">
        <v>4784928571.4286003</v>
      </c>
      <c r="C30">
        <v>-7.8135123000000002</v>
      </c>
      <c r="F30" s="83">
        <f t="shared" si="0"/>
        <v>6.3874285714286003</v>
      </c>
      <c r="G30" s="11">
        <f t="shared" si="4"/>
        <v>-74.707695000000001</v>
      </c>
      <c r="H30" s="83">
        <f t="shared" si="1"/>
        <v>-69.707695000000001</v>
      </c>
      <c r="J30">
        <v>4784928571.4286003</v>
      </c>
      <c r="K30">
        <v>-7.8198767</v>
      </c>
      <c r="N30" s="83">
        <f t="shared" si="2"/>
        <v>6.3874285714286003</v>
      </c>
      <c r="O30" s="11">
        <f t="shared" si="5"/>
        <v>-71.291427999999996</v>
      </c>
      <c r="P30" s="83">
        <f t="shared" si="3"/>
        <v>-66.291427999999996</v>
      </c>
    </row>
    <row r="31" spans="2:16" x14ac:dyDescent="0.25">
      <c r="B31">
        <v>4917591836.7347002</v>
      </c>
      <c r="C31">
        <v>-7.7433585999999996</v>
      </c>
      <c r="F31" s="83">
        <f t="shared" si="0"/>
        <v>6.5302857142857</v>
      </c>
      <c r="G31" s="11">
        <f t="shared" si="4"/>
        <v>-72.114632</v>
      </c>
      <c r="H31" s="83">
        <f t="shared" si="1"/>
        <v>-67.114632</v>
      </c>
      <c r="J31">
        <v>4917591836.7347002</v>
      </c>
      <c r="K31">
        <v>-7.8126264000000001</v>
      </c>
      <c r="N31" s="83">
        <f t="shared" si="2"/>
        <v>6.5302857142857</v>
      </c>
      <c r="O31" s="11">
        <f t="shared" si="5"/>
        <v>-71.639861999999994</v>
      </c>
      <c r="P31" s="83">
        <f t="shared" si="3"/>
        <v>-66.639861999999994</v>
      </c>
    </row>
    <row r="32" spans="2:16" x14ac:dyDescent="0.25">
      <c r="B32">
        <v>5050255102.0408001</v>
      </c>
      <c r="C32">
        <v>-7.7912593000000001</v>
      </c>
      <c r="F32" s="83">
        <f t="shared" si="0"/>
        <v>6.6731428571429001</v>
      </c>
      <c r="G32" s="11">
        <f t="shared" si="4"/>
        <v>-71.783446999999995</v>
      </c>
      <c r="H32" s="83">
        <f t="shared" si="1"/>
        <v>-66.783446999999995</v>
      </c>
      <c r="J32">
        <v>5050255102.0408001</v>
      </c>
      <c r="K32">
        <v>-7.8230243000000002</v>
      </c>
      <c r="N32" s="83">
        <f t="shared" si="2"/>
        <v>6.6731428571429001</v>
      </c>
      <c r="O32" s="11">
        <f t="shared" si="5"/>
        <v>-71.579773000000003</v>
      </c>
      <c r="P32" s="83">
        <f t="shared" si="3"/>
        <v>-66.579773000000003</v>
      </c>
    </row>
    <row r="33" spans="2:16" x14ac:dyDescent="0.25">
      <c r="B33">
        <v>5182918367.3469</v>
      </c>
      <c r="C33">
        <v>-7.8907718999999998</v>
      </c>
      <c r="F33" s="83">
        <f t="shared" si="0"/>
        <v>6.8159999999999998</v>
      </c>
      <c r="G33" s="11">
        <f t="shared" si="4"/>
        <v>-72.485878</v>
      </c>
      <c r="H33" s="83">
        <f t="shared" si="1"/>
        <v>-67.485878</v>
      </c>
      <c r="J33">
        <v>5182918367.3469</v>
      </c>
      <c r="K33">
        <v>-7.8557772999999997</v>
      </c>
      <c r="N33" s="83">
        <f t="shared" si="2"/>
        <v>6.8159999999999998</v>
      </c>
      <c r="O33" s="11">
        <f t="shared" si="5"/>
        <v>-70.316840999999997</v>
      </c>
      <c r="P33" s="83">
        <f t="shared" si="3"/>
        <v>-65.316840999999997</v>
      </c>
    </row>
    <row r="34" spans="2:16" x14ac:dyDescent="0.25">
      <c r="B34">
        <v>5315581632.6531</v>
      </c>
      <c r="C34">
        <v>-7.9561852999999996</v>
      </c>
      <c r="F34" s="83">
        <f t="shared" si="0"/>
        <v>6.9588571428570996</v>
      </c>
      <c r="G34" s="11">
        <f t="shared" si="4"/>
        <v>-71.791106999999997</v>
      </c>
      <c r="H34" s="83">
        <f t="shared" si="1"/>
        <v>-66.791106999999997</v>
      </c>
      <c r="J34">
        <v>5315581632.6531</v>
      </c>
      <c r="K34">
        <v>-7.9004415999999997</v>
      </c>
      <c r="N34" s="83">
        <f t="shared" si="2"/>
        <v>6.9588571428570996</v>
      </c>
      <c r="O34" s="11">
        <f t="shared" si="5"/>
        <v>-69.963165000000004</v>
      </c>
      <c r="P34" s="83">
        <f t="shared" si="3"/>
        <v>-64.963165000000004</v>
      </c>
    </row>
    <row r="35" spans="2:16" x14ac:dyDescent="0.25">
      <c r="B35">
        <v>5448244897.9591999</v>
      </c>
      <c r="C35">
        <v>-7.9898777000000001</v>
      </c>
      <c r="F35" s="83">
        <f t="shared" si="0"/>
        <v>7.1017142857143005</v>
      </c>
      <c r="G35" s="11">
        <f t="shared" si="4"/>
        <v>-70.480057000000002</v>
      </c>
      <c r="H35" s="83">
        <f t="shared" si="1"/>
        <v>-65.480057000000002</v>
      </c>
      <c r="J35">
        <v>5448244897.9591999</v>
      </c>
      <c r="K35">
        <v>-7.9739145999999996</v>
      </c>
      <c r="N35" s="83">
        <f t="shared" si="2"/>
        <v>7.1017142857143005</v>
      </c>
      <c r="O35" s="11">
        <f t="shared" si="5"/>
        <v>-72.202988000000005</v>
      </c>
      <c r="P35" s="83">
        <f t="shared" si="3"/>
        <v>-67.202988000000005</v>
      </c>
    </row>
    <row r="36" spans="2:16" x14ac:dyDescent="0.25">
      <c r="B36">
        <v>5580908163.2652998</v>
      </c>
      <c r="C36">
        <v>-7.9704598999999998</v>
      </c>
      <c r="F36" s="83">
        <f t="shared" si="0"/>
        <v>7.2445714285713994</v>
      </c>
      <c r="G36" s="11">
        <f t="shared" si="4"/>
        <v>-73.352767999999998</v>
      </c>
      <c r="H36" s="83">
        <f t="shared" si="1"/>
        <v>-68.352767999999998</v>
      </c>
      <c r="J36">
        <v>5580908163.2652998</v>
      </c>
      <c r="K36">
        <v>-8.0032958999999995</v>
      </c>
      <c r="N36" s="83">
        <f t="shared" si="2"/>
        <v>7.2445714285713994</v>
      </c>
      <c r="O36" s="11">
        <f t="shared" si="5"/>
        <v>-77.212395000000001</v>
      </c>
      <c r="P36" s="83">
        <f t="shared" si="3"/>
        <v>-72.212395000000001</v>
      </c>
    </row>
    <row r="37" spans="2:16" x14ac:dyDescent="0.25">
      <c r="B37">
        <v>5713571428.5713997</v>
      </c>
      <c r="C37">
        <v>-7.9975928999999999</v>
      </c>
      <c r="F37" s="83">
        <f t="shared" si="0"/>
        <v>7.3874285714286003</v>
      </c>
      <c r="G37" s="11">
        <f t="shared" si="4"/>
        <v>-73.926117000000005</v>
      </c>
      <c r="H37" s="83">
        <f t="shared" si="1"/>
        <v>-68.926117000000005</v>
      </c>
      <c r="J37">
        <v>5713571428.5713997</v>
      </c>
      <c r="K37">
        <v>-8.0589867000000002</v>
      </c>
      <c r="N37" s="83">
        <f t="shared" si="2"/>
        <v>7.3874285714286003</v>
      </c>
      <c r="O37" s="11">
        <f t="shared" si="5"/>
        <v>-80.473633000000007</v>
      </c>
      <c r="P37" s="83">
        <f t="shared" si="3"/>
        <v>-75.473633000000007</v>
      </c>
    </row>
    <row r="38" spans="2:16" x14ac:dyDescent="0.25">
      <c r="B38">
        <v>5846234693.8775997</v>
      </c>
      <c r="C38">
        <v>-8.0217085000000008</v>
      </c>
      <c r="F38" s="83">
        <f t="shared" si="0"/>
        <v>7.5302857142857</v>
      </c>
      <c r="G38" s="11">
        <f t="shared" si="4"/>
        <v>-76.487633000000002</v>
      </c>
      <c r="H38" s="83">
        <f t="shared" si="1"/>
        <v>-71.487633000000002</v>
      </c>
      <c r="J38">
        <v>5846234693.8775997</v>
      </c>
      <c r="K38">
        <v>-8.1109419000000003</v>
      </c>
      <c r="N38" s="83">
        <f t="shared" si="2"/>
        <v>7.5302857142857</v>
      </c>
      <c r="O38" s="11">
        <f t="shared" si="5"/>
        <v>-74.601990000000001</v>
      </c>
      <c r="P38" s="83">
        <f t="shared" si="3"/>
        <v>-69.601990000000001</v>
      </c>
    </row>
    <row r="39" spans="2:16" x14ac:dyDescent="0.25">
      <c r="B39">
        <v>5978897959.1836996</v>
      </c>
      <c r="C39">
        <v>-7.9939650999999996</v>
      </c>
      <c r="F39" s="83">
        <f t="shared" si="0"/>
        <v>7.6731428571429001</v>
      </c>
      <c r="G39" s="11">
        <f t="shared" si="4"/>
        <v>-74.892043999999999</v>
      </c>
      <c r="H39" s="83">
        <f t="shared" si="1"/>
        <v>-69.892043999999999</v>
      </c>
      <c r="J39">
        <v>5978897959.1836996</v>
      </c>
      <c r="K39">
        <v>-8.1275891999999992</v>
      </c>
      <c r="N39" s="83">
        <f t="shared" si="2"/>
        <v>7.6731428571429001</v>
      </c>
      <c r="O39" s="11">
        <f t="shared" si="5"/>
        <v>-64.94092599999999</v>
      </c>
      <c r="P39" s="83">
        <f t="shared" si="3"/>
        <v>-59.940925999999997</v>
      </c>
    </row>
    <row r="40" spans="2:16" x14ac:dyDescent="0.25">
      <c r="B40">
        <v>6111561224.4898005</v>
      </c>
      <c r="C40">
        <v>-7.9236288000000004</v>
      </c>
      <c r="F40" s="83">
        <f t="shared" si="0"/>
        <v>7.8159999999999998</v>
      </c>
      <c r="G40" s="11">
        <f t="shared" si="4"/>
        <v>-75.250495999999998</v>
      </c>
      <c r="H40" s="83">
        <f t="shared" si="1"/>
        <v>-70.250495999999998</v>
      </c>
      <c r="J40">
        <v>6111561224.4898005</v>
      </c>
      <c r="K40">
        <v>-8.1200265999999992</v>
      </c>
      <c r="N40" s="83">
        <f t="shared" si="2"/>
        <v>7.8159999999999998</v>
      </c>
      <c r="O40" s="11">
        <f t="shared" si="5"/>
        <v>-56.696232000000002</v>
      </c>
      <c r="P40" s="83">
        <f t="shared" si="3"/>
        <v>-51.696232000000002</v>
      </c>
    </row>
    <row r="41" spans="2:16" x14ac:dyDescent="0.25">
      <c r="B41">
        <v>6244224489.7959003</v>
      </c>
      <c r="C41">
        <v>-7.9038782000000003</v>
      </c>
      <c r="F41" s="83">
        <f t="shared" si="0"/>
        <v>7.9588571428570996</v>
      </c>
      <c r="G41" s="11">
        <f t="shared" si="4"/>
        <v>-73.972740000000002</v>
      </c>
      <c r="H41" s="83">
        <f t="shared" si="1"/>
        <v>-68.972740000000002</v>
      </c>
      <c r="J41">
        <v>6244224489.7959003</v>
      </c>
      <c r="K41">
        <v>-8.1389464999999994</v>
      </c>
      <c r="N41" s="83">
        <f t="shared" si="2"/>
        <v>7.9588571428570996</v>
      </c>
      <c r="O41" s="11">
        <f t="shared" si="5"/>
        <v>-58.160426999999999</v>
      </c>
      <c r="P41" s="83">
        <f t="shared" si="3"/>
        <v>-53.160426999999999</v>
      </c>
    </row>
    <row r="42" spans="2:16" x14ac:dyDescent="0.25">
      <c r="B42">
        <v>6376887755.1020002</v>
      </c>
      <c r="C42">
        <v>-7.8855133000000004</v>
      </c>
      <c r="F42" s="83">
        <f t="shared" si="0"/>
        <v>8.1017142857142996</v>
      </c>
      <c r="G42" s="11">
        <f t="shared" si="4"/>
        <v>-73.478568999999993</v>
      </c>
      <c r="H42" s="83">
        <f t="shared" si="1"/>
        <v>-68.478568999999993</v>
      </c>
      <c r="J42">
        <v>6376887755.1020002</v>
      </c>
      <c r="K42">
        <v>-8.0813646000000006</v>
      </c>
      <c r="N42" s="83">
        <f t="shared" si="2"/>
        <v>8.1017142857142996</v>
      </c>
      <c r="O42" s="11">
        <f t="shared" si="5"/>
        <v>-62.860703000000001</v>
      </c>
      <c r="P42" s="83">
        <f t="shared" si="3"/>
        <v>-57.860703000000001</v>
      </c>
    </row>
    <row r="43" spans="2:16" x14ac:dyDescent="0.25">
      <c r="B43">
        <v>6509551020.4082003</v>
      </c>
      <c r="C43">
        <v>-7.9904494000000001</v>
      </c>
      <c r="F43" s="83">
        <f t="shared" si="0"/>
        <v>8.2445714285713994</v>
      </c>
      <c r="G43" s="11">
        <f t="shared" si="4"/>
        <v>-78.044867999999994</v>
      </c>
      <c r="H43" s="83">
        <f t="shared" si="1"/>
        <v>-73.044867999999994</v>
      </c>
      <c r="J43">
        <v>6509551020.4082003</v>
      </c>
      <c r="K43">
        <v>-8.0770549999999997</v>
      </c>
      <c r="N43" s="83">
        <f t="shared" si="2"/>
        <v>8.2445714285713994</v>
      </c>
      <c r="O43" s="11">
        <f t="shared" si="5"/>
        <v>-68.096348000000006</v>
      </c>
      <c r="P43" s="83">
        <f t="shared" si="3"/>
        <v>-63.096347999999999</v>
      </c>
    </row>
    <row r="44" spans="2:16" x14ac:dyDescent="0.25">
      <c r="B44">
        <v>6642214285.7143002</v>
      </c>
      <c r="C44">
        <v>-8.1186743000000003</v>
      </c>
      <c r="F44" s="83">
        <f t="shared" si="0"/>
        <v>8.3874285714286003</v>
      </c>
      <c r="G44" s="11">
        <f t="shared" si="4"/>
        <v>-84.926270000000002</v>
      </c>
      <c r="H44" s="83">
        <f t="shared" si="1"/>
        <v>-79.926270000000002</v>
      </c>
      <c r="J44">
        <v>6642214285.7143002</v>
      </c>
      <c r="K44">
        <v>-8.0386752999999995</v>
      </c>
      <c r="N44" s="83">
        <f t="shared" si="2"/>
        <v>8.3874285714286003</v>
      </c>
      <c r="O44" s="11">
        <f t="shared" si="5"/>
        <v>-70.163512999999995</v>
      </c>
      <c r="P44" s="83">
        <f t="shared" si="3"/>
        <v>-65.163512999999995</v>
      </c>
    </row>
    <row r="45" spans="2:16" x14ac:dyDescent="0.25">
      <c r="B45">
        <v>6774877551.0204</v>
      </c>
      <c r="C45">
        <v>-8.3157586999999999</v>
      </c>
      <c r="F45" s="83">
        <f t="shared" si="0"/>
        <v>8.5302857142857</v>
      </c>
      <c r="G45" s="11">
        <f t="shared" si="4"/>
        <v>-85.939757999999998</v>
      </c>
      <c r="H45" s="83">
        <f t="shared" si="1"/>
        <v>-80.939757999999998</v>
      </c>
      <c r="J45">
        <v>6774877551.0204</v>
      </c>
      <c r="K45">
        <v>-8.0651598</v>
      </c>
      <c r="N45" s="83">
        <f t="shared" si="2"/>
        <v>8.5302857142857</v>
      </c>
      <c r="O45" s="11">
        <f t="shared" si="5"/>
        <v>-70.452354</v>
      </c>
      <c r="P45" s="83">
        <f t="shared" si="3"/>
        <v>-65.452354</v>
      </c>
    </row>
    <row r="46" spans="2:16" x14ac:dyDescent="0.25">
      <c r="B46">
        <v>6907540816.3264999</v>
      </c>
      <c r="C46">
        <v>-8.464715</v>
      </c>
      <c r="F46" s="83">
        <f t="shared" si="0"/>
        <v>8.673142857142901</v>
      </c>
      <c r="G46" s="11">
        <f t="shared" si="4"/>
        <v>-82.294280999999998</v>
      </c>
      <c r="H46" s="83">
        <f t="shared" si="1"/>
        <v>-77.294280999999998</v>
      </c>
      <c r="J46">
        <v>6907540816.3264999</v>
      </c>
      <c r="K46">
        <v>-8.0240869999999997</v>
      </c>
      <c r="N46" s="83">
        <f t="shared" si="2"/>
        <v>8.673142857142901</v>
      </c>
      <c r="O46" s="11">
        <f t="shared" si="5"/>
        <v>-69.954780999999997</v>
      </c>
      <c r="P46" s="83">
        <f t="shared" si="3"/>
        <v>-64.954780999999997</v>
      </c>
    </row>
    <row r="47" spans="2:16" x14ac:dyDescent="0.25">
      <c r="B47">
        <v>7040204081.6327</v>
      </c>
      <c r="C47">
        <v>-8.5504818</v>
      </c>
      <c r="F47" s="83">
        <f t="shared" si="0"/>
        <v>8.8160000000000007</v>
      </c>
      <c r="G47" s="11">
        <f t="shared" si="4"/>
        <v>-75.843781000000007</v>
      </c>
      <c r="H47" s="83">
        <f t="shared" si="1"/>
        <v>-70.843781000000007</v>
      </c>
      <c r="J47">
        <v>7040204081.6327</v>
      </c>
      <c r="K47">
        <v>-8.0399370000000001</v>
      </c>
      <c r="N47" s="83">
        <f t="shared" si="2"/>
        <v>8.8160000000000007</v>
      </c>
      <c r="O47" s="11">
        <f t="shared" si="5"/>
        <v>-69.291656000000003</v>
      </c>
      <c r="P47" s="83">
        <f t="shared" si="3"/>
        <v>-64.291656000000003</v>
      </c>
    </row>
    <row r="48" spans="2:16" x14ac:dyDescent="0.25">
      <c r="B48">
        <v>7172867346.9387999</v>
      </c>
      <c r="C48">
        <v>-8.5442400000000003</v>
      </c>
      <c r="F48" s="83">
        <f t="shared" si="0"/>
        <v>8.9588571428570987</v>
      </c>
      <c r="G48" s="11">
        <f t="shared" si="4"/>
        <v>-73.622589000000005</v>
      </c>
      <c r="H48" s="83">
        <f t="shared" si="1"/>
        <v>-68.622589000000005</v>
      </c>
      <c r="J48">
        <v>7172867346.9387999</v>
      </c>
      <c r="K48">
        <v>-8.0945730000000005</v>
      </c>
      <c r="N48" s="83">
        <f t="shared" si="2"/>
        <v>8.9588571428570987</v>
      </c>
      <c r="O48" s="11">
        <f t="shared" si="5"/>
        <v>-69.361000000000004</v>
      </c>
      <c r="P48" s="83">
        <f t="shared" si="3"/>
        <v>-64.361000000000004</v>
      </c>
    </row>
    <row r="49" spans="2:16" x14ac:dyDescent="0.25">
      <c r="B49">
        <v>7305530612.2448997</v>
      </c>
      <c r="C49">
        <v>-8.4709977999999992</v>
      </c>
      <c r="F49" s="83">
        <f t="shared" si="0"/>
        <v>9.1017142857142996</v>
      </c>
      <c r="G49" s="11">
        <f t="shared" si="4"/>
        <v>-71.772034000000005</v>
      </c>
      <c r="H49" s="83">
        <f t="shared" si="1"/>
        <v>-66.772034000000005</v>
      </c>
      <c r="J49">
        <v>7305530612.2448997</v>
      </c>
      <c r="K49">
        <v>-8.2351417999999992</v>
      </c>
      <c r="N49" s="83">
        <f t="shared" si="2"/>
        <v>9.1017142857142996</v>
      </c>
      <c r="O49" s="11">
        <f t="shared" si="5"/>
        <v>-70.058127999999996</v>
      </c>
      <c r="P49" s="83">
        <f t="shared" si="3"/>
        <v>-65.058127999999996</v>
      </c>
    </row>
    <row r="50" spans="2:16" x14ac:dyDescent="0.25">
      <c r="B50">
        <v>7438193877.5509996</v>
      </c>
      <c r="C50">
        <v>-8.3191252000000002</v>
      </c>
      <c r="F50" s="83">
        <f t="shared" si="0"/>
        <v>9.2445714285713994</v>
      </c>
      <c r="G50" s="11">
        <f t="shared" si="4"/>
        <v>-69.919937000000004</v>
      </c>
      <c r="H50" s="83">
        <f t="shared" si="1"/>
        <v>-64.919937000000004</v>
      </c>
      <c r="J50">
        <v>7438193877.5509996</v>
      </c>
      <c r="K50">
        <v>-8.2882604999999998</v>
      </c>
      <c r="N50" s="83">
        <f t="shared" si="2"/>
        <v>9.2445714285713994</v>
      </c>
      <c r="O50" s="11">
        <f t="shared" si="5"/>
        <v>-72.440764999999999</v>
      </c>
      <c r="P50" s="83">
        <f t="shared" si="3"/>
        <v>-67.440764999999999</v>
      </c>
    </row>
    <row r="51" spans="2:16" x14ac:dyDescent="0.25">
      <c r="B51">
        <v>7570857142.8570995</v>
      </c>
      <c r="C51">
        <v>-8.2746324999999992</v>
      </c>
      <c r="F51" s="83">
        <f t="shared" si="0"/>
        <v>9.3874285714286003</v>
      </c>
      <c r="G51" s="11">
        <f t="shared" si="4"/>
        <v>-68.215690999999993</v>
      </c>
      <c r="H51" s="83">
        <f t="shared" si="1"/>
        <v>-63.215691</v>
      </c>
      <c r="J51">
        <v>7570857142.8570995</v>
      </c>
      <c r="K51">
        <v>-8.3771009000000003</v>
      </c>
      <c r="N51" s="83">
        <f t="shared" si="2"/>
        <v>9.3874285714286003</v>
      </c>
      <c r="O51" s="11">
        <f t="shared" si="5"/>
        <v>-77.140945000000002</v>
      </c>
      <c r="P51" s="83">
        <f t="shared" si="3"/>
        <v>-72.140945000000002</v>
      </c>
    </row>
    <row r="52" spans="2:16" x14ac:dyDescent="0.25">
      <c r="B52">
        <v>7703520408.1632996</v>
      </c>
      <c r="C52">
        <v>-8.2163571999999991</v>
      </c>
      <c r="F52" s="83">
        <f t="shared" si="0"/>
        <v>9.5302857142857</v>
      </c>
      <c r="G52" s="11">
        <f t="shared" si="4"/>
        <v>-67.050117</v>
      </c>
      <c r="H52" s="83">
        <f t="shared" si="1"/>
        <v>-62.050117</v>
      </c>
      <c r="J52">
        <v>7703520408.1632996</v>
      </c>
      <c r="K52">
        <v>-8.3644418999999992</v>
      </c>
      <c r="N52" s="83">
        <f t="shared" si="2"/>
        <v>9.5302857142857</v>
      </c>
      <c r="O52" s="11">
        <f t="shared" si="5"/>
        <v>-85.275986000000003</v>
      </c>
      <c r="P52" s="83">
        <f t="shared" si="3"/>
        <v>-80.275986000000003</v>
      </c>
    </row>
    <row r="53" spans="2:16" x14ac:dyDescent="0.25">
      <c r="B53">
        <v>7836183673.4694004</v>
      </c>
      <c r="C53">
        <v>-8.3184137000000007</v>
      </c>
      <c r="F53" s="83">
        <f t="shared" si="0"/>
        <v>9.673142857142901</v>
      </c>
      <c r="G53" s="11">
        <f t="shared" si="4"/>
        <v>-66.03421800000001</v>
      </c>
      <c r="H53" s="83">
        <f t="shared" si="1"/>
        <v>-61.034218000000003</v>
      </c>
      <c r="J53">
        <v>7836183673.4694004</v>
      </c>
      <c r="K53">
        <v>-8.4331665000000005</v>
      </c>
      <c r="N53" s="83">
        <f t="shared" si="2"/>
        <v>9.673142857142901</v>
      </c>
      <c r="O53" s="11">
        <f t="shared" si="5"/>
        <v>-90.693054000000004</v>
      </c>
      <c r="P53" s="83">
        <f t="shared" si="3"/>
        <v>-85.693054000000004</v>
      </c>
    </row>
    <row r="54" spans="2:16" x14ac:dyDescent="0.25">
      <c r="B54">
        <v>7968846938.7755003</v>
      </c>
      <c r="C54">
        <v>-8.4266863000000001</v>
      </c>
      <c r="F54" s="83">
        <f t="shared" si="0"/>
        <v>9.8160000000000007</v>
      </c>
      <c r="G54" s="11">
        <f t="shared" si="4"/>
        <v>-65.843413999999996</v>
      </c>
      <c r="H54" s="83">
        <f t="shared" si="1"/>
        <v>-60.843414000000003</v>
      </c>
      <c r="J54">
        <v>7968846938.7755003</v>
      </c>
      <c r="K54">
        <v>-8.4831790999999992</v>
      </c>
      <c r="N54" s="83">
        <f t="shared" si="2"/>
        <v>9.8160000000000007</v>
      </c>
      <c r="O54" s="11">
        <f t="shared" si="5"/>
        <v>-90.094504999999998</v>
      </c>
      <c r="P54" s="83">
        <f t="shared" si="3"/>
        <v>-85.094504999999998</v>
      </c>
    </row>
    <row r="55" spans="2:16" x14ac:dyDescent="0.25">
      <c r="B55">
        <v>8101510204.0816002</v>
      </c>
      <c r="C55">
        <v>-8.6305475000000005</v>
      </c>
      <c r="F55" s="83">
        <f t="shared" si="0"/>
        <v>9.9588571428570987</v>
      </c>
      <c r="G55" s="11">
        <f t="shared" si="4"/>
        <v>-67.692183999999997</v>
      </c>
      <c r="H55" s="83">
        <f t="shared" si="1"/>
        <v>-62.692183999999997</v>
      </c>
      <c r="J55">
        <v>8101510204.0816002</v>
      </c>
      <c r="K55">
        <v>-8.6008682000000007</v>
      </c>
      <c r="N55" s="83">
        <f t="shared" si="2"/>
        <v>9.9588571428570987</v>
      </c>
      <c r="O55" s="11">
        <f t="shared" si="5"/>
        <v>-85.120452999999998</v>
      </c>
      <c r="P55" s="83">
        <f t="shared" si="3"/>
        <v>-80.120452999999998</v>
      </c>
    </row>
    <row r="56" spans="2:16" x14ac:dyDescent="0.25">
      <c r="B56">
        <v>8234173469.3878002</v>
      </c>
      <c r="C56">
        <v>-8.7921066000000003</v>
      </c>
      <c r="F56" s="83">
        <f t="shared" si="0"/>
        <v>10.101714285714001</v>
      </c>
      <c r="G56" s="11">
        <f t="shared" si="4"/>
        <v>-71.398430000000005</v>
      </c>
      <c r="H56" s="83">
        <f t="shared" si="1"/>
        <v>-66.398430000000005</v>
      </c>
      <c r="J56">
        <v>8234173469.3878002</v>
      </c>
      <c r="K56">
        <v>-8.7209768000000008</v>
      </c>
      <c r="N56" s="83">
        <f t="shared" si="2"/>
        <v>10.101714285714001</v>
      </c>
      <c r="O56" s="11">
        <f t="shared" si="5"/>
        <v>-81.457817000000006</v>
      </c>
      <c r="P56" s="83">
        <f t="shared" si="3"/>
        <v>-76.457817000000006</v>
      </c>
    </row>
    <row r="57" spans="2:16" x14ac:dyDescent="0.25">
      <c r="B57">
        <v>8366836734.6939001</v>
      </c>
      <c r="C57">
        <v>-8.8736257999999992</v>
      </c>
      <c r="F57" s="83">
        <f t="shared" si="0"/>
        <v>10.244571428571</v>
      </c>
      <c r="G57" s="11">
        <f t="shared" si="4"/>
        <v>-74.773712000000003</v>
      </c>
      <c r="H57" s="83">
        <f t="shared" si="1"/>
        <v>-69.773712000000003</v>
      </c>
      <c r="J57">
        <v>8366836734.6939001</v>
      </c>
      <c r="K57">
        <v>-8.8136825999999999</v>
      </c>
      <c r="N57" s="83">
        <f t="shared" si="2"/>
        <v>10.244571428571</v>
      </c>
      <c r="O57" s="11">
        <f t="shared" si="5"/>
        <v>-81.200408999999993</v>
      </c>
      <c r="P57" s="83">
        <f t="shared" si="3"/>
        <v>-76.200408999999993</v>
      </c>
    </row>
    <row r="58" spans="2:16" x14ac:dyDescent="0.25">
      <c r="B58">
        <v>8499500000</v>
      </c>
      <c r="C58">
        <v>-8.8789634999999993</v>
      </c>
      <c r="F58" s="83">
        <f t="shared" si="0"/>
        <v>10.387428571429</v>
      </c>
      <c r="G58" s="11">
        <f t="shared" si="4"/>
        <v>-75.473831000000004</v>
      </c>
      <c r="H58" s="83">
        <f t="shared" si="1"/>
        <v>-70.473831000000004</v>
      </c>
      <c r="J58">
        <v>8499500000</v>
      </c>
      <c r="K58">
        <v>-8.8885764999999992</v>
      </c>
      <c r="N58" s="83">
        <f t="shared" si="2"/>
        <v>10.387428571429</v>
      </c>
      <c r="O58" s="11">
        <f t="shared" si="5"/>
        <v>-79.593147000000002</v>
      </c>
      <c r="P58" s="83">
        <f t="shared" si="3"/>
        <v>-74.593147000000002</v>
      </c>
    </row>
    <row r="59" spans="2:16" x14ac:dyDescent="0.25">
      <c r="B59">
        <v>8632163265.3061008</v>
      </c>
      <c r="C59">
        <v>-8.8533840000000001</v>
      </c>
      <c r="F59" s="83">
        <f t="shared" si="0"/>
        <v>10.530285714285998</v>
      </c>
      <c r="G59" s="11">
        <f t="shared" si="4"/>
        <v>-71.800315999999995</v>
      </c>
      <c r="H59" s="83">
        <f t="shared" si="1"/>
        <v>-66.800315999999995</v>
      </c>
      <c r="J59">
        <v>8632163265.3061008</v>
      </c>
      <c r="K59">
        <v>-8.9268216999999996</v>
      </c>
      <c r="N59" s="83">
        <f t="shared" si="2"/>
        <v>10.530285714285998</v>
      </c>
      <c r="O59" s="11">
        <f t="shared" si="5"/>
        <v>-75.506675999999999</v>
      </c>
      <c r="P59" s="83">
        <f t="shared" si="3"/>
        <v>-70.506675999999999</v>
      </c>
    </row>
    <row r="60" spans="2:16" x14ac:dyDescent="0.25">
      <c r="B60">
        <v>8764826530.6121998</v>
      </c>
      <c r="C60">
        <v>-8.8682394000000002</v>
      </c>
      <c r="F60" s="83">
        <f t="shared" si="0"/>
        <v>10.673142857143</v>
      </c>
      <c r="G60" s="11">
        <f t="shared" si="4"/>
        <v>-67.698695999999998</v>
      </c>
      <c r="H60" s="83">
        <f t="shared" si="1"/>
        <v>-62.698695999999998</v>
      </c>
      <c r="J60">
        <v>8764826530.6121998</v>
      </c>
      <c r="K60">
        <v>-8.9928445999999997</v>
      </c>
      <c r="N60" s="83">
        <f t="shared" si="2"/>
        <v>10.673142857143</v>
      </c>
      <c r="O60" s="11">
        <f t="shared" si="5"/>
        <v>-70.922623000000002</v>
      </c>
      <c r="P60" s="83">
        <f t="shared" si="3"/>
        <v>-65.922623000000002</v>
      </c>
    </row>
    <row r="61" spans="2:16" x14ac:dyDescent="0.25">
      <c r="B61">
        <v>8897489795.9183998</v>
      </c>
      <c r="C61">
        <v>-8.8661366000000008</v>
      </c>
      <c r="F61" s="83">
        <f t="shared" si="0"/>
        <v>10.816000000000001</v>
      </c>
      <c r="G61" s="11">
        <f t="shared" si="4"/>
        <v>-64.415202999999991</v>
      </c>
      <c r="H61" s="83">
        <f t="shared" si="1"/>
        <v>-59.415202999999998</v>
      </c>
      <c r="J61">
        <v>8897489795.9183998</v>
      </c>
      <c r="K61">
        <v>-9.0384159000000004</v>
      </c>
      <c r="N61" s="83">
        <f t="shared" si="2"/>
        <v>10.816000000000001</v>
      </c>
      <c r="O61" s="11">
        <f t="shared" si="5"/>
        <v>-68.500748000000002</v>
      </c>
      <c r="P61" s="83">
        <f t="shared" si="3"/>
        <v>-63.500748000000002</v>
      </c>
    </row>
    <row r="62" spans="2:16" x14ac:dyDescent="0.25">
      <c r="B62">
        <v>9030153061.2245007</v>
      </c>
      <c r="C62">
        <v>-8.8539019000000003</v>
      </c>
      <c r="F62" s="83">
        <f t="shared" si="0"/>
        <v>10.958857142857001</v>
      </c>
      <c r="G62" s="11">
        <f t="shared" si="4"/>
        <v>-63.491615000000003</v>
      </c>
      <c r="H62" s="83">
        <f t="shared" si="1"/>
        <v>-58.491615000000003</v>
      </c>
      <c r="J62">
        <v>9030153061.2245007</v>
      </c>
      <c r="K62">
        <v>-9.0986433000000009</v>
      </c>
      <c r="N62" s="83">
        <f t="shared" si="2"/>
        <v>10.958857142857001</v>
      </c>
      <c r="O62" s="11">
        <f t="shared" si="5"/>
        <v>-68.884726999999998</v>
      </c>
      <c r="P62" s="83">
        <f t="shared" si="3"/>
        <v>-63.884726999999998</v>
      </c>
    </row>
    <row r="63" spans="2:16" x14ac:dyDescent="0.25">
      <c r="B63">
        <v>9162816326.5305996</v>
      </c>
      <c r="C63">
        <v>-8.7605772000000002</v>
      </c>
      <c r="F63" s="83">
        <f t="shared" si="0"/>
        <v>11.101714285714001</v>
      </c>
      <c r="G63" s="11">
        <f t="shared" si="4"/>
        <v>-63.251277999999999</v>
      </c>
      <c r="H63" s="83">
        <f t="shared" si="1"/>
        <v>-58.251277999999999</v>
      </c>
      <c r="J63">
        <v>9162816326.5305996</v>
      </c>
      <c r="K63">
        <v>-9.0746508000000006</v>
      </c>
      <c r="N63" s="83">
        <f t="shared" si="2"/>
        <v>11.101714285714001</v>
      </c>
      <c r="O63" s="11">
        <f t="shared" si="5"/>
        <v>-69.016418000000002</v>
      </c>
      <c r="P63" s="83">
        <f t="shared" si="3"/>
        <v>-64.016418000000002</v>
      </c>
    </row>
    <row r="64" spans="2:16" x14ac:dyDescent="0.25">
      <c r="B64">
        <v>9295479591.8367004</v>
      </c>
      <c r="C64">
        <v>-8.7265052999999995</v>
      </c>
      <c r="F64" s="83">
        <f t="shared" si="0"/>
        <v>11.244571428571</v>
      </c>
      <c r="G64" s="11">
        <f t="shared" si="4"/>
        <v>-63.772708999999999</v>
      </c>
      <c r="H64" s="83">
        <f t="shared" si="1"/>
        <v>-58.772708999999999</v>
      </c>
      <c r="J64">
        <v>9295479591.8367004</v>
      </c>
      <c r="K64">
        <v>-9.0884389999999993</v>
      </c>
      <c r="N64" s="83">
        <f t="shared" si="2"/>
        <v>11.244571428571</v>
      </c>
      <c r="O64" s="11">
        <f t="shared" si="5"/>
        <v>-67.733212000000009</v>
      </c>
      <c r="P64" s="83">
        <f t="shared" si="3"/>
        <v>-62.733212000000002</v>
      </c>
    </row>
    <row r="65" spans="2:16" x14ac:dyDescent="0.25">
      <c r="B65">
        <v>9428142857.1429005</v>
      </c>
      <c r="C65">
        <v>-8.6591082000000004</v>
      </c>
      <c r="F65" s="83">
        <f t="shared" si="0"/>
        <v>11.387428571429</v>
      </c>
      <c r="G65" s="11">
        <f t="shared" si="4"/>
        <v>-65.365375999999998</v>
      </c>
      <c r="H65" s="83">
        <f t="shared" si="1"/>
        <v>-60.365375999999998</v>
      </c>
      <c r="J65">
        <v>9428142857.1429005</v>
      </c>
      <c r="K65">
        <v>-9.0410929000000007</v>
      </c>
      <c r="N65" s="83">
        <f t="shared" si="2"/>
        <v>11.387428571429</v>
      </c>
      <c r="O65" s="11">
        <f t="shared" si="5"/>
        <v>-65.144195999999994</v>
      </c>
      <c r="P65" s="83">
        <f t="shared" si="3"/>
        <v>-60.144196000000001</v>
      </c>
    </row>
    <row r="66" spans="2:16" x14ac:dyDescent="0.25">
      <c r="B66">
        <v>9560806122.4489994</v>
      </c>
      <c r="C66">
        <v>-8.6630877999999996</v>
      </c>
      <c r="F66" s="83">
        <f t="shared" si="0"/>
        <v>11.530285714285998</v>
      </c>
      <c r="G66" s="11">
        <f t="shared" si="4"/>
        <v>-69.217583000000005</v>
      </c>
      <c r="H66" s="83">
        <f t="shared" si="1"/>
        <v>-64.217583000000005</v>
      </c>
      <c r="J66">
        <v>9560806122.4489994</v>
      </c>
      <c r="K66">
        <v>-9.0653076000000006</v>
      </c>
      <c r="N66" s="83">
        <f t="shared" si="2"/>
        <v>11.530285714285998</v>
      </c>
      <c r="O66" s="11">
        <f t="shared" si="5"/>
        <v>-62.902057999999997</v>
      </c>
      <c r="P66" s="83">
        <f t="shared" si="3"/>
        <v>-57.902057999999997</v>
      </c>
    </row>
    <row r="67" spans="2:16" x14ac:dyDescent="0.25">
      <c r="B67">
        <v>9693469387.7551003</v>
      </c>
      <c r="C67">
        <v>-8.6585702999999992</v>
      </c>
      <c r="F67" s="83">
        <f t="shared" si="0"/>
        <v>11.673142857143</v>
      </c>
      <c r="G67" s="11">
        <f t="shared" si="4"/>
        <v>-74.062522999999999</v>
      </c>
      <c r="H67" s="83">
        <f t="shared" si="1"/>
        <v>-69.062522999999999</v>
      </c>
      <c r="J67">
        <v>9693469387.7551003</v>
      </c>
      <c r="K67">
        <v>-9.0646419999999992</v>
      </c>
      <c r="N67" s="83">
        <f t="shared" si="2"/>
        <v>11.673142857143</v>
      </c>
      <c r="O67" s="11">
        <f t="shared" si="5"/>
        <v>-61.934910000000002</v>
      </c>
      <c r="P67" s="83">
        <f t="shared" si="3"/>
        <v>-56.934910000000002</v>
      </c>
    </row>
    <row r="68" spans="2:16" x14ac:dyDescent="0.25">
      <c r="B68">
        <v>9826132653.0611992</v>
      </c>
      <c r="C68">
        <v>-8.6938229000000007</v>
      </c>
      <c r="F68" s="83">
        <f t="shared" si="0"/>
        <v>11.816000000000001</v>
      </c>
      <c r="G68" s="11">
        <f t="shared" si="4"/>
        <v>-75.400002000000001</v>
      </c>
      <c r="H68" s="83">
        <f t="shared" si="1"/>
        <v>-70.400002000000001</v>
      </c>
      <c r="J68">
        <v>9826132653.0611992</v>
      </c>
      <c r="K68">
        <v>-9.0767498</v>
      </c>
      <c r="N68" s="83">
        <f t="shared" si="2"/>
        <v>11.816000000000001</v>
      </c>
      <c r="O68" s="11">
        <f t="shared" si="5"/>
        <v>-61.952488000000002</v>
      </c>
      <c r="P68" s="83">
        <f t="shared" si="3"/>
        <v>-56.952488000000002</v>
      </c>
    </row>
    <row r="69" spans="2:16" x14ac:dyDescent="0.25">
      <c r="B69">
        <v>9958795918.3673</v>
      </c>
      <c r="C69">
        <v>-8.7560959</v>
      </c>
      <c r="F69" s="83">
        <f t="shared" ref="F69:F100" si="6">B177/1000000000</f>
        <v>11.958857142857001</v>
      </c>
      <c r="G69" s="11">
        <f t="shared" si="4"/>
        <v>-74.093529000000004</v>
      </c>
      <c r="H69" s="83">
        <f t="shared" ref="H69:H100" si="7">D177</f>
        <v>-69.093529000000004</v>
      </c>
      <c r="J69">
        <v>9958795918.3673</v>
      </c>
      <c r="K69">
        <v>-9.0971241000000003</v>
      </c>
      <c r="N69" s="83">
        <f t="shared" ref="N69:N100" si="8">J177/1000000000</f>
        <v>11.958857142857001</v>
      </c>
      <c r="O69" s="11">
        <f t="shared" si="5"/>
        <v>-62.102359999999997</v>
      </c>
      <c r="P69" s="83">
        <f t="shared" ref="P69:P100" si="9">L177</f>
        <v>-57.102359999999997</v>
      </c>
    </row>
    <row r="70" spans="2:16" x14ac:dyDescent="0.25">
      <c r="B70">
        <v>10091459183.673</v>
      </c>
      <c r="C70">
        <v>-8.8491906999999994</v>
      </c>
      <c r="F70" s="83">
        <f t="shared" si="6"/>
        <v>12.101714285714001</v>
      </c>
      <c r="G70" s="11">
        <f t="shared" ref="G70:G103" si="10">H70-5</f>
        <v>-71.897910999999993</v>
      </c>
      <c r="H70" s="83">
        <f t="shared" si="7"/>
        <v>-66.897910999999993</v>
      </c>
      <c r="J70">
        <v>10091459183.673</v>
      </c>
      <c r="K70">
        <v>-9.1421185000000005</v>
      </c>
      <c r="N70" s="83">
        <f t="shared" si="8"/>
        <v>12.101714285714001</v>
      </c>
      <c r="O70" s="11">
        <f t="shared" ref="O70:O103" si="11">P70-5</f>
        <v>-62.37397</v>
      </c>
      <c r="P70" s="83">
        <f t="shared" si="9"/>
        <v>-57.37397</v>
      </c>
    </row>
    <row r="71" spans="2:16" x14ac:dyDescent="0.25">
      <c r="B71">
        <v>10224122448.98</v>
      </c>
      <c r="C71">
        <v>-8.9358109999999993</v>
      </c>
      <c r="F71" s="83">
        <f t="shared" si="6"/>
        <v>12.244571428571</v>
      </c>
      <c r="G71" s="11">
        <f t="shared" si="10"/>
        <v>-73.054053999999994</v>
      </c>
      <c r="H71" s="83">
        <f t="shared" si="7"/>
        <v>-68.054053999999994</v>
      </c>
      <c r="J71">
        <v>10224122448.98</v>
      </c>
      <c r="K71">
        <v>-9.1827374000000006</v>
      </c>
      <c r="N71" s="83">
        <f t="shared" si="8"/>
        <v>12.244571428571</v>
      </c>
      <c r="O71" s="11">
        <f t="shared" si="11"/>
        <v>-63.189315999999998</v>
      </c>
      <c r="P71" s="83">
        <f t="shared" si="9"/>
        <v>-58.189315999999998</v>
      </c>
    </row>
    <row r="72" spans="2:16" x14ac:dyDescent="0.25">
      <c r="B72">
        <v>10356785714.285999</v>
      </c>
      <c r="C72">
        <v>-9.0147276000000005</v>
      </c>
      <c r="F72" s="83">
        <f t="shared" si="6"/>
        <v>12.387428571429</v>
      </c>
      <c r="G72" s="11">
        <f t="shared" si="10"/>
        <v>-75.323752999999996</v>
      </c>
      <c r="H72" s="83">
        <f t="shared" si="7"/>
        <v>-70.323752999999996</v>
      </c>
      <c r="J72">
        <v>10356785714.285999</v>
      </c>
      <c r="K72">
        <v>-9.1694832000000002</v>
      </c>
      <c r="N72" s="83">
        <f t="shared" si="8"/>
        <v>12.387428571429</v>
      </c>
      <c r="O72" s="11">
        <f t="shared" si="11"/>
        <v>-64.071983000000003</v>
      </c>
      <c r="P72" s="83">
        <f t="shared" si="9"/>
        <v>-59.071983000000003</v>
      </c>
    </row>
    <row r="73" spans="2:16" x14ac:dyDescent="0.25">
      <c r="B73">
        <v>10489448979.591999</v>
      </c>
      <c r="C73">
        <v>-9.0889769000000005</v>
      </c>
      <c r="F73" s="83">
        <f t="shared" si="6"/>
        <v>12.530285714285998</v>
      </c>
      <c r="G73" s="11">
        <f t="shared" si="10"/>
        <v>-76.609054999999998</v>
      </c>
      <c r="H73" s="83">
        <f t="shared" si="7"/>
        <v>-71.609054999999998</v>
      </c>
      <c r="J73">
        <v>10489448979.591999</v>
      </c>
      <c r="K73">
        <v>-9.1146355000000003</v>
      </c>
      <c r="N73" s="83">
        <f t="shared" si="8"/>
        <v>12.530285714285998</v>
      </c>
      <c r="O73" s="11">
        <f t="shared" si="11"/>
        <v>-64.499507999999992</v>
      </c>
      <c r="P73" s="83">
        <f t="shared" si="9"/>
        <v>-59.499507999999999</v>
      </c>
    </row>
    <row r="74" spans="2:16" x14ac:dyDescent="0.25">
      <c r="B74">
        <v>10622112244.898001</v>
      </c>
      <c r="C74">
        <v>-9.1847180999999996</v>
      </c>
      <c r="F74" s="83">
        <f t="shared" si="6"/>
        <v>12.673142857143</v>
      </c>
      <c r="G74" s="11">
        <f t="shared" si="10"/>
        <v>-76.188713000000007</v>
      </c>
      <c r="H74" s="83">
        <f t="shared" si="7"/>
        <v>-71.188713000000007</v>
      </c>
      <c r="J74">
        <v>10622112244.898001</v>
      </c>
      <c r="K74">
        <v>-9.0586862999999997</v>
      </c>
      <c r="N74" s="83">
        <f t="shared" si="8"/>
        <v>12.673142857143</v>
      </c>
      <c r="O74" s="11">
        <f t="shared" si="11"/>
        <v>-63.807040999999998</v>
      </c>
      <c r="P74" s="83">
        <f t="shared" si="9"/>
        <v>-58.807040999999998</v>
      </c>
    </row>
    <row r="75" spans="2:16" x14ac:dyDescent="0.25">
      <c r="B75">
        <v>10754775510.204</v>
      </c>
      <c r="C75">
        <v>-9.2331648000000008</v>
      </c>
      <c r="F75" s="83">
        <f t="shared" si="6"/>
        <v>12.816000000000001</v>
      </c>
      <c r="G75" s="11">
        <f t="shared" si="10"/>
        <v>-74.596633999999995</v>
      </c>
      <c r="H75" s="83">
        <f t="shared" si="7"/>
        <v>-69.596633999999995</v>
      </c>
      <c r="J75">
        <v>10754775510.204</v>
      </c>
      <c r="K75">
        <v>-8.9980391999999991</v>
      </c>
      <c r="N75" s="83">
        <f t="shared" si="8"/>
        <v>12.816000000000001</v>
      </c>
      <c r="O75" s="11">
        <f t="shared" si="11"/>
        <v>-63.531624000000001</v>
      </c>
      <c r="P75" s="83">
        <f t="shared" si="9"/>
        <v>-58.531624000000001</v>
      </c>
    </row>
    <row r="76" spans="2:16" x14ac:dyDescent="0.25">
      <c r="B76">
        <v>10887438775.51</v>
      </c>
      <c r="C76">
        <v>-9.2924813999999998</v>
      </c>
      <c r="F76" s="83">
        <f t="shared" si="6"/>
        <v>12.958857142857001</v>
      </c>
      <c r="G76" s="11">
        <f t="shared" si="10"/>
        <v>-72.994575999999995</v>
      </c>
      <c r="H76" s="83">
        <f t="shared" si="7"/>
        <v>-67.994575999999995</v>
      </c>
      <c r="J76">
        <v>10887438775.51</v>
      </c>
      <c r="K76">
        <v>-8.9739208000000001</v>
      </c>
      <c r="N76" s="83">
        <f t="shared" si="8"/>
        <v>12.958857142857001</v>
      </c>
      <c r="O76" s="11">
        <f t="shared" si="11"/>
        <v>-64.584350999999998</v>
      </c>
      <c r="P76" s="83">
        <f t="shared" si="9"/>
        <v>-59.584350999999998</v>
      </c>
    </row>
    <row r="77" spans="2:16" x14ac:dyDescent="0.25">
      <c r="B77">
        <v>11020102040.816</v>
      </c>
      <c r="C77">
        <v>-9.3313407999999995</v>
      </c>
      <c r="F77" s="83">
        <f t="shared" si="6"/>
        <v>13.101714285714001</v>
      </c>
      <c r="G77" s="11">
        <f t="shared" si="10"/>
        <v>-72.235161000000005</v>
      </c>
      <c r="H77" s="83">
        <f t="shared" si="7"/>
        <v>-67.235161000000005</v>
      </c>
      <c r="J77">
        <v>11020102040.816</v>
      </c>
      <c r="K77">
        <v>-8.9918660999999993</v>
      </c>
      <c r="N77" s="83">
        <f t="shared" si="8"/>
        <v>13.101714285714001</v>
      </c>
      <c r="O77" s="11">
        <f t="shared" si="11"/>
        <v>-66.174030000000002</v>
      </c>
      <c r="P77" s="83">
        <f t="shared" si="9"/>
        <v>-61.174030000000002</v>
      </c>
    </row>
    <row r="78" spans="2:16" x14ac:dyDescent="0.25">
      <c r="B78">
        <v>11152765306.122</v>
      </c>
      <c r="C78">
        <v>-9.4351520999999998</v>
      </c>
      <c r="F78" s="83">
        <f t="shared" si="6"/>
        <v>13.244571428571</v>
      </c>
      <c r="G78" s="11">
        <f t="shared" si="10"/>
        <v>-74.771918999999997</v>
      </c>
      <c r="H78" s="83">
        <f t="shared" si="7"/>
        <v>-69.771918999999997</v>
      </c>
      <c r="J78">
        <v>11152765306.122</v>
      </c>
      <c r="K78">
        <v>-9.0797892000000004</v>
      </c>
      <c r="N78" s="83">
        <f t="shared" si="8"/>
        <v>13.244571428571</v>
      </c>
      <c r="O78" s="11">
        <f t="shared" si="11"/>
        <v>-67.03583900000001</v>
      </c>
      <c r="P78" s="83">
        <f t="shared" si="9"/>
        <v>-62.035839000000003</v>
      </c>
    </row>
    <row r="79" spans="2:16" x14ac:dyDescent="0.25">
      <c r="B79">
        <v>11285428571.429001</v>
      </c>
      <c r="C79">
        <v>-9.4530363000000008</v>
      </c>
      <c r="F79" s="83">
        <f t="shared" si="6"/>
        <v>13.387428571429</v>
      </c>
      <c r="G79" s="11">
        <f t="shared" si="10"/>
        <v>-77.601448000000005</v>
      </c>
      <c r="H79" s="83">
        <f t="shared" si="7"/>
        <v>-72.601448000000005</v>
      </c>
      <c r="J79">
        <v>11285428571.429001</v>
      </c>
      <c r="K79">
        <v>-9.1424216999999999</v>
      </c>
      <c r="N79" s="83">
        <f t="shared" si="8"/>
        <v>13.387428571429</v>
      </c>
      <c r="O79" s="11">
        <f t="shared" si="11"/>
        <v>-66.870857000000001</v>
      </c>
      <c r="P79" s="83">
        <f t="shared" si="9"/>
        <v>-61.870857000000001</v>
      </c>
    </row>
    <row r="80" spans="2:16" x14ac:dyDescent="0.25">
      <c r="B80">
        <v>11418091836.735001</v>
      </c>
      <c r="C80">
        <v>-9.4841557000000005</v>
      </c>
      <c r="F80" s="83">
        <f t="shared" si="6"/>
        <v>13.530285714285998</v>
      </c>
      <c r="G80" s="11">
        <f t="shared" si="10"/>
        <v>-77.963547000000005</v>
      </c>
      <c r="H80" s="83">
        <f t="shared" si="7"/>
        <v>-72.963547000000005</v>
      </c>
      <c r="J80">
        <v>11418091836.735001</v>
      </c>
      <c r="K80">
        <v>-9.2201146999999999</v>
      </c>
      <c r="N80" s="83">
        <f t="shared" si="8"/>
        <v>13.530285714285998</v>
      </c>
      <c r="O80" s="11">
        <f t="shared" si="11"/>
        <v>-67.670867999999999</v>
      </c>
      <c r="P80" s="83">
        <f t="shared" si="9"/>
        <v>-62.670867999999999</v>
      </c>
    </row>
    <row r="81" spans="2:16" x14ac:dyDescent="0.25">
      <c r="B81">
        <v>11550755102.041</v>
      </c>
      <c r="C81">
        <v>-9.4745454999999996</v>
      </c>
      <c r="F81" s="83">
        <f t="shared" si="6"/>
        <v>13.673142857143</v>
      </c>
      <c r="G81" s="11">
        <f t="shared" si="10"/>
        <v>-75.859527999999997</v>
      </c>
      <c r="H81" s="83">
        <f t="shared" si="7"/>
        <v>-70.859527999999997</v>
      </c>
      <c r="J81">
        <v>11550755102.041</v>
      </c>
      <c r="K81">
        <v>-9.2943639999999998</v>
      </c>
      <c r="N81" s="83">
        <f t="shared" si="8"/>
        <v>13.673142857143</v>
      </c>
      <c r="O81" s="11">
        <f t="shared" si="11"/>
        <v>-71.700500000000005</v>
      </c>
      <c r="P81" s="83">
        <f t="shared" si="9"/>
        <v>-66.700500000000005</v>
      </c>
    </row>
    <row r="82" spans="2:16" x14ac:dyDescent="0.25">
      <c r="B82">
        <v>11683418367.347</v>
      </c>
      <c r="C82">
        <v>-9.4848412999999994</v>
      </c>
      <c r="F82" s="83">
        <f t="shared" si="6"/>
        <v>13.816000000000001</v>
      </c>
      <c r="G82" s="11">
        <f t="shared" si="10"/>
        <v>-73.855239999999995</v>
      </c>
      <c r="H82" s="83">
        <f t="shared" si="7"/>
        <v>-68.855239999999995</v>
      </c>
      <c r="J82">
        <v>11683418367.347</v>
      </c>
      <c r="K82">
        <v>-9.3688792999999997</v>
      </c>
      <c r="N82" s="83">
        <f t="shared" si="8"/>
        <v>13.816000000000001</v>
      </c>
      <c r="O82" s="11">
        <f t="shared" si="11"/>
        <v>-73.867942999999997</v>
      </c>
      <c r="P82" s="83">
        <f t="shared" si="9"/>
        <v>-68.867942999999997</v>
      </c>
    </row>
    <row r="83" spans="2:16" x14ac:dyDescent="0.25">
      <c r="B83">
        <v>11816081632.653</v>
      </c>
      <c r="C83">
        <v>-9.4861182999999993</v>
      </c>
      <c r="F83" s="83">
        <f t="shared" si="6"/>
        <v>13.958857142857001</v>
      </c>
      <c r="G83" s="11">
        <f t="shared" si="10"/>
        <v>-73.951057000000006</v>
      </c>
      <c r="H83" s="83">
        <f t="shared" si="7"/>
        <v>-68.951057000000006</v>
      </c>
      <c r="J83">
        <v>11816081632.653</v>
      </c>
      <c r="K83">
        <v>-9.4144964000000009</v>
      </c>
      <c r="N83" s="83">
        <f t="shared" si="8"/>
        <v>13.958857142857001</v>
      </c>
      <c r="O83" s="11">
        <f t="shared" si="11"/>
        <v>-73.756057999999996</v>
      </c>
      <c r="P83" s="83">
        <f t="shared" si="9"/>
        <v>-68.756057999999996</v>
      </c>
    </row>
    <row r="84" spans="2:16" x14ac:dyDescent="0.25">
      <c r="B84">
        <v>11948744897.959</v>
      </c>
      <c r="C84">
        <v>-9.5671005000000005</v>
      </c>
      <c r="F84" s="83">
        <f t="shared" si="6"/>
        <v>14.101714285714001</v>
      </c>
      <c r="G84" s="11">
        <f t="shared" si="10"/>
        <v>-73.011482000000001</v>
      </c>
      <c r="H84" s="83">
        <f t="shared" si="7"/>
        <v>-68.011482000000001</v>
      </c>
      <c r="J84">
        <v>11948744897.959</v>
      </c>
      <c r="K84">
        <v>-9.4863967999999996</v>
      </c>
      <c r="N84" s="83">
        <f t="shared" si="8"/>
        <v>14.101714285714001</v>
      </c>
      <c r="O84" s="11">
        <f t="shared" si="11"/>
        <v>-69.596230000000006</v>
      </c>
      <c r="P84" s="83">
        <f t="shared" si="9"/>
        <v>-64.596230000000006</v>
      </c>
    </row>
    <row r="85" spans="2:16" x14ac:dyDescent="0.25">
      <c r="B85">
        <v>12081408163.264999</v>
      </c>
      <c r="C85">
        <v>-9.6750936999999997</v>
      </c>
      <c r="F85" s="83">
        <f t="shared" si="6"/>
        <v>14.244571428571</v>
      </c>
      <c r="G85" s="11">
        <f t="shared" si="10"/>
        <v>-71.884559999999993</v>
      </c>
      <c r="H85" s="83">
        <f t="shared" si="7"/>
        <v>-66.884559999999993</v>
      </c>
      <c r="J85">
        <v>12081408163.264999</v>
      </c>
      <c r="K85">
        <v>-9.5610561000000001</v>
      </c>
      <c r="N85" s="83">
        <f t="shared" si="8"/>
        <v>14.244571428571</v>
      </c>
      <c r="O85" s="11">
        <f t="shared" si="11"/>
        <v>-65.566215999999997</v>
      </c>
      <c r="P85" s="83">
        <f t="shared" si="9"/>
        <v>-60.566215999999997</v>
      </c>
    </row>
    <row r="86" spans="2:16" x14ac:dyDescent="0.25">
      <c r="B86">
        <v>12214071428.570999</v>
      </c>
      <c r="C86">
        <v>-9.8090352999999997</v>
      </c>
      <c r="F86" s="83">
        <f t="shared" si="6"/>
        <v>14.387428571429</v>
      </c>
      <c r="G86" s="11">
        <f t="shared" si="10"/>
        <v>-70.957451000000006</v>
      </c>
      <c r="H86" s="83">
        <f t="shared" si="7"/>
        <v>-65.957451000000006</v>
      </c>
      <c r="J86">
        <v>12214071428.570999</v>
      </c>
      <c r="K86">
        <v>-9.6407042000000001</v>
      </c>
      <c r="N86" s="83">
        <f t="shared" si="8"/>
        <v>14.387428571429</v>
      </c>
      <c r="O86" s="11">
        <f t="shared" si="11"/>
        <v>-62.481110000000001</v>
      </c>
      <c r="P86" s="83">
        <f t="shared" si="9"/>
        <v>-57.481110000000001</v>
      </c>
    </row>
    <row r="87" spans="2:16" x14ac:dyDescent="0.25">
      <c r="B87">
        <v>12346734693.878</v>
      </c>
      <c r="C87">
        <v>-9.9493656000000001</v>
      </c>
      <c r="F87" s="83">
        <f t="shared" si="6"/>
        <v>14.530285714285998</v>
      </c>
      <c r="G87" s="11">
        <f t="shared" si="10"/>
        <v>-72.219109000000003</v>
      </c>
      <c r="H87" s="83">
        <f t="shared" si="7"/>
        <v>-67.219109000000003</v>
      </c>
      <c r="J87">
        <v>12346734693.878</v>
      </c>
      <c r="K87">
        <v>-9.7338141999999994</v>
      </c>
      <c r="N87" s="83">
        <f t="shared" si="8"/>
        <v>14.530285714285998</v>
      </c>
      <c r="O87" s="11">
        <f t="shared" si="11"/>
        <v>-61.533774999999999</v>
      </c>
      <c r="P87" s="83">
        <f t="shared" si="9"/>
        <v>-56.533774999999999</v>
      </c>
    </row>
    <row r="88" spans="2:16" x14ac:dyDescent="0.25">
      <c r="B88">
        <v>12479397959.184</v>
      </c>
      <c r="C88">
        <v>-10.116379</v>
      </c>
      <c r="F88" s="83">
        <f t="shared" si="6"/>
        <v>14.673142857143</v>
      </c>
      <c r="G88" s="11">
        <f t="shared" si="10"/>
        <v>-72.712051000000002</v>
      </c>
      <c r="H88" s="83">
        <f t="shared" si="7"/>
        <v>-67.712051000000002</v>
      </c>
      <c r="J88">
        <v>12479397959.184</v>
      </c>
      <c r="K88">
        <v>-9.8558711999999993</v>
      </c>
      <c r="N88" s="83">
        <f t="shared" si="8"/>
        <v>14.673142857143</v>
      </c>
      <c r="O88" s="11">
        <f t="shared" si="11"/>
        <v>-62.451796999999999</v>
      </c>
      <c r="P88" s="83">
        <f t="shared" si="9"/>
        <v>-57.451796999999999</v>
      </c>
    </row>
    <row r="89" spans="2:16" x14ac:dyDescent="0.25">
      <c r="B89">
        <v>12612061224.49</v>
      </c>
      <c r="C89">
        <v>-10.333012</v>
      </c>
      <c r="F89" s="83">
        <f t="shared" si="6"/>
        <v>14.816000000000001</v>
      </c>
      <c r="G89" s="11">
        <f t="shared" si="10"/>
        <v>-72.339011999999997</v>
      </c>
      <c r="H89" s="83">
        <f t="shared" si="7"/>
        <v>-67.339011999999997</v>
      </c>
      <c r="J89">
        <v>12612061224.49</v>
      </c>
      <c r="K89">
        <v>-10.046436</v>
      </c>
      <c r="N89" s="83">
        <f t="shared" si="8"/>
        <v>14.816000000000001</v>
      </c>
      <c r="O89" s="11">
        <f t="shared" si="11"/>
        <v>-63.943725999999998</v>
      </c>
      <c r="P89" s="83">
        <f t="shared" si="9"/>
        <v>-58.943725999999998</v>
      </c>
    </row>
    <row r="90" spans="2:16" x14ac:dyDescent="0.25">
      <c r="B90">
        <v>12744724489.796</v>
      </c>
      <c r="C90">
        <v>-10.513197</v>
      </c>
      <c r="F90" s="83">
        <f t="shared" si="6"/>
        <v>14.958857142857001</v>
      </c>
      <c r="G90" s="11">
        <f t="shared" si="10"/>
        <v>-68.959896000000001</v>
      </c>
      <c r="H90" s="83">
        <f t="shared" si="7"/>
        <v>-63.959896000000001</v>
      </c>
      <c r="J90">
        <v>12744724489.796</v>
      </c>
      <c r="K90">
        <v>-10.216645</v>
      </c>
      <c r="N90" s="83">
        <f t="shared" si="8"/>
        <v>14.958857142857001</v>
      </c>
      <c r="O90" s="11">
        <f t="shared" si="11"/>
        <v>-64.81183200000001</v>
      </c>
      <c r="P90" s="83">
        <f t="shared" si="9"/>
        <v>-59.811832000000003</v>
      </c>
    </row>
    <row r="91" spans="2:16" x14ac:dyDescent="0.25">
      <c r="B91">
        <v>12877387755.101999</v>
      </c>
      <c r="C91">
        <v>-10.695309999999999</v>
      </c>
      <c r="F91" s="83">
        <f t="shared" si="6"/>
        <v>15.101714285714001</v>
      </c>
      <c r="G91" s="11">
        <f t="shared" si="10"/>
        <v>-65.725311000000005</v>
      </c>
      <c r="H91" s="83">
        <f t="shared" si="7"/>
        <v>-60.725310999999998</v>
      </c>
      <c r="J91">
        <v>12877387755.101999</v>
      </c>
      <c r="K91">
        <v>-10.404325</v>
      </c>
      <c r="N91" s="83">
        <f t="shared" si="8"/>
        <v>15.101714285714001</v>
      </c>
      <c r="O91" s="11">
        <f t="shared" si="11"/>
        <v>-65.025680999999992</v>
      </c>
      <c r="P91" s="83">
        <f t="shared" si="9"/>
        <v>-60.025680999999999</v>
      </c>
    </row>
    <row r="92" spans="2:16" x14ac:dyDescent="0.25">
      <c r="B92">
        <v>13010051020.408001</v>
      </c>
      <c r="C92">
        <v>-10.862453</v>
      </c>
      <c r="F92" s="83">
        <f t="shared" si="6"/>
        <v>15.244571428571</v>
      </c>
      <c r="G92" s="11">
        <f t="shared" si="10"/>
        <v>-63.207782999999999</v>
      </c>
      <c r="H92" s="83">
        <f t="shared" si="7"/>
        <v>-58.207782999999999</v>
      </c>
      <c r="J92">
        <v>13010051020.408001</v>
      </c>
      <c r="K92">
        <v>-10.584915000000001</v>
      </c>
      <c r="N92" s="83">
        <f t="shared" si="8"/>
        <v>15.244571428571</v>
      </c>
      <c r="O92" s="11">
        <f t="shared" si="11"/>
        <v>-65.171596999999991</v>
      </c>
      <c r="P92" s="83">
        <f t="shared" si="9"/>
        <v>-60.171596999999998</v>
      </c>
    </row>
    <row r="93" spans="2:16" x14ac:dyDescent="0.25">
      <c r="B93">
        <v>13142714285.714001</v>
      </c>
      <c r="C93">
        <v>-11.032602000000001</v>
      </c>
      <c r="F93" s="83">
        <f t="shared" si="6"/>
        <v>15.387428571429</v>
      </c>
      <c r="G93" s="11">
        <f t="shared" si="10"/>
        <v>-61.744793000000001</v>
      </c>
      <c r="H93" s="83">
        <f t="shared" si="7"/>
        <v>-56.744793000000001</v>
      </c>
      <c r="J93">
        <v>13142714285.714001</v>
      </c>
      <c r="K93">
        <v>-10.763183</v>
      </c>
      <c r="N93" s="83">
        <f t="shared" si="8"/>
        <v>15.387428571429</v>
      </c>
      <c r="O93" s="11">
        <f t="shared" si="11"/>
        <v>-65.568416999999997</v>
      </c>
      <c r="P93" s="83">
        <f t="shared" si="9"/>
        <v>-60.568416999999997</v>
      </c>
    </row>
    <row r="94" spans="2:16" x14ac:dyDescent="0.25">
      <c r="B94">
        <v>13275377551.02</v>
      </c>
      <c r="C94">
        <v>-11.228491</v>
      </c>
      <c r="F94" s="83">
        <f t="shared" si="6"/>
        <v>15.530285714285998</v>
      </c>
      <c r="G94" s="11">
        <f t="shared" si="10"/>
        <v>-60.062457999999999</v>
      </c>
      <c r="H94" s="83">
        <f t="shared" si="7"/>
        <v>-55.062457999999999</v>
      </c>
      <c r="J94">
        <v>13275377551.02</v>
      </c>
      <c r="K94">
        <v>-10.964857</v>
      </c>
      <c r="N94" s="83">
        <f t="shared" si="8"/>
        <v>15.530285714285998</v>
      </c>
      <c r="O94" s="11">
        <f t="shared" si="11"/>
        <v>-67.193984999999998</v>
      </c>
      <c r="P94" s="83">
        <f t="shared" si="9"/>
        <v>-62.193984999999998</v>
      </c>
    </row>
    <row r="95" spans="2:16" x14ac:dyDescent="0.25">
      <c r="B95">
        <v>13408040816.327</v>
      </c>
      <c r="C95">
        <v>-11.382173999999999</v>
      </c>
      <c r="F95" s="83">
        <f t="shared" si="6"/>
        <v>15.673142857143</v>
      </c>
      <c r="G95" s="11">
        <f t="shared" si="10"/>
        <v>-58.275185</v>
      </c>
      <c r="H95" s="83">
        <f t="shared" si="7"/>
        <v>-53.275185</v>
      </c>
      <c r="J95">
        <v>13408040816.327</v>
      </c>
      <c r="K95">
        <v>-11.120194</v>
      </c>
      <c r="N95" s="83">
        <f t="shared" si="8"/>
        <v>15.673142857143</v>
      </c>
      <c r="O95" s="11">
        <f t="shared" si="11"/>
        <v>-69.785477</v>
      </c>
      <c r="P95" s="83">
        <f t="shared" si="9"/>
        <v>-64.785477</v>
      </c>
    </row>
    <row r="96" spans="2:16" x14ac:dyDescent="0.25">
      <c r="B96">
        <v>13540704081.632999</v>
      </c>
      <c r="C96">
        <v>-11.567924</v>
      </c>
      <c r="F96" s="83">
        <f t="shared" si="6"/>
        <v>15.816000000000001</v>
      </c>
      <c r="G96" s="11">
        <f t="shared" si="10"/>
        <v>-55.964371</v>
      </c>
      <c r="H96" s="83">
        <f t="shared" si="7"/>
        <v>-50.964371</v>
      </c>
      <c r="J96">
        <v>13540704081.632999</v>
      </c>
      <c r="K96">
        <v>-11.316896</v>
      </c>
      <c r="N96" s="83">
        <f t="shared" si="8"/>
        <v>15.816000000000001</v>
      </c>
      <c r="O96" s="11">
        <f t="shared" si="11"/>
        <v>-71.861716999999999</v>
      </c>
      <c r="P96" s="83">
        <f t="shared" si="9"/>
        <v>-66.861716999999999</v>
      </c>
    </row>
    <row r="97" spans="2:16" x14ac:dyDescent="0.25">
      <c r="B97">
        <v>13673367346.938999</v>
      </c>
      <c r="C97">
        <v>-11.735092</v>
      </c>
      <c r="F97" s="83">
        <f t="shared" si="6"/>
        <v>15.958857142857001</v>
      </c>
      <c r="G97" s="11">
        <f t="shared" si="10"/>
        <v>-53.411715999999998</v>
      </c>
      <c r="H97" s="83">
        <f t="shared" si="7"/>
        <v>-48.411715999999998</v>
      </c>
      <c r="J97">
        <v>13673367346.938999</v>
      </c>
      <c r="K97">
        <v>-11.505447</v>
      </c>
      <c r="N97" s="83">
        <f t="shared" si="8"/>
        <v>15.958857142857001</v>
      </c>
      <c r="O97" s="11">
        <f t="shared" si="11"/>
        <v>-72.994018999999994</v>
      </c>
      <c r="P97" s="83">
        <f t="shared" si="9"/>
        <v>-67.994018999999994</v>
      </c>
    </row>
    <row r="98" spans="2:16" x14ac:dyDescent="0.25">
      <c r="B98">
        <v>13806030612.245001</v>
      </c>
      <c r="C98">
        <v>-11.854055000000001</v>
      </c>
      <c r="F98" s="83">
        <f t="shared" si="6"/>
        <v>16.101714285713999</v>
      </c>
      <c r="G98" s="11">
        <f t="shared" si="10"/>
        <v>-50.519252999999999</v>
      </c>
      <c r="H98" s="83">
        <f t="shared" si="7"/>
        <v>-45.519252999999999</v>
      </c>
      <c r="J98">
        <v>13806030612.245001</v>
      </c>
      <c r="K98">
        <v>-11.663363</v>
      </c>
      <c r="N98" s="83">
        <f t="shared" si="8"/>
        <v>16.101714285713999</v>
      </c>
      <c r="O98" s="11">
        <f t="shared" si="11"/>
        <v>-71.842606000000004</v>
      </c>
      <c r="P98" s="83">
        <f t="shared" si="9"/>
        <v>-66.842606000000004</v>
      </c>
    </row>
    <row r="99" spans="2:16" x14ac:dyDescent="0.25">
      <c r="B99">
        <v>13938693877.551001</v>
      </c>
      <c r="C99">
        <v>-12.020597</v>
      </c>
      <c r="F99" s="83">
        <f t="shared" si="6"/>
        <v>16.244571428571</v>
      </c>
      <c r="G99" s="11">
        <f t="shared" si="10"/>
        <v>-47.840232999999998</v>
      </c>
      <c r="H99" s="83">
        <f t="shared" si="7"/>
        <v>-42.840232999999998</v>
      </c>
      <c r="J99">
        <v>13938693877.551001</v>
      </c>
      <c r="K99">
        <v>-11.887902</v>
      </c>
      <c r="N99" s="83">
        <f t="shared" si="8"/>
        <v>16.244571428571</v>
      </c>
      <c r="O99" s="11">
        <f t="shared" si="11"/>
        <v>-69.063004000000006</v>
      </c>
      <c r="P99" s="83">
        <f t="shared" si="9"/>
        <v>-64.063004000000006</v>
      </c>
    </row>
    <row r="100" spans="2:16" x14ac:dyDescent="0.25">
      <c r="B100">
        <v>14071357142.857</v>
      </c>
      <c r="C100">
        <v>-12.174367</v>
      </c>
      <c r="F100" s="83">
        <f t="shared" si="6"/>
        <v>16.387428571429002</v>
      </c>
      <c r="G100" s="11">
        <f t="shared" si="10"/>
        <v>-46.005650000000003</v>
      </c>
      <c r="H100" s="83">
        <f t="shared" si="7"/>
        <v>-41.005650000000003</v>
      </c>
      <c r="J100">
        <v>14071357142.857</v>
      </c>
      <c r="K100">
        <v>-12.100671999999999</v>
      </c>
      <c r="N100" s="83">
        <f t="shared" si="8"/>
        <v>16.387428571429002</v>
      </c>
      <c r="O100" s="11">
        <f t="shared" si="11"/>
        <v>-64.88235499999999</v>
      </c>
      <c r="P100" s="83">
        <f t="shared" si="9"/>
        <v>-59.882354999999997</v>
      </c>
    </row>
    <row r="101" spans="2:16" x14ac:dyDescent="0.25">
      <c r="B101">
        <v>14204020408.163</v>
      </c>
      <c r="C101">
        <v>-12.390188</v>
      </c>
      <c r="F101" s="83">
        <f>B209/1000000000</f>
        <v>16.530285714285998</v>
      </c>
      <c r="G101" s="11">
        <f t="shared" si="10"/>
        <v>-44.478591999999999</v>
      </c>
      <c r="H101" s="83">
        <f>D209</f>
        <v>-39.478591999999999</v>
      </c>
      <c r="J101">
        <v>14204020408.163</v>
      </c>
      <c r="K101">
        <v>-12.383988</v>
      </c>
      <c r="N101" s="83">
        <f>J209/1000000000</f>
        <v>16.530285714285998</v>
      </c>
      <c r="O101" s="11">
        <f t="shared" si="11"/>
        <v>-60.481898999999999</v>
      </c>
      <c r="P101" s="83">
        <f>L209</f>
        <v>-55.481898999999999</v>
      </c>
    </row>
    <row r="102" spans="2:16" x14ac:dyDescent="0.25">
      <c r="B102">
        <v>14336683673.469</v>
      </c>
      <c r="C102">
        <v>-12.553452999999999</v>
      </c>
      <c r="F102" s="83">
        <f>B210/1000000000</f>
        <v>16.673142857142999</v>
      </c>
      <c r="G102" s="11">
        <f t="shared" si="10"/>
        <v>-42.786358</v>
      </c>
      <c r="H102" s="83">
        <f>D210</f>
        <v>-37.786358</v>
      </c>
      <c r="J102">
        <v>14336683673.469</v>
      </c>
      <c r="K102">
        <v>-12.639381999999999</v>
      </c>
      <c r="N102" s="83">
        <f>J210/1000000000</f>
        <v>16.673142857142999</v>
      </c>
      <c r="O102" s="11">
        <f t="shared" si="11"/>
        <v>-56.796996999999998</v>
      </c>
      <c r="P102" s="83">
        <f>L210</f>
        <v>-51.796996999999998</v>
      </c>
    </row>
    <row r="103" spans="2:16" x14ac:dyDescent="0.25">
      <c r="B103">
        <v>14469346938.775999</v>
      </c>
      <c r="C103">
        <v>-12.726038000000001</v>
      </c>
      <c r="F103" s="83">
        <f>B211/1000000000</f>
        <v>16.815999999999999</v>
      </c>
      <c r="G103" s="11">
        <f t="shared" si="10"/>
        <v>-41.515231999999997</v>
      </c>
      <c r="H103" s="83">
        <f>D211</f>
        <v>-36.515231999999997</v>
      </c>
      <c r="J103">
        <v>14469346938.775999</v>
      </c>
      <c r="K103">
        <v>-12.940833</v>
      </c>
      <c r="N103" s="83">
        <f>J211/1000000000</f>
        <v>16.815999999999999</v>
      </c>
      <c r="O103" s="11">
        <f t="shared" si="11"/>
        <v>-54.496020999999999</v>
      </c>
      <c r="P103" s="83">
        <f>L211</f>
        <v>-49.496020999999999</v>
      </c>
    </row>
    <row r="104" spans="2:16" x14ac:dyDescent="0.25">
      <c r="B104">
        <v>14602010204.082001</v>
      </c>
      <c r="C104">
        <v>-12.850669999999999</v>
      </c>
      <c r="J104">
        <v>14602010204.082001</v>
      </c>
      <c r="K104">
        <v>-13.237574</v>
      </c>
    </row>
    <row r="105" spans="2:16" x14ac:dyDescent="0.25">
      <c r="B105">
        <v>14734673469.388</v>
      </c>
      <c r="C105">
        <v>-12.975559000000001</v>
      </c>
      <c r="J105">
        <v>14734673469.388</v>
      </c>
      <c r="K105">
        <v>-13.550427000000001</v>
      </c>
    </row>
    <row r="106" spans="2:16" x14ac:dyDescent="0.25">
      <c r="B106">
        <v>14867336734.694</v>
      </c>
      <c r="C106">
        <v>-13.063910999999999</v>
      </c>
      <c r="J106">
        <v>14867336734.694</v>
      </c>
      <c r="K106">
        <v>-13.83067</v>
      </c>
    </row>
    <row r="107" spans="2:16" x14ac:dyDescent="0.25">
      <c r="B107">
        <v>15000000000</v>
      </c>
      <c r="C107">
        <v>-13.154842</v>
      </c>
      <c r="J107">
        <v>15000000000</v>
      </c>
      <c r="K107">
        <v>-14.041513</v>
      </c>
    </row>
    <row r="108" spans="2:16" x14ac:dyDescent="0.25">
      <c r="B108" t="s">
        <v>25</v>
      </c>
      <c r="J108" t="s">
        <v>25</v>
      </c>
    </row>
    <row r="111" spans="2:16" x14ac:dyDescent="0.25">
      <c r="B111" t="s">
        <v>29</v>
      </c>
      <c r="J111" t="s">
        <v>29</v>
      </c>
    </row>
    <row r="112" spans="2:16" x14ac:dyDescent="0.25">
      <c r="B112" t="s">
        <v>23</v>
      </c>
      <c r="C112" t="s">
        <v>252</v>
      </c>
      <c r="D112" t="s">
        <v>81</v>
      </c>
      <c r="J112" t="s">
        <v>23</v>
      </c>
      <c r="K112" t="s">
        <v>252</v>
      </c>
      <c r="L112" t="s">
        <v>81</v>
      </c>
    </row>
    <row r="113" spans="2:12" x14ac:dyDescent="0.25">
      <c r="B113">
        <v>2816000000</v>
      </c>
      <c r="C113">
        <v>-76.89743</v>
      </c>
      <c r="D113">
        <v>-68.242362999999997</v>
      </c>
      <c r="J113">
        <v>2816000000</v>
      </c>
      <c r="K113">
        <v>-50.980530000000002</v>
      </c>
      <c r="L113">
        <v>-43.292254999999997</v>
      </c>
    </row>
    <row r="114" spans="2:12" x14ac:dyDescent="0.25">
      <c r="B114">
        <v>2958857142.8571</v>
      </c>
      <c r="C114">
        <v>-72.088538999999997</v>
      </c>
      <c r="D114">
        <v>-63.828429999999997</v>
      </c>
      <c r="J114">
        <v>2958857142.8571</v>
      </c>
      <c r="K114">
        <v>-54.123451000000003</v>
      </c>
      <c r="L114">
        <v>-46.339989000000003</v>
      </c>
    </row>
    <row r="115" spans="2:12" x14ac:dyDescent="0.25">
      <c r="B115">
        <v>3101714285.7143002</v>
      </c>
      <c r="C115">
        <v>-63.803489999999996</v>
      </c>
      <c r="D115">
        <v>-56.037342000000002</v>
      </c>
      <c r="J115">
        <v>3101714285.7143002</v>
      </c>
      <c r="K115">
        <v>-60.507671000000002</v>
      </c>
      <c r="L115">
        <v>-52.654654999999998</v>
      </c>
    </row>
    <row r="116" spans="2:12" x14ac:dyDescent="0.25">
      <c r="B116">
        <v>3244571428.5714002</v>
      </c>
      <c r="C116">
        <v>-63.754497999999998</v>
      </c>
      <c r="D116">
        <v>-56.197094</v>
      </c>
      <c r="J116">
        <v>3244571428.5714002</v>
      </c>
      <c r="K116">
        <v>-63.619556000000003</v>
      </c>
      <c r="L116">
        <v>-55.755859000000001</v>
      </c>
    </row>
    <row r="117" spans="2:12" x14ac:dyDescent="0.25">
      <c r="B117">
        <v>3387428571.4285998</v>
      </c>
      <c r="C117">
        <v>-60.107613000000001</v>
      </c>
      <c r="D117">
        <v>-52.609245000000001</v>
      </c>
      <c r="J117">
        <v>3387428571.4285998</v>
      </c>
      <c r="K117">
        <v>-63.202174999999997</v>
      </c>
      <c r="L117">
        <v>-55.427734000000001</v>
      </c>
    </row>
    <row r="118" spans="2:12" x14ac:dyDescent="0.25">
      <c r="B118">
        <v>3530285714.2856998</v>
      </c>
      <c r="C118">
        <v>-60.381878</v>
      </c>
      <c r="D118">
        <v>-52.780681999999999</v>
      </c>
      <c r="J118">
        <v>3530285714.2856998</v>
      </c>
      <c r="K118">
        <v>-66.441208000000003</v>
      </c>
      <c r="L118">
        <v>-58.628478999999999</v>
      </c>
    </row>
    <row r="119" spans="2:12" x14ac:dyDescent="0.25">
      <c r="B119">
        <v>3673142857.1429</v>
      </c>
      <c r="C119">
        <v>-61.939686000000002</v>
      </c>
      <c r="D119">
        <v>-54.247604000000003</v>
      </c>
      <c r="J119">
        <v>3673142857.1429</v>
      </c>
      <c r="K119">
        <v>-68.394073000000006</v>
      </c>
      <c r="L119">
        <v>-60.551098000000003</v>
      </c>
    </row>
    <row r="120" spans="2:12" x14ac:dyDescent="0.25">
      <c r="B120">
        <v>3816000000</v>
      </c>
      <c r="C120">
        <v>-62.749001</v>
      </c>
      <c r="D120">
        <v>-54.875042000000001</v>
      </c>
      <c r="J120">
        <v>3816000000</v>
      </c>
      <c r="K120">
        <v>-74.303000999999995</v>
      </c>
      <c r="L120">
        <v>-66.370354000000006</v>
      </c>
    </row>
    <row r="121" spans="2:12" x14ac:dyDescent="0.25">
      <c r="B121">
        <v>3958857142.8571</v>
      </c>
      <c r="C121">
        <v>-61.986396999999997</v>
      </c>
      <c r="D121">
        <v>-53.952652</v>
      </c>
      <c r="J121">
        <v>3958857142.8571</v>
      </c>
      <c r="K121">
        <v>-74.254135000000005</v>
      </c>
      <c r="L121">
        <v>-66.310149999999993</v>
      </c>
    </row>
    <row r="122" spans="2:12" x14ac:dyDescent="0.25">
      <c r="B122">
        <v>4101714285.7143002</v>
      </c>
      <c r="C122">
        <v>-67.868256000000002</v>
      </c>
      <c r="D122">
        <v>-59.713619000000001</v>
      </c>
      <c r="J122">
        <v>4101714285.7143002</v>
      </c>
      <c r="K122">
        <v>-76.365677000000005</v>
      </c>
      <c r="L122">
        <v>-68.374092000000005</v>
      </c>
    </row>
    <row r="123" spans="2:12" x14ac:dyDescent="0.25">
      <c r="B123">
        <v>4244571428.5714002</v>
      </c>
      <c r="C123">
        <v>-74.207260000000005</v>
      </c>
      <c r="D123">
        <v>-65.935531999999995</v>
      </c>
      <c r="J123">
        <v>4244571428.5714002</v>
      </c>
      <c r="K123">
        <v>-78.099425999999994</v>
      </c>
      <c r="L123">
        <v>-70.115714999999994</v>
      </c>
    </row>
    <row r="124" spans="2:12" x14ac:dyDescent="0.25">
      <c r="B124">
        <v>4387428571.4286003</v>
      </c>
      <c r="C124">
        <v>-78.878547999999995</v>
      </c>
      <c r="D124">
        <v>-70.512137999999993</v>
      </c>
      <c r="J124">
        <v>4387428571.4286003</v>
      </c>
      <c r="K124">
        <v>-76.170554999999993</v>
      </c>
      <c r="L124">
        <v>-68.243483999999995</v>
      </c>
    </row>
    <row r="125" spans="2:12" x14ac:dyDescent="0.25">
      <c r="B125">
        <v>4530285714.2856998</v>
      </c>
      <c r="C125">
        <v>-75.174903999999998</v>
      </c>
      <c r="D125">
        <v>-66.742355000000003</v>
      </c>
      <c r="J125">
        <v>4530285714.2856998</v>
      </c>
      <c r="K125">
        <v>-78.521996000000001</v>
      </c>
      <c r="L125">
        <v>-70.618317000000005</v>
      </c>
    </row>
    <row r="126" spans="2:12" x14ac:dyDescent="0.25">
      <c r="B126">
        <v>4673142857.1429005</v>
      </c>
      <c r="C126">
        <v>-71.213806000000005</v>
      </c>
      <c r="D126">
        <v>-62.749096000000002</v>
      </c>
      <c r="J126">
        <v>4673142857.1429005</v>
      </c>
      <c r="K126">
        <v>-78.012398000000005</v>
      </c>
      <c r="L126">
        <v>-70.082504</v>
      </c>
    </row>
    <row r="127" spans="2:12" x14ac:dyDescent="0.25">
      <c r="B127">
        <v>4816000000</v>
      </c>
      <c r="C127">
        <v>-70.719727000000006</v>
      </c>
      <c r="D127">
        <v>-62.250534000000002</v>
      </c>
      <c r="J127">
        <v>4816000000</v>
      </c>
      <c r="K127">
        <v>-80.469475000000003</v>
      </c>
      <c r="L127">
        <v>-72.481941000000006</v>
      </c>
    </row>
    <row r="128" spans="2:12" x14ac:dyDescent="0.25">
      <c r="B128">
        <v>4958857142.8570995</v>
      </c>
      <c r="C128">
        <v>-68.959273999999994</v>
      </c>
      <c r="D128">
        <v>-60.497379000000002</v>
      </c>
      <c r="J128">
        <v>4958857142.8570995</v>
      </c>
      <c r="K128">
        <v>-85.078575000000001</v>
      </c>
      <c r="L128">
        <v>-77.043221000000003</v>
      </c>
    </row>
    <row r="129" spans="2:12" x14ac:dyDescent="0.25">
      <c r="B129">
        <v>5101714285.7143002</v>
      </c>
      <c r="C129">
        <v>-64.982680999999999</v>
      </c>
      <c r="D129">
        <v>-56.562393</v>
      </c>
      <c r="J129">
        <v>5101714285.7143002</v>
      </c>
      <c r="K129">
        <v>-89.420280000000005</v>
      </c>
      <c r="L129">
        <v>-81.379829000000001</v>
      </c>
    </row>
    <row r="130" spans="2:12" x14ac:dyDescent="0.25">
      <c r="B130">
        <v>5244571428.5713997</v>
      </c>
      <c r="C130">
        <v>-66.245086999999998</v>
      </c>
      <c r="D130">
        <v>-57.892238999999996</v>
      </c>
      <c r="J130">
        <v>5244571428.5713997</v>
      </c>
      <c r="K130">
        <v>-88.012244999999993</v>
      </c>
      <c r="L130">
        <v>-79.987594999999999</v>
      </c>
    </row>
    <row r="131" spans="2:12" x14ac:dyDescent="0.25">
      <c r="B131">
        <v>5387428571.4286003</v>
      </c>
      <c r="C131">
        <v>-69.866501</v>
      </c>
      <c r="D131">
        <v>-61.632258999999998</v>
      </c>
      <c r="J131">
        <v>5387428571.4286003</v>
      </c>
      <c r="K131">
        <v>-79.466697999999994</v>
      </c>
      <c r="L131">
        <v>-71.509315000000001</v>
      </c>
    </row>
    <row r="132" spans="2:12" x14ac:dyDescent="0.25">
      <c r="B132">
        <v>5530285714.2856998</v>
      </c>
      <c r="C132">
        <v>-76.860541999999995</v>
      </c>
      <c r="D132">
        <v>-68.756423999999996</v>
      </c>
      <c r="J132">
        <v>5530285714.2856998</v>
      </c>
      <c r="K132">
        <v>-74.892516999999998</v>
      </c>
      <c r="L132">
        <v>-66.996619999999993</v>
      </c>
    </row>
    <row r="133" spans="2:12" x14ac:dyDescent="0.25">
      <c r="B133">
        <v>5673142857.1429005</v>
      </c>
      <c r="C133">
        <v>-79.521682999999996</v>
      </c>
      <c r="D133">
        <v>-71.596985000000004</v>
      </c>
      <c r="J133">
        <v>5673142857.1429005</v>
      </c>
      <c r="K133">
        <v>-73.439873000000006</v>
      </c>
      <c r="L133">
        <v>-65.617462000000003</v>
      </c>
    </row>
    <row r="134" spans="2:12" x14ac:dyDescent="0.25">
      <c r="B134">
        <v>5816000000</v>
      </c>
      <c r="C134">
        <v>-84.987221000000005</v>
      </c>
      <c r="D134">
        <v>-77.173705999999996</v>
      </c>
      <c r="J134">
        <v>5816000000</v>
      </c>
      <c r="K134">
        <v>-73.751450000000006</v>
      </c>
      <c r="L134">
        <v>-65.931572000000003</v>
      </c>
    </row>
    <row r="135" spans="2:12" x14ac:dyDescent="0.25">
      <c r="B135">
        <v>5958857142.8570995</v>
      </c>
      <c r="C135">
        <v>-86.803566000000004</v>
      </c>
      <c r="D135">
        <v>-79.060203999999999</v>
      </c>
      <c r="J135">
        <v>5958857142.8570995</v>
      </c>
      <c r="K135">
        <v>-72.937897000000007</v>
      </c>
      <c r="L135">
        <v>-65.125266999999994</v>
      </c>
    </row>
    <row r="136" spans="2:12" x14ac:dyDescent="0.25">
      <c r="B136">
        <v>6101714285.7143002</v>
      </c>
      <c r="C136">
        <v>-86.169822999999994</v>
      </c>
      <c r="D136">
        <v>-78.378563</v>
      </c>
      <c r="J136">
        <v>6101714285.7143002</v>
      </c>
      <c r="K136">
        <v>-73.771079999999998</v>
      </c>
      <c r="L136">
        <v>-65.948059000000001</v>
      </c>
    </row>
    <row r="137" spans="2:12" x14ac:dyDescent="0.25">
      <c r="B137">
        <v>6244571428.5713997</v>
      </c>
      <c r="C137">
        <v>-81.089607000000001</v>
      </c>
      <c r="D137">
        <v>-73.198836999999997</v>
      </c>
      <c r="J137">
        <v>6244571428.5713997</v>
      </c>
      <c r="K137">
        <v>-74.126853999999994</v>
      </c>
      <c r="L137">
        <v>-66.271079999999998</v>
      </c>
    </row>
    <row r="138" spans="2:12" x14ac:dyDescent="0.25">
      <c r="B138">
        <v>6387428571.4286003</v>
      </c>
      <c r="C138">
        <v>-77.663878999999994</v>
      </c>
      <c r="D138">
        <v>-69.707695000000001</v>
      </c>
      <c r="J138">
        <v>6387428571.4286003</v>
      </c>
      <c r="K138">
        <v>-74.191863999999995</v>
      </c>
      <c r="L138">
        <v>-66.291427999999996</v>
      </c>
    </row>
    <row r="139" spans="2:12" x14ac:dyDescent="0.25">
      <c r="B139">
        <v>6530285714.2856998</v>
      </c>
      <c r="C139">
        <v>-75.104506999999998</v>
      </c>
      <c r="D139">
        <v>-67.114632</v>
      </c>
      <c r="J139">
        <v>6530285714.2856998</v>
      </c>
      <c r="K139">
        <v>-74.613776999999999</v>
      </c>
      <c r="L139">
        <v>-66.639861999999994</v>
      </c>
    </row>
    <row r="140" spans="2:12" x14ac:dyDescent="0.25">
      <c r="B140">
        <v>6673142857.1429005</v>
      </c>
      <c r="C140">
        <v>-74.753906000000001</v>
      </c>
      <c r="D140">
        <v>-66.783446999999995</v>
      </c>
      <c r="J140">
        <v>6673142857.1429005</v>
      </c>
      <c r="K140">
        <v>-74.583068999999995</v>
      </c>
      <c r="L140">
        <v>-66.579773000000003</v>
      </c>
    </row>
    <row r="141" spans="2:12" x14ac:dyDescent="0.25">
      <c r="B141">
        <v>6816000000</v>
      </c>
      <c r="C141">
        <v>-75.483474999999999</v>
      </c>
      <c r="D141">
        <v>-67.485878</v>
      </c>
      <c r="J141">
        <v>6816000000</v>
      </c>
      <c r="K141">
        <v>-73.375832000000003</v>
      </c>
      <c r="L141">
        <v>-65.316840999999997</v>
      </c>
    </row>
    <row r="142" spans="2:12" x14ac:dyDescent="0.25">
      <c r="B142">
        <v>6958857142.8570995</v>
      </c>
      <c r="C142">
        <v>-74.812813000000006</v>
      </c>
      <c r="D142">
        <v>-66.791106999999997</v>
      </c>
      <c r="J142">
        <v>6958857142.8570995</v>
      </c>
      <c r="K142">
        <v>-73.074112</v>
      </c>
      <c r="L142">
        <v>-64.963165000000004</v>
      </c>
    </row>
    <row r="143" spans="2:12" x14ac:dyDescent="0.25">
      <c r="B143">
        <v>7101714285.7143002</v>
      </c>
      <c r="C143">
        <v>-73.474022000000005</v>
      </c>
      <c r="D143">
        <v>-65.480057000000002</v>
      </c>
      <c r="J143">
        <v>7101714285.7143002</v>
      </c>
      <c r="K143">
        <v>-75.330582000000007</v>
      </c>
      <c r="L143">
        <v>-67.202988000000005</v>
      </c>
    </row>
    <row r="144" spans="2:12" x14ac:dyDescent="0.25">
      <c r="B144">
        <v>7244571428.5713997</v>
      </c>
      <c r="C144">
        <v>-76.276398</v>
      </c>
      <c r="D144">
        <v>-68.352767999999998</v>
      </c>
      <c r="J144">
        <v>7244571428.5713997</v>
      </c>
      <c r="K144">
        <v>-80.332419999999999</v>
      </c>
      <c r="L144">
        <v>-72.212395000000001</v>
      </c>
    </row>
    <row r="145" spans="2:12" x14ac:dyDescent="0.25">
      <c r="B145">
        <v>7387428571.4286003</v>
      </c>
      <c r="C145">
        <v>-76.829993999999999</v>
      </c>
      <c r="D145">
        <v>-68.926117000000005</v>
      </c>
      <c r="J145">
        <v>7387428571.4286003</v>
      </c>
      <c r="K145">
        <v>-83.612578999999997</v>
      </c>
      <c r="L145">
        <v>-75.473633000000007</v>
      </c>
    </row>
    <row r="146" spans="2:12" x14ac:dyDescent="0.25">
      <c r="B146">
        <v>7530285714.2856998</v>
      </c>
      <c r="C146">
        <v>-79.373146000000006</v>
      </c>
      <c r="D146">
        <v>-71.487633000000002</v>
      </c>
      <c r="J146">
        <v>7530285714.2856998</v>
      </c>
      <c r="K146">
        <v>-77.683350000000004</v>
      </c>
      <c r="L146">
        <v>-69.601990000000001</v>
      </c>
    </row>
    <row r="147" spans="2:12" x14ac:dyDescent="0.25">
      <c r="B147">
        <v>7673142857.1429005</v>
      </c>
      <c r="C147">
        <v>-77.882491999999999</v>
      </c>
      <c r="D147">
        <v>-69.892043999999999</v>
      </c>
      <c r="J147">
        <v>7673142857.1429005</v>
      </c>
      <c r="K147">
        <v>-68.017975000000007</v>
      </c>
      <c r="L147">
        <v>-59.940925999999997</v>
      </c>
    </row>
    <row r="148" spans="2:12" x14ac:dyDescent="0.25">
      <c r="B148">
        <v>7816000000</v>
      </c>
      <c r="C148">
        <v>-78.369170999999994</v>
      </c>
      <c r="D148">
        <v>-70.250495999999998</v>
      </c>
      <c r="J148">
        <v>7816000000</v>
      </c>
      <c r="K148">
        <v>-59.734904999999998</v>
      </c>
      <c r="L148">
        <v>-51.696232000000002</v>
      </c>
    </row>
    <row r="149" spans="2:12" x14ac:dyDescent="0.25">
      <c r="B149">
        <v>7958857142.8570995</v>
      </c>
      <c r="C149">
        <v>-77.288498000000004</v>
      </c>
      <c r="D149">
        <v>-68.972740000000002</v>
      </c>
      <c r="J149">
        <v>7958857142.8570995</v>
      </c>
      <c r="K149">
        <v>-61.225586</v>
      </c>
      <c r="L149">
        <v>-53.160426999999999</v>
      </c>
    </row>
    <row r="150" spans="2:12" x14ac:dyDescent="0.25">
      <c r="B150">
        <v>8101714285.7143002</v>
      </c>
      <c r="C150">
        <v>-76.943282999999994</v>
      </c>
      <c r="D150">
        <v>-68.478568999999993</v>
      </c>
      <c r="J150">
        <v>8101714285.7143002</v>
      </c>
      <c r="K150">
        <v>-65.884788999999998</v>
      </c>
      <c r="L150">
        <v>-57.860703000000001</v>
      </c>
    </row>
    <row r="151" spans="2:12" x14ac:dyDescent="0.25">
      <c r="B151">
        <v>8244571428.5713997</v>
      </c>
      <c r="C151">
        <v>-81.595352000000005</v>
      </c>
      <c r="D151">
        <v>-73.044867999999994</v>
      </c>
      <c r="J151">
        <v>8244571428.5713997</v>
      </c>
      <c r="K151">
        <v>-71.136284000000003</v>
      </c>
      <c r="L151">
        <v>-63.096347999999999</v>
      </c>
    </row>
    <row r="152" spans="2:12" x14ac:dyDescent="0.25">
      <c r="B152">
        <v>8387428571.4286003</v>
      </c>
      <c r="C152">
        <v>-88.470511999999999</v>
      </c>
      <c r="D152">
        <v>-79.926270000000002</v>
      </c>
      <c r="J152">
        <v>8387428571.4286003</v>
      </c>
      <c r="K152">
        <v>-73.258087000000003</v>
      </c>
      <c r="L152">
        <v>-65.163512999999995</v>
      </c>
    </row>
    <row r="153" spans="2:12" x14ac:dyDescent="0.25">
      <c r="B153">
        <v>8530285714.2856998</v>
      </c>
      <c r="C153">
        <v>-89.410758999999999</v>
      </c>
      <c r="D153">
        <v>-80.939757999999998</v>
      </c>
      <c r="J153">
        <v>8530285714.2856998</v>
      </c>
      <c r="K153">
        <v>-73.687492000000006</v>
      </c>
      <c r="L153">
        <v>-65.452354</v>
      </c>
    </row>
    <row r="154" spans="2:12" x14ac:dyDescent="0.25">
      <c r="B154">
        <v>8673142857.1429005</v>
      </c>
      <c r="C154">
        <v>-85.613403000000005</v>
      </c>
      <c r="D154">
        <v>-77.294280999999998</v>
      </c>
      <c r="J154">
        <v>8673142857.1429005</v>
      </c>
      <c r="K154">
        <v>-73.243042000000003</v>
      </c>
      <c r="L154">
        <v>-64.954780999999997</v>
      </c>
    </row>
    <row r="155" spans="2:12" x14ac:dyDescent="0.25">
      <c r="B155">
        <v>8816000000</v>
      </c>
      <c r="C155">
        <v>-79.118415999999996</v>
      </c>
      <c r="D155">
        <v>-70.843781000000007</v>
      </c>
      <c r="J155">
        <v>8816000000</v>
      </c>
      <c r="K155">
        <v>-72.668762000000001</v>
      </c>
      <c r="L155">
        <v>-64.291656000000003</v>
      </c>
    </row>
    <row r="156" spans="2:12" x14ac:dyDescent="0.25">
      <c r="B156">
        <v>8958857142.8570995</v>
      </c>
      <c r="C156">
        <v>-76.838943</v>
      </c>
      <c r="D156">
        <v>-68.622589000000005</v>
      </c>
      <c r="J156">
        <v>8958857142.8570995</v>
      </c>
      <c r="K156">
        <v>-72.725441000000004</v>
      </c>
      <c r="L156">
        <v>-64.361000000000004</v>
      </c>
    </row>
    <row r="157" spans="2:12" x14ac:dyDescent="0.25">
      <c r="B157">
        <v>9101714285.7143002</v>
      </c>
      <c r="C157">
        <v>-75.090446</v>
      </c>
      <c r="D157">
        <v>-66.772034000000005</v>
      </c>
      <c r="J157">
        <v>9101714285.7143002</v>
      </c>
      <c r="K157">
        <v>-73.491294999999994</v>
      </c>
      <c r="L157">
        <v>-65.058127999999996</v>
      </c>
    </row>
    <row r="158" spans="2:12" x14ac:dyDescent="0.25">
      <c r="B158">
        <v>9244571428.5713997</v>
      </c>
      <c r="C158">
        <v>-73.346626000000001</v>
      </c>
      <c r="D158">
        <v>-64.919937000000004</v>
      </c>
      <c r="J158">
        <v>9244571428.5713997</v>
      </c>
      <c r="K158">
        <v>-75.923942999999994</v>
      </c>
      <c r="L158">
        <v>-67.440764999999999</v>
      </c>
    </row>
    <row r="159" spans="2:12" x14ac:dyDescent="0.25">
      <c r="B159">
        <v>9387428571.4286003</v>
      </c>
      <c r="C159">
        <v>-71.846244999999996</v>
      </c>
      <c r="D159">
        <v>-63.215691</v>
      </c>
      <c r="J159">
        <v>9387428571.4286003</v>
      </c>
      <c r="K159">
        <v>-80.741814000000005</v>
      </c>
      <c r="L159">
        <v>-72.140945000000002</v>
      </c>
    </row>
    <row r="160" spans="2:12" x14ac:dyDescent="0.25">
      <c r="B160">
        <v>9530285714.2856998</v>
      </c>
      <c r="C160">
        <v>-70.842224000000002</v>
      </c>
      <c r="D160">
        <v>-62.050117</v>
      </c>
      <c r="J160">
        <v>9530285714.2856998</v>
      </c>
      <c r="K160">
        <v>-88.996964000000006</v>
      </c>
      <c r="L160">
        <v>-80.275986000000003</v>
      </c>
    </row>
    <row r="161" spans="2:12" x14ac:dyDescent="0.25">
      <c r="B161">
        <v>9673142857.1429005</v>
      </c>
      <c r="C161">
        <v>-69.907844999999995</v>
      </c>
      <c r="D161">
        <v>-61.034218000000003</v>
      </c>
      <c r="J161">
        <v>9673142857.1429005</v>
      </c>
      <c r="K161">
        <v>-94.506737000000001</v>
      </c>
      <c r="L161">
        <v>-85.693054000000004</v>
      </c>
    </row>
    <row r="162" spans="2:12" x14ac:dyDescent="0.25">
      <c r="B162">
        <v>9816000000</v>
      </c>
      <c r="C162">
        <v>-69.722374000000002</v>
      </c>
      <c r="D162">
        <v>-60.843414000000003</v>
      </c>
      <c r="J162">
        <v>9816000000</v>
      </c>
      <c r="K162">
        <v>-93.983078000000006</v>
      </c>
      <c r="L162">
        <v>-85.094504999999998</v>
      </c>
    </row>
    <row r="163" spans="2:12" x14ac:dyDescent="0.25">
      <c r="B163">
        <v>9958857142.8570995</v>
      </c>
      <c r="C163">
        <v>-71.545569999999998</v>
      </c>
      <c r="D163">
        <v>-62.692183999999997</v>
      </c>
      <c r="J163">
        <v>9958857142.8570995</v>
      </c>
      <c r="K163">
        <v>-89.047279000000003</v>
      </c>
      <c r="L163">
        <v>-80.120452999999998</v>
      </c>
    </row>
    <row r="164" spans="2:12" x14ac:dyDescent="0.25">
      <c r="B164">
        <v>10101714285.714001</v>
      </c>
      <c r="C164">
        <v>-75.266670000000005</v>
      </c>
      <c r="D164">
        <v>-66.398430000000005</v>
      </c>
      <c r="J164">
        <v>10101714285.714001</v>
      </c>
      <c r="K164">
        <v>-85.450660999999997</v>
      </c>
      <c r="L164">
        <v>-76.457817000000006</v>
      </c>
    </row>
    <row r="165" spans="2:12" x14ac:dyDescent="0.25">
      <c r="B165">
        <v>10244571428.570999</v>
      </c>
      <c r="C165">
        <v>-78.639847000000003</v>
      </c>
      <c r="D165">
        <v>-69.773712000000003</v>
      </c>
      <c r="J165">
        <v>10244571428.570999</v>
      </c>
      <c r="K165">
        <v>-85.238822999999996</v>
      </c>
      <c r="L165">
        <v>-76.200408999999993</v>
      </c>
    </row>
    <row r="166" spans="2:12" x14ac:dyDescent="0.25">
      <c r="B166">
        <v>10387428571.429001</v>
      </c>
      <c r="C166">
        <v>-79.327736000000002</v>
      </c>
      <c r="D166">
        <v>-70.473831000000004</v>
      </c>
      <c r="J166">
        <v>10387428571.429001</v>
      </c>
      <c r="K166">
        <v>-83.691788000000003</v>
      </c>
      <c r="L166">
        <v>-74.593147000000002</v>
      </c>
    </row>
    <row r="167" spans="2:12" x14ac:dyDescent="0.25">
      <c r="B167">
        <v>10530285714.285999</v>
      </c>
      <c r="C167">
        <v>-75.560890000000001</v>
      </c>
      <c r="D167">
        <v>-66.800315999999995</v>
      </c>
      <c r="J167">
        <v>10530285714.285999</v>
      </c>
      <c r="K167">
        <v>-79.581328999999997</v>
      </c>
      <c r="L167">
        <v>-70.506675999999999</v>
      </c>
    </row>
    <row r="168" spans="2:12" x14ac:dyDescent="0.25">
      <c r="B168">
        <v>10673142857.143</v>
      </c>
      <c r="C168">
        <v>-71.425201000000001</v>
      </c>
      <c r="D168">
        <v>-62.698695999999998</v>
      </c>
      <c r="J168">
        <v>10673142857.143</v>
      </c>
      <c r="K168">
        <v>-75.011062999999993</v>
      </c>
      <c r="L168">
        <v>-65.922623000000002</v>
      </c>
    </row>
    <row r="169" spans="2:12" x14ac:dyDescent="0.25">
      <c r="B169">
        <v>10816000000</v>
      </c>
      <c r="C169">
        <v>-68.074309999999997</v>
      </c>
      <c r="D169">
        <v>-59.415202999999998</v>
      </c>
      <c r="J169">
        <v>10816000000</v>
      </c>
      <c r="K169">
        <v>-72.541847000000004</v>
      </c>
      <c r="L169">
        <v>-63.500748000000002</v>
      </c>
    </row>
    <row r="170" spans="2:12" x14ac:dyDescent="0.25">
      <c r="B170">
        <v>10958857142.857</v>
      </c>
      <c r="C170">
        <v>-67.154701000000003</v>
      </c>
      <c r="D170">
        <v>-58.491615000000003</v>
      </c>
      <c r="J170">
        <v>10958857142.857</v>
      </c>
      <c r="K170">
        <v>-72.950035</v>
      </c>
      <c r="L170">
        <v>-63.884726999999998</v>
      </c>
    </row>
    <row r="171" spans="2:12" x14ac:dyDescent="0.25">
      <c r="B171">
        <v>11101714285.714001</v>
      </c>
      <c r="C171">
        <v>-66.909842999999995</v>
      </c>
      <c r="D171">
        <v>-58.251277999999999</v>
      </c>
      <c r="J171">
        <v>11101714285.714001</v>
      </c>
      <c r="K171">
        <v>-73.081062000000003</v>
      </c>
      <c r="L171">
        <v>-64.016418000000002</v>
      </c>
    </row>
    <row r="172" spans="2:12" x14ac:dyDescent="0.25">
      <c r="B172">
        <v>11244571428.570999</v>
      </c>
      <c r="C172">
        <v>-67.466530000000006</v>
      </c>
      <c r="D172">
        <v>-58.772708999999999</v>
      </c>
      <c r="J172">
        <v>11244571428.570999</v>
      </c>
      <c r="K172">
        <v>-71.809959000000006</v>
      </c>
      <c r="L172">
        <v>-62.733212000000002</v>
      </c>
    </row>
    <row r="173" spans="2:12" x14ac:dyDescent="0.25">
      <c r="B173">
        <v>11387428571.429001</v>
      </c>
      <c r="C173">
        <v>-69.121467999999993</v>
      </c>
      <c r="D173">
        <v>-60.365375999999998</v>
      </c>
      <c r="J173">
        <v>11387428571.429001</v>
      </c>
      <c r="K173">
        <v>-69.241318000000007</v>
      </c>
      <c r="L173">
        <v>-60.144196000000001</v>
      </c>
    </row>
    <row r="174" spans="2:12" x14ac:dyDescent="0.25">
      <c r="B174">
        <v>11530285714.285999</v>
      </c>
      <c r="C174">
        <v>-73.066772</v>
      </c>
      <c r="D174">
        <v>-64.217583000000005</v>
      </c>
      <c r="J174">
        <v>11530285714.285999</v>
      </c>
      <c r="K174">
        <v>-67.044173999999998</v>
      </c>
      <c r="L174">
        <v>-57.902057999999997</v>
      </c>
    </row>
    <row r="175" spans="2:12" x14ac:dyDescent="0.25">
      <c r="B175">
        <v>11673142857.143</v>
      </c>
      <c r="C175">
        <v>-77.998328999999998</v>
      </c>
      <c r="D175">
        <v>-69.062522999999999</v>
      </c>
      <c r="J175">
        <v>11673142857.143</v>
      </c>
      <c r="K175">
        <v>-66.117644999999996</v>
      </c>
      <c r="L175">
        <v>-56.934910000000002</v>
      </c>
    </row>
    <row r="176" spans="2:12" x14ac:dyDescent="0.25">
      <c r="B176">
        <v>11816000000</v>
      </c>
      <c r="C176">
        <v>-79.414733999999996</v>
      </c>
      <c r="D176">
        <v>-70.400002000000001</v>
      </c>
      <c r="J176">
        <v>11816000000</v>
      </c>
      <c r="K176">
        <v>-66.121971000000002</v>
      </c>
      <c r="L176">
        <v>-56.952488000000002</v>
      </c>
    </row>
    <row r="177" spans="2:12" x14ac:dyDescent="0.25">
      <c r="B177">
        <v>11958857142.857</v>
      </c>
      <c r="C177">
        <v>-78.182502999999997</v>
      </c>
      <c r="D177">
        <v>-69.093529000000004</v>
      </c>
      <c r="J177">
        <v>11958857142.857</v>
      </c>
      <c r="K177">
        <v>-66.216994999999997</v>
      </c>
      <c r="L177">
        <v>-57.102359999999997</v>
      </c>
    </row>
    <row r="178" spans="2:12" x14ac:dyDescent="0.25">
      <c r="B178">
        <v>12101714285.714001</v>
      </c>
      <c r="C178">
        <v>-76.082633999999999</v>
      </c>
      <c r="D178">
        <v>-66.897910999999993</v>
      </c>
      <c r="J178">
        <v>12101714285.714001</v>
      </c>
      <c r="K178">
        <v>-66.432654999999997</v>
      </c>
      <c r="L178">
        <v>-57.37397</v>
      </c>
    </row>
    <row r="179" spans="2:12" x14ac:dyDescent="0.25">
      <c r="B179">
        <v>12244571428.570999</v>
      </c>
      <c r="C179">
        <v>-77.287216000000001</v>
      </c>
      <c r="D179">
        <v>-68.054053999999994</v>
      </c>
      <c r="J179">
        <v>12244571428.570999</v>
      </c>
      <c r="K179">
        <v>-67.187354999999997</v>
      </c>
      <c r="L179">
        <v>-58.189315999999998</v>
      </c>
    </row>
    <row r="180" spans="2:12" x14ac:dyDescent="0.25">
      <c r="B180">
        <v>12387428571.429001</v>
      </c>
      <c r="C180">
        <v>-79.616234000000006</v>
      </c>
      <c r="D180">
        <v>-70.323752999999996</v>
      </c>
      <c r="J180">
        <v>12387428571.429001</v>
      </c>
      <c r="K180">
        <v>-68.045906000000002</v>
      </c>
      <c r="L180">
        <v>-59.071983000000003</v>
      </c>
    </row>
    <row r="181" spans="2:12" x14ac:dyDescent="0.25">
      <c r="B181">
        <v>12530285714.285999</v>
      </c>
      <c r="C181">
        <v>-80.940398999999999</v>
      </c>
      <c r="D181">
        <v>-71.609054999999998</v>
      </c>
      <c r="J181">
        <v>12530285714.285999</v>
      </c>
      <c r="K181">
        <v>-68.491378999999995</v>
      </c>
      <c r="L181">
        <v>-59.499507999999999</v>
      </c>
    </row>
    <row r="182" spans="2:12" x14ac:dyDescent="0.25">
      <c r="B182">
        <v>12673142857.143</v>
      </c>
      <c r="C182">
        <v>-80.623863</v>
      </c>
      <c r="D182">
        <v>-71.188713000000007</v>
      </c>
      <c r="J182">
        <v>12673142857.143</v>
      </c>
      <c r="K182">
        <v>-67.886832999999996</v>
      </c>
      <c r="L182">
        <v>-58.807040999999998</v>
      </c>
    </row>
    <row r="183" spans="2:12" x14ac:dyDescent="0.25">
      <c r="B183">
        <v>12816000000</v>
      </c>
      <c r="C183">
        <v>-79.049666999999999</v>
      </c>
      <c r="D183">
        <v>-69.596633999999995</v>
      </c>
      <c r="J183">
        <v>12816000000</v>
      </c>
      <c r="K183">
        <v>-67.674048999999997</v>
      </c>
      <c r="L183">
        <v>-58.531624000000001</v>
      </c>
    </row>
    <row r="184" spans="2:12" x14ac:dyDescent="0.25">
      <c r="B184">
        <v>12958857142.857</v>
      </c>
      <c r="C184">
        <v>-77.478729000000001</v>
      </c>
      <c r="D184">
        <v>-67.994575999999995</v>
      </c>
      <c r="J184">
        <v>12958857142.857</v>
      </c>
      <c r="K184">
        <v>-68.804466000000005</v>
      </c>
      <c r="L184">
        <v>-59.584350999999998</v>
      </c>
    </row>
    <row r="185" spans="2:12" x14ac:dyDescent="0.25">
      <c r="B185">
        <v>13101714285.714001</v>
      </c>
      <c r="C185">
        <v>-76.709709000000004</v>
      </c>
      <c r="D185">
        <v>-67.235161000000005</v>
      </c>
      <c r="J185">
        <v>13101714285.714001</v>
      </c>
      <c r="K185">
        <v>-70.468399000000005</v>
      </c>
      <c r="L185">
        <v>-61.174030000000002</v>
      </c>
    </row>
    <row r="186" spans="2:12" x14ac:dyDescent="0.25">
      <c r="B186">
        <v>13244571428.570999</v>
      </c>
      <c r="C186">
        <v>-79.256752000000006</v>
      </c>
      <c r="D186">
        <v>-69.771918999999997</v>
      </c>
      <c r="J186">
        <v>13244571428.570999</v>
      </c>
      <c r="K186">
        <v>-71.404715999999993</v>
      </c>
      <c r="L186">
        <v>-62.035839000000003</v>
      </c>
    </row>
    <row r="187" spans="2:12" x14ac:dyDescent="0.25">
      <c r="B187">
        <v>13387428571.429001</v>
      </c>
      <c r="C187">
        <v>-82.087563000000003</v>
      </c>
      <c r="D187">
        <v>-72.601448000000005</v>
      </c>
      <c r="J187">
        <v>13387428571.429001</v>
      </c>
      <c r="K187">
        <v>-71.285354999999996</v>
      </c>
      <c r="L187">
        <v>-61.870857000000001</v>
      </c>
    </row>
    <row r="188" spans="2:12" x14ac:dyDescent="0.25">
      <c r="B188">
        <v>13530285714.285999</v>
      </c>
      <c r="C188">
        <v>-82.530640000000005</v>
      </c>
      <c r="D188">
        <v>-72.963547000000005</v>
      </c>
      <c r="J188">
        <v>13530285714.285999</v>
      </c>
      <c r="K188">
        <v>-72.157264999999995</v>
      </c>
      <c r="L188">
        <v>-62.670867999999999</v>
      </c>
    </row>
    <row r="189" spans="2:12" x14ac:dyDescent="0.25">
      <c r="B189">
        <v>13673142857.143</v>
      </c>
      <c r="C189">
        <v>-80.534621999999999</v>
      </c>
      <c r="D189">
        <v>-70.859527999999997</v>
      </c>
      <c r="J189">
        <v>13673142857.143</v>
      </c>
      <c r="K189">
        <v>-76.261550999999997</v>
      </c>
      <c r="L189">
        <v>-66.700500000000005</v>
      </c>
    </row>
    <row r="190" spans="2:12" x14ac:dyDescent="0.25">
      <c r="B190">
        <v>13816000000</v>
      </c>
      <c r="C190">
        <v>-78.664268000000007</v>
      </c>
      <c r="D190">
        <v>-68.855239999999995</v>
      </c>
      <c r="J190">
        <v>13816000000</v>
      </c>
      <c r="K190">
        <v>-78.508644000000004</v>
      </c>
      <c r="L190">
        <v>-68.867942999999997</v>
      </c>
    </row>
    <row r="191" spans="2:12" x14ac:dyDescent="0.25">
      <c r="B191">
        <v>13958857142.857</v>
      </c>
      <c r="C191">
        <v>-78.900420999999994</v>
      </c>
      <c r="D191">
        <v>-68.951057000000006</v>
      </c>
      <c r="J191">
        <v>13958857142.857</v>
      </c>
      <c r="K191">
        <v>-78.489875999999995</v>
      </c>
      <c r="L191">
        <v>-68.756057999999996</v>
      </c>
    </row>
    <row r="192" spans="2:12" x14ac:dyDescent="0.25">
      <c r="B192">
        <v>14101714285.714001</v>
      </c>
      <c r="C192">
        <v>-78.127860999999996</v>
      </c>
      <c r="D192">
        <v>-68.011482000000001</v>
      </c>
      <c r="J192">
        <v>14101714285.714001</v>
      </c>
      <c r="K192">
        <v>-74.452102999999994</v>
      </c>
      <c r="L192">
        <v>-64.596230000000006</v>
      </c>
    </row>
    <row r="193" spans="2:12" x14ac:dyDescent="0.25">
      <c r="B193">
        <v>14244571428.570999</v>
      </c>
      <c r="C193">
        <v>-77.217567000000003</v>
      </c>
      <c r="D193">
        <v>-66.884559999999993</v>
      </c>
      <c r="J193">
        <v>14244571428.570999</v>
      </c>
      <c r="K193">
        <v>-70.612647999999993</v>
      </c>
      <c r="L193">
        <v>-60.566215999999997</v>
      </c>
    </row>
    <row r="194" spans="2:12" x14ac:dyDescent="0.25">
      <c r="B194">
        <v>14387428571.429001</v>
      </c>
      <c r="C194">
        <v>-76.470641999999998</v>
      </c>
      <c r="D194">
        <v>-65.957451000000006</v>
      </c>
      <c r="J194">
        <v>14387428571.429001</v>
      </c>
      <c r="K194">
        <v>-67.697754000000003</v>
      </c>
      <c r="L194">
        <v>-57.481110000000001</v>
      </c>
    </row>
    <row r="195" spans="2:12" x14ac:dyDescent="0.25">
      <c r="B195">
        <v>14530285714.285999</v>
      </c>
      <c r="C195">
        <v>-77.914412999999996</v>
      </c>
      <c r="D195">
        <v>-67.219109000000003</v>
      </c>
      <c r="J195">
        <v>14530285714.285999</v>
      </c>
      <c r="K195">
        <v>-66.938102999999998</v>
      </c>
      <c r="L195">
        <v>-56.533774999999999</v>
      </c>
    </row>
    <row r="196" spans="2:12" x14ac:dyDescent="0.25">
      <c r="B196">
        <v>14673142857.143</v>
      </c>
      <c r="C196">
        <v>-78.574500999999998</v>
      </c>
      <c r="D196">
        <v>-67.712051000000002</v>
      </c>
      <c r="J196">
        <v>14673142857.143</v>
      </c>
      <c r="K196">
        <v>-68.036713000000006</v>
      </c>
      <c r="L196">
        <v>-57.451796999999999</v>
      </c>
    </row>
    <row r="197" spans="2:12" x14ac:dyDescent="0.25">
      <c r="B197">
        <v>14816000000</v>
      </c>
      <c r="C197">
        <v>-78.371612999999996</v>
      </c>
      <c r="D197">
        <v>-67.339011999999997</v>
      </c>
      <c r="J197">
        <v>14816000000</v>
      </c>
      <c r="K197">
        <v>-69.706908999999996</v>
      </c>
      <c r="L197">
        <v>-58.943725999999998</v>
      </c>
    </row>
    <row r="198" spans="2:12" x14ac:dyDescent="0.25">
      <c r="B198">
        <v>14958857142.857</v>
      </c>
      <c r="C198">
        <v>-75.188393000000005</v>
      </c>
      <c r="D198">
        <v>-63.959896000000001</v>
      </c>
      <c r="J198">
        <v>14958857142.857</v>
      </c>
      <c r="K198">
        <v>-70.776687999999993</v>
      </c>
      <c r="L198">
        <v>-59.811832000000003</v>
      </c>
    </row>
    <row r="199" spans="2:12" x14ac:dyDescent="0.25">
      <c r="B199">
        <v>15101714285.714001</v>
      </c>
      <c r="C199">
        <v>-72.107490999999996</v>
      </c>
      <c r="D199">
        <v>-60.725310999999998</v>
      </c>
      <c r="J199">
        <v>15101714285.714001</v>
      </c>
      <c r="K199">
        <v>-71.145874000000006</v>
      </c>
      <c r="L199">
        <v>-60.025680999999999</v>
      </c>
    </row>
    <row r="200" spans="2:12" x14ac:dyDescent="0.25">
      <c r="B200">
        <v>15244571428.570999</v>
      </c>
      <c r="C200">
        <v>-69.775711000000001</v>
      </c>
      <c r="D200">
        <v>-58.207782999999999</v>
      </c>
      <c r="J200">
        <v>15244571428.570999</v>
      </c>
      <c r="K200">
        <v>-71.488495</v>
      </c>
      <c r="L200">
        <v>-60.171596999999998</v>
      </c>
    </row>
    <row r="201" spans="2:12" x14ac:dyDescent="0.25">
      <c r="B201">
        <v>15387428571.429001</v>
      </c>
      <c r="C201">
        <v>-68.479881000000006</v>
      </c>
      <c r="D201">
        <v>-56.744793000000001</v>
      </c>
      <c r="J201">
        <v>15387428571.429001</v>
      </c>
      <c r="K201">
        <v>-72.073868000000004</v>
      </c>
      <c r="L201">
        <v>-60.568416999999997</v>
      </c>
    </row>
    <row r="202" spans="2:12" x14ac:dyDescent="0.25">
      <c r="B202">
        <v>15530285714.285999</v>
      </c>
      <c r="C202">
        <v>-66.916511999999997</v>
      </c>
      <c r="D202">
        <v>-55.062457999999999</v>
      </c>
      <c r="J202">
        <v>15530285714.285999</v>
      </c>
      <c r="K202">
        <v>-73.857346000000007</v>
      </c>
      <c r="L202">
        <v>-62.193984999999998</v>
      </c>
    </row>
    <row r="203" spans="2:12" x14ac:dyDescent="0.25">
      <c r="B203">
        <v>15673142857.143</v>
      </c>
      <c r="C203">
        <v>-65.295776000000004</v>
      </c>
      <c r="D203">
        <v>-53.275185</v>
      </c>
      <c r="J203">
        <v>15673142857.143</v>
      </c>
      <c r="K203">
        <v>-76.673378</v>
      </c>
      <c r="L203">
        <v>-64.785477</v>
      </c>
    </row>
    <row r="204" spans="2:12" x14ac:dyDescent="0.25">
      <c r="B204">
        <v>15816000000</v>
      </c>
      <c r="C204">
        <v>-63.138736999999999</v>
      </c>
      <c r="D204">
        <v>-50.964371</v>
      </c>
      <c r="J204">
        <v>15816000000</v>
      </c>
      <c r="K204">
        <v>-78.962387000000007</v>
      </c>
      <c r="L204">
        <v>-66.861716999999999</v>
      </c>
    </row>
    <row r="205" spans="2:12" x14ac:dyDescent="0.25">
      <c r="B205">
        <v>15958857142.857</v>
      </c>
      <c r="C205">
        <v>-60.801907</v>
      </c>
      <c r="D205">
        <v>-48.411715999999998</v>
      </c>
      <c r="J205">
        <v>15958857142.857</v>
      </c>
      <c r="K205">
        <v>-80.378005999999999</v>
      </c>
      <c r="L205">
        <v>-67.994018999999994</v>
      </c>
    </row>
    <row r="206" spans="2:12" x14ac:dyDescent="0.25">
      <c r="B206">
        <v>16101714285.714001</v>
      </c>
      <c r="C206">
        <v>-58.072707999999999</v>
      </c>
      <c r="D206">
        <v>-45.519252999999999</v>
      </c>
      <c r="J206">
        <v>16101714285.714001</v>
      </c>
      <c r="K206">
        <v>-79.481987000000004</v>
      </c>
      <c r="L206">
        <v>-66.842606000000004</v>
      </c>
    </row>
    <row r="207" spans="2:12" x14ac:dyDescent="0.25">
      <c r="B207">
        <v>16244571428.570999</v>
      </c>
      <c r="C207">
        <v>-55.566268999999998</v>
      </c>
      <c r="D207">
        <v>-42.840232999999998</v>
      </c>
      <c r="J207">
        <v>16244571428.570999</v>
      </c>
      <c r="K207">
        <v>-77.003838000000002</v>
      </c>
      <c r="L207">
        <v>-64.063004000000006</v>
      </c>
    </row>
    <row r="208" spans="2:12" x14ac:dyDescent="0.25">
      <c r="B208">
        <v>16387428571.429001</v>
      </c>
      <c r="C208">
        <v>-53.856318999999999</v>
      </c>
      <c r="D208">
        <v>-41.005650000000003</v>
      </c>
      <c r="J208">
        <v>16387428571.429001</v>
      </c>
      <c r="K208">
        <v>-73.119926000000007</v>
      </c>
      <c r="L208">
        <v>-59.882354999999997</v>
      </c>
    </row>
    <row r="209" spans="2:12" x14ac:dyDescent="0.25">
      <c r="B209">
        <v>16530285714.285999</v>
      </c>
      <c r="C209">
        <v>-52.454151000000003</v>
      </c>
      <c r="D209">
        <v>-39.478591999999999</v>
      </c>
      <c r="J209">
        <v>16530285714.285999</v>
      </c>
      <c r="K209">
        <v>-69.032325999999998</v>
      </c>
      <c r="L209">
        <v>-55.481898999999999</v>
      </c>
    </row>
    <row r="210" spans="2:12" x14ac:dyDescent="0.25">
      <c r="B210">
        <v>16673142857.143</v>
      </c>
      <c r="C210">
        <v>-50.850268999999997</v>
      </c>
      <c r="D210">
        <v>-37.786358</v>
      </c>
      <c r="J210">
        <v>16673142857.143</v>
      </c>
      <c r="K210">
        <v>-65.627669999999995</v>
      </c>
      <c r="L210">
        <v>-51.796996999999998</v>
      </c>
    </row>
    <row r="211" spans="2:12" x14ac:dyDescent="0.25">
      <c r="B211">
        <v>16816000000</v>
      </c>
      <c r="C211">
        <v>-49.670074</v>
      </c>
      <c r="D211">
        <v>-36.515231999999997</v>
      </c>
      <c r="J211">
        <v>16816000000</v>
      </c>
      <c r="K211">
        <v>-63.537533000000003</v>
      </c>
      <c r="L211">
        <v>-49.496020999999999</v>
      </c>
    </row>
    <row r="212" spans="2:12" x14ac:dyDescent="0.25">
      <c r="B212" t="s">
        <v>25</v>
      </c>
      <c r="J212" t="s">
        <v>25</v>
      </c>
    </row>
  </sheetData>
  <pageMargins left="0.7" right="0.7" top="0.75" bottom="0.75" header="0.3" footer="0.3"/>
  <pageSetup orientation="portrait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Q148"/>
  <sheetViews>
    <sheetView workbookViewId="0">
      <selection activeCell="J1" sqref="J1:L1048576"/>
    </sheetView>
  </sheetViews>
  <sheetFormatPr defaultRowHeight="15" x14ac:dyDescent="0.25"/>
  <cols>
    <col min="1" max="1" width="13.7109375" style="40" customWidth="1"/>
    <col min="5" max="5" width="2" style="7" customWidth="1"/>
    <col min="6" max="6" width="16.28515625" style="6" bestFit="1" customWidth="1"/>
    <col min="7" max="7" width="25.28515625" style="6" bestFit="1" customWidth="1"/>
    <col min="8" max="8" width="9.28515625" bestFit="1" customWidth="1"/>
    <col min="9" max="9" width="13.7109375" style="40" customWidth="1"/>
    <col min="13" max="13" width="2" style="7" customWidth="1"/>
    <col min="14" max="14" width="16.28515625" style="6" bestFit="1" customWidth="1"/>
    <col min="15" max="15" width="25.28515625" style="6" bestFit="1" customWidth="1"/>
    <col min="16" max="16" width="9.28515625" bestFit="1" customWidth="1"/>
    <col min="17" max="17" width="2" style="7" customWidth="1"/>
  </cols>
  <sheetData>
    <row r="1" spans="1:17" x14ac:dyDescent="0.25">
      <c r="B1" t="s">
        <v>101</v>
      </c>
      <c r="E1" s="10"/>
      <c r="G1" s="41" t="s">
        <v>16</v>
      </c>
      <c r="J1" t="s">
        <v>101</v>
      </c>
      <c r="M1" s="10"/>
      <c r="O1" s="41" t="s">
        <v>17</v>
      </c>
      <c r="Q1" s="10"/>
    </row>
    <row r="2" spans="1:17" x14ac:dyDescent="0.25">
      <c r="A2" s="50" t="s">
        <v>120</v>
      </c>
      <c r="B2" t="s">
        <v>102</v>
      </c>
      <c r="C2" t="s">
        <v>103</v>
      </c>
      <c r="D2" t="s">
        <v>104</v>
      </c>
      <c r="E2" s="10"/>
      <c r="G2" s="85" t="s">
        <v>296</v>
      </c>
      <c r="I2" s="50" t="s">
        <v>116</v>
      </c>
      <c r="J2" t="s">
        <v>102</v>
      </c>
      <c r="K2" t="s">
        <v>103</v>
      </c>
      <c r="L2" t="s">
        <v>104</v>
      </c>
      <c r="M2" s="10"/>
      <c r="O2" s="85" t="s">
        <v>296</v>
      </c>
      <c r="Q2" s="10"/>
    </row>
    <row r="3" spans="1:17" x14ac:dyDescent="0.25">
      <c r="B3" t="s">
        <v>213</v>
      </c>
      <c r="E3" s="10"/>
      <c r="G3" s="13"/>
      <c r="J3" t="s">
        <v>213</v>
      </c>
      <c r="M3" s="10"/>
      <c r="O3" s="13"/>
      <c r="Q3" s="10"/>
    </row>
    <row r="4" spans="1:17" x14ac:dyDescent="0.25">
      <c r="B4" t="s">
        <v>317</v>
      </c>
      <c r="C4" t="s">
        <v>336</v>
      </c>
      <c r="D4" t="s">
        <v>346</v>
      </c>
      <c r="E4" s="10"/>
      <c r="G4" s="41" t="s">
        <v>24</v>
      </c>
      <c r="J4" t="s">
        <v>317</v>
      </c>
      <c r="K4" t="s">
        <v>336</v>
      </c>
      <c r="L4" t="s">
        <v>347</v>
      </c>
      <c r="M4" s="10"/>
      <c r="O4" s="41" t="s">
        <v>24</v>
      </c>
      <c r="Q4" s="10"/>
    </row>
    <row r="5" spans="1:17" x14ac:dyDescent="0.25">
      <c r="B5" t="s">
        <v>105</v>
      </c>
      <c r="E5" s="10"/>
      <c r="F5" s="6" t="s">
        <v>22</v>
      </c>
      <c r="H5" s="6"/>
      <c r="J5" t="s">
        <v>105</v>
      </c>
      <c r="M5" s="10"/>
      <c r="N5" s="6" t="s">
        <v>22</v>
      </c>
      <c r="P5" s="6"/>
      <c r="Q5" s="10"/>
    </row>
    <row r="6" spans="1:17" ht="15.75" x14ac:dyDescent="0.25">
      <c r="E6" s="10"/>
      <c r="F6" s="6" t="s">
        <v>23</v>
      </c>
      <c r="G6" s="6" t="str">
        <f t="shared" ref="G6:G25" si="0">D32</f>
        <v>1Rx0L dBc Log Mag(dB)</v>
      </c>
      <c r="H6" s="35">
        <v>1</v>
      </c>
      <c r="M6" s="10"/>
      <c r="N6" s="6" t="s">
        <v>23</v>
      </c>
      <c r="O6" s="6" t="str">
        <f t="shared" ref="O6:O25" si="1">L32</f>
        <v>1Rx0L dBc Log Mag(dB)</v>
      </c>
      <c r="P6" s="35">
        <v>1</v>
      </c>
      <c r="Q6" s="10"/>
    </row>
    <row r="7" spans="1:17" ht="15.75" x14ac:dyDescent="0.25">
      <c r="B7" t="s">
        <v>106</v>
      </c>
      <c r="E7" s="10"/>
      <c r="F7" s="6">
        <f t="shared" ref="F7:F25" si="2">B33/1000000000</f>
        <v>1</v>
      </c>
      <c r="G7" s="6">
        <f t="shared" si="0"/>
        <v>-21.145498</v>
      </c>
      <c r="H7" s="36">
        <f>ABS(AVERAGE(G7:G25)-(H6-1)*5)</f>
        <v>29.965381526315785</v>
      </c>
      <c r="J7" t="s">
        <v>106</v>
      </c>
      <c r="M7" s="10"/>
      <c r="N7" s="6">
        <f t="shared" ref="N7:N25" si="3">J33/1000000000</f>
        <v>1</v>
      </c>
      <c r="O7" s="6">
        <f t="shared" si="1"/>
        <v>-28.310745000000001</v>
      </c>
      <c r="P7" s="36">
        <f>ABS(AVERAGE(O7:O25)-(P6-1)*5)</f>
        <v>34.535271526315789</v>
      </c>
      <c r="Q7" s="10"/>
    </row>
    <row r="8" spans="1:17" x14ac:dyDescent="0.25">
      <c r="B8" t="s">
        <v>23</v>
      </c>
      <c r="C8" t="s">
        <v>122</v>
      </c>
      <c r="E8" s="10"/>
      <c r="F8" s="6">
        <f t="shared" si="2"/>
        <v>1.6666666666666998</v>
      </c>
      <c r="G8" s="6">
        <f t="shared" si="0"/>
        <v>-25.434988000000001</v>
      </c>
      <c r="H8" s="6"/>
      <c r="J8" t="s">
        <v>23</v>
      </c>
      <c r="K8" t="s">
        <v>122</v>
      </c>
      <c r="M8" s="10"/>
      <c r="N8" s="6">
        <f t="shared" si="3"/>
        <v>1.6666666666666998</v>
      </c>
      <c r="O8" s="6">
        <f t="shared" si="1"/>
        <v>-34.54974</v>
      </c>
      <c r="P8" s="6"/>
      <c r="Q8" s="10"/>
    </row>
    <row r="9" spans="1:17" x14ac:dyDescent="0.25">
      <c r="B9">
        <v>1000000000</v>
      </c>
      <c r="C9">
        <v>-11.247422</v>
      </c>
      <c r="E9" s="10"/>
      <c r="F9" s="6">
        <f t="shared" si="2"/>
        <v>2.3333333333333002</v>
      </c>
      <c r="G9" s="6">
        <f t="shared" si="0"/>
        <v>-28.885936999999998</v>
      </c>
      <c r="H9" s="6"/>
      <c r="J9">
        <v>1000000000</v>
      </c>
      <c r="K9">
        <v>-13.210309000000001</v>
      </c>
      <c r="M9" s="10"/>
      <c r="N9" s="6">
        <f t="shared" si="3"/>
        <v>2.3333333333333002</v>
      </c>
      <c r="O9" s="6">
        <f t="shared" si="1"/>
        <v>-37.416587999999997</v>
      </c>
      <c r="P9" s="6"/>
      <c r="Q9" s="10"/>
    </row>
    <row r="10" spans="1:17" x14ac:dyDescent="0.25">
      <c r="B10">
        <v>1666666666.6666999</v>
      </c>
      <c r="C10">
        <v>-8.6082315000000005</v>
      </c>
      <c r="E10" s="10"/>
      <c r="F10" s="6">
        <f t="shared" si="2"/>
        <v>3</v>
      </c>
      <c r="G10" s="6">
        <f t="shared" si="0"/>
        <v>-32.254672999999997</v>
      </c>
      <c r="H10" s="6"/>
      <c r="J10">
        <v>1666666666.6666999</v>
      </c>
      <c r="K10">
        <v>-10.088127</v>
      </c>
      <c r="M10" s="10"/>
      <c r="N10" s="6">
        <f t="shared" si="3"/>
        <v>3</v>
      </c>
      <c r="O10" s="6">
        <f t="shared" si="1"/>
        <v>-38.888680000000001</v>
      </c>
      <c r="P10" s="6"/>
      <c r="Q10" s="10"/>
    </row>
    <row r="11" spans="1:17" x14ac:dyDescent="0.25">
      <c r="B11">
        <v>2333333333.3333001</v>
      </c>
      <c r="C11">
        <v>-8.1169901000000007</v>
      </c>
      <c r="E11" s="10"/>
      <c r="F11" s="6">
        <f t="shared" si="2"/>
        <v>3.6666666666666998</v>
      </c>
      <c r="G11" s="6">
        <f t="shared" si="0"/>
        <v>-31.376798999999998</v>
      </c>
      <c r="H11" s="6"/>
      <c r="J11">
        <v>2333333333.3333001</v>
      </c>
      <c r="K11">
        <v>-8.8370713999999992</v>
      </c>
      <c r="M11" s="10"/>
      <c r="N11" s="6">
        <f t="shared" si="3"/>
        <v>3.6666666666666998</v>
      </c>
      <c r="O11" s="6">
        <f t="shared" si="1"/>
        <v>-39.512199000000003</v>
      </c>
      <c r="P11" s="6"/>
      <c r="Q11" s="10"/>
    </row>
    <row r="12" spans="1:17" x14ac:dyDescent="0.25">
      <c r="B12">
        <v>3000000000</v>
      </c>
      <c r="C12">
        <v>-8.2432365000000001</v>
      </c>
      <c r="E12" s="10"/>
      <c r="F12" s="6">
        <f t="shared" si="2"/>
        <v>4.3333333333332993</v>
      </c>
      <c r="G12" s="6">
        <f t="shared" si="0"/>
        <v>-32.740124000000002</v>
      </c>
      <c r="H12" s="6"/>
      <c r="J12">
        <v>3000000000</v>
      </c>
      <c r="K12">
        <v>-8.1034173999999997</v>
      </c>
      <c r="M12" s="10"/>
      <c r="N12" s="6">
        <f t="shared" si="3"/>
        <v>4.3333333333332993</v>
      </c>
      <c r="O12" s="6">
        <f t="shared" si="1"/>
        <v>-40.604595000000003</v>
      </c>
      <c r="P12" s="6"/>
      <c r="Q12" s="10"/>
    </row>
    <row r="13" spans="1:17" x14ac:dyDescent="0.25">
      <c r="B13">
        <v>3666666666.6666999</v>
      </c>
      <c r="C13">
        <v>-8.7209263000000004</v>
      </c>
      <c r="E13" s="10"/>
      <c r="F13" s="6">
        <f t="shared" si="2"/>
        <v>5</v>
      </c>
      <c r="G13" s="6">
        <f t="shared" si="0"/>
        <v>-34.627845999999998</v>
      </c>
      <c r="H13" s="6"/>
      <c r="J13">
        <v>3666666666.6666999</v>
      </c>
      <c r="K13">
        <v>-7.9947710000000001</v>
      </c>
      <c r="M13" s="10"/>
      <c r="N13" s="6">
        <f t="shared" si="3"/>
        <v>5</v>
      </c>
      <c r="O13" s="6">
        <f t="shared" si="1"/>
        <v>-40.704909999999998</v>
      </c>
      <c r="P13" s="6"/>
      <c r="Q13" s="10"/>
    </row>
    <row r="14" spans="1:17" x14ac:dyDescent="0.25">
      <c r="B14">
        <v>4333333333.3332996</v>
      </c>
      <c r="C14">
        <v>-8.5952281999999993</v>
      </c>
      <c r="E14" s="10"/>
      <c r="F14" s="6">
        <f t="shared" si="2"/>
        <v>5.6666666666667007</v>
      </c>
      <c r="G14" s="6">
        <f t="shared" si="0"/>
        <v>-36.532299000000002</v>
      </c>
      <c r="H14" s="6"/>
      <c r="J14">
        <v>4333333333.3332996</v>
      </c>
      <c r="K14">
        <v>-8.0680504000000006</v>
      </c>
      <c r="M14" s="10"/>
      <c r="N14" s="6">
        <f t="shared" si="3"/>
        <v>5.6666666666667007</v>
      </c>
      <c r="O14" s="6">
        <f t="shared" si="1"/>
        <v>-36.923896999999997</v>
      </c>
      <c r="P14" s="6"/>
      <c r="Q14" s="10"/>
    </row>
    <row r="15" spans="1:17" x14ac:dyDescent="0.25">
      <c r="B15">
        <v>5000000000</v>
      </c>
      <c r="C15">
        <v>-8.3436289000000006</v>
      </c>
      <c r="E15" s="10"/>
      <c r="F15" s="6">
        <f t="shared" si="2"/>
        <v>6.3333333333332993</v>
      </c>
      <c r="G15" s="6">
        <f t="shared" si="0"/>
        <v>-48.939922000000003</v>
      </c>
      <c r="H15" s="6"/>
      <c r="J15">
        <v>5000000000</v>
      </c>
      <c r="K15">
        <v>-8.4887332999999998</v>
      </c>
      <c r="M15" s="10"/>
      <c r="N15" s="6">
        <f t="shared" si="3"/>
        <v>6.3333333333332993</v>
      </c>
      <c r="O15" s="6">
        <f t="shared" si="1"/>
        <v>-34.449759999999998</v>
      </c>
      <c r="P15" s="6"/>
      <c r="Q15" s="10"/>
    </row>
    <row r="16" spans="1:17" x14ac:dyDescent="0.25">
      <c r="B16">
        <v>5666666666.6667004</v>
      </c>
      <c r="C16">
        <v>-8.2946024000000005</v>
      </c>
      <c r="E16" s="10"/>
      <c r="F16" s="6">
        <f t="shared" si="2"/>
        <v>7</v>
      </c>
      <c r="G16" s="6">
        <f t="shared" si="0"/>
        <v>-30.632462</v>
      </c>
      <c r="H16" s="6"/>
      <c r="J16">
        <v>5666666666.6667004</v>
      </c>
      <c r="K16">
        <v>-8.2491722000000003</v>
      </c>
      <c r="M16" s="10"/>
      <c r="N16" s="6">
        <f t="shared" si="3"/>
        <v>7</v>
      </c>
      <c r="O16" s="6">
        <f t="shared" si="1"/>
        <v>-32.940635999999998</v>
      </c>
      <c r="P16" s="6"/>
      <c r="Q16" s="10"/>
    </row>
    <row r="17" spans="2:17" x14ac:dyDescent="0.25">
      <c r="B17">
        <v>6333333333.3332996</v>
      </c>
      <c r="C17">
        <v>-7.9828929999999998</v>
      </c>
      <c r="E17" s="10"/>
      <c r="F17" s="6">
        <f t="shared" si="2"/>
        <v>7.6666666666667007</v>
      </c>
      <c r="G17" s="6">
        <f t="shared" si="0"/>
        <v>-31.059391000000002</v>
      </c>
      <c r="H17" s="6"/>
      <c r="J17">
        <v>6333333333.3332996</v>
      </c>
      <c r="K17">
        <v>-8.1048460000000002</v>
      </c>
      <c r="M17" s="10"/>
      <c r="N17" s="6">
        <f t="shared" si="3"/>
        <v>7.6666666666667007</v>
      </c>
      <c r="O17" s="6">
        <f t="shared" si="1"/>
        <v>-32.720509</v>
      </c>
      <c r="P17" s="6"/>
      <c r="Q17" s="10"/>
    </row>
    <row r="18" spans="2:17" x14ac:dyDescent="0.25">
      <c r="B18">
        <v>7000000000</v>
      </c>
      <c r="C18">
        <v>-8.1911878999999992</v>
      </c>
      <c r="E18" s="10"/>
      <c r="F18" s="6">
        <f t="shared" si="2"/>
        <v>8.3333333333333002</v>
      </c>
      <c r="G18" s="6">
        <f t="shared" si="0"/>
        <v>-31.81072</v>
      </c>
      <c r="H18" s="6"/>
      <c r="J18">
        <v>7000000000</v>
      </c>
      <c r="K18">
        <v>-8.1727190000000007</v>
      </c>
      <c r="M18" s="10"/>
      <c r="N18" s="6">
        <f t="shared" si="3"/>
        <v>8.3333333333333002</v>
      </c>
      <c r="O18" s="6">
        <f t="shared" si="1"/>
        <v>-31.953588</v>
      </c>
      <c r="P18" s="6"/>
      <c r="Q18" s="10"/>
    </row>
    <row r="19" spans="2:17" x14ac:dyDescent="0.25">
      <c r="B19">
        <v>7666666666.6667004</v>
      </c>
      <c r="C19">
        <v>-8.4872102999999992</v>
      </c>
      <c r="E19" s="10"/>
      <c r="F19" s="6">
        <f t="shared" si="2"/>
        <v>9</v>
      </c>
      <c r="G19" s="6">
        <f t="shared" si="0"/>
        <v>-30.062719000000001</v>
      </c>
      <c r="H19" s="6"/>
      <c r="J19">
        <v>7666666666.6667004</v>
      </c>
      <c r="K19">
        <v>-8.4530325000000008</v>
      </c>
      <c r="M19" s="10"/>
      <c r="N19" s="6">
        <f t="shared" si="3"/>
        <v>9</v>
      </c>
      <c r="O19" s="6">
        <f t="shared" si="1"/>
        <v>-33.614776999999997</v>
      </c>
      <c r="P19" s="6"/>
      <c r="Q19" s="10"/>
    </row>
    <row r="20" spans="2:17" x14ac:dyDescent="0.25">
      <c r="B20">
        <v>8333333333.3332996</v>
      </c>
      <c r="C20">
        <v>-8.5529727999999992</v>
      </c>
      <c r="E20" s="10"/>
      <c r="F20" s="6">
        <f t="shared" si="2"/>
        <v>9.6666666666666998</v>
      </c>
      <c r="G20" s="6">
        <f t="shared" si="0"/>
        <v>-27.069374</v>
      </c>
      <c r="H20" s="6"/>
      <c r="J20">
        <v>8333333333.3332996</v>
      </c>
      <c r="K20">
        <v>-8.7599268000000006</v>
      </c>
      <c r="M20" s="10"/>
      <c r="N20" s="6">
        <f t="shared" si="3"/>
        <v>9.6666666666666998</v>
      </c>
      <c r="O20" s="6">
        <f t="shared" si="1"/>
        <v>-35.762165000000003</v>
      </c>
      <c r="P20" s="6"/>
      <c r="Q20" s="10"/>
    </row>
    <row r="21" spans="2:17" x14ac:dyDescent="0.25">
      <c r="B21">
        <v>9000000000</v>
      </c>
      <c r="C21">
        <v>-8.691865</v>
      </c>
      <c r="E21" s="10"/>
      <c r="F21" s="6">
        <f t="shared" si="2"/>
        <v>10.333333333333</v>
      </c>
      <c r="G21" s="6">
        <f t="shared" si="0"/>
        <v>-25.329592000000002</v>
      </c>
      <c r="H21" s="6"/>
      <c r="J21">
        <v>9000000000</v>
      </c>
      <c r="K21">
        <v>-8.7967825000000008</v>
      </c>
      <c r="M21" s="10"/>
      <c r="N21" s="6">
        <f t="shared" si="3"/>
        <v>10.333333333333</v>
      </c>
      <c r="O21" s="6">
        <f t="shared" si="1"/>
        <v>-35.959887999999999</v>
      </c>
      <c r="P21" s="6"/>
      <c r="Q21" s="10"/>
    </row>
    <row r="22" spans="2:17" x14ac:dyDescent="0.25">
      <c r="B22">
        <v>9666666666.6667004</v>
      </c>
      <c r="C22">
        <v>-9.0065717999999997</v>
      </c>
      <c r="E22" s="10"/>
      <c r="F22" s="6">
        <f t="shared" si="2"/>
        <v>11</v>
      </c>
      <c r="G22" s="6">
        <f t="shared" si="0"/>
        <v>-22.565842</v>
      </c>
      <c r="H22" s="6"/>
      <c r="J22">
        <v>9666666666.6667004</v>
      </c>
      <c r="K22">
        <v>-8.9707612999999995</v>
      </c>
      <c r="M22" s="10"/>
      <c r="N22" s="6">
        <f t="shared" si="3"/>
        <v>11</v>
      </c>
      <c r="O22" s="6">
        <f t="shared" si="1"/>
        <v>-29.45299</v>
      </c>
      <c r="P22" s="6"/>
      <c r="Q22" s="10"/>
    </row>
    <row r="23" spans="2:17" x14ac:dyDescent="0.25">
      <c r="B23">
        <v>10333333333.333</v>
      </c>
      <c r="C23">
        <v>-8.8984299</v>
      </c>
      <c r="E23" s="10"/>
      <c r="F23" s="6">
        <f t="shared" si="2"/>
        <v>11.666666666667</v>
      </c>
      <c r="G23" s="6">
        <f t="shared" si="0"/>
        <v>-23.582943</v>
      </c>
      <c r="H23" s="6"/>
      <c r="J23">
        <v>10333333333.333</v>
      </c>
      <c r="K23">
        <v>-9.0689916999999998</v>
      </c>
      <c r="M23" s="10"/>
      <c r="N23" s="6">
        <f t="shared" si="3"/>
        <v>11.666666666667</v>
      </c>
      <c r="O23" s="6">
        <f t="shared" si="1"/>
        <v>-28.578014</v>
      </c>
      <c r="P23" s="6"/>
      <c r="Q23" s="10"/>
    </row>
    <row r="24" spans="2:17" x14ac:dyDescent="0.25">
      <c r="B24">
        <v>11000000000</v>
      </c>
      <c r="C24">
        <v>-8.9377955999999994</v>
      </c>
      <c r="E24" s="10"/>
      <c r="F24" s="6">
        <f t="shared" si="2"/>
        <v>12.333333333333</v>
      </c>
      <c r="G24" s="6">
        <f t="shared" si="0"/>
        <v>-27.368839000000001</v>
      </c>
      <c r="H24" s="6"/>
      <c r="J24">
        <v>11000000000</v>
      </c>
      <c r="K24">
        <v>-9.0303658999999996</v>
      </c>
      <c r="M24" s="10"/>
      <c r="N24" s="6">
        <f t="shared" si="3"/>
        <v>12.333333333333</v>
      </c>
      <c r="O24" s="6">
        <f t="shared" si="1"/>
        <v>-31.30829</v>
      </c>
      <c r="P24" s="6"/>
      <c r="Q24" s="10"/>
    </row>
    <row r="25" spans="2:17" x14ac:dyDescent="0.25">
      <c r="B25">
        <v>11666666666.667</v>
      </c>
      <c r="C25">
        <v>-9.3949870999999998</v>
      </c>
      <c r="E25" s="10"/>
      <c r="F25" s="6">
        <f t="shared" si="2"/>
        <v>13</v>
      </c>
      <c r="G25" s="6">
        <f t="shared" si="0"/>
        <v>-27.922281000000002</v>
      </c>
      <c r="H25" s="6"/>
      <c r="J25">
        <v>11666666666.667</v>
      </c>
      <c r="K25">
        <v>-9.4327153999999993</v>
      </c>
      <c r="M25" s="10"/>
      <c r="N25" s="6">
        <f t="shared" si="3"/>
        <v>13</v>
      </c>
      <c r="O25" s="6">
        <f t="shared" si="1"/>
        <v>-32.518188000000002</v>
      </c>
      <c r="P25" s="6"/>
      <c r="Q25" s="10"/>
    </row>
    <row r="26" spans="2:17" x14ac:dyDescent="0.25">
      <c r="B26">
        <v>12333333333.333</v>
      </c>
      <c r="C26">
        <v>-9.9967299000000001</v>
      </c>
      <c r="E26" s="10"/>
      <c r="F26" s="6" t="s">
        <v>25</v>
      </c>
      <c r="H26" s="6"/>
      <c r="J26">
        <v>12333333333.333</v>
      </c>
      <c r="K26">
        <v>-9.7861509000000009</v>
      </c>
      <c r="M26" s="10"/>
      <c r="N26" s="6" t="s">
        <v>25</v>
      </c>
      <c r="P26" s="6"/>
      <c r="Q26" s="10"/>
    </row>
    <row r="27" spans="2:17" x14ac:dyDescent="0.25">
      <c r="B27">
        <v>13000000000</v>
      </c>
      <c r="C27">
        <v>-10.855214999999999</v>
      </c>
      <c r="E27" s="10"/>
      <c r="H27" s="6"/>
      <c r="J27">
        <v>13000000000</v>
      </c>
      <c r="K27">
        <v>-10.370595</v>
      </c>
      <c r="M27" s="10"/>
      <c r="P27" s="6"/>
      <c r="Q27" s="10"/>
    </row>
    <row r="28" spans="2:17" x14ac:dyDescent="0.25">
      <c r="B28" t="s">
        <v>25</v>
      </c>
      <c r="E28" s="10"/>
      <c r="H28" s="6"/>
      <c r="J28" t="s">
        <v>25</v>
      </c>
      <c r="M28" s="10"/>
      <c r="P28" s="6"/>
      <c r="Q28" s="10"/>
    </row>
    <row r="29" spans="2:17" x14ac:dyDescent="0.25">
      <c r="E29" s="10"/>
      <c r="F29" s="6" t="s">
        <v>26</v>
      </c>
      <c r="H29" s="6"/>
      <c r="M29" s="10"/>
      <c r="N29" s="6" t="s">
        <v>26</v>
      </c>
      <c r="P29" s="6"/>
      <c r="Q29" s="10"/>
    </row>
    <row r="30" spans="2:17" ht="15.75" x14ac:dyDescent="0.25">
      <c r="E30" s="10"/>
      <c r="F30" s="6" t="s">
        <v>23</v>
      </c>
      <c r="G30" s="6" t="str">
        <f t="shared" ref="G30:G49" si="4">D56</f>
        <v>2Rx0L dBc Log Mag(dB)</v>
      </c>
      <c r="H30" s="35">
        <v>2</v>
      </c>
      <c r="M30" s="10"/>
      <c r="N30" s="6" t="s">
        <v>23</v>
      </c>
      <c r="O30" s="6" t="str">
        <f t="shared" ref="O30:O49" si="5">L56</f>
        <v>2Rx0L dBc Log Mag(dB)</v>
      </c>
      <c r="P30" s="35">
        <v>2</v>
      </c>
      <c r="Q30" s="10"/>
    </row>
    <row r="31" spans="2:17" ht="15.75" x14ac:dyDescent="0.25">
      <c r="B31" t="s">
        <v>22</v>
      </c>
      <c r="E31" s="10"/>
      <c r="F31" s="6">
        <f t="shared" ref="F31:F49" si="6">B57/1000000000</f>
        <v>2</v>
      </c>
      <c r="G31" s="6">
        <f t="shared" si="4"/>
        <v>-60.720745000000001</v>
      </c>
      <c r="H31" s="36">
        <f>ABS(AVERAGE(G31:G49)-(H30-1)*5)</f>
        <v>61.652148842105255</v>
      </c>
      <c r="J31" t="s">
        <v>22</v>
      </c>
      <c r="M31" s="10"/>
      <c r="N31" s="6">
        <f t="shared" ref="N31:N49" si="7">J57/1000000000</f>
        <v>2</v>
      </c>
      <c r="O31" s="6">
        <f t="shared" si="5"/>
        <v>-64.370377000000005</v>
      </c>
      <c r="P31" s="36">
        <f>ABS(AVERAGE(O31:O49)-(P30-1)*5)</f>
        <v>62.07779936842104</v>
      </c>
      <c r="Q31" s="10"/>
    </row>
    <row r="32" spans="2:17" x14ac:dyDescent="0.25">
      <c r="B32" t="s">
        <v>23</v>
      </c>
      <c r="C32" t="s">
        <v>286</v>
      </c>
      <c r="D32" t="s">
        <v>287</v>
      </c>
      <c r="E32" s="10"/>
      <c r="F32" s="6">
        <f t="shared" si="6"/>
        <v>2.6111111111111001</v>
      </c>
      <c r="G32" s="6">
        <f t="shared" si="4"/>
        <v>-59.792526000000002</v>
      </c>
      <c r="H32" s="6"/>
      <c r="J32" t="s">
        <v>23</v>
      </c>
      <c r="K32" t="s">
        <v>286</v>
      </c>
      <c r="L32" t="s">
        <v>287</v>
      </c>
      <c r="M32" s="10"/>
      <c r="N32" s="6">
        <f t="shared" si="7"/>
        <v>2.6111111111111001</v>
      </c>
      <c r="O32" s="6">
        <f t="shared" si="5"/>
        <v>-60.574534999999997</v>
      </c>
      <c r="P32" s="6"/>
      <c r="Q32" s="10"/>
    </row>
    <row r="33" spans="2:17" x14ac:dyDescent="0.25">
      <c r="B33">
        <v>1000000000</v>
      </c>
      <c r="C33">
        <v>-32.392918000000002</v>
      </c>
      <c r="D33">
        <v>-21.145498</v>
      </c>
      <c r="E33" s="10"/>
      <c r="F33" s="6">
        <f t="shared" si="6"/>
        <v>3.2222222222222001</v>
      </c>
      <c r="G33" s="6">
        <f t="shared" si="4"/>
        <v>-58.968738999999999</v>
      </c>
      <c r="H33" s="6"/>
      <c r="J33">
        <v>1000000000</v>
      </c>
      <c r="K33">
        <v>-41.521053000000002</v>
      </c>
      <c r="L33">
        <v>-28.310745000000001</v>
      </c>
      <c r="M33" s="10"/>
      <c r="N33" s="6">
        <f t="shared" si="7"/>
        <v>3.2222222222222001</v>
      </c>
      <c r="O33" s="6">
        <f t="shared" si="5"/>
        <v>-66.762161000000006</v>
      </c>
      <c r="P33" s="6"/>
      <c r="Q33" s="10"/>
    </row>
    <row r="34" spans="2:17" x14ac:dyDescent="0.25">
      <c r="B34">
        <v>1666666666.6666999</v>
      </c>
      <c r="C34">
        <v>-34.043221000000003</v>
      </c>
      <c r="D34">
        <v>-25.434988000000001</v>
      </c>
      <c r="E34" s="10"/>
      <c r="F34" s="6">
        <f t="shared" si="6"/>
        <v>3.8333333333333002</v>
      </c>
      <c r="G34" s="6">
        <f t="shared" si="4"/>
        <v>-61.839835999999998</v>
      </c>
      <c r="H34" s="6"/>
      <c r="J34">
        <v>1666666666.6666999</v>
      </c>
      <c r="K34">
        <v>-44.637867</v>
      </c>
      <c r="L34">
        <v>-34.54974</v>
      </c>
      <c r="M34" s="10"/>
      <c r="N34" s="6">
        <f t="shared" si="7"/>
        <v>3.8333333333333002</v>
      </c>
      <c r="O34" s="6">
        <f t="shared" si="5"/>
        <v>-61.094890999999997</v>
      </c>
      <c r="P34" s="6"/>
      <c r="Q34" s="10"/>
    </row>
    <row r="35" spans="2:17" x14ac:dyDescent="0.25">
      <c r="B35">
        <v>2333333333.3333001</v>
      </c>
      <c r="C35">
        <v>-37.002926000000002</v>
      </c>
      <c r="D35">
        <v>-28.885936999999998</v>
      </c>
      <c r="E35" s="10"/>
      <c r="F35" s="6">
        <f t="shared" si="6"/>
        <v>4.4444444444444002</v>
      </c>
      <c r="G35" s="6">
        <f t="shared" si="4"/>
        <v>-65.745063999999999</v>
      </c>
      <c r="H35" s="6"/>
      <c r="J35">
        <v>2333333333.3333001</v>
      </c>
      <c r="K35">
        <v>-46.253661999999998</v>
      </c>
      <c r="L35">
        <v>-37.416587999999997</v>
      </c>
      <c r="M35" s="10"/>
      <c r="N35" s="6">
        <f t="shared" si="7"/>
        <v>4.4444444444444002</v>
      </c>
      <c r="O35" s="6">
        <f t="shared" si="5"/>
        <v>-60.5075</v>
      </c>
      <c r="P35" s="6"/>
      <c r="Q35" s="10"/>
    </row>
    <row r="36" spans="2:17" x14ac:dyDescent="0.25">
      <c r="B36">
        <v>3000000000</v>
      </c>
      <c r="C36">
        <v>-40.497906</v>
      </c>
      <c r="D36">
        <v>-32.254672999999997</v>
      </c>
      <c r="E36" s="10"/>
      <c r="F36" s="6">
        <f t="shared" si="6"/>
        <v>5.0555555555555998</v>
      </c>
      <c r="G36" s="6">
        <f t="shared" si="4"/>
        <v>-58.474303999999997</v>
      </c>
      <c r="H36" s="6"/>
      <c r="J36">
        <v>3000000000</v>
      </c>
      <c r="K36">
        <v>-46.992095999999997</v>
      </c>
      <c r="L36">
        <v>-38.888680000000001</v>
      </c>
      <c r="M36" s="10"/>
      <c r="N36" s="6">
        <f t="shared" si="7"/>
        <v>5.0555555555555998</v>
      </c>
      <c r="O36" s="6">
        <f t="shared" si="5"/>
        <v>-54.797302000000002</v>
      </c>
      <c r="P36" s="6"/>
      <c r="Q36" s="10"/>
    </row>
    <row r="37" spans="2:17" x14ac:dyDescent="0.25">
      <c r="B37">
        <v>3666666666.6666999</v>
      </c>
      <c r="C37">
        <v>-40.097724999999997</v>
      </c>
      <c r="D37">
        <v>-31.376798999999998</v>
      </c>
      <c r="E37" s="10"/>
      <c r="F37" s="6">
        <f t="shared" si="6"/>
        <v>5.6666666666667007</v>
      </c>
      <c r="G37" s="6">
        <f t="shared" si="4"/>
        <v>-55.065449000000001</v>
      </c>
      <c r="H37" s="6"/>
      <c r="J37">
        <v>3666666666.6666999</v>
      </c>
      <c r="K37">
        <v>-47.506968999999998</v>
      </c>
      <c r="L37">
        <v>-39.512199000000003</v>
      </c>
      <c r="M37" s="10"/>
      <c r="N37" s="6">
        <f t="shared" si="7"/>
        <v>5.6666666666667007</v>
      </c>
      <c r="O37" s="6">
        <f t="shared" si="5"/>
        <v>-52.072304000000003</v>
      </c>
      <c r="P37" s="6"/>
      <c r="Q37" s="10"/>
    </row>
    <row r="38" spans="2:17" x14ac:dyDescent="0.25">
      <c r="B38">
        <v>4333333333.3332996</v>
      </c>
      <c r="C38">
        <v>-41.335354000000002</v>
      </c>
      <c r="D38">
        <v>-32.740124000000002</v>
      </c>
      <c r="E38" s="10"/>
      <c r="F38" s="6">
        <f t="shared" si="6"/>
        <v>6.2777777777777999</v>
      </c>
      <c r="G38" s="6">
        <f t="shared" si="4"/>
        <v>-56.246769</v>
      </c>
      <c r="H38" s="6"/>
      <c r="J38">
        <v>4333333333.3332996</v>
      </c>
      <c r="K38">
        <v>-48.672649</v>
      </c>
      <c r="L38">
        <v>-40.604595000000003</v>
      </c>
      <c r="M38" s="10"/>
      <c r="N38" s="6">
        <f t="shared" si="7"/>
        <v>6.2777777777777999</v>
      </c>
      <c r="O38" s="6">
        <f t="shared" si="5"/>
        <v>-57.890326999999999</v>
      </c>
      <c r="P38" s="6"/>
      <c r="Q38" s="10"/>
    </row>
    <row r="39" spans="2:17" x14ac:dyDescent="0.25">
      <c r="B39">
        <v>5000000000</v>
      </c>
      <c r="C39">
        <v>-42.971474000000001</v>
      </c>
      <c r="D39">
        <v>-34.627845999999998</v>
      </c>
      <c r="E39" s="10"/>
      <c r="F39" s="6">
        <f t="shared" si="6"/>
        <v>6.8888888888888999</v>
      </c>
      <c r="G39" s="6">
        <f t="shared" si="4"/>
        <v>-54.347831999999997</v>
      </c>
      <c r="H39" s="6"/>
      <c r="J39">
        <v>5000000000</v>
      </c>
      <c r="K39">
        <v>-49.193644999999997</v>
      </c>
      <c r="L39">
        <v>-40.704909999999998</v>
      </c>
      <c r="M39" s="10"/>
      <c r="N39" s="6">
        <f t="shared" si="7"/>
        <v>6.8888888888888999</v>
      </c>
      <c r="O39" s="6">
        <f t="shared" si="5"/>
        <v>-62.509762000000002</v>
      </c>
      <c r="P39" s="6"/>
      <c r="Q39" s="10"/>
    </row>
    <row r="40" spans="2:17" x14ac:dyDescent="0.25">
      <c r="B40">
        <v>5666666666.6667004</v>
      </c>
      <c r="C40">
        <v>-44.826900000000002</v>
      </c>
      <c r="D40">
        <v>-36.532299000000002</v>
      </c>
      <c r="E40" s="10"/>
      <c r="F40" s="6">
        <f t="shared" si="6"/>
        <v>7.5</v>
      </c>
      <c r="G40" s="6">
        <f t="shared" si="4"/>
        <v>-55.360793999999999</v>
      </c>
      <c r="H40" s="6"/>
      <c r="J40">
        <v>5666666666.6667004</v>
      </c>
      <c r="K40">
        <v>-45.173068999999998</v>
      </c>
      <c r="L40">
        <v>-36.923896999999997</v>
      </c>
      <c r="M40" s="10"/>
      <c r="N40" s="6">
        <f t="shared" si="7"/>
        <v>7.5</v>
      </c>
      <c r="O40" s="6">
        <f t="shared" si="5"/>
        <v>-61.781559000000001</v>
      </c>
      <c r="P40" s="6"/>
      <c r="Q40" s="10"/>
    </row>
    <row r="41" spans="2:17" x14ac:dyDescent="0.25">
      <c r="B41">
        <v>6333333333.3332996</v>
      </c>
      <c r="C41">
        <v>-56.922812999999998</v>
      </c>
      <c r="D41">
        <v>-48.939922000000003</v>
      </c>
      <c r="E41" s="10"/>
      <c r="F41" s="6">
        <f t="shared" si="6"/>
        <v>8.1111111111111001</v>
      </c>
      <c r="G41" s="6">
        <f t="shared" si="4"/>
        <v>-51.848613999999998</v>
      </c>
      <c r="H41" s="6"/>
      <c r="J41">
        <v>6333333333.3332996</v>
      </c>
      <c r="K41">
        <v>-42.554606999999997</v>
      </c>
      <c r="L41">
        <v>-34.449759999999998</v>
      </c>
      <c r="M41" s="10"/>
      <c r="N41" s="6">
        <f t="shared" si="7"/>
        <v>8.1111111111111001</v>
      </c>
      <c r="O41" s="6">
        <f t="shared" si="5"/>
        <v>-53.446525999999999</v>
      </c>
      <c r="P41" s="6"/>
      <c r="Q41" s="10"/>
    </row>
    <row r="42" spans="2:17" x14ac:dyDescent="0.25">
      <c r="B42">
        <v>7000000000</v>
      </c>
      <c r="C42">
        <v>-38.823650000000001</v>
      </c>
      <c r="D42">
        <v>-30.632462</v>
      </c>
      <c r="E42" s="10"/>
      <c r="F42" s="6">
        <f t="shared" si="6"/>
        <v>8.7222222222222001</v>
      </c>
      <c r="G42" s="6">
        <f t="shared" si="4"/>
        <v>-52.732132</v>
      </c>
      <c r="H42" s="6"/>
      <c r="J42">
        <v>7000000000</v>
      </c>
      <c r="K42">
        <v>-41.113354000000001</v>
      </c>
      <c r="L42">
        <v>-32.940635999999998</v>
      </c>
      <c r="M42" s="10"/>
      <c r="N42" s="6">
        <f t="shared" si="7"/>
        <v>8.7222222222222001</v>
      </c>
      <c r="O42" s="6">
        <f t="shared" si="5"/>
        <v>-52.402465999999997</v>
      </c>
      <c r="P42" s="6"/>
      <c r="Q42" s="10"/>
    </row>
    <row r="43" spans="2:17" x14ac:dyDescent="0.25">
      <c r="B43">
        <v>7666666666.6667004</v>
      </c>
      <c r="C43">
        <v>-39.546599999999998</v>
      </c>
      <c r="D43">
        <v>-31.059391000000002</v>
      </c>
      <c r="E43" s="10"/>
      <c r="F43" s="6">
        <f t="shared" si="6"/>
        <v>9.3333333333333002</v>
      </c>
      <c r="G43" s="6">
        <f t="shared" si="4"/>
        <v>-50.272075999999998</v>
      </c>
      <c r="H43" s="6"/>
      <c r="J43">
        <v>7666666666.6667004</v>
      </c>
      <c r="K43">
        <v>-41.173538000000001</v>
      </c>
      <c r="L43">
        <v>-32.720509</v>
      </c>
      <c r="M43" s="10"/>
      <c r="N43" s="6">
        <f t="shared" si="7"/>
        <v>9.3333333333333002</v>
      </c>
      <c r="O43" s="6">
        <f t="shared" si="5"/>
        <v>-52.314003</v>
      </c>
      <c r="P43" s="6"/>
      <c r="Q43" s="10"/>
    </row>
    <row r="44" spans="2:17" x14ac:dyDescent="0.25">
      <c r="B44">
        <v>8333333333.3332996</v>
      </c>
      <c r="C44">
        <v>-40.363692999999998</v>
      </c>
      <c r="D44">
        <v>-31.81072</v>
      </c>
      <c r="E44" s="10"/>
      <c r="F44" s="6">
        <f t="shared" si="6"/>
        <v>9.9444444444444002</v>
      </c>
      <c r="G44" s="6">
        <f t="shared" si="4"/>
        <v>-49.462166000000003</v>
      </c>
      <c r="H44" s="6"/>
      <c r="J44">
        <v>8333333333.3332996</v>
      </c>
      <c r="K44">
        <v>-40.713515999999998</v>
      </c>
      <c r="L44">
        <v>-31.953588</v>
      </c>
      <c r="M44" s="10"/>
      <c r="N44" s="6">
        <f t="shared" si="7"/>
        <v>9.9444444444444002</v>
      </c>
      <c r="O44" s="6">
        <f t="shared" si="5"/>
        <v>-53.758246999999997</v>
      </c>
      <c r="P44" s="6"/>
      <c r="Q44" s="10"/>
    </row>
    <row r="45" spans="2:17" x14ac:dyDescent="0.25">
      <c r="B45">
        <v>9000000000</v>
      </c>
      <c r="C45">
        <v>-38.754584999999999</v>
      </c>
      <c r="D45">
        <v>-30.062719000000001</v>
      </c>
      <c r="E45" s="10"/>
      <c r="F45" s="6">
        <f t="shared" si="6"/>
        <v>10.555555555555999</v>
      </c>
      <c r="G45" s="6">
        <f t="shared" si="4"/>
        <v>-49.806170999999999</v>
      </c>
      <c r="H45" s="6"/>
      <c r="J45">
        <v>9000000000</v>
      </c>
      <c r="K45">
        <v>-42.411555999999997</v>
      </c>
      <c r="L45">
        <v>-33.614776999999997</v>
      </c>
      <c r="M45" s="10"/>
      <c r="N45" s="6">
        <f t="shared" si="7"/>
        <v>10.555555555555999</v>
      </c>
      <c r="O45" s="6">
        <f t="shared" si="5"/>
        <v>-56.401524000000002</v>
      </c>
      <c r="P45" s="6"/>
      <c r="Q45" s="10"/>
    </row>
    <row r="46" spans="2:17" x14ac:dyDescent="0.25">
      <c r="B46">
        <v>9666666666.6667004</v>
      </c>
      <c r="C46">
        <v>-36.075946999999999</v>
      </c>
      <c r="D46">
        <v>-27.069374</v>
      </c>
      <c r="E46" s="10"/>
      <c r="F46" s="6">
        <f t="shared" si="6"/>
        <v>11.166666666667</v>
      </c>
      <c r="G46" s="6">
        <f t="shared" si="4"/>
        <v>-51.958995999999999</v>
      </c>
      <c r="H46" s="6"/>
      <c r="J46">
        <v>9666666666.6667004</v>
      </c>
      <c r="K46">
        <v>-44.732925000000002</v>
      </c>
      <c r="L46">
        <v>-35.762165000000003</v>
      </c>
      <c r="M46" s="10"/>
      <c r="N46" s="6">
        <f t="shared" si="7"/>
        <v>11.166666666667</v>
      </c>
      <c r="O46" s="6">
        <f t="shared" si="5"/>
        <v>-55.563419000000003</v>
      </c>
      <c r="P46" s="6"/>
      <c r="Q46" s="10"/>
    </row>
    <row r="47" spans="2:17" x14ac:dyDescent="0.25">
      <c r="B47">
        <v>10333333333.333</v>
      </c>
      <c r="C47">
        <v>-34.228023999999998</v>
      </c>
      <c r="D47">
        <v>-25.329592000000002</v>
      </c>
      <c r="E47" s="10"/>
      <c r="F47" s="6">
        <f t="shared" si="6"/>
        <v>11.777777777778001</v>
      </c>
      <c r="G47" s="6">
        <f t="shared" si="4"/>
        <v>-53.619644000000001</v>
      </c>
      <c r="H47" s="6"/>
      <c r="J47">
        <v>10333333333.333</v>
      </c>
      <c r="K47">
        <v>-45.028880999999998</v>
      </c>
      <c r="L47">
        <v>-35.959887999999999</v>
      </c>
      <c r="M47" s="10"/>
      <c r="N47" s="6">
        <f t="shared" si="7"/>
        <v>11.777777777778001</v>
      </c>
      <c r="O47" s="6">
        <f t="shared" si="5"/>
        <v>-51.137580999999997</v>
      </c>
      <c r="P47" s="6"/>
      <c r="Q47" s="10"/>
    </row>
    <row r="48" spans="2:17" x14ac:dyDescent="0.25">
      <c r="B48">
        <v>11000000000</v>
      </c>
      <c r="C48">
        <v>-31.503637000000001</v>
      </c>
      <c r="D48">
        <v>-22.565842</v>
      </c>
      <c r="E48" s="10"/>
      <c r="F48" s="6">
        <f t="shared" si="6"/>
        <v>12.388888888888999</v>
      </c>
      <c r="G48" s="6">
        <f t="shared" si="4"/>
        <v>-67.377967999999996</v>
      </c>
      <c r="H48" s="6"/>
      <c r="J48">
        <v>11000000000</v>
      </c>
      <c r="K48">
        <v>-38.483356000000001</v>
      </c>
      <c r="L48">
        <v>-29.45299</v>
      </c>
      <c r="M48" s="10"/>
      <c r="N48" s="6">
        <f t="shared" si="7"/>
        <v>12.388888888888999</v>
      </c>
      <c r="O48" s="6">
        <f t="shared" si="5"/>
        <v>-52.575256000000003</v>
      </c>
      <c r="P48" s="6"/>
      <c r="Q48" s="10"/>
    </row>
    <row r="49" spans="2:17" x14ac:dyDescent="0.25">
      <c r="B49">
        <v>11666666666.667</v>
      </c>
      <c r="C49">
        <v>-32.977927999999999</v>
      </c>
      <c r="D49">
        <v>-23.582943</v>
      </c>
      <c r="E49" s="10"/>
      <c r="F49" s="6">
        <f t="shared" si="6"/>
        <v>13</v>
      </c>
      <c r="G49" s="6">
        <f t="shared" si="4"/>
        <v>-62.751002999999997</v>
      </c>
      <c r="H49" s="6"/>
      <c r="J49">
        <v>11666666666.667</v>
      </c>
      <c r="K49">
        <v>-38.010727000000003</v>
      </c>
      <c r="L49">
        <v>-28.578014</v>
      </c>
      <c r="M49" s="10"/>
      <c r="N49" s="6">
        <f t="shared" si="7"/>
        <v>13</v>
      </c>
      <c r="O49" s="6">
        <f t="shared" si="5"/>
        <v>-54.518447999999999</v>
      </c>
      <c r="P49" s="6"/>
      <c r="Q49" s="10"/>
    </row>
    <row r="50" spans="2:17" x14ac:dyDescent="0.25">
      <c r="B50">
        <v>12333333333.333</v>
      </c>
      <c r="C50">
        <v>-37.365569999999998</v>
      </c>
      <c r="D50">
        <v>-27.368839000000001</v>
      </c>
      <c r="E50" s="10"/>
      <c r="F50" s="6" t="s">
        <v>25</v>
      </c>
      <c r="H50" s="6"/>
      <c r="J50">
        <v>12333333333.333</v>
      </c>
      <c r="K50">
        <v>-41.094444000000003</v>
      </c>
      <c r="L50">
        <v>-31.30829</v>
      </c>
      <c r="M50" s="10"/>
      <c r="N50" s="6" t="s">
        <v>25</v>
      </c>
      <c r="P50" s="6"/>
      <c r="Q50" s="10"/>
    </row>
    <row r="51" spans="2:17" x14ac:dyDescent="0.25">
      <c r="B51">
        <v>13000000000</v>
      </c>
      <c r="C51">
        <v>-38.777495999999999</v>
      </c>
      <c r="D51">
        <v>-27.922281000000002</v>
      </c>
      <c r="E51" s="10"/>
      <c r="H51" s="6"/>
      <c r="J51">
        <v>13000000000</v>
      </c>
      <c r="K51">
        <v>-42.888782999999997</v>
      </c>
      <c r="L51">
        <v>-32.518188000000002</v>
      </c>
      <c r="M51" s="10"/>
      <c r="P51" s="6"/>
      <c r="Q51" s="10"/>
    </row>
    <row r="52" spans="2:17" x14ac:dyDescent="0.25">
      <c r="B52" t="s">
        <v>25</v>
      </c>
      <c r="E52" s="8"/>
      <c r="H52" s="6"/>
      <c r="J52" t="s">
        <v>25</v>
      </c>
      <c r="M52" s="8"/>
      <c r="P52" s="6"/>
      <c r="Q52" s="8"/>
    </row>
    <row r="53" spans="2:17" x14ac:dyDescent="0.25">
      <c r="E53" s="8"/>
      <c r="F53" s="6" t="s">
        <v>27</v>
      </c>
      <c r="H53" s="6"/>
      <c r="M53" s="8"/>
      <c r="N53" s="6" t="s">
        <v>27</v>
      </c>
      <c r="P53" s="6"/>
      <c r="Q53" s="8"/>
    </row>
    <row r="54" spans="2:17" ht="15.75" x14ac:dyDescent="0.25">
      <c r="E54" s="8"/>
      <c r="F54" s="6" t="s">
        <v>23</v>
      </c>
      <c r="G54" s="6" t="str">
        <f>D80</f>
        <v>3Rx0L dBc Log Mag(dB)</v>
      </c>
      <c r="H54" s="35">
        <v>3</v>
      </c>
      <c r="M54" s="8"/>
      <c r="N54" s="6" t="s">
        <v>23</v>
      </c>
      <c r="O54" s="6" t="str">
        <f>L80</f>
        <v>3Rx0L dBc Log Mag(dB)</v>
      </c>
      <c r="P54" s="35">
        <v>3</v>
      </c>
      <c r="Q54" s="8"/>
    </row>
    <row r="55" spans="2:17" ht="15.75" x14ac:dyDescent="0.25">
      <c r="B55" t="s">
        <v>26</v>
      </c>
      <c r="E55" s="8"/>
      <c r="F55" s="6">
        <f>B81/1000000000</f>
        <v>3</v>
      </c>
      <c r="G55" s="6">
        <f>D81</f>
        <v>-83.909965999999997</v>
      </c>
      <c r="H55" s="36">
        <f>ABS(AVERAGE(G55:G73)-(H54-1)*15)</f>
        <v>111.00724021052633</v>
      </c>
      <c r="J55" t="s">
        <v>26</v>
      </c>
      <c r="M55" s="8"/>
      <c r="N55" s="6">
        <f>J81/1000000000</f>
        <v>3</v>
      </c>
      <c r="O55" s="6">
        <f>L81</f>
        <v>-83.264435000000006</v>
      </c>
      <c r="P55" s="36">
        <f>ABS(AVERAGE(O55:O73)-(P54-1)*15)</f>
        <v>110.18149805263157</v>
      </c>
      <c r="Q55" s="8"/>
    </row>
    <row r="56" spans="2:17" x14ac:dyDescent="0.25">
      <c r="B56" t="s">
        <v>23</v>
      </c>
      <c r="C56" t="s">
        <v>288</v>
      </c>
      <c r="D56" t="s">
        <v>289</v>
      </c>
      <c r="E56" s="8"/>
      <c r="F56" s="6">
        <v>19805555555.556</v>
      </c>
      <c r="G56" s="82">
        <f t="shared" ref="G56:G73" si="8">D82</f>
        <v>-84.963927999999996</v>
      </c>
      <c r="H56" s="6"/>
      <c r="J56" t="s">
        <v>23</v>
      </c>
      <c r="K56" t="s">
        <v>288</v>
      </c>
      <c r="L56" t="s">
        <v>289</v>
      </c>
      <c r="M56" s="8"/>
      <c r="N56" s="6">
        <v>19805555555.556</v>
      </c>
      <c r="O56" s="82">
        <f t="shared" ref="O56:O73" si="9">L82</f>
        <v>-82.477317999999997</v>
      </c>
      <c r="P56" s="6"/>
      <c r="Q56" s="8"/>
    </row>
    <row r="57" spans="2:17" x14ac:dyDescent="0.25">
      <c r="B57">
        <v>2000000000</v>
      </c>
      <c r="C57">
        <v>-71.968170000000001</v>
      </c>
      <c r="D57">
        <v>-60.720745000000001</v>
      </c>
      <c r="E57" s="8"/>
      <c r="F57" s="6">
        <v>20111111111.111</v>
      </c>
      <c r="G57" s="82">
        <f t="shared" si="8"/>
        <v>-81.725288000000006</v>
      </c>
      <c r="H57" s="6"/>
      <c r="J57">
        <v>2000000000</v>
      </c>
      <c r="K57">
        <v>-77.580680999999998</v>
      </c>
      <c r="L57">
        <v>-64.370377000000005</v>
      </c>
      <c r="M57" s="8"/>
      <c r="N57" s="6">
        <v>20111111111.111</v>
      </c>
      <c r="O57" s="82">
        <f t="shared" si="9"/>
        <v>-83.445235999999994</v>
      </c>
      <c r="P57" s="6"/>
      <c r="Q57" s="8"/>
    </row>
    <row r="58" spans="2:17" x14ac:dyDescent="0.25">
      <c r="B58">
        <v>2611111111.1111002</v>
      </c>
      <c r="C58">
        <v>-68.400756999999999</v>
      </c>
      <c r="D58">
        <v>-59.792526000000002</v>
      </c>
      <c r="E58" s="8"/>
      <c r="F58" s="6">
        <v>20416666666.667</v>
      </c>
      <c r="G58" s="82">
        <f t="shared" si="8"/>
        <v>-84.405745999999994</v>
      </c>
      <c r="H58" s="6"/>
      <c r="J58">
        <v>2611111111.1111002</v>
      </c>
      <c r="K58">
        <v>-70.662666000000002</v>
      </c>
      <c r="L58">
        <v>-60.574534999999997</v>
      </c>
      <c r="M58" s="8"/>
      <c r="N58" s="6">
        <v>20416666666.667</v>
      </c>
      <c r="O58" s="82">
        <f t="shared" si="9"/>
        <v>-77.310905000000005</v>
      </c>
      <c r="P58" s="6"/>
      <c r="Q58" s="8"/>
    </row>
    <row r="59" spans="2:17" x14ac:dyDescent="0.25">
      <c r="B59">
        <v>3222222222.2221999</v>
      </c>
      <c r="C59">
        <v>-67.085731999999993</v>
      </c>
      <c r="D59">
        <v>-58.968738999999999</v>
      </c>
      <c r="E59" s="8"/>
      <c r="F59" s="6">
        <v>20722222222.222</v>
      </c>
      <c r="G59" s="82">
        <f t="shared" si="8"/>
        <v>-82.540512000000007</v>
      </c>
      <c r="H59" s="6"/>
      <c r="J59">
        <v>3222222222.2221999</v>
      </c>
      <c r="K59">
        <v>-75.599236000000005</v>
      </c>
      <c r="L59">
        <v>-66.762161000000006</v>
      </c>
      <c r="M59" s="8"/>
      <c r="N59" s="6">
        <v>20722222222.222</v>
      </c>
      <c r="O59" s="82">
        <f t="shared" si="9"/>
        <v>-80.605980000000002</v>
      </c>
      <c r="P59" s="6"/>
      <c r="Q59" s="8"/>
    </row>
    <row r="60" spans="2:17" x14ac:dyDescent="0.25">
      <c r="B60">
        <v>3833333333.3333001</v>
      </c>
      <c r="C60">
        <v>-70.083068999999995</v>
      </c>
      <c r="D60">
        <v>-61.839835999999998</v>
      </c>
      <c r="E60" s="8"/>
      <c r="F60" s="6">
        <v>21027777777.778</v>
      </c>
      <c r="G60" s="82">
        <f t="shared" si="8"/>
        <v>-86.951003999999998</v>
      </c>
      <c r="H60" s="6"/>
      <c r="J60">
        <v>3833333333.3333001</v>
      </c>
      <c r="K60">
        <v>-69.198311000000004</v>
      </c>
      <c r="L60">
        <v>-61.094890999999997</v>
      </c>
      <c r="M60" s="8"/>
      <c r="N60" s="6">
        <v>21027777777.778</v>
      </c>
      <c r="O60" s="82">
        <f t="shared" si="9"/>
        <v>-78.196692999999996</v>
      </c>
      <c r="P60" s="6"/>
      <c r="Q60" s="8"/>
    </row>
    <row r="61" spans="2:17" x14ac:dyDescent="0.25">
      <c r="B61">
        <v>4444444444.4443998</v>
      </c>
      <c r="C61">
        <v>-74.465996000000004</v>
      </c>
      <c r="D61">
        <v>-65.745063999999999</v>
      </c>
      <c r="E61" s="8"/>
      <c r="F61" s="6">
        <v>21333333333.333</v>
      </c>
      <c r="G61" s="82">
        <f t="shared" si="8"/>
        <v>-85.950989000000007</v>
      </c>
      <c r="H61" s="6"/>
      <c r="J61">
        <v>4444444444.4443998</v>
      </c>
      <c r="K61">
        <v>-68.502266000000006</v>
      </c>
      <c r="L61">
        <v>-60.5075</v>
      </c>
      <c r="M61" s="8"/>
      <c r="N61" s="6">
        <v>21333333333.333</v>
      </c>
      <c r="O61" s="82">
        <f t="shared" si="9"/>
        <v>-78.368538000000001</v>
      </c>
      <c r="P61" s="6"/>
      <c r="Q61" s="8"/>
    </row>
    <row r="62" spans="2:17" x14ac:dyDescent="0.25">
      <c r="B62">
        <v>5055555555.5556002</v>
      </c>
      <c r="C62">
        <v>-67.069534000000004</v>
      </c>
      <c r="D62">
        <v>-58.474303999999997</v>
      </c>
      <c r="E62" s="8"/>
      <c r="F62" s="6">
        <v>21638888888.889</v>
      </c>
      <c r="G62" s="82">
        <f t="shared" si="8"/>
        <v>-82.761345000000006</v>
      </c>
      <c r="H62" s="6"/>
      <c r="J62">
        <v>5055555555.5556002</v>
      </c>
      <c r="K62">
        <v>-62.865355999999998</v>
      </c>
      <c r="L62">
        <v>-54.797302000000002</v>
      </c>
      <c r="M62" s="8"/>
      <c r="N62" s="6">
        <v>21638888888.889</v>
      </c>
      <c r="O62" s="82">
        <f t="shared" si="9"/>
        <v>-77.769385999999997</v>
      </c>
      <c r="P62" s="6"/>
      <c r="Q62" s="8"/>
    </row>
    <row r="63" spans="2:17" x14ac:dyDescent="0.25">
      <c r="B63">
        <v>5666666666.6667004</v>
      </c>
      <c r="C63">
        <v>-63.409081</v>
      </c>
      <c r="D63">
        <v>-55.065449000000001</v>
      </c>
      <c r="E63" s="8"/>
      <c r="F63" s="6">
        <v>21944444444.444</v>
      </c>
      <c r="G63" s="82">
        <f t="shared" si="8"/>
        <v>-76.606116999999998</v>
      </c>
      <c r="H63" s="6"/>
      <c r="J63">
        <v>5666666666.6667004</v>
      </c>
      <c r="K63">
        <v>-60.561034999999997</v>
      </c>
      <c r="L63">
        <v>-52.072304000000003</v>
      </c>
      <c r="M63" s="8"/>
      <c r="N63" s="6">
        <v>21944444444.444</v>
      </c>
      <c r="O63" s="82">
        <f t="shared" si="9"/>
        <v>-75.782866999999996</v>
      </c>
      <c r="P63" s="6"/>
      <c r="Q63" s="8"/>
    </row>
    <row r="64" spans="2:17" x14ac:dyDescent="0.25">
      <c r="B64">
        <v>6277777777.7777996</v>
      </c>
      <c r="C64">
        <v>-64.541374000000005</v>
      </c>
      <c r="D64">
        <v>-56.246769</v>
      </c>
      <c r="E64" s="8"/>
      <c r="F64" s="6">
        <v>22250000000</v>
      </c>
      <c r="G64" s="82">
        <f t="shared" si="8"/>
        <v>-76.288016999999996</v>
      </c>
      <c r="H64" s="6"/>
      <c r="J64">
        <v>6277777777.7777996</v>
      </c>
      <c r="K64">
        <v>-66.139495999999994</v>
      </c>
      <c r="L64">
        <v>-57.890326999999999</v>
      </c>
      <c r="M64" s="8"/>
      <c r="N64" s="6">
        <v>22250000000</v>
      </c>
      <c r="O64" s="82">
        <f t="shared" si="9"/>
        <v>-77.825385999999995</v>
      </c>
      <c r="P64" s="6"/>
      <c r="Q64" s="8"/>
    </row>
    <row r="65" spans="2:17" x14ac:dyDescent="0.25">
      <c r="B65">
        <v>6888888888.8888998</v>
      </c>
      <c r="C65">
        <v>-62.330727000000003</v>
      </c>
      <c r="D65">
        <v>-54.347831999999997</v>
      </c>
      <c r="E65" s="8"/>
      <c r="F65" s="6">
        <v>22555555555.556</v>
      </c>
      <c r="G65" s="82">
        <f t="shared" si="8"/>
        <v>-75.800117</v>
      </c>
      <c r="H65" s="6"/>
      <c r="J65">
        <v>6888888888.8888998</v>
      </c>
      <c r="K65">
        <v>-70.614609000000002</v>
      </c>
      <c r="L65">
        <v>-62.509762000000002</v>
      </c>
      <c r="M65" s="8"/>
      <c r="N65" s="6">
        <v>22555555555.556</v>
      </c>
      <c r="O65" s="82">
        <f t="shared" si="9"/>
        <v>-78.181206000000003</v>
      </c>
      <c r="P65" s="6"/>
      <c r="Q65" s="8"/>
    </row>
    <row r="66" spans="2:17" x14ac:dyDescent="0.25">
      <c r="B66">
        <v>7500000000</v>
      </c>
      <c r="C66">
        <v>-63.551983</v>
      </c>
      <c r="D66">
        <v>-55.360793999999999</v>
      </c>
      <c r="E66" s="8"/>
      <c r="F66" s="6">
        <v>22861111111.111</v>
      </c>
      <c r="G66" s="82">
        <f t="shared" si="8"/>
        <v>-77.765968000000001</v>
      </c>
      <c r="H66" s="6"/>
      <c r="J66">
        <v>7500000000</v>
      </c>
      <c r="K66">
        <v>-69.954277000000005</v>
      </c>
      <c r="L66">
        <v>-61.781559000000001</v>
      </c>
      <c r="M66" s="8"/>
      <c r="N66" s="6">
        <v>22861111111.111</v>
      </c>
      <c r="O66" s="82">
        <f t="shared" si="9"/>
        <v>-93.522835000000001</v>
      </c>
      <c r="P66" s="6"/>
      <c r="Q66" s="8"/>
    </row>
    <row r="67" spans="2:17" x14ac:dyDescent="0.25">
      <c r="B67">
        <v>8111111111.1111002</v>
      </c>
      <c r="C67">
        <v>-60.335827000000002</v>
      </c>
      <c r="D67">
        <v>-51.848613999999998</v>
      </c>
      <c r="E67" s="8"/>
      <c r="F67" s="6">
        <v>23166666666.667</v>
      </c>
      <c r="G67" s="82">
        <f t="shared" si="8"/>
        <v>-79.497489999999999</v>
      </c>
      <c r="H67" s="6"/>
      <c r="J67">
        <v>8111111111.1111002</v>
      </c>
      <c r="K67">
        <v>-61.899559000000004</v>
      </c>
      <c r="L67">
        <v>-53.446525999999999</v>
      </c>
      <c r="M67" s="8"/>
      <c r="N67" s="6">
        <v>23166666666.667</v>
      </c>
      <c r="O67" s="82">
        <f t="shared" si="9"/>
        <v>-83.259665999999996</v>
      </c>
      <c r="P67" s="6"/>
      <c r="Q67" s="8"/>
    </row>
    <row r="68" spans="2:17" x14ac:dyDescent="0.25">
      <c r="B68">
        <v>8722222222.2222004</v>
      </c>
      <c r="C68">
        <v>-61.285102999999999</v>
      </c>
      <c r="D68">
        <v>-52.732132</v>
      </c>
      <c r="E68" s="8"/>
      <c r="F68" s="6">
        <v>23472222222.222</v>
      </c>
      <c r="G68" s="82">
        <f t="shared" si="8"/>
        <v>-80.783089000000004</v>
      </c>
      <c r="H68" s="6"/>
      <c r="J68">
        <v>8722222222.2222004</v>
      </c>
      <c r="K68">
        <v>-61.162391999999997</v>
      </c>
      <c r="L68">
        <v>-52.402465999999997</v>
      </c>
      <c r="M68" s="8"/>
      <c r="N68" s="6">
        <v>23472222222.222</v>
      </c>
      <c r="O68" s="82">
        <f t="shared" si="9"/>
        <v>-85.493995999999996</v>
      </c>
      <c r="P68" s="6"/>
      <c r="Q68" s="8"/>
    </row>
    <row r="69" spans="2:17" x14ac:dyDescent="0.25">
      <c r="B69">
        <v>9333333333.3332996</v>
      </c>
      <c r="C69">
        <v>-58.963943</v>
      </c>
      <c r="D69">
        <v>-50.272075999999998</v>
      </c>
      <c r="E69" s="8"/>
      <c r="F69" s="6">
        <v>23777777777.778</v>
      </c>
      <c r="G69" s="82">
        <f t="shared" si="8"/>
        <v>-80.232680999999999</v>
      </c>
      <c r="H69" s="6"/>
      <c r="J69">
        <v>9333333333.3332996</v>
      </c>
      <c r="K69">
        <v>-61.110785999999997</v>
      </c>
      <c r="L69">
        <v>-52.314003</v>
      </c>
      <c r="M69" s="8"/>
      <c r="N69" s="6">
        <v>23777777777.778</v>
      </c>
      <c r="O69" s="82">
        <f t="shared" si="9"/>
        <v>-77.103667999999999</v>
      </c>
      <c r="P69" s="6"/>
      <c r="Q69" s="8"/>
    </row>
    <row r="70" spans="2:17" x14ac:dyDescent="0.25">
      <c r="B70">
        <v>9944444444.4444008</v>
      </c>
      <c r="C70">
        <v>-58.468738999999999</v>
      </c>
      <c r="D70">
        <v>-49.462166000000003</v>
      </c>
      <c r="E70" s="8"/>
      <c r="F70" s="6">
        <v>24083333333.333</v>
      </c>
      <c r="G70" s="82">
        <f t="shared" si="8"/>
        <v>-74.975066999999996</v>
      </c>
      <c r="H70" s="6"/>
      <c r="J70">
        <v>9944444444.4444008</v>
      </c>
      <c r="K70">
        <v>-62.729008</v>
      </c>
      <c r="L70">
        <v>-53.758246999999997</v>
      </c>
      <c r="M70" s="8"/>
      <c r="N70" s="6">
        <v>24083333333.333</v>
      </c>
      <c r="O70" s="82">
        <f t="shared" si="9"/>
        <v>-72.669449</v>
      </c>
      <c r="P70" s="6"/>
      <c r="Q70" s="8"/>
    </row>
    <row r="71" spans="2:17" x14ac:dyDescent="0.25">
      <c r="B71">
        <v>10555555555.556</v>
      </c>
      <c r="C71">
        <v>-58.704600999999997</v>
      </c>
      <c r="D71">
        <v>-49.806170999999999</v>
      </c>
      <c r="E71" s="8"/>
      <c r="F71" s="6">
        <v>24388888888.889</v>
      </c>
      <c r="G71" s="82">
        <f t="shared" si="8"/>
        <v>-81.150681000000006</v>
      </c>
      <c r="H71" s="6"/>
      <c r="J71">
        <v>10555555555.556</v>
      </c>
      <c r="K71">
        <v>-65.470511999999999</v>
      </c>
      <c r="L71">
        <v>-56.401524000000002</v>
      </c>
      <c r="M71" s="8"/>
      <c r="N71" s="6">
        <v>24388888888.889</v>
      </c>
      <c r="O71" s="82">
        <f t="shared" si="9"/>
        <v>-75.548942999999994</v>
      </c>
      <c r="P71" s="6"/>
      <c r="Q71" s="8"/>
    </row>
    <row r="72" spans="2:17" x14ac:dyDescent="0.25">
      <c r="B72">
        <v>11166666666.667</v>
      </c>
      <c r="C72">
        <v>-60.896790000000003</v>
      </c>
      <c r="D72">
        <v>-51.958995999999999</v>
      </c>
      <c r="E72" s="8"/>
      <c r="F72" s="6">
        <v>24694444444.444</v>
      </c>
      <c r="G72" s="82">
        <f t="shared" si="8"/>
        <v>-82.580032000000003</v>
      </c>
      <c r="H72" s="6"/>
      <c r="J72">
        <v>11166666666.667</v>
      </c>
      <c r="K72">
        <v>-64.593788000000004</v>
      </c>
      <c r="L72">
        <v>-55.563419000000003</v>
      </c>
      <c r="M72" s="8"/>
      <c r="N72" s="6">
        <v>24694444444.444</v>
      </c>
      <c r="O72" s="82">
        <f t="shared" si="9"/>
        <v>-82.814621000000002</v>
      </c>
      <c r="P72" s="6"/>
      <c r="Q72" s="8"/>
    </row>
    <row r="73" spans="2:17" x14ac:dyDescent="0.25">
      <c r="B73">
        <v>11777777777.778</v>
      </c>
      <c r="C73">
        <v>-63.014633000000003</v>
      </c>
      <c r="D73">
        <v>-53.619644000000001</v>
      </c>
      <c r="E73" s="8"/>
      <c r="F73" s="6">
        <v>25000000000</v>
      </c>
      <c r="G73" s="82">
        <f t="shared" si="8"/>
        <v>-80.249527</v>
      </c>
      <c r="H73" s="6"/>
      <c r="J73">
        <v>11777777777.778</v>
      </c>
      <c r="K73">
        <v>-60.570296999999997</v>
      </c>
      <c r="L73">
        <v>-51.137580999999997</v>
      </c>
      <c r="M73" s="8"/>
      <c r="N73" s="6">
        <v>25000000000</v>
      </c>
      <c r="O73" s="82">
        <f t="shared" si="9"/>
        <v>-79.807334999999995</v>
      </c>
      <c r="P73" s="6"/>
      <c r="Q73" s="8"/>
    </row>
    <row r="74" spans="2:17" x14ac:dyDescent="0.25">
      <c r="B74">
        <v>12388888888.889</v>
      </c>
      <c r="C74">
        <v>-77.374701999999999</v>
      </c>
      <c r="D74">
        <v>-67.377967999999996</v>
      </c>
      <c r="E74" s="8"/>
      <c r="F74" s="6" t="s">
        <v>25</v>
      </c>
      <c r="H74" s="6"/>
      <c r="J74">
        <v>12388888888.889</v>
      </c>
      <c r="K74">
        <v>-62.361407999999997</v>
      </c>
      <c r="L74">
        <v>-52.575256000000003</v>
      </c>
      <c r="M74" s="8"/>
      <c r="N74" s="6" t="s">
        <v>25</v>
      </c>
      <c r="P74" s="6"/>
      <c r="Q74" s="8"/>
    </row>
    <row r="75" spans="2:17" x14ac:dyDescent="0.25">
      <c r="B75">
        <v>13000000000</v>
      </c>
      <c r="C75">
        <v>-73.606216000000003</v>
      </c>
      <c r="D75">
        <v>-62.751002999999997</v>
      </c>
      <c r="H75" s="6"/>
      <c r="J75">
        <v>13000000000</v>
      </c>
      <c r="K75">
        <v>-64.889045999999993</v>
      </c>
      <c r="L75">
        <v>-54.518447999999999</v>
      </c>
      <c r="P75" s="6"/>
    </row>
    <row r="76" spans="2:17" x14ac:dyDescent="0.25">
      <c r="B76" t="s">
        <v>25</v>
      </c>
      <c r="H76" s="6"/>
      <c r="J76" t="s">
        <v>25</v>
      </c>
      <c r="P76" s="6"/>
    </row>
    <row r="77" spans="2:17" x14ac:dyDescent="0.25">
      <c r="F77" s="6" t="s">
        <v>28</v>
      </c>
      <c r="H77" s="6"/>
      <c r="N77" s="6" t="s">
        <v>28</v>
      </c>
      <c r="P77" s="6"/>
    </row>
    <row r="78" spans="2:17" ht="15.75" x14ac:dyDescent="0.25">
      <c r="F78" s="6" t="s">
        <v>23</v>
      </c>
      <c r="G78" s="6" t="str">
        <f t="shared" ref="G78:G97" si="10">D104</f>
        <v>4Rx0L dBc Log Mag(dB)</v>
      </c>
      <c r="H78" s="35">
        <v>4</v>
      </c>
      <c r="N78" s="6" t="s">
        <v>23</v>
      </c>
      <c r="O78" s="6" t="str">
        <f t="shared" ref="O78:O97" si="11">L104</f>
        <v>4Rx0L dBc Log Mag(dB)</v>
      </c>
      <c r="P78" s="35">
        <v>4</v>
      </c>
    </row>
    <row r="79" spans="2:17" ht="15.75" x14ac:dyDescent="0.25">
      <c r="B79" t="s">
        <v>27</v>
      </c>
      <c r="F79" s="6">
        <f t="shared" ref="F79:F97" si="12">B105/1000000000</f>
        <v>4</v>
      </c>
      <c r="G79" s="6">
        <f t="shared" si="10"/>
        <v>-83.502037000000001</v>
      </c>
      <c r="H79" s="36">
        <f>ABS(AVERAGE(G79:G97)-(H78-1)*17)</f>
        <v>128.53556752631579</v>
      </c>
      <c r="J79" t="s">
        <v>27</v>
      </c>
      <c r="N79" s="6">
        <f t="shared" ref="N79:N97" si="13">J105/1000000000</f>
        <v>4</v>
      </c>
      <c r="O79" s="6">
        <f t="shared" si="11"/>
        <v>-88.067954999999998</v>
      </c>
      <c r="P79" s="36">
        <f>ABS(AVERAGE(O79:O97)-(P78-1)*17)</f>
        <v>128.47390826315791</v>
      </c>
    </row>
    <row r="80" spans="2:17" x14ac:dyDescent="0.25">
      <c r="B80" t="s">
        <v>23</v>
      </c>
      <c r="C80" t="s">
        <v>290</v>
      </c>
      <c r="D80" t="s">
        <v>291</v>
      </c>
      <c r="F80" s="6">
        <f t="shared" si="12"/>
        <v>4.5</v>
      </c>
      <c r="G80" s="6">
        <f t="shared" si="10"/>
        <v>-85.280265999999997</v>
      </c>
      <c r="H80" s="6"/>
      <c r="J80" t="s">
        <v>23</v>
      </c>
      <c r="K80" t="s">
        <v>290</v>
      </c>
      <c r="L80" t="s">
        <v>291</v>
      </c>
      <c r="N80" s="6">
        <f t="shared" si="13"/>
        <v>4.5</v>
      </c>
      <c r="O80" s="6">
        <f t="shared" si="11"/>
        <v>-82.951713999999996</v>
      </c>
      <c r="P80" s="6"/>
    </row>
    <row r="81" spans="2:16" x14ac:dyDescent="0.25">
      <c r="B81">
        <v>3000000000</v>
      </c>
      <c r="C81">
        <v>-95.157387</v>
      </c>
      <c r="D81">
        <v>-83.909965999999997</v>
      </c>
      <c r="F81" s="6">
        <f t="shared" si="12"/>
        <v>5</v>
      </c>
      <c r="G81" s="6">
        <f t="shared" si="10"/>
        <v>-100.79747999999999</v>
      </c>
      <c r="H81" s="6"/>
      <c r="J81">
        <v>3000000000</v>
      </c>
      <c r="K81">
        <v>-96.474746999999994</v>
      </c>
      <c r="L81">
        <v>-83.264435000000006</v>
      </c>
      <c r="N81" s="6">
        <f t="shared" si="13"/>
        <v>5</v>
      </c>
      <c r="O81" s="6">
        <f t="shared" si="11"/>
        <v>-83.126541000000003</v>
      </c>
      <c r="P81" s="6"/>
    </row>
    <row r="82" spans="2:16" x14ac:dyDescent="0.25">
      <c r="B82">
        <v>3555555500</v>
      </c>
      <c r="C82">
        <v>-93.572158999999999</v>
      </c>
      <c r="D82">
        <v>-84.963927999999996</v>
      </c>
      <c r="F82" s="6">
        <f t="shared" si="12"/>
        <v>5.5</v>
      </c>
      <c r="G82" s="6">
        <f t="shared" si="10"/>
        <v>-87.400085000000004</v>
      </c>
      <c r="H82" s="6"/>
      <c r="J82">
        <v>3555555500</v>
      </c>
      <c r="K82">
        <v>-92.565444999999997</v>
      </c>
      <c r="L82">
        <v>-82.477317999999997</v>
      </c>
      <c r="N82" s="6">
        <f t="shared" si="13"/>
        <v>5.5</v>
      </c>
      <c r="O82" s="6">
        <f t="shared" si="11"/>
        <v>-81.553428999999994</v>
      </c>
      <c r="P82" s="6"/>
    </row>
    <row r="83" spans="2:16" x14ac:dyDescent="0.25">
      <c r="B83">
        <v>4111111000</v>
      </c>
      <c r="C83">
        <v>-89.842277999999993</v>
      </c>
      <c r="D83">
        <v>-81.725288000000006</v>
      </c>
      <c r="F83" s="6">
        <f t="shared" si="12"/>
        <v>6</v>
      </c>
      <c r="G83" s="6">
        <f t="shared" si="10"/>
        <v>-80.429374999999993</v>
      </c>
      <c r="H83" s="6"/>
      <c r="J83">
        <v>4111111000</v>
      </c>
      <c r="K83">
        <v>-92.282309999999995</v>
      </c>
      <c r="L83">
        <v>-83.445235999999994</v>
      </c>
      <c r="N83" s="6">
        <f t="shared" si="13"/>
        <v>6</v>
      </c>
      <c r="O83" s="6">
        <f t="shared" si="11"/>
        <v>-78.246077999999997</v>
      </c>
      <c r="P83" s="6"/>
    </row>
    <row r="84" spans="2:16" x14ac:dyDescent="0.25">
      <c r="B84">
        <v>4666666500</v>
      </c>
      <c r="C84">
        <v>-92.648987000000005</v>
      </c>
      <c r="D84">
        <v>-84.405745999999994</v>
      </c>
      <c r="F84" s="6">
        <f t="shared" si="12"/>
        <v>6.5</v>
      </c>
      <c r="G84" s="6">
        <f t="shared" si="10"/>
        <v>-75.136429000000007</v>
      </c>
      <c r="H84" s="6"/>
      <c r="J84">
        <v>4666666500</v>
      </c>
      <c r="K84">
        <v>-85.414321999999999</v>
      </c>
      <c r="L84">
        <v>-77.310905000000005</v>
      </c>
      <c r="N84" s="6">
        <f t="shared" si="13"/>
        <v>6.5</v>
      </c>
      <c r="O84" s="6">
        <f t="shared" si="11"/>
        <v>-75.922638000000006</v>
      </c>
      <c r="P84" s="6"/>
    </row>
    <row r="85" spans="2:16" x14ac:dyDescent="0.25">
      <c r="B85">
        <v>5222222000</v>
      </c>
      <c r="C85">
        <v>-91.261436000000003</v>
      </c>
      <c r="D85">
        <v>-82.540512000000007</v>
      </c>
      <c r="F85" s="6">
        <f t="shared" si="12"/>
        <v>7</v>
      </c>
      <c r="G85" s="6">
        <f t="shared" si="10"/>
        <v>-75.753326000000001</v>
      </c>
      <c r="H85" s="6"/>
      <c r="J85">
        <v>5222222000</v>
      </c>
      <c r="K85">
        <v>-88.600753999999995</v>
      </c>
      <c r="L85">
        <v>-80.605980000000002</v>
      </c>
      <c r="N85" s="6">
        <f t="shared" si="13"/>
        <v>7</v>
      </c>
      <c r="O85" s="6">
        <f t="shared" si="11"/>
        <v>-76.153946000000005</v>
      </c>
      <c r="P85" s="6"/>
    </row>
    <row r="86" spans="2:16" x14ac:dyDescent="0.25">
      <c r="B86">
        <v>5777777500</v>
      </c>
      <c r="C86">
        <v>-95.546233999999998</v>
      </c>
      <c r="D86">
        <v>-86.951003999999998</v>
      </c>
      <c r="F86" s="6">
        <f t="shared" si="12"/>
        <v>7.5</v>
      </c>
      <c r="G86" s="6">
        <f t="shared" si="10"/>
        <v>-75.420906000000002</v>
      </c>
      <c r="H86" s="6"/>
      <c r="J86">
        <v>5777777500</v>
      </c>
      <c r="K86">
        <v>-86.264740000000003</v>
      </c>
      <c r="L86">
        <v>-78.196692999999996</v>
      </c>
      <c r="N86" s="6">
        <f t="shared" si="13"/>
        <v>7.5</v>
      </c>
      <c r="O86" s="6">
        <f t="shared" si="11"/>
        <v>-74.399033000000003</v>
      </c>
      <c r="P86" s="6"/>
    </row>
    <row r="87" spans="2:16" x14ac:dyDescent="0.25">
      <c r="B87">
        <v>6333333000</v>
      </c>
      <c r="C87">
        <v>-94.294617000000002</v>
      </c>
      <c r="D87">
        <v>-85.950989000000007</v>
      </c>
      <c r="F87" s="6">
        <f t="shared" si="12"/>
        <v>8</v>
      </c>
      <c r="G87" s="6">
        <f t="shared" si="10"/>
        <v>-75.342239000000006</v>
      </c>
      <c r="H87" s="6"/>
      <c r="J87">
        <v>6333333000</v>
      </c>
      <c r="K87">
        <v>-86.857269000000002</v>
      </c>
      <c r="L87">
        <v>-78.368538000000001</v>
      </c>
      <c r="N87" s="6">
        <f t="shared" si="13"/>
        <v>8</v>
      </c>
      <c r="O87" s="6">
        <f t="shared" si="11"/>
        <v>-72.172049999999999</v>
      </c>
      <c r="P87" s="6"/>
    </row>
    <row r="88" spans="2:16" x14ac:dyDescent="0.25">
      <c r="B88">
        <v>6888888500</v>
      </c>
      <c r="C88">
        <v>-91.055946000000006</v>
      </c>
      <c r="D88">
        <v>-82.761345000000006</v>
      </c>
      <c r="F88" s="6">
        <f t="shared" si="12"/>
        <v>8.5</v>
      </c>
      <c r="G88" s="6">
        <f t="shared" si="10"/>
        <v>-71.443900999999997</v>
      </c>
      <c r="H88" s="6"/>
      <c r="J88">
        <v>6888888500</v>
      </c>
      <c r="K88">
        <v>-86.018562000000003</v>
      </c>
      <c r="L88">
        <v>-77.769385999999997</v>
      </c>
      <c r="N88" s="6">
        <f t="shared" si="13"/>
        <v>8.5</v>
      </c>
      <c r="O88" s="6">
        <f t="shared" si="11"/>
        <v>-72.207733000000005</v>
      </c>
      <c r="P88" s="6"/>
    </row>
    <row r="89" spans="2:16" x14ac:dyDescent="0.25">
      <c r="B89">
        <v>7444444000</v>
      </c>
      <c r="C89">
        <v>-84.589005</v>
      </c>
      <c r="D89">
        <v>-76.606116999999998</v>
      </c>
      <c r="F89" s="6">
        <f t="shared" si="12"/>
        <v>9</v>
      </c>
      <c r="G89" s="6">
        <f t="shared" si="10"/>
        <v>-68.633949000000001</v>
      </c>
      <c r="H89" s="6"/>
      <c r="J89">
        <v>7444444000</v>
      </c>
      <c r="K89">
        <v>-83.887718000000007</v>
      </c>
      <c r="L89">
        <v>-75.782866999999996</v>
      </c>
      <c r="N89" s="6">
        <f t="shared" si="13"/>
        <v>9</v>
      </c>
      <c r="O89" s="6">
        <f t="shared" si="11"/>
        <v>-71.190055999999998</v>
      </c>
      <c r="P89" s="6"/>
    </row>
    <row r="90" spans="2:16" x14ac:dyDescent="0.25">
      <c r="B90">
        <v>7999999500</v>
      </c>
      <c r="C90">
        <v>-84.479209999999995</v>
      </c>
      <c r="D90">
        <v>-76.288016999999996</v>
      </c>
      <c r="F90" s="6">
        <f t="shared" si="12"/>
        <v>9.5</v>
      </c>
      <c r="G90" s="6">
        <f t="shared" si="10"/>
        <v>-67.645256000000003</v>
      </c>
      <c r="H90" s="6"/>
      <c r="J90">
        <v>7999999500</v>
      </c>
      <c r="K90">
        <v>-85.998108000000002</v>
      </c>
      <c r="L90">
        <v>-77.825385999999995</v>
      </c>
      <c r="N90" s="6">
        <f t="shared" si="13"/>
        <v>9.5</v>
      </c>
      <c r="O90" s="6">
        <f t="shared" si="11"/>
        <v>-72.299621999999999</v>
      </c>
      <c r="P90" s="6"/>
    </row>
    <row r="91" spans="2:16" x14ac:dyDescent="0.25">
      <c r="B91">
        <v>8555555000</v>
      </c>
      <c r="C91">
        <v>-84.287323000000001</v>
      </c>
      <c r="D91">
        <v>-75.800117</v>
      </c>
      <c r="F91" s="6">
        <f t="shared" si="12"/>
        <v>10</v>
      </c>
      <c r="G91" s="6">
        <f t="shared" si="10"/>
        <v>-66.802550999999994</v>
      </c>
      <c r="H91" s="6"/>
      <c r="J91">
        <v>8555555000</v>
      </c>
      <c r="K91">
        <v>-86.634238999999994</v>
      </c>
      <c r="L91">
        <v>-78.181206000000003</v>
      </c>
      <c r="N91" s="6">
        <f t="shared" si="13"/>
        <v>10</v>
      </c>
      <c r="O91" s="6">
        <f t="shared" si="11"/>
        <v>-73.113524999999996</v>
      </c>
      <c r="P91" s="6"/>
    </row>
    <row r="92" spans="2:16" x14ac:dyDescent="0.25">
      <c r="B92">
        <v>9111110500</v>
      </c>
      <c r="C92">
        <v>-86.318939</v>
      </c>
      <c r="D92">
        <v>-77.765968000000001</v>
      </c>
      <c r="F92" s="6">
        <f t="shared" si="12"/>
        <v>10.5</v>
      </c>
      <c r="G92" s="6">
        <f t="shared" si="10"/>
        <v>-69.483031999999994</v>
      </c>
      <c r="H92" s="6"/>
      <c r="J92">
        <v>9111110500</v>
      </c>
      <c r="K92">
        <v>-102.28276</v>
      </c>
      <c r="L92">
        <v>-93.522835000000001</v>
      </c>
      <c r="N92" s="6">
        <f t="shared" si="13"/>
        <v>10.5</v>
      </c>
      <c r="O92" s="6">
        <f t="shared" si="11"/>
        <v>-73.952972000000003</v>
      </c>
      <c r="P92" s="6"/>
    </row>
    <row r="93" spans="2:16" x14ac:dyDescent="0.25">
      <c r="B93">
        <v>9666666000</v>
      </c>
      <c r="C93">
        <v>-88.189353999999994</v>
      </c>
      <c r="D93">
        <v>-79.497489999999999</v>
      </c>
      <c r="F93" s="6">
        <f t="shared" si="12"/>
        <v>11</v>
      </c>
      <c r="G93" s="6">
        <f t="shared" si="10"/>
        <v>-74.253585999999999</v>
      </c>
      <c r="H93" s="6"/>
      <c r="J93">
        <v>9666666000</v>
      </c>
      <c r="K93">
        <v>-92.056449999999998</v>
      </c>
      <c r="L93">
        <v>-83.259665999999996</v>
      </c>
      <c r="N93" s="6">
        <f t="shared" si="13"/>
        <v>11</v>
      </c>
      <c r="O93" s="6">
        <f t="shared" si="11"/>
        <v>-78.429100000000005</v>
      </c>
      <c r="P93" s="6"/>
    </row>
    <row r="94" spans="2:16" x14ac:dyDescent="0.25">
      <c r="B94">
        <v>10222221500</v>
      </c>
      <c r="C94">
        <v>-89.789664999999999</v>
      </c>
      <c r="D94">
        <v>-80.783089000000004</v>
      </c>
      <c r="F94" s="6">
        <f t="shared" si="12"/>
        <v>11.5</v>
      </c>
      <c r="G94" s="6">
        <f t="shared" si="10"/>
        <v>-81.964005</v>
      </c>
      <c r="H94" s="6"/>
      <c r="J94">
        <v>10222221500</v>
      </c>
      <c r="K94">
        <v>-94.464752000000004</v>
      </c>
      <c r="L94">
        <v>-85.493995999999996</v>
      </c>
      <c r="N94" s="6">
        <f t="shared" si="13"/>
        <v>11.5</v>
      </c>
      <c r="O94" s="6">
        <f t="shared" si="11"/>
        <v>-80.259879999999995</v>
      </c>
      <c r="P94" s="6"/>
    </row>
    <row r="95" spans="2:16" x14ac:dyDescent="0.25">
      <c r="B95">
        <v>10777777000</v>
      </c>
      <c r="C95">
        <v>-89.131111000000004</v>
      </c>
      <c r="D95">
        <v>-80.232680999999999</v>
      </c>
      <c r="F95" s="6">
        <f t="shared" si="12"/>
        <v>12</v>
      </c>
      <c r="G95" s="6">
        <f t="shared" si="10"/>
        <v>-79.759872000000001</v>
      </c>
      <c r="H95" s="6"/>
      <c r="J95">
        <v>10777777000</v>
      </c>
      <c r="K95">
        <v>-86.172661000000005</v>
      </c>
      <c r="L95">
        <v>-77.103667999999999</v>
      </c>
      <c r="N95" s="6">
        <f t="shared" si="13"/>
        <v>12</v>
      </c>
      <c r="O95" s="6">
        <f t="shared" si="11"/>
        <v>-79.458847000000006</v>
      </c>
      <c r="P95" s="6"/>
    </row>
    <row r="96" spans="2:16" x14ac:dyDescent="0.25">
      <c r="B96">
        <v>11333332500</v>
      </c>
      <c r="C96">
        <v>-83.912864999999996</v>
      </c>
      <c r="D96">
        <v>-74.975066999999996</v>
      </c>
      <c r="F96" s="6">
        <f t="shared" si="12"/>
        <v>12.5</v>
      </c>
      <c r="G96" s="6">
        <f t="shared" si="10"/>
        <v>-81.923264000000003</v>
      </c>
      <c r="H96" s="6"/>
      <c r="J96">
        <v>11333332500</v>
      </c>
      <c r="K96">
        <v>-81.699814000000003</v>
      </c>
      <c r="L96">
        <v>-72.669449</v>
      </c>
      <c r="N96" s="6">
        <f t="shared" si="13"/>
        <v>12.5</v>
      </c>
      <c r="O96" s="6">
        <f t="shared" si="11"/>
        <v>-82.511764999999997</v>
      </c>
      <c r="P96" s="6"/>
    </row>
    <row r="97" spans="2:16" x14ac:dyDescent="0.25">
      <c r="B97">
        <v>11888888000</v>
      </c>
      <c r="C97">
        <v>-90.545670000000001</v>
      </c>
      <c r="D97">
        <v>-81.150681000000006</v>
      </c>
      <c r="F97" s="6">
        <f t="shared" si="12"/>
        <v>13</v>
      </c>
      <c r="G97" s="6">
        <f t="shared" si="10"/>
        <v>-72.204223999999996</v>
      </c>
      <c r="H97" s="6"/>
      <c r="J97">
        <v>11888888000</v>
      </c>
      <c r="K97">
        <v>-84.981658999999993</v>
      </c>
      <c r="L97">
        <v>-75.548942999999994</v>
      </c>
      <c r="N97" s="6">
        <f t="shared" si="13"/>
        <v>13</v>
      </c>
      <c r="O97" s="6">
        <f t="shared" si="11"/>
        <v>-75.987373000000005</v>
      </c>
      <c r="P97" s="6"/>
    </row>
    <row r="98" spans="2:16" x14ac:dyDescent="0.25">
      <c r="B98">
        <v>12444443500</v>
      </c>
      <c r="C98">
        <v>-92.576758999999996</v>
      </c>
      <c r="D98">
        <v>-82.580032000000003</v>
      </c>
      <c r="F98" s="6" t="s">
        <v>25</v>
      </c>
      <c r="H98" s="6"/>
      <c r="J98">
        <v>12444443500</v>
      </c>
      <c r="K98">
        <v>-92.600769</v>
      </c>
      <c r="L98">
        <v>-82.814621000000002</v>
      </c>
      <c r="N98" s="6" t="s">
        <v>25</v>
      </c>
      <c r="P98" s="6"/>
    </row>
    <row r="99" spans="2:16" x14ac:dyDescent="0.25">
      <c r="B99">
        <v>12999999000</v>
      </c>
      <c r="C99">
        <v>-91.104736000000003</v>
      </c>
      <c r="D99">
        <v>-80.249527</v>
      </c>
      <c r="H99" s="6"/>
      <c r="J99">
        <v>12999999000</v>
      </c>
      <c r="K99">
        <v>-90.177925000000002</v>
      </c>
      <c r="L99">
        <v>-79.807334999999995</v>
      </c>
      <c r="P99" s="6"/>
    </row>
    <row r="100" spans="2:16" x14ac:dyDescent="0.25">
      <c r="B100" t="s">
        <v>25</v>
      </c>
      <c r="H100" s="6"/>
      <c r="J100" t="s">
        <v>25</v>
      </c>
      <c r="P100" s="6"/>
    </row>
    <row r="101" spans="2:16" x14ac:dyDescent="0.25">
      <c r="F101" s="6" t="s">
        <v>29</v>
      </c>
      <c r="H101" s="6"/>
      <c r="N101" s="6" t="s">
        <v>29</v>
      </c>
      <c r="P101" s="6"/>
    </row>
    <row r="102" spans="2:16" ht="15.75" x14ac:dyDescent="0.25">
      <c r="F102" s="6" t="s">
        <v>23</v>
      </c>
      <c r="G102" s="6" t="str">
        <f t="shared" ref="G102:G121" si="14">D128</f>
        <v>N/A Log Mag(dB)</v>
      </c>
      <c r="H102" s="35">
        <v>5</v>
      </c>
      <c r="N102" s="6" t="s">
        <v>23</v>
      </c>
      <c r="O102" s="6" t="str">
        <f t="shared" ref="O102:O121" si="15">L128</f>
        <v>N/A Log Mag(dB)</v>
      </c>
      <c r="P102" s="35">
        <v>5</v>
      </c>
    </row>
    <row r="103" spans="2:16" ht="15.75" x14ac:dyDescent="0.25">
      <c r="B103" t="s">
        <v>28</v>
      </c>
      <c r="F103" s="6">
        <f t="shared" ref="F103:F121" si="16">B129/1000000000</f>
        <v>5</v>
      </c>
      <c r="G103" s="6">
        <f t="shared" si="14"/>
        <v>-97.373481999999996</v>
      </c>
      <c r="H103" s="36">
        <f>ABS(AVERAGE(G103:G121)-(H102-1)*19)</f>
        <v>164.67936100000003</v>
      </c>
      <c r="J103" t="s">
        <v>28</v>
      </c>
      <c r="N103" s="6">
        <f t="shared" ref="N103:N121" si="17">J129/1000000000</f>
        <v>5</v>
      </c>
      <c r="O103" s="6">
        <f t="shared" si="15"/>
        <v>-111.61181999999999</v>
      </c>
      <c r="P103" s="36">
        <f>ABS(AVERAGE(O103:O121)-(P102-1)*19)</f>
        <v>171.53915036842108</v>
      </c>
    </row>
    <row r="104" spans="2:16" x14ac:dyDescent="0.25">
      <c r="B104" t="s">
        <v>23</v>
      </c>
      <c r="C104" t="s">
        <v>292</v>
      </c>
      <c r="D104" t="s">
        <v>293</v>
      </c>
      <c r="F104" s="6">
        <f t="shared" si="16"/>
        <v>5.4444444444444002</v>
      </c>
      <c r="G104" s="6">
        <f t="shared" si="14"/>
        <v>-99.371467999999993</v>
      </c>
      <c r="J104" t="s">
        <v>23</v>
      </c>
      <c r="K104" t="s">
        <v>292</v>
      </c>
      <c r="L104" t="s">
        <v>293</v>
      </c>
      <c r="N104" s="6">
        <f t="shared" si="17"/>
        <v>5.4444444444444002</v>
      </c>
      <c r="O104" s="6">
        <f t="shared" si="15"/>
        <v>-103.52527000000001</v>
      </c>
    </row>
    <row r="105" spans="2:16" x14ac:dyDescent="0.25">
      <c r="B105">
        <v>4000000000</v>
      </c>
      <c r="C105">
        <v>-94.749458000000004</v>
      </c>
      <c r="D105">
        <v>-83.502037000000001</v>
      </c>
      <c r="F105" s="6">
        <f t="shared" si="16"/>
        <v>5.8888888888888999</v>
      </c>
      <c r="G105" s="6">
        <f t="shared" si="14"/>
        <v>-92.385932999999994</v>
      </c>
      <c r="J105">
        <v>4000000000</v>
      </c>
      <c r="K105">
        <v>-101.27827000000001</v>
      </c>
      <c r="L105">
        <v>-88.067954999999998</v>
      </c>
      <c r="N105" s="6">
        <f t="shared" si="17"/>
        <v>5.8888888888888999</v>
      </c>
      <c r="O105" s="6">
        <f t="shared" si="15"/>
        <v>-103.78336</v>
      </c>
    </row>
    <row r="106" spans="2:16" x14ac:dyDescent="0.25">
      <c r="B106">
        <v>4500000000</v>
      </c>
      <c r="C106">
        <v>-93.888496000000004</v>
      </c>
      <c r="D106">
        <v>-85.280265999999997</v>
      </c>
      <c r="F106" s="6">
        <f t="shared" si="16"/>
        <v>6.3333333333332993</v>
      </c>
      <c r="G106" s="6">
        <f t="shared" si="14"/>
        <v>-90.868576000000004</v>
      </c>
      <c r="J106">
        <v>4500000000</v>
      </c>
      <c r="K106">
        <v>-93.039840999999996</v>
      </c>
      <c r="L106">
        <v>-82.951713999999996</v>
      </c>
      <c r="N106" s="6">
        <f t="shared" si="17"/>
        <v>6.3333333333332993</v>
      </c>
      <c r="O106" s="6">
        <f t="shared" si="15"/>
        <v>-103.0574</v>
      </c>
    </row>
    <row r="107" spans="2:16" x14ac:dyDescent="0.25">
      <c r="B107">
        <v>5000000000</v>
      </c>
      <c r="C107">
        <v>-108.91446999999999</v>
      </c>
      <c r="D107">
        <v>-100.79747999999999</v>
      </c>
      <c r="F107" s="6">
        <f t="shared" si="16"/>
        <v>6.7777777777777999</v>
      </c>
      <c r="G107" s="6">
        <f t="shared" si="14"/>
        <v>-89.507126</v>
      </c>
      <c r="J107">
        <v>5000000000</v>
      </c>
      <c r="K107">
        <v>-91.963615000000004</v>
      </c>
      <c r="L107">
        <v>-83.126541000000003</v>
      </c>
      <c r="N107" s="6">
        <f t="shared" si="17"/>
        <v>6.7777777777777999</v>
      </c>
      <c r="O107" s="6">
        <f t="shared" si="15"/>
        <v>-97.595580999999996</v>
      </c>
    </row>
    <row r="108" spans="2:16" x14ac:dyDescent="0.25">
      <c r="B108">
        <v>5500000000</v>
      </c>
      <c r="C108">
        <v>-95.643326000000002</v>
      </c>
      <c r="D108">
        <v>-87.400085000000004</v>
      </c>
      <c r="F108" s="6">
        <f t="shared" si="16"/>
        <v>7.2222222222222001</v>
      </c>
      <c r="G108" s="6">
        <f t="shared" si="14"/>
        <v>-89.860252000000003</v>
      </c>
      <c r="J108">
        <v>5500000000</v>
      </c>
      <c r="K108">
        <v>-89.656845000000004</v>
      </c>
      <c r="L108">
        <v>-81.553428999999994</v>
      </c>
      <c r="N108" s="6">
        <f t="shared" si="17"/>
        <v>7.2222222222222001</v>
      </c>
      <c r="O108" s="6">
        <f t="shared" si="15"/>
        <v>-99.828781000000006</v>
      </c>
    </row>
    <row r="109" spans="2:16" x14ac:dyDescent="0.25">
      <c r="B109">
        <v>6000000000</v>
      </c>
      <c r="C109">
        <v>-89.150306999999998</v>
      </c>
      <c r="D109">
        <v>-80.429374999999993</v>
      </c>
      <c r="F109" s="6">
        <f t="shared" si="16"/>
        <v>7.6666666666667007</v>
      </c>
      <c r="G109" s="6">
        <f t="shared" si="14"/>
        <v>-87.358238</v>
      </c>
      <c r="J109">
        <v>6000000000</v>
      </c>
      <c r="K109">
        <v>-86.240852000000004</v>
      </c>
      <c r="L109">
        <v>-78.246077999999997</v>
      </c>
      <c r="N109" s="6">
        <f t="shared" si="17"/>
        <v>7.6666666666667007</v>
      </c>
      <c r="O109" s="6">
        <f t="shared" si="15"/>
        <v>-96.617598999999998</v>
      </c>
    </row>
    <row r="110" spans="2:16" x14ac:dyDescent="0.25">
      <c r="B110">
        <v>6500000000</v>
      </c>
      <c r="C110">
        <v>-83.731658999999993</v>
      </c>
      <c r="D110">
        <v>-75.136429000000007</v>
      </c>
      <c r="F110" s="6">
        <f t="shared" si="16"/>
        <v>8.1111111111111001</v>
      </c>
      <c r="G110" s="6">
        <f t="shared" si="14"/>
        <v>-88.919715999999994</v>
      </c>
      <c r="J110">
        <v>6500000000</v>
      </c>
      <c r="K110">
        <v>-83.990691999999996</v>
      </c>
      <c r="L110">
        <v>-75.922638000000006</v>
      </c>
      <c r="N110" s="6">
        <f t="shared" si="17"/>
        <v>8.1111111111111001</v>
      </c>
      <c r="O110" s="6">
        <f t="shared" si="15"/>
        <v>-95.356735</v>
      </c>
    </row>
    <row r="111" spans="2:16" x14ac:dyDescent="0.25">
      <c r="B111">
        <v>7000000000</v>
      </c>
      <c r="C111">
        <v>-84.096953999999997</v>
      </c>
      <c r="D111">
        <v>-75.753326000000001</v>
      </c>
      <c r="F111" s="6">
        <f t="shared" si="16"/>
        <v>8.5555555555555998</v>
      </c>
      <c r="G111" s="6">
        <f t="shared" si="14"/>
        <v>-90.374954000000002</v>
      </c>
      <c r="J111">
        <v>7000000000</v>
      </c>
      <c r="K111">
        <v>-84.642677000000006</v>
      </c>
      <c r="L111">
        <v>-76.153946000000005</v>
      </c>
      <c r="N111" s="6">
        <f t="shared" si="17"/>
        <v>8.5555555555555998</v>
      </c>
      <c r="O111" s="6">
        <f t="shared" si="15"/>
        <v>-93.396454000000006</v>
      </c>
    </row>
    <row r="112" spans="2:16" x14ac:dyDescent="0.25">
      <c r="B112">
        <v>7500000000</v>
      </c>
      <c r="C112">
        <v>-83.715508</v>
      </c>
      <c r="D112">
        <v>-75.420906000000002</v>
      </c>
      <c r="F112" s="6">
        <f t="shared" si="16"/>
        <v>9</v>
      </c>
      <c r="G112" s="6">
        <f t="shared" si="14"/>
        <v>-91.371986000000007</v>
      </c>
      <c r="J112">
        <v>7500000000</v>
      </c>
      <c r="K112">
        <v>-82.648208999999994</v>
      </c>
      <c r="L112">
        <v>-74.399033000000003</v>
      </c>
      <c r="N112" s="6">
        <f t="shared" si="17"/>
        <v>9</v>
      </c>
      <c r="O112" s="6">
        <f t="shared" si="15"/>
        <v>-89.102508999999998</v>
      </c>
    </row>
    <row r="113" spans="2:15" x14ac:dyDescent="0.25">
      <c r="B113">
        <v>8000000000</v>
      </c>
      <c r="C113">
        <v>-83.325134000000006</v>
      </c>
      <c r="D113">
        <v>-75.342239000000006</v>
      </c>
      <c r="F113" s="6">
        <f t="shared" si="16"/>
        <v>9.4444444444444002</v>
      </c>
      <c r="G113" s="6">
        <f t="shared" si="14"/>
        <v>-94.166374000000005</v>
      </c>
      <c r="J113">
        <v>8000000000</v>
      </c>
      <c r="K113">
        <v>-80.276893999999999</v>
      </c>
      <c r="L113">
        <v>-72.172049999999999</v>
      </c>
      <c r="N113" s="6">
        <f t="shared" si="17"/>
        <v>9.4444444444444002</v>
      </c>
      <c r="O113" s="6">
        <f t="shared" si="15"/>
        <v>-89.438079999999999</v>
      </c>
    </row>
    <row r="114" spans="2:15" x14ac:dyDescent="0.25">
      <c r="B114">
        <v>8500000000</v>
      </c>
      <c r="C114">
        <v>-79.635086000000001</v>
      </c>
      <c r="D114">
        <v>-71.443900999999997</v>
      </c>
      <c r="F114" s="6">
        <f t="shared" si="16"/>
        <v>9.8888888888888999</v>
      </c>
      <c r="G114" s="6">
        <f t="shared" si="14"/>
        <v>-94.904105999999999</v>
      </c>
      <c r="J114">
        <v>8500000000</v>
      </c>
      <c r="K114">
        <v>-80.380447000000004</v>
      </c>
      <c r="L114">
        <v>-72.207733000000005</v>
      </c>
      <c r="N114" s="6">
        <f t="shared" si="17"/>
        <v>9.8888888888888999</v>
      </c>
      <c r="O114" s="6">
        <f t="shared" si="15"/>
        <v>-89.402237</v>
      </c>
    </row>
    <row r="115" spans="2:15" x14ac:dyDescent="0.25">
      <c r="B115">
        <v>9000000000</v>
      </c>
      <c r="C115">
        <v>-77.121155000000002</v>
      </c>
      <c r="D115">
        <v>-68.633949000000001</v>
      </c>
      <c r="F115" s="6">
        <f t="shared" si="16"/>
        <v>10.333333333333</v>
      </c>
      <c r="G115" s="6">
        <f t="shared" si="14"/>
        <v>-90.077918999999994</v>
      </c>
      <c r="J115">
        <v>9000000000</v>
      </c>
      <c r="K115">
        <v>-79.643089000000003</v>
      </c>
      <c r="L115">
        <v>-71.190055999999998</v>
      </c>
      <c r="N115" s="6">
        <f t="shared" si="17"/>
        <v>10.333333333333</v>
      </c>
      <c r="O115" s="6">
        <f t="shared" si="15"/>
        <v>-94.040276000000006</v>
      </c>
    </row>
    <row r="116" spans="2:15" x14ac:dyDescent="0.25">
      <c r="B116">
        <v>9500000000</v>
      </c>
      <c r="C116">
        <v>-76.198227000000003</v>
      </c>
      <c r="D116">
        <v>-67.645256000000003</v>
      </c>
      <c r="F116" s="6">
        <f t="shared" si="16"/>
        <v>10.777777777778001</v>
      </c>
      <c r="G116" s="6">
        <f t="shared" si="14"/>
        <v>-84.682479999999998</v>
      </c>
      <c r="J116">
        <v>9500000000</v>
      </c>
      <c r="K116">
        <v>-81.059546999999995</v>
      </c>
      <c r="L116">
        <v>-72.299621999999999</v>
      </c>
      <c r="N116" s="6">
        <f t="shared" si="17"/>
        <v>10.777777777778001</v>
      </c>
      <c r="O116" s="6">
        <f t="shared" si="15"/>
        <v>-99.050735000000003</v>
      </c>
    </row>
    <row r="117" spans="2:15" x14ac:dyDescent="0.25">
      <c r="B117">
        <v>10000000000</v>
      </c>
      <c r="C117">
        <v>-75.494415000000004</v>
      </c>
      <c r="D117">
        <v>-66.802550999999994</v>
      </c>
      <c r="F117" s="6">
        <f t="shared" si="16"/>
        <v>11.222222222221999</v>
      </c>
      <c r="G117" s="6">
        <f t="shared" si="14"/>
        <v>-82.066901999999999</v>
      </c>
      <c r="J117">
        <v>10000000000</v>
      </c>
      <c r="K117">
        <v>-81.910308999999998</v>
      </c>
      <c r="L117">
        <v>-73.113524999999996</v>
      </c>
      <c r="N117" s="6">
        <f t="shared" si="17"/>
        <v>11.222222222221999</v>
      </c>
      <c r="O117" s="6">
        <f t="shared" si="15"/>
        <v>-90.755943000000002</v>
      </c>
    </row>
    <row r="118" spans="2:15" x14ac:dyDescent="0.25">
      <c r="B118">
        <v>10500000000</v>
      </c>
      <c r="C118">
        <v>-78.489600999999993</v>
      </c>
      <c r="D118">
        <v>-69.483031999999994</v>
      </c>
      <c r="F118" s="6">
        <f t="shared" si="16"/>
        <v>11.666666666667</v>
      </c>
      <c r="G118" s="6">
        <f t="shared" si="14"/>
        <v>-79.117217999999994</v>
      </c>
      <c r="J118">
        <v>10500000000</v>
      </c>
      <c r="K118">
        <v>-82.923737000000003</v>
      </c>
      <c r="L118">
        <v>-73.952972000000003</v>
      </c>
      <c r="N118" s="6">
        <f t="shared" si="17"/>
        <v>11.666666666667</v>
      </c>
      <c r="O118" s="6">
        <f t="shared" si="15"/>
        <v>-86.465134000000006</v>
      </c>
    </row>
    <row r="119" spans="2:15" x14ac:dyDescent="0.25">
      <c r="B119">
        <v>11000000000</v>
      </c>
      <c r="C119">
        <v>-83.152016000000003</v>
      </c>
      <c r="D119">
        <v>-74.253585999999999</v>
      </c>
      <c r="F119" s="6">
        <f t="shared" si="16"/>
        <v>12.111111111111001</v>
      </c>
      <c r="G119" s="6">
        <f t="shared" si="14"/>
        <v>-81.288521000000003</v>
      </c>
      <c r="J119">
        <v>11000000000</v>
      </c>
      <c r="K119">
        <v>-87.498092999999997</v>
      </c>
      <c r="L119">
        <v>-78.429100000000005</v>
      </c>
      <c r="N119" s="6">
        <f t="shared" si="17"/>
        <v>12.111111111111001</v>
      </c>
      <c r="O119" s="6">
        <f t="shared" si="15"/>
        <v>-87.429542999999995</v>
      </c>
    </row>
    <row r="120" spans="2:15" x14ac:dyDescent="0.25">
      <c r="B120">
        <v>11500000000</v>
      </c>
      <c r="C120">
        <v>-90.901802000000004</v>
      </c>
      <c r="D120">
        <v>-81.964005</v>
      </c>
      <c r="F120" s="6">
        <f t="shared" si="16"/>
        <v>12.555555555555999</v>
      </c>
      <c r="G120" s="6">
        <f t="shared" si="14"/>
        <v>-80.514351000000005</v>
      </c>
      <c r="J120">
        <v>11500000000</v>
      </c>
      <c r="K120">
        <v>-89.290244999999999</v>
      </c>
      <c r="L120">
        <v>-80.259879999999995</v>
      </c>
      <c r="N120" s="6">
        <f t="shared" si="17"/>
        <v>12.555555555555999</v>
      </c>
      <c r="O120" s="6">
        <f t="shared" si="15"/>
        <v>-91.677268999999995</v>
      </c>
    </row>
    <row r="121" spans="2:15" x14ac:dyDescent="0.25">
      <c r="B121">
        <v>12000000000</v>
      </c>
      <c r="C121">
        <v>-89.154854</v>
      </c>
      <c r="D121">
        <v>-79.759872000000001</v>
      </c>
      <c r="F121" s="6">
        <f t="shared" si="16"/>
        <v>13</v>
      </c>
      <c r="G121" s="6">
        <f t="shared" si="14"/>
        <v>-80.698256999999998</v>
      </c>
      <c r="J121">
        <v>12000000000</v>
      </c>
      <c r="K121">
        <v>-88.891563000000005</v>
      </c>
      <c r="L121">
        <v>-79.458847000000006</v>
      </c>
      <c r="N121" s="6">
        <f t="shared" si="17"/>
        <v>13</v>
      </c>
      <c r="O121" s="6">
        <f t="shared" si="15"/>
        <v>-93.109131000000005</v>
      </c>
    </row>
    <row r="122" spans="2:15" x14ac:dyDescent="0.25">
      <c r="B122">
        <v>12500000000</v>
      </c>
      <c r="C122">
        <v>-91.919990999999996</v>
      </c>
      <c r="D122">
        <v>-81.923264000000003</v>
      </c>
      <c r="F122" s="6" t="s">
        <v>25</v>
      </c>
      <c r="J122">
        <v>12500000000</v>
      </c>
      <c r="K122">
        <v>-92.297912999999994</v>
      </c>
      <c r="L122">
        <v>-82.511764999999997</v>
      </c>
      <c r="N122" s="6" t="s">
        <v>25</v>
      </c>
    </row>
    <row r="123" spans="2:15" x14ac:dyDescent="0.25">
      <c r="B123">
        <v>13000000000</v>
      </c>
      <c r="C123">
        <v>-83.059432999999999</v>
      </c>
      <c r="D123">
        <v>-72.204223999999996</v>
      </c>
      <c r="J123">
        <v>13000000000</v>
      </c>
      <c r="K123">
        <v>-86.357963999999996</v>
      </c>
      <c r="L123">
        <v>-75.987373000000005</v>
      </c>
    </row>
    <row r="124" spans="2:15" x14ac:dyDescent="0.25">
      <c r="B124" t="s">
        <v>25</v>
      </c>
      <c r="J124" t="s">
        <v>25</v>
      </c>
    </row>
    <row r="127" spans="2:15" x14ac:dyDescent="0.25">
      <c r="B127" t="s">
        <v>29</v>
      </c>
      <c r="J127" t="s">
        <v>29</v>
      </c>
    </row>
    <row r="128" spans="2:15" x14ac:dyDescent="0.25">
      <c r="B128" t="s">
        <v>23</v>
      </c>
      <c r="C128" t="s">
        <v>294</v>
      </c>
      <c r="D128" t="s">
        <v>295</v>
      </c>
      <c r="J128" t="s">
        <v>23</v>
      </c>
      <c r="K128" t="s">
        <v>294</v>
      </c>
      <c r="L128" t="s">
        <v>295</v>
      </c>
    </row>
    <row r="129" spans="2:12" x14ac:dyDescent="0.25">
      <c r="B129">
        <v>5000000000</v>
      </c>
      <c r="C129">
        <v>-108.62090000000001</v>
      </c>
      <c r="D129">
        <v>-97.373481999999996</v>
      </c>
      <c r="J129">
        <v>5000000000</v>
      </c>
      <c r="K129">
        <v>-124.82212</v>
      </c>
      <c r="L129">
        <v>-111.61181999999999</v>
      </c>
    </row>
    <row r="130" spans="2:12" x14ac:dyDescent="0.25">
      <c r="B130">
        <v>5444444444.4443998</v>
      </c>
      <c r="C130">
        <v>-107.97969999999999</v>
      </c>
      <c r="D130">
        <v>-99.371467999999993</v>
      </c>
      <c r="J130">
        <v>5444444444.4443998</v>
      </c>
      <c r="K130">
        <v>-113.6134</v>
      </c>
      <c r="L130">
        <v>-103.52527000000001</v>
      </c>
    </row>
    <row r="131" spans="2:12" x14ac:dyDescent="0.25">
      <c r="B131">
        <v>5888888888.8888998</v>
      </c>
      <c r="C131">
        <v>-100.50292</v>
      </c>
      <c r="D131">
        <v>-92.385932999999994</v>
      </c>
      <c r="J131">
        <v>5888888888.8888998</v>
      </c>
      <c r="K131">
        <v>-112.62042</v>
      </c>
      <c r="L131">
        <v>-103.78336</v>
      </c>
    </row>
    <row r="132" spans="2:12" x14ac:dyDescent="0.25">
      <c r="B132">
        <v>6333333333.3332996</v>
      </c>
      <c r="C132">
        <v>-99.111816000000005</v>
      </c>
      <c r="D132">
        <v>-90.868576000000004</v>
      </c>
      <c r="J132">
        <v>6333333333.3332996</v>
      </c>
      <c r="K132">
        <v>-111.16082</v>
      </c>
      <c r="L132">
        <v>-103.0574</v>
      </c>
    </row>
    <row r="133" spans="2:12" x14ac:dyDescent="0.25">
      <c r="B133">
        <v>6777777777.7777996</v>
      </c>
      <c r="C133">
        <v>-98.228049999999996</v>
      </c>
      <c r="D133">
        <v>-89.507126</v>
      </c>
      <c r="J133">
        <v>6777777777.7777996</v>
      </c>
      <c r="K133">
        <v>-105.59035</v>
      </c>
      <c r="L133">
        <v>-97.595580999999996</v>
      </c>
    </row>
    <row r="134" spans="2:12" x14ac:dyDescent="0.25">
      <c r="B134">
        <v>7222222222.2222004</v>
      </c>
      <c r="C134">
        <v>-98.455475000000007</v>
      </c>
      <c r="D134">
        <v>-89.860252000000003</v>
      </c>
      <c r="J134">
        <v>7222222222.2222004</v>
      </c>
      <c r="K134">
        <v>-107.89684</v>
      </c>
      <c r="L134">
        <v>-99.828781000000006</v>
      </c>
    </row>
    <row r="135" spans="2:12" x14ac:dyDescent="0.25">
      <c r="B135">
        <v>7666666666.6667004</v>
      </c>
      <c r="C135">
        <v>-95.701865999999995</v>
      </c>
      <c r="D135">
        <v>-87.358238</v>
      </c>
      <c r="J135">
        <v>7666666666.6667004</v>
      </c>
      <c r="K135">
        <v>-105.10633</v>
      </c>
      <c r="L135">
        <v>-96.617598999999998</v>
      </c>
    </row>
    <row r="136" spans="2:12" x14ac:dyDescent="0.25">
      <c r="B136">
        <v>8111111111.1111002</v>
      </c>
      <c r="C136">
        <v>-97.214316999999994</v>
      </c>
      <c r="D136">
        <v>-88.919715999999994</v>
      </c>
      <c r="J136">
        <v>8111111111.1111002</v>
      </c>
      <c r="K136">
        <v>-103.60590000000001</v>
      </c>
      <c r="L136">
        <v>-95.356735</v>
      </c>
    </row>
    <row r="137" spans="2:12" x14ac:dyDescent="0.25">
      <c r="B137">
        <v>8555555555.5556002</v>
      </c>
      <c r="C137">
        <v>-98.357849000000002</v>
      </c>
      <c r="D137">
        <v>-90.374954000000002</v>
      </c>
      <c r="J137">
        <v>8555555555.5556002</v>
      </c>
      <c r="K137">
        <v>-101.5013</v>
      </c>
      <c r="L137">
        <v>-93.396454000000006</v>
      </c>
    </row>
    <row r="138" spans="2:12" x14ac:dyDescent="0.25">
      <c r="B138">
        <v>9000000000</v>
      </c>
      <c r="C138">
        <v>-99.563179000000005</v>
      </c>
      <c r="D138">
        <v>-91.371986000000007</v>
      </c>
      <c r="J138">
        <v>9000000000</v>
      </c>
      <c r="K138">
        <v>-97.275222999999997</v>
      </c>
      <c r="L138">
        <v>-89.102508999999998</v>
      </c>
    </row>
    <row r="139" spans="2:12" x14ac:dyDescent="0.25">
      <c r="B139">
        <v>9444444444.4444008</v>
      </c>
      <c r="C139">
        <v>-102.65358000000001</v>
      </c>
      <c r="D139">
        <v>-94.166374000000005</v>
      </c>
      <c r="J139">
        <v>9444444444.4444008</v>
      </c>
      <c r="K139">
        <v>-97.891113000000004</v>
      </c>
      <c r="L139">
        <v>-89.438079999999999</v>
      </c>
    </row>
    <row r="140" spans="2:12" x14ac:dyDescent="0.25">
      <c r="B140">
        <v>9888888888.8889008</v>
      </c>
      <c r="C140">
        <v>-103.45708</v>
      </c>
      <c r="D140">
        <v>-94.904105999999999</v>
      </c>
      <c r="J140">
        <v>9888888888.8889008</v>
      </c>
      <c r="K140">
        <v>-98.162163000000007</v>
      </c>
      <c r="L140">
        <v>-89.402237</v>
      </c>
    </row>
    <row r="141" spans="2:12" x14ac:dyDescent="0.25">
      <c r="B141">
        <v>10333333333.333</v>
      </c>
      <c r="C141">
        <v>-98.769783000000004</v>
      </c>
      <c r="D141">
        <v>-90.077918999999994</v>
      </c>
      <c r="J141">
        <v>10333333333.333</v>
      </c>
      <c r="K141">
        <v>-102.83705999999999</v>
      </c>
      <c r="L141">
        <v>-94.040276000000006</v>
      </c>
    </row>
    <row r="142" spans="2:12" x14ac:dyDescent="0.25">
      <c r="B142">
        <v>10777777777.778</v>
      </c>
      <c r="C142">
        <v>-93.689048999999997</v>
      </c>
      <c r="D142">
        <v>-84.682479999999998</v>
      </c>
      <c r="J142">
        <v>10777777777.778</v>
      </c>
      <c r="K142">
        <v>-108.0215</v>
      </c>
      <c r="L142">
        <v>-99.050735000000003</v>
      </c>
    </row>
    <row r="143" spans="2:12" x14ac:dyDescent="0.25">
      <c r="B143">
        <v>11222222222.222</v>
      </c>
      <c r="C143">
        <v>-90.965332000000004</v>
      </c>
      <c r="D143">
        <v>-82.066901999999999</v>
      </c>
      <c r="J143">
        <v>11222222222.222</v>
      </c>
      <c r="K143">
        <v>-99.824935999999994</v>
      </c>
      <c r="L143">
        <v>-90.755943000000002</v>
      </c>
    </row>
    <row r="144" spans="2:12" x14ac:dyDescent="0.25">
      <c r="B144">
        <v>11666666666.667</v>
      </c>
      <c r="C144">
        <v>-88.055015999999995</v>
      </c>
      <c r="D144">
        <v>-79.117217999999994</v>
      </c>
      <c r="J144">
        <v>11666666666.667</v>
      </c>
      <c r="K144">
        <v>-95.495498999999995</v>
      </c>
      <c r="L144">
        <v>-86.465134000000006</v>
      </c>
    </row>
    <row r="145" spans="2:12" x14ac:dyDescent="0.25">
      <c r="B145">
        <v>12111111111.111</v>
      </c>
      <c r="C145">
        <v>-90.683509999999998</v>
      </c>
      <c r="D145">
        <v>-81.288521000000003</v>
      </c>
      <c r="J145">
        <v>12111111111.111</v>
      </c>
      <c r="K145">
        <v>-96.862258999999995</v>
      </c>
      <c r="L145">
        <v>-87.429542999999995</v>
      </c>
    </row>
    <row r="146" spans="2:12" x14ac:dyDescent="0.25">
      <c r="B146">
        <v>12555555555.556</v>
      </c>
      <c r="C146">
        <v>-90.511077999999998</v>
      </c>
      <c r="D146">
        <v>-80.514351000000005</v>
      </c>
      <c r="J146">
        <v>12555555555.556</v>
      </c>
      <c r="K146">
        <v>-101.46342</v>
      </c>
      <c r="L146">
        <v>-91.677268999999995</v>
      </c>
    </row>
    <row r="147" spans="2:12" x14ac:dyDescent="0.25">
      <c r="B147">
        <v>13000000000</v>
      </c>
      <c r="C147">
        <v>-91.553473999999994</v>
      </c>
      <c r="D147">
        <v>-80.698256999999998</v>
      </c>
      <c r="J147">
        <v>13000000000</v>
      </c>
      <c r="K147">
        <v>-103.47972</v>
      </c>
      <c r="L147">
        <v>-93.109131000000005</v>
      </c>
    </row>
    <row r="148" spans="2:12" x14ac:dyDescent="0.25">
      <c r="B148" t="s">
        <v>25</v>
      </c>
      <c r="J148" t="s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F57CD-0A53-49FA-A795-6C3A613515CF}">
  <dimension ref="A2:AC35"/>
  <sheetViews>
    <sheetView tabSelected="1" workbookViewId="0">
      <selection activeCell="A2" sqref="A2"/>
    </sheetView>
  </sheetViews>
  <sheetFormatPr defaultRowHeight="15" x14ac:dyDescent="0.25"/>
  <sheetData>
    <row r="2" spans="1:29" x14ac:dyDescent="0.25">
      <c r="A2" t="s">
        <v>413</v>
      </c>
    </row>
    <row r="3" spans="1:29" x14ac:dyDescent="0.25">
      <c r="A3" t="s">
        <v>371</v>
      </c>
    </row>
    <row r="4" spans="1:29" x14ac:dyDescent="0.25">
      <c r="A4" t="s">
        <v>372</v>
      </c>
    </row>
    <row r="5" spans="1:29" x14ac:dyDescent="0.25">
      <c r="A5" t="s">
        <v>373</v>
      </c>
    </row>
    <row r="8" spans="1:29" x14ac:dyDescent="0.25">
      <c r="A8" s="90" t="s">
        <v>374</v>
      </c>
      <c r="K8" s="90" t="s">
        <v>375</v>
      </c>
      <c r="U8" s="90" t="s">
        <v>376</v>
      </c>
    </row>
    <row r="9" spans="1:29" x14ac:dyDescent="0.25">
      <c r="A9" s="90" t="s">
        <v>377</v>
      </c>
      <c r="B9">
        <v>2</v>
      </c>
      <c r="K9" s="90" t="s">
        <v>377</v>
      </c>
      <c r="L9">
        <v>2</v>
      </c>
      <c r="U9" s="90" t="s">
        <v>377</v>
      </c>
      <c r="V9">
        <v>2</v>
      </c>
    </row>
    <row r="10" spans="1:29" x14ac:dyDescent="0.25">
      <c r="A10" s="90" t="s">
        <v>378</v>
      </c>
      <c r="B10" s="90" t="s">
        <v>379</v>
      </c>
      <c r="C10" s="90" t="s">
        <v>380</v>
      </c>
      <c r="D10" s="90" t="s">
        <v>381</v>
      </c>
      <c r="E10" s="90" t="s">
        <v>382</v>
      </c>
      <c r="F10" s="90" t="s">
        <v>379</v>
      </c>
      <c r="G10" s="90" t="s">
        <v>383</v>
      </c>
      <c r="H10" s="90" t="s">
        <v>381</v>
      </c>
      <c r="I10" s="90" t="s">
        <v>382</v>
      </c>
      <c r="K10" s="90" t="s">
        <v>378</v>
      </c>
      <c r="L10" s="90" t="s">
        <v>379</v>
      </c>
      <c r="M10" s="90" t="s">
        <v>380</v>
      </c>
      <c r="N10" s="90" t="s">
        <v>381</v>
      </c>
      <c r="O10" s="90" t="s">
        <v>382</v>
      </c>
      <c r="P10" s="90" t="s">
        <v>379</v>
      </c>
      <c r="Q10" s="90" t="s">
        <v>383</v>
      </c>
      <c r="R10" s="90" t="s">
        <v>381</v>
      </c>
      <c r="S10" s="90" t="s">
        <v>382</v>
      </c>
      <c r="U10" s="90" t="s">
        <v>378</v>
      </c>
      <c r="V10" s="90" t="s">
        <v>379</v>
      </c>
      <c r="W10" s="90" t="s">
        <v>380</v>
      </c>
      <c r="X10" s="90" t="s">
        <v>381</v>
      </c>
      <c r="Y10" s="90" t="s">
        <v>382</v>
      </c>
      <c r="Z10" s="90" t="s">
        <v>379</v>
      </c>
      <c r="AA10" s="90" t="s">
        <v>383</v>
      </c>
      <c r="AB10" s="90" t="s">
        <v>381</v>
      </c>
      <c r="AC10" s="90" t="s">
        <v>382</v>
      </c>
    </row>
    <row r="11" spans="1:29" x14ac:dyDescent="0.25">
      <c r="A11" t="s">
        <v>384</v>
      </c>
      <c r="B11" t="s">
        <v>385</v>
      </c>
      <c r="C11" t="s">
        <v>386</v>
      </c>
      <c r="D11">
        <v>4</v>
      </c>
      <c r="E11">
        <v>204</v>
      </c>
      <c r="F11" t="s">
        <v>385</v>
      </c>
      <c r="G11" t="s">
        <v>387</v>
      </c>
      <c r="H11">
        <v>4</v>
      </c>
      <c r="I11">
        <v>204</v>
      </c>
      <c r="K11" t="s">
        <v>384</v>
      </c>
      <c r="L11" t="s">
        <v>388</v>
      </c>
      <c r="M11" t="s">
        <v>387</v>
      </c>
      <c r="N11">
        <v>5</v>
      </c>
      <c r="O11">
        <v>103</v>
      </c>
      <c r="P11" t="s">
        <v>388</v>
      </c>
      <c r="Q11" t="s">
        <v>409</v>
      </c>
      <c r="R11">
        <v>5</v>
      </c>
      <c r="S11">
        <v>103</v>
      </c>
      <c r="U11" t="s">
        <v>384</v>
      </c>
      <c r="V11" t="s">
        <v>390</v>
      </c>
      <c r="W11" t="s">
        <v>391</v>
      </c>
      <c r="X11">
        <v>5</v>
      </c>
      <c r="Y11">
        <v>205</v>
      </c>
      <c r="Z11" t="s">
        <v>390</v>
      </c>
      <c r="AA11" t="s">
        <v>392</v>
      </c>
      <c r="AB11">
        <v>5</v>
      </c>
      <c r="AC11">
        <v>205</v>
      </c>
    </row>
    <row r="12" spans="1:29" x14ac:dyDescent="0.25">
      <c r="A12" t="s">
        <v>393</v>
      </c>
      <c r="B12" t="s">
        <v>385</v>
      </c>
      <c r="C12" t="s">
        <v>386</v>
      </c>
      <c r="D12">
        <v>4</v>
      </c>
      <c r="E12">
        <v>204</v>
      </c>
      <c r="F12" t="s">
        <v>385</v>
      </c>
      <c r="G12" t="s">
        <v>394</v>
      </c>
      <c r="H12">
        <v>4</v>
      </c>
      <c r="I12">
        <v>204</v>
      </c>
      <c r="K12" t="s">
        <v>393</v>
      </c>
      <c r="L12" t="s">
        <v>388</v>
      </c>
      <c r="M12" t="s">
        <v>387</v>
      </c>
      <c r="N12">
        <v>5</v>
      </c>
      <c r="O12">
        <v>103</v>
      </c>
      <c r="P12" t="s">
        <v>388</v>
      </c>
      <c r="Q12" t="s">
        <v>395</v>
      </c>
      <c r="R12">
        <v>5</v>
      </c>
      <c r="S12">
        <v>103</v>
      </c>
      <c r="U12" t="s">
        <v>393</v>
      </c>
      <c r="V12" t="s">
        <v>390</v>
      </c>
      <c r="W12" t="s">
        <v>391</v>
      </c>
      <c r="X12">
        <v>5</v>
      </c>
      <c r="Y12">
        <v>205</v>
      </c>
      <c r="Z12" t="s">
        <v>390</v>
      </c>
      <c r="AA12" t="s">
        <v>396</v>
      </c>
      <c r="AB12">
        <v>5</v>
      </c>
      <c r="AC12">
        <v>205</v>
      </c>
    </row>
    <row r="18" spans="1:29" x14ac:dyDescent="0.25">
      <c r="A18" s="90" t="s">
        <v>397</v>
      </c>
      <c r="K18" s="90" t="s">
        <v>398</v>
      </c>
      <c r="U18" s="90" t="s">
        <v>399</v>
      </c>
    </row>
    <row r="19" spans="1:29" x14ac:dyDescent="0.25">
      <c r="A19" s="90" t="s">
        <v>377</v>
      </c>
      <c r="B19">
        <v>2</v>
      </c>
      <c r="K19" s="90" t="s">
        <v>377</v>
      </c>
      <c r="L19">
        <v>2</v>
      </c>
      <c r="U19" s="90" t="s">
        <v>377</v>
      </c>
      <c r="V19">
        <v>2</v>
      </c>
    </row>
    <row r="20" spans="1:29" x14ac:dyDescent="0.25">
      <c r="A20" s="90" t="s">
        <v>378</v>
      </c>
      <c r="B20" s="90" t="s">
        <v>379</v>
      </c>
      <c r="C20" s="90" t="s">
        <v>380</v>
      </c>
      <c r="D20" s="90" t="s">
        <v>381</v>
      </c>
      <c r="E20" s="90" t="s">
        <v>382</v>
      </c>
      <c r="F20" s="90" t="s">
        <v>379</v>
      </c>
      <c r="G20" s="90" t="s">
        <v>383</v>
      </c>
      <c r="H20" s="90" t="s">
        <v>381</v>
      </c>
      <c r="I20" s="90" t="s">
        <v>382</v>
      </c>
      <c r="K20" s="90" t="s">
        <v>378</v>
      </c>
      <c r="L20" s="90" t="s">
        <v>379</v>
      </c>
      <c r="M20" s="90" t="s">
        <v>380</v>
      </c>
      <c r="N20" s="90" t="s">
        <v>381</v>
      </c>
      <c r="O20" s="90" t="s">
        <v>382</v>
      </c>
      <c r="P20" s="90" t="s">
        <v>379</v>
      </c>
      <c r="Q20" s="90" t="s">
        <v>383</v>
      </c>
      <c r="R20" s="90" t="s">
        <v>381</v>
      </c>
      <c r="S20" s="90" t="s">
        <v>382</v>
      </c>
      <c r="U20" s="90" t="s">
        <v>378</v>
      </c>
      <c r="V20" s="90" t="s">
        <v>379</v>
      </c>
      <c r="W20" s="90" t="s">
        <v>380</v>
      </c>
      <c r="X20" s="90" t="s">
        <v>381</v>
      </c>
      <c r="Y20" s="90" t="s">
        <v>382</v>
      </c>
      <c r="Z20" s="90" t="s">
        <v>379</v>
      </c>
      <c r="AA20" s="90" t="s">
        <v>383</v>
      </c>
      <c r="AB20" s="90" t="s">
        <v>381</v>
      </c>
      <c r="AC20" s="90" t="s">
        <v>382</v>
      </c>
    </row>
    <row r="21" spans="1:29" x14ac:dyDescent="0.25">
      <c r="A21" t="s">
        <v>384</v>
      </c>
      <c r="B21" t="s">
        <v>390</v>
      </c>
      <c r="C21" t="s">
        <v>391</v>
      </c>
      <c r="D21">
        <v>5</v>
      </c>
      <c r="E21">
        <v>205</v>
      </c>
      <c r="F21" t="s">
        <v>390</v>
      </c>
      <c r="G21" t="s">
        <v>386</v>
      </c>
      <c r="H21">
        <v>5</v>
      </c>
      <c r="I21">
        <v>205</v>
      </c>
      <c r="K21" t="s">
        <v>384</v>
      </c>
      <c r="L21" t="s">
        <v>390</v>
      </c>
      <c r="M21" t="s">
        <v>391</v>
      </c>
      <c r="N21">
        <v>5</v>
      </c>
      <c r="O21">
        <v>205</v>
      </c>
      <c r="P21" t="s">
        <v>390</v>
      </c>
      <c r="Q21" t="s">
        <v>389</v>
      </c>
      <c r="R21">
        <v>5</v>
      </c>
      <c r="S21">
        <v>205</v>
      </c>
      <c r="U21" t="s">
        <v>384</v>
      </c>
      <c r="V21" t="s">
        <v>399</v>
      </c>
      <c r="W21" t="s">
        <v>391</v>
      </c>
      <c r="X21">
        <v>3</v>
      </c>
      <c r="Y21">
        <v>103</v>
      </c>
      <c r="Z21" t="s">
        <v>399</v>
      </c>
      <c r="AA21" t="s">
        <v>401</v>
      </c>
      <c r="AB21">
        <v>3</v>
      </c>
      <c r="AC21">
        <v>103</v>
      </c>
    </row>
    <row r="22" spans="1:29" x14ac:dyDescent="0.25">
      <c r="A22" t="s">
        <v>393</v>
      </c>
      <c r="B22" t="s">
        <v>390</v>
      </c>
      <c r="C22" t="s">
        <v>391</v>
      </c>
      <c r="D22">
        <v>5</v>
      </c>
      <c r="E22">
        <v>205</v>
      </c>
      <c r="F22" t="s">
        <v>390</v>
      </c>
      <c r="G22" t="s">
        <v>400</v>
      </c>
      <c r="H22">
        <v>5</v>
      </c>
      <c r="I22">
        <v>205</v>
      </c>
      <c r="K22" t="s">
        <v>393</v>
      </c>
      <c r="L22" t="s">
        <v>390</v>
      </c>
      <c r="M22" t="s">
        <v>391</v>
      </c>
      <c r="N22">
        <v>5</v>
      </c>
      <c r="O22">
        <v>205</v>
      </c>
      <c r="P22" t="s">
        <v>390</v>
      </c>
      <c r="Q22" t="s">
        <v>410</v>
      </c>
      <c r="R22">
        <v>5</v>
      </c>
      <c r="S22">
        <v>205</v>
      </c>
      <c r="U22" t="s">
        <v>393</v>
      </c>
      <c r="V22" t="s">
        <v>399</v>
      </c>
      <c r="W22" t="s">
        <v>391</v>
      </c>
      <c r="X22">
        <v>3</v>
      </c>
      <c r="Y22">
        <v>103</v>
      </c>
      <c r="Z22" t="s">
        <v>399</v>
      </c>
      <c r="AA22" t="s">
        <v>402</v>
      </c>
      <c r="AB22">
        <v>3</v>
      </c>
      <c r="AC22">
        <v>103</v>
      </c>
    </row>
    <row r="28" spans="1:29" ht="15.75" thickBot="1" x14ac:dyDescent="0.3">
      <c r="A28" s="90" t="s">
        <v>403</v>
      </c>
      <c r="K28" s="90" t="s">
        <v>404</v>
      </c>
      <c r="U28" s="91"/>
      <c r="V28" s="91"/>
      <c r="W28" s="91"/>
      <c r="X28" s="92" t="s">
        <v>405</v>
      </c>
      <c r="Y28" s="91"/>
      <c r="Z28" s="91"/>
      <c r="AA28" s="91"/>
    </row>
    <row r="29" spans="1:29" ht="25.5" thickTop="1" thickBot="1" x14ac:dyDescent="0.3">
      <c r="A29" s="90" t="s">
        <v>377</v>
      </c>
      <c r="B29">
        <v>5</v>
      </c>
      <c r="K29" s="90" t="s">
        <v>377</v>
      </c>
      <c r="L29">
        <v>4</v>
      </c>
      <c r="U29" s="93" t="s">
        <v>179</v>
      </c>
      <c r="V29" s="94" t="s">
        <v>180</v>
      </c>
      <c r="W29" s="94" t="s">
        <v>181</v>
      </c>
      <c r="X29" s="94" t="s">
        <v>182</v>
      </c>
      <c r="Y29" s="94" t="s">
        <v>183</v>
      </c>
      <c r="Z29" s="94" t="s">
        <v>184</v>
      </c>
      <c r="AA29" s="95" t="s">
        <v>185</v>
      </c>
    </row>
    <row r="30" spans="1:29" ht="16.5" thickTop="1" thickBot="1" x14ac:dyDescent="0.3">
      <c r="A30" s="90" t="s">
        <v>378</v>
      </c>
      <c r="B30" s="90" t="s">
        <v>379</v>
      </c>
      <c r="C30" s="90" t="s">
        <v>380</v>
      </c>
      <c r="D30" s="90" t="s">
        <v>381</v>
      </c>
      <c r="E30" s="90" t="s">
        <v>382</v>
      </c>
      <c r="F30" s="90" t="s">
        <v>379</v>
      </c>
      <c r="G30" s="90" t="s">
        <v>383</v>
      </c>
      <c r="H30" s="90" t="s">
        <v>381</v>
      </c>
      <c r="I30" s="90" t="s">
        <v>382</v>
      </c>
      <c r="K30" s="90" t="s">
        <v>378</v>
      </c>
      <c r="L30" s="90" t="s">
        <v>379</v>
      </c>
      <c r="M30" s="90" t="s">
        <v>380</v>
      </c>
      <c r="N30" s="90" t="s">
        <v>381</v>
      </c>
      <c r="O30" s="90" t="s">
        <v>382</v>
      </c>
      <c r="P30" s="90" t="s">
        <v>379</v>
      </c>
      <c r="Q30" s="90" t="s">
        <v>383</v>
      </c>
      <c r="R30" s="90" t="s">
        <v>381</v>
      </c>
      <c r="S30" s="90" t="s">
        <v>382</v>
      </c>
      <c r="U30" s="96" t="s">
        <v>186</v>
      </c>
      <c r="V30" s="97">
        <f>'5Rx0L'!H7</f>
        <v>29.965381526315785</v>
      </c>
      <c r="W30" s="97" t="s">
        <v>187</v>
      </c>
      <c r="X30" s="97">
        <f>'5Rx5L'!H7</f>
        <v>41.671177</v>
      </c>
      <c r="Y30" s="97">
        <f>'5Rx5L'!H31</f>
        <v>18.104122578947369</v>
      </c>
      <c r="Z30" s="97">
        <f>'5Rx5L'!H55</f>
        <v>35.2823837368421</v>
      </c>
      <c r="AA30" s="98">
        <f>'5Rx5L'!H79</f>
        <v>21.065778894736845</v>
      </c>
    </row>
    <row r="31" spans="1:29" ht="15.75" thickBot="1" x14ac:dyDescent="0.3">
      <c r="A31" s="99" t="s">
        <v>214</v>
      </c>
      <c r="B31" t="s">
        <v>406</v>
      </c>
      <c r="C31" t="s">
        <v>401</v>
      </c>
      <c r="D31">
        <v>5</v>
      </c>
      <c r="E31">
        <v>205</v>
      </c>
      <c r="F31" t="s">
        <v>406</v>
      </c>
      <c r="G31" t="s">
        <v>392</v>
      </c>
      <c r="H31">
        <v>5</v>
      </c>
      <c r="I31">
        <v>205</v>
      </c>
      <c r="K31" s="99" t="s">
        <v>214</v>
      </c>
      <c r="L31" t="s">
        <v>388</v>
      </c>
      <c r="M31" t="s">
        <v>408</v>
      </c>
      <c r="N31">
        <v>5</v>
      </c>
      <c r="O31">
        <v>103</v>
      </c>
      <c r="P31" t="s">
        <v>388</v>
      </c>
      <c r="Q31" t="s">
        <v>409</v>
      </c>
      <c r="R31">
        <v>5</v>
      </c>
      <c r="S31">
        <v>103</v>
      </c>
      <c r="U31" s="96" t="s">
        <v>188</v>
      </c>
      <c r="V31" s="97">
        <f>'5Rx0L'!H31</f>
        <v>61.652148842105255</v>
      </c>
      <c r="W31" s="97">
        <f>'5Rx5L'!H103</f>
        <v>66.962707684210528</v>
      </c>
      <c r="X31" s="97">
        <f>'5Rx5L'!H127</f>
        <v>60.267759473684215</v>
      </c>
      <c r="Y31" s="97">
        <f>'5Rx5L'!H151</f>
        <v>67.549147263157892</v>
      </c>
      <c r="Z31" s="97">
        <f>'5Rx5L'!H175</f>
        <v>56.160534473684208</v>
      </c>
      <c r="AA31" s="98">
        <f>'5Rx5L'!H199</f>
        <v>69.310723210526305</v>
      </c>
    </row>
    <row r="32" spans="1:29" ht="15.75" thickBot="1" x14ac:dyDescent="0.3">
      <c r="A32" s="99" t="s">
        <v>215</v>
      </c>
      <c r="B32" t="s">
        <v>406</v>
      </c>
      <c r="C32" t="s">
        <v>401</v>
      </c>
      <c r="D32">
        <v>5</v>
      </c>
      <c r="E32">
        <v>205</v>
      </c>
      <c r="F32" t="s">
        <v>406</v>
      </c>
      <c r="G32" t="s">
        <v>407</v>
      </c>
      <c r="H32">
        <v>5</v>
      </c>
      <c r="I32">
        <v>205</v>
      </c>
      <c r="K32" s="99" t="s">
        <v>215</v>
      </c>
      <c r="L32" t="s">
        <v>388</v>
      </c>
      <c r="M32" t="s">
        <v>402</v>
      </c>
      <c r="N32">
        <v>5</v>
      </c>
      <c r="O32">
        <v>103</v>
      </c>
      <c r="P32" t="s">
        <v>388</v>
      </c>
      <c r="Q32" t="s">
        <v>396</v>
      </c>
      <c r="R32">
        <v>5</v>
      </c>
      <c r="S32">
        <v>103</v>
      </c>
      <c r="U32" s="96" t="s">
        <v>189</v>
      </c>
      <c r="V32" s="97">
        <f>'5Rx0L'!H55</f>
        <v>111.00724021052633</v>
      </c>
      <c r="W32" s="97">
        <f>'5Rx5L'!H223</f>
        <v>82.452923631578955</v>
      </c>
      <c r="X32" s="97">
        <f>'5Rx5L'!H247</f>
        <v>98.405148631578967</v>
      </c>
      <c r="Y32" s="97">
        <f>'5Rx5L'!H271</f>
        <v>79.629588052631576</v>
      </c>
      <c r="Z32" s="97">
        <f>'5Rx5L'!H295</f>
        <v>100.97840694736844</v>
      </c>
      <c r="AA32" s="98">
        <f>'5Rx5L'!H319</f>
        <v>138.44523278947366</v>
      </c>
    </row>
    <row r="33" spans="1:27" ht="15.75" thickBot="1" x14ac:dyDescent="0.3">
      <c r="A33" s="99" t="s">
        <v>216</v>
      </c>
      <c r="B33" t="s">
        <v>406</v>
      </c>
      <c r="C33" t="s">
        <v>401</v>
      </c>
      <c r="D33">
        <v>5</v>
      </c>
      <c r="E33">
        <v>205</v>
      </c>
      <c r="F33" t="s">
        <v>406</v>
      </c>
      <c r="G33" t="s">
        <v>386</v>
      </c>
      <c r="H33">
        <v>5</v>
      </c>
      <c r="I33">
        <v>205</v>
      </c>
      <c r="K33" s="99" t="s">
        <v>216</v>
      </c>
      <c r="L33" t="s">
        <v>388</v>
      </c>
      <c r="M33" t="s">
        <v>400</v>
      </c>
      <c r="N33">
        <v>5</v>
      </c>
      <c r="O33">
        <v>103</v>
      </c>
      <c r="P33" t="s">
        <v>388</v>
      </c>
      <c r="Q33" t="s">
        <v>394</v>
      </c>
      <c r="R33">
        <v>5</v>
      </c>
      <c r="S33">
        <v>103</v>
      </c>
      <c r="U33" s="96" t="s">
        <v>190</v>
      </c>
      <c r="V33" s="97">
        <f>'5Rx0L'!H79</f>
        <v>128.53556752631579</v>
      </c>
      <c r="W33" s="97">
        <f>'5Rx5L'!H343</f>
        <v>145.01075231578949</v>
      </c>
      <c r="X33" s="97">
        <f>'5Rx5L'!H367</f>
        <v>123.60268078947369</v>
      </c>
      <c r="Y33" s="97">
        <f>'5Rx5L'!H391</f>
        <v>128.19462621052631</v>
      </c>
      <c r="Z33" s="97">
        <f>'5Rx5L'!H415</f>
        <v>122.97330642105264</v>
      </c>
      <c r="AA33" s="98">
        <f>'5Rx5L'!H439</f>
        <v>130.92583189473686</v>
      </c>
    </row>
    <row r="34" spans="1:27" ht="15.75" thickBot="1" x14ac:dyDescent="0.3">
      <c r="A34" s="99" t="s">
        <v>217</v>
      </c>
      <c r="B34" t="s">
        <v>406</v>
      </c>
      <c r="C34" t="s">
        <v>401</v>
      </c>
      <c r="D34">
        <v>5</v>
      </c>
      <c r="E34">
        <v>205</v>
      </c>
      <c r="F34" t="s">
        <v>406</v>
      </c>
      <c r="G34" t="s">
        <v>387</v>
      </c>
      <c r="H34">
        <v>5</v>
      </c>
      <c r="I34">
        <v>205</v>
      </c>
      <c r="K34" s="99" t="s">
        <v>217</v>
      </c>
      <c r="L34" t="s">
        <v>388</v>
      </c>
      <c r="M34" t="s">
        <v>411</v>
      </c>
      <c r="N34">
        <v>5</v>
      </c>
      <c r="O34">
        <v>103</v>
      </c>
      <c r="P34" t="s">
        <v>388</v>
      </c>
      <c r="Q34" t="s">
        <v>412</v>
      </c>
      <c r="R34">
        <v>5</v>
      </c>
      <c r="S34">
        <v>103</v>
      </c>
      <c r="U34" s="100" t="s">
        <v>191</v>
      </c>
      <c r="V34" s="101">
        <f>'5Rx0L'!H103</f>
        <v>164.67936100000003</v>
      </c>
      <c r="W34" s="101">
        <f>'5Rx5L'!H463</f>
        <v>146.93234268421054</v>
      </c>
      <c r="X34" s="101">
        <f>'5Rx5L'!H487</f>
        <v>159.48362457894734</v>
      </c>
      <c r="Y34" s="101">
        <f>'5Rx5L'!H511</f>
        <v>147.88496357894735</v>
      </c>
      <c r="Z34" s="101">
        <f>'5Rx5L'!H535</f>
        <v>159.16561815789473</v>
      </c>
      <c r="AA34" s="102">
        <f>'5Rx5L'!H559</f>
        <v>144.99498594736843</v>
      </c>
    </row>
    <row r="35" spans="1:27" ht="15.75" thickTop="1" x14ac:dyDescent="0.25">
      <c r="A35" s="99" t="s">
        <v>218</v>
      </c>
      <c r="B35" t="s">
        <v>406</v>
      </c>
      <c r="C35" t="s">
        <v>401</v>
      </c>
      <c r="D35">
        <v>5</v>
      </c>
      <c r="E35">
        <v>205</v>
      </c>
      <c r="F35" t="s">
        <v>406</v>
      </c>
      <c r="G35" t="s">
        <v>389</v>
      </c>
      <c r="H35">
        <v>5</v>
      </c>
      <c r="I35">
        <v>205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Q148"/>
  <sheetViews>
    <sheetView workbookViewId="0">
      <selection activeCell="J1" sqref="J1:L1048576"/>
    </sheetView>
  </sheetViews>
  <sheetFormatPr defaultRowHeight="15" x14ac:dyDescent="0.25"/>
  <cols>
    <col min="1" max="1" width="13.7109375" style="40" customWidth="1"/>
    <col min="5" max="5" width="2" style="7" customWidth="1"/>
    <col min="6" max="6" width="16.28515625" style="86" customWidth="1"/>
    <col min="7" max="7" width="25.28515625" style="86" customWidth="1"/>
    <col min="8" max="8" width="9.28515625" customWidth="1"/>
    <col min="9" max="9" width="13.7109375" style="40" customWidth="1"/>
    <col min="13" max="13" width="2" style="7" customWidth="1"/>
    <col min="14" max="14" width="16.28515625" style="86" customWidth="1"/>
    <col min="15" max="15" width="25.28515625" style="86" customWidth="1"/>
    <col min="16" max="16" width="9.28515625" customWidth="1"/>
    <col min="17" max="17" width="2" style="7" customWidth="1"/>
  </cols>
  <sheetData>
    <row r="1" spans="1:17" x14ac:dyDescent="0.25">
      <c r="B1" t="s">
        <v>101</v>
      </c>
      <c r="E1" s="10"/>
      <c r="G1" s="41" t="s">
        <v>16</v>
      </c>
      <c r="J1" t="s">
        <v>101</v>
      </c>
      <c r="M1" s="10"/>
      <c r="O1" s="41" t="s">
        <v>17</v>
      </c>
      <c r="Q1" s="10"/>
    </row>
    <row r="2" spans="1:17" x14ac:dyDescent="0.25">
      <c r="A2" s="50" t="s">
        <v>120</v>
      </c>
      <c r="B2" t="s">
        <v>102</v>
      </c>
      <c r="C2" t="s">
        <v>103</v>
      </c>
      <c r="D2" t="s">
        <v>104</v>
      </c>
      <c r="E2" s="10"/>
      <c r="G2" s="85" t="s">
        <v>296</v>
      </c>
      <c r="I2" s="50" t="s">
        <v>116</v>
      </c>
      <c r="J2" t="s">
        <v>102</v>
      </c>
      <c r="K2" t="s">
        <v>103</v>
      </c>
      <c r="L2" t="s">
        <v>104</v>
      </c>
      <c r="M2" s="10"/>
      <c r="O2" s="85" t="s">
        <v>296</v>
      </c>
      <c r="Q2" s="10"/>
    </row>
    <row r="3" spans="1:17" x14ac:dyDescent="0.25">
      <c r="B3" t="s">
        <v>213</v>
      </c>
      <c r="E3" s="10"/>
      <c r="G3" s="13"/>
      <c r="J3" t="s">
        <v>213</v>
      </c>
      <c r="M3" s="10"/>
      <c r="O3" s="13"/>
      <c r="Q3" s="10"/>
    </row>
    <row r="4" spans="1:17" x14ac:dyDescent="0.25">
      <c r="B4" t="s">
        <v>317</v>
      </c>
      <c r="C4" t="s">
        <v>336</v>
      </c>
      <c r="D4" t="s">
        <v>348</v>
      </c>
      <c r="E4" s="10"/>
      <c r="G4" s="41" t="s">
        <v>24</v>
      </c>
      <c r="J4" t="s">
        <v>317</v>
      </c>
      <c r="K4" t="s">
        <v>336</v>
      </c>
      <c r="L4" t="s">
        <v>349</v>
      </c>
      <c r="M4" s="10"/>
      <c r="O4" s="41" t="s">
        <v>24</v>
      </c>
      <c r="Q4" s="10"/>
    </row>
    <row r="5" spans="1:17" x14ac:dyDescent="0.25">
      <c r="B5" t="s">
        <v>105</v>
      </c>
      <c r="E5" s="10"/>
      <c r="F5" s="86" t="s">
        <v>22</v>
      </c>
      <c r="H5" s="86"/>
      <c r="J5" t="s">
        <v>105</v>
      </c>
      <c r="M5" s="10"/>
      <c r="N5" s="86" t="s">
        <v>22</v>
      </c>
      <c r="P5" s="86"/>
      <c r="Q5" s="10"/>
    </row>
    <row r="6" spans="1:17" ht="15.75" x14ac:dyDescent="0.25">
      <c r="E6" s="10"/>
      <c r="F6" s="86" t="s">
        <v>23</v>
      </c>
      <c r="G6" s="86" t="str">
        <f t="shared" ref="G6:G25" si="0">D32</f>
        <v>1Rx0L dBc Log Mag(dB)</v>
      </c>
      <c r="H6" s="35">
        <v>1</v>
      </c>
      <c r="M6" s="10"/>
      <c r="N6" s="86" t="s">
        <v>23</v>
      </c>
      <c r="O6" s="86" t="str">
        <f t="shared" ref="O6:O25" si="1">L32</f>
        <v>1Rx0L dBc Log Mag(dB)</v>
      </c>
      <c r="P6" s="35">
        <v>1</v>
      </c>
      <c r="Q6" s="10"/>
    </row>
    <row r="7" spans="1:17" ht="15.75" x14ac:dyDescent="0.25">
      <c r="B7" t="s">
        <v>106</v>
      </c>
      <c r="E7" s="10"/>
      <c r="F7" s="86">
        <f t="shared" ref="F7:F25" si="2">B33/1000000000</f>
        <v>1</v>
      </c>
      <c r="G7" s="86">
        <f t="shared" si="0"/>
        <v>-23.249084</v>
      </c>
      <c r="H7" s="36">
        <f>ABS(AVERAGE(G7:G25)-(H6-1)*5)</f>
        <v>29.372294421052622</v>
      </c>
      <c r="J7" t="s">
        <v>106</v>
      </c>
      <c r="M7" s="10"/>
      <c r="N7" s="86">
        <f t="shared" ref="N7:N25" si="3">J33/1000000000</f>
        <v>1</v>
      </c>
      <c r="O7" s="86">
        <f t="shared" si="1"/>
        <v>-28.88805</v>
      </c>
      <c r="P7" s="36">
        <f>ABS(AVERAGE(O7:O25)-(P6-1)*5)</f>
        <v>35.135563578947369</v>
      </c>
      <c r="Q7" s="10"/>
    </row>
    <row r="8" spans="1:17" x14ac:dyDescent="0.25">
      <c r="B8" t="s">
        <v>23</v>
      </c>
      <c r="C8" t="s">
        <v>122</v>
      </c>
      <c r="E8" s="10"/>
      <c r="F8" s="86">
        <f t="shared" si="2"/>
        <v>1.6666666666666998</v>
      </c>
      <c r="G8" s="86">
        <f t="shared" si="0"/>
        <v>-27.276641999999999</v>
      </c>
      <c r="H8" s="86"/>
      <c r="J8" t="s">
        <v>23</v>
      </c>
      <c r="K8" t="s">
        <v>122</v>
      </c>
      <c r="M8" s="10"/>
      <c r="N8" s="86">
        <f t="shared" si="3"/>
        <v>1.6666666666666998</v>
      </c>
      <c r="O8" s="86">
        <f t="shared" si="1"/>
        <v>-34.509903000000001</v>
      </c>
      <c r="P8" s="86"/>
      <c r="Q8" s="10"/>
    </row>
    <row r="9" spans="1:17" x14ac:dyDescent="0.25">
      <c r="B9">
        <v>1000000000</v>
      </c>
      <c r="C9">
        <v>-10.673560999999999</v>
      </c>
      <c r="E9" s="10"/>
      <c r="F9" s="86">
        <f t="shared" si="2"/>
        <v>2.3333333333333002</v>
      </c>
      <c r="G9" s="86">
        <f t="shared" si="0"/>
        <v>-30.027100000000001</v>
      </c>
      <c r="H9" s="86"/>
      <c r="J9">
        <v>1000000000</v>
      </c>
      <c r="K9">
        <v>-12.578317999999999</v>
      </c>
      <c r="M9" s="10"/>
      <c r="N9" s="86">
        <f t="shared" si="3"/>
        <v>2.3333333333333002</v>
      </c>
      <c r="O9" s="86">
        <f t="shared" si="1"/>
        <v>-37.110954</v>
      </c>
      <c r="P9" s="86"/>
      <c r="Q9" s="10"/>
    </row>
    <row r="10" spans="1:17" x14ac:dyDescent="0.25">
      <c r="B10">
        <v>1666666666.6666999</v>
      </c>
      <c r="C10">
        <v>-8.4119271999999992</v>
      </c>
      <c r="E10" s="10"/>
      <c r="F10" s="86">
        <f t="shared" si="2"/>
        <v>3</v>
      </c>
      <c r="G10" s="86">
        <f t="shared" si="0"/>
        <v>-32.260505999999999</v>
      </c>
      <c r="H10" s="86"/>
      <c r="J10">
        <v>1666666666.6666999</v>
      </c>
      <c r="K10">
        <v>-9.5666598999999994</v>
      </c>
      <c r="M10" s="10"/>
      <c r="N10" s="86">
        <f t="shared" si="3"/>
        <v>3</v>
      </c>
      <c r="O10" s="86">
        <f t="shared" si="1"/>
        <v>-38.73753</v>
      </c>
      <c r="P10" s="86"/>
      <c r="Q10" s="10"/>
    </row>
    <row r="11" spans="1:17" x14ac:dyDescent="0.25">
      <c r="B11">
        <v>2333333333.3333001</v>
      </c>
      <c r="C11">
        <v>-7.7131075999999998</v>
      </c>
      <c r="E11" s="10"/>
      <c r="F11" s="86">
        <f t="shared" si="2"/>
        <v>3.6666666666666998</v>
      </c>
      <c r="G11" s="86">
        <f t="shared" si="0"/>
        <v>-30.433917999999998</v>
      </c>
      <c r="H11" s="86"/>
      <c r="J11">
        <v>2333333333.3333001</v>
      </c>
      <c r="K11">
        <v>-8.0766448999999998</v>
      </c>
      <c r="M11" s="10"/>
      <c r="N11" s="86">
        <f t="shared" si="3"/>
        <v>3.6666666666666998</v>
      </c>
      <c r="O11" s="86">
        <f t="shared" si="1"/>
        <v>-41.05941</v>
      </c>
      <c r="P11" s="86"/>
      <c r="Q11" s="10"/>
    </row>
    <row r="12" spans="1:17" x14ac:dyDescent="0.25">
      <c r="B12">
        <v>3000000000</v>
      </c>
      <c r="C12">
        <v>-7.9075297999999998</v>
      </c>
      <c r="E12" s="10"/>
      <c r="F12" s="86">
        <f t="shared" si="2"/>
        <v>4.3333333333332993</v>
      </c>
      <c r="G12" s="86">
        <f t="shared" si="0"/>
        <v>-31.647580999999999</v>
      </c>
      <c r="H12" s="86"/>
      <c r="J12">
        <v>3000000000</v>
      </c>
      <c r="K12">
        <v>-7.6519808999999999</v>
      </c>
      <c r="M12" s="10"/>
      <c r="N12" s="86">
        <f t="shared" si="3"/>
        <v>4.3333333333332993</v>
      </c>
      <c r="O12" s="86">
        <f t="shared" si="1"/>
        <v>-44.098824</v>
      </c>
      <c r="P12" s="86"/>
      <c r="Q12" s="10"/>
    </row>
    <row r="13" spans="1:17" x14ac:dyDescent="0.25">
      <c r="B13">
        <v>3666666666.6666999</v>
      </c>
      <c r="C13">
        <v>-8.2438287999999993</v>
      </c>
      <c r="E13" s="10"/>
      <c r="F13" s="86">
        <f t="shared" si="2"/>
        <v>5</v>
      </c>
      <c r="G13" s="86">
        <f t="shared" si="0"/>
        <v>-31.841805999999998</v>
      </c>
      <c r="H13" s="86"/>
      <c r="J13">
        <v>3666666666.6666999</v>
      </c>
      <c r="K13">
        <v>-7.5781384000000003</v>
      </c>
      <c r="M13" s="10"/>
      <c r="N13" s="86">
        <f t="shared" si="3"/>
        <v>5</v>
      </c>
      <c r="O13" s="86">
        <f t="shared" si="1"/>
        <v>-49.577339000000002</v>
      </c>
      <c r="P13" s="86"/>
      <c r="Q13" s="10"/>
    </row>
    <row r="14" spans="1:17" x14ac:dyDescent="0.25">
      <c r="B14">
        <v>4333333333.3332996</v>
      </c>
      <c r="C14">
        <v>-8.1536226000000003</v>
      </c>
      <c r="E14" s="10"/>
      <c r="F14" s="86">
        <f t="shared" si="2"/>
        <v>5.6666666666667007</v>
      </c>
      <c r="G14" s="86">
        <f t="shared" si="0"/>
        <v>-32.568545999999998</v>
      </c>
      <c r="H14" s="86"/>
      <c r="J14">
        <v>4333333333.3332996</v>
      </c>
      <c r="K14">
        <v>-7.6365685000000001</v>
      </c>
      <c r="M14" s="10"/>
      <c r="N14" s="86">
        <f t="shared" si="3"/>
        <v>5.6666666666667007</v>
      </c>
      <c r="O14" s="86">
        <f t="shared" si="1"/>
        <v>-39.223415000000003</v>
      </c>
      <c r="P14" s="86"/>
      <c r="Q14" s="10"/>
    </row>
    <row r="15" spans="1:17" x14ac:dyDescent="0.25">
      <c r="B15">
        <v>5000000000</v>
      </c>
      <c r="C15">
        <v>-7.8526043999999997</v>
      </c>
      <c r="E15" s="10"/>
      <c r="F15" s="86">
        <f t="shared" si="2"/>
        <v>6.3333333333332993</v>
      </c>
      <c r="G15" s="86">
        <f t="shared" si="0"/>
        <v>-42.864818999999997</v>
      </c>
      <c r="H15" s="86"/>
      <c r="J15">
        <v>5000000000</v>
      </c>
      <c r="K15">
        <v>-8.0620317000000004</v>
      </c>
      <c r="M15" s="10"/>
      <c r="N15" s="86">
        <f t="shared" si="3"/>
        <v>6.3333333333332993</v>
      </c>
      <c r="O15" s="86">
        <f t="shared" si="1"/>
        <v>-30.187338</v>
      </c>
      <c r="P15" s="86"/>
      <c r="Q15" s="10"/>
    </row>
    <row r="16" spans="1:17" x14ac:dyDescent="0.25">
      <c r="B16">
        <v>5666666666.6667004</v>
      </c>
      <c r="C16">
        <v>-8.2023430000000008</v>
      </c>
      <c r="E16" s="10"/>
      <c r="F16" s="86">
        <f t="shared" si="2"/>
        <v>7</v>
      </c>
      <c r="G16" s="86">
        <f t="shared" si="0"/>
        <v>-30.542292</v>
      </c>
      <c r="H16" s="86"/>
      <c r="J16">
        <v>5666666666.6667004</v>
      </c>
      <c r="K16">
        <v>-7.9503564999999998</v>
      </c>
      <c r="M16" s="10"/>
      <c r="N16" s="86">
        <f t="shared" si="3"/>
        <v>7</v>
      </c>
      <c r="O16" s="86">
        <f t="shared" si="1"/>
        <v>-28.616268000000002</v>
      </c>
      <c r="P16" s="86"/>
      <c r="Q16" s="10"/>
    </row>
    <row r="17" spans="2:17" x14ac:dyDescent="0.25">
      <c r="B17">
        <v>6333333333.3332996</v>
      </c>
      <c r="C17">
        <v>-7.8615756000000001</v>
      </c>
      <c r="E17" s="10"/>
      <c r="F17" s="86">
        <f t="shared" si="2"/>
        <v>7.6666666666667007</v>
      </c>
      <c r="G17" s="86">
        <f t="shared" si="0"/>
        <v>-30.271712999999998</v>
      </c>
      <c r="H17" s="86"/>
      <c r="J17">
        <v>6333333333.3332996</v>
      </c>
      <c r="K17">
        <v>-7.9965967999999998</v>
      </c>
      <c r="M17" s="10"/>
      <c r="N17" s="86">
        <f t="shared" si="3"/>
        <v>7.6666666666667007</v>
      </c>
      <c r="O17" s="86">
        <f t="shared" si="1"/>
        <v>-30.626936000000001</v>
      </c>
      <c r="P17" s="86"/>
      <c r="Q17" s="10"/>
    </row>
    <row r="18" spans="2:17" x14ac:dyDescent="0.25">
      <c r="B18">
        <v>7000000000</v>
      </c>
      <c r="C18">
        <v>-8.0965165999999993</v>
      </c>
      <c r="E18" s="10"/>
      <c r="F18" s="86">
        <f t="shared" si="2"/>
        <v>8.3333333333333002</v>
      </c>
      <c r="G18" s="86">
        <f t="shared" si="0"/>
        <v>-31.319071000000001</v>
      </c>
      <c r="H18" s="86"/>
      <c r="J18">
        <v>7000000000</v>
      </c>
      <c r="K18">
        <v>-7.9993404999999997</v>
      </c>
      <c r="M18" s="10"/>
      <c r="N18" s="86">
        <f t="shared" si="3"/>
        <v>8.3333333333333002</v>
      </c>
      <c r="O18" s="86">
        <f t="shared" si="1"/>
        <v>-30.951785999999998</v>
      </c>
      <c r="P18" s="86"/>
      <c r="Q18" s="10"/>
    </row>
    <row r="19" spans="2:17" x14ac:dyDescent="0.25">
      <c r="B19">
        <v>7666666666.6667004</v>
      </c>
      <c r="C19">
        <v>-8.3456364000000001</v>
      </c>
      <c r="E19" s="10"/>
      <c r="F19" s="86">
        <f t="shared" si="2"/>
        <v>9</v>
      </c>
      <c r="G19" s="86">
        <f t="shared" si="0"/>
        <v>-29.573647999999999</v>
      </c>
      <c r="H19" s="86"/>
      <c r="J19">
        <v>7666666666.6667004</v>
      </c>
      <c r="K19">
        <v>-8.2542191000000003</v>
      </c>
      <c r="M19" s="10"/>
      <c r="N19" s="86">
        <f t="shared" si="3"/>
        <v>9</v>
      </c>
      <c r="O19" s="86">
        <f t="shared" si="1"/>
        <v>-33.071980000000003</v>
      </c>
      <c r="P19" s="86"/>
      <c r="Q19" s="10"/>
    </row>
    <row r="20" spans="2:17" x14ac:dyDescent="0.25">
      <c r="B20">
        <v>8333333333.3332996</v>
      </c>
      <c r="C20">
        <v>-8.3678273999999995</v>
      </c>
      <c r="E20" s="10"/>
      <c r="F20" s="86">
        <f t="shared" si="2"/>
        <v>9.6666666666666998</v>
      </c>
      <c r="G20" s="86">
        <f t="shared" si="0"/>
        <v>-26.822571</v>
      </c>
      <c r="H20" s="86"/>
      <c r="J20">
        <v>8333333333.3332996</v>
      </c>
      <c r="K20">
        <v>-8.5934658000000006</v>
      </c>
      <c r="M20" s="10"/>
      <c r="N20" s="86">
        <f t="shared" si="3"/>
        <v>9.6666666666666998</v>
      </c>
      <c r="O20" s="86">
        <f t="shared" si="1"/>
        <v>-35.958347000000003</v>
      </c>
      <c r="P20" s="86"/>
      <c r="Q20" s="10"/>
    </row>
    <row r="21" spans="2:17" x14ac:dyDescent="0.25">
      <c r="B21">
        <v>9000000000</v>
      </c>
      <c r="C21">
        <v>-8.4751139000000002</v>
      </c>
      <c r="E21" s="10"/>
      <c r="F21" s="86">
        <f t="shared" si="2"/>
        <v>10.333333333333</v>
      </c>
      <c r="G21" s="86">
        <f t="shared" si="0"/>
        <v>-25.300507</v>
      </c>
      <c r="H21" s="86"/>
      <c r="J21">
        <v>9000000000</v>
      </c>
      <c r="K21">
        <v>-8.8338251000000003</v>
      </c>
      <c r="M21" s="10"/>
      <c r="N21" s="86">
        <f t="shared" si="3"/>
        <v>10.333333333333</v>
      </c>
      <c r="O21" s="86">
        <f t="shared" si="1"/>
        <v>-40.065598000000001</v>
      </c>
      <c r="P21" s="86"/>
      <c r="Q21" s="10"/>
    </row>
    <row r="22" spans="2:17" x14ac:dyDescent="0.25">
      <c r="B22">
        <v>9666666666.6667004</v>
      </c>
      <c r="C22">
        <v>-8.8273782999999995</v>
      </c>
      <c r="E22" s="10"/>
      <c r="F22" s="86">
        <f t="shared" si="2"/>
        <v>11</v>
      </c>
      <c r="G22" s="86">
        <f t="shared" si="0"/>
        <v>-22.850390999999998</v>
      </c>
      <c r="H22" s="86"/>
      <c r="J22">
        <v>9666666666.6667004</v>
      </c>
      <c r="K22">
        <v>-8.6943617</v>
      </c>
      <c r="M22" s="10"/>
      <c r="N22" s="86">
        <f t="shared" si="3"/>
        <v>11</v>
      </c>
      <c r="O22" s="86">
        <f t="shared" si="1"/>
        <v>-30.762651000000002</v>
      </c>
      <c r="P22" s="86"/>
      <c r="Q22" s="10"/>
    </row>
    <row r="23" spans="2:17" x14ac:dyDescent="0.25">
      <c r="B23">
        <v>10333333333.333</v>
      </c>
      <c r="C23">
        <v>-8.8223514999999999</v>
      </c>
      <c r="E23" s="10"/>
      <c r="F23" s="86">
        <f t="shared" si="2"/>
        <v>11.666666666667</v>
      </c>
      <c r="G23" s="86">
        <f t="shared" si="0"/>
        <v>-24.146542</v>
      </c>
      <c r="H23" s="86"/>
      <c r="J23">
        <v>10333333333.333</v>
      </c>
      <c r="K23">
        <v>-8.8876162000000001</v>
      </c>
      <c r="M23" s="10"/>
      <c r="N23" s="86">
        <f t="shared" si="3"/>
        <v>11.666666666667</v>
      </c>
      <c r="O23" s="86">
        <f t="shared" si="1"/>
        <v>-29.363281000000001</v>
      </c>
      <c r="P23" s="86"/>
      <c r="Q23" s="10"/>
    </row>
    <row r="24" spans="2:17" x14ac:dyDescent="0.25">
      <c r="B24">
        <v>11000000000</v>
      </c>
      <c r="C24">
        <v>-8.8987207000000001</v>
      </c>
      <c r="E24" s="10"/>
      <c r="F24" s="86">
        <f t="shared" si="2"/>
        <v>12.333333333333</v>
      </c>
      <c r="G24" s="86">
        <f t="shared" si="0"/>
        <v>-27.685852000000001</v>
      </c>
      <c r="H24" s="86"/>
      <c r="J24">
        <v>11000000000</v>
      </c>
      <c r="K24">
        <v>-8.8494997000000009</v>
      </c>
      <c r="M24" s="10"/>
      <c r="N24" s="86">
        <f t="shared" si="3"/>
        <v>12.333333333333</v>
      </c>
      <c r="O24" s="86">
        <f t="shared" si="1"/>
        <v>-31.781925000000001</v>
      </c>
      <c r="P24" s="86"/>
      <c r="Q24" s="10"/>
    </row>
    <row r="25" spans="2:17" x14ac:dyDescent="0.25">
      <c r="B25">
        <v>11666666666.667</v>
      </c>
      <c r="C25">
        <v>-9.2203493000000005</v>
      </c>
      <c r="E25" s="10"/>
      <c r="F25" s="86">
        <f t="shared" si="2"/>
        <v>13</v>
      </c>
      <c r="G25" s="86">
        <f t="shared" si="0"/>
        <v>-27.391005</v>
      </c>
      <c r="H25" s="86"/>
      <c r="J25">
        <v>11666666666.667</v>
      </c>
      <c r="K25">
        <v>-9.3931894000000007</v>
      </c>
      <c r="M25" s="10"/>
      <c r="N25" s="86">
        <f t="shared" si="3"/>
        <v>13</v>
      </c>
      <c r="O25" s="86">
        <f t="shared" si="1"/>
        <v>-32.984172999999998</v>
      </c>
      <c r="P25" s="86"/>
      <c r="Q25" s="10"/>
    </row>
    <row r="26" spans="2:17" x14ac:dyDescent="0.25">
      <c r="B26">
        <v>12333333333.333</v>
      </c>
      <c r="C26">
        <v>-9.6859207000000005</v>
      </c>
      <c r="E26" s="10"/>
      <c r="F26" s="86" t="s">
        <v>25</v>
      </c>
      <c r="H26" s="86"/>
      <c r="J26">
        <v>12333333333.333</v>
      </c>
      <c r="K26">
        <v>-9.6602677999999997</v>
      </c>
      <c r="M26" s="10"/>
      <c r="N26" s="86" t="s">
        <v>25</v>
      </c>
      <c r="P26" s="86"/>
      <c r="Q26" s="10"/>
    </row>
    <row r="27" spans="2:17" x14ac:dyDescent="0.25">
      <c r="B27">
        <v>13000000000</v>
      </c>
      <c r="C27">
        <v>-10.474952999999999</v>
      </c>
      <c r="E27" s="10"/>
      <c r="H27" s="86"/>
      <c r="J27">
        <v>13000000000</v>
      </c>
      <c r="K27">
        <v>-10.173779</v>
      </c>
      <c r="M27" s="10"/>
      <c r="P27" s="86"/>
      <c r="Q27" s="10"/>
    </row>
    <row r="28" spans="2:17" x14ac:dyDescent="0.25">
      <c r="B28" t="s">
        <v>25</v>
      </c>
      <c r="E28" s="10"/>
      <c r="H28" s="86"/>
      <c r="J28" t="s">
        <v>25</v>
      </c>
      <c r="M28" s="10"/>
      <c r="P28" s="86"/>
      <c r="Q28" s="10"/>
    </row>
    <row r="29" spans="2:17" x14ac:dyDescent="0.25">
      <c r="E29" s="10"/>
      <c r="F29" s="86" t="s">
        <v>26</v>
      </c>
      <c r="H29" s="86"/>
      <c r="M29" s="10"/>
      <c r="N29" s="86" t="s">
        <v>26</v>
      </c>
      <c r="P29" s="86"/>
      <c r="Q29" s="10"/>
    </row>
    <row r="30" spans="2:17" ht="15.75" x14ac:dyDescent="0.25">
      <c r="E30" s="10"/>
      <c r="F30" s="86" t="s">
        <v>23</v>
      </c>
      <c r="G30" s="86" t="str">
        <f t="shared" ref="G30:G49" si="4">D56</f>
        <v>2Rx0L dBc Log Mag(dB)</v>
      </c>
      <c r="H30" s="35">
        <v>2</v>
      </c>
      <c r="M30" s="10"/>
      <c r="N30" s="86" t="s">
        <v>23</v>
      </c>
      <c r="O30" s="86" t="str">
        <f t="shared" ref="O30:O49" si="5">L56</f>
        <v>2Rx0L dBc Log Mag(dB)</v>
      </c>
      <c r="P30" s="35">
        <v>2</v>
      </c>
      <c r="Q30" s="10"/>
    </row>
    <row r="31" spans="2:17" ht="15.75" x14ac:dyDescent="0.25">
      <c r="B31" t="s">
        <v>22</v>
      </c>
      <c r="E31" s="10"/>
      <c r="F31" s="86">
        <f t="shared" ref="F31:F49" si="6">B57/1000000000</f>
        <v>2</v>
      </c>
      <c r="G31" s="86">
        <f t="shared" si="4"/>
        <v>-76.534537999999998</v>
      </c>
      <c r="H31" s="36">
        <f>ABS(AVERAGE(G31:G49)-(H30-1)*5)</f>
        <v>69.010191842105272</v>
      </c>
      <c r="J31" t="s">
        <v>22</v>
      </c>
      <c r="M31" s="10"/>
      <c r="N31" s="86">
        <f t="shared" ref="N31:N49" si="7">J57/1000000000</f>
        <v>2</v>
      </c>
      <c r="O31" s="86">
        <f t="shared" si="5"/>
        <v>-65.999106999999995</v>
      </c>
      <c r="P31" s="36">
        <f>ABS(AVERAGE(O31:O49)-(P30-1)*5)</f>
        <v>61.552376789473691</v>
      </c>
      <c r="Q31" s="10"/>
    </row>
    <row r="32" spans="2:17" x14ac:dyDescent="0.25">
      <c r="B32" t="s">
        <v>23</v>
      </c>
      <c r="C32" t="s">
        <v>286</v>
      </c>
      <c r="D32" t="s">
        <v>287</v>
      </c>
      <c r="E32" s="10"/>
      <c r="F32" s="86">
        <f t="shared" si="6"/>
        <v>2.6111111111111001</v>
      </c>
      <c r="G32" s="86">
        <f t="shared" si="4"/>
        <v>-70.764358999999999</v>
      </c>
      <c r="H32" s="86"/>
      <c r="J32" t="s">
        <v>23</v>
      </c>
      <c r="K32" t="s">
        <v>286</v>
      </c>
      <c r="L32" t="s">
        <v>287</v>
      </c>
      <c r="M32" s="10"/>
      <c r="N32" s="86">
        <f t="shared" si="7"/>
        <v>2.6111111111111001</v>
      </c>
      <c r="O32" s="86">
        <f t="shared" si="5"/>
        <v>-61.701594999999998</v>
      </c>
      <c r="P32" s="86"/>
      <c r="Q32" s="10"/>
    </row>
    <row r="33" spans="2:17" x14ac:dyDescent="0.25">
      <c r="B33">
        <v>1000000000</v>
      </c>
      <c r="C33">
        <v>-33.922646</v>
      </c>
      <c r="D33">
        <v>-23.249084</v>
      </c>
      <c r="E33" s="10"/>
      <c r="F33" s="86">
        <f t="shared" si="6"/>
        <v>3.2222222222222001</v>
      </c>
      <c r="G33" s="86">
        <f t="shared" si="4"/>
        <v>-69.484832999999995</v>
      </c>
      <c r="H33" s="86"/>
      <c r="J33">
        <v>1000000000</v>
      </c>
      <c r="K33">
        <v>-41.466366000000001</v>
      </c>
      <c r="L33">
        <v>-28.88805</v>
      </c>
      <c r="M33" s="10"/>
      <c r="N33" s="86">
        <f t="shared" si="7"/>
        <v>3.2222222222222001</v>
      </c>
      <c r="O33" s="86">
        <f t="shared" si="5"/>
        <v>-61.167763000000001</v>
      </c>
      <c r="P33" s="86"/>
      <c r="Q33" s="10"/>
    </row>
    <row r="34" spans="2:17" x14ac:dyDescent="0.25">
      <c r="B34">
        <v>1666666666.6666999</v>
      </c>
      <c r="C34">
        <v>-35.688567999999997</v>
      </c>
      <c r="D34">
        <v>-27.276641999999999</v>
      </c>
      <c r="E34" s="10"/>
      <c r="F34" s="86">
        <f t="shared" si="6"/>
        <v>3.8333333333333002</v>
      </c>
      <c r="G34" s="86">
        <f t="shared" si="4"/>
        <v>-68.301849000000004</v>
      </c>
      <c r="H34" s="86"/>
      <c r="J34">
        <v>1666666666.6666999</v>
      </c>
      <c r="K34">
        <v>-44.076565000000002</v>
      </c>
      <c r="L34">
        <v>-34.509903000000001</v>
      </c>
      <c r="M34" s="10"/>
      <c r="N34" s="86">
        <f t="shared" si="7"/>
        <v>3.8333333333333002</v>
      </c>
      <c r="O34" s="86">
        <f t="shared" si="5"/>
        <v>-62.093567</v>
      </c>
      <c r="P34" s="86"/>
      <c r="Q34" s="10"/>
    </row>
    <row r="35" spans="2:17" x14ac:dyDescent="0.25">
      <c r="B35">
        <v>2333333333.3333001</v>
      </c>
      <c r="C35">
        <v>-37.740208000000003</v>
      </c>
      <c r="D35">
        <v>-30.027100000000001</v>
      </c>
      <c r="E35" s="10"/>
      <c r="F35" s="86">
        <f t="shared" si="6"/>
        <v>4.4444444444444002</v>
      </c>
      <c r="G35" s="86">
        <f t="shared" si="4"/>
        <v>-65.532684000000003</v>
      </c>
      <c r="H35" s="86"/>
      <c r="J35">
        <v>2333333333.3333001</v>
      </c>
      <c r="K35">
        <v>-45.187598999999999</v>
      </c>
      <c r="L35">
        <v>-37.110954</v>
      </c>
      <c r="M35" s="10"/>
      <c r="N35" s="86">
        <f t="shared" si="7"/>
        <v>4.4444444444444002</v>
      </c>
      <c r="O35" s="86">
        <f t="shared" si="5"/>
        <v>-58.983158000000003</v>
      </c>
      <c r="P35" s="86"/>
      <c r="Q35" s="10"/>
    </row>
    <row r="36" spans="2:17" x14ac:dyDescent="0.25">
      <c r="B36">
        <v>3000000000</v>
      </c>
      <c r="C36">
        <v>-40.168033999999999</v>
      </c>
      <c r="D36">
        <v>-32.260505999999999</v>
      </c>
      <c r="E36" s="10"/>
      <c r="F36" s="86">
        <f t="shared" si="6"/>
        <v>5.0555555555555998</v>
      </c>
      <c r="G36" s="86">
        <f t="shared" si="4"/>
        <v>-62.766478999999997</v>
      </c>
      <c r="H36" s="86"/>
      <c r="J36">
        <v>3000000000</v>
      </c>
      <c r="K36">
        <v>-46.389510999999999</v>
      </c>
      <c r="L36">
        <v>-38.73753</v>
      </c>
      <c r="M36" s="10"/>
      <c r="N36" s="86">
        <f t="shared" si="7"/>
        <v>5.0555555555555998</v>
      </c>
      <c r="O36" s="86">
        <f t="shared" si="5"/>
        <v>-56.363422</v>
      </c>
      <c r="P36" s="86"/>
      <c r="Q36" s="10"/>
    </row>
    <row r="37" spans="2:17" x14ac:dyDescent="0.25">
      <c r="B37">
        <v>3666666666.6666999</v>
      </c>
      <c r="C37">
        <v>-38.677745999999999</v>
      </c>
      <c r="D37">
        <v>-30.433917999999998</v>
      </c>
      <c r="E37" s="10"/>
      <c r="F37" s="86">
        <f t="shared" si="6"/>
        <v>5.6666666666667007</v>
      </c>
      <c r="G37" s="86">
        <f t="shared" si="4"/>
        <v>-60.18676</v>
      </c>
      <c r="H37" s="86"/>
      <c r="J37">
        <v>3666666666.6666999</v>
      </c>
      <c r="K37">
        <v>-48.637546999999998</v>
      </c>
      <c r="L37">
        <v>-41.05941</v>
      </c>
      <c r="M37" s="10"/>
      <c r="N37" s="86">
        <f t="shared" si="7"/>
        <v>5.6666666666667007</v>
      </c>
      <c r="O37" s="86">
        <f t="shared" si="5"/>
        <v>-55.641052000000002</v>
      </c>
      <c r="P37" s="86"/>
      <c r="Q37" s="10"/>
    </row>
    <row r="38" spans="2:17" x14ac:dyDescent="0.25">
      <c r="B38">
        <v>4333333333.3332996</v>
      </c>
      <c r="C38">
        <v>-39.801205000000003</v>
      </c>
      <c r="D38">
        <v>-31.647580999999999</v>
      </c>
      <c r="E38" s="10"/>
      <c r="F38" s="86">
        <f t="shared" si="6"/>
        <v>6.2777777777777999</v>
      </c>
      <c r="G38" s="86">
        <f t="shared" si="4"/>
        <v>-66.135124000000005</v>
      </c>
      <c r="H38" s="86"/>
      <c r="J38">
        <v>4333333333.3332996</v>
      </c>
      <c r="K38">
        <v>-51.735393999999999</v>
      </c>
      <c r="L38">
        <v>-44.098824</v>
      </c>
      <c r="M38" s="10"/>
      <c r="N38" s="86">
        <f t="shared" si="7"/>
        <v>6.2777777777777999</v>
      </c>
      <c r="O38" s="86">
        <f t="shared" si="5"/>
        <v>-55.023589999999999</v>
      </c>
      <c r="P38" s="86"/>
      <c r="Q38" s="10"/>
    </row>
    <row r="39" spans="2:17" x14ac:dyDescent="0.25">
      <c r="B39">
        <v>5000000000</v>
      </c>
      <c r="C39">
        <v>-39.694412</v>
      </c>
      <c r="D39">
        <v>-31.841805999999998</v>
      </c>
      <c r="E39" s="10"/>
      <c r="F39" s="86">
        <f t="shared" si="6"/>
        <v>6.8888888888888999</v>
      </c>
      <c r="G39" s="86">
        <f t="shared" si="4"/>
        <v>-67.240844999999993</v>
      </c>
      <c r="H39" s="86"/>
      <c r="J39">
        <v>5000000000</v>
      </c>
      <c r="K39">
        <v>-57.63937</v>
      </c>
      <c r="L39">
        <v>-49.577339000000002</v>
      </c>
      <c r="M39" s="10"/>
      <c r="N39" s="86">
        <f t="shared" si="7"/>
        <v>6.8888888888888999</v>
      </c>
      <c r="O39" s="86">
        <f t="shared" si="5"/>
        <v>-53.826706000000001</v>
      </c>
      <c r="P39" s="86"/>
      <c r="Q39" s="10"/>
    </row>
    <row r="40" spans="2:17" x14ac:dyDescent="0.25">
      <c r="B40">
        <v>5666666666.6667004</v>
      </c>
      <c r="C40">
        <v>-40.770888999999997</v>
      </c>
      <c r="D40">
        <v>-32.568545999999998</v>
      </c>
      <c r="E40" s="10"/>
      <c r="F40" s="86">
        <f t="shared" si="6"/>
        <v>7.5</v>
      </c>
      <c r="G40" s="86">
        <f t="shared" si="4"/>
        <v>-64.856765999999993</v>
      </c>
      <c r="H40" s="86"/>
      <c r="J40">
        <v>5666666666.6667004</v>
      </c>
      <c r="K40">
        <v>-47.173774999999999</v>
      </c>
      <c r="L40">
        <v>-39.223415000000003</v>
      </c>
      <c r="M40" s="10"/>
      <c r="N40" s="86">
        <f t="shared" si="7"/>
        <v>7.5</v>
      </c>
      <c r="O40" s="86">
        <f t="shared" si="5"/>
        <v>-53.494914999999999</v>
      </c>
      <c r="P40" s="86"/>
      <c r="Q40" s="10"/>
    </row>
    <row r="41" spans="2:17" x14ac:dyDescent="0.25">
      <c r="B41">
        <v>6333333333.3332996</v>
      </c>
      <c r="C41">
        <v>-50.726394999999997</v>
      </c>
      <c r="D41">
        <v>-42.864818999999997</v>
      </c>
      <c r="E41" s="10"/>
      <c r="F41" s="86">
        <f t="shared" si="6"/>
        <v>8.1111111111111001</v>
      </c>
      <c r="G41" s="86">
        <f t="shared" si="4"/>
        <v>-59.632595000000002</v>
      </c>
      <c r="H41" s="86"/>
      <c r="J41">
        <v>6333333333.3332996</v>
      </c>
      <c r="K41">
        <v>-38.183933000000003</v>
      </c>
      <c r="L41">
        <v>-30.187338</v>
      </c>
      <c r="M41" s="10"/>
      <c r="N41" s="86">
        <f t="shared" si="7"/>
        <v>8.1111111111111001</v>
      </c>
      <c r="O41" s="86">
        <f t="shared" si="5"/>
        <v>-53.933838000000002</v>
      </c>
      <c r="P41" s="86"/>
      <c r="Q41" s="10"/>
    </row>
    <row r="42" spans="2:17" x14ac:dyDescent="0.25">
      <c r="B42">
        <v>7000000000</v>
      </c>
      <c r="C42">
        <v>-38.638809000000002</v>
      </c>
      <c r="D42">
        <v>-30.542292</v>
      </c>
      <c r="E42" s="10"/>
      <c r="F42" s="86">
        <f t="shared" si="6"/>
        <v>8.7222222222222001</v>
      </c>
      <c r="G42" s="86">
        <f t="shared" si="4"/>
        <v>-57.831004999999998</v>
      </c>
      <c r="H42" s="86"/>
      <c r="J42">
        <v>7000000000</v>
      </c>
      <c r="K42">
        <v>-36.615608000000002</v>
      </c>
      <c r="L42">
        <v>-28.616268000000002</v>
      </c>
      <c r="M42" s="10"/>
      <c r="N42" s="86">
        <f t="shared" si="7"/>
        <v>8.7222222222222001</v>
      </c>
      <c r="O42" s="86">
        <f t="shared" si="5"/>
        <v>-53.395733</v>
      </c>
      <c r="P42" s="86"/>
      <c r="Q42" s="10"/>
    </row>
    <row r="43" spans="2:17" x14ac:dyDescent="0.25">
      <c r="B43">
        <v>7666666666.6667004</v>
      </c>
      <c r="C43">
        <v>-38.617351999999997</v>
      </c>
      <c r="D43">
        <v>-30.271712999999998</v>
      </c>
      <c r="E43" s="10"/>
      <c r="F43" s="86">
        <f t="shared" si="6"/>
        <v>9.3333333333333002</v>
      </c>
      <c r="G43" s="86">
        <f t="shared" si="4"/>
        <v>-57.955280000000002</v>
      </c>
      <c r="H43" s="86"/>
      <c r="J43">
        <v>7666666666.6667004</v>
      </c>
      <c r="K43">
        <v>-38.881152999999998</v>
      </c>
      <c r="L43">
        <v>-30.626936000000001</v>
      </c>
      <c r="M43" s="10"/>
      <c r="N43" s="86">
        <f t="shared" si="7"/>
        <v>9.3333333333333002</v>
      </c>
      <c r="O43" s="86">
        <f t="shared" si="5"/>
        <v>-52.838538999999997</v>
      </c>
      <c r="P43" s="86"/>
      <c r="Q43" s="10"/>
    </row>
    <row r="44" spans="2:17" x14ac:dyDescent="0.25">
      <c r="B44">
        <v>8333333333.3332996</v>
      </c>
      <c r="C44">
        <v>-39.686897000000002</v>
      </c>
      <c r="D44">
        <v>-31.319071000000001</v>
      </c>
      <c r="E44" s="10"/>
      <c r="F44" s="86">
        <f t="shared" si="6"/>
        <v>9.9444444444444002</v>
      </c>
      <c r="G44" s="86">
        <f t="shared" si="4"/>
        <v>-54.881019999999999</v>
      </c>
      <c r="H44" s="86"/>
      <c r="J44">
        <v>8333333333.3332996</v>
      </c>
      <c r="K44">
        <v>-39.545250000000003</v>
      </c>
      <c r="L44">
        <v>-30.951785999999998</v>
      </c>
      <c r="M44" s="10"/>
      <c r="N44" s="86">
        <f t="shared" si="7"/>
        <v>9.9444444444444002</v>
      </c>
      <c r="O44" s="86">
        <f t="shared" si="5"/>
        <v>-55.101795000000003</v>
      </c>
      <c r="P44" s="86"/>
      <c r="Q44" s="10"/>
    </row>
    <row r="45" spans="2:17" x14ac:dyDescent="0.25">
      <c r="B45">
        <v>9000000000</v>
      </c>
      <c r="C45">
        <v>-38.048763000000001</v>
      </c>
      <c r="D45">
        <v>-29.573647999999999</v>
      </c>
      <c r="E45" s="10"/>
      <c r="F45" s="86">
        <f t="shared" si="6"/>
        <v>10.555555555555999</v>
      </c>
      <c r="G45" s="86">
        <f t="shared" si="4"/>
        <v>-55.649569999999997</v>
      </c>
      <c r="H45" s="86"/>
      <c r="J45">
        <v>9000000000</v>
      </c>
      <c r="K45">
        <v>-41.905807000000003</v>
      </c>
      <c r="L45">
        <v>-33.071980000000003</v>
      </c>
      <c r="M45" s="10"/>
      <c r="N45" s="86">
        <f t="shared" si="7"/>
        <v>10.555555555555999</v>
      </c>
      <c r="O45" s="86">
        <f t="shared" si="5"/>
        <v>-56.806538000000003</v>
      </c>
      <c r="P45" s="86"/>
      <c r="Q45" s="10"/>
    </row>
    <row r="46" spans="2:17" x14ac:dyDescent="0.25">
      <c r="B46">
        <v>9666666666.6667004</v>
      </c>
      <c r="C46">
        <v>-35.649948000000002</v>
      </c>
      <c r="D46">
        <v>-26.822571</v>
      </c>
      <c r="E46" s="10"/>
      <c r="F46" s="86">
        <f t="shared" si="6"/>
        <v>11.166666666667</v>
      </c>
      <c r="G46" s="86">
        <f t="shared" si="4"/>
        <v>-58.864243000000002</v>
      </c>
      <c r="H46" s="86"/>
      <c r="J46">
        <v>9666666666.6667004</v>
      </c>
      <c r="K46">
        <v>-44.652706000000002</v>
      </c>
      <c r="L46">
        <v>-35.958347000000003</v>
      </c>
      <c r="M46" s="10"/>
      <c r="N46" s="86">
        <f t="shared" si="7"/>
        <v>11.166666666667</v>
      </c>
      <c r="O46" s="86">
        <f t="shared" si="5"/>
        <v>-58.345256999999997</v>
      </c>
      <c r="P46" s="86"/>
      <c r="Q46" s="10"/>
    </row>
    <row r="47" spans="2:17" x14ac:dyDescent="0.25">
      <c r="B47">
        <v>10333333333.333</v>
      </c>
      <c r="C47">
        <v>-34.122860000000003</v>
      </c>
      <c r="D47">
        <v>-25.300507</v>
      </c>
      <c r="E47" s="10"/>
      <c r="F47" s="86">
        <f t="shared" si="6"/>
        <v>11.777777777778001</v>
      </c>
      <c r="G47" s="86">
        <f t="shared" si="4"/>
        <v>-63.690925999999997</v>
      </c>
      <c r="H47" s="86"/>
      <c r="J47">
        <v>10333333333.333</v>
      </c>
      <c r="K47">
        <v>-48.953217000000002</v>
      </c>
      <c r="L47">
        <v>-40.065598000000001</v>
      </c>
      <c r="M47" s="10"/>
      <c r="N47" s="86">
        <f t="shared" si="7"/>
        <v>11.777777777778001</v>
      </c>
      <c r="O47" s="86">
        <f t="shared" si="5"/>
        <v>-54.314495000000001</v>
      </c>
      <c r="P47" s="86"/>
      <c r="Q47" s="10"/>
    </row>
    <row r="48" spans="2:17" x14ac:dyDescent="0.25">
      <c r="B48">
        <v>11000000000</v>
      </c>
      <c r="C48">
        <v>-31.749110999999999</v>
      </c>
      <c r="D48">
        <v>-22.850390999999998</v>
      </c>
      <c r="E48" s="10"/>
      <c r="F48" s="86">
        <f t="shared" si="6"/>
        <v>12.388888888888999</v>
      </c>
      <c r="G48" s="86">
        <f t="shared" si="4"/>
        <v>-71.927611999999996</v>
      </c>
      <c r="H48" s="86"/>
      <c r="J48">
        <v>11000000000</v>
      </c>
      <c r="K48">
        <v>-39.612152000000002</v>
      </c>
      <c r="L48">
        <v>-30.762651000000002</v>
      </c>
      <c r="M48" s="10"/>
      <c r="N48" s="86">
        <f t="shared" si="7"/>
        <v>12.388888888888999</v>
      </c>
      <c r="O48" s="86">
        <f t="shared" si="5"/>
        <v>-51.158188000000003</v>
      </c>
      <c r="P48" s="86"/>
      <c r="Q48" s="10"/>
    </row>
    <row r="49" spans="2:17" x14ac:dyDescent="0.25">
      <c r="B49">
        <v>11666666666.667</v>
      </c>
      <c r="C49">
        <v>-33.366894000000002</v>
      </c>
      <c r="D49">
        <v>-24.146542</v>
      </c>
      <c r="E49" s="10"/>
      <c r="F49" s="86">
        <f t="shared" si="6"/>
        <v>13</v>
      </c>
      <c r="G49" s="86">
        <f t="shared" si="4"/>
        <v>-63.957157000000002</v>
      </c>
      <c r="H49" s="86"/>
      <c r="J49">
        <v>11666666666.667</v>
      </c>
      <c r="K49">
        <v>-38.75647</v>
      </c>
      <c r="L49">
        <v>-29.363281000000001</v>
      </c>
      <c r="M49" s="10"/>
      <c r="N49" s="86">
        <f t="shared" si="7"/>
        <v>13</v>
      </c>
      <c r="O49" s="86">
        <f t="shared" si="5"/>
        <v>-54.305900999999999</v>
      </c>
      <c r="P49" s="86"/>
      <c r="Q49" s="10"/>
    </row>
    <row r="50" spans="2:17" x14ac:dyDescent="0.25">
      <c r="B50">
        <v>12333333333.333</v>
      </c>
      <c r="C50">
        <v>-37.371772999999997</v>
      </c>
      <c r="D50">
        <v>-27.685852000000001</v>
      </c>
      <c r="E50" s="10"/>
      <c r="F50" s="86" t="s">
        <v>25</v>
      </c>
      <c r="H50" s="86"/>
      <c r="J50">
        <v>12333333333.333</v>
      </c>
      <c r="K50">
        <v>-41.442191999999999</v>
      </c>
      <c r="L50">
        <v>-31.781925000000001</v>
      </c>
      <c r="M50" s="10"/>
      <c r="N50" s="86" t="s">
        <v>25</v>
      </c>
      <c r="P50" s="86"/>
      <c r="Q50" s="10"/>
    </row>
    <row r="51" spans="2:17" x14ac:dyDescent="0.25">
      <c r="B51">
        <v>13000000000</v>
      </c>
      <c r="C51">
        <v>-37.865958999999997</v>
      </c>
      <c r="D51">
        <v>-27.391005</v>
      </c>
      <c r="E51" s="10"/>
      <c r="H51" s="86"/>
      <c r="J51">
        <v>13000000000</v>
      </c>
      <c r="K51">
        <v>-43.157950999999997</v>
      </c>
      <c r="L51">
        <v>-32.984172999999998</v>
      </c>
      <c r="M51" s="10"/>
      <c r="P51" s="86"/>
      <c r="Q51" s="10"/>
    </row>
    <row r="52" spans="2:17" x14ac:dyDescent="0.25">
      <c r="B52" t="s">
        <v>25</v>
      </c>
      <c r="E52" s="8"/>
      <c r="H52" s="86"/>
      <c r="J52" t="s">
        <v>25</v>
      </c>
      <c r="M52" s="8"/>
      <c r="P52" s="86"/>
      <c r="Q52" s="8"/>
    </row>
    <row r="53" spans="2:17" x14ac:dyDescent="0.25">
      <c r="E53" s="8"/>
      <c r="F53" s="86" t="s">
        <v>27</v>
      </c>
      <c r="H53" s="86"/>
      <c r="M53" s="8"/>
      <c r="N53" s="86" t="s">
        <v>27</v>
      </c>
      <c r="P53" s="86"/>
      <c r="Q53" s="8"/>
    </row>
    <row r="54" spans="2:17" ht="15.75" x14ac:dyDescent="0.25">
      <c r="E54" s="8"/>
      <c r="F54" s="86" t="s">
        <v>23</v>
      </c>
      <c r="G54" s="86" t="str">
        <f>D80</f>
        <v>3Rx0L dBc Log Mag(dB)</v>
      </c>
      <c r="H54" s="35">
        <v>3</v>
      </c>
      <c r="M54" s="8"/>
      <c r="N54" s="86" t="s">
        <v>23</v>
      </c>
      <c r="O54" s="86" t="str">
        <f>L80</f>
        <v>3Rx0L dBc Log Mag(dB)</v>
      </c>
      <c r="P54" s="35">
        <v>3</v>
      </c>
      <c r="Q54" s="8"/>
    </row>
    <row r="55" spans="2:17" ht="15.75" x14ac:dyDescent="0.25">
      <c r="B55" t="s">
        <v>26</v>
      </c>
      <c r="E55" s="8"/>
      <c r="F55" s="86">
        <f>B81/1000000000</f>
        <v>3</v>
      </c>
      <c r="G55" s="86">
        <f>D81</f>
        <v>-78.053925000000007</v>
      </c>
      <c r="H55" s="36">
        <f>ABS(AVERAGE(G55:G73)-(H54-1)*15)</f>
        <v>109.30213368421053</v>
      </c>
      <c r="J55" t="s">
        <v>26</v>
      </c>
      <c r="M55" s="8"/>
      <c r="N55" s="86">
        <f>J81/1000000000</f>
        <v>3</v>
      </c>
      <c r="O55" s="86">
        <f>L81</f>
        <v>-89.418434000000005</v>
      </c>
      <c r="P55" s="36">
        <f>ABS(AVERAGE(O55:O73)-(P54-1)*15)</f>
        <v>114.14329157894737</v>
      </c>
      <c r="Q55" s="8"/>
    </row>
    <row r="56" spans="2:17" x14ac:dyDescent="0.25">
      <c r="B56" t="s">
        <v>23</v>
      </c>
      <c r="C56" t="s">
        <v>288</v>
      </c>
      <c r="D56" t="s">
        <v>289</v>
      </c>
      <c r="E56" s="8"/>
      <c r="F56" s="86">
        <v>19805555555.556</v>
      </c>
      <c r="G56" s="86">
        <f t="shared" ref="G56:G73" si="8">D82</f>
        <v>-76.391716000000002</v>
      </c>
      <c r="H56" s="86"/>
      <c r="J56" t="s">
        <v>23</v>
      </c>
      <c r="K56" t="s">
        <v>288</v>
      </c>
      <c r="L56" t="s">
        <v>289</v>
      </c>
      <c r="M56" s="8"/>
      <c r="N56" s="86">
        <v>19805555555.556</v>
      </c>
      <c r="O56" s="86">
        <f t="shared" ref="O56:O73" si="9">L82</f>
        <v>-92.178291000000002</v>
      </c>
      <c r="P56" s="86"/>
      <c r="Q56" s="8"/>
    </row>
    <row r="57" spans="2:17" x14ac:dyDescent="0.25">
      <c r="B57">
        <v>2000000000</v>
      </c>
      <c r="C57">
        <v>-87.208099000000004</v>
      </c>
      <c r="D57">
        <v>-76.534537999999998</v>
      </c>
      <c r="E57" s="8"/>
      <c r="F57" s="86">
        <v>20111111111.111</v>
      </c>
      <c r="G57" s="86">
        <f t="shared" si="8"/>
        <v>-76.644073000000006</v>
      </c>
      <c r="H57" s="86"/>
      <c r="J57">
        <v>2000000000</v>
      </c>
      <c r="K57">
        <v>-78.577422999999996</v>
      </c>
      <c r="L57">
        <v>-65.999106999999995</v>
      </c>
      <c r="M57" s="8"/>
      <c r="N57" s="86">
        <v>20111111111.111</v>
      </c>
      <c r="O57" s="86">
        <f t="shared" si="9"/>
        <v>-89.042327999999998</v>
      </c>
      <c r="P57" s="86"/>
      <c r="Q57" s="8"/>
    </row>
    <row r="58" spans="2:17" x14ac:dyDescent="0.25">
      <c r="B58">
        <v>2611111111.1111002</v>
      </c>
      <c r="C58">
        <v>-79.176284999999993</v>
      </c>
      <c r="D58">
        <v>-70.764358999999999</v>
      </c>
      <c r="E58" s="8"/>
      <c r="F58" s="86">
        <v>20416666666.667</v>
      </c>
      <c r="G58" s="86">
        <f t="shared" si="8"/>
        <v>-78.379562000000007</v>
      </c>
      <c r="H58" s="86"/>
      <c r="J58">
        <v>2611111111.1111002</v>
      </c>
      <c r="K58">
        <v>-71.268257000000006</v>
      </c>
      <c r="L58">
        <v>-61.701594999999998</v>
      </c>
      <c r="M58" s="8"/>
      <c r="N58" s="86">
        <v>20416666666.667</v>
      </c>
      <c r="O58" s="86">
        <f t="shared" si="9"/>
        <v>-88.635361000000003</v>
      </c>
      <c r="P58" s="86"/>
      <c r="Q58" s="8"/>
    </row>
    <row r="59" spans="2:17" x14ac:dyDescent="0.25">
      <c r="B59">
        <v>3222222222.2221999</v>
      </c>
      <c r="C59">
        <v>-77.197936999999996</v>
      </c>
      <c r="D59">
        <v>-69.484832999999995</v>
      </c>
      <c r="E59" s="8"/>
      <c r="F59" s="86">
        <v>20722222222.222</v>
      </c>
      <c r="G59" s="86">
        <f t="shared" si="8"/>
        <v>-79.090064999999996</v>
      </c>
      <c r="H59" s="86"/>
      <c r="J59">
        <v>3222222222.2221999</v>
      </c>
      <c r="K59">
        <v>-69.244408000000007</v>
      </c>
      <c r="L59">
        <v>-61.167763000000001</v>
      </c>
      <c r="M59" s="8"/>
      <c r="N59" s="86">
        <v>20722222222.222</v>
      </c>
      <c r="O59" s="86">
        <f t="shared" si="9"/>
        <v>-88.162979000000007</v>
      </c>
      <c r="P59" s="86"/>
      <c r="Q59" s="8"/>
    </row>
    <row r="60" spans="2:17" x14ac:dyDescent="0.25">
      <c r="B60">
        <v>3833333333.3333001</v>
      </c>
      <c r="C60">
        <v>-76.209380999999993</v>
      </c>
      <c r="D60">
        <v>-68.301849000000004</v>
      </c>
      <c r="E60" s="8"/>
      <c r="F60" s="86">
        <v>21027777777.778</v>
      </c>
      <c r="G60" s="86">
        <f t="shared" si="8"/>
        <v>-79.155174000000002</v>
      </c>
      <c r="H60" s="86"/>
      <c r="J60">
        <v>3833333333.3333001</v>
      </c>
      <c r="K60">
        <v>-69.745552000000004</v>
      </c>
      <c r="L60">
        <v>-62.093567</v>
      </c>
      <c r="M60" s="8"/>
      <c r="N60" s="86">
        <v>21027777777.778</v>
      </c>
      <c r="O60" s="86">
        <f t="shared" si="9"/>
        <v>-89.242187999999999</v>
      </c>
      <c r="P60" s="86"/>
      <c r="Q60" s="8"/>
    </row>
    <row r="61" spans="2:17" x14ac:dyDescent="0.25">
      <c r="B61">
        <v>4444444444.4443998</v>
      </c>
      <c r="C61">
        <v>-73.776511999999997</v>
      </c>
      <c r="D61">
        <v>-65.532684000000003</v>
      </c>
      <c r="E61" s="8"/>
      <c r="F61" s="86">
        <v>21333333333.333</v>
      </c>
      <c r="G61" s="86">
        <f t="shared" si="8"/>
        <v>-77.107658000000001</v>
      </c>
      <c r="H61" s="86"/>
      <c r="J61">
        <v>4444444444.4443998</v>
      </c>
      <c r="K61">
        <v>-66.561295000000001</v>
      </c>
      <c r="L61">
        <v>-58.983158000000003</v>
      </c>
      <c r="M61" s="8"/>
      <c r="N61" s="86">
        <v>21333333333.333</v>
      </c>
      <c r="O61" s="86">
        <f t="shared" si="9"/>
        <v>-84.935744999999997</v>
      </c>
      <c r="P61" s="86"/>
      <c r="Q61" s="8"/>
    </row>
    <row r="62" spans="2:17" x14ac:dyDescent="0.25">
      <c r="B62">
        <v>5055555555.5556002</v>
      </c>
      <c r="C62">
        <v>-70.920105000000007</v>
      </c>
      <c r="D62">
        <v>-62.766478999999997</v>
      </c>
      <c r="E62" s="8"/>
      <c r="F62" s="86">
        <v>21638888888.889</v>
      </c>
      <c r="G62" s="86">
        <f t="shared" si="8"/>
        <v>-77.802375999999995</v>
      </c>
      <c r="H62" s="86"/>
      <c r="J62">
        <v>5055555555.5556002</v>
      </c>
      <c r="K62">
        <v>-63.999991999999999</v>
      </c>
      <c r="L62">
        <v>-56.363422</v>
      </c>
      <c r="M62" s="8"/>
      <c r="N62" s="86">
        <v>21638888888.889</v>
      </c>
      <c r="O62" s="86">
        <f t="shared" si="9"/>
        <v>-84.350989999999996</v>
      </c>
      <c r="P62" s="86"/>
      <c r="Q62" s="8"/>
    </row>
    <row r="63" spans="2:17" x14ac:dyDescent="0.25">
      <c r="B63">
        <v>5666666666.6667004</v>
      </c>
      <c r="C63">
        <v>-68.039367999999996</v>
      </c>
      <c r="D63">
        <v>-60.18676</v>
      </c>
      <c r="E63" s="8"/>
      <c r="F63" s="86">
        <v>21944444444.444</v>
      </c>
      <c r="G63" s="86">
        <f t="shared" si="8"/>
        <v>-80.614609000000002</v>
      </c>
      <c r="H63" s="86"/>
      <c r="J63">
        <v>5666666666.6667004</v>
      </c>
      <c r="K63">
        <v>-63.703082999999999</v>
      </c>
      <c r="L63">
        <v>-55.641052000000002</v>
      </c>
      <c r="M63" s="8"/>
      <c r="N63" s="86">
        <v>21944444444.444</v>
      </c>
      <c r="O63" s="86">
        <f t="shared" si="9"/>
        <v>-78.622528000000003</v>
      </c>
      <c r="P63" s="86"/>
      <c r="Q63" s="8"/>
    </row>
    <row r="64" spans="2:17" x14ac:dyDescent="0.25">
      <c r="B64">
        <v>6277777777.7777996</v>
      </c>
      <c r="C64">
        <v>-74.337463</v>
      </c>
      <c r="D64">
        <v>-66.135124000000005</v>
      </c>
      <c r="E64" s="8"/>
      <c r="F64" s="86">
        <v>22250000000</v>
      </c>
      <c r="G64" s="86">
        <f t="shared" si="8"/>
        <v>-81.414330000000007</v>
      </c>
      <c r="H64" s="86"/>
      <c r="J64">
        <v>6277777777.7777996</v>
      </c>
      <c r="K64">
        <v>-62.973945999999998</v>
      </c>
      <c r="L64">
        <v>-55.023589999999999</v>
      </c>
      <c r="M64" s="8"/>
      <c r="N64" s="86">
        <v>22250000000</v>
      </c>
      <c r="O64" s="86">
        <f t="shared" si="9"/>
        <v>-76.402237</v>
      </c>
      <c r="P64" s="86"/>
      <c r="Q64" s="8"/>
    </row>
    <row r="65" spans="2:17" x14ac:dyDescent="0.25">
      <c r="B65">
        <v>6888888888.8888998</v>
      </c>
      <c r="C65">
        <v>-75.102417000000003</v>
      </c>
      <c r="D65">
        <v>-67.240844999999993</v>
      </c>
      <c r="E65" s="8"/>
      <c r="F65" s="86">
        <v>22555555555.556</v>
      </c>
      <c r="G65" s="86">
        <f t="shared" si="8"/>
        <v>-84.368049999999997</v>
      </c>
      <c r="H65" s="86"/>
      <c r="J65">
        <v>6888888888.8888998</v>
      </c>
      <c r="K65">
        <v>-61.823303000000003</v>
      </c>
      <c r="L65">
        <v>-53.826706000000001</v>
      </c>
      <c r="M65" s="8"/>
      <c r="N65" s="86">
        <v>22555555555.556</v>
      </c>
      <c r="O65" s="86">
        <f t="shared" si="9"/>
        <v>-78.347342999999995</v>
      </c>
      <c r="P65" s="86"/>
      <c r="Q65" s="8"/>
    </row>
    <row r="66" spans="2:17" x14ac:dyDescent="0.25">
      <c r="B66">
        <v>7500000000</v>
      </c>
      <c r="C66">
        <v>-72.953284999999994</v>
      </c>
      <c r="D66">
        <v>-64.856765999999993</v>
      </c>
      <c r="E66" s="8"/>
      <c r="F66" s="86">
        <v>22861111111.111</v>
      </c>
      <c r="G66" s="86">
        <f t="shared" si="8"/>
        <v>-83.816719000000006</v>
      </c>
      <c r="H66" s="86"/>
      <c r="J66">
        <v>7500000000</v>
      </c>
      <c r="K66">
        <v>-61.494255000000003</v>
      </c>
      <c r="L66">
        <v>-53.494914999999999</v>
      </c>
      <c r="M66" s="8"/>
      <c r="N66" s="86">
        <v>22861111111.111</v>
      </c>
      <c r="O66" s="86">
        <f t="shared" si="9"/>
        <v>-79.254440000000002</v>
      </c>
      <c r="P66" s="86"/>
      <c r="Q66" s="8"/>
    </row>
    <row r="67" spans="2:17" x14ac:dyDescent="0.25">
      <c r="B67">
        <v>8111111111.1111002</v>
      </c>
      <c r="C67">
        <v>-67.978233000000003</v>
      </c>
      <c r="D67">
        <v>-59.632595000000002</v>
      </c>
      <c r="E67" s="8"/>
      <c r="F67" s="86">
        <v>23166666666.667</v>
      </c>
      <c r="G67" s="86">
        <f t="shared" si="8"/>
        <v>-83.945473000000007</v>
      </c>
      <c r="H67" s="86"/>
      <c r="J67">
        <v>8111111111.1111002</v>
      </c>
      <c r="K67">
        <v>-62.188060999999998</v>
      </c>
      <c r="L67">
        <v>-53.933838000000002</v>
      </c>
      <c r="M67" s="8"/>
      <c r="N67" s="86">
        <v>23166666666.667</v>
      </c>
      <c r="O67" s="86">
        <f t="shared" si="9"/>
        <v>-78.410529999999994</v>
      </c>
      <c r="P67" s="86"/>
      <c r="Q67" s="8"/>
    </row>
    <row r="68" spans="2:17" x14ac:dyDescent="0.25">
      <c r="B68">
        <v>8722222222.2222004</v>
      </c>
      <c r="C68">
        <v>-66.198830000000001</v>
      </c>
      <c r="D68">
        <v>-57.831004999999998</v>
      </c>
      <c r="E68" s="8"/>
      <c r="F68" s="86">
        <v>23472222222.222</v>
      </c>
      <c r="G68" s="86">
        <f t="shared" si="8"/>
        <v>-80.843445000000003</v>
      </c>
      <c r="H68" s="86"/>
      <c r="J68">
        <v>8722222222.2222004</v>
      </c>
      <c r="K68">
        <v>-61.989196999999997</v>
      </c>
      <c r="L68">
        <v>-53.395733</v>
      </c>
      <c r="M68" s="8"/>
      <c r="N68" s="86">
        <v>23472222222.222</v>
      </c>
      <c r="O68" s="86">
        <f t="shared" si="9"/>
        <v>-79.032454999999999</v>
      </c>
      <c r="P68" s="86"/>
      <c r="Q68" s="8"/>
    </row>
    <row r="69" spans="2:17" x14ac:dyDescent="0.25">
      <c r="B69">
        <v>9333333333.3332996</v>
      </c>
      <c r="C69">
        <v>-66.430396999999999</v>
      </c>
      <c r="D69">
        <v>-57.955280000000002</v>
      </c>
      <c r="E69" s="8"/>
      <c r="F69" s="86">
        <v>23777777777.778</v>
      </c>
      <c r="G69" s="86">
        <f t="shared" si="8"/>
        <v>-76.404860999999997</v>
      </c>
      <c r="H69" s="86"/>
      <c r="J69">
        <v>9333333333.3332996</v>
      </c>
      <c r="K69">
        <v>-61.672362999999997</v>
      </c>
      <c r="L69">
        <v>-52.838538999999997</v>
      </c>
      <c r="M69" s="8"/>
      <c r="N69" s="86">
        <v>23777777777.778</v>
      </c>
      <c r="O69" s="86">
        <f t="shared" si="9"/>
        <v>-81.467513999999994</v>
      </c>
      <c r="P69" s="86"/>
      <c r="Q69" s="8"/>
    </row>
    <row r="70" spans="2:17" x14ac:dyDescent="0.25">
      <c r="B70">
        <v>9944444444.4444008</v>
      </c>
      <c r="C70">
        <v>-63.708396999999998</v>
      </c>
      <c r="D70">
        <v>-54.881019999999999</v>
      </c>
      <c r="E70" s="8"/>
      <c r="F70" s="86">
        <v>24083333333.333</v>
      </c>
      <c r="G70" s="86">
        <f t="shared" si="8"/>
        <v>-76.268066000000005</v>
      </c>
      <c r="H70" s="86"/>
      <c r="J70">
        <v>9944444444.4444008</v>
      </c>
      <c r="K70">
        <v>-63.796154000000001</v>
      </c>
      <c r="L70">
        <v>-55.101795000000003</v>
      </c>
      <c r="M70" s="8"/>
      <c r="N70" s="86">
        <v>24083333333.333</v>
      </c>
      <c r="O70" s="86">
        <f t="shared" si="9"/>
        <v>-83.973961000000003</v>
      </c>
      <c r="P70" s="86"/>
      <c r="Q70" s="8"/>
    </row>
    <row r="71" spans="2:17" x14ac:dyDescent="0.25">
      <c r="B71">
        <v>10555555555.556</v>
      </c>
      <c r="C71">
        <v>-64.471924000000001</v>
      </c>
      <c r="D71">
        <v>-55.649569999999997</v>
      </c>
      <c r="E71" s="8"/>
      <c r="F71" s="86">
        <v>24388888888.889</v>
      </c>
      <c r="G71" s="86">
        <f t="shared" si="8"/>
        <v>-79.985268000000005</v>
      </c>
      <c r="H71" s="86"/>
      <c r="J71">
        <v>10555555555.556</v>
      </c>
      <c r="K71">
        <v>-65.694153</v>
      </c>
      <c r="L71">
        <v>-56.806538000000003</v>
      </c>
      <c r="M71" s="8"/>
      <c r="N71" s="86">
        <v>24388888888.889</v>
      </c>
      <c r="O71" s="86">
        <f t="shared" si="9"/>
        <v>-84.540794000000005</v>
      </c>
      <c r="P71" s="86"/>
      <c r="Q71" s="8"/>
    </row>
    <row r="72" spans="2:17" x14ac:dyDescent="0.25">
      <c r="B72">
        <v>11166666666.667</v>
      </c>
      <c r="C72">
        <v>-67.762962000000002</v>
      </c>
      <c r="D72">
        <v>-58.864243000000002</v>
      </c>
      <c r="E72" s="8"/>
      <c r="F72" s="86">
        <v>24694444444.444</v>
      </c>
      <c r="G72" s="86">
        <f t="shared" si="8"/>
        <v>-78.432556000000005</v>
      </c>
      <c r="H72" s="86"/>
      <c r="J72">
        <v>11166666666.667</v>
      </c>
      <c r="K72">
        <v>-67.194755999999998</v>
      </c>
      <c r="L72">
        <v>-58.345256999999997</v>
      </c>
      <c r="M72" s="8"/>
      <c r="N72" s="86">
        <v>24694444444.444</v>
      </c>
      <c r="O72" s="86">
        <f t="shared" si="9"/>
        <v>-85.731339000000006</v>
      </c>
      <c r="P72" s="86"/>
      <c r="Q72" s="8"/>
    </row>
    <row r="73" spans="2:17" x14ac:dyDescent="0.25">
      <c r="B73">
        <v>11777777777.778</v>
      </c>
      <c r="C73">
        <v>-72.911277999999996</v>
      </c>
      <c r="D73">
        <v>-63.690925999999997</v>
      </c>
      <c r="E73" s="8"/>
      <c r="F73" s="86">
        <v>25000000000</v>
      </c>
      <c r="G73" s="86">
        <f t="shared" si="8"/>
        <v>-78.022614000000004</v>
      </c>
      <c r="H73" s="86"/>
      <c r="J73">
        <v>11777777777.778</v>
      </c>
      <c r="K73">
        <v>-63.707684</v>
      </c>
      <c r="L73">
        <v>-54.314495000000001</v>
      </c>
      <c r="M73" s="8"/>
      <c r="N73" s="86">
        <v>25000000000</v>
      </c>
      <c r="O73" s="86">
        <f t="shared" si="9"/>
        <v>-86.973083000000003</v>
      </c>
      <c r="P73" s="86"/>
      <c r="Q73" s="8"/>
    </row>
    <row r="74" spans="2:17" x14ac:dyDescent="0.25">
      <c r="B74">
        <v>12388888888.889</v>
      </c>
      <c r="C74">
        <v>-81.613533000000004</v>
      </c>
      <c r="D74">
        <v>-71.927611999999996</v>
      </c>
      <c r="E74" s="8"/>
      <c r="F74" s="86" t="s">
        <v>25</v>
      </c>
      <c r="H74" s="86"/>
      <c r="J74">
        <v>12388888888.889</v>
      </c>
      <c r="K74">
        <v>-60.818455</v>
      </c>
      <c r="L74">
        <v>-51.158188000000003</v>
      </c>
      <c r="M74" s="8"/>
      <c r="N74" s="86" t="s">
        <v>25</v>
      </c>
      <c r="P74" s="86"/>
      <c r="Q74" s="8"/>
    </row>
    <row r="75" spans="2:17" x14ac:dyDescent="0.25">
      <c r="B75">
        <v>13000000000</v>
      </c>
      <c r="C75">
        <v>-74.432113999999999</v>
      </c>
      <c r="D75">
        <v>-63.957157000000002</v>
      </c>
      <c r="H75" s="86"/>
      <c r="J75">
        <v>13000000000</v>
      </c>
      <c r="K75">
        <v>-64.479675</v>
      </c>
      <c r="L75">
        <v>-54.305900999999999</v>
      </c>
      <c r="P75" s="86"/>
    </row>
    <row r="76" spans="2:17" x14ac:dyDescent="0.25">
      <c r="B76" t="s">
        <v>25</v>
      </c>
      <c r="H76" s="86"/>
      <c r="J76" t="s">
        <v>25</v>
      </c>
      <c r="P76" s="86"/>
    </row>
    <row r="77" spans="2:17" x14ac:dyDescent="0.25">
      <c r="F77" s="86" t="s">
        <v>28</v>
      </c>
      <c r="H77" s="86"/>
      <c r="N77" s="86" t="s">
        <v>28</v>
      </c>
      <c r="P77" s="86"/>
    </row>
    <row r="78" spans="2:17" ht="15.75" x14ac:dyDescent="0.25">
      <c r="F78" s="86" t="s">
        <v>23</v>
      </c>
      <c r="G78" s="86" t="str">
        <f t="shared" ref="G78:G97" si="10">D104</f>
        <v>4Rx0L dBc Log Mag(dB)</v>
      </c>
      <c r="H78" s="35">
        <v>4</v>
      </c>
      <c r="N78" s="86" t="s">
        <v>23</v>
      </c>
      <c r="O78" s="86" t="str">
        <f t="shared" ref="O78:O97" si="11">L104</f>
        <v>4Rx0L dBc Log Mag(dB)</v>
      </c>
      <c r="P78" s="35">
        <v>4</v>
      </c>
    </row>
    <row r="79" spans="2:17" ht="15.75" x14ac:dyDescent="0.25">
      <c r="B79" t="s">
        <v>27</v>
      </c>
      <c r="F79" s="86">
        <f t="shared" ref="F79:F97" si="12">B105/1000000000</f>
        <v>4</v>
      </c>
      <c r="G79" s="86">
        <f t="shared" si="10"/>
        <v>-92.727897999999996</v>
      </c>
      <c r="H79" s="36">
        <f>ABS(AVERAGE(G79:G97)-(H78-1)*17)</f>
        <v>137.34480205263156</v>
      </c>
      <c r="J79" t="s">
        <v>27</v>
      </c>
      <c r="N79" s="86">
        <f t="shared" ref="N79:N97" si="13">J105/1000000000</f>
        <v>4</v>
      </c>
      <c r="O79" s="86">
        <f t="shared" si="11"/>
        <v>-90.160004000000001</v>
      </c>
      <c r="P79" s="36">
        <f>ABS(AVERAGE(O79:O97)-(P78-1)*17)</f>
        <v>140.7534115263158</v>
      </c>
    </row>
    <row r="80" spans="2:17" x14ac:dyDescent="0.25">
      <c r="B80" t="s">
        <v>23</v>
      </c>
      <c r="C80" t="s">
        <v>290</v>
      </c>
      <c r="D80" t="s">
        <v>291</v>
      </c>
      <c r="F80" s="86">
        <f t="shared" si="12"/>
        <v>4.5</v>
      </c>
      <c r="G80" s="86">
        <f t="shared" si="10"/>
        <v>-90.404007000000007</v>
      </c>
      <c r="H80" s="86"/>
      <c r="J80" t="s">
        <v>23</v>
      </c>
      <c r="K80" t="s">
        <v>290</v>
      </c>
      <c r="L80" t="s">
        <v>291</v>
      </c>
      <c r="N80" s="86">
        <f t="shared" si="13"/>
        <v>4.5</v>
      </c>
      <c r="O80" s="86">
        <f t="shared" si="11"/>
        <v>-95.838272000000003</v>
      </c>
      <c r="P80" s="86"/>
    </row>
    <row r="81" spans="2:16" x14ac:dyDescent="0.25">
      <c r="B81">
        <v>3000000000</v>
      </c>
      <c r="C81">
        <v>-88.727485999999999</v>
      </c>
      <c r="D81">
        <v>-78.053925000000007</v>
      </c>
      <c r="F81" s="86">
        <f t="shared" si="12"/>
        <v>5</v>
      </c>
      <c r="G81" s="86">
        <f t="shared" si="10"/>
        <v>-88.569839000000002</v>
      </c>
      <c r="H81" s="86"/>
      <c r="J81">
        <v>3000000000</v>
      </c>
      <c r="K81">
        <v>-101.99675999999999</v>
      </c>
      <c r="L81">
        <v>-89.418434000000005</v>
      </c>
      <c r="N81" s="86">
        <f t="shared" si="13"/>
        <v>5</v>
      </c>
      <c r="O81" s="86">
        <f t="shared" si="11"/>
        <v>-111.07289</v>
      </c>
      <c r="P81" s="86"/>
    </row>
    <row r="82" spans="2:16" x14ac:dyDescent="0.25">
      <c r="B82">
        <v>3555555500</v>
      </c>
      <c r="C82">
        <v>-84.803641999999996</v>
      </c>
      <c r="D82">
        <v>-76.391716000000002</v>
      </c>
      <c r="F82" s="86">
        <f t="shared" si="12"/>
        <v>5.5</v>
      </c>
      <c r="G82" s="86">
        <f t="shared" si="10"/>
        <v>-88.577956999999998</v>
      </c>
      <c r="H82" s="86"/>
      <c r="J82">
        <v>3555555500</v>
      </c>
      <c r="K82">
        <v>-101.74495</v>
      </c>
      <c r="L82">
        <v>-92.178291000000002</v>
      </c>
      <c r="N82" s="86">
        <f t="shared" si="13"/>
        <v>5.5</v>
      </c>
      <c r="O82" s="86">
        <f t="shared" si="11"/>
        <v>-98.072968000000003</v>
      </c>
      <c r="P82" s="86"/>
    </row>
    <row r="83" spans="2:16" x14ac:dyDescent="0.25">
      <c r="B83">
        <v>4111111000</v>
      </c>
      <c r="C83">
        <v>-84.357178000000005</v>
      </c>
      <c r="D83">
        <v>-76.644073000000006</v>
      </c>
      <c r="F83" s="86">
        <f t="shared" si="12"/>
        <v>6</v>
      </c>
      <c r="G83" s="86">
        <f t="shared" si="10"/>
        <v>-91.239952000000002</v>
      </c>
      <c r="H83" s="86"/>
      <c r="J83">
        <v>4111111000</v>
      </c>
      <c r="K83">
        <v>-97.118972999999997</v>
      </c>
      <c r="L83">
        <v>-89.042327999999998</v>
      </c>
      <c r="N83" s="86">
        <f t="shared" si="13"/>
        <v>6</v>
      </c>
      <c r="O83" s="86">
        <f t="shared" si="11"/>
        <v>-91.052277000000004</v>
      </c>
      <c r="P83" s="86"/>
    </row>
    <row r="84" spans="2:16" x14ac:dyDescent="0.25">
      <c r="B84">
        <v>4666666500</v>
      </c>
      <c r="C84">
        <v>-86.287093999999996</v>
      </c>
      <c r="D84">
        <v>-78.379562000000007</v>
      </c>
      <c r="F84" s="86">
        <f t="shared" si="12"/>
        <v>6.5</v>
      </c>
      <c r="G84" s="86">
        <f t="shared" si="10"/>
        <v>-87.454230999999993</v>
      </c>
      <c r="H84" s="86"/>
      <c r="J84">
        <v>4666666500</v>
      </c>
      <c r="K84">
        <v>-96.287338000000005</v>
      </c>
      <c r="L84">
        <v>-88.635361000000003</v>
      </c>
      <c r="N84" s="86">
        <f t="shared" si="13"/>
        <v>6.5</v>
      </c>
      <c r="O84" s="86">
        <f t="shared" si="11"/>
        <v>-87.453368999999995</v>
      </c>
      <c r="P84" s="86"/>
    </row>
    <row r="85" spans="2:16" x14ac:dyDescent="0.25">
      <c r="B85">
        <v>5222222000</v>
      </c>
      <c r="C85">
        <v>-87.333893000000003</v>
      </c>
      <c r="D85">
        <v>-79.090064999999996</v>
      </c>
      <c r="F85" s="86">
        <f t="shared" si="12"/>
        <v>7</v>
      </c>
      <c r="G85" s="86">
        <f t="shared" si="10"/>
        <v>-87.460532999999998</v>
      </c>
      <c r="H85" s="86"/>
      <c r="J85">
        <v>5222222000</v>
      </c>
      <c r="K85">
        <v>-95.741112000000001</v>
      </c>
      <c r="L85">
        <v>-88.162979000000007</v>
      </c>
      <c r="N85" s="86">
        <f t="shared" si="13"/>
        <v>7</v>
      </c>
      <c r="O85" s="86">
        <f t="shared" si="11"/>
        <v>-89.163239000000004</v>
      </c>
      <c r="P85" s="86"/>
    </row>
    <row r="86" spans="2:16" x14ac:dyDescent="0.25">
      <c r="B86">
        <v>5777777500</v>
      </c>
      <c r="C86">
        <v>-87.308791999999997</v>
      </c>
      <c r="D86">
        <v>-79.155174000000002</v>
      </c>
      <c r="F86" s="86">
        <f t="shared" si="12"/>
        <v>7.5</v>
      </c>
      <c r="G86" s="86">
        <f t="shared" si="10"/>
        <v>-86.935401999999996</v>
      </c>
      <c r="H86" s="86"/>
      <c r="J86">
        <v>5777777500</v>
      </c>
      <c r="K86">
        <v>-96.878760999999997</v>
      </c>
      <c r="L86">
        <v>-89.242187999999999</v>
      </c>
      <c r="N86" s="86">
        <f t="shared" si="13"/>
        <v>7.5</v>
      </c>
      <c r="O86" s="86">
        <f t="shared" si="11"/>
        <v>-85.902114999999995</v>
      </c>
      <c r="P86" s="86"/>
    </row>
    <row r="87" spans="2:16" x14ac:dyDescent="0.25">
      <c r="B87">
        <v>6333333000</v>
      </c>
      <c r="C87">
        <v>-84.960266000000004</v>
      </c>
      <c r="D87">
        <v>-77.107658000000001</v>
      </c>
      <c r="F87" s="86">
        <f t="shared" si="12"/>
        <v>8</v>
      </c>
      <c r="G87" s="86">
        <f t="shared" si="10"/>
        <v>-86.620857000000001</v>
      </c>
      <c r="H87" s="86"/>
      <c r="J87">
        <v>6333333000</v>
      </c>
      <c r="K87">
        <v>-92.997771999999998</v>
      </c>
      <c r="L87">
        <v>-84.935744999999997</v>
      </c>
      <c r="N87" s="86">
        <f t="shared" si="13"/>
        <v>8</v>
      </c>
      <c r="O87" s="86">
        <f t="shared" si="11"/>
        <v>-82.824966000000003</v>
      </c>
      <c r="P87" s="86"/>
    </row>
    <row r="88" spans="2:16" x14ac:dyDescent="0.25">
      <c r="B88">
        <v>6888888500</v>
      </c>
      <c r="C88">
        <v>-86.004722999999998</v>
      </c>
      <c r="D88">
        <v>-77.802375999999995</v>
      </c>
      <c r="F88" s="86">
        <f t="shared" si="12"/>
        <v>8.5</v>
      </c>
      <c r="G88" s="86">
        <f t="shared" si="10"/>
        <v>-86.404160000000005</v>
      </c>
      <c r="H88" s="86"/>
      <c r="J88">
        <v>6888888500</v>
      </c>
      <c r="K88">
        <v>-92.301345999999995</v>
      </c>
      <c r="L88">
        <v>-84.350989999999996</v>
      </c>
      <c r="N88" s="86">
        <f t="shared" si="13"/>
        <v>8.5</v>
      </c>
      <c r="O88" s="86">
        <f t="shared" si="11"/>
        <v>-83.955551</v>
      </c>
      <c r="P88" s="86"/>
    </row>
    <row r="89" spans="2:16" x14ac:dyDescent="0.25">
      <c r="B89">
        <v>7444444000</v>
      </c>
      <c r="C89">
        <v>-88.476189000000005</v>
      </c>
      <c r="D89">
        <v>-80.614609000000002</v>
      </c>
      <c r="F89" s="86">
        <f t="shared" si="12"/>
        <v>9</v>
      </c>
      <c r="G89" s="86">
        <f t="shared" si="10"/>
        <v>-85.264565000000005</v>
      </c>
      <c r="H89" s="86"/>
      <c r="J89">
        <v>7444444000</v>
      </c>
      <c r="K89">
        <v>-86.619124999999997</v>
      </c>
      <c r="L89">
        <v>-78.622528000000003</v>
      </c>
      <c r="N89" s="86">
        <f t="shared" si="13"/>
        <v>9</v>
      </c>
      <c r="O89" s="86">
        <f t="shared" si="11"/>
        <v>-82.868553000000006</v>
      </c>
      <c r="P89" s="86"/>
    </row>
    <row r="90" spans="2:16" x14ac:dyDescent="0.25">
      <c r="B90">
        <v>7999999500</v>
      </c>
      <c r="C90">
        <v>-89.510848999999993</v>
      </c>
      <c r="D90">
        <v>-81.414330000000007</v>
      </c>
      <c r="F90" s="86">
        <f t="shared" si="12"/>
        <v>9.5</v>
      </c>
      <c r="G90" s="86">
        <f t="shared" si="10"/>
        <v>-85.330703999999997</v>
      </c>
      <c r="H90" s="86"/>
      <c r="J90">
        <v>7999999500</v>
      </c>
      <c r="K90">
        <v>-84.401580999999993</v>
      </c>
      <c r="L90">
        <v>-76.402237</v>
      </c>
      <c r="N90" s="86">
        <f t="shared" si="13"/>
        <v>9.5</v>
      </c>
      <c r="O90" s="86">
        <f t="shared" si="11"/>
        <v>-84.298987999999994</v>
      </c>
      <c r="P90" s="86"/>
    </row>
    <row r="91" spans="2:16" x14ac:dyDescent="0.25">
      <c r="B91">
        <v>8555555000</v>
      </c>
      <c r="C91">
        <v>-92.713684000000001</v>
      </c>
      <c r="D91">
        <v>-84.368049999999997</v>
      </c>
      <c r="F91" s="86">
        <f t="shared" si="12"/>
        <v>10</v>
      </c>
      <c r="G91" s="86">
        <f t="shared" si="10"/>
        <v>-83.652077000000006</v>
      </c>
      <c r="H91" s="86"/>
      <c r="J91">
        <v>8555555000</v>
      </c>
      <c r="K91">
        <v>-86.601562999999999</v>
      </c>
      <c r="L91">
        <v>-78.347342999999995</v>
      </c>
      <c r="N91" s="86">
        <f t="shared" si="13"/>
        <v>10</v>
      </c>
      <c r="O91" s="86">
        <f t="shared" si="11"/>
        <v>-86.678612000000001</v>
      </c>
      <c r="P91" s="86"/>
    </row>
    <row r="92" spans="2:16" x14ac:dyDescent="0.25">
      <c r="B92">
        <v>9111110500</v>
      </c>
      <c r="C92">
        <v>-92.184539999999998</v>
      </c>
      <c r="D92">
        <v>-83.816719000000006</v>
      </c>
      <c r="F92" s="86">
        <f t="shared" si="12"/>
        <v>10.5</v>
      </c>
      <c r="G92" s="86">
        <f t="shared" si="10"/>
        <v>-84.542068</v>
      </c>
      <c r="H92" s="86"/>
      <c r="J92">
        <v>9111110500</v>
      </c>
      <c r="K92">
        <v>-87.847908000000004</v>
      </c>
      <c r="L92">
        <v>-79.254440000000002</v>
      </c>
      <c r="N92" s="86">
        <f t="shared" si="13"/>
        <v>10.5</v>
      </c>
      <c r="O92" s="86">
        <f t="shared" si="11"/>
        <v>-89.866844</v>
      </c>
      <c r="P92" s="86"/>
    </row>
    <row r="93" spans="2:16" x14ac:dyDescent="0.25">
      <c r="B93">
        <v>9666666000</v>
      </c>
      <c r="C93">
        <v>-92.420586</v>
      </c>
      <c r="D93">
        <v>-83.945473000000007</v>
      </c>
      <c r="F93" s="86">
        <f t="shared" si="12"/>
        <v>11</v>
      </c>
      <c r="G93" s="86">
        <f t="shared" si="10"/>
        <v>-87.125015000000005</v>
      </c>
      <c r="H93" s="86"/>
      <c r="J93">
        <v>9666666000</v>
      </c>
      <c r="K93">
        <v>-87.244354000000001</v>
      </c>
      <c r="L93">
        <v>-78.410529999999994</v>
      </c>
      <c r="N93" s="86">
        <f t="shared" si="13"/>
        <v>11</v>
      </c>
      <c r="O93" s="86">
        <f t="shared" si="11"/>
        <v>-93.210387999999995</v>
      </c>
      <c r="P93" s="86"/>
    </row>
    <row r="94" spans="2:16" x14ac:dyDescent="0.25">
      <c r="B94">
        <v>10222221500</v>
      </c>
      <c r="C94">
        <v>-89.670822000000001</v>
      </c>
      <c r="D94">
        <v>-80.843445000000003</v>
      </c>
      <c r="F94" s="86">
        <f t="shared" si="12"/>
        <v>11.5</v>
      </c>
      <c r="G94" s="86">
        <f t="shared" si="10"/>
        <v>-84.737082999999998</v>
      </c>
      <c r="H94" s="86"/>
      <c r="J94">
        <v>10222221500</v>
      </c>
      <c r="K94">
        <v>-87.726814000000005</v>
      </c>
      <c r="L94">
        <v>-79.032454999999999</v>
      </c>
      <c r="N94" s="86">
        <f t="shared" si="13"/>
        <v>11.5</v>
      </c>
      <c r="O94" s="86">
        <f t="shared" si="11"/>
        <v>-88.331565999999995</v>
      </c>
      <c r="P94" s="86"/>
    </row>
    <row r="95" spans="2:16" x14ac:dyDescent="0.25">
      <c r="B95">
        <v>10777777000</v>
      </c>
      <c r="C95">
        <v>-85.227210999999997</v>
      </c>
      <c r="D95">
        <v>-76.404860999999997</v>
      </c>
      <c r="F95" s="86">
        <f t="shared" si="12"/>
        <v>12</v>
      </c>
      <c r="G95" s="86">
        <f t="shared" si="10"/>
        <v>-82.492203000000003</v>
      </c>
      <c r="H95" s="86"/>
      <c r="J95">
        <v>10777777000</v>
      </c>
      <c r="K95">
        <v>-90.355132999999995</v>
      </c>
      <c r="L95">
        <v>-81.467513999999994</v>
      </c>
      <c r="N95" s="86">
        <f t="shared" si="13"/>
        <v>12</v>
      </c>
      <c r="O95" s="86">
        <f t="shared" si="11"/>
        <v>-88.884063999999995</v>
      </c>
      <c r="P95" s="86"/>
    </row>
    <row r="96" spans="2:16" x14ac:dyDescent="0.25">
      <c r="B96">
        <v>11333332500</v>
      </c>
      <c r="C96">
        <v>-85.166786000000002</v>
      </c>
      <c r="D96">
        <v>-76.268066000000005</v>
      </c>
      <c r="F96" s="86">
        <f t="shared" si="12"/>
        <v>12.5</v>
      </c>
      <c r="G96" s="86">
        <f t="shared" si="10"/>
        <v>-80.316986</v>
      </c>
      <c r="H96" s="86"/>
      <c r="J96">
        <v>11333332500</v>
      </c>
      <c r="K96">
        <v>-92.823463000000004</v>
      </c>
      <c r="L96">
        <v>-83.973961000000003</v>
      </c>
      <c r="N96" s="86">
        <f t="shared" si="13"/>
        <v>12.5</v>
      </c>
      <c r="O96" s="86">
        <f t="shared" si="11"/>
        <v>-87.539840999999996</v>
      </c>
      <c r="P96" s="86"/>
    </row>
    <row r="97" spans="2:16" x14ac:dyDescent="0.25">
      <c r="B97">
        <v>11888888000</v>
      </c>
      <c r="C97">
        <v>-89.205619999999996</v>
      </c>
      <c r="D97">
        <v>-79.985268000000005</v>
      </c>
      <c r="F97" s="86">
        <f t="shared" si="12"/>
        <v>13</v>
      </c>
      <c r="G97" s="86">
        <f t="shared" si="10"/>
        <v>-80.695701999999997</v>
      </c>
      <c r="H97" s="86"/>
      <c r="J97">
        <v>11888888000</v>
      </c>
      <c r="K97">
        <v>-93.933982999999998</v>
      </c>
      <c r="L97">
        <v>-84.540794000000005</v>
      </c>
      <c r="N97" s="86">
        <f t="shared" si="13"/>
        <v>13</v>
      </c>
      <c r="O97" s="86">
        <f t="shared" si="11"/>
        <v>-88.140311999999994</v>
      </c>
      <c r="P97" s="86"/>
    </row>
    <row r="98" spans="2:16" x14ac:dyDescent="0.25">
      <c r="B98">
        <v>12444443500</v>
      </c>
      <c r="C98">
        <v>-88.118476999999999</v>
      </c>
      <c r="D98">
        <v>-78.432556000000005</v>
      </c>
      <c r="F98" s="86" t="s">
        <v>25</v>
      </c>
      <c r="H98" s="86"/>
      <c r="J98">
        <v>12444443500</v>
      </c>
      <c r="K98">
        <v>-95.391602000000006</v>
      </c>
      <c r="L98">
        <v>-85.731339000000006</v>
      </c>
      <c r="N98" s="86" t="s">
        <v>25</v>
      </c>
      <c r="P98" s="86"/>
    </row>
    <row r="99" spans="2:16" x14ac:dyDescent="0.25">
      <c r="B99">
        <v>12999999000</v>
      </c>
      <c r="C99">
        <v>-88.497566000000006</v>
      </c>
      <c r="D99">
        <v>-78.022614000000004</v>
      </c>
      <c r="H99" s="86"/>
      <c r="J99">
        <v>12999999000</v>
      </c>
      <c r="K99">
        <v>-97.146857999999995</v>
      </c>
      <c r="L99">
        <v>-86.973083000000003</v>
      </c>
      <c r="P99" s="86"/>
    </row>
    <row r="100" spans="2:16" x14ac:dyDescent="0.25">
      <c r="B100" t="s">
        <v>25</v>
      </c>
      <c r="H100" s="86"/>
      <c r="J100" t="s">
        <v>25</v>
      </c>
      <c r="P100" s="86"/>
    </row>
    <row r="101" spans="2:16" x14ac:dyDescent="0.25">
      <c r="F101" s="86" t="s">
        <v>29</v>
      </c>
      <c r="H101" s="86"/>
      <c r="N101" s="86" t="s">
        <v>29</v>
      </c>
      <c r="P101" s="86"/>
    </row>
    <row r="102" spans="2:16" ht="15.75" x14ac:dyDescent="0.25">
      <c r="F102" s="86" t="s">
        <v>23</v>
      </c>
      <c r="G102" s="86" t="str">
        <f t="shared" ref="G102:G121" si="14">D128</f>
        <v>N/A Log Mag(dB)</v>
      </c>
      <c r="H102" s="35">
        <v>5</v>
      </c>
      <c r="N102" s="86" t="s">
        <v>23</v>
      </c>
      <c r="O102" s="86" t="str">
        <f t="shared" ref="O102:O121" si="15">L128</f>
        <v>N/A Log Mag(dB)</v>
      </c>
      <c r="P102" s="35">
        <v>5</v>
      </c>
    </row>
    <row r="103" spans="2:16" ht="15.75" x14ac:dyDescent="0.25">
      <c r="B103" t="s">
        <v>28</v>
      </c>
      <c r="F103" s="86">
        <f t="shared" ref="F103:F121" si="16">B129/1000000000</f>
        <v>5</v>
      </c>
      <c r="G103" s="86">
        <f t="shared" si="14"/>
        <v>-101.88679999999999</v>
      </c>
      <c r="H103" s="36">
        <f>ABS(AVERAGE(G103:G121)-(H102-1)*19)</f>
        <v>172.98305942105262</v>
      </c>
      <c r="J103" t="s">
        <v>28</v>
      </c>
      <c r="N103" s="86">
        <f t="shared" ref="N103:N121" si="17">J129/1000000000</f>
        <v>5</v>
      </c>
      <c r="O103" s="86">
        <f t="shared" si="15"/>
        <v>-105.77799</v>
      </c>
      <c r="P103" s="36">
        <f>ABS(AVERAGE(O103:O121)-(P102-1)*19)</f>
        <v>174.05139931578952</v>
      </c>
    </row>
    <row r="104" spans="2:16" x14ac:dyDescent="0.25">
      <c r="B104" t="s">
        <v>23</v>
      </c>
      <c r="C104" t="s">
        <v>292</v>
      </c>
      <c r="D104" t="s">
        <v>293</v>
      </c>
      <c r="F104" s="86">
        <f t="shared" si="16"/>
        <v>5.4444444444444002</v>
      </c>
      <c r="G104" s="86">
        <f t="shared" si="14"/>
        <v>-100.5528</v>
      </c>
      <c r="J104" t="s">
        <v>23</v>
      </c>
      <c r="K104" t="s">
        <v>292</v>
      </c>
      <c r="L104" t="s">
        <v>293</v>
      </c>
      <c r="N104" s="86">
        <f t="shared" si="17"/>
        <v>5.4444444444444002</v>
      </c>
      <c r="O104" s="86">
        <f t="shared" si="15"/>
        <v>-106.32798</v>
      </c>
    </row>
    <row r="105" spans="2:16" x14ac:dyDescent="0.25">
      <c r="B105">
        <v>4000000000</v>
      </c>
      <c r="C105">
        <v>-103.40146</v>
      </c>
      <c r="D105">
        <v>-92.727897999999996</v>
      </c>
      <c r="F105" s="86">
        <f t="shared" si="16"/>
        <v>5.8888888888888999</v>
      </c>
      <c r="G105" s="86">
        <f t="shared" si="14"/>
        <v>-100.48587999999999</v>
      </c>
      <c r="J105">
        <v>4000000000</v>
      </c>
      <c r="K105">
        <v>-102.73832</v>
      </c>
      <c r="L105">
        <v>-90.160004000000001</v>
      </c>
      <c r="N105" s="86">
        <f t="shared" si="17"/>
        <v>5.8888888888888999</v>
      </c>
      <c r="O105" s="86">
        <f t="shared" si="15"/>
        <v>-99.421798999999993</v>
      </c>
    </row>
    <row r="106" spans="2:16" x14ac:dyDescent="0.25">
      <c r="B106">
        <v>4500000000</v>
      </c>
      <c r="C106">
        <v>-98.815933000000001</v>
      </c>
      <c r="D106">
        <v>-90.404007000000007</v>
      </c>
      <c r="F106" s="86">
        <f t="shared" si="16"/>
        <v>6.3333333333332993</v>
      </c>
      <c r="G106" s="86">
        <f t="shared" si="14"/>
        <v>-100.08231000000001</v>
      </c>
      <c r="J106">
        <v>4500000000</v>
      </c>
      <c r="K106">
        <v>-105.40494</v>
      </c>
      <c r="L106">
        <v>-95.838272000000003</v>
      </c>
      <c r="N106" s="86">
        <f t="shared" si="17"/>
        <v>6.3333333333332993</v>
      </c>
      <c r="O106" s="86">
        <f t="shared" si="15"/>
        <v>-100.26141</v>
      </c>
    </row>
    <row r="107" spans="2:16" x14ac:dyDescent="0.25">
      <c r="B107">
        <v>5000000000</v>
      </c>
      <c r="C107">
        <v>-96.282944000000001</v>
      </c>
      <c r="D107">
        <v>-88.569839000000002</v>
      </c>
      <c r="F107" s="86">
        <f t="shared" si="16"/>
        <v>6.7777777777777999</v>
      </c>
      <c r="G107" s="86">
        <f t="shared" si="14"/>
        <v>-97.310883000000004</v>
      </c>
      <c r="J107">
        <v>5000000000</v>
      </c>
      <c r="K107">
        <v>-119.14954</v>
      </c>
      <c r="L107">
        <v>-111.07289</v>
      </c>
      <c r="N107" s="86">
        <f t="shared" si="17"/>
        <v>6.7777777777777999</v>
      </c>
      <c r="O107" s="86">
        <f t="shared" si="15"/>
        <v>-98.949295000000006</v>
      </c>
    </row>
    <row r="108" spans="2:16" x14ac:dyDescent="0.25">
      <c r="B108">
        <v>5500000000</v>
      </c>
      <c r="C108">
        <v>-96.485489000000001</v>
      </c>
      <c r="D108">
        <v>-88.577956999999998</v>
      </c>
      <c r="F108" s="86">
        <f t="shared" si="16"/>
        <v>7.2222222222222001</v>
      </c>
      <c r="G108" s="86">
        <f t="shared" si="14"/>
        <v>-94.905640000000005</v>
      </c>
      <c r="J108">
        <v>5500000000</v>
      </c>
      <c r="K108">
        <v>-105.72495000000001</v>
      </c>
      <c r="L108">
        <v>-98.072968000000003</v>
      </c>
      <c r="N108" s="86">
        <f t="shared" si="17"/>
        <v>7.2222222222222001</v>
      </c>
      <c r="O108" s="86">
        <f t="shared" si="15"/>
        <v>-96.861182999999997</v>
      </c>
    </row>
    <row r="109" spans="2:16" x14ac:dyDescent="0.25">
      <c r="B109">
        <v>6000000000</v>
      </c>
      <c r="C109">
        <v>-99.483788000000004</v>
      </c>
      <c r="D109">
        <v>-91.239952000000002</v>
      </c>
      <c r="F109" s="86">
        <f t="shared" si="16"/>
        <v>7.6666666666667007</v>
      </c>
      <c r="G109" s="86">
        <f t="shared" si="14"/>
        <v>-94.652275000000003</v>
      </c>
      <c r="J109">
        <v>6000000000</v>
      </c>
      <c r="K109">
        <v>-98.630416999999994</v>
      </c>
      <c r="L109">
        <v>-91.052277000000004</v>
      </c>
      <c r="N109" s="86">
        <f t="shared" si="17"/>
        <v>7.6666666666667007</v>
      </c>
      <c r="O109" s="86">
        <f t="shared" si="15"/>
        <v>-94.413391000000004</v>
      </c>
    </row>
    <row r="110" spans="2:16" x14ac:dyDescent="0.25">
      <c r="B110">
        <v>6500000000</v>
      </c>
      <c r="C110">
        <v>-95.607856999999996</v>
      </c>
      <c r="D110">
        <v>-87.454230999999993</v>
      </c>
      <c r="F110" s="86">
        <f t="shared" si="16"/>
        <v>8.1111111111111001</v>
      </c>
      <c r="G110" s="86">
        <f t="shared" si="14"/>
        <v>-93.529221000000007</v>
      </c>
      <c r="J110">
        <v>6500000000</v>
      </c>
      <c r="K110">
        <v>-95.089934999999997</v>
      </c>
      <c r="L110">
        <v>-87.453368999999995</v>
      </c>
      <c r="N110" s="86">
        <f t="shared" si="17"/>
        <v>8.1111111111111001</v>
      </c>
      <c r="O110" s="86">
        <f t="shared" si="15"/>
        <v>-92.993567999999996</v>
      </c>
    </row>
    <row r="111" spans="2:16" x14ac:dyDescent="0.25">
      <c r="B111">
        <v>7000000000</v>
      </c>
      <c r="C111">
        <v>-95.313141000000002</v>
      </c>
      <c r="D111">
        <v>-87.460532999999998</v>
      </c>
      <c r="F111" s="86">
        <f t="shared" si="16"/>
        <v>8.5555555555555998</v>
      </c>
      <c r="G111" s="86">
        <f t="shared" si="14"/>
        <v>-99.569976999999994</v>
      </c>
      <c r="J111">
        <v>7000000000</v>
      </c>
      <c r="K111">
        <v>-97.225273000000001</v>
      </c>
      <c r="L111">
        <v>-89.163239000000004</v>
      </c>
      <c r="N111" s="86">
        <f t="shared" si="17"/>
        <v>8.5555555555555998</v>
      </c>
      <c r="O111" s="86">
        <f t="shared" si="15"/>
        <v>-92.820366000000007</v>
      </c>
    </row>
    <row r="112" spans="2:16" x14ac:dyDescent="0.25">
      <c r="B112">
        <v>7500000000</v>
      </c>
      <c r="C112">
        <v>-95.137741000000005</v>
      </c>
      <c r="D112">
        <v>-86.935401999999996</v>
      </c>
      <c r="F112" s="86">
        <f t="shared" si="16"/>
        <v>9</v>
      </c>
      <c r="G112" s="86">
        <f t="shared" si="14"/>
        <v>-96.334389000000002</v>
      </c>
      <c r="J112">
        <v>7500000000</v>
      </c>
      <c r="K112">
        <v>-93.852469999999997</v>
      </c>
      <c r="L112">
        <v>-85.902114999999995</v>
      </c>
      <c r="N112" s="86">
        <f t="shared" si="17"/>
        <v>9</v>
      </c>
      <c r="O112" s="86">
        <f t="shared" si="15"/>
        <v>-93.347137000000004</v>
      </c>
    </row>
    <row r="113" spans="2:15" x14ac:dyDescent="0.25">
      <c r="B113">
        <v>8000000000</v>
      </c>
      <c r="C113">
        <v>-94.482429999999994</v>
      </c>
      <c r="D113">
        <v>-86.620857000000001</v>
      </c>
      <c r="F113" s="86">
        <f t="shared" si="16"/>
        <v>9.4444444444444002</v>
      </c>
      <c r="G113" s="86">
        <f t="shared" si="14"/>
        <v>-96.432593999999995</v>
      </c>
      <c r="J113">
        <v>8000000000</v>
      </c>
      <c r="K113">
        <v>-90.821563999999995</v>
      </c>
      <c r="L113">
        <v>-82.824966000000003</v>
      </c>
      <c r="N113" s="86">
        <f t="shared" si="17"/>
        <v>9.4444444444444002</v>
      </c>
      <c r="O113" s="86">
        <f t="shared" si="15"/>
        <v>-92.772864999999996</v>
      </c>
    </row>
    <row r="114" spans="2:15" x14ac:dyDescent="0.25">
      <c r="B114">
        <v>8500000000</v>
      </c>
      <c r="C114">
        <v>-94.500670999999997</v>
      </c>
      <c r="D114">
        <v>-86.404160000000005</v>
      </c>
      <c r="F114" s="86">
        <f t="shared" si="16"/>
        <v>9.8888888888888999</v>
      </c>
      <c r="G114" s="86">
        <f t="shared" si="14"/>
        <v>-97.235671999999994</v>
      </c>
      <c r="J114">
        <v>8500000000</v>
      </c>
      <c r="K114">
        <v>-91.954886999999999</v>
      </c>
      <c r="L114">
        <v>-83.955551</v>
      </c>
      <c r="N114" s="86">
        <f t="shared" si="17"/>
        <v>9.8888888888888999</v>
      </c>
      <c r="O114" s="86">
        <f t="shared" si="15"/>
        <v>-92.901436000000004</v>
      </c>
    </row>
    <row r="115" spans="2:15" x14ac:dyDescent="0.25">
      <c r="B115">
        <v>9000000000</v>
      </c>
      <c r="C115">
        <v>-93.610198999999994</v>
      </c>
      <c r="D115">
        <v>-85.264565000000005</v>
      </c>
      <c r="F115" s="86">
        <f t="shared" si="16"/>
        <v>10.333333333333</v>
      </c>
      <c r="G115" s="86">
        <f t="shared" si="14"/>
        <v>-106.6001</v>
      </c>
      <c r="J115">
        <v>9000000000</v>
      </c>
      <c r="K115">
        <v>-91.122771999999998</v>
      </c>
      <c r="L115">
        <v>-82.868553000000006</v>
      </c>
      <c r="N115" s="86">
        <f t="shared" si="17"/>
        <v>10.333333333333</v>
      </c>
      <c r="O115" s="86">
        <f t="shared" si="15"/>
        <v>-93.281181000000004</v>
      </c>
    </row>
    <row r="116" spans="2:15" x14ac:dyDescent="0.25">
      <c r="B116">
        <v>9500000000</v>
      </c>
      <c r="C116">
        <v>-93.698524000000006</v>
      </c>
      <c r="D116">
        <v>-85.330703999999997</v>
      </c>
      <c r="F116" s="86">
        <f t="shared" si="16"/>
        <v>10.777777777778001</v>
      </c>
      <c r="G116" s="86">
        <f t="shared" si="14"/>
        <v>-96.724648000000002</v>
      </c>
      <c r="J116">
        <v>9500000000</v>
      </c>
      <c r="K116">
        <v>-92.892448000000002</v>
      </c>
      <c r="L116">
        <v>-84.298987999999994</v>
      </c>
      <c r="N116" s="86">
        <f t="shared" si="17"/>
        <v>10.777777777778001</v>
      </c>
      <c r="O116" s="86">
        <f t="shared" si="15"/>
        <v>-98.352348000000006</v>
      </c>
    </row>
    <row r="117" spans="2:15" x14ac:dyDescent="0.25">
      <c r="B117">
        <v>10000000000</v>
      </c>
      <c r="C117">
        <v>-92.127189999999999</v>
      </c>
      <c r="D117">
        <v>-83.652077000000006</v>
      </c>
      <c r="F117" s="86">
        <f t="shared" si="16"/>
        <v>11.222222222221999</v>
      </c>
      <c r="G117" s="86">
        <f t="shared" si="14"/>
        <v>-91.025681000000006</v>
      </c>
      <c r="J117">
        <v>10000000000</v>
      </c>
      <c r="K117">
        <v>-95.512435999999994</v>
      </c>
      <c r="L117">
        <v>-86.678612000000001</v>
      </c>
      <c r="N117" s="86">
        <f t="shared" si="17"/>
        <v>11.222222222221999</v>
      </c>
      <c r="O117" s="86">
        <f t="shared" si="15"/>
        <v>-104.92341</v>
      </c>
    </row>
    <row r="118" spans="2:15" x14ac:dyDescent="0.25">
      <c r="B118">
        <v>10500000000</v>
      </c>
      <c r="C118">
        <v>-93.369445999999996</v>
      </c>
      <c r="D118">
        <v>-84.542068</v>
      </c>
      <c r="F118" s="86">
        <f t="shared" si="16"/>
        <v>11.666666666667</v>
      </c>
      <c r="G118" s="86">
        <f t="shared" si="14"/>
        <v>-92.635261999999997</v>
      </c>
      <c r="J118">
        <v>10500000000</v>
      </c>
      <c r="K118">
        <v>-98.561203000000006</v>
      </c>
      <c r="L118">
        <v>-89.866844</v>
      </c>
      <c r="N118" s="86">
        <f t="shared" si="17"/>
        <v>11.666666666667</v>
      </c>
      <c r="O118" s="86">
        <f t="shared" si="15"/>
        <v>-101.31636</v>
      </c>
    </row>
    <row r="119" spans="2:15" x14ac:dyDescent="0.25">
      <c r="B119">
        <v>11000000000</v>
      </c>
      <c r="C119">
        <v>-95.947365000000005</v>
      </c>
      <c r="D119">
        <v>-87.125015000000005</v>
      </c>
      <c r="F119" s="86">
        <f t="shared" si="16"/>
        <v>12.111111111111001</v>
      </c>
      <c r="G119" s="86">
        <f t="shared" si="14"/>
        <v>-93.484093000000001</v>
      </c>
      <c r="J119">
        <v>11000000000</v>
      </c>
      <c r="K119">
        <v>-102.098</v>
      </c>
      <c r="L119">
        <v>-93.210387999999995</v>
      </c>
      <c r="N119" s="86">
        <f t="shared" si="17"/>
        <v>12.111111111111001</v>
      </c>
      <c r="O119" s="86">
        <f t="shared" si="15"/>
        <v>-97.370338000000004</v>
      </c>
    </row>
    <row r="120" spans="2:15" x14ac:dyDescent="0.25">
      <c r="B120">
        <v>11500000000</v>
      </c>
      <c r="C120">
        <v>-93.635802999999996</v>
      </c>
      <c r="D120">
        <v>-84.737082999999998</v>
      </c>
      <c r="F120" s="86">
        <f t="shared" si="16"/>
        <v>12.555555555555999</v>
      </c>
      <c r="G120" s="86">
        <f t="shared" si="14"/>
        <v>-94.539344999999997</v>
      </c>
      <c r="J120">
        <v>11500000000</v>
      </c>
      <c r="K120">
        <v>-97.181067999999996</v>
      </c>
      <c r="L120">
        <v>-88.331565999999995</v>
      </c>
      <c r="N120" s="86">
        <f t="shared" si="17"/>
        <v>12.555555555555999</v>
      </c>
      <c r="O120" s="86">
        <f t="shared" si="15"/>
        <v>-96.656989999999993</v>
      </c>
    </row>
    <row r="121" spans="2:15" x14ac:dyDescent="0.25">
      <c r="B121">
        <v>12000000000</v>
      </c>
      <c r="C121">
        <v>-91.712547000000001</v>
      </c>
      <c r="D121">
        <v>-82.492203000000003</v>
      </c>
      <c r="F121" s="86">
        <f t="shared" si="16"/>
        <v>13</v>
      </c>
      <c r="G121" s="86">
        <f t="shared" si="14"/>
        <v>-94.690558999999993</v>
      </c>
      <c r="J121">
        <v>12000000000</v>
      </c>
      <c r="K121">
        <v>-98.277252000000004</v>
      </c>
      <c r="L121">
        <v>-88.884063999999995</v>
      </c>
      <c r="N121" s="86">
        <f t="shared" si="17"/>
        <v>13</v>
      </c>
      <c r="O121" s="86">
        <f t="shared" si="15"/>
        <v>-104.22754</v>
      </c>
    </row>
    <row r="122" spans="2:15" x14ac:dyDescent="0.25">
      <c r="B122">
        <v>12500000000</v>
      </c>
      <c r="C122">
        <v>-90.002906999999993</v>
      </c>
      <c r="D122">
        <v>-80.316986</v>
      </c>
      <c r="F122" s="86" t="s">
        <v>25</v>
      </c>
      <c r="J122">
        <v>12500000000</v>
      </c>
      <c r="K122">
        <v>-97.200111000000007</v>
      </c>
      <c r="L122">
        <v>-87.539840999999996</v>
      </c>
      <c r="N122" s="86" t="s">
        <v>25</v>
      </c>
    </row>
    <row r="123" spans="2:15" x14ac:dyDescent="0.25">
      <c r="B123">
        <v>13000000000</v>
      </c>
      <c r="C123">
        <v>-91.170653999999999</v>
      </c>
      <c r="D123">
        <v>-80.695701999999997</v>
      </c>
      <c r="J123">
        <v>13000000000</v>
      </c>
      <c r="K123">
        <v>-98.314087000000001</v>
      </c>
      <c r="L123">
        <v>-88.140311999999994</v>
      </c>
    </row>
    <row r="124" spans="2:15" x14ac:dyDescent="0.25">
      <c r="B124" t="s">
        <v>25</v>
      </c>
      <c r="J124" t="s">
        <v>25</v>
      </c>
    </row>
    <row r="127" spans="2:15" x14ac:dyDescent="0.25">
      <c r="B127" t="s">
        <v>29</v>
      </c>
      <c r="J127" t="s">
        <v>29</v>
      </c>
    </row>
    <row r="128" spans="2:15" x14ac:dyDescent="0.25">
      <c r="B128" t="s">
        <v>23</v>
      </c>
      <c r="C128" t="s">
        <v>294</v>
      </c>
      <c r="D128" t="s">
        <v>295</v>
      </c>
      <c r="J128" t="s">
        <v>23</v>
      </c>
      <c r="K128" t="s">
        <v>294</v>
      </c>
      <c r="L128" t="s">
        <v>295</v>
      </c>
    </row>
    <row r="129" spans="2:12" x14ac:dyDescent="0.25">
      <c r="B129">
        <v>5000000000</v>
      </c>
      <c r="C129">
        <v>-112.56036</v>
      </c>
      <c r="D129">
        <v>-101.88679999999999</v>
      </c>
      <c r="J129">
        <v>5000000000</v>
      </c>
      <c r="K129">
        <v>-118.35630999999999</v>
      </c>
      <c r="L129">
        <v>-105.77799</v>
      </c>
    </row>
    <row r="130" spans="2:12" x14ac:dyDescent="0.25">
      <c r="B130">
        <v>5444444444.4443998</v>
      </c>
      <c r="C130">
        <v>-108.96473</v>
      </c>
      <c r="D130">
        <v>-100.5528</v>
      </c>
      <c r="J130">
        <v>5444444444.4443998</v>
      </c>
      <c r="K130">
        <v>-115.89464</v>
      </c>
      <c r="L130">
        <v>-106.32798</v>
      </c>
    </row>
    <row r="131" spans="2:12" x14ac:dyDescent="0.25">
      <c r="B131">
        <v>5888888888.8888998</v>
      </c>
      <c r="C131">
        <v>-108.19898999999999</v>
      </c>
      <c r="D131">
        <v>-100.48587999999999</v>
      </c>
      <c r="J131">
        <v>5888888888.8888998</v>
      </c>
      <c r="K131">
        <v>-107.49844</v>
      </c>
      <c r="L131">
        <v>-99.421798999999993</v>
      </c>
    </row>
    <row r="132" spans="2:12" x14ac:dyDescent="0.25">
      <c r="B132">
        <v>6333333333.3332996</v>
      </c>
      <c r="C132">
        <v>-107.98983</v>
      </c>
      <c r="D132">
        <v>-100.08231000000001</v>
      </c>
      <c r="J132">
        <v>6333333333.3332996</v>
      </c>
      <c r="K132">
        <v>-107.91338</v>
      </c>
      <c r="L132">
        <v>-100.26141</v>
      </c>
    </row>
    <row r="133" spans="2:12" x14ac:dyDescent="0.25">
      <c r="B133">
        <v>6777777777.7777996</v>
      </c>
      <c r="C133">
        <v>-105.55471</v>
      </c>
      <c r="D133">
        <v>-97.310883000000004</v>
      </c>
      <c r="J133">
        <v>6777777777.7777996</v>
      </c>
      <c r="K133">
        <v>-106.52744</v>
      </c>
      <c r="L133">
        <v>-98.949295000000006</v>
      </c>
    </row>
    <row r="134" spans="2:12" x14ac:dyDescent="0.25">
      <c r="B134">
        <v>7222222222.2222004</v>
      </c>
      <c r="C134">
        <v>-103.05925999999999</v>
      </c>
      <c r="D134">
        <v>-94.905640000000005</v>
      </c>
      <c r="J134">
        <v>7222222222.2222004</v>
      </c>
      <c r="K134">
        <v>-104.49776</v>
      </c>
      <c r="L134">
        <v>-96.861182999999997</v>
      </c>
    </row>
    <row r="135" spans="2:12" x14ac:dyDescent="0.25">
      <c r="B135">
        <v>7666666666.6667004</v>
      </c>
      <c r="C135">
        <v>-102.50488</v>
      </c>
      <c r="D135">
        <v>-94.652275000000003</v>
      </c>
      <c r="J135">
        <v>7666666666.6667004</v>
      </c>
      <c r="K135">
        <v>-102.47542</v>
      </c>
      <c r="L135">
        <v>-94.413391000000004</v>
      </c>
    </row>
    <row r="136" spans="2:12" x14ac:dyDescent="0.25">
      <c r="B136">
        <v>8111111111.1111002</v>
      </c>
      <c r="C136">
        <v>-101.73157</v>
      </c>
      <c r="D136">
        <v>-93.529221000000007</v>
      </c>
      <c r="J136">
        <v>8111111111.1111002</v>
      </c>
      <c r="K136">
        <v>-100.94392000000001</v>
      </c>
      <c r="L136">
        <v>-92.993567999999996</v>
      </c>
    </row>
    <row r="137" spans="2:12" x14ac:dyDescent="0.25">
      <c r="B137">
        <v>8555555555.5556002</v>
      </c>
      <c r="C137">
        <v>-107.43156</v>
      </c>
      <c r="D137">
        <v>-99.569976999999994</v>
      </c>
      <c r="J137">
        <v>8555555555.5556002</v>
      </c>
      <c r="K137">
        <v>-100.81695999999999</v>
      </c>
      <c r="L137">
        <v>-92.820366000000007</v>
      </c>
    </row>
    <row r="138" spans="2:12" x14ac:dyDescent="0.25">
      <c r="B138">
        <v>9000000000</v>
      </c>
      <c r="C138">
        <v>-104.43089999999999</v>
      </c>
      <c r="D138">
        <v>-96.334389000000002</v>
      </c>
      <c r="J138">
        <v>9000000000</v>
      </c>
      <c r="K138">
        <v>-101.34647</v>
      </c>
      <c r="L138">
        <v>-93.347137000000004</v>
      </c>
    </row>
    <row r="139" spans="2:12" x14ac:dyDescent="0.25">
      <c r="B139">
        <v>9444444444.4444008</v>
      </c>
      <c r="C139">
        <v>-104.77822999999999</v>
      </c>
      <c r="D139">
        <v>-96.432593999999995</v>
      </c>
      <c r="J139">
        <v>9444444444.4444008</v>
      </c>
      <c r="K139">
        <v>-101.02708</v>
      </c>
      <c r="L139">
        <v>-92.772864999999996</v>
      </c>
    </row>
    <row r="140" spans="2:12" x14ac:dyDescent="0.25">
      <c r="B140">
        <v>9888888888.8889008</v>
      </c>
      <c r="C140">
        <v>-105.60348999999999</v>
      </c>
      <c r="D140">
        <v>-97.235671999999994</v>
      </c>
      <c r="J140">
        <v>9888888888.8889008</v>
      </c>
      <c r="K140">
        <v>-101.4949</v>
      </c>
      <c r="L140">
        <v>-92.901436000000004</v>
      </c>
    </row>
    <row r="141" spans="2:12" x14ac:dyDescent="0.25">
      <c r="B141">
        <v>10333333333.333</v>
      </c>
      <c r="C141">
        <v>-115.07521</v>
      </c>
      <c r="D141">
        <v>-106.6001</v>
      </c>
      <c r="J141">
        <v>10333333333.333</v>
      </c>
      <c r="K141">
        <v>-102.11501</v>
      </c>
      <c r="L141">
        <v>-93.281181000000004</v>
      </c>
    </row>
    <row r="142" spans="2:12" x14ac:dyDescent="0.25">
      <c r="B142">
        <v>10777777777.778</v>
      </c>
      <c r="C142">
        <v>-105.55202</v>
      </c>
      <c r="D142">
        <v>-96.724648000000002</v>
      </c>
      <c r="J142">
        <v>10777777777.778</v>
      </c>
      <c r="K142">
        <v>-107.04671</v>
      </c>
      <c r="L142">
        <v>-98.352348000000006</v>
      </c>
    </row>
    <row r="143" spans="2:12" x14ac:dyDescent="0.25">
      <c r="B143">
        <v>11222222222.222</v>
      </c>
      <c r="C143">
        <v>-99.848029999999994</v>
      </c>
      <c r="D143">
        <v>-91.025681000000006</v>
      </c>
      <c r="J143">
        <v>11222222222.222</v>
      </c>
      <c r="K143">
        <v>-113.81103</v>
      </c>
      <c r="L143">
        <v>-104.92341</v>
      </c>
    </row>
    <row r="144" spans="2:12" x14ac:dyDescent="0.25">
      <c r="B144">
        <v>11666666666.667</v>
      </c>
      <c r="C144">
        <v>-101.53398</v>
      </c>
      <c r="D144">
        <v>-92.635261999999997</v>
      </c>
      <c r="J144">
        <v>11666666666.667</v>
      </c>
      <c r="K144">
        <v>-110.16586</v>
      </c>
      <c r="L144">
        <v>-101.31636</v>
      </c>
    </row>
    <row r="145" spans="2:12" x14ac:dyDescent="0.25">
      <c r="B145">
        <v>12111111111.111</v>
      </c>
      <c r="C145">
        <v>-102.70444000000001</v>
      </c>
      <c r="D145">
        <v>-93.484093000000001</v>
      </c>
      <c r="J145">
        <v>12111111111.111</v>
      </c>
      <c r="K145">
        <v>-106.76353</v>
      </c>
      <c r="L145">
        <v>-97.370338000000004</v>
      </c>
    </row>
    <row r="146" spans="2:12" x14ac:dyDescent="0.25">
      <c r="B146">
        <v>12555555555.556</v>
      </c>
      <c r="C146">
        <v>-104.22526999999999</v>
      </c>
      <c r="D146">
        <v>-94.539344999999997</v>
      </c>
      <c r="J146">
        <v>12555555555.556</v>
      </c>
      <c r="K146">
        <v>-106.31725</v>
      </c>
      <c r="L146">
        <v>-96.656989999999993</v>
      </c>
    </row>
    <row r="147" spans="2:12" x14ac:dyDescent="0.25">
      <c r="B147">
        <v>13000000000</v>
      </c>
      <c r="C147">
        <v>-105.16551</v>
      </c>
      <c r="D147">
        <v>-94.690558999999993</v>
      </c>
      <c r="J147">
        <v>13000000000</v>
      </c>
      <c r="K147">
        <v>-114.40132</v>
      </c>
      <c r="L147">
        <v>-104.22754</v>
      </c>
    </row>
    <row r="148" spans="2:12" x14ac:dyDescent="0.25">
      <c r="B148" t="s">
        <v>25</v>
      </c>
      <c r="J148" t="s">
        <v>25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Q604"/>
  <sheetViews>
    <sheetView workbookViewId="0">
      <selection activeCell="K3" sqref="K3"/>
    </sheetView>
  </sheetViews>
  <sheetFormatPr defaultRowHeight="15" x14ac:dyDescent="0.25"/>
  <cols>
    <col min="1" max="1" width="13.7109375" style="40" customWidth="1"/>
    <col min="5" max="5" width="2" style="7" customWidth="1"/>
    <col min="6" max="6" width="17.42578125" style="6" bestFit="1" customWidth="1"/>
    <col min="7" max="7" width="25.28515625" style="6" bestFit="1" customWidth="1"/>
    <col min="8" max="8" width="9.28515625" style="6" bestFit="1" customWidth="1"/>
    <col min="9" max="9" width="13.7109375" style="40" customWidth="1"/>
    <col min="13" max="13" width="2" style="7" customWidth="1"/>
    <col min="14" max="14" width="17.42578125" style="6" bestFit="1" customWidth="1"/>
    <col min="15" max="15" width="25.28515625" style="6" bestFit="1" customWidth="1"/>
    <col min="16" max="16" width="9.28515625" style="6" bestFit="1" customWidth="1"/>
    <col min="17" max="17" width="2" style="7" customWidth="1"/>
  </cols>
  <sheetData>
    <row r="1" spans="1:17" x14ac:dyDescent="0.25">
      <c r="B1" t="s">
        <v>101</v>
      </c>
      <c r="E1" s="10"/>
      <c r="G1" s="6" t="s">
        <v>16</v>
      </c>
      <c r="J1" t="s">
        <v>101</v>
      </c>
      <c r="M1" s="10"/>
      <c r="O1" s="6" t="s">
        <v>17</v>
      </c>
      <c r="Q1" s="10"/>
    </row>
    <row r="2" spans="1:17" x14ac:dyDescent="0.25">
      <c r="A2" s="50" t="s">
        <v>120</v>
      </c>
      <c r="B2" t="s">
        <v>311</v>
      </c>
      <c r="C2" t="s">
        <v>312</v>
      </c>
      <c r="D2" t="s">
        <v>315</v>
      </c>
      <c r="E2" s="10"/>
      <c r="F2" s="15"/>
      <c r="G2" s="85" t="s">
        <v>297</v>
      </c>
      <c r="I2" s="50" t="s">
        <v>116</v>
      </c>
      <c r="J2" t="s">
        <v>311</v>
      </c>
      <c r="K2" t="s">
        <v>312</v>
      </c>
      <c r="L2" t="s">
        <v>315</v>
      </c>
      <c r="M2" s="10"/>
      <c r="N2" s="15"/>
      <c r="O2" s="85" t="s">
        <v>297</v>
      </c>
      <c r="Q2" s="10"/>
    </row>
    <row r="3" spans="1:17" x14ac:dyDescent="0.25">
      <c r="B3" t="s">
        <v>224</v>
      </c>
      <c r="C3" t="s">
        <v>337</v>
      </c>
      <c r="D3" t="s">
        <v>350</v>
      </c>
      <c r="E3" s="10"/>
      <c r="F3" s="15"/>
      <c r="G3" s="13"/>
      <c r="J3" t="s">
        <v>224</v>
      </c>
      <c r="K3" t="s">
        <v>337</v>
      </c>
      <c r="L3" t="s">
        <v>351</v>
      </c>
      <c r="M3" s="10"/>
      <c r="N3" s="15"/>
      <c r="O3" s="13"/>
      <c r="Q3" s="10"/>
    </row>
    <row r="4" spans="1:17" x14ac:dyDescent="0.25">
      <c r="B4" t="s">
        <v>105</v>
      </c>
      <c r="E4" s="10"/>
      <c r="G4" s="41" t="s">
        <v>24</v>
      </c>
      <c r="J4" t="s">
        <v>105</v>
      </c>
      <c r="M4" s="10"/>
      <c r="O4" s="41" t="s">
        <v>24</v>
      </c>
      <c r="Q4" s="10"/>
    </row>
    <row r="5" spans="1:17" x14ac:dyDescent="0.25">
      <c r="E5" s="10"/>
      <c r="F5" s="6" t="s">
        <v>22</v>
      </c>
      <c r="M5" s="10"/>
      <c r="N5" s="6" t="s">
        <v>22</v>
      </c>
      <c r="Q5" s="10"/>
    </row>
    <row r="6" spans="1:17" ht="15.75" x14ac:dyDescent="0.25">
      <c r="E6" s="10"/>
      <c r="F6" s="6" t="s">
        <v>23</v>
      </c>
      <c r="G6" s="6" t="str">
        <f t="shared" ref="G6:G25" si="0">D32</f>
        <v>1Rx2L dBc Log Mag(dB)</v>
      </c>
      <c r="H6" s="35">
        <v>1</v>
      </c>
      <c r="M6" s="10"/>
      <c r="N6" s="6" t="s">
        <v>23</v>
      </c>
      <c r="O6" s="6" t="str">
        <f t="shared" ref="O6:O25" si="1">L32</f>
        <v>1Rx2L dBc Log Mag(dB)</v>
      </c>
      <c r="P6" s="35">
        <v>1</v>
      </c>
      <c r="Q6" s="10"/>
    </row>
    <row r="7" spans="1:17" ht="15.75" x14ac:dyDescent="0.25">
      <c r="B7" t="s">
        <v>106</v>
      </c>
      <c r="E7" s="10"/>
      <c r="F7" s="6">
        <f t="shared" ref="F7:F25" si="2">B33/1000000000</f>
        <v>1</v>
      </c>
      <c r="G7" s="6">
        <f t="shared" si="0"/>
        <v>-34.110802</v>
      </c>
      <c r="H7" s="36">
        <f>ABS(AVERAGE(G7:G25)-(H6-1)*5)</f>
        <v>41.671177</v>
      </c>
      <c r="J7" t="s">
        <v>106</v>
      </c>
      <c r="M7" s="10"/>
      <c r="N7" s="6">
        <f t="shared" ref="N7:N25" si="3">J33/1000000000</f>
        <v>1</v>
      </c>
      <c r="O7" s="6">
        <f t="shared" si="1"/>
        <v>-34.112063999999997</v>
      </c>
      <c r="P7" s="36">
        <f>ABS(AVERAGE(O7:O25)-(P6-1)*5)</f>
        <v>40.920376421052623</v>
      </c>
      <c r="Q7" s="10"/>
    </row>
    <row r="8" spans="1:17" x14ac:dyDescent="0.25">
      <c r="B8" t="s">
        <v>23</v>
      </c>
      <c r="C8" t="s">
        <v>122</v>
      </c>
      <c r="E8" s="10"/>
      <c r="F8" s="6">
        <f t="shared" si="2"/>
        <v>1.6666666666666998</v>
      </c>
      <c r="G8" s="6">
        <f t="shared" si="0"/>
        <v>-41.630569000000001</v>
      </c>
      <c r="J8" t="s">
        <v>23</v>
      </c>
      <c r="K8" t="s">
        <v>122</v>
      </c>
      <c r="M8" s="10"/>
      <c r="N8" s="6">
        <f t="shared" si="3"/>
        <v>1.6666666666666998</v>
      </c>
      <c r="O8" s="6">
        <f t="shared" si="1"/>
        <v>-39.430016000000002</v>
      </c>
      <c r="Q8" s="10"/>
    </row>
    <row r="9" spans="1:17" x14ac:dyDescent="0.25">
      <c r="B9">
        <v>1000000000</v>
      </c>
      <c r="C9">
        <v>-11.175568</v>
      </c>
      <c r="E9" s="10"/>
      <c r="F9" s="6">
        <f t="shared" si="2"/>
        <v>2.3333333333333002</v>
      </c>
      <c r="G9" s="6">
        <f t="shared" si="0"/>
        <v>-30.381117</v>
      </c>
      <c r="J9">
        <v>1000000000</v>
      </c>
      <c r="K9">
        <v>-13.365156000000001</v>
      </c>
      <c r="M9" s="10"/>
      <c r="N9" s="6">
        <f t="shared" si="3"/>
        <v>2.3333333333333002</v>
      </c>
      <c r="O9" s="6">
        <f t="shared" si="1"/>
        <v>-37.526859000000002</v>
      </c>
      <c r="Q9" s="10"/>
    </row>
    <row r="10" spans="1:17" x14ac:dyDescent="0.25">
      <c r="B10">
        <v>1611166666.6666999</v>
      </c>
      <c r="C10">
        <v>-8.9283619000000005</v>
      </c>
      <c r="E10" s="10"/>
      <c r="F10" s="6">
        <f t="shared" si="2"/>
        <v>3</v>
      </c>
      <c r="G10" s="6">
        <f t="shared" si="0"/>
        <v>-31.783386</v>
      </c>
      <c r="J10">
        <v>1611166666.6666999</v>
      </c>
      <c r="K10">
        <v>-10.570098</v>
      </c>
      <c r="M10" s="10"/>
      <c r="N10" s="6">
        <f t="shared" si="3"/>
        <v>3</v>
      </c>
      <c r="O10" s="6">
        <f t="shared" si="1"/>
        <v>-41.083508000000002</v>
      </c>
      <c r="Q10" s="10"/>
    </row>
    <row r="11" spans="1:17" x14ac:dyDescent="0.25">
      <c r="B11">
        <v>2222333333.3333001</v>
      </c>
      <c r="C11">
        <v>-8.1085948999999999</v>
      </c>
      <c r="E11" s="10"/>
      <c r="F11" s="6">
        <f t="shared" si="2"/>
        <v>3.6666666666666998</v>
      </c>
      <c r="G11" s="6">
        <f t="shared" si="0"/>
        <v>-31.279951000000001</v>
      </c>
      <c r="J11">
        <v>2222333333.3333001</v>
      </c>
      <c r="K11">
        <v>-8.9302273000000003</v>
      </c>
      <c r="M11" s="10"/>
      <c r="N11" s="6">
        <f t="shared" si="3"/>
        <v>3.6666666666666998</v>
      </c>
      <c r="O11" s="6">
        <f t="shared" si="1"/>
        <v>-44.232318999999997</v>
      </c>
      <c r="Q11" s="10"/>
    </row>
    <row r="12" spans="1:17" x14ac:dyDescent="0.25">
      <c r="B12">
        <v>2833500000</v>
      </c>
      <c r="C12">
        <v>-8.0974646000000003</v>
      </c>
      <c r="E12" s="10"/>
      <c r="F12" s="6">
        <f t="shared" si="2"/>
        <v>4.3333333333332993</v>
      </c>
      <c r="G12" s="6">
        <f t="shared" si="0"/>
        <v>-44.337069999999997</v>
      </c>
      <c r="J12">
        <v>2833500000</v>
      </c>
      <c r="K12">
        <v>-8.3212557</v>
      </c>
      <c r="M12" s="10"/>
      <c r="N12" s="6">
        <f t="shared" si="3"/>
        <v>4.3333333333332993</v>
      </c>
      <c r="O12" s="6">
        <f t="shared" si="1"/>
        <v>-43.741275999999999</v>
      </c>
      <c r="Q12" s="10"/>
    </row>
    <row r="13" spans="1:17" x14ac:dyDescent="0.25">
      <c r="B13">
        <v>3444666666.6666999</v>
      </c>
      <c r="C13">
        <v>-8.5578679999999991</v>
      </c>
      <c r="E13" s="10"/>
      <c r="F13" s="6">
        <f t="shared" si="2"/>
        <v>5</v>
      </c>
      <c r="G13" s="6">
        <f t="shared" si="0"/>
        <v>-34.129294999999999</v>
      </c>
      <c r="J13">
        <v>3444666666.6666999</v>
      </c>
      <c r="K13">
        <v>-7.9440388999999998</v>
      </c>
      <c r="M13" s="10"/>
      <c r="N13" s="6">
        <f t="shared" si="3"/>
        <v>5</v>
      </c>
      <c r="O13" s="6">
        <f t="shared" si="1"/>
        <v>-42.798819999999999</v>
      </c>
      <c r="Q13" s="10"/>
    </row>
    <row r="14" spans="1:17" x14ac:dyDescent="0.25">
      <c r="B14">
        <v>4055833333.3333001</v>
      </c>
      <c r="C14">
        <v>-8.6915101999999997</v>
      </c>
      <c r="E14" s="10"/>
      <c r="F14" s="6">
        <f t="shared" si="2"/>
        <v>5.6666666666667007</v>
      </c>
      <c r="G14" s="6">
        <f t="shared" si="0"/>
        <v>-36.508029999999998</v>
      </c>
      <c r="J14">
        <v>4055833333.3333001</v>
      </c>
      <c r="K14">
        <v>-8.1061592000000005</v>
      </c>
      <c r="M14" s="10"/>
      <c r="N14" s="6">
        <f t="shared" si="3"/>
        <v>5.6666666666667007</v>
      </c>
      <c r="O14" s="6">
        <f t="shared" si="1"/>
        <v>-43.631824000000002</v>
      </c>
      <c r="Q14" s="10"/>
    </row>
    <row r="15" spans="1:17" x14ac:dyDescent="0.25">
      <c r="B15">
        <v>4667000000</v>
      </c>
      <c r="C15">
        <v>-8.465992</v>
      </c>
      <c r="E15" s="10"/>
      <c r="F15" s="6">
        <f t="shared" si="2"/>
        <v>6.3333333333332993</v>
      </c>
      <c r="G15" s="6">
        <f t="shared" si="0"/>
        <v>-43.017868</v>
      </c>
      <c r="J15">
        <v>4667000000</v>
      </c>
      <c r="K15">
        <v>-8.2380551999999998</v>
      </c>
      <c r="M15" s="10"/>
      <c r="N15" s="6">
        <f t="shared" si="3"/>
        <v>6.3333333333332993</v>
      </c>
      <c r="O15" s="6">
        <f t="shared" si="1"/>
        <v>-47.510975000000002</v>
      </c>
      <c r="Q15" s="10"/>
    </row>
    <row r="16" spans="1:17" x14ac:dyDescent="0.25">
      <c r="B16">
        <v>5278166666.6667004</v>
      </c>
      <c r="C16">
        <v>-8.5212278000000001</v>
      </c>
      <c r="E16" s="10"/>
      <c r="F16" s="6">
        <f t="shared" si="2"/>
        <v>7</v>
      </c>
      <c r="G16" s="6">
        <f t="shared" si="0"/>
        <v>-44.198672999999999</v>
      </c>
      <c r="J16">
        <v>5278166666.6667004</v>
      </c>
      <c r="K16">
        <v>-8.7006168000000006</v>
      </c>
      <c r="M16" s="10"/>
      <c r="N16" s="6">
        <f t="shared" si="3"/>
        <v>7</v>
      </c>
      <c r="O16" s="6">
        <f t="shared" si="1"/>
        <v>-38.684162000000001</v>
      </c>
      <c r="Q16" s="10"/>
    </row>
    <row r="17" spans="2:17" x14ac:dyDescent="0.25">
      <c r="B17">
        <v>5889333333.3332996</v>
      </c>
      <c r="C17">
        <v>-8.1305733</v>
      </c>
      <c r="E17" s="10"/>
      <c r="F17" s="6">
        <f t="shared" si="2"/>
        <v>7.6666666666667007</v>
      </c>
      <c r="G17" s="6">
        <f t="shared" si="0"/>
        <v>-42.562424</v>
      </c>
      <c r="J17">
        <v>5889333333.3332996</v>
      </c>
      <c r="K17">
        <v>-8.1899118000000009</v>
      </c>
      <c r="M17" s="10"/>
      <c r="N17" s="6">
        <f t="shared" si="3"/>
        <v>7.6666666666667007</v>
      </c>
      <c r="O17" s="6">
        <f t="shared" si="1"/>
        <v>-40.074683999999998</v>
      </c>
      <c r="Q17" s="10"/>
    </row>
    <row r="18" spans="2:17" x14ac:dyDescent="0.25">
      <c r="B18">
        <v>6500500000</v>
      </c>
      <c r="C18">
        <v>-7.9866424</v>
      </c>
      <c r="E18" s="10"/>
      <c r="F18" s="6">
        <f t="shared" si="2"/>
        <v>8.3333333333333002</v>
      </c>
      <c r="G18" s="6">
        <f t="shared" si="0"/>
        <v>-57.206997000000001</v>
      </c>
      <c r="J18">
        <v>6500500000</v>
      </c>
      <c r="K18">
        <v>-8.0562143000000006</v>
      </c>
      <c r="M18" s="10"/>
      <c r="N18" s="6">
        <f t="shared" si="3"/>
        <v>8.3333333333333002</v>
      </c>
      <c r="O18" s="6">
        <f t="shared" si="1"/>
        <v>-38.280670000000001</v>
      </c>
      <c r="Q18" s="10"/>
    </row>
    <row r="19" spans="2:17" x14ac:dyDescent="0.25">
      <c r="B19">
        <v>7111666666.6667004</v>
      </c>
      <c r="C19">
        <v>-8.2899121999999998</v>
      </c>
      <c r="E19" s="10"/>
      <c r="F19" s="6">
        <f t="shared" si="2"/>
        <v>9</v>
      </c>
      <c r="G19" s="6">
        <f t="shared" si="0"/>
        <v>-42.491688000000003</v>
      </c>
      <c r="J19">
        <v>7111666666.6667004</v>
      </c>
      <c r="K19">
        <v>-8.2383108000000007</v>
      </c>
      <c r="M19" s="10"/>
      <c r="N19" s="6">
        <f t="shared" si="3"/>
        <v>9</v>
      </c>
      <c r="O19" s="6">
        <f t="shared" si="1"/>
        <v>-38.204998000000003</v>
      </c>
      <c r="Q19" s="10"/>
    </row>
    <row r="20" spans="2:17" x14ac:dyDescent="0.25">
      <c r="B20">
        <v>7722833333.3332996</v>
      </c>
      <c r="C20">
        <v>-8.5092458999999998</v>
      </c>
      <c r="E20" s="10"/>
      <c r="F20" s="6">
        <f t="shared" si="2"/>
        <v>9.6666666666666998</v>
      </c>
      <c r="G20" s="6">
        <f t="shared" si="0"/>
        <v>-38.244971999999997</v>
      </c>
      <c r="J20">
        <v>7722833333.3332996</v>
      </c>
      <c r="K20">
        <v>-8.5219802999999992</v>
      </c>
      <c r="M20" s="10"/>
      <c r="N20" s="6">
        <f t="shared" si="3"/>
        <v>9.6666666666666998</v>
      </c>
      <c r="O20" s="6">
        <f t="shared" si="1"/>
        <v>-37.265911000000003</v>
      </c>
      <c r="Q20" s="10"/>
    </row>
    <row r="21" spans="2:17" x14ac:dyDescent="0.25">
      <c r="B21">
        <v>8334000000</v>
      </c>
      <c r="C21">
        <v>-8.5649300000000004</v>
      </c>
      <c r="E21" s="10"/>
      <c r="F21" s="6">
        <f t="shared" si="2"/>
        <v>10.333333333333</v>
      </c>
      <c r="G21" s="6">
        <f t="shared" si="0"/>
        <v>-37.453178000000001</v>
      </c>
      <c r="J21">
        <v>8334000000</v>
      </c>
      <c r="K21">
        <v>-8.7847776</v>
      </c>
      <c r="M21" s="10"/>
      <c r="N21" s="6">
        <f t="shared" si="3"/>
        <v>10.333333333333</v>
      </c>
      <c r="O21" s="6">
        <f t="shared" si="1"/>
        <v>-48.248824999999997</v>
      </c>
      <c r="Q21" s="10"/>
    </row>
    <row r="22" spans="2:17" x14ac:dyDescent="0.25">
      <c r="B22">
        <v>8945166666.6667004</v>
      </c>
      <c r="C22">
        <v>-8.7241610999999999</v>
      </c>
      <c r="E22" s="10"/>
      <c r="F22" s="6">
        <f t="shared" si="2"/>
        <v>11</v>
      </c>
      <c r="G22" s="6">
        <f t="shared" si="0"/>
        <v>-45.639713</v>
      </c>
      <c r="J22">
        <v>8945166666.6667004</v>
      </c>
      <c r="K22">
        <v>-8.8808516999999991</v>
      </c>
      <c r="M22" s="10"/>
      <c r="N22" s="6">
        <f t="shared" si="3"/>
        <v>11</v>
      </c>
      <c r="O22" s="6">
        <f t="shared" si="1"/>
        <v>-45.844849000000004</v>
      </c>
      <c r="Q22" s="10"/>
    </row>
    <row r="23" spans="2:17" x14ac:dyDescent="0.25">
      <c r="B23">
        <v>9556333333.3332996</v>
      </c>
      <c r="C23">
        <v>-9.1646423000000006</v>
      </c>
      <c r="E23" s="10"/>
      <c r="F23" s="6">
        <f t="shared" si="2"/>
        <v>11.666666666667</v>
      </c>
      <c r="G23" s="6">
        <f t="shared" si="0"/>
        <v>-46.707718</v>
      </c>
      <c r="J23">
        <v>9556333333.3332996</v>
      </c>
      <c r="K23">
        <v>-9.0727825000000006</v>
      </c>
      <c r="M23" s="10"/>
      <c r="N23" s="6">
        <f t="shared" si="3"/>
        <v>11.666666666667</v>
      </c>
      <c r="O23" s="6">
        <f t="shared" si="1"/>
        <v>-43.598736000000002</v>
      </c>
      <c r="Q23" s="10"/>
    </row>
    <row r="24" spans="2:17" x14ac:dyDescent="0.25">
      <c r="B24">
        <v>10167500000</v>
      </c>
      <c r="C24">
        <v>-9.0231428000000005</v>
      </c>
      <c r="E24" s="10"/>
      <c r="F24" s="6">
        <f t="shared" si="2"/>
        <v>12.333333333333</v>
      </c>
      <c r="G24" s="6">
        <f t="shared" si="0"/>
        <v>-59.332321</v>
      </c>
      <c r="J24">
        <v>10167500000</v>
      </c>
      <c r="K24">
        <v>-9.1656350999999994</v>
      </c>
      <c r="M24" s="10"/>
      <c r="N24" s="6">
        <f t="shared" si="3"/>
        <v>12.333333333333</v>
      </c>
      <c r="O24" s="6">
        <f t="shared" si="1"/>
        <v>-39.352550999999998</v>
      </c>
      <c r="Q24" s="10"/>
    </row>
    <row r="25" spans="2:17" x14ac:dyDescent="0.25">
      <c r="B25">
        <v>10778666666.667</v>
      </c>
      <c r="C25">
        <v>-8.9212837</v>
      </c>
      <c r="E25" s="10"/>
      <c r="F25" s="6">
        <f t="shared" si="2"/>
        <v>13</v>
      </c>
      <c r="G25" s="6">
        <f t="shared" si="0"/>
        <v>-50.736590999999997</v>
      </c>
      <c r="J25">
        <v>10778666666.667</v>
      </c>
      <c r="K25">
        <v>-9.0554295000000007</v>
      </c>
      <c r="M25" s="10"/>
      <c r="N25" s="6">
        <f t="shared" si="3"/>
        <v>13</v>
      </c>
      <c r="O25" s="6">
        <f t="shared" si="1"/>
        <v>-33.864105000000002</v>
      </c>
      <c r="Q25" s="10"/>
    </row>
    <row r="26" spans="2:17" x14ac:dyDescent="0.25">
      <c r="B26">
        <v>11389833333.333</v>
      </c>
      <c r="C26">
        <v>-9.2849388000000008</v>
      </c>
      <c r="E26" s="10"/>
      <c r="F26" s="6" t="s">
        <v>25</v>
      </c>
      <c r="J26">
        <v>11389833333.333</v>
      </c>
      <c r="K26">
        <v>-9.3813542999999999</v>
      </c>
      <c r="M26" s="10"/>
      <c r="N26" s="6" t="s">
        <v>25</v>
      </c>
      <c r="Q26" s="10"/>
    </row>
    <row r="27" spans="2:17" x14ac:dyDescent="0.25">
      <c r="B27">
        <v>12001000000</v>
      </c>
      <c r="C27">
        <v>-9.8276882000000008</v>
      </c>
      <c r="E27" s="10"/>
      <c r="J27">
        <v>12001000000</v>
      </c>
      <c r="K27">
        <v>-9.7749739000000009</v>
      </c>
      <c r="M27" s="10"/>
      <c r="Q27" s="10"/>
    </row>
    <row r="28" spans="2:17" x14ac:dyDescent="0.25">
      <c r="B28" t="s">
        <v>25</v>
      </c>
      <c r="E28" s="10"/>
      <c r="J28" t="s">
        <v>25</v>
      </c>
      <c r="M28" s="10"/>
      <c r="Q28" s="10"/>
    </row>
    <row r="29" spans="2:17" x14ac:dyDescent="0.25">
      <c r="E29" s="10"/>
      <c r="F29" s="6" t="s">
        <v>26</v>
      </c>
      <c r="M29" s="10"/>
      <c r="N29" s="6" t="s">
        <v>26</v>
      </c>
      <c r="Q29" s="10"/>
    </row>
    <row r="30" spans="2:17" ht="15.75" x14ac:dyDescent="0.25">
      <c r="E30" s="10"/>
      <c r="F30" s="6" t="s">
        <v>23</v>
      </c>
      <c r="G30" s="6" t="str">
        <f t="shared" ref="G30:G49" si="4">D56</f>
        <v>1Rx3L dBc Log Mag(dB)</v>
      </c>
      <c r="H30" s="35">
        <v>1</v>
      </c>
      <c r="M30" s="10"/>
      <c r="N30" s="6" t="s">
        <v>23</v>
      </c>
      <c r="O30" s="6" t="str">
        <f t="shared" ref="O30:O49" si="5">L56</f>
        <v>1Rx3L dBc Log Mag(dB)</v>
      </c>
      <c r="P30" s="35">
        <v>1</v>
      </c>
      <c r="Q30" s="10"/>
    </row>
    <row r="31" spans="2:17" ht="15.75" x14ac:dyDescent="0.25">
      <c r="B31" t="s">
        <v>22</v>
      </c>
      <c r="E31" s="10"/>
      <c r="F31" s="6">
        <f t="shared" ref="F31:F49" si="6">B57/1000000000</f>
        <v>2.0009999999999999</v>
      </c>
      <c r="G31" s="6">
        <f t="shared" si="4"/>
        <v>-19.410629</v>
      </c>
      <c r="H31" s="36">
        <f>ABS(AVERAGE(G31:G49)-(H30-1)*5)</f>
        <v>18.104122578947369</v>
      </c>
      <c r="J31" t="s">
        <v>22</v>
      </c>
      <c r="M31" s="10"/>
      <c r="N31" s="6">
        <f t="shared" ref="N31:N49" si="7">J57/1000000000</f>
        <v>2.0009999999999999</v>
      </c>
      <c r="O31" s="6">
        <f t="shared" si="5"/>
        <v>-21.326789999999999</v>
      </c>
      <c r="P31" s="36">
        <f>ABS(AVERAGE(O31:O49)-(P30-1)*5)</f>
        <v>18.207571315789476</v>
      </c>
      <c r="Q31" s="10"/>
    </row>
    <row r="32" spans="2:17" x14ac:dyDescent="0.25">
      <c r="B32" t="s">
        <v>23</v>
      </c>
      <c r="C32" t="s">
        <v>132</v>
      </c>
      <c r="D32" t="s">
        <v>35</v>
      </c>
      <c r="E32" s="10"/>
      <c r="F32" s="6">
        <f t="shared" si="6"/>
        <v>2.6120555555556</v>
      </c>
      <c r="G32" s="6">
        <f t="shared" si="4"/>
        <v>-18.024028999999999</v>
      </c>
      <c r="J32" t="s">
        <v>23</v>
      </c>
      <c r="K32" t="s">
        <v>132</v>
      </c>
      <c r="L32" t="s">
        <v>35</v>
      </c>
      <c r="M32" s="10"/>
      <c r="N32" s="6">
        <f t="shared" si="7"/>
        <v>2.6120555555556</v>
      </c>
      <c r="O32" s="6">
        <f t="shared" si="5"/>
        <v>-15.234332999999999</v>
      </c>
      <c r="Q32" s="10"/>
    </row>
    <row r="33" spans="2:17" x14ac:dyDescent="0.25">
      <c r="B33">
        <v>1000000000</v>
      </c>
      <c r="C33">
        <v>-45.286369000000001</v>
      </c>
      <c r="D33">
        <v>-34.110802</v>
      </c>
      <c r="E33" s="10"/>
      <c r="F33" s="6">
        <f t="shared" si="6"/>
        <v>3.2231111111111002</v>
      </c>
      <c r="G33" s="6">
        <f t="shared" si="4"/>
        <v>-21.177644999999998</v>
      </c>
      <c r="J33">
        <v>1000000000</v>
      </c>
      <c r="K33">
        <v>-47.477221999999998</v>
      </c>
      <c r="L33">
        <v>-34.112063999999997</v>
      </c>
      <c r="M33" s="10"/>
      <c r="N33" s="6">
        <f t="shared" si="7"/>
        <v>3.2231111111111002</v>
      </c>
      <c r="O33" s="6">
        <f t="shared" si="5"/>
        <v>-18.802624000000002</v>
      </c>
      <c r="Q33" s="10"/>
    </row>
    <row r="34" spans="2:17" x14ac:dyDescent="0.25">
      <c r="B34">
        <v>1666666666.6666999</v>
      </c>
      <c r="C34">
        <v>-50.558933000000003</v>
      </c>
      <c r="D34">
        <v>-41.630569000000001</v>
      </c>
      <c r="E34" s="10"/>
      <c r="F34" s="6">
        <f t="shared" si="6"/>
        <v>3.8341666666666998</v>
      </c>
      <c r="G34" s="6">
        <f t="shared" si="4"/>
        <v>-25.198741999999999</v>
      </c>
      <c r="J34">
        <v>1666666666.6666999</v>
      </c>
      <c r="K34">
        <v>-50.000110999999997</v>
      </c>
      <c r="L34">
        <v>-39.430016000000002</v>
      </c>
      <c r="M34" s="10"/>
      <c r="N34" s="6">
        <f t="shared" si="7"/>
        <v>3.8341666666666998</v>
      </c>
      <c r="O34" s="6">
        <f t="shared" si="5"/>
        <v>-23.408268</v>
      </c>
      <c r="Q34" s="10"/>
    </row>
    <row r="35" spans="2:17" x14ac:dyDescent="0.25">
      <c r="B35">
        <v>2333333333.3333001</v>
      </c>
      <c r="C35">
        <v>-38.489711999999997</v>
      </c>
      <c r="D35">
        <v>-30.381117</v>
      </c>
      <c r="E35" s="10"/>
      <c r="F35" s="6">
        <f t="shared" si="6"/>
        <v>4.4452222222222</v>
      </c>
      <c r="G35" s="6">
        <f t="shared" si="4"/>
        <v>-27.359235999999999</v>
      </c>
      <c r="J35">
        <v>2333333333.3333001</v>
      </c>
      <c r="K35">
        <v>-46.457087999999999</v>
      </c>
      <c r="L35">
        <v>-37.526859000000002</v>
      </c>
      <c r="M35" s="10"/>
      <c r="N35" s="6">
        <f t="shared" si="7"/>
        <v>4.4452222222222</v>
      </c>
      <c r="O35" s="6">
        <f t="shared" si="5"/>
        <v>-32.332500000000003</v>
      </c>
      <c r="Q35" s="10"/>
    </row>
    <row r="36" spans="2:17" x14ac:dyDescent="0.25">
      <c r="B36">
        <v>3000000000</v>
      </c>
      <c r="C36">
        <v>-39.880851999999997</v>
      </c>
      <c r="D36">
        <v>-31.783386</v>
      </c>
      <c r="E36" s="10"/>
      <c r="F36" s="6">
        <f t="shared" si="6"/>
        <v>5.0562777777777992</v>
      </c>
      <c r="G36" s="6">
        <f t="shared" si="4"/>
        <v>-23.774059000000001</v>
      </c>
      <c r="J36">
        <v>3000000000</v>
      </c>
      <c r="K36">
        <v>-49.404766000000002</v>
      </c>
      <c r="L36">
        <v>-41.083508000000002</v>
      </c>
      <c r="M36" s="10"/>
      <c r="N36" s="6">
        <f t="shared" si="7"/>
        <v>5.0562777777777992</v>
      </c>
      <c r="O36" s="6">
        <f t="shared" si="5"/>
        <v>-21.803511</v>
      </c>
      <c r="Q36" s="10"/>
    </row>
    <row r="37" spans="2:17" x14ac:dyDescent="0.25">
      <c r="B37">
        <v>3666666666.6666999</v>
      </c>
      <c r="C37">
        <v>-39.837822000000003</v>
      </c>
      <c r="D37">
        <v>-31.279951000000001</v>
      </c>
      <c r="E37" s="10"/>
      <c r="F37" s="6">
        <f t="shared" si="6"/>
        <v>5.6673333333332998</v>
      </c>
      <c r="G37" s="6">
        <f t="shared" si="4"/>
        <v>-15.436863000000001</v>
      </c>
      <c r="J37">
        <v>3666666666.6666999</v>
      </c>
      <c r="K37">
        <v>-52.176357000000003</v>
      </c>
      <c r="L37">
        <v>-44.232318999999997</v>
      </c>
      <c r="M37" s="10"/>
      <c r="N37" s="6">
        <f t="shared" si="7"/>
        <v>5.6673333333332998</v>
      </c>
      <c r="O37" s="6">
        <f t="shared" si="5"/>
        <v>-15.818045</v>
      </c>
      <c r="Q37" s="10"/>
    </row>
    <row r="38" spans="2:17" x14ac:dyDescent="0.25">
      <c r="B38">
        <v>4333333333.3332996</v>
      </c>
      <c r="C38">
        <v>-53.028579999999998</v>
      </c>
      <c r="D38">
        <v>-44.337069999999997</v>
      </c>
      <c r="E38" s="10"/>
      <c r="F38" s="6">
        <f t="shared" si="6"/>
        <v>6.2783888888888999</v>
      </c>
      <c r="G38" s="6">
        <f t="shared" si="4"/>
        <v>-12.318825</v>
      </c>
      <c r="J38">
        <v>4333333333.3332996</v>
      </c>
      <c r="K38">
        <v>-51.847434999999997</v>
      </c>
      <c r="L38">
        <v>-43.741275999999999</v>
      </c>
      <c r="M38" s="10"/>
      <c r="N38" s="6">
        <f t="shared" si="7"/>
        <v>6.2783888888888999</v>
      </c>
      <c r="O38" s="6">
        <f t="shared" si="5"/>
        <v>-13.781307999999999</v>
      </c>
      <c r="Q38" s="10"/>
    </row>
    <row r="39" spans="2:17" x14ac:dyDescent="0.25">
      <c r="B39">
        <v>5000000000</v>
      </c>
      <c r="C39">
        <v>-42.595286999999999</v>
      </c>
      <c r="D39">
        <v>-34.129294999999999</v>
      </c>
      <c r="E39" s="10"/>
      <c r="F39" s="6">
        <f t="shared" si="6"/>
        <v>6.8894444444443996</v>
      </c>
      <c r="G39" s="6">
        <f t="shared" si="4"/>
        <v>-13.667403999999999</v>
      </c>
      <c r="J39">
        <v>5000000000</v>
      </c>
      <c r="K39">
        <v>-51.036873</v>
      </c>
      <c r="L39">
        <v>-42.798819999999999</v>
      </c>
      <c r="M39" s="10"/>
      <c r="N39" s="6">
        <f t="shared" si="7"/>
        <v>6.8894444444443996</v>
      </c>
      <c r="O39" s="6">
        <f t="shared" si="5"/>
        <v>-15.349831999999999</v>
      </c>
      <c r="Q39" s="10"/>
    </row>
    <row r="40" spans="2:17" x14ac:dyDescent="0.25">
      <c r="B40">
        <v>5666666666.6667004</v>
      </c>
      <c r="C40">
        <v>-45.029259000000003</v>
      </c>
      <c r="D40">
        <v>-36.508029999999998</v>
      </c>
      <c r="E40" s="10"/>
      <c r="F40" s="6">
        <f t="shared" si="6"/>
        <v>7.5004999999999997</v>
      </c>
      <c r="G40" s="6">
        <f t="shared" si="4"/>
        <v>-15.454081</v>
      </c>
      <c r="J40">
        <v>5666666666.6667004</v>
      </c>
      <c r="K40">
        <v>-52.332439000000001</v>
      </c>
      <c r="L40">
        <v>-43.631824000000002</v>
      </c>
      <c r="M40" s="10"/>
      <c r="N40" s="6">
        <f t="shared" si="7"/>
        <v>7.5004999999999997</v>
      </c>
      <c r="O40" s="6">
        <f t="shared" si="5"/>
        <v>-17.098690000000001</v>
      </c>
      <c r="Q40" s="10"/>
    </row>
    <row r="41" spans="2:17" x14ac:dyDescent="0.25">
      <c r="B41">
        <v>6333333333.3332996</v>
      </c>
      <c r="C41">
        <v>-51.148440999999998</v>
      </c>
      <c r="D41">
        <v>-43.017868</v>
      </c>
      <c r="E41" s="10"/>
      <c r="F41" s="6">
        <f t="shared" si="6"/>
        <v>8.1115555555556007</v>
      </c>
      <c r="G41" s="6">
        <f t="shared" si="4"/>
        <v>-15.198795</v>
      </c>
      <c r="J41">
        <v>6333333333.3332996</v>
      </c>
      <c r="K41">
        <v>-55.700885999999997</v>
      </c>
      <c r="L41">
        <v>-47.510975000000002</v>
      </c>
      <c r="M41" s="10"/>
      <c r="N41" s="6">
        <f t="shared" si="7"/>
        <v>8.1115555555556007</v>
      </c>
      <c r="O41" s="6">
        <f t="shared" si="5"/>
        <v>-16.626877</v>
      </c>
      <c r="Q41" s="10"/>
    </row>
    <row r="42" spans="2:17" x14ac:dyDescent="0.25">
      <c r="B42">
        <v>7000000000</v>
      </c>
      <c r="C42">
        <v>-52.185313999999998</v>
      </c>
      <c r="D42">
        <v>-44.198672999999999</v>
      </c>
      <c r="E42" s="10"/>
      <c r="F42" s="6">
        <f t="shared" si="6"/>
        <v>8.7226111111110995</v>
      </c>
      <c r="G42" s="6">
        <f t="shared" si="4"/>
        <v>-18.152981</v>
      </c>
      <c r="J42">
        <v>7000000000</v>
      </c>
      <c r="K42">
        <v>-46.740375999999998</v>
      </c>
      <c r="L42">
        <v>-38.684162000000001</v>
      </c>
      <c r="M42" s="10"/>
      <c r="N42" s="6">
        <f t="shared" si="7"/>
        <v>8.7226111111110995</v>
      </c>
      <c r="O42" s="6">
        <f t="shared" si="5"/>
        <v>-18.849782999999999</v>
      </c>
      <c r="Q42" s="10"/>
    </row>
    <row r="43" spans="2:17" x14ac:dyDescent="0.25">
      <c r="B43">
        <v>7666666666.6667004</v>
      </c>
      <c r="C43">
        <v>-50.852336999999999</v>
      </c>
      <c r="D43">
        <v>-42.562424</v>
      </c>
      <c r="E43" s="10"/>
      <c r="F43" s="6">
        <f t="shared" si="6"/>
        <v>9.3336666666666996</v>
      </c>
      <c r="G43" s="6">
        <f t="shared" si="4"/>
        <v>-16.498455</v>
      </c>
      <c r="J43">
        <v>7666666666.6667004</v>
      </c>
      <c r="K43">
        <v>-48.312995999999998</v>
      </c>
      <c r="L43">
        <v>-40.074683999999998</v>
      </c>
      <c r="M43" s="10"/>
      <c r="N43" s="6">
        <f t="shared" si="7"/>
        <v>9.3336666666666996</v>
      </c>
      <c r="O43" s="6">
        <f t="shared" si="5"/>
        <v>-17.308990000000001</v>
      </c>
      <c r="Q43" s="10"/>
    </row>
    <row r="44" spans="2:17" x14ac:dyDescent="0.25">
      <c r="B44">
        <v>8333333333.3332996</v>
      </c>
      <c r="C44">
        <v>-65.716239999999999</v>
      </c>
      <c r="D44">
        <v>-57.206997000000001</v>
      </c>
      <c r="E44" s="10"/>
      <c r="F44" s="6">
        <f t="shared" si="6"/>
        <v>9.9447222222222003</v>
      </c>
      <c r="G44" s="6">
        <f t="shared" si="4"/>
        <v>-16.250184999999998</v>
      </c>
      <c r="J44">
        <v>8333333333.3332996</v>
      </c>
      <c r="K44">
        <v>-46.80265</v>
      </c>
      <c r="L44">
        <v>-38.280670000000001</v>
      </c>
      <c r="M44" s="10"/>
      <c r="N44" s="6">
        <f t="shared" si="7"/>
        <v>9.9447222222222003</v>
      </c>
      <c r="O44" s="6">
        <f t="shared" si="5"/>
        <v>-15.912758999999999</v>
      </c>
      <c r="Q44" s="10"/>
    </row>
    <row r="45" spans="2:17" x14ac:dyDescent="0.25">
      <c r="B45">
        <v>9000000000</v>
      </c>
      <c r="C45">
        <v>-51.056618</v>
      </c>
      <c r="D45">
        <v>-42.491688000000003</v>
      </c>
      <c r="E45" s="10"/>
      <c r="F45" s="6">
        <f t="shared" si="6"/>
        <v>10.555777777777999</v>
      </c>
      <c r="G45" s="6">
        <f t="shared" si="4"/>
        <v>-14.683221</v>
      </c>
      <c r="J45">
        <v>9000000000</v>
      </c>
      <c r="K45">
        <v>-46.989776999999997</v>
      </c>
      <c r="L45">
        <v>-38.204998000000003</v>
      </c>
      <c r="M45" s="10"/>
      <c r="N45" s="6">
        <f t="shared" si="7"/>
        <v>10.555777777777999</v>
      </c>
      <c r="O45" s="6">
        <f t="shared" si="5"/>
        <v>-15.899533999999999</v>
      </c>
      <c r="Q45" s="10"/>
    </row>
    <row r="46" spans="2:17" x14ac:dyDescent="0.25">
      <c r="B46">
        <v>9666666666.6667004</v>
      </c>
      <c r="C46">
        <v>-46.969135000000001</v>
      </c>
      <c r="D46">
        <v>-38.244971999999997</v>
      </c>
      <c r="E46" s="10"/>
      <c r="F46" s="6">
        <f t="shared" si="6"/>
        <v>11.166833333333001</v>
      </c>
      <c r="G46" s="6">
        <f t="shared" si="4"/>
        <v>-15.094507999999999</v>
      </c>
      <c r="J46">
        <v>9666666666.6667004</v>
      </c>
      <c r="K46">
        <v>-46.146763</v>
      </c>
      <c r="L46">
        <v>-37.265911000000003</v>
      </c>
      <c r="M46" s="10"/>
      <c r="N46" s="6">
        <f t="shared" si="7"/>
        <v>11.166833333333001</v>
      </c>
      <c r="O46" s="6">
        <f t="shared" si="5"/>
        <v>-15.667005</v>
      </c>
      <c r="Q46" s="10"/>
    </row>
    <row r="47" spans="2:17" x14ac:dyDescent="0.25">
      <c r="B47">
        <v>10333333333.333</v>
      </c>
      <c r="C47">
        <v>-46.617820999999999</v>
      </c>
      <c r="D47">
        <v>-37.453178000000001</v>
      </c>
      <c r="E47" s="10"/>
      <c r="F47" s="6">
        <f t="shared" si="6"/>
        <v>11.777888888889001</v>
      </c>
      <c r="G47" s="6">
        <f t="shared" si="4"/>
        <v>-19.356544</v>
      </c>
      <c r="J47">
        <v>10333333333.333</v>
      </c>
      <c r="K47">
        <v>-57.321606000000003</v>
      </c>
      <c r="L47">
        <v>-48.248824999999997</v>
      </c>
      <c r="M47" s="10"/>
      <c r="N47" s="6">
        <f t="shared" si="7"/>
        <v>11.777888888889001</v>
      </c>
      <c r="O47" s="6">
        <f t="shared" si="5"/>
        <v>-17.907620999999999</v>
      </c>
      <c r="Q47" s="10"/>
    </row>
    <row r="48" spans="2:17" x14ac:dyDescent="0.25">
      <c r="B48">
        <v>11000000000</v>
      </c>
      <c r="C48">
        <v>-54.662857000000002</v>
      </c>
      <c r="D48">
        <v>-45.639713</v>
      </c>
      <c r="E48" s="10"/>
      <c r="F48" s="6">
        <f t="shared" si="6"/>
        <v>12.388944444444</v>
      </c>
      <c r="G48" s="6">
        <f t="shared" si="4"/>
        <v>-19.820903999999999</v>
      </c>
      <c r="J48">
        <v>11000000000</v>
      </c>
      <c r="K48">
        <v>-55.010486999999998</v>
      </c>
      <c r="L48">
        <v>-45.844849000000004</v>
      </c>
      <c r="M48" s="10"/>
      <c r="N48" s="6">
        <f t="shared" si="7"/>
        <v>12.388944444444</v>
      </c>
      <c r="O48" s="6">
        <f t="shared" si="5"/>
        <v>-16.912669999999999</v>
      </c>
      <c r="Q48" s="10"/>
    </row>
    <row r="49" spans="2:17" x14ac:dyDescent="0.25">
      <c r="B49">
        <v>11666666666.667</v>
      </c>
      <c r="C49">
        <v>-55.629002</v>
      </c>
      <c r="D49">
        <v>-46.707718</v>
      </c>
      <c r="E49" s="10"/>
      <c r="F49" s="6">
        <f t="shared" si="6"/>
        <v>13</v>
      </c>
      <c r="G49" s="6">
        <f t="shared" si="4"/>
        <v>-17.101223000000001</v>
      </c>
      <c r="J49">
        <v>11666666666.667</v>
      </c>
      <c r="K49">
        <v>-52.654167000000001</v>
      </c>
      <c r="L49">
        <v>-43.598736000000002</v>
      </c>
      <c r="M49" s="10"/>
      <c r="N49" s="6">
        <f t="shared" si="7"/>
        <v>13</v>
      </c>
      <c r="O49" s="6">
        <f t="shared" si="5"/>
        <v>-15.902715000000001</v>
      </c>
      <c r="Q49" s="10"/>
    </row>
    <row r="50" spans="2:17" x14ac:dyDescent="0.25">
      <c r="B50">
        <v>12333333333.333</v>
      </c>
      <c r="C50">
        <v>-68.617264000000006</v>
      </c>
      <c r="D50">
        <v>-59.332321</v>
      </c>
      <c r="E50" s="10"/>
      <c r="F50" s="6" t="s">
        <v>25</v>
      </c>
      <c r="J50">
        <v>12333333333.333</v>
      </c>
      <c r="K50">
        <v>-48.733905999999998</v>
      </c>
      <c r="L50">
        <v>-39.352550999999998</v>
      </c>
      <c r="M50" s="10"/>
      <c r="N50" s="6" t="s">
        <v>25</v>
      </c>
      <c r="Q50" s="10"/>
    </row>
    <row r="51" spans="2:17" x14ac:dyDescent="0.25">
      <c r="B51">
        <v>13000000000</v>
      </c>
      <c r="C51">
        <v>-60.564281000000001</v>
      </c>
      <c r="D51">
        <v>-50.736590999999997</v>
      </c>
      <c r="E51" s="10"/>
      <c r="J51">
        <v>13000000000</v>
      </c>
      <c r="K51">
        <v>-43.63908</v>
      </c>
      <c r="L51">
        <v>-33.864105000000002</v>
      </c>
      <c r="M51" s="10"/>
      <c r="Q51" s="10"/>
    </row>
    <row r="52" spans="2:17" x14ac:dyDescent="0.25">
      <c r="B52" t="s">
        <v>25</v>
      </c>
      <c r="E52" s="8"/>
      <c r="J52" t="s">
        <v>25</v>
      </c>
      <c r="M52" s="8"/>
      <c r="Q52" s="8"/>
    </row>
    <row r="53" spans="2:17" x14ac:dyDescent="0.25">
      <c r="E53" s="8"/>
      <c r="F53" s="6" t="s">
        <v>27</v>
      </c>
      <c r="M53" s="8"/>
      <c r="N53" s="6" t="s">
        <v>27</v>
      </c>
      <c r="Q53" s="8"/>
    </row>
    <row r="54" spans="2:17" ht="15.75" x14ac:dyDescent="0.25">
      <c r="E54" s="8"/>
      <c r="F54" s="6" t="s">
        <v>23</v>
      </c>
      <c r="G54" s="6" t="str">
        <f t="shared" ref="G54:G73" si="8">D80</f>
        <v>1Rx4L dBc Log Mag(dB)</v>
      </c>
      <c r="H54" s="35">
        <v>1</v>
      </c>
      <c r="M54" s="8"/>
      <c r="N54" s="6" t="s">
        <v>23</v>
      </c>
      <c r="O54" s="6" t="str">
        <f t="shared" ref="O54:O73" si="9">L80</f>
        <v>1Rx4L dBc Log Mag(dB)</v>
      </c>
      <c r="P54" s="35">
        <v>1</v>
      </c>
      <c r="Q54" s="8"/>
    </row>
    <row r="55" spans="2:17" ht="15.75" x14ac:dyDescent="0.25">
      <c r="B55" t="s">
        <v>26</v>
      </c>
      <c r="E55" s="8"/>
      <c r="F55" s="6">
        <f t="shared" ref="F55:F73" si="10">B81/1000000000</f>
        <v>3.0009999999999999</v>
      </c>
      <c r="G55" s="6">
        <f t="shared" si="8"/>
        <v>-27.048117000000001</v>
      </c>
      <c r="H55" s="36">
        <f>ABS(AVERAGE(G55:G73)-(H54-1)*5)</f>
        <v>35.2823837368421</v>
      </c>
      <c r="J55" t="s">
        <v>26</v>
      </c>
      <c r="M55" s="8"/>
      <c r="N55" s="6">
        <f t="shared" ref="N55:N73" si="11">J81/1000000000</f>
        <v>3.0009999999999999</v>
      </c>
      <c r="O55" s="6">
        <f t="shared" si="9"/>
        <v>-33.698765000000002</v>
      </c>
      <c r="P55" s="36">
        <f>ABS(AVERAGE(O55:O73)-(P54-1)*5)</f>
        <v>41.176461210526313</v>
      </c>
      <c r="Q55" s="8"/>
    </row>
    <row r="56" spans="2:17" x14ac:dyDescent="0.25">
      <c r="B56" t="s">
        <v>23</v>
      </c>
      <c r="C56" t="s">
        <v>133</v>
      </c>
      <c r="D56" t="s">
        <v>36</v>
      </c>
      <c r="E56" s="8"/>
      <c r="F56" s="6">
        <f t="shared" si="10"/>
        <v>3.5565000000000002</v>
      </c>
      <c r="G56" s="6">
        <f t="shared" si="8"/>
        <v>-28.838190000000001</v>
      </c>
      <c r="J56" t="s">
        <v>23</v>
      </c>
      <c r="K56" t="s">
        <v>133</v>
      </c>
      <c r="L56" t="s">
        <v>36</v>
      </c>
      <c r="M56" s="8"/>
      <c r="N56" s="6">
        <f t="shared" si="11"/>
        <v>3.5565000000000002</v>
      </c>
      <c r="O56" s="6">
        <f t="shared" si="9"/>
        <v>-36.756110999999997</v>
      </c>
      <c r="Q56" s="8"/>
    </row>
    <row r="57" spans="2:17" x14ac:dyDescent="0.25">
      <c r="B57">
        <v>2001000000</v>
      </c>
      <c r="C57">
        <v>-30.586196999999999</v>
      </c>
      <c r="D57">
        <v>-19.410629</v>
      </c>
      <c r="E57" s="8"/>
      <c r="F57" s="6">
        <f t="shared" si="10"/>
        <v>4.1120000000000001</v>
      </c>
      <c r="G57" s="6">
        <f t="shared" si="8"/>
        <v>-33.522387999999999</v>
      </c>
      <c r="J57">
        <v>2001000000</v>
      </c>
      <c r="K57">
        <v>-34.691947999999996</v>
      </c>
      <c r="L57">
        <v>-21.326789999999999</v>
      </c>
      <c r="M57" s="8"/>
      <c r="N57" s="6">
        <f t="shared" si="11"/>
        <v>4.1120000000000001</v>
      </c>
      <c r="O57" s="6">
        <f t="shared" si="9"/>
        <v>-40.458584000000002</v>
      </c>
      <c r="Q57" s="8"/>
    </row>
    <row r="58" spans="2:17" x14ac:dyDescent="0.25">
      <c r="B58">
        <v>2612055555.5556002</v>
      </c>
      <c r="C58">
        <v>-26.952390999999999</v>
      </c>
      <c r="D58">
        <v>-18.024028999999999</v>
      </c>
      <c r="E58" s="8"/>
      <c r="F58" s="6">
        <f t="shared" si="10"/>
        <v>4.6675000000000004</v>
      </c>
      <c r="G58" s="6">
        <f t="shared" si="8"/>
        <v>-37.384135999999998</v>
      </c>
      <c r="J58">
        <v>2612055555.5556002</v>
      </c>
      <c r="K58">
        <v>-25.80443</v>
      </c>
      <c r="L58">
        <v>-15.234332999999999</v>
      </c>
      <c r="M58" s="8"/>
      <c r="N58" s="6">
        <f t="shared" si="11"/>
        <v>4.6675000000000004</v>
      </c>
      <c r="O58" s="6">
        <f t="shared" si="9"/>
        <v>-46.389164000000001</v>
      </c>
      <c r="Q58" s="8"/>
    </row>
    <row r="59" spans="2:17" x14ac:dyDescent="0.25">
      <c r="B59">
        <v>3223111111.1111002</v>
      </c>
      <c r="C59">
        <v>-29.286239999999999</v>
      </c>
      <c r="D59">
        <v>-21.177644999999998</v>
      </c>
      <c r="E59" s="8"/>
      <c r="F59" s="6">
        <f t="shared" si="10"/>
        <v>5.2229999999999999</v>
      </c>
      <c r="G59" s="6">
        <f t="shared" si="8"/>
        <v>-33.848636999999997</v>
      </c>
      <c r="J59">
        <v>3223111111.1111002</v>
      </c>
      <c r="K59">
        <v>-27.732851</v>
      </c>
      <c r="L59">
        <v>-18.802624000000002</v>
      </c>
      <c r="M59" s="8"/>
      <c r="N59" s="6">
        <f t="shared" si="11"/>
        <v>5.2229999999999999</v>
      </c>
      <c r="O59" s="6">
        <f t="shared" si="9"/>
        <v>-40.249625999999999</v>
      </c>
      <c r="Q59" s="8"/>
    </row>
    <row r="60" spans="2:17" x14ac:dyDescent="0.25">
      <c r="B60">
        <v>3834166666.6666999</v>
      </c>
      <c r="C60">
        <v>-33.296207000000003</v>
      </c>
      <c r="D60">
        <v>-25.198741999999999</v>
      </c>
      <c r="E60" s="8"/>
      <c r="F60" s="6">
        <f t="shared" si="10"/>
        <v>5.7785000000000002</v>
      </c>
      <c r="G60" s="6">
        <f t="shared" si="8"/>
        <v>-31.574460999999999</v>
      </c>
      <c r="J60">
        <v>3834166666.6666999</v>
      </c>
      <c r="K60">
        <v>-31.729524999999999</v>
      </c>
      <c r="L60">
        <v>-23.408268</v>
      </c>
      <c r="M60" s="8"/>
      <c r="N60" s="6">
        <f t="shared" si="11"/>
        <v>5.7785000000000002</v>
      </c>
      <c r="O60" s="6">
        <f t="shared" si="9"/>
        <v>-36.840961</v>
      </c>
      <c r="Q60" s="8"/>
    </row>
    <row r="61" spans="2:17" x14ac:dyDescent="0.25">
      <c r="B61">
        <v>4445222222.2222004</v>
      </c>
      <c r="C61">
        <v>-35.917102999999997</v>
      </c>
      <c r="D61">
        <v>-27.359235999999999</v>
      </c>
      <c r="E61" s="8"/>
      <c r="F61" s="6">
        <f t="shared" si="10"/>
        <v>6.3339999999999996</v>
      </c>
      <c r="G61" s="6">
        <f t="shared" si="8"/>
        <v>-38.364303999999997</v>
      </c>
      <c r="J61">
        <v>4445222222.2222004</v>
      </c>
      <c r="K61">
        <v>-40.276539</v>
      </c>
      <c r="L61">
        <v>-32.332500000000003</v>
      </c>
      <c r="M61" s="8"/>
      <c r="N61" s="6">
        <f t="shared" si="11"/>
        <v>6.3339999999999996</v>
      </c>
      <c r="O61" s="6">
        <f t="shared" si="9"/>
        <v>-39.558517000000002</v>
      </c>
      <c r="Q61" s="8"/>
    </row>
    <row r="62" spans="2:17" x14ac:dyDescent="0.25">
      <c r="B62">
        <v>5056277777.7777996</v>
      </c>
      <c r="C62">
        <v>-32.465569000000002</v>
      </c>
      <c r="D62">
        <v>-23.774059000000001</v>
      </c>
      <c r="E62" s="8"/>
      <c r="F62" s="6">
        <f t="shared" si="10"/>
        <v>6.8895</v>
      </c>
      <c r="G62" s="6">
        <f t="shared" si="8"/>
        <v>-34.585621000000003</v>
      </c>
      <c r="J62">
        <v>5056277777.7777996</v>
      </c>
      <c r="K62">
        <v>-29.909669999999998</v>
      </c>
      <c r="L62">
        <v>-21.803511</v>
      </c>
      <c r="M62" s="8"/>
      <c r="N62" s="6">
        <f t="shared" si="11"/>
        <v>6.8895</v>
      </c>
      <c r="O62" s="6">
        <f t="shared" si="9"/>
        <v>-40.528091000000003</v>
      </c>
      <c r="Q62" s="8"/>
    </row>
    <row r="63" spans="2:17" x14ac:dyDescent="0.25">
      <c r="B63">
        <v>5667333333.3332996</v>
      </c>
      <c r="C63">
        <v>-23.902854999999999</v>
      </c>
      <c r="D63">
        <v>-15.436863000000001</v>
      </c>
      <c r="E63" s="8"/>
      <c r="F63" s="6">
        <f t="shared" si="10"/>
        <v>7.4450000000000003</v>
      </c>
      <c r="G63" s="6">
        <f t="shared" si="8"/>
        <v>-36.825127000000002</v>
      </c>
      <c r="J63">
        <v>5667333333.3332996</v>
      </c>
      <c r="K63">
        <v>-24.056101000000002</v>
      </c>
      <c r="L63">
        <v>-15.818045</v>
      </c>
      <c r="M63" s="8"/>
      <c r="N63" s="6">
        <f t="shared" si="11"/>
        <v>7.4450000000000003</v>
      </c>
      <c r="O63" s="6">
        <f t="shared" si="9"/>
        <v>-43.078406999999999</v>
      </c>
      <c r="Q63" s="8"/>
    </row>
    <row r="64" spans="2:17" x14ac:dyDescent="0.25">
      <c r="B64">
        <v>6278388888.8888998</v>
      </c>
      <c r="C64">
        <v>-20.840052</v>
      </c>
      <c r="D64">
        <v>-12.318825</v>
      </c>
      <c r="E64" s="8"/>
      <c r="F64" s="6">
        <f t="shared" si="10"/>
        <v>8.0005000000000006</v>
      </c>
      <c r="G64" s="6">
        <f t="shared" si="8"/>
        <v>-35.924149</v>
      </c>
      <c r="J64">
        <v>6278388888.8888998</v>
      </c>
      <c r="K64">
        <v>-22.481926000000001</v>
      </c>
      <c r="L64">
        <v>-13.781307999999999</v>
      </c>
      <c r="M64" s="8"/>
      <c r="N64" s="6">
        <f t="shared" si="11"/>
        <v>8.0005000000000006</v>
      </c>
      <c r="O64" s="6">
        <f t="shared" si="9"/>
        <v>-41.230933999999998</v>
      </c>
      <c r="Q64" s="8"/>
    </row>
    <row r="65" spans="2:17" x14ac:dyDescent="0.25">
      <c r="B65">
        <v>6889444444.4443998</v>
      </c>
      <c r="C65">
        <v>-21.797976999999999</v>
      </c>
      <c r="D65">
        <v>-13.667403999999999</v>
      </c>
      <c r="E65" s="8"/>
      <c r="F65" s="6">
        <f t="shared" si="10"/>
        <v>8.5559999999999992</v>
      </c>
      <c r="G65" s="6">
        <f t="shared" si="8"/>
        <v>-38.707172</v>
      </c>
      <c r="J65">
        <v>6889444444.4443998</v>
      </c>
      <c r="K65">
        <v>-23.539743000000001</v>
      </c>
      <c r="L65">
        <v>-15.349831999999999</v>
      </c>
      <c r="M65" s="8"/>
      <c r="N65" s="6">
        <f t="shared" si="11"/>
        <v>8.5559999999999992</v>
      </c>
      <c r="O65" s="6">
        <f t="shared" si="9"/>
        <v>-47.920485999999997</v>
      </c>
      <c r="Q65" s="8"/>
    </row>
    <row r="66" spans="2:17" x14ac:dyDescent="0.25">
      <c r="B66">
        <v>7500500000</v>
      </c>
      <c r="C66">
        <v>-23.440722999999998</v>
      </c>
      <c r="D66">
        <v>-15.454081</v>
      </c>
      <c r="E66" s="8"/>
      <c r="F66" s="6">
        <f t="shared" si="10"/>
        <v>9.1114999999999995</v>
      </c>
      <c r="G66" s="6">
        <f t="shared" si="8"/>
        <v>-35.486195000000002</v>
      </c>
      <c r="J66">
        <v>7500500000</v>
      </c>
      <c r="K66">
        <v>-25.154904999999999</v>
      </c>
      <c r="L66">
        <v>-17.098690000000001</v>
      </c>
      <c r="M66" s="8"/>
      <c r="N66" s="6">
        <f t="shared" si="11"/>
        <v>9.1114999999999995</v>
      </c>
      <c r="O66" s="6">
        <f t="shared" si="9"/>
        <v>-42.326897000000002</v>
      </c>
      <c r="Q66" s="8"/>
    </row>
    <row r="67" spans="2:17" x14ac:dyDescent="0.25">
      <c r="B67">
        <v>8111555555.5556002</v>
      </c>
      <c r="C67">
        <v>-23.488707999999999</v>
      </c>
      <c r="D67">
        <v>-15.198795</v>
      </c>
      <c r="E67" s="8"/>
      <c r="F67" s="6">
        <f t="shared" si="10"/>
        <v>9.6669999999999998</v>
      </c>
      <c r="G67" s="6">
        <f t="shared" si="8"/>
        <v>-37.740257</v>
      </c>
      <c r="J67">
        <v>8111555555.5556002</v>
      </c>
      <c r="K67">
        <v>-24.865189000000001</v>
      </c>
      <c r="L67">
        <v>-16.626877</v>
      </c>
      <c r="M67" s="8"/>
      <c r="N67" s="6">
        <f t="shared" si="11"/>
        <v>9.6669999999999998</v>
      </c>
      <c r="O67" s="6">
        <f t="shared" si="9"/>
        <v>-41.552765000000001</v>
      </c>
      <c r="Q67" s="8"/>
    </row>
    <row r="68" spans="2:17" x14ac:dyDescent="0.25">
      <c r="B68">
        <v>8722611111.1110992</v>
      </c>
      <c r="C68">
        <v>-26.662226</v>
      </c>
      <c r="D68">
        <v>-18.152981</v>
      </c>
      <c r="E68" s="8"/>
      <c r="F68" s="6">
        <f t="shared" si="10"/>
        <v>10.2225</v>
      </c>
      <c r="G68" s="6">
        <f t="shared" si="8"/>
        <v>-34.268844999999999</v>
      </c>
      <c r="J68">
        <v>8722611111.1110992</v>
      </c>
      <c r="K68">
        <v>-27.371763000000001</v>
      </c>
      <c r="L68">
        <v>-18.849782999999999</v>
      </c>
      <c r="M68" s="8"/>
      <c r="N68" s="6">
        <f t="shared" si="11"/>
        <v>10.2225</v>
      </c>
      <c r="O68" s="6">
        <f t="shared" si="9"/>
        <v>-39.860981000000002</v>
      </c>
      <c r="Q68" s="8"/>
    </row>
    <row r="69" spans="2:17" x14ac:dyDescent="0.25">
      <c r="B69">
        <v>9333666666.6667004</v>
      </c>
      <c r="C69">
        <v>-25.063385</v>
      </c>
      <c r="D69">
        <v>-16.498455</v>
      </c>
      <c r="E69" s="8"/>
      <c r="F69" s="6">
        <f t="shared" si="10"/>
        <v>10.778</v>
      </c>
      <c r="G69" s="6">
        <f t="shared" si="8"/>
        <v>-35.701286000000003</v>
      </c>
      <c r="J69">
        <v>9333666666.6667004</v>
      </c>
      <c r="K69">
        <v>-26.093769000000002</v>
      </c>
      <c r="L69">
        <v>-17.308990000000001</v>
      </c>
      <c r="M69" s="8"/>
      <c r="N69" s="6">
        <f t="shared" si="11"/>
        <v>10.778</v>
      </c>
      <c r="O69" s="6">
        <f t="shared" si="9"/>
        <v>-39.732833999999997</v>
      </c>
      <c r="Q69" s="8"/>
    </row>
    <row r="70" spans="2:17" x14ac:dyDescent="0.25">
      <c r="B70">
        <v>9944722222.2222004</v>
      </c>
      <c r="C70">
        <v>-24.974347999999999</v>
      </c>
      <c r="D70">
        <v>-16.250184999999998</v>
      </c>
      <c r="E70" s="8"/>
      <c r="F70" s="6">
        <f t="shared" si="10"/>
        <v>11.333500000000001</v>
      </c>
      <c r="G70" s="6">
        <f t="shared" si="8"/>
        <v>-37.733604</v>
      </c>
      <c r="J70">
        <v>9944722222.2222004</v>
      </c>
      <c r="K70">
        <v>-24.793610000000001</v>
      </c>
      <c r="L70">
        <v>-15.912758999999999</v>
      </c>
      <c r="M70" s="8"/>
      <c r="N70" s="6">
        <f t="shared" si="11"/>
        <v>11.333500000000001</v>
      </c>
      <c r="O70" s="6">
        <f t="shared" si="9"/>
        <v>-39.025722999999999</v>
      </c>
      <c r="Q70" s="8"/>
    </row>
    <row r="71" spans="2:17" x14ac:dyDescent="0.25">
      <c r="B71">
        <v>10555777777.778</v>
      </c>
      <c r="C71">
        <v>-23.847861999999999</v>
      </c>
      <c r="D71">
        <v>-14.683221</v>
      </c>
      <c r="E71" s="8"/>
      <c r="F71" s="6">
        <f t="shared" si="10"/>
        <v>11.888999999999999</v>
      </c>
      <c r="G71" s="6">
        <f t="shared" si="8"/>
        <v>-39.211792000000003</v>
      </c>
      <c r="J71">
        <v>10555777777.778</v>
      </c>
      <c r="K71">
        <v>-24.972317</v>
      </c>
      <c r="L71">
        <v>-15.899533999999999</v>
      </c>
      <c r="M71" s="8"/>
      <c r="N71" s="6">
        <f t="shared" si="11"/>
        <v>11.888999999999999</v>
      </c>
      <c r="O71" s="6">
        <f t="shared" si="9"/>
        <v>-42.654139999999998</v>
      </c>
      <c r="Q71" s="8"/>
    </row>
    <row r="72" spans="2:17" x14ac:dyDescent="0.25">
      <c r="B72">
        <v>11166833333.333</v>
      </c>
      <c r="C72">
        <v>-24.117650999999999</v>
      </c>
      <c r="D72">
        <v>-15.094507999999999</v>
      </c>
      <c r="E72" s="8"/>
      <c r="F72" s="6">
        <f t="shared" si="10"/>
        <v>12.4445</v>
      </c>
      <c r="G72" s="6">
        <f t="shared" si="8"/>
        <v>-38.032680999999997</v>
      </c>
      <c r="J72">
        <v>11166833333.333</v>
      </c>
      <c r="K72">
        <v>-24.832640000000001</v>
      </c>
      <c r="L72">
        <v>-15.667005</v>
      </c>
      <c r="M72" s="8"/>
      <c r="N72" s="6">
        <f t="shared" si="11"/>
        <v>12.4445</v>
      </c>
      <c r="O72" s="6">
        <f t="shared" si="9"/>
        <v>-42.254204000000001</v>
      </c>
      <c r="Q72" s="8"/>
    </row>
    <row r="73" spans="2:17" x14ac:dyDescent="0.25">
      <c r="B73">
        <v>11777888888.889</v>
      </c>
      <c r="C73">
        <v>-28.277828</v>
      </c>
      <c r="D73">
        <v>-19.356544</v>
      </c>
      <c r="E73" s="8"/>
      <c r="F73" s="6">
        <f t="shared" si="10"/>
        <v>13</v>
      </c>
      <c r="G73" s="6">
        <f t="shared" si="8"/>
        <v>-35.568328999999999</v>
      </c>
      <c r="J73">
        <v>11777888888.889</v>
      </c>
      <c r="K73">
        <v>-26.963051</v>
      </c>
      <c r="L73">
        <v>-17.907620999999999</v>
      </c>
      <c r="M73" s="8"/>
      <c r="N73" s="6">
        <f t="shared" si="11"/>
        <v>13</v>
      </c>
      <c r="O73" s="6">
        <f t="shared" si="9"/>
        <v>-48.235573000000002</v>
      </c>
      <c r="Q73" s="8"/>
    </row>
    <row r="74" spans="2:17" x14ac:dyDescent="0.25">
      <c r="B74">
        <v>12388944444.444</v>
      </c>
      <c r="C74">
        <v>-29.105843</v>
      </c>
      <c r="D74">
        <v>-19.820903999999999</v>
      </c>
      <c r="E74" s="8"/>
      <c r="F74" s="6" t="s">
        <v>25</v>
      </c>
      <c r="J74">
        <v>12388944444.444</v>
      </c>
      <c r="K74">
        <v>-26.294024</v>
      </c>
      <c r="L74">
        <v>-16.912669999999999</v>
      </c>
      <c r="M74" s="8"/>
      <c r="N74" s="6" t="s">
        <v>25</v>
      </c>
      <c r="Q74" s="8"/>
    </row>
    <row r="75" spans="2:17" x14ac:dyDescent="0.25">
      <c r="B75">
        <v>13000000000</v>
      </c>
      <c r="C75">
        <v>-26.928910999999999</v>
      </c>
      <c r="D75">
        <v>-17.101223000000001</v>
      </c>
      <c r="J75">
        <v>13000000000</v>
      </c>
      <c r="K75">
        <v>-25.677689000000001</v>
      </c>
      <c r="L75">
        <v>-15.902715000000001</v>
      </c>
    </row>
    <row r="76" spans="2:17" x14ac:dyDescent="0.25">
      <c r="B76" t="s">
        <v>25</v>
      </c>
      <c r="J76" t="s">
        <v>25</v>
      </c>
    </row>
    <row r="77" spans="2:17" x14ac:dyDescent="0.25">
      <c r="F77" s="6" t="s">
        <v>28</v>
      </c>
      <c r="N77" s="6" t="s">
        <v>28</v>
      </c>
    </row>
    <row r="78" spans="2:17" ht="15.75" x14ac:dyDescent="0.25">
      <c r="F78" s="6" t="s">
        <v>23</v>
      </c>
      <c r="G78" s="6" t="str">
        <f t="shared" ref="G78:G97" si="12">D104</f>
        <v>1Rx5L dBc Log Mag(dB)</v>
      </c>
      <c r="H78" s="35">
        <v>1</v>
      </c>
      <c r="N78" s="6" t="s">
        <v>23</v>
      </c>
      <c r="O78" s="6" t="str">
        <f t="shared" ref="O78:O97" si="13">L104</f>
        <v>1Rx5L dBc Log Mag(dB)</v>
      </c>
      <c r="P78" s="35">
        <v>1</v>
      </c>
    </row>
    <row r="79" spans="2:17" ht="15.75" x14ac:dyDescent="0.25">
      <c r="B79" t="s">
        <v>27</v>
      </c>
      <c r="F79" s="6">
        <f t="shared" ref="F79:F97" si="14">B105/1000000000</f>
        <v>4.0010000000000003</v>
      </c>
      <c r="G79" s="6">
        <f t="shared" si="12"/>
        <v>-12.505388999999999</v>
      </c>
      <c r="H79" s="36">
        <f>ABS(AVERAGE(G79:G97)-(H78-1)*5)</f>
        <v>21.065778894736845</v>
      </c>
      <c r="J79" t="s">
        <v>27</v>
      </c>
      <c r="N79" s="6">
        <f t="shared" ref="N79:N97" si="15">J105/1000000000</f>
        <v>4.0010000000000003</v>
      </c>
      <c r="O79" s="6">
        <f t="shared" si="13"/>
        <v>-8.3344898000000001</v>
      </c>
      <c r="P79" s="36">
        <f>ABS(AVERAGE(O79:O97)-(P78-1)*5)</f>
        <v>23.311588621052632</v>
      </c>
    </row>
    <row r="80" spans="2:17" x14ac:dyDescent="0.25">
      <c r="B80" t="s">
        <v>23</v>
      </c>
      <c r="C80" t="s">
        <v>134</v>
      </c>
      <c r="D80" t="s">
        <v>37</v>
      </c>
      <c r="F80" s="6">
        <f t="shared" si="14"/>
        <v>4.5009444444444</v>
      </c>
      <c r="G80" s="6">
        <f t="shared" si="12"/>
        <v>-13.255773</v>
      </c>
      <c r="J80" t="s">
        <v>23</v>
      </c>
      <c r="K80" t="s">
        <v>134</v>
      </c>
      <c r="L80" t="s">
        <v>37</v>
      </c>
      <c r="N80" s="6">
        <f t="shared" si="15"/>
        <v>4.5009444444444</v>
      </c>
      <c r="O80" s="6">
        <f t="shared" si="13"/>
        <v>-11.307549</v>
      </c>
    </row>
    <row r="81" spans="2:15" x14ac:dyDescent="0.25">
      <c r="B81">
        <v>3001000000</v>
      </c>
      <c r="C81">
        <v>-38.223686000000001</v>
      </c>
      <c r="D81">
        <v>-27.048117000000001</v>
      </c>
      <c r="F81" s="6">
        <f t="shared" si="14"/>
        <v>5.0008888888889</v>
      </c>
      <c r="G81" s="6">
        <f t="shared" si="12"/>
        <v>-15.564124</v>
      </c>
      <c r="J81">
        <v>3001000000</v>
      </c>
      <c r="K81">
        <v>-47.063923000000003</v>
      </c>
      <c r="L81">
        <v>-33.698765000000002</v>
      </c>
      <c r="N81" s="6">
        <f t="shared" si="15"/>
        <v>5.0008888888889</v>
      </c>
      <c r="O81" s="6">
        <f t="shared" si="13"/>
        <v>-15.341896999999999</v>
      </c>
    </row>
    <row r="82" spans="2:15" x14ac:dyDescent="0.25">
      <c r="B82">
        <v>3556500000</v>
      </c>
      <c r="C82">
        <v>-37.766551999999997</v>
      </c>
      <c r="D82">
        <v>-28.838190000000001</v>
      </c>
      <c r="F82" s="6">
        <f t="shared" si="14"/>
        <v>5.5008333333332997</v>
      </c>
      <c r="G82" s="6">
        <f t="shared" si="12"/>
        <v>-13.937291999999999</v>
      </c>
      <c r="J82">
        <v>3556500000</v>
      </c>
      <c r="K82">
        <v>-47.326210000000003</v>
      </c>
      <c r="L82">
        <v>-36.756110999999997</v>
      </c>
      <c r="N82" s="6">
        <f t="shared" si="15"/>
        <v>5.5008333333332997</v>
      </c>
      <c r="O82" s="6">
        <f t="shared" si="13"/>
        <v>-13.291498000000001</v>
      </c>
    </row>
    <row r="83" spans="2:15" x14ac:dyDescent="0.25">
      <c r="B83">
        <v>4112000000</v>
      </c>
      <c r="C83">
        <v>-41.630980999999998</v>
      </c>
      <c r="D83">
        <v>-33.522387999999999</v>
      </c>
      <c r="F83" s="6">
        <f t="shared" si="14"/>
        <v>6.0007777777777997</v>
      </c>
      <c r="G83" s="6">
        <f t="shared" si="12"/>
        <v>-16.150585</v>
      </c>
      <c r="J83">
        <v>4112000000</v>
      </c>
      <c r="K83">
        <v>-49.388809000000002</v>
      </c>
      <c r="L83">
        <v>-40.458584000000002</v>
      </c>
      <c r="N83" s="6">
        <f t="shared" si="15"/>
        <v>6.0007777777777997</v>
      </c>
      <c r="O83" s="6">
        <f t="shared" si="13"/>
        <v>-17.218988</v>
      </c>
    </row>
    <row r="84" spans="2:15" x14ac:dyDescent="0.25">
      <c r="B84">
        <v>4667500000</v>
      </c>
      <c r="C84">
        <v>-45.481602000000002</v>
      </c>
      <c r="D84">
        <v>-37.384135999999998</v>
      </c>
      <c r="F84" s="6">
        <f t="shared" si="14"/>
        <v>6.5007222222222003</v>
      </c>
      <c r="G84" s="6">
        <f t="shared" si="12"/>
        <v>-14.673203000000001</v>
      </c>
      <c r="J84">
        <v>4667500000</v>
      </c>
      <c r="K84">
        <v>-54.710419000000002</v>
      </c>
      <c r="L84">
        <v>-46.389164000000001</v>
      </c>
      <c r="N84" s="6">
        <f t="shared" si="15"/>
        <v>6.5007222222222003</v>
      </c>
      <c r="O84" s="6">
        <f t="shared" si="13"/>
        <v>-14.857834</v>
      </c>
    </row>
    <row r="85" spans="2:15" x14ac:dyDescent="0.25">
      <c r="B85">
        <v>5223000000</v>
      </c>
      <c r="C85">
        <v>-42.406506</v>
      </c>
      <c r="D85">
        <v>-33.848636999999997</v>
      </c>
      <c r="F85" s="6">
        <f t="shared" si="14"/>
        <v>7.0006666666667003</v>
      </c>
      <c r="G85" s="6">
        <f t="shared" si="12"/>
        <v>-20.295449999999999</v>
      </c>
      <c r="J85">
        <v>5223000000</v>
      </c>
      <c r="K85">
        <v>-48.193668000000002</v>
      </c>
      <c r="L85">
        <v>-40.249625999999999</v>
      </c>
      <c r="N85" s="6">
        <f t="shared" si="15"/>
        <v>7.0006666666667003</v>
      </c>
      <c r="O85" s="6">
        <f t="shared" si="13"/>
        <v>-20.497547000000001</v>
      </c>
    </row>
    <row r="86" spans="2:15" x14ac:dyDescent="0.25">
      <c r="B86">
        <v>5778500000</v>
      </c>
      <c r="C86">
        <v>-40.265971999999998</v>
      </c>
      <c r="D86">
        <v>-31.574460999999999</v>
      </c>
      <c r="F86" s="6">
        <f t="shared" si="14"/>
        <v>7.5006111111111</v>
      </c>
      <c r="G86" s="6">
        <f t="shared" si="12"/>
        <v>-17.275587000000002</v>
      </c>
      <c r="J86">
        <v>5778500000</v>
      </c>
      <c r="K86">
        <v>-44.947121000000003</v>
      </c>
      <c r="L86">
        <v>-36.840961</v>
      </c>
      <c r="N86" s="6">
        <f t="shared" si="15"/>
        <v>7.5006111111111</v>
      </c>
      <c r="O86" s="6">
        <f t="shared" si="13"/>
        <v>-18.852924000000002</v>
      </c>
    </row>
    <row r="87" spans="2:15" x14ac:dyDescent="0.25">
      <c r="B87">
        <v>6334000000</v>
      </c>
      <c r="C87">
        <v>-46.830295999999997</v>
      </c>
      <c r="D87">
        <v>-38.364303999999997</v>
      </c>
      <c r="F87" s="6">
        <f t="shared" si="14"/>
        <v>8.0005555555556001</v>
      </c>
      <c r="G87" s="6">
        <f t="shared" si="12"/>
        <v>-23.327438000000001</v>
      </c>
      <c r="J87">
        <v>6334000000</v>
      </c>
      <c r="K87">
        <v>-47.796570000000003</v>
      </c>
      <c r="L87">
        <v>-39.558517000000002</v>
      </c>
      <c r="N87" s="6">
        <f t="shared" si="15"/>
        <v>8.0005555555556001</v>
      </c>
      <c r="O87" s="6">
        <f t="shared" si="13"/>
        <v>-24.875859999999999</v>
      </c>
    </row>
    <row r="88" spans="2:15" x14ac:dyDescent="0.25">
      <c r="B88">
        <v>6889500000</v>
      </c>
      <c r="C88">
        <v>-43.106850000000001</v>
      </c>
      <c r="D88">
        <v>-34.585621000000003</v>
      </c>
      <c r="F88" s="6">
        <f t="shared" si="14"/>
        <v>8.5005000000000006</v>
      </c>
      <c r="G88" s="6">
        <f t="shared" si="12"/>
        <v>-18.034046</v>
      </c>
      <c r="J88">
        <v>6889500000</v>
      </c>
      <c r="K88">
        <v>-49.228706000000003</v>
      </c>
      <c r="L88">
        <v>-40.528091000000003</v>
      </c>
      <c r="N88" s="6">
        <f t="shared" si="15"/>
        <v>8.5005000000000006</v>
      </c>
      <c r="O88" s="6">
        <f t="shared" si="13"/>
        <v>-21.533121000000001</v>
      </c>
    </row>
    <row r="89" spans="2:15" x14ac:dyDescent="0.25">
      <c r="B89">
        <v>7445000000</v>
      </c>
      <c r="C89">
        <v>-44.9557</v>
      </c>
      <c r="D89">
        <v>-36.825127000000002</v>
      </c>
      <c r="F89" s="6">
        <f t="shared" si="14"/>
        <v>9.0004444444444012</v>
      </c>
      <c r="G89" s="6">
        <f t="shared" si="12"/>
        <v>-20.976288</v>
      </c>
      <c r="J89">
        <v>7445000000</v>
      </c>
      <c r="K89">
        <v>-51.268318000000001</v>
      </c>
      <c r="L89">
        <v>-43.078406999999999</v>
      </c>
      <c r="N89" s="6">
        <f t="shared" si="15"/>
        <v>9.0004444444444012</v>
      </c>
      <c r="O89" s="6">
        <f t="shared" si="13"/>
        <v>-22.192156000000001</v>
      </c>
    </row>
    <row r="90" spans="2:15" x14ac:dyDescent="0.25">
      <c r="B90">
        <v>8000500000</v>
      </c>
      <c r="C90">
        <v>-43.910792999999998</v>
      </c>
      <c r="D90">
        <v>-35.924149</v>
      </c>
      <c r="F90" s="6">
        <f t="shared" si="14"/>
        <v>9.5003888888889012</v>
      </c>
      <c r="G90" s="6">
        <f t="shared" si="12"/>
        <v>-20.27046</v>
      </c>
      <c r="J90">
        <v>8000500000</v>
      </c>
      <c r="K90">
        <v>-49.287148000000002</v>
      </c>
      <c r="L90">
        <v>-41.230933999999998</v>
      </c>
      <c r="N90" s="6">
        <f t="shared" si="15"/>
        <v>9.5003888888889012</v>
      </c>
      <c r="O90" s="6">
        <f t="shared" si="13"/>
        <v>-25.894634</v>
      </c>
    </row>
    <row r="91" spans="2:15" x14ac:dyDescent="0.25">
      <c r="B91">
        <v>8556000000</v>
      </c>
      <c r="C91">
        <v>-46.997086000000003</v>
      </c>
      <c r="D91">
        <v>-38.707172</v>
      </c>
      <c r="F91" s="6">
        <f t="shared" si="14"/>
        <v>10.000333333333</v>
      </c>
      <c r="G91" s="6">
        <f t="shared" si="12"/>
        <v>-27.964191</v>
      </c>
      <c r="J91">
        <v>8556000000</v>
      </c>
      <c r="K91">
        <v>-56.158797999999997</v>
      </c>
      <c r="L91">
        <v>-47.920485999999997</v>
      </c>
      <c r="N91" s="6">
        <f t="shared" si="15"/>
        <v>10.000333333333</v>
      </c>
      <c r="O91" s="6">
        <f t="shared" si="13"/>
        <v>-29.533411000000001</v>
      </c>
    </row>
    <row r="92" spans="2:15" x14ac:dyDescent="0.25">
      <c r="B92">
        <v>9111500000</v>
      </c>
      <c r="C92">
        <v>-43.995441</v>
      </c>
      <c r="D92">
        <v>-35.486195000000002</v>
      </c>
      <c r="F92" s="6">
        <f t="shared" si="14"/>
        <v>10.500277777778001</v>
      </c>
      <c r="G92" s="6">
        <f t="shared" si="12"/>
        <v>-28.738302000000001</v>
      </c>
      <c r="J92">
        <v>9111500000</v>
      </c>
      <c r="K92">
        <v>-50.848877000000002</v>
      </c>
      <c r="L92">
        <v>-42.326897000000002</v>
      </c>
      <c r="N92" s="6">
        <f t="shared" si="15"/>
        <v>10.500277777778001</v>
      </c>
      <c r="O92" s="6">
        <f t="shared" si="13"/>
        <v>-41.004116000000003</v>
      </c>
    </row>
    <row r="93" spans="2:15" x14ac:dyDescent="0.25">
      <c r="B93">
        <v>9667000000</v>
      </c>
      <c r="C93">
        <v>-46.305191000000001</v>
      </c>
      <c r="D93">
        <v>-37.740257</v>
      </c>
      <c r="F93" s="6">
        <f t="shared" si="14"/>
        <v>11.000222222222</v>
      </c>
      <c r="G93" s="6">
        <f t="shared" si="12"/>
        <v>-26.806736000000001</v>
      </c>
      <c r="J93">
        <v>9667000000</v>
      </c>
      <c r="K93">
        <v>-50.337542999999997</v>
      </c>
      <c r="L93">
        <v>-41.552765000000001</v>
      </c>
      <c r="N93" s="6">
        <f t="shared" si="15"/>
        <v>11.000222222222</v>
      </c>
      <c r="O93" s="6">
        <f t="shared" si="13"/>
        <v>-25.445467000000001</v>
      </c>
    </row>
    <row r="94" spans="2:15" x14ac:dyDescent="0.25">
      <c r="B94">
        <v>10222500000</v>
      </c>
      <c r="C94">
        <v>-42.993008000000003</v>
      </c>
      <c r="D94">
        <v>-34.268844999999999</v>
      </c>
      <c r="F94" s="6">
        <f t="shared" si="14"/>
        <v>11.500166666666999</v>
      </c>
      <c r="G94" s="6">
        <f t="shared" si="12"/>
        <v>-26.041450999999999</v>
      </c>
      <c r="J94">
        <v>10222500000</v>
      </c>
      <c r="K94">
        <v>-48.741833</v>
      </c>
      <c r="L94">
        <v>-39.860981000000002</v>
      </c>
      <c r="N94" s="6">
        <f t="shared" si="15"/>
        <v>11.500166666666999</v>
      </c>
      <c r="O94" s="6">
        <f t="shared" si="13"/>
        <v>-34.632266999999999</v>
      </c>
    </row>
    <row r="95" spans="2:15" x14ac:dyDescent="0.25">
      <c r="B95">
        <v>10778000000</v>
      </c>
      <c r="C95">
        <v>-44.865929000000001</v>
      </c>
      <c r="D95">
        <v>-35.701286000000003</v>
      </c>
      <c r="F95" s="6">
        <f t="shared" si="14"/>
        <v>12.000111111111</v>
      </c>
      <c r="G95" s="6">
        <f t="shared" si="12"/>
        <v>-32.322516999999998</v>
      </c>
      <c r="J95">
        <v>10778000000</v>
      </c>
      <c r="K95">
        <v>-48.805618000000003</v>
      </c>
      <c r="L95">
        <v>-39.732833999999997</v>
      </c>
      <c r="N95" s="6">
        <f t="shared" si="15"/>
        <v>12.000111111111</v>
      </c>
      <c r="O95" s="6">
        <f t="shared" si="13"/>
        <v>-44.518414</v>
      </c>
    </row>
    <row r="96" spans="2:15" x14ac:dyDescent="0.25">
      <c r="B96">
        <v>11333500000</v>
      </c>
      <c r="C96">
        <v>-46.756748000000002</v>
      </c>
      <c r="D96">
        <v>-37.733604</v>
      </c>
      <c r="F96" s="6">
        <f t="shared" si="14"/>
        <v>12.500055555555999</v>
      </c>
      <c r="G96" s="6">
        <f t="shared" si="12"/>
        <v>-21.281019000000001</v>
      </c>
      <c r="J96">
        <v>11333500000</v>
      </c>
      <c r="K96">
        <v>-48.191357000000004</v>
      </c>
      <c r="L96">
        <v>-39.025722999999999</v>
      </c>
      <c r="N96" s="6">
        <f t="shared" si="15"/>
        <v>12.500055555555999</v>
      </c>
      <c r="O96" s="6">
        <f t="shared" si="13"/>
        <v>-26.203493000000002</v>
      </c>
    </row>
    <row r="97" spans="2:16" x14ac:dyDescent="0.25">
      <c r="B97">
        <v>11889000000</v>
      </c>
      <c r="C97">
        <v>-48.133076000000003</v>
      </c>
      <c r="D97">
        <v>-39.211792000000003</v>
      </c>
      <c r="F97" s="6">
        <f t="shared" si="14"/>
        <v>13</v>
      </c>
      <c r="G97" s="6">
        <f t="shared" si="12"/>
        <v>-30.829948000000002</v>
      </c>
      <c r="J97">
        <v>11889000000</v>
      </c>
      <c r="K97">
        <v>-51.709567999999997</v>
      </c>
      <c r="L97">
        <v>-42.654139999999998</v>
      </c>
      <c r="N97" s="6">
        <f t="shared" si="15"/>
        <v>13</v>
      </c>
      <c r="O97" s="6">
        <f t="shared" si="13"/>
        <v>-27.384518</v>
      </c>
    </row>
    <row r="98" spans="2:16" x14ac:dyDescent="0.25">
      <c r="B98">
        <v>12444500000</v>
      </c>
      <c r="C98">
        <v>-47.317616000000001</v>
      </c>
      <c r="D98">
        <v>-38.032680999999997</v>
      </c>
      <c r="F98" s="6" t="s">
        <v>25</v>
      </c>
      <c r="J98">
        <v>12444500000</v>
      </c>
      <c r="K98">
        <v>-51.635559000000001</v>
      </c>
      <c r="L98">
        <v>-42.254204000000001</v>
      </c>
      <c r="N98" s="6" t="s">
        <v>25</v>
      </c>
    </row>
    <row r="99" spans="2:16" x14ac:dyDescent="0.25">
      <c r="B99">
        <v>13000000000</v>
      </c>
      <c r="C99">
        <v>-45.396014999999998</v>
      </c>
      <c r="D99">
        <v>-35.568328999999999</v>
      </c>
      <c r="J99">
        <v>13000000000</v>
      </c>
      <c r="K99">
        <v>-58.010548</v>
      </c>
      <c r="L99">
        <v>-48.235573000000002</v>
      </c>
    </row>
    <row r="100" spans="2:16" x14ac:dyDescent="0.25">
      <c r="B100" t="s">
        <v>25</v>
      </c>
      <c r="J100" t="s">
        <v>25</v>
      </c>
    </row>
    <row r="101" spans="2:16" x14ac:dyDescent="0.25">
      <c r="F101" s="6" t="s">
        <v>29</v>
      </c>
      <c r="N101" s="6" t="s">
        <v>29</v>
      </c>
    </row>
    <row r="102" spans="2:16" ht="15.75" x14ac:dyDescent="0.25">
      <c r="F102" s="6" t="s">
        <v>23</v>
      </c>
      <c r="G102" s="6" t="str">
        <f t="shared" ref="G102:G121" si="16">D128</f>
        <v>2Rx1L dBc Log Mag(dB)</v>
      </c>
      <c r="H102" s="35">
        <v>2</v>
      </c>
      <c r="N102" s="6" t="s">
        <v>23</v>
      </c>
      <c r="O102" s="6" t="str">
        <f t="shared" ref="O102:O121" si="17">L128</f>
        <v>2Rx1L dBc Log Mag(dB)</v>
      </c>
      <c r="P102" s="35">
        <v>2</v>
      </c>
    </row>
    <row r="103" spans="2:16" ht="15.75" x14ac:dyDescent="0.25">
      <c r="B103" t="s">
        <v>28</v>
      </c>
      <c r="F103" s="6">
        <f t="shared" ref="F103:F121" si="18">B129/1000000000</f>
        <v>1</v>
      </c>
      <c r="G103" s="6">
        <f t="shared" si="16"/>
        <v>-59.491534999999999</v>
      </c>
      <c r="H103" s="36">
        <f>ABS(AVERAGE(G103:G121)-(H102-1)*5)</f>
        <v>66.962707684210528</v>
      </c>
      <c r="J103" t="s">
        <v>28</v>
      </c>
      <c r="N103" s="6">
        <f t="shared" ref="N103:N121" si="19">J129/1000000000</f>
        <v>1</v>
      </c>
      <c r="O103" s="6">
        <f t="shared" si="17"/>
        <v>-60.322673999999999</v>
      </c>
      <c r="P103" s="36">
        <f>ABS(AVERAGE(O103:O121)-(P102-1)*5)</f>
        <v>65.964943789473693</v>
      </c>
    </row>
    <row r="104" spans="2:16" x14ac:dyDescent="0.25">
      <c r="B104" t="s">
        <v>23</v>
      </c>
      <c r="C104" t="s">
        <v>135</v>
      </c>
      <c r="D104" t="s">
        <v>38</v>
      </c>
      <c r="F104" s="6">
        <f t="shared" si="18"/>
        <v>1.2778055555555998</v>
      </c>
      <c r="G104" s="6">
        <f t="shared" si="16"/>
        <v>-67.058784000000003</v>
      </c>
      <c r="J104" t="s">
        <v>23</v>
      </c>
      <c r="K104" t="s">
        <v>135</v>
      </c>
      <c r="L104" t="s">
        <v>38</v>
      </c>
      <c r="N104" s="6">
        <f t="shared" si="19"/>
        <v>1.2778055555555998</v>
      </c>
      <c r="O104" s="6">
        <f t="shared" si="17"/>
        <v>-67.167580000000001</v>
      </c>
    </row>
    <row r="105" spans="2:16" x14ac:dyDescent="0.25">
      <c r="B105">
        <v>4001000000</v>
      </c>
      <c r="C105">
        <v>-23.680958</v>
      </c>
      <c r="D105">
        <v>-12.505388999999999</v>
      </c>
      <c r="F105" s="6">
        <f t="shared" si="18"/>
        <v>1.5556111111111</v>
      </c>
      <c r="G105" s="6">
        <f t="shared" si="16"/>
        <v>-62.271056999999999</v>
      </c>
      <c r="J105">
        <v>4001000000</v>
      </c>
      <c r="K105">
        <v>-21.699646000000001</v>
      </c>
      <c r="L105">
        <v>-8.3344898000000001</v>
      </c>
      <c r="N105" s="6">
        <f t="shared" si="19"/>
        <v>1.5556111111111</v>
      </c>
      <c r="O105" s="6">
        <f t="shared" si="17"/>
        <v>-63.398777000000003</v>
      </c>
    </row>
    <row r="106" spans="2:16" x14ac:dyDescent="0.25">
      <c r="B106">
        <v>4500944444.4443998</v>
      </c>
      <c r="C106">
        <v>-22.184135000000001</v>
      </c>
      <c r="D106">
        <v>-13.255773</v>
      </c>
      <c r="F106" s="6">
        <f t="shared" si="18"/>
        <v>1.8334166666666998</v>
      </c>
      <c r="G106" s="6">
        <f t="shared" si="16"/>
        <v>-60.67765</v>
      </c>
      <c r="J106">
        <v>4500944444.4443998</v>
      </c>
      <c r="K106">
        <v>-21.877645000000001</v>
      </c>
      <c r="L106">
        <v>-11.307549</v>
      </c>
      <c r="N106" s="6">
        <f t="shared" si="19"/>
        <v>1.8334166666666998</v>
      </c>
      <c r="O106" s="6">
        <f t="shared" si="17"/>
        <v>-62.105946000000003</v>
      </c>
    </row>
    <row r="107" spans="2:16" x14ac:dyDescent="0.25">
      <c r="B107">
        <v>5000888888.8888998</v>
      </c>
      <c r="C107">
        <v>-23.672720000000002</v>
      </c>
      <c r="D107">
        <v>-15.564124</v>
      </c>
      <c r="F107" s="6">
        <f t="shared" si="18"/>
        <v>2.1112222222221999</v>
      </c>
      <c r="G107" s="6">
        <f t="shared" si="16"/>
        <v>-61.866562000000002</v>
      </c>
      <c r="J107">
        <v>5000888888.8888998</v>
      </c>
      <c r="K107">
        <v>-24.272123000000001</v>
      </c>
      <c r="L107">
        <v>-15.341896999999999</v>
      </c>
      <c r="N107" s="6">
        <f t="shared" si="19"/>
        <v>2.1112222222221999</v>
      </c>
      <c r="O107" s="6">
        <f t="shared" si="17"/>
        <v>-64.768523999999999</v>
      </c>
    </row>
    <row r="108" spans="2:16" x14ac:dyDescent="0.25">
      <c r="B108">
        <v>5500833333.3332996</v>
      </c>
      <c r="C108">
        <v>-22.034758</v>
      </c>
      <c r="D108">
        <v>-13.937291999999999</v>
      </c>
      <c r="F108" s="6">
        <f t="shared" si="18"/>
        <v>2.3890277777778</v>
      </c>
      <c r="G108" s="6">
        <f t="shared" si="16"/>
        <v>-69.864593999999997</v>
      </c>
      <c r="J108">
        <v>5500833333.3332996</v>
      </c>
      <c r="K108">
        <v>-21.612755</v>
      </c>
      <c r="L108">
        <v>-13.291498000000001</v>
      </c>
      <c r="N108" s="6">
        <f t="shared" si="19"/>
        <v>2.3890277777778</v>
      </c>
      <c r="O108" s="6">
        <f t="shared" si="17"/>
        <v>-62.563709000000003</v>
      </c>
    </row>
    <row r="109" spans="2:16" x14ac:dyDescent="0.25">
      <c r="B109">
        <v>6000777777.7777996</v>
      </c>
      <c r="C109">
        <v>-24.708454</v>
      </c>
      <c r="D109">
        <v>-16.150585</v>
      </c>
      <c r="F109" s="6">
        <f t="shared" si="18"/>
        <v>2.6668333333333001</v>
      </c>
      <c r="G109" s="6">
        <f t="shared" si="16"/>
        <v>-69.519203000000005</v>
      </c>
      <c r="J109">
        <v>6000777777.7777996</v>
      </c>
      <c r="K109">
        <v>-25.163029000000002</v>
      </c>
      <c r="L109">
        <v>-17.218988</v>
      </c>
      <c r="N109" s="6">
        <f t="shared" si="19"/>
        <v>2.6668333333333001</v>
      </c>
      <c r="O109" s="6">
        <f t="shared" si="17"/>
        <v>-62.188060999999998</v>
      </c>
    </row>
    <row r="110" spans="2:16" x14ac:dyDescent="0.25">
      <c r="B110">
        <v>6500722222.2222004</v>
      </c>
      <c r="C110">
        <v>-23.364713999999999</v>
      </c>
      <c r="D110">
        <v>-14.673203000000001</v>
      </c>
      <c r="F110" s="6">
        <f t="shared" si="18"/>
        <v>2.9446388888888997</v>
      </c>
      <c r="G110" s="6">
        <f t="shared" si="16"/>
        <v>-64.693236999999996</v>
      </c>
      <c r="J110">
        <v>6500722222.2222004</v>
      </c>
      <c r="K110">
        <v>-22.963992999999999</v>
      </c>
      <c r="L110">
        <v>-14.857834</v>
      </c>
      <c r="N110" s="6">
        <f t="shared" si="19"/>
        <v>2.9446388888888997</v>
      </c>
      <c r="O110" s="6">
        <f t="shared" si="17"/>
        <v>-65.303023999999994</v>
      </c>
    </row>
    <row r="111" spans="2:16" x14ac:dyDescent="0.25">
      <c r="B111">
        <v>7000666666.6667004</v>
      </c>
      <c r="C111">
        <v>-28.761441999999999</v>
      </c>
      <c r="D111">
        <v>-20.295449999999999</v>
      </c>
      <c r="F111" s="6">
        <f t="shared" si="18"/>
        <v>3.2224444444443998</v>
      </c>
      <c r="G111" s="6">
        <f t="shared" si="16"/>
        <v>-68.220946999999995</v>
      </c>
      <c r="J111">
        <v>7000666666.6667004</v>
      </c>
      <c r="K111">
        <v>-28.735603000000001</v>
      </c>
      <c r="L111">
        <v>-20.497547000000001</v>
      </c>
      <c r="N111" s="6">
        <f t="shared" si="19"/>
        <v>3.2224444444443998</v>
      </c>
      <c r="O111" s="6">
        <f t="shared" si="17"/>
        <v>-69.038773000000006</v>
      </c>
    </row>
    <row r="112" spans="2:16" x14ac:dyDescent="0.25">
      <c r="B112">
        <v>7500611111.1111002</v>
      </c>
      <c r="C112">
        <v>-25.796816</v>
      </c>
      <c r="D112">
        <v>-17.275587000000002</v>
      </c>
      <c r="F112" s="6">
        <f t="shared" si="18"/>
        <v>3.5002499999999999</v>
      </c>
      <c r="G112" s="6">
        <f t="shared" si="16"/>
        <v>-64.250625999999997</v>
      </c>
      <c r="J112">
        <v>7500611111.1111002</v>
      </c>
      <c r="K112">
        <v>-27.553540999999999</v>
      </c>
      <c r="L112">
        <v>-18.852924000000002</v>
      </c>
      <c r="N112" s="6">
        <f t="shared" si="19"/>
        <v>3.5002499999999999</v>
      </c>
      <c r="O112" s="6">
        <f t="shared" si="17"/>
        <v>-65.866630999999998</v>
      </c>
    </row>
    <row r="113" spans="2:16" x14ac:dyDescent="0.25">
      <c r="B113">
        <v>8000555555.5556002</v>
      </c>
      <c r="C113">
        <v>-31.458010000000002</v>
      </c>
      <c r="D113">
        <v>-23.327438000000001</v>
      </c>
      <c r="F113" s="6">
        <f t="shared" si="18"/>
        <v>3.7780555555556004</v>
      </c>
      <c r="G113" s="6">
        <f t="shared" si="16"/>
        <v>-61.900528000000001</v>
      </c>
      <c r="J113">
        <v>8000555555.5556002</v>
      </c>
      <c r="K113">
        <v>-33.065773</v>
      </c>
      <c r="L113">
        <v>-24.875859999999999</v>
      </c>
      <c r="N113" s="6">
        <f t="shared" si="19"/>
        <v>3.7780555555556004</v>
      </c>
      <c r="O113" s="6">
        <f t="shared" si="17"/>
        <v>-79.515227999999993</v>
      </c>
    </row>
    <row r="114" spans="2:16" x14ac:dyDescent="0.25">
      <c r="B114">
        <v>8500500000</v>
      </c>
      <c r="C114">
        <v>-26.020686999999999</v>
      </c>
      <c r="D114">
        <v>-18.034046</v>
      </c>
      <c r="F114" s="6">
        <f t="shared" si="18"/>
        <v>4.0558611111111</v>
      </c>
      <c r="G114" s="6">
        <f t="shared" si="16"/>
        <v>-79.763267999999997</v>
      </c>
      <c r="J114">
        <v>8500500000</v>
      </c>
      <c r="K114">
        <v>-29.589334000000001</v>
      </c>
      <c r="L114">
        <v>-21.533121000000001</v>
      </c>
      <c r="N114" s="6">
        <f t="shared" si="19"/>
        <v>4.0558611111111</v>
      </c>
      <c r="O114" s="6">
        <f t="shared" si="17"/>
        <v>-58.331062000000003</v>
      </c>
    </row>
    <row r="115" spans="2:16" x14ac:dyDescent="0.25">
      <c r="B115">
        <v>9000444444.4444008</v>
      </c>
      <c r="C115">
        <v>-29.266199</v>
      </c>
      <c r="D115">
        <v>-20.976288</v>
      </c>
      <c r="F115" s="6">
        <f t="shared" si="18"/>
        <v>4.3336666666667005</v>
      </c>
      <c r="G115" s="6">
        <f t="shared" si="16"/>
        <v>-53.286181999999997</v>
      </c>
      <c r="J115">
        <v>9000444444.4444008</v>
      </c>
      <c r="K115">
        <v>-30.430468000000001</v>
      </c>
      <c r="L115">
        <v>-22.192156000000001</v>
      </c>
      <c r="N115" s="6">
        <f t="shared" si="19"/>
        <v>4.3336666666667005</v>
      </c>
      <c r="O115" s="6">
        <f t="shared" si="17"/>
        <v>-61.681969000000002</v>
      </c>
    </row>
    <row r="116" spans="2:16" x14ac:dyDescent="0.25">
      <c r="B116">
        <v>9500388888.8889008</v>
      </c>
      <c r="C116">
        <v>-28.779705</v>
      </c>
      <c r="D116">
        <v>-20.27046</v>
      </c>
      <c r="F116" s="6">
        <f t="shared" si="18"/>
        <v>4.6114722222222007</v>
      </c>
      <c r="G116" s="6">
        <f t="shared" si="16"/>
        <v>-54.721133999999999</v>
      </c>
      <c r="J116">
        <v>9500388888.8889008</v>
      </c>
      <c r="K116">
        <v>-34.416615</v>
      </c>
      <c r="L116">
        <v>-25.894634</v>
      </c>
      <c r="N116" s="6">
        <f t="shared" si="19"/>
        <v>4.6114722222222007</v>
      </c>
      <c r="O116" s="6">
        <f t="shared" si="17"/>
        <v>-59.676102</v>
      </c>
    </row>
    <row r="117" spans="2:16" x14ac:dyDescent="0.25">
      <c r="B117">
        <v>10000333333.333</v>
      </c>
      <c r="C117">
        <v>-36.529121000000004</v>
      </c>
      <c r="D117">
        <v>-27.964191</v>
      </c>
      <c r="F117" s="6">
        <f t="shared" si="18"/>
        <v>4.8892777777777994</v>
      </c>
      <c r="G117" s="6">
        <f t="shared" si="16"/>
        <v>-59.600594000000001</v>
      </c>
      <c r="J117">
        <v>10000333333.333</v>
      </c>
      <c r="K117">
        <v>-38.318187999999999</v>
      </c>
      <c r="L117">
        <v>-29.533411000000001</v>
      </c>
      <c r="N117" s="6">
        <f t="shared" si="19"/>
        <v>4.8892777777777994</v>
      </c>
      <c r="O117" s="6">
        <f t="shared" si="17"/>
        <v>-60.200180000000003</v>
      </c>
    </row>
    <row r="118" spans="2:16" x14ac:dyDescent="0.25">
      <c r="B118">
        <v>10500277777.778</v>
      </c>
      <c r="C118">
        <v>-37.462463</v>
      </c>
      <c r="D118">
        <v>-28.738302000000001</v>
      </c>
      <c r="F118" s="6">
        <f t="shared" si="18"/>
        <v>5.1670833333332995</v>
      </c>
      <c r="G118" s="6">
        <f t="shared" si="16"/>
        <v>-56.247264999999999</v>
      </c>
      <c r="J118">
        <v>10500277777.778</v>
      </c>
      <c r="K118">
        <v>-49.884968000000001</v>
      </c>
      <c r="L118">
        <v>-41.004116000000003</v>
      </c>
      <c r="N118" s="6">
        <f t="shared" si="19"/>
        <v>5.1670833333332995</v>
      </c>
      <c r="O118" s="6">
        <f t="shared" si="17"/>
        <v>-56.748004999999999</v>
      </c>
    </row>
    <row r="119" spans="2:16" x14ac:dyDescent="0.25">
      <c r="B119">
        <v>11000222222.222</v>
      </c>
      <c r="C119">
        <v>-35.971378000000001</v>
      </c>
      <c r="D119">
        <v>-26.806736000000001</v>
      </c>
      <c r="F119" s="6">
        <f t="shared" si="18"/>
        <v>5.4448888888889</v>
      </c>
      <c r="G119" s="6">
        <f t="shared" si="16"/>
        <v>-54.756019999999999</v>
      </c>
      <c r="J119">
        <v>11000222222.222</v>
      </c>
      <c r="K119">
        <v>-34.518250000000002</v>
      </c>
      <c r="L119">
        <v>-25.445467000000001</v>
      </c>
      <c r="N119" s="6">
        <f t="shared" si="19"/>
        <v>5.4448888888889</v>
      </c>
      <c r="O119" s="6">
        <f t="shared" si="17"/>
        <v>-48.527450999999999</v>
      </c>
    </row>
    <row r="120" spans="2:16" x14ac:dyDescent="0.25">
      <c r="B120">
        <v>11500166666.667</v>
      </c>
      <c r="C120">
        <v>-35.064594</v>
      </c>
      <c r="D120">
        <v>-26.041450999999999</v>
      </c>
      <c r="F120" s="6">
        <f t="shared" si="18"/>
        <v>5.7226944444444001</v>
      </c>
      <c r="G120" s="6">
        <f t="shared" si="16"/>
        <v>-53.991348000000002</v>
      </c>
      <c r="J120">
        <v>11500166666.667</v>
      </c>
      <c r="K120">
        <v>-43.797901000000003</v>
      </c>
      <c r="L120">
        <v>-34.632266999999999</v>
      </c>
      <c r="N120" s="6">
        <f t="shared" si="19"/>
        <v>5.7226944444444001</v>
      </c>
      <c r="O120" s="6">
        <f t="shared" si="17"/>
        <v>-43.966228000000001</v>
      </c>
    </row>
    <row r="121" spans="2:16" x14ac:dyDescent="0.25">
      <c r="B121">
        <v>12000111111.111</v>
      </c>
      <c r="C121">
        <v>-41.243800999999998</v>
      </c>
      <c r="D121">
        <v>-32.322516999999998</v>
      </c>
      <c r="F121" s="6">
        <f t="shared" si="18"/>
        <v>6.0004999999999997</v>
      </c>
      <c r="G121" s="6">
        <f t="shared" si="16"/>
        <v>-55.110911999999999</v>
      </c>
      <c r="J121">
        <v>12000111111.111</v>
      </c>
      <c r="K121">
        <v>-53.573841000000002</v>
      </c>
      <c r="L121">
        <v>-44.518414</v>
      </c>
      <c r="N121" s="6">
        <f t="shared" si="19"/>
        <v>6.0004999999999997</v>
      </c>
      <c r="O121" s="6">
        <f t="shared" si="17"/>
        <v>-46.964008</v>
      </c>
    </row>
    <row r="122" spans="2:16" x14ac:dyDescent="0.25">
      <c r="B122">
        <v>12500055555.556</v>
      </c>
      <c r="C122">
        <v>-30.565957999999998</v>
      </c>
      <c r="D122">
        <v>-21.281019000000001</v>
      </c>
      <c r="F122" s="6" t="s">
        <v>25</v>
      </c>
      <c r="J122">
        <v>12500055555.556</v>
      </c>
      <c r="K122">
        <v>-35.584845999999999</v>
      </c>
      <c r="L122">
        <v>-26.203493000000002</v>
      </c>
      <c r="N122" s="6" t="s">
        <v>25</v>
      </c>
    </row>
    <row r="123" spans="2:16" x14ac:dyDescent="0.25">
      <c r="B123">
        <v>13000000000</v>
      </c>
      <c r="C123">
        <v>-40.657639000000003</v>
      </c>
      <c r="D123">
        <v>-30.829948000000002</v>
      </c>
      <c r="J123">
        <v>13000000000</v>
      </c>
      <c r="K123">
        <v>-37.159492</v>
      </c>
      <c r="L123">
        <v>-27.384518</v>
      </c>
    </row>
    <row r="124" spans="2:16" x14ac:dyDescent="0.25">
      <c r="B124" t="s">
        <v>25</v>
      </c>
      <c r="J124" t="s">
        <v>25</v>
      </c>
    </row>
    <row r="125" spans="2:16" x14ac:dyDescent="0.25">
      <c r="F125" s="6" t="s">
        <v>40</v>
      </c>
      <c r="N125" s="6" t="s">
        <v>40</v>
      </c>
    </row>
    <row r="126" spans="2:16" ht="15.75" x14ac:dyDescent="0.25">
      <c r="F126" s="6" t="s">
        <v>23</v>
      </c>
      <c r="G126" s="6" t="str">
        <f t="shared" ref="G126:G145" si="20">D152</f>
        <v>2Rx2L dBc Log Mag(dB)</v>
      </c>
      <c r="H126" s="35">
        <v>2</v>
      </c>
      <c r="N126" s="6" t="s">
        <v>23</v>
      </c>
      <c r="O126" s="6" t="str">
        <f t="shared" ref="O126:O145" si="21">L152</f>
        <v>2Rx2L dBc Log Mag(dB)</v>
      </c>
      <c r="P126" s="35">
        <v>2</v>
      </c>
    </row>
    <row r="127" spans="2:16" ht="15.75" x14ac:dyDescent="0.25">
      <c r="B127" t="s">
        <v>29</v>
      </c>
      <c r="F127" s="6">
        <f t="shared" ref="F127:F145" si="22">B153/1000000000</f>
        <v>1</v>
      </c>
      <c r="G127" s="6">
        <f t="shared" si="20"/>
        <v>-47.564335</v>
      </c>
      <c r="H127" s="36">
        <f>ABS(AVERAGE(G127:G145)-(H126-1)*5)</f>
        <v>60.267759473684215</v>
      </c>
      <c r="J127" t="s">
        <v>29</v>
      </c>
      <c r="N127" s="6">
        <f t="shared" ref="N127:N145" si="23">J153/1000000000</f>
        <v>1</v>
      </c>
      <c r="O127" s="6">
        <f t="shared" si="21"/>
        <v>-48.180973000000002</v>
      </c>
      <c r="P127" s="36">
        <f>ABS(AVERAGE(O127:O145)-(P126-1)*5)</f>
        <v>63.169411631578946</v>
      </c>
    </row>
    <row r="128" spans="2:16" x14ac:dyDescent="0.25">
      <c r="B128" t="s">
        <v>23</v>
      </c>
      <c r="C128" t="s">
        <v>136</v>
      </c>
      <c r="D128" t="s">
        <v>39</v>
      </c>
      <c r="F128" s="6">
        <f t="shared" si="22"/>
        <v>1.6389166666666999</v>
      </c>
      <c r="G128" s="6">
        <f t="shared" si="20"/>
        <v>-44.428024000000001</v>
      </c>
      <c r="J128" t="s">
        <v>23</v>
      </c>
      <c r="K128" t="s">
        <v>136</v>
      </c>
      <c r="L128" t="s">
        <v>39</v>
      </c>
      <c r="N128" s="6">
        <f t="shared" si="23"/>
        <v>1.6389166666666999</v>
      </c>
      <c r="O128" s="6">
        <f t="shared" si="21"/>
        <v>-59.594397999999998</v>
      </c>
    </row>
    <row r="129" spans="2:15" x14ac:dyDescent="0.25">
      <c r="B129">
        <v>1000000000</v>
      </c>
      <c r="C129">
        <v>-70.667107000000001</v>
      </c>
      <c r="D129">
        <v>-59.491534999999999</v>
      </c>
      <c r="F129" s="6">
        <f t="shared" si="22"/>
        <v>2.2778333333333003</v>
      </c>
      <c r="G129" s="6">
        <f t="shared" si="20"/>
        <v>-46.095965999999997</v>
      </c>
      <c r="J129">
        <v>1000000000</v>
      </c>
      <c r="K129">
        <v>-73.687827999999996</v>
      </c>
      <c r="L129">
        <v>-60.322673999999999</v>
      </c>
      <c r="N129" s="6">
        <f t="shared" si="23"/>
        <v>2.2778333333333003</v>
      </c>
      <c r="O129" s="6">
        <f t="shared" si="21"/>
        <v>-52.779259000000003</v>
      </c>
    </row>
    <row r="130" spans="2:15" x14ac:dyDescent="0.25">
      <c r="B130">
        <v>1277805555.5555999</v>
      </c>
      <c r="C130">
        <v>-75.987151999999995</v>
      </c>
      <c r="D130">
        <v>-67.058784000000003</v>
      </c>
      <c r="F130" s="6">
        <f t="shared" si="22"/>
        <v>2.91675</v>
      </c>
      <c r="G130" s="6">
        <f t="shared" si="20"/>
        <v>-52.446784999999998</v>
      </c>
      <c r="J130">
        <v>1277805555.5555999</v>
      </c>
      <c r="K130">
        <v>-77.737679</v>
      </c>
      <c r="L130">
        <v>-67.167580000000001</v>
      </c>
      <c r="N130" s="6">
        <f t="shared" si="23"/>
        <v>2.91675</v>
      </c>
      <c r="O130" s="6">
        <f t="shared" si="21"/>
        <v>-49.509307999999997</v>
      </c>
    </row>
    <row r="131" spans="2:15" x14ac:dyDescent="0.25">
      <c r="B131">
        <v>1555611111.1111</v>
      </c>
      <c r="C131">
        <v>-70.379654000000002</v>
      </c>
      <c r="D131">
        <v>-62.271056999999999</v>
      </c>
      <c r="F131" s="6">
        <f t="shared" si="22"/>
        <v>3.5556666666667001</v>
      </c>
      <c r="G131" s="6">
        <f t="shared" si="20"/>
        <v>-61.052768999999998</v>
      </c>
      <c r="J131">
        <v>1555611111.1111</v>
      </c>
      <c r="K131">
        <v>-72.329002000000003</v>
      </c>
      <c r="L131">
        <v>-63.398777000000003</v>
      </c>
      <c r="N131" s="6">
        <f t="shared" si="23"/>
        <v>3.5556666666667001</v>
      </c>
      <c r="O131" s="6">
        <f t="shared" si="21"/>
        <v>-51.969180999999999</v>
      </c>
    </row>
    <row r="132" spans="2:15" x14ac:dyDescent="0.25">
      <c r="B132">
        <v>1833416666.6666999</v>
      </c>
      <c r="C132">
        <v>-68.775115999999997</v>
      </c>
      <c r="D132">
        <v>-60.67765</v>
      </c>
      <c r="F132" s="6">
        <f t="shared" si="22"/>
        <v>4.1945833333333002</v>
      </c>
      <c r="G132" s="6">
        <f t="shared" si="20"/>
        <v>-53.108390999999997</v>
      </c>
      <c r="J132">
        <v>1833416666.6666999</v>
      </c>
      <c r="K132">
        <v>-70.427199999999999</v>
      </c>
      <c r="L132">
        <v>-62.105946000000003</v>
      </c>
      <c r="N132" s="6">
        <f t="shared" si="23"/>
        <v>4.1945833333333002</v>
      </c>
      <c r="O132" s="6">
        <f t="shared" si="21"/>
        <v>-63.825198999999998</v>
      </c>
    </row>
    <row r="133" spans="2:15" x14ac:dyDescent="0.25">
      <c r="B133">
        <v>2111222222.2221999</v>
      </c>
      <c r="C133">
        <v>-70.424430999999998</v>
      </c>
      <c r="D133">
        <v>-61.866562000000002</v>
      </c>
      <c r="F133" s="6">
        <f t="shared" si="22"/>
        <v>4.8334999999999999</v>
      </c>
      <c r="G133" s="6">
        <f t="shared" si="20"/>
        <v>-58.702655999999998</v>
      </c>
      <c r="J133">
        <v>2111222222.2221999</v>
      </c>
      <c r="K133">
        <v>-72.712563000000003</v>
      </c>
      <c r="L133">
        <v>-64.768523999999999</v>
      </c>
      <c r="N133" s="6">
        <f t="shared" si="23"/>
        <v>4.8334999999999999</v>
      </c>
      <c r="O133" s="6">
        <f t="shared" si="21"/>
        <v>-53.571316000000003</v>
      </c>
    </row>
    <row r="134" spans="2:15" x14ac:dyDescent="0.25">
      <c r="B134">
        <v>2389027777.7778001</v>
      </c>
      <c r="C134">
        <v>-78.556106999999997</v>
      </c>
      <c r="D134">
        <v>-69.864593999999997</v>
      </c>
      <c r="F134" s="6">
        <f t="shared" si="22"/>
        <v>5.4724166666667005</v>
      </c>
      <c r="G134" s="6">
        <f t="shared" si="20"/>
        <v>-62.598961000000003</v>
      </c>
      <c r="J134">
        <v>2389027777.7778001</v>
      </c>
      <c r="K134">
        <v>-70.669867999999994</v>
      </c>
      <c r="L134">
        <v>-62.563709000000003</v>
      </c>
      <c r="N134" s="6">
        <f t="shared" si="23"/>
        <v>5.4724166666667005</v>
      </c>
      <c r="O134" s="6">
        <f t="shared" si="21"/>
        <v>-46.486786000000002</v>
      </c>
    </row>
    <row r="135" spans="2:15" x14ac:dyDescent="0.25">
      <c r="B135">
        <v>2666833333.3333001</v>
      </c>
      <c r="C135">
        <v>-77.985198999999994</v>
      </c>
      <c r="D135">
        <v>-69.519203000000005</v>
      </c>
      <c r="F135" s="6">
        <f t="shared" si="22"/>
        <v>6.1113333333332998</v>
      </c>
      <c r="G135" s="6">
        <f t="shared" si="20"/>
        <v>-60.703654999999998</v>
      </c>
      <c r="J135">
        <v>2666833333.3333001</v>
      </c>
      <c r="K135">
        <v>-70.426117000000005</v>
      </c>
      <c r="L135">
        <v>-62.188060999999998</v>
      </c>
      <c r="N135" s="6">
        <f t="shared" si="23"/>
        <v>6.1113333333332998</v>
      </c>
      <c r="O135" s="6">
        <f t="shared" si="21"/>
        <v>-57.240051000000001</v>
      </c>
    </row>
    <row r="136" spans="2:15" x14ac:dyDescent="0.25">
      <c r="B136">
        <v>2944638888.8888998</v>
      </c>
      <c r="C136">
        <v>-73.214470000000006</v>
      </c>
      <c r="D136">
        <v>-64.693236999999996</v>
      </c>
      <c r="F136" s="6">
        <f t="shared" si="22"/>
        <v>6.7502500000000003</v>
      </c>
      <c r="G136" s="6">
        <f t="shared" si="20"/>
        <v>-56.660907999999999</v>
      </c>
      <c r="J136">
        <v>2944638888.8888998</v>
      </c>
      <c r="K136">
        <v>-74.003639000000007</v>
      </c>
      <c r="L136">
        <v>-65.303023999999994</v>
      </c>
      <c r="N136" s="6">
        <f t="shared" si="23"/>
        <v>6.7502500000000003</v>
      </c>
      <c r="O136" s="6">
        <f t="shared" si="21"/>
        <v>-75.721541999999999</v>
      </c>
    </row>
    <row r="137" spans="2:15" x14ac:dyDescent="0.25">
      <c r="B137">
        <v>3222444444.4443998</v>
      </c>
      <c r="C137">
        <v>-76.351523999999998</v>
      </c>
      <c r="D137">
        <v>-68.220946999999995</v>
      </c>
      <c r="F137" s="6">
        <f t="shared" si="22"/>
        <v>7.3891666666667</v>
      </c>
      <c r="G137" s="6">
        <f t="shared" si="20"/>
        <v>-57.074252999999999</v>
      </c>
      <c r="J137">
        <v>3222444444.4443998</v>
      </c>
      <c r="K137">
        <v>-77.228690999999998</v>
      </c>
      <c r="L137">
        <v>-69.038773000000006</v>
      </c>
      <c r="N137" s="6">
        <f t="shared" si="23"/>
        <v>7.3891666666667</v>
      </c>
      <c r="O137" s="6">
        <f t="shared" si="21"/>
        <v>-65.694907999999998</v>
      </c>
    </row>
    <row r="138" spans="2:15" x14ac:dyDescent="0.25">
      <c r="B138">
        <v>3500250000</v>
      </c>
      <c r="C138">
        <v>-72.237267000000003</v>
      </c>
      <c r="D138">
        <v>-64.250625999999997</v>
      </c>
      <c r="F138" s="6">
        <f t="shared" si="22"/>
        <v>8.0280833333332993</v>
      </c>
      <c r="G138" s="6">
        <f t="shared" si="20"/>
        <v>-56.754772000000003</v>
      </c>
      <c r="J138">
        <v>3500250000</v>
      </c>
      <c r="K138">
        <v>-73.922852000000006</v>
      </c>
      <c r="L138">
        <v>-65.866630999999998</v>
      </c>
      <c r="N138" s="6">
        <f t="shared" si="23"/>
        <v>8.0280833333332993</v>
      </c>
      <c r="O138" s="6">
        <f t="shared" si="21"/>
        <v>-64.567757</v>
      </c>
    </row>
    <row r="139" spans="2:15" x14ac:dyDescent="0.25">
      <c r="B139">
        <v>3778055555.5556002</v>
      </c>
      <c r="C139">
        <v>-70.190437000000003</v>
      </c>
      <c r="D139">
        <v>-61.900528000000001</v>
      </c>
      <c r="F139" s="6">
        <f t="shared" si="22"/>
        <v>8.6669999999999998</v>
      </c>
      <c r="G139" s="6">
        <f t="shared" si="20"/>
        <v>-59.619090999999997</v>
      </c>
      <c r="J139">
        <v>3778055555.5556002</v>
      </c>
      <c r="K139">
        <v>-87.753532000000007</v>
      </c>
      <c r="L139">
        <v>-79.515227999999993</v>
      </c>
      <c r="N139" s="6">
        <f t="shared" si="23"/>
        <v>8.6669999999999998</v>
      </c>
      <c r="O139" s="6">
        <f t="shared" si="21"/>
        <v>-65.509048000000007</v>
      </c>
    </row>
    <row r="140" spans="2:15" x14ac:dyDescent="0.25">
      <c r="B140">
        <v>4055861111.1111002</v>
      </c>
      <c r="C140">
        <v>-88.272514000000001</v>
      </c>
      <c r="D140">
        <v>-79.763267999999997</v>
      </c>
      <c r="F140" s="6">
        <f t="shared" si="22"/>
        <v>9.3059166666667004</v>
      </c>
      <c r="G140" s="6">
        <f t="shared" si="20"/>
        <v>-56.039409999999997</v>
      </c>
      <c r="J140">
        <v>4055861111.1111002</v>
      </c>
      <c r="K140">
        <v>-66.853043</v>
      </c>
      <c r="L140">
        <v>-58.331062000000003</v>
      </c>
      <c r="N140" s="6">
        <f t="shared" si="23"/>
        <v>9.3059166666667004</v>
      </c>
      <c r="O140" s="6">
        <f t="shared" si="21"/>
        <v>-63.607021000000003</v>
      </c>
    </row>
    <row r="141" spans="2:15" x14ac:dyDescent="0.25">
      <c r="B141">
        <v>4333666666.6667004</v>
      </c>
      <c r="C141">
        <v>-61.851112000000001</v>
      </c>
      <c r="D141">
        <v>-53.286181999999997</v>
      </c>
      <c r="F141" s="6">
        <f t="shared" si="22"/>
        <v>9.9448333333332997</v>
      </c>
      <c r="G141" s="6">
        <f t="shared" si="20"/>
        <v>-57.472073000000002</v>
      </c>
      <c r="J141">
        <v>4333666666.6667004</v>
      </c>
      <c r="K141">
        <v>-70.466742999999994</v>
      </c>
      <c r="L141">
        <v>-61.681969000000002</v>
      </c>
      <c r="N141" s="6">
        <f t="shared" si="23"/>
        <v>9.9448333333332997</v>
      </c>
      <c r="O141" s="6">
        <f t="shared" si="21"/>
        <v>-71.798018999999996</v>
      </c>
    </row>
    <row r="142" spans="2:15" x14ac:dyDescent="0.25">
      <c r="B142">
        <v>4611472222.2222004</v>
      </c>
      <c r="C142">
        <v>-63.445292999999999</v>
      </c>
      <c r="D142">
        <v>-54.721133999999999</v>
      </c>
      <c r="F142" s="6">
        <f t="shared" si="22"/>
        <v>10.58375</v>
      </c>
      <c r="G142" s="6">
        <f t="shared" si="20"/>
        <v>-55.807133</v>
      </c>
      <c r="J142">
        <v>4611472222.2222004</v>
      </c>
      <c r="K142">
        <v>-68.556952999999993</v>
      </c>
      <c r="L142">
        <v>-59.676102</v>
      </c>
      <c r="N142" s="6">
        <f t="shared" si="23"/>
        <v>10.58375</v>
      </c>
      <c r="O142" s="6">
        <f t="shared" si="21"/>
        <v>-50.455345000000001</v>
      </c>
    </row>
    <row r="143" spans="2:15" x14ac:dyDescent="0.25">
      <c r="B143">
        <v>4889277777.7777996</v>
      </c>
      <c r="C143">
        <v>-68.765236000000002</v>
      </c>
      <c r="D143">
        <v>-59.600594000000001</v>
      </c>
      <c r="F143" s="6">
        <f t="shared" si="22"/>
        <v>11.222666666666999</v>
      </c>
      <c r="G143" s="6">
        <f t="shared" si="20"/>
        <v>-54.861080000000001</v>
      </c>
      <c r="J143">
        <v>4889277777.7777996</v>
      </c>
      <c r="K143">
        <v>-69.272964000000002</v>
      </c>
      <c r="L143">
        <v>-60.200180000000003</v>
      </c>
      <c r="N143" s="6">
        <f t="shared" si="23"/>
        <v>11.222666666666999</v>
      </c>
      <c r="O143" s="6">
        <f t="shared" si="21"/>
        <v>-55.682678000000003</v>
      </c>
    </row>
    <row r="144" spans="2:15" x14ac:dyDescent="0.25">
      <c r="B144">
        <v>5167083333.3332996</v>
      </c>
      <c r="C144">
        <v>-65.270409000000001</v>
      </c>
      <c r="D144">
        <v>-56.247264999999999</v>
      </c>
      <c r="F144" s="6">
        <f t="shared" si="22"/>
        <v>11.861583333333</v>
      </c>
      <c r="G144" s="6">
        <f t="shared" si="20"/>
        <v>-58.015613999999999</v>
      </c>
      <c r="J144">
        <v>5167083333.3332996</v>
      </c>
      <c r="K144">
        <v>-65.913642999999993</v>
      </c>
      <c r="L144">
        <v>-56.748004999999999</v>
      </c>
      <c r="N144" s="6">
        <f t="shared" si="23"/>
        <v>11.861583333333</v>
      </c>
      <c r="O144" s="6">
        <f t="shared" si="21"/>
        <v>-58.111809000000001</v>
      </c>
    </row>
    <row r="145" spans="2:16" x14ac:dyDescent="0.25">
      <c r="B145">
        <v>5444888888.8888998</v>
      </c>
      <c r="C145">
        <v>-63.677303000000002</v>
      </c>
      <c r="D145">
        <v>-54.756019999999999</v>
      </c>
      <c r="F145" s="6">
        <f t="shared" si="22"/>
        <v>12.500500000000001</v>
      </c>
      <c r="G145" s="6">
        <f t="shared" si="20"/>
        <v>-51.081553999999997</v>
      </c>
      <c r="J145">
        <v>5444888888.8888998</v>
      </c>
      <c r="K145">
        <v>-57.582881999999998</v>
      </c>
      <c r="L145">
        <v>-48.527450999999999</v>
      </c>
      <c r="N145" s="6">
        <f t="shared" si="23"/>
        <v>12.500500000000001</v>
      </c>
      <c r="O145" s="6">
        <f t="shared" si="21"/>
        <v>-50.914223</v>
      </c>
    </row>
    <row r="146" spans="2:16" x14ac:dyDescent="0.25">
      <c r="B146">
        <v>5722694444.4443998</v>
      </c>
      <c r="C146">
        <v>-63.276287000000004</v>
      </c>
      <c r="D146">
        <v>-53.991348000000002</v>
      </c>
      <c r="F146" s="6" t="s">
        <v>25</v>
      </c>
      <c r="J146">
        <v>5722694444.4443998</v>
      </c>
      <c r="K146">
        <v>-53.347583999999998</v>
      </c>
      <c r="L146">
        <v>-43.966228000000001</v>
      </c>
      <c r="N146" s="6" t="s">
        <v>25</v>
      </c>
    </row>
    <row r="147" spans="2:16" x14ac:dyDescent="0.25">
      <c r="B147">
        <v>6000500000</v>
      </c>
      <c r="C147">
        <v>-64.938598999999996</v>
      </c>
      <c r="D147">
        <v>-55.110911999999999</v>
      </c>
      <c r="J147">
        <v>6000500000</v>
      </c>
      <c r="K147">
        <v>-56.738982999999998</v>
      </c>
      <c r="L147">
        <v>-46.964008</v>
      </c>
    </row>
    <row r="148" spans="2:16" x14ac:dyDescent="0.25">
      <c r="B148" t="s">
        <v>25</v>
      </c>
      <c r="J148" t="s">
        <v>25</v>
      </c>
    </row>
    <row r="149" spans="2:16" x14ac:dyDescent="0.25">
      <c r="F149" s="6" t="s">
        <v>42</v>
      </c>
      <c r="N149" s="6" t="s">
        <v>42</v>
      </c>
    </row>
    <row r="150" spans="2:16" ht="15.75" x14ac:dyDescent="0.25">
      <c r="F150" s="6" t="s">
        <v>23</v>
      </c>
      <c r="G150" s="6" t="str">
        <f t="shared" ref="G150:G169" si="24">D176</f>
        <v>2Rx3L dBc Log Mag(dB)</v>
      </c>
      <c r="H150" s="35">
        <v>2</v>
      </c>
      <c r="N150" s="6" t="s">
        <v>23</v>
      </c>
      <c r="O150" s="6" t="str">
        <f t="shared" ref="O150:O169" si="25">L176</f>
        <v>2Rx3L dBc Log Mag(dB)</v>
      </c>
      <c r="P150" s="35">
        <v>2</v>
      </c>
    </row>
    <row r="151" spans="2:16" ht="15.75" x14ac:dyDescent="0.25">
      <c r="B151" t="s">
        <v>40</v>
      </c>
      <c r="F151" s="6">
        <f t="shared" ref="F151:F169" si="26">B177/1000000000</f>
        <v>1.0004999999999999</v>
      </c>
      <c r="G151" s="6">
        <f t="shared" si="24"/>
        <v>-66.314705000000004</v>
      </c>
      <c r="H151" s="36">
        <f>ABS(AVERAGE(G151:G169)-(H150-1)*5)</f>
        <v>67.549147263157892</v>
      </c>
      <c r="J151" t="s">
        <v>40</v>
      </c>
      <c r="N151" s="6">
        <f t="shared" ref="N151:N169" si="27">J177/1000000000</f>
        <v>1.0004999999999999</v>
      </c>
      <c r="O151" s="6">
        <f t="shared" si="25"/>
        <v>-55.816249999999997</v>
      </c>
      <c r="P151" s="36">
        <f>ABS(AVERAGE(O151:O169)-(P150-1)*5)</f>
        <v>63.161827315789473</v>
      </c>
    </row>
    <row r="152" spans="2:16" x14ac:dyDescent="0.25">
      <c r="B152" t="s">
        <v>23</v>
      </c>
      <c r="C152" t="s">
        <v>123</v>
      </c>
      <c r="D152" t="s">
        <v>41</v>
      </c>
      <c r="F152" s="6">
        <f t="shared" si="26"/>
        <v>1.6671388888889001</v>
      </c>
      <c r="G152" s="6">
        <f t="shared" si="24"/>
        <v>-47.009276999999997</v>
      </c>
      <c r="J152" t="s">
        <v>23</v>
      </c>
      <c r="K152" t="s">
        <v>123</v>
      </c>
      <c r="L152" t="s">
        <v>41</v>
      </c>
      <c r="N152" s="6">
        <f t="shared" si="27"/>
        <v>1.6671388888889001</v>
      </c>
      <c r="O152" s="6">
        <f t="shared" si="25"/>
        <v>-49.849170999999998</v>
      </c>
    </row>
    <row r="153" spans="2:16" x14ac:dyDescent="0.25">
      <c r="B153">
        <v>1000000000</v>
      </c>
      <c r="C153">
        <v>-58.739902000000001</v>
      </c>
      <c r="D153">
        <v>-47.564335</v>
      </c>
      <c r="F153" s="6">
        <f t="shared" si="26"/>
        <v>2.3337777777777999</v>
      </c>
      <c r="G153" s="6">
        <f t="shared" si="24"/>
        <v>-55.298133999999997</v>
      </c>
      <c r="J153">
        <v>1000000000</v>
      </c>
      <c r="K153">
        <v>-61.546131000000003</v>
      </c>
      <c r="L153">
        <v>-48.180973000000002</v>
      </c>
      <c r="N153" s="6">
        <f t="shared" si="27"/>
        <v>2.3337777777777999</v>
      </c>
      <c r="O153" s="6">
        <f t="shared" si="25"/>
        <v>-53.869025999999998</v>
      </c>
    </row>
    <row r="154" spans="2:16" x14ac:dyDescent="0.25">
      <c r="B154">
        <v>1638916666.6666999</v>
      </c>
      <c r="C154">
        <v>-53.356383999999998</v>
      </c>
      <c r="D154">
        <v>-44.428024000000001</v>
      </c>
      <c r="F154" s="6">
        <f t="shared" si="26"/>
        <v>3.0004166666667</v>
      </c>
      <c r="G154" s="6">
        <f t="shared" si="24"/>
        <v>-62.456856000000002</v>
      </c>
      <c r="J154">
        <v>1638916666.6666999</v>
      </c>
      <c r="K154">
        <v>-70.164496999999997</v>
      </c>
      <c r="L154">
        <v>-59.594397999999998</v>
      </c>
      <c r="N154" s="6">
        <f t="shared" si="27"/>
        <v>3.0004166666667</v>
      </c>
      <c r="O154" s="6">
        <f t="shared" si="25"/>
        <v>-59.533172999999998</v>
      </c>
    </row>
    <row r="155" spans="2:16" x14ac:dyDescent="0.25">
      <c r="B155">
        <v>2277833333.3333001</v>
      </c>
      <c r="C155">
        <v>-54.204563</v>
      </c>
      <c r="D155">
        <v>-46.095965999999997</v>
      </c>
      <c r="F155" s="6">
        <f t="shared" si="26"/>
        <v>3.6670555555556001</v>
      </c>
      <c r="G155" s="6">
        <f t="shared" si="24"/>
        <v>-81.323273</v>
      </c>
      <c r="J155">
        <v>2277833333.3333001</v>
      </c>
      <c r="K155">
        <v>-61.709488</v>
      </c>
      <c r="L155">
        <v>-52.779259000000003</v>
      </c>
      <c r="N155" s="6">
        <f t="shared" si="27"/>
        <v>3.6670555555556001</v>
      </c>
      <c r="O155" s="6">
        <f t="shared" si="25"/>
        <v>-51.380088999999998</v>
      </c>
    </row>
    <row r="156" spans="2:16" x14ac:dyDescent="0.25">
      <c r="B156">
        <v>2916750000</v>
      </c>
      <c r="C156">
        <v>-60.544249999999998</v>
      </c>
      <c r="D156">
        <v>-52.446784999999998</v>
      </c>
      <c r="F156" s="6">
        <f t="shared" si="26"/>
        <v>4.3336944444443999</v>
      </c>
      <c r="G156" s="6">
        <f t="shared" si="24"/>
        <v>-72.747757000000007</v>
      </c>
      <c r="J156">
        <v>2916750000</v>
      </c>
      <c r="K156">
        <v>-57.830562999999998</v>
      </c>
      <c r="L156">
        <v>-49.509307999999997</v>
      </c>
      <c r="N156" s="6">
        <f t="shared" si="27"/>
        <v>4.3336944444443999</v>
      </c>
      <c r="O156" s="6">
        <f t="shared" si="25"/>
        <v>-51.694408000000003</v>
      </c>
    </row>
    <row r="157" spans="2:16" x14ac:dyDescent="0.25">
      <c r="B157">
        <v>3555666666.6666999</v>
      </c>
      <c r="C157">
        <v>-69.610634000000005</v>
      </c>
      <c r="D157">
        <v>-61.052768999999998</v>
      </c>
      <c r="F157" s="6">
        <f t="shared" si="26"/>
        <v>5.0003333333333</v>
      </c>
      <c r="G157" s="6">
        <f t="shared" si="24"/>
        <v>-66.146538000000007</v>
      </c>
      <c r="J157">
        <v>3555666666.6666999</v>
      </c>
      <c r="K157">
        <v>-59.913218999999998</v>
      </c>
      <c r="L157">
        <v>-51.969180999999999</v>
      </c>
      <c r="N157" s="6">
        <f t="shared" si="27"/>
        <v>5.0003333333333</v>
      </c>
      <c r="O157" s="6">
        <f t="shared" si="25"/>
        <v>-52.854813</v>
      </c>
    </row>
    <row r="158" spans="2:16" x14ac:dyDescent="0.25">
      <c r="B158">
        <v>4194583333.3333001</v>
      </c>
      <c r="C158">
        <v>-61.799900000000001</v>
      </c>
      <c r="D158">
        <v>-53.108390999999997</v>
      </c>
      <c r="F158" s="6">
        <f t="shared" si="26"/>
        <v>5.6669722222222001</v>
      </c>
      <c r="G158" s="6">
        <f t="shared" si="24"/>
        <v>-62.880420999999998</v>
      </c>
      <c r="J158">
        <v>4194583333.3333001</v>
      </c>
      <c r="K158">
        <v>-71.931358000000003</v>
      </c>
      <c r="L158">
        <v>-63.825198999999998</v>
      </c>
      <c r="N158" s="6">
        <f t="shared" si="27"/>
        <v>5.6669722222222001</v>
      </c>
      <c r="O158" s="6">
        <f t="shared" si="25"/>
        <v>-51.905192999999997</v>
      </c>
    </row>
    <row r="159" spans="2:16" x14ac:dyDescent="0.25">
      <c r="B159">
        <v>4833500000</v>
      </c>
      <c r="C159">
        <v>-67.168648000000005</v>
      </c>
      <c r="D159">
        <v>-58.702655999999998</v>
      </c>
      <c r="F159" s="6">
        <f t="shared" si="26"/>
        <v>6.3336111111111002</v>
      </c>
      <c r="G159" s="6">
        <f t="shared" si="24"/>
        <v>-61.872703999999999</v>
      </c>
      <c r="J159">
        <v>4833500000</v>
      </c>
      <c r="K159">
        <v>-61.809372000000003</v>
      </c>
      <c r="L159">
        <v>-53.571316000000003</v>
      </c>
      <c r="N159" s="6">
        <f t="shared" si="27"/>
        <v>6.3336111111111002</v>
      </c>
      <c r="O159" s="6">
        <f t="shared" si="25"/>
        <v>-54.998123</v>
      </c>
    </row>
    <row r="160" spans="2:16" x14ac:dyDescent="0.25">
      <c r="B160">
        <v>5472416666.6667004</v>
      </c>
      <c r="C160">
        <v>-71.120186000000004</v>
      </c>
      <c r="D160">
        <v>-62.598961000000003</v>
      </c>
      <c r="F160" s="6">
        <f t="shared" si="26"/>
        <v>7.0002500000000003</v>
      </c>
      <c r="G160" s="6">
        <f t="shared" si="24"/>
        <v>-57.524403</v>
      </c>
      <c r="J160">
        <v>5472416666.6667004</v>
      </c>
      <c r="K160">
        <v>-55.187404999999998</v>
      </c>
      <c r="L160">
        <v>-46.486786000000002</v>
      </c>
      <c r="N160" s="6">
        <f t="shared" si="27"/>
        <v>7.0002500000000003</v>
      </c>
      <c r="O160" s="6">
        <f t="shared" si="25"/>
        <v>-61.960678000000001</v>
      </c>
    </row>
    <row r="161" spans="2:16" x14ac:dyDescent="0.25">
      <c r="B161">
        <v>6111333333.3332996</v>
      </c>
      <c r="C161">
        <v>-68.834228999999993</v>
      </c>
      <c r="D161">
        <v>-60.703654999999998</v>
      </c>
      <c r="F161" s="6">
        <f t="shared" si="26"/>
        <v>7.6668888888888995</v>
      </c>
      <c r="G161" s="6">
        <f t="shared" si="24"/>
        <v>-58.136189000000002</v>
      </c>
      <c r="J161">
        <v>6111333333.3332996</v>
      </c>
      <c r="K161">
        <v>-65.429962000000003</v>
      </c>
      <c r="L161">
        <v>-57.240051000000001</v>
      </c>
      <c r="N161" s="6">
        <f t="shared" si="27"/>
        <v>7.6668888888888995</v>
      </c>
      <c r="O161" s="6">
        <f t="shared" si="25"/>
        <v>-56.958163999999996</v>
      </c>
    </row>
    <row r="162" spans="2:16" x14ac:dyDescent="0.25">
      <c r="B162">
        <v>6750250000</v>
      </c>
      <c r="C162">
        <v>-64.647552000000005</v>
      </c>
      <c r="D162">
        <v>-56.660907999999999</v>
      </c>
      <c r="F162" s="6">
        <f t="shared" si="26"/>
        <v>8.3335277777777996</v>
      </c>
      <c r="G162" s="6">
        <f t="shared" si="24"/>
        <v>-63.168323999999998</v>
      </c>
      <c r="J162">
        <v>6750250000</v>
      </c>
      <c r="K162">
        <v>-83.777755999999997</v>
      </c>
      <c r="L162">
        <v>-75.721541999999999</v>
      </c>
      <c r="N162" s="6">
        <f t="shared" si="27"/>
        <v>8.3335277777777996</v>
      </c>
      <c r="O162" s="6">
        <f t="shared" si="25"/>
        <v>-58.796630999999998</v>
      </c>
    </row>
    <row r="163" spans="2:16" x14ac:dyDescent="0.25">
      <c r="B163">
        <v>7389166666.6667004</v>
      </c>
      <c r="C163">
        <v>-65.364165999999997</v>
      </c>
      <c r="D163">
        <v>-57.074252999999999</v>
      </c>
      <c r="F163" s="6">
        <f t="shared" si="26"/>
        <v>9.0001666666667006</v>
      </c>
      <c r="G163" s="6">
        <f t="shared" si="24"/>
        <v>-63.434958999999999</v>
      </c>
      <c r="J163">
        <v>7389166666.6667004</v>
      </c>
      <c r="K163">
        <v>-73.933220000000006</v>
      </c>
      <c r="L163">
        <v>-65.694907999999998</v>
      </c>
      <c r="N163" s="6">
        <f t="shared" si="27"/>
        <v>9.0001666666667006</v>
      </c>
      <c r="O163" s="6">
        <f t="shared" si="25"/>
        <v>-58.691433000000004</v>
      </c>
    </row>
    <row r="164" spans="2:16" x14ac:dyDescent="0.25">
      <c r="B164">
        <v>8028083333.3332996</v>
      </c>
      <c r="C164">
        <v>-65.264015000000001</v>
      </c>
      <c r="D164">
        <v>-56.754772000000003</v>
      </c>
      <c r="F164" s="6">
        <f t="shared" si="26"/>
        <v>9.6668055555555998</v>
      </c>
      <c r="G164" s="6">
        <f t="shared" si="24"/>
        <v>-57.653331999999999</v>
      </c>
      <c r="J164">
        <v>8028083333.3332996</v>
      </c>
      <c r="K164">
        <v>-73.089737</v>
      </c>
      <c r="L164">
        <v>-64.567757</v>
      </c>
      <c r="N164" s="6">
        <f t="shared" si="27"/>
        <v>9.6668055555555998</v>
      </c>
      <c r="O164" s="6">
        <f t="shared" si="25"/>
        <v>-62.706122999999998</v>
      </c>
    </row>
    <row r="165" spans="2:16" x14ac:dyDescent="0.25">
      <c r="B165">
        <v>8667000000</v>
      </c>
      <c r="C165">
        <v>-68.184021000000001</v>
      </c>
      <c r="D165">
        <v>-59.619090999999997</v>
      </c>
      <c r="F165" s="6">
        <f t="shared" si="26"/>
        <v>10.333444444444</v>
      </c>
      <c r="G165" s="6">
        <f t="shared" si="24"/>
        <v>-58.595889999999997</v>
      </c>
      <c r="J165">
        <v>8667000000</v>
      </c>
      <c r="K165">
        <v>-74.293823000000003</v>
      </c>
      <c r="L165">
        <v>-65.509048000000007</v>
      </c>
      <c r="N165" s="6">
        <f t="shared" si="27"/>
        <v>10.333444444444</v>
      </c>
      <c r="O165" s="6">
        <f t="shared" si="25"/>
        <v>-70.870925999999997</v>
      </c>
    </row>
    <row r="166" spans="2:16" x14ac:dyDescent="0.25">
      <c r="B166">
        <v>9305916666.6667004</v>
      </c>
      <c r="C166">
        <v>-64.763572999999994</v>
      </c>
      <c r="D166">
        <v>-56.039409999999997</v>
      </c>
      <c r="F166" s="6">
        <f t="shared" si="26"/>
        <v>11.000083333333</v>
      </c>
      <c r="G166" s="6">
        <f t="shared" si="24"/>
        <v>-67.742935000000003</v>
      </c>
      <c r="J166">
        <v>9305916666.6667004</v>
      </c>
      <c r="K166">
        <v>-72.487869000000003</v>
      </c>
      <c r="L166">
        <v>-63.607021000000003</v>
      </c>
      <c r="N166" s="6">
        <f t="shared" si="27"/>
        <v>11.000083333333</v>
      </c>
      <c r="O166" s="6">
        <f t="shared" si="25"/>
        <v>-62.476868000000003</v>
      </c>
    </row>
    <row r="167" spans="2:16" x14ac:dyDescent="0.25">
      <c r="B167">
        <v>9944833333.3332996</v>
      </c>
      <c r="C167">
        <v>-66.636711000000005</v>
      </c>
      <c r="D167">
        <v>-57.472073000000002</v>
      </c>
      <c r="F167" s="6">
        <f t="shared" si="26"/>
        <v>11.666722222222001</v>
      </c>
      <c r="G167" s="6">
        <f t="shared" si="24"/>
        <v>-57.490848999999997</v>
      </c>
      <c r="J167">
        <v>9944833333.3332996</v>
      </c>
      <c r="K167">
        <v>-80.870804000000007</v>
      </c>
      <c r="L167">
        <v>-71.798018999999996</v>
      </c>
      <c r="N167" s="6">
        <f t="shared" si="27"/>
        <v>11.666722222222001</v>
      </c>
      <c r="O167" s="6">
        <f t="shared" si="25"/>
        <v>-62.857491000000003</v>
      </c>
    </row>
    <row r="168" spans="2:16" x14ac:dyDescent="0.25">
      <c r="B168">
        <v>10583750000</v>
      </c>
      <c r="C168">
        <v>-64.830275999999998</v>
      </c>
      <c r="D168">
        <v>-55.807133</v>
      </c>
      <c r="F168" s="6">
        <f t="shared" si="26"/>
        <v>12.333361111111</v>
      </c>
      <c r="G168" s="6">
        <f t="shared" si="24"/>
        <v>-64.204391000000001</v>
      </c>
      <c r="J168">
        <v>10583750000</v>
      </c>
      <c r="K168">
        <v>-59.620978999999998</v>
      </c>
      <c r="L168">
        <v>-50.455345000000001</v>
      </c>
      <c r="N168" s="6">
        <f t="shared" si="27"/>
        <v>12.333361111111</v>
      </c>
      <c r="O168" s="6">
        <f t="shared" si="25"/>
        <v>-64.750427000000002</v>
      </c>
    </row>
    <row r="169" spans="2:16" x14ac:dyDescent="0.25">
      <c r="B169">
        <v>11222666666.667</v>
      </c>
      <c r="C169">
        <v>-63.782364000000001</v>
      </c>
      <c r="D169">
        <v>-54.861080000000001</v>
      </c>
      <c r="F169" s="6">
        <f t="shared" si="26"/>
        <v>13</v>
      </c>
      <c r="G169" s="6">
        <f t="shared" si="24"/>
        <v>-64.432861000000003</v>
      </c>
      <c r="J169">
        <v>11222666666.667</v>
      </c>
      <c r="K169">
        <v>-64.738106000000002</v>
      </c>
      <c r="L169">
        <v>-55.682678000000003</v>
      </c>
      <c r="N169" s="6">
        <f t="shared" si="27"/>
        <v>13</v>
      </c>
      <c r="O169" s="6">
        <f t="shared" si="25"/>
        <v>-63.105732000000003</v>
      </c>
    </row>
    <row r="170" spans="2:16" x14ac:dyDescent="0.25">
      <c r="B170">
        <v>11861583333.333</v>
      </c>
      <c r="C170">
        <v>-67.300551999999996</v>
      </c>
      <c r="D170">
        <v>-58.015613999999999</v>
      </c>
      <c r="F170" s="6" t="s">
        <v>25</v>
      </c>
      <c r="J170">
        <v>11861583333.333</v>
      </c>
      <c r="K170">
        <v>-67.493163999999993</v>
      </c>
      <c r="L170">
        <v>-58.111809000000001</v>
      </c>
      <c r="N170" s="6" t="s">
        <v>25</v>
      </c>
    </row>
    <row r="171" spans="2:16" x14ac:dyDescent="0.25">
      <c r="B171">
        <v>12500500000</v>
      </c>
      <c r="C171">
        <v>-60.909244999999999</v>
      </c>
      <c r="D171">
        <v>-51.081553999999997</v>
      </c>
      <c r="J171">
        <v>12500500000</v>
      </c>
      <c r="K171">
        <v>-60.689197999999998</v>
      </c>
      <c r="L171">
        <v>-50.914223</v>
      </c>
    </row>
    <row r="172" spans="2:16" x14ac:dyDescent="0.25">
      <c r="B172" t="s">
        <v>25</v>
      </c>
      <c r="J172" t="s">
        <v>25</v>
      </c>
    </row>
    <row r="173" spans="2:16" x14ac:dyDescent="0.25">
      <c r="F173" s="6" t="s">
        <v>44</v>
      </c>
      <c r="N173" s="6" t="s">
        <v>44</v>
      </c>
    </row>
    <row r="174" spans="2:16" ht="15.75" x14ac:dyDescent="0.25">
      <c r="F174" s="6" t="s">
        <v>23</v>
      </c>
      <c r="G174" s="6" t="str">
        <f t="shared" ref="G174:G193" si="28">D200</f>
        <v>2Rx4L dBc Log Mag(dB)</v>
      </c>
      <c r="H174" s="35">
        <v>2</v>
      </c>
      <c r="N174" s="6" t="s">
        <v>23</v>
      </c>
      <c r="O174" s="6" t="str">
        <f t="shared" ref="O174:O193" si="29">L200</f>
        <v>2Rx4L dBc Log Mag(dB)</v>
      </c>
      <c r="P174" s="35">
        <v>2</v>
      </c>
    </row>
    <row r="175" spans="2:16" ht="15.75" x14ac:dyDescent="0.25">
      <c r="B175" t="s">
        <v>42</v>
      </c>
      <c r="F175" s="6">
        <f t="shared" ref="F175:F193" si="30">B201/1000000000</f>
        <v>1.5004999999999999</v>
      </c>
      <c r="G175" s="6">
        <f t="shared" si="28"/>
        <v>-37.617966000000003</v>
      </c>
      <c r="H175" s="36">
        <f>ABS(AVERAGE(G175:G193)-(H174-1)*5)</f>
        <v>56.160534473684208</v>
      </c>
      <c r="J175" t="s">
        <v>42</v>
      </c>
      <c r="N175" s="6">
        <f t="shared" ref="N175:N193" si="31">J201/1000000000</f>
        <v>1.5004999999999999</v>
      </c>
      <c r="O175" s="6">
        <f t="shared" si="29"/>
        <v>-42.412860999999999</v>
      </c>
      <c r="P175" s="36">
        <f>ABS(AVERAGE(O175:O193)-(P174-1)*5)</f>
        <v>58.392696578947358</v>
      </c>
    </row>
    <row r="176" spans="2:16" x14ac:dyDescent="0.25">
      <c r="B176" t="s">
        <v>23</v>
      </c>
      <c r="C176" t="s">
        <v>137</v>
      </c>
      <c r="D176" t="s">
        <v>43</v>
      </c>
      <c r="F176" s="6">
        <f t="shared" si="30"/>
        <v>2.1393611111110999</v>
      </c>
      <c r="G176" s="6">
        <f t="shared" si="28"/>
        <v>-47.341853999999998</v>
      </c>
      <c r="J176" t="s">
        <v>23</v>
      </c>
      <c r="K176" t="s">
        <v>137</v>
      </c>
      <c r="L176" t="s">
        <v>43</v>
      </c>
      <c r="N176" s="6">
        <f t="shared" si="31"/>
        <v>2.1393611111110999</v>
      </c>
      <c r="O176" s="6">
        <f t="shared" si="29"/>
        <v>-49.745628000000004</v>
      </c>
    </row>
    <row r="177" spans="2:15" x14ac:dyDescent="0.25">
      <c r="B177">
        <v>1000500000</v>
      </c>
      <c r="C177">
        <v>-77.490273000000002</v>
      </c>
      <c r="D177">
        <v>-66.314705000000004</v>
      </c>
      <c r="F177" s="6">
        <f t="shared" si="30"/>
        <v>2.7782222222221997</v>
      </c>
      <c r="G177" s="6">
        <f t="shared" si="28"/>
        <v>-53.388756000000001</v>
      </c>
      <c r="J177">
        <v>1000500000</v>
      </c>
      <c r="K177">
        <v>-69.181404000000001</v>
      </c>
      <c r="L177">
        <v>-55.816249999999997</v>
      </c>
      <c r="N177" s="6">
        <f t="shared" si="31"/>
        <v>2.7782222222221997</v>
      </c>
      <c r="O177" s="6">
        <f t="shared" si="29"/>
        <v>-71.751998999999998</v>
      </c>
    </row>
    <row r="178" spans="2:15" x14ac:dyDescent="0.25">
      <c r="B178">
        <v>1667138888.8889</v>
      </c>
      <c r="C178">
        <v>-55.937637000000002</v>
      </c>
      <c r="D178">
        <v>-47.009276999999997</v>
      </c>
      <c r="F178" s="6">
        <f t="shared" si="30"/>
        <v>3.4170833333332999</v>
      </c>
      <c r="G178" s="6">
        <f t="shared" si="28"/>
        <v>-51.179355999999999</v>
      </c>
      <c r="J178">
        <v>1667138888.8889</v>
      </c>
      <c r="K178">
        <v>-60.419269999999997</v>
      </c>
      <c r="L178">
        <v>-49.849170999999998</v>
      </c>
      <c r="N178" s="6">
        <f t="shared" si="31"/>
        <v>3.4170833333332999</v>
      </c>
      <c r="O178" s="6">
        <f t="shared" si="29"/>
        <v>-54.894500999999998</v>
      </c>
    </row>
    <row r="179" spans="2:15" x14ac:dyDescent="0.25">
      <c r="B179">
        <v>2333777777.7778001</v>
      </c>
      <c r="C179">
        <v>-63.406726999999997</v>
      </c>
      <c r="D179">
        <v>-55.298133999999997</v>
      </c>
      <c r="F179" s="6">
        <f t="shared" si="30"/>
        <v>4.0559444444443997</v>
      </c>
      <c r="G179" s="6">
        <f t="shared" si="28"/>
        <v>-54.196261999999997</v>
      </c>
      <c r="J179">
        <v>2333777777.7778001</v>
      </c>
      <c r="K179">
        <v>-62.799252000000003</v>
      </c>
      <c r="L179">
        <v>-53.869025999999998</v>
      </c>
      <c r="N179" s="6">
        <f t="shared" si="31"/>
        <v>4.0559444444443997</v>
      </c>
      <c r="O179" s="6">
        <f t="shared" si="29"/>
        <v>-56.782817999999999</v>
      </c>
    </row>
    <row r="180" spans="2:15" x14ac:dyDescent="0.25">
      <c r="B180">
        <v>3000416666.6666999</v>
      </c>
      <c r="C180">
        <v>-70.554321000000002</v>
      </c>
      <c r="D180">
        <v>-62.456856000000002</v>
      </c>
      <c r="F180" s="6">
        <f t="shared" si="30"/>
        <v>4.6948055555556003</v>
      </c>
      <c r="G180" s="6">
        <f t="shared" si="28"/>
        <v>-61.006481000000001</v>
      </c>
      <c r="J180">
        <v>3000416666.6666999</v>
      </c>
      <c r="K180">
        <v>-67.854431000000005</v>
      </c>
      <c r="L180">
        <v>-59.533172999999998</v>
      </c>
      <c r="N180" s="6">
        <f t="shared" si="31"/>
        <v>4.6948055555556003</v>
      </c>
      <c r="O180" s="6">
        <f t="shared" si="29"/>
        <v>-51.225647000000002</v>
      </c>
    </row>
    <row r="181" spans="2:15" x14ac:dyDescent="0.25">
      <c r="B181">
        <v>3667055555.5556002</v>
      </c>
      <c r="C181">
        <v>-89.881141999999997</v>
      </c>
      <c r="D181">
        <v>-81.323273</v>
      </c>
      <c r="F181" s="6">
        <f t="shared" si="30"/>
        <v>5.3336666666667005</v>
      </c>
      <c r="G181" s="6">
        <f t="shared" si="28"/>
        <v>-53.57056</v>
      </c>
      <c r="J181">
        <v>3667055555.5556002</v>
      </c>
      <c r="K181">
        <v>-59.324126999999997</v>
      </c>
      <c r="L181">
        <v>-51.380088999999998</v>
      </c>
      <c r="N181" s="6">
        <f t="shared" si="31"/>
        <v>5.3336666666667005</v>
      </c>
      <c r="O181" s="6">
        <f t="shared" si="29"/>
        <v>-58.192214999999997</v>
      </c>
    </row>
    <row r="182" spans="2:15" x14ac:dyDescent="0.25">
      <c r="B182">
        <v>4333694444.4443998</v>
      </c>
      <c r="C182">
        <v>-81.439269999999993</v>
      </c>
      <c r="D182">
        <v>-72.747757000000007</v>
      </c>
      <c r="F182" s="6">
        <f t="shared" si="30"/>
        <v>5.9725277777777999</v>
      </c>
      <c r="G182" s="6">
        <f t="shared" si="28"/>
        <v>-51.452933999999999</v>
      </c>
      <c r="J182">
        <v>4333694444.4443998</v>
      </c>
      <c r="K182">
        <v>-59.800567999999998</v>
      </c>
      <c r="L182">
        <v>-51.694408000000003</v>
      </c>
      <c r="N182" s="6">
        <f t="shared" si="31"/>
        <v>5.9725277777777999</v>
      </c>
      <c r="O182" s="6">
        <f t="shared" si="29"/>
        <v>-53.177376000000002</v>
      </c>
    </row>
    <row r="183" spans="2:15" x14ac:dyDescent="0.25">
      <c r="B183">
        <v>5000333333.3332996</v>
      </c>
      <c r="C183">
        <v>-74.612533999999997</v>
      </c>
      <c r="D183">
        <v>-66.146538000000007</v>
      </c>
      <c r="F183" s="6">
        <f t="shared" si="30"/>
        <v>6.6113888888889001</v>
      </c>
      <c r="G183" s="6">
        <f t="shared" si="28"/>
        <v>-50.313465000000001</v>
      </c>
      <c r="J183">
        <v>5000333333.3332996</v>
      </c>
      <c r="K183">
        <v>-61.092865000000003</v>
      </c>
      <c r="L183">
        <v>-52.854813</v>
      </c>
      <c r="N183" s="6">
        <f t="shared" si="31"/>
        <v>6.6113888888889001</v>
      </c>
      <c r="O183" s="6">
        <f t="shared" si="29"/>
        <v>-51.964427999999998</v>
      </c>
    </row>
    <row r="184" spans="2:15" x14ac:dyDescent="0.25">
      <c r="B184">
        <v>5666972222.2222004</v>
      </c>
      <c r="C184">
        <v>-71.401649000000006</v>
      </c>
      <c r="D184">
        <v>-62.880420999999998</v>
      </c>
      <c r="F184" s="6">
        <f t="shared" si="30"/>
        <v>7.2502500000000003</v>
      </c>
      <c r="G184" s="6">
        <f t="shared" si="28"/>
        <v>-47.49559</v>
      </c>
      <c r="J184">
        <v>5666972222.2222004</v>
      </c>
      <c r="K184">
        <v>-60.605812</v>
      </c>
      <c r="L184">
        <v>-51.905192999999997</v>
      </c>
      <c r="N184" s="6">
        <f t="shared" si="31"/>
        <v>7.2502500000000003</v>
      </c>
      <c r="O184" s="6">
        <f t="shared" si="29"/>
        <v>-53.285708999999997</v>
      </c>
    </row>
    <row r="185" spans="2:15" x14ac:dyDescent="0.25">
      <c r="B185">
        <v>6333611111.1111002</v>
      </c>
      <c r="C185">
        <v>-70.003281000000001</v>
      </c>
      <c r="D185">
        <v>-61.872703999999999</v>
      </c>
      <c r="F185" s="6">
        <f t="shared" si="30"/>
        <v>7.8891111111111005</v>
      </c>
      <c r="G185" s="6">
        <f t="shared" si="28"/>
        <v>-45.751316000000003</v>
      </c>
      <c r="J185">
        <v>6333611111.1111002</v>
      </c>
      <c r="K185">
        <v>-63.188037999999999</v>
      </c>
      <c r="L185">
        <v>-54.998123</v>
      </c>
      <c r="N185" s="6">
        <f t="shared" si="31"/>
        <v>7.8891111111111005</v>
      </c>
      <c r="O185" s="6">
        <f t="shared" si="29"/>
        <v>-52.921745000000001</v>
      </c>
    </row>
    <row r="186" spans="2:15" x14ac:dyDescent="0.25">
      <c r="B186">
        <v>7000250000</v>
      </c>
      <c r="C186">
        <v>-65.511047000000005</v>
      </c>
      <c r="D186">
        <v>-57.524403</v>
      </c>
      <c r="F186" s="6">
        <f t="shared" si="30"/>
        <v>8.5279722222221999</v>
      </c>
      <c r="G186" s="6">
        <f t="shared" si="28"/>
        <v>-45.727283</v>
      </c>
      <c r="J186">
        <v>7000250000</v>
      </c>
      <c r="K186">
        <v>-70.016891000000001</v>
      </c>
      <c r="L186">
        <v>-61.960678000000001</v>
      </c>
      <c r="N186" s="6">
        <f t="shared" si="31"/>
        <v>8.5279722222221999</v>
      </c>
      <c r="O186" s="6">
        <f t="shared" si="29"/>
        <v>-51.503287999999998</v>
      </c>
    </row>
    <row r="187" spans="2:15" x14ac:dyDescent="0.25">
      <c r="B187">
        <v>7666888888.8888998</v>
      </c>
      <c r="C187">
        <v>-66.426102</v>
      </c>
      <c r="D187">
        <v>-58.136189000000002</v>
      </c>
      <c r="F187" s="6">
        <f t="shared" si="30"/>
        <v>9.1668333333332992</v>
      </c>
      <c r="G187" s="6">
        <f t="shared" si="28"/>
        <v>-51.757565</v>
      </c>
      <c r="J187">
        <v>7666888888.8888998</v>
      </c>
      <c r="K187">
        <v>-65.196472</v>
      </c>
      <c r="L187">
        <v>-56.958163999999996</v>
      </c>
      <c r="N187" s="6">
        <f t="shared" si="31"/>
        <v>9.1668333333332992</v>
      </c>
      <c r="O187" s="6">
        <f t="shared" si="29"/>
        <v>-48.874836000000002</v>
      </c>
    </row>
    <row r="188" spans="2:15" x14ac:dyDescent="0.25">
      <c r="B188">
        <v>8333527777.7777996</v>
      </c>
      <c r="C188">
        <v>-71.677566999999996</v>
      </c>
      <c r="D188">
        <v>-63.168323999999998</v>
      </c>
      <c r="F188" s="6">
        <f t="shared" si="30"/>
        <v>9.8056944444444003</v>
      </c>
      <c r="G188" s="6">
        <f t="shared" si="28"/>
        <v>-54.866790999999999</v>
      </c>
      <c r="J188">
        <v>8333527777.7777996</v>
      </c>
      <c r="K188">
        <v>-67.318611000000004</v>
      </c>
      <c r="L188">
        <v>-58.796630999999998</v>
      </c>
      <c r="N188" s="6">
        <f t="shared" si="31"/>
        <v>9.8056944444444003</v>
      </c>
      <c r="O188" s="6">
        <f t="shared" si="29"/>
        <v>-56.505768000000003</v>
      </c>
    </row>
    <row r="189" spans="2:15" x14ac:dyDescent="0.25">
      <c r="B189">
        <v>9000166666.6667004</v>
      </c>
      <c r="C189">
        <v>-71.999893</v>
      </c>
      <c r="D189">
        <v>-63.434958999999999</v>
      </c>
      <c r="F189" s="6">
        <f t="shared" si="30"/>
        <v>10.444555555556001</v>
      </c>
      <c r="G189" s="6">
        <f t="shared" si="28"/>
        <v>-50.311802</v>
      </c>
      <c r="J189">
        <v>9000166666.6667004</v>
      </c>
      <c r="K189">
        <v>-67.476212000000004</v>
      </c>
      <c r="L189">
        <v>-58.691433000000004</v>
      </c>
      <c r="N189" s="6">
        <f t="shared" si="31"/>
        <v>10.444555555556001</v>
      </c>
      <c r="O189" s="6">
        <f t="shared" si="29"/>
        <v>-50.024867999999998</v>
      </c>
    </row>
    <row r="190" spans="2:15" x14ac:dyDescent="0.25">
      <c r="B190">
        <v>9666805555.5555992</v>
      </c>
      <c r="C190">
        <v>-66.377494999999996</v>
      </c>
      <c r="D190">
        <v>-57.653331999999999</v>
      </c>
      <c r="F190" s="6">
        <f t="shared" si="30"/>
        <v>11.083416666667</v>
      </c>
      <c r="G190" s="6">
        <f t="shared" si="28"/>
        <v>-54.709133000000001</v>
      </c>
      <c r="J190">
        <v>9666805555.5555992</v>
      </c>
      <c r="K190">
        <v>-71.586974999999995</v>
      </c>
      <c r="L190">
        <v>-62.706122999999998</v>
      </c>
      <c r="N190" s="6">
        <f t="shared" si="31"/>
        <v>11.083416666667</v>
      </c>
      <c r="O190" s="6">
        <f t="shared" si="29"/>
        <v>-46.139282000000001</v>
      </c>
    </row>
    <row r="191" spans="2:15" x14ac:dyDescent="0.25">
      <c r="B191">
        <v>10333444444.444</v>
      </c>
      <c r="C191">
        <v>-67.760529000000005</v>
      </c>
      <c r="D191">
        <v>-58.595889999999997</v>
      </c>
      <c r="F191" s="6">
        <f t="shared" si="30"/>
        <v>11.722277777778</v>
      </c>
      <c r="G191" s="6">
        <f t="shared" si="28"/>
        <v>-53.327903999999997</v>
      </c>
      <c r="J191">
        <v>10333444444.444</v>
      </c>
      <c r="K191">
        <v>-79.943709999999996</v>
      </c>
      <c r="L191">
        <v>-70.870925999999997</v>
      </c>
      <c r="N191" s="6">
        <f t="shared" si="31"/>
        <v>11.722277777778</v>
      </c>
      <c r="O191" s="6">
        <f t="shared" si="29"/>
        <v>-52.273766000000002</v>
      </c>
    </row>
    <row r="192" spans="2:15" x14ac:dyDescent="0.25">
      <c r="B192">
        <v>11000083333.333</v>
      </c>
      <c r="C192">
        <v>-76.766075000000001</v>
      </c>
      <c r="D192">
        <v>-67.742935000000003</v>
      </c>
      <c r="F192" s="6">
        <f t="shared" si="30"/>
        <v>12.361138888889</v>
      </c>
      <c r="G192" s="6">
        <f t="shared" si="28"/>
        <v>-53.447963999999999</v>
      </c>
      <c r="J192">
        <v>11000083333.333</v>
      </c>
      <c r="K192">
        <v>-71.642501999999993</v>
      </c>
      <c r="L192">
        <v>-62.476868000000003</v>
      </c>
      <c r="N192" s="6">
        <f t="shared" si="31"/>
        <v>12.361138888889</v>
      </c>
      <c r="O192" s="6">
        <f t="shared" si="29"/>
        <v>-53.245669999999997</v>
      </c>
    </row>
    <row r="193" spans="2:16" x14ac:dyDescent="0.25">
      <c r="B193">
        <v>11666722222.222</v>
      </c>
      <c r="C193">
        <v>-66.412132</v>
      </c>
      <c r="D193">
        <v>-57.490848999999997</v>
      </c>
      <c r="F193" s="6">
        <f t="shared" si="30"/>
        <v>13</v>
      </c>
      <c r="G193" s="6">
        <f t="shared" si="28"/>
        <v>-54.587173</v>
      </c>
      <c r="J193">
        <v>11666722222.222</v>
      </c>
      <c r="K193">
        <v>-71.912918000000005</v>
      </c>
      <c r="L193">
        <v>-62.857491000000003</v>
      </c>
      <c r="N193" s="6">
        <f t="shared" si="31"/>
        <v>13</v>
      </c>
      <c r="O193" s="6">
        <f t="shared" si="29"/>
        <v>-59.538829999999997</v>
      </c>
    </row>
    <row r="194" spans="2:16" x14ac:dyDescent="0.25">
      <c r="B194">
        <v>12333361111.111</v>
      </c>
      <c r="C194">
        <v>-73.489333999999999</v>
      </c>
      <c r="D194">
        <v>-64.204391000000001</v>
      </c>
      <c r="F194" s="6" t="s">
        <v>25</v>
      </c>
      <c r="J194">
        <v>12333361111.111</v>
      </c>
      <c r="K194">
        <v>-74.131775000000005</v>
      </c>
      <c r="L194">
        <v>-64.750427000000002</v>
      </c>
      <c r="N194" s="6" t="s">
        <v>25</v>
      </c>
    </row>
    <row r="195" spans="2:16" x14ac:dyDescent="0.25">
      <c r="B195">
        <v>13000000000</v>
      </c>
      <c r="C195">
        <v>-74.260551000000007</v>
      </c>
      <c r="D195">
        <v>-64.432861000000003</v>
      </c>
      <c r="J195">
        <v>13000000000</v>
      </c>
      <c r="K195">
        <v>-72.880707000000001</v>
      </c>
      <c r="L195">
        <v>-63.105732000000003</v>
      </c>
    </row>
    <row r="196" spans="2:16" x14ac:dyDescent="0.25">
      <c r="B196" t="s">
        <v>25</v>
      </c>
      <c r="J196" t="s">
        <v>25</v>
      </c>
    </row>
    <row r="197" spans="2:16" x14ac:dyDescent="0.25">
      <c r="F197" s="6" t="s">
        <v>46</v>
      </c>
      <c r="N197" s="6" t="s">
        <v>46</v>
      </c>
    </row>
    <row r="198" spans="2:16" ht="15.75" x14ac:dyDescent="0.25">
      <c r="F198" s="6" t="s">
        <v>23</v>
      </c>
      <c r="G198" s="6" t="str">
        <f t="shared" ref="G198:G217" si="32">D224</f>
        <v>2Rx5L dBc Log Mag(dB)</v>
      </c>
      <c r="H198" s="35">
        <v>2</v>
      </c>
      <c r="N198" s="6" t="s">
        <v>23</v>
      </c>
      <c r="O198" s="6" t="str">
        <f t="shared" ref="O198:O217" si="33">L224</f>
        <v>2Rx5L dBc Log Mag(dB)</v>
      </c>
      <c r="P198" s="35">
        <v>2</v>
      </c>
    </row>
    <row r="199" spans="2:16" ht="15.75" x14ac:dyDescent="0.25">
      <c r="B199" t="s">
        <v>44</v>
      </c>
      <c r="F199" s="6">
        <f t="shared" ref="F199:F217" si="34">B225/1000000000</f>
        <v>2.0005000000000002</v>
      </c>
      <c r="G199" s="6">
        <f t="shared" si="32"/>
        <v>-62.968639000000003</v>
      </c>
      <c r="H199" s="36">
        <f>ABS(AVERAGE(G199:G217)-(H198-1)*5)</f>
        <v>69.310723210526305</v>
      </c>
      <c r="J199" t="s">
        <v>44</v>
      </c>
      <c r="N199" s="6">
        <f t="shared" ref="N199:N217" si="35">J225/1000000000</f>
        <v>2.0005000000000002</v>
      </c>
      <c r="O199" s="6">
        <f t="shared" si="33"/>
        <v>-48.021186999999998</v>
      </c>
      <c r="P199" s="36">
        <f>ABS(AVERAGE(O199:O217)-(P198-1)*5)</f>
        <v>64.359370578947377</v>
      </c>
    </row>
    <row r="200" spans="2:16" x14ac:dyDescent="0.25">
      <c r="B200" t="s">
        <v>23</v>
      </c>
      <c r="C200" t="s">
        <v>138</v>
      </c>
      <c r="D200" t="s">
        <v>45</v>
      </c>
      <c r="F200" s="6">
        <f t="shared" si="34"/>
        <v>2.6115833333333001</v>
      </c>
      <c r="G200" s="6">
        <f t="shared" si="32"/>
        <v>-60.937229000000002</v>
      </c>
      <c r="J200" t="s">
        <v>23</v>
      </c>
      <c r="K200" t="s">
        <v>138</v>
      </c>
      <c r="L200" t="s">
        <v>45</v>
      </c>
      <c r="N200" s="6">
        <f t="shared" si="35"/>
        <v>2.6115833333333001</v>
      </c>
      <c r="O200" s="6">
        <f t="shared" si="33"/>
        <v>-53.367870000000003</v>
      </c>
    </row>
    <row r="201" spans="2:16" x14ac:dyDescent="0.25">
      <c r="B201">
        <v>1500500000</v>
      </c>
      <c r="C201">
        <v>-48.793532999999996</v>
      </c>
      <c r="D201">
        <v>-37.617966000000003</v>
      </c>
      <c r="F201" s="6">
        <f t="shared" si="34"/>
        <v>3.2226666666666999</v>
      </c>
      <c r="G201" s="6">
        <f t="shared" si="32"/>
        <v>-64.458359000000002</v>
      </c>
      <c r="J201">
        <v>1500500000</v>
      </c>
      <c r="K201">
        <v>-55.778015000000003</v>
      </c>
      <c r="L201">
        <v>-42.412860999999999</v>
      </c>
      <c r="N201" s="6">
        <f t="shared" si="35"/>
        <v>3.2226666666666999</v>
      </c>
      <c r="O201" s="6">
        <f t="shared" si="33"/>
        <v>-54.895938999999998</v>
      </c>
    </row>
    <row r="202" spans="2:16" x14ac:dyDescent="0.25">
      <c r="B202">
        <v>2139361111.1111</v>
      </c>
      <c r="C202">
        <v>-56.270218</v>
      </c>
      <c r="D202">
        <v>-47.341853999999998</v>
      </c>
      <c r="F202" s="6">
        <f t="shared" si="34"/>
        <v>3.8337500000000002</v>
      </c>
      <c r="G202" s="6">
        <f t="shared" si="32"/>
        <v>-59.885818</v>
      </c>
      <c r="J202">
        <v>2139361111.1111</v>
      </c>
      <c r="K202">
        <v>-60.315727000000003</v>
      </c>
      <c r="L202">
        <v>-49.745628000000004</v>
      </c>
      <c r="N202" s="6">
        <f t="shared" si="35"/>
        <v>3.8337500000000002</v>
      </c>
      <c r="O202" s="6">
        <f t="shared" si="33"/>
        <v>-53.219318000000001</v>
      </c>
    </row>
    <row r="203" spans="2:16" x14ac:dyDescent="0.25">
      <c r="B203">
        <v>2778222222.2221999</v>
      </c>
      <c r="C203">
        <v>-61.497352999999997</v>
      </c>
      <c r="D203">
        <v>-53.388756000000001</v>
      </c>
      <c r="F203" s="6">
        <f t="shared" si="34"/>
        <v>4.4448333333332997</v>
      </c>
      <c r="G203" s="6">
        <f t="shared" si="32"/>
        <v>-63.320464999999999</v>
      </c>
      <c r="J203">
        <v>2778222222.2221999</v>
      </c>
      <c r="K203">
        <v>-80.682220000000001</v>
      </c>
      <c r="L203">
        <v>-71.751998999999998</v>
      </c>
      <c r="N203" s="6">
        <f t="shared" si="35"/>
        <v>4.4448333333332997</v>
      </c>
      <c r="O203" s="6">
        <f t="shared" si="33"/>
        <v>-55.532372000000002</v>
      </c>
    </row>
    <row r="204" spans="2:16" x14ac:dyDescent="0.25">
      <c r="B204">
        <v>3417083333.3333001</v>
      </c>
      <c r="C204">
        <v>-59.276820999999998</v>
      </c>
      <c r="D204">
        <v>-51.179355999999999</v>
      </c>
      <c r="F204" s="6">
        <f t="shared" si="34"/>
        <v>5.0559166666667004</v>
      </c>
      <c r="G204" s="6">
        <f t="shared" si="32"/>
        <v>-67.037064000000001</v>
      </c>
      <c r="J204">
        <v>3417083333.3333001</v>
      </c>
      <c r="K204">
        <v>-63.215755000000001</v>
      </c>
      <c r="L204">
        <v>-54.894500999999998</v>
      </c>
      <c r="N204" s="6">
        <f t="shared" si="35"/>
        <v>5.0559166666667004</v>
      </c>
      <c r="O204" s="6">
        <f t="shared" si="33"/>
        <v>-58.718711999999996</v>
      </c>
    </row>
    <row r="205" spans="2:16" x14ac:dyDescent="0.25">
      <c r="B205">
        <v>4055944444.4443998</v>
      </c>
      <c r="C205">
        <v>-62.754131000000001</v>
      </c>
      <c r="D205">
        <v>-54.196261999999997</v>
      </c>
      <c r="F205" s="6">
        <f t="shared" si="34"/>
        <v>5.6669999999999998</v>
      </c>
      <c r="G205" s="6">
        <f t="shared" si="32"/>
        <v>-71.298820000000006</v>
      </c>
      <c r="J205">
        <v>4055944444.4443998</v>
      </c>
      <c r="K205">
        <v>-64.726860000000002</v>
      </c>
      <c r="L205">
        <v>-56.782817999999999</v>
      </c>
      <c r="N205" s="6">
        <f t="shared" si="35"/>
        <v>5.6669999999999998</v>
      </c>
      <c r="O205" s="6">
        <f t="shared" si="33"/>
        <v>-61.612549000000001</v>
      </c>
    </row>
    <row r="206" spans="2:16" x14ac:dyDescent="0.25">
      <c r="B206">
        <v>4694805555.5556002</v>
      </c>
      <c r="C206">
        <v>-69.697990000000004</v>
      </c>
      <c r="D206">
        <v>-61.006481000000001</v>
      </c>
      <c r="F206" s="6">
        <f t="shared" si="34"/>
        <v>6.2780833333332993</v>
      </c>
      <c r="G206" s="6">
        <f t="shared" si="32"/>
        <v>-66.162277000000003</v>
      </c>
      <c r="J206">
        <v>4694805555.5556002</v>
      </c>
      <c r="K206">
        <v>-59.331806</v>
      </c>
      <c r="L206">
        <v>-51.225647000000002</v>
      </c>
      <c r="N206" s="6">
        <f t="shared" si="35"/>
        <v>6.2780833333332993</v>
      </c>
      <c r="O206" s="6">
        <f t="shared" si="33"/>
        <v>-59.806831000000003</v>
      </c>
    </row>
    <row r="207" spans="2:16" x14ac:dyDescent="0.25">
      <c r="B207">
        <v>5333666666.6667004</v>
      </c>
      <c r="C207">
        <v>-62.036552</v>
      </c>
      <c r="D207">
        <v>-53.57056</v>
      </c>
      <c r="F207" s="6">
        <f t="shared" si="34"/>
        <v>6.8891666666667</v>
      </c>
      <c r="G207" s="6">
        <f t="shared" si="32"/>
        <v>-69.463607999999994</v>
      </c>
      <c r="J207">
        <v>5333666666.6667004</v>
      </c>
      <c r="K207">
        <v>-66.430267000000001</v>
      </c>
      <c r="L207">
        <v>-58.192214999999997</v>
      </c>
      <c r="N207" s="6">
        <f t="shared" si="35"/>
        <v>6.8891666666667</v>
      </c>
      <c r="O207" s="6">
        <f t="shared" si="33"/>
        <v>-64.887726000000001</v>
      </c>
    </row>
    <row r="208" spans="2:16" x14ac:dyDescent="0.25">
      <c r="B208">
        <v>5972527777.7777996</v>
      </c>
      <c r="C208">
        <v>-59.974162999999997</v>
      </c>
      <c r="D208">
        <v>-51.452933999999999</v>
      </c>
      <c r="F208" s="6">
        <f t="shared" si="34"/>
        <v>7.5002500000000003</v>
      </c>
      <c r="G208" s="6">
        <f t="shared" si="32"/>
        <v>-63.783192</v>
      </c>
      <c r="J208">
        <v>5972527777.7777996</v>
      </c>
      <c r="K208">
        <v>-61.877991000000002</v>
      </c>
      <c r="L208">
        <v>-53.177376000000002</v>
      </c>
      <c r="N208" s="6">
        <f t="shared" si="35"/>
        <v>7.5002500000000003</v>
      </c>
      <c r="O208" s="6">
        <f t="shared" si="33"/>
        <v>-64.841025999999999</v>
      </c>
    </row>
    <row r="209" spans="2:16" x14ac:dyDescent="0.25">
      <c r="B209">
        <v>6611388888.8888998</v>
      </c>
      <c r="C209">
        <v>-58.444037999999999</v>
      </c>
      <c r="D209">
        <v>-50.313465000000001</v>
      </c>
      <c r="F209" s="6">
        <f t="shared" si="34"/>
        <v>8.1113333333332989</v>
      </c>
      <c r="G209" s="6">
        <f t="shared" si="32"/>
        <v>-63.325657</v>
      </c>
      <c r="J209">
        <v>6611388888.8888998</v>
      </c>
      <c r="K209">
        <v>-60.154339</v>
      </c>
      <c r="L209">
        <v>-51.964427999999998</v>
      </c>
      <c r="N209" s="6">
        <f t="shared" si="35"/>
        <v>8.1113333333332989</v>
      </c>
      <c r="O209" s="6">
        <f t="shared" si="33"/>
        <v>-60.630890000000001</v>
      </c>
    </row>
    <row r="210" spans="2:16" x14ac:dyDescent="0.25">
      <c r="B210">
        <v>7250250000</v>
      </c>
      <c r="C210">
        <v>-55.482235000000003</v>
      </c>
      <c r="D210">
        <v>-47.49559</v>
      </c>
      <c r="F210" s="6">
        <f t="shared" si="34"/>
        <v>8.7224166666666996</v>
      </c>
      <c r="G210" s="6">
        <f t="shared" si="32"/>
        <v>-61.031464</v>
      </c>
      <c r="J210">
        <v>7250250000</v>
      </c>
      <c r="K210">
        <v>-61.341923000000001</v>
      </c>
      <c r="L210">
        <v>-53.285708999999997</v>
      </c>
      <c r="N210" s="6">
        <f t="shared" si="35"/>
        <v>8.7224166666666996</v>
      </c>
      <c r="O210" s="6">
        <f t="shared" si="33"/>
        <v>-69.001907000000003</v>
      </c>
    </row>
    <row r="211" spans="2:16" x14ac:dyDescent="0.25">
      <c r="B211">
        <v>7889111111.1111002</v>
      </c>
      <c r="C211">
        <v>-54.041229000000001</v>
      </c>
      <c r="D211">
        <v>-45.751316000000003</v>
      </c>
      <c r="F211" s="6">
        <f t="shared" si="34"/>
        <v>9.3335000000000008</v>
      </c>
      <c r="G211" s="6">
        <f t="shared" si="32"/>
        <v>-59.397675</v>
      </c>
      <c r="J211">
        <v>7889111111.1111002</v>
      </c>
      <c r="K211">
        <v>-61.160052999999998</v>
      </c>
      <c r="L211">
        <v>-52.921745000000001</v>
      </c>
      <c r="N211" s="6">
        <f t="shared" si="35"/>
        <v>9.3335000000000008</v>
      </c>
      <c r="O211" s="6">
        <f t="shared" si="33"/>
        <v>-69.516211999999996</v>
      </c>
    </row>
    <row r="212" spans="2:16" x14ac:dyDescent="0.25">
      <c r="B212">
        <v>8527972222.2222004</v>
      </c>
      <c r="C212">
        <v>-54.236530000000002</v>
      </c>
      <c r="D212">
        <v>-45.727283</v>
      </c>
      <c r="F212" s="6">
        <f t="shared" si="34"/>
        <v>9.9445833333333002</v>
      </c>
      <c r="G212" s="6">
        <f t="shared" si="32"/>
        <v>-63.547024</v>
      </c>
      <c r="J212">
        <v>8527972222.2222004</v>
      </c>
      <c r="K212">
        <v>-60.025269000000002</v>
      </c>
      <c r="L212">
        <v>-51.503287999999998</v>
      </c>
      <c r="N212" s="6">
        <f t="shared" si="35"/>
        <v>9.9445833333333002</v>
      </c>
      <c r="O212" s="6">
        <f t="shared" si="33"/>
        <v>-58.796688000000003</v>
      </c>
    </row>
    <row r="213" spans="2:16" x14ac:dyDescent="0.25">
      <c r="B213">
        <v>9166833333.3332996</v>
      </c>
      <c r="C213">
        <v>-60.322495000000004</v>
      </c>
      <c r="D213">
        <v>-51.757565</v>
      </c>
      <c r="F213" s="6">
        <f t="shared" si="34"/>
        <v>10.555666666666999</v>
      </c>
      <c r="G213" s="6">
        <f t="shared" si="32"/>
        <v>-67.031670000000005</v>
      </c>
      <c r="J213">
        <v>9166833333.3332996</v>
      </c>
      <c r="K213">
        <v>-57.659615000000002</v>
      </c>
      <c r="L213">
        <v>-48.874836000000002</v>
      </c>
      <c r="N213" s="6">
        <f t="shared" si="35"/>
        <v>10.555666666666999</v>
      </c>
      <c r="O213" s="6">
        <f t="shared" si="33"/>
        <v>-58.816333999999998</v>
      </c>
    </row>
    <row r="214" spans="2:16" x14ac:dyDescent="0.25">
      <c r="B214">
        <v>9805694444.4444008</v>
      </c>
      <c r="C214">
        <v>-63.590954000000004</v>
      </c>
      <c r="D214">
        <v>-54.866790999999999</v>
      </c>
      <c r="F214" s="6">
        <f t="shared" si="34"/>
        <v>11.16675</v>
      </c>
      <c r="G214" s="6">
        <f t="shared" si="32"/>
        <v>-60.523181999999998</v>
      </c>
      <c r="J214">
        <v>9805694444.4444008</v>
      </c>
      <c r="K214">
        <v>-65.386619999999994</v>
      </c>
      <c r="L214">
        <v>-56.505768000000003</v>
      </c>
      <c r="N214" s="6">
        <f t="shared" si="35"/>
        <v>11.16675</v>
      </c>
      <c r="O214" s="6">
        <f t="shared" si="33"/>
        <v>-57.071258999999998</v>
      </c>
    </row>
    <row r="215" spans="2:16" x14ac:dyDescent="0.25">
      <c r="B215">
        <v>10444555555.556</v>
      </c>
      <c r="C215">
        <v>-59.476444000000001</v>
      </c>
      <c r="D215">
        <v>-50.311802</v>
      </c>
      <c r="F215" s="6">
        <f t="shared" si="34"/>
        <v>11.777833333333</v>
      </c>
      <c r="G215" s="6">
        <f t="shared" si="32"/>
        <v>-61.041938999999999</v>
      </c>
      <c r="J215">
        <v>10444555555.556</v>
      </c>
      <c r="K215">
        <v>-59.097651999999997</v>
      </c>
      <c r="L215">
        <v>-50.024867999999998</v>
      </c>
      <c r="N215" s="6">
        <f t="shared" si="35"/>
        <v>11.777833333333</v>
      </c>
      <c r="O215" s="6">
        <f t="shared" si="33"/>
        <v>-55.730620999999999</v>
      </c>
    </row>
    <row r="216" spans="2:16" x14ac:dyDescent="0.25">
      <c r="B216">
        <v>11083416666.667</v>
      </c>
      <c r="C216">
        <v>-63.732272999999999</v>
      </c>
      <c r="D216">
        <v>-54.709133000000001</v>
      </c>
      <c r="F216" s="6">
        <f t="shared" si="34"/>
        <v>12.388916666666999</v>
      </c>
      <c r="G216" s="6">
        <f t="shared" si="32"/>
        <v>-64.299933999999993</v>
      </c>
      <c r="J216">
        <v>11083416666.667</v>
      </c>
      <c r="K216">
        <v>-55.304920000000003</v>
      </c>
      <c r="L216">
        <v>-46.139282000000001</v>
      </c>
      <c r="N216" s="6">
        <f t="shared" si="35"/>
        <v>12.388916666666999</v>
      </c>
      <c r="O216" s="6">
        <f t="shared" si="33"/>
        <v>-58.548321000000001</v>
      </c>
    </row>
    <row r="217" spans="2:16" x14ac:dyDescent="0.25">
      <c r="B217">
        <v>11722277777.778</v>
      </c>
      <c r="C217">
        <v>-62.249186999999999</v>
      </c>
      <c r="D217">
        <v>-53.327903999999997</v>
      </c>
      <c r="F217" s="6">
        <f t="shared" si="34"/>
        <v>13</v>
      </c>
      <c r="G217" s="6">
        <f t="shared" si="32"/>
        <v>-72.389724999999999</v>
      </c>
      <c r="J217">
        <v>11722277777.778</v>
      </c>
      <c r="K217">
        <v>-61.329192999999997</v>
      </c>
      <c r="L217">
        <v>-52.273766000000002</v>
      </c>
      <c r="N217" s="6">
        <f t="shared" si="35"/>
        <v>13</v>
      </c>
      <c r="O217" s="6">
        <f t="shared" si="33"/>
        <v>-64.812279000000004</v>
      </c>
    </row>
    <row r="218" spans="2:16" x14ac:dyDescent="0.25">
      <c r="B218">
        <v>12361138888.889</v>
      </c>
      <c r="C218">
        <v>-62.732903</v>
      </c>
      <c r="D218">
        <v>-53.447963999999999</v>
      </c>
      <c r="F218" s="6" t="s">
        <v>25</v>
      </c>
      <c r="J218">
        <v>12361138888.889</v>
      </c>
      <c r="K218">
        <v>-62.627021999999997</v>
      </c>
      <c r="L218">
        <v>-53.245669999999997</v>
      </c>
      <c r="N218" s="6" t="s">
        <v>25</v>
      </c>
    </row>
    <row r="219" spans="2:16" x14ac:dyDescent="0.25">
      <c r="B219">
        <v>13000000000</v>
      </c>
      <c r="C219">
        <v>-64.414863999999994</v>
      </c>
      <c r="D219">
        <v>-54.587173</v>
      </c>
      <c r="J219">
        <v>13000000000</v>
      </c>
      <c r="K219">
        <v>-69.313805000000002</v>
      </c>
      <c r="L219">
        <v>-59.538829999999997</v>
      </c>
    </row>
    <row r="220" spans="2:16" x14ac:dyDescent="0.25">
      <c r="B220" t="s">
        <v>25</v>
      </c>
      <c r="J220" t="s">
        <v>25</v>
      </c>
    </row>
    <row r="221" spans="2:16" x14ac:dyDescent="0.25">
      <c r="F221" s="6" t="s">
        <v>48</v>
      </c>
      <c r="N221" s="6" t="s">
        <v>48</v>
      </c>
    </row>
    <row r="222" spans="2:16" ht="15.75" x14ac:dyDescent="0.25">
      <c r="F222" s="6" t="s">
        <v>23</v>
      </c>
      <c r="G222" s="6" t="str">
        <f t="shared" ref="G222:G241" si="36">D248</f>
        <v>3Rx1L dBc Log Mag(dB)</v>
      </c>
      <c r="H222" s="35">
        <v>3</v>
      </c>
      <c r="N222" s="6" t="s">
        <v>23</v>
      </c>
      <c r="O222" s="6" t="str">
        <f t="shared" ref="O222:O241" si="37">L248</f>
        <v>3Rx1L dBc Log Mag(dB)</v>
      </c>
      <c r="P222" s="35">
        <v>3</v>
      </c>
    </row>
    <row r="223" spans="2:16" ht="15.75" x14ac:dyDescent="0.25">
      <c r="B223" t="s">
        <v>46</v>
      </c>
      <c r="F223" s="6">
        <f t="shared" ref="F223:F241" si="38">B249/1000000000</f>
        <v>1</v>
      </c>
      <c r="G223" s="6">
        <f t="shared" si="36"/>
        <v>-55.442943999999997</v>
      </c>
      <c r="H223" s="36">
        <f>ABS(AVERAGE(G223:G241)-(H222-1)*15)</f>
        <v>82.452923631578955</v>
      </c>
      <c r="J223" t="s">
        <v>46</v>
      </c>
      <c r="N223" s="6">
        <f t="shared" ref="N223:N241" si="39">J249/1000000000</f>
        <v>1</v>
      </c>
      <c r="O223" s="6">
        <f t="shared" si="37"/>
        <v>-66.563811999999999</v>
      </c>
      <c r="P223" s="36">
        <f>ABS(AVERAGE(O223:O241)-(P222-1)*15)</f>
        <v>86.556793210526322</v>
      </c>
    </row>
    <row r="224" spans="2:16" x14ac:dyDescent="0.25">
      <c r="B224" t="s">
        <v>23</v>
      </c>
      <c r="C224" t="s">
        <v>139</v>
      </c>
      <c r="D224" t="s">
        <v>47</v>
      </c>
      <c r="F224" s="6">
        <f t="shared" si="38"/>
        <v>1.2036851851852</v>
      </c>
      <c r="G224" s="6">
        <f t="shared" si="36"/>
        <v>-51.609543000000002</v>
      </c>
      <c r="J224" t="s">
        <v>23</v>
      </c>
      <c r="K224" t="s">
        <v>139</v>
      </c>
      <c r="L224" t="s">
        <v>47</v>
      </c>
      <c r="N224" s="6">
        <f t="shared" si="39"/>
        <v>1.2036851851852</v>
      </c>
      <c r="O224" s="6">
        <f t="shared" si="37"/>
        <v>-64.135490000000004</v>
      </c>
    </row>
    <row r="225" spans="2:15" x14ac:dyDescent="0.25">
      <c r="B225">
        <v>2000500000</v>
      </c>
      <c r="C225">
        <v>-74.144210999999999</v>
      </c>
      <c r="D225">
        <v>-62.968639000000003</v>
      </c>
      <c r="F225" s="6">
        <f t="shared" si="38"/>
        <v>1.4073703703703999</v>
      </c>
      <c r="G225" s="6">
        <f t="shared" si="36"/>
        <v>-52.554085000000001</v>
      </c>
      <c r="J225">
        <v>2000500000</v>
      </c>
      <c r="K225">
        <v>-61.386341000000002</v>
      </c>
      <c r="L225">
        <v>-48.021186999999998</v>
      </c>
      <c r="N225" s="6">
        <f t="shared" si="39"/>
        <v>1.4073703703703999</v>
      </c>
      <c r="O225" s="6">
        <f t="shared" si="37"/>
        <v>-68.910210000000006</v>
      </c>
    </row>
    <row r="226" spans="2:15" x14ac:dyDescent="0.25">
      <c r="B226">
        <v>2611583333.3333001</v>
      </c>
      <c r="C226">
        <v>-69.865593000000004</v>
      </c>
      <c r="D226">
        <v>-60.937229000000002</v>
      </c>
      <c r="F226" s="6">
        <f t="shared" si="38"/>
        <v>1.6110555555555999</v>
      </c>
      <c r="G226" s="6">
        <f t="shared" si="36"/>
        <v>-52.288218999999998</v>
      </c>
      <c r="J226">
        <v>2611583333.3333001</v>
      </c>
      <c r="K226">
        <v>-63.937964999999998</v>
      </c>
      <c r="L226">
        <v>-53.367870000000003</v>
      </c>
      <c r="N226" s="6">
        <f t="shared" si="39"/>
        <v>1.6110555555555999</v>
      </c>
      <c r="O226" s="6">
        <f t="shared" si="37"/>
        <v>-60.475619999999999</v>
      </c>
    </row>
    <row r="227" spans="2:15" x14ac:dyDescent="0.25">
      <c r="B227">
        <v>3222666666.6666999</v>
      </c>
      <c r="C227">
        <v>-72.566956000000005</v>
      </c>
      <c r="D227">
        <v>-64.458359000000002</v>
      </c>
      <c r="F227" s="6">
        <f t="shared" si="38"/>
        <v>1.8147407407406999</v>
      </c>
      <c r="G227" s="6">
        <f t="shared" si="36"/>
        <v>-52.956409000000001</v>
      </c>
      <c r="J227">
        <v>3222666666.6666999</v>
      </c>
      <c r="K227">
        <v>-63.826163999999999</v>
      </c>
      <c r="L227">
        <v>-54.895938999999998</v>
      </c>
      <c r="N227" s="6">
        <f t="shared" si="39"/>
        <v>1.8147407407406999</v>
      </c>
      <c r="O227" s="6">
        <f t="shared" si="37"/>
        <v>-56.575763999999999</v>
      </c>
    </row>
    <row r="228" spans="2:15" x14ac:dyDescent="0.25">
      <c r="B228">
        <v>3833750000</v>
      </c>
      <c r="C228">
        <v>-67.983283999999998</v>
      </c>
      <c r="D228">
        <v>-59.885818</v>
      </c>
      <c r="F228" s="6">
        <f t="shared" si="38"/>
        <v>2.0184259259259001</v>
      </c>
      <c r="G228" s="6">
        <f t="shared" si="36"/>
        <v>-54.420036000000003</v>
      </c>
      <c r="J228">
        <v>3833750000</v>
      </c>
      <c r="K228">
        <v>-61.540573000000002</v>
      </c>
      <c r="L228">
        <v>-53.219318000000001</v>
      </c>
      <c r="N228" s="6">
        <f t="shared" si="39"/>
        <v>2.0184259259259001</v>
      </c>
      <c r="O228" s="6">
        <f t="shared" si="37"/>
        <v>-55.078288999999998</v>
      </c>
    </row>
    <row r="229" spans="2:15" x14ac:dyDescent="0.25">
      <c r="B229">
        <v>4444833333.3332996</v>
      </c>
      <c r="C229">
        <v>-71.878333999999995</v>
      </c>
      <c r="D229">
        <v>-63.320464999999999</v>
      </c>
      <c r="F229" s="6">
        <f t="shared" si="38"/>
        <v>2.2221111111111003</v>
      </c>
      <c r="G229" s="6">
        <f t="shared" si="36"/>
        <v>-47.222251999999997</v>
      </c>
      <c r="J229">
        <v>4444833333.3332996</v>
      </c>
      <c r="K229">
        <v>-63.476413999999998</v>
      </c>
      <c r="L229">
        <v>-55.532372000000002</v>
      </c>
      <c r="N229" s="6">
        <f t="shared" si="39"/>
        <v>2.2221111111111003</v>
      </c>
      <c r="O229" s="6">
        <f t="shared" si="37"/>
        <v>-53.022418999999999</v>
      </c>
    </row>
    <row r="230" spans="2:15" x14ac:dyDescent="0.25">
      <c r="B230">
        <v>5055916666.6667004</v>
      </c>
      <c r="C230">
        <v>-75.728577000000001</v>
      </c>
      <c r="D230">
        <v>-67.037064000000001</v>
      </c>
      <c r="F230" s="6">
        <f t="shared" si="38"/>
        <v>2.4257962962963</v>
      </c>
      <c r="G230" s="6">
        <f t="shared" si="36"/>
        <v>-48.00338</v>
      </c>
      <c r="J230">
        <v>5055916666.6667004</v>
      </c>
      <c r="K230">
        <v>-66.824875000000006</v>
      </c>
      <c r="L230">
        <v>-58.718711999999996</v>
      </c>
      <c r="N230" s="6">
        <f t="shared" si="39"/>
        <v>2.4257962962963</v>
      </c>
      <c r="O230" s="6">
        <f t="shared" si="37"/>
        <v>-49.231647000000002</v>
      </c>
    </row>
    <row r="231" spans="2:15" x14ac:dyDescent="0.25">
      <c r="B231">
        <v>5667000000</v>
      </c>
      <c r="C231">
        <v>-79.764809</v>
      </c>
      <c r="D231">
        <v>-71.298820000000006</v>
      </c>
      <c r="F231" s="6">
        <f t="shared" si="38"/>
        <v>2.6294814814815002</v>
      </c>
      <c r="G231" s="6">
        <f t="shared" si="36"/>
        <v>-55.893044000000003</v>
      </c>
      <c r="J231">
        <v>5667000000</v>
      </c>
      <c r="K231">
        <v>-69.850600999999997</v>
      </c>
      <c r="L231">
        <v>-61.612549000000001</v>
      </c>
      <c r="N231" s="6">
        <f t="shared" si="39"/>
        <v>2.6294814814815002</v>
      </c>
      <c r="O231" s="6">
        <f t="shared" si="37"/>
        <v>-58.071292999999997</v>
      </c>
    </row>
    <row r="232" spans="2:15" x14ac:dyDescent="0.25">
      <c r="B232">
        <v>6278083333.3332996</v>
      </c>
      <c r="C232">
        <v>-74.683502000000004</v>
      </c>
      <c r="D232">
        <v>-66.162277000000003</v>
      </c>
      <c r="F232" s="6">
        <f t="shared" si="38"/>
        <v>2.8331666666666999</v>
      </c>
      <c r="G232" s="6">
        <f t="shared" si="36"/>
        <v>-52.388210000000001</v>
      </c>
      <c r="J232">
        <v>6278083333.3332996</v>
      </c>
      <c r="K232">
        <v>-68.507446000000002</v>
      </c>
      <c r="L232">
        <v>-59.806831000000003</v>
      </c>
      <c r="N232" s="6">
        <f t="shared" si="39"/>
        <v>2.8331666666666999</v>
      </c>
      <c r="O232" s="6">
        <f t="shared" si="37"/>
        <v>-59.868918999999998</v>
      </c>
    </row>
    <row r="233" spans="2:15" x14ac:dyDescent="0.25">
      <c r="B233">
        <v>6889166666.6667004</v>
      </c>
      <c r="C233">
        <v>-77.594184999999996</v>
      </c>
      <c r="D233">
        <v>-69.463607999999994</v>
      </c>
      <c r="F233" s="6">
        <f t="shared" si="38"/>
        <v>3.0368518518519001</v>
      </c>
      <c r="G233" s="6">
        <f t="shared" si="36"/>
        <v>-52.908614999999998</v>
      </c>
      <c r="J233">
        <v>6889166666.6667004</v>
      </c>
      <c r="K233">
        <v>-73.077636999999996</v>
      </c>
      <c r="L233">
        <v>-64.887726000000001</v>
      </c>
      <c r="N233" s="6">
        <f t="shared" si="39"/>
        <v>3.0368518518519001</v>
      </c>
      <c r="O233" s="6">
        <f t="shared" si="37"/>
        <v>-60.218609000000001</v>
      </c>
    </row>
    <row r="234" spans="2:15" x14ac:dyDescent="0.25">
      <c r="B234">
        <v>7500250000</v>
      </c>
      <c r="C234">
        <v>-71.769835999999998</v>
      </c>
      <c r="D234">
        <v>-63.783192</v>
      </c>
      <c r="F234" s="6">
        <f t="shared" si="38"/>
        <v>3.2405370370370004</v>
      </c>
      <c r="G234" s="6">
        <f t="shared" si="36"/>
        <v>-54.691665999999998</v>
      </c>
      <c r="J234">
        <v>7500250000</v>
      </c>
      <c r="K234">
        <v>-72.897239999999996</v>
      </c>
      <c r="L234">
        <v>-64.841025999999999</v>
      </c>
      <c r="N234" s="6">
        <f t="shared" si="39"/>
        <v>3.2405370370370004</v>
      </c>
      <c r="O234" s="6">
        <f t="shared" si="37"/>
        <v>-50.143039999999999</v>
      </c>
    </row>
    <row r="235" spans="2:15" x14ac:dyDescent="0.25">
      <c r="B235">
        <v>8111333333.3332996</v>
      </c>
      <c r="C235">
        <v>-71.615570000000005</v>
      </c>
      <c r="D235">
        <v>-63.325657</v>
      </c>
      <c r="F235" s="6">
        <f t="shared" si="38"/>
        <v>3.4442222222222001</v>
      </c>
      <c r="G235" s="6">
        <f t="shared" si="36"/>
        <v>-53.138973</v>
      </c>
      <c r="J235">
        <v>8111333333.3332996</v>
      </c>
      <c r="K235">
        <v>-68.869202000000001</v>
      </c>
      <c r="L235">
        <v>-60.630890000000001</v>
      </c>
      <c r="N235" s="6">
        <f t="shared" si="39"/>
        <v>3.4442222222222001</v>
      </c>
      <c r="O235" s="6">
        <f t="shared" si="37"/>
        <v>-52.160431000000003</v>
      </c>
    </row>
    <row r="236" spans="2:15" x14ac:dyDescent="0.25">
      <c r="B236">
        <v>8722416666.6667004</v>
      </c>
      <c r="C236">
        <v>-69.540710000000004</v>
      </c>
      <c r="D236">
        <v>-61.031464</v>
      </c>
      <c r="F236" s="6">
        <f t="shared" si="38"/>
        <v>3.6479074074074003</v>
      </c>
      <c r="G236" s="6">
        <f t="shared" si="36"/>
        <v>-55.821078999999997</v>
      </c>
      <c r="J236">
        <v>8722416666.6667004</v>
      </c>
      <c r="K236">
        <v>-77.523887999999999</v>
      </c>
      <c r="L236">
        <v>-69.001907000000003</v>
      </c>
      <c r="N236" s="6">
        <f t="shared" si="39"/>
        <v>3.6479074074074003</v>
      </c>
      <c r="O236" s="6">
        <f t="shared" si="37"/>
        <v>-59.198002000000002</v>
      </c>
    </row>
    <row r="237" spans="2:15" x14ac:dyDescent="0.25">
      <c r="B237">
        <v>9333500000</v>
      </c>
      <c r="C237">
        <v>-67.962608000000003</v>
      </c>
      <c r="D237">
        <v>-59.397675</v>
      </c>
      <c r="F237" s="6">
        <f t="shared" si="38"/>
        <v>3.8515925925926</v>
      </c>
      <c r="G237" s="6">
        <f t="shared" si="36"/>
        <v>-51.387695000000001</v>
      </c>
      <c r="J237">
        <v>9333500000</v>
      </c>
      <c r="K237">
        <v>-78.300987000000006</v>
      </c>
      <c r="L237">
        <v>-69.516211999999996</v>
      </c>
      <c r="N237" s="6">
        <f t="shared" si="39"/>
        <v>3.8515925925926</v>
      </c>
      <c r="O237" s="6">
        <f t="shared" si="37"/>
        <v>-51.973422999999997</v>
      </c>
    </row>
    <row r="238" spans="2:15" x14ac:dyDescent="0.25">
      <c r="B238">
        <v>9944583333.3332996</v>
      </c>
      <c r="C238">
        <v>-72.271186999999998</v>
      </c>
      <c r="D238">
        <v>-63.547024</v>
      </c>
      <c r="F238" s="6">
        <f t="shared" si="38"/>
        <v>4.0552777777777997</v>
      </c>
      <c r="G238" s="6">
        <f t="shared" si="36"/>
        <v>-54.758262999999999</v>
      </c>
      <c r="J238">
        <v>9944583333.3332996</v>
      </c>
      <c r="K238">
        <v>-67.677543999999997</v>
      </c>
      <c r="L238">
        <v>-58.796688000000003</v>
      </c>
      <c r="N238" s="6">
        <f t="shared" si="39"/>
        <v>4.0552777777777997</v>
      </c>
      <c r="O238" s="6">
        <f t="shared" si="37"/>
        <v>-48.350955999999996</v>
      </c>
    </row>
    <row r="239" spans="2:15" x14ac:dyDescent="0.25">
      <c r="B239">
        <v>10555666666.667</v>
      </c>
      <c r="C239">
        <v>-76.196312000000006</v>
      </c>
      <c r="D239">
        <v>-67.031670000000005</v>
      </c>
      <c r="F239" s="6">
        <f t="shared" si="38"/>
        <v>4.2589629629629995</v>
      </c>
      <c r="G239" s="6">
        <f t="shared" si="36"/>
        <v>-57.274898999999998</v>
      </c>
      <c r="J239">
        <v>10555666666.667</v>
      </c>
      <c r="K239">
        <v>-67.889114000000006</v>
      </c>
      <c r="L239">
        <v>-58.816333999999998</v>
      </c>
      <c r="N239" s="6">
        <f t="shared" si="39"/>
        <v>4.2589629629629995</v>
      </c>
      <c r="O239" s="6">
        <f t="shared" si="37"/>
        <v>-54.919319000000002</v>
      </c>
    </row>
    <row r="240" spans="2:15" x14ac:dyDescent="0.25">
      <c r="B240">
        <v>11166750000</v>
      </c>
      <c r="C240">
        <v>-69.546325999999993</v>
      </c>
      <c r="D240">
        <v>-60.523181999999998</v>
      </c>
      <c r="F240" s="6">
        <f t="shared" si="38"/>
        <v>4.4626481481480997</v>
      </c>
      <c r="G240" s="6">
        <f t="shared" si="36"/>
        <v>-45.414337000000003</v>
      </c>
      <c r="J240">
        <v>11166750000</v>
      </c>
      <c r="K240">
        <v>-66.236892999999995</v>
      </c>
      <c r="L240">
        <v>-57.071258999999998</v>
      </c>
      <c r="N240" s="6">
        <f t="shared" si="39"/>
        <v>4.4626481481480997</v>
      </c>
      <c r="O240" s="6">
        <f t="shared" si="37"/>
        <v>-52.898578999999998</v>
      </c>
    </row>
    <row r="241" spans="2:16" x14ac:dyDescent="0.25">
      <c r="B241">
        <v>11777833333.333</v>
      </c>
      <c r="C241">
        <v>-69.963218999999995</v>
      </c>
      <c r="D241">
        <v>-61.041938999999999</v>
      </c>
      <c r="F241" s="6">
        <f t="shared" si="38"/>
        <v>4.6663333333332995</v>
      </c>
      <c r="G241" s="6">
        <f t="shared" si="36"/>
        <v>-48.431899999999999</v>
      </c>
      <c r="J241">
        <v>11777833333.333</v>
      </c>
      <c r="K241">
        <v>-64.786049000000006</v>
      </c>
      <c r="L241">
        <v>-55.730620999999999</v>
      </c>
      <c r="N241" s="6">
        <f t="shared" si="39"/>
        <v>4.6663333333332995</v>
      </c>
      <c r="O241" s="6">
        <f t="shared" si="37"/>
        <v>-52.783248999999998</v>
      </c>
    </row>
    <row r="242" spans="2:16" x14ac:dyDescent="0.25">
      <c r="B242">
        <v>12388916666.667</v>
      </c>
      <c r="C242">
        <v>-73.584868999999998</v>
      </c>
      <c r="D242">
        <v>-64.299933999999993</v>
      </c>
      <c r="F242" s="6" t="s">
        <v>25</v>
      </c>
      <c r="J242">
        <v>12388916666.667</v>
      </c>
      <c r="K242">
        <v>-67.929671999999997</v>
      </c>
      <c r="L242">
        <v>-58.548321000000001</v>
      </c>
      <c r="N242" s="6" t="s">
        <v>25</v>
      </c>
    </row>
    <row r="243" spans="2:16" x14ac:dyDescent="0.25">
      <c r="B243">
        <v>13000000000</v>
      </c>
      <c r="C243">
        <v>-82.217415000000003</v>
      </c>
      <c r="D243">
        <v>-72.389724999999999</v>
      </c>
      <c r="J243">
        <v>13000000000</v>
      </c>
      <c r="K243">
        <v>-74.587256999999994</v>
      </c>
      <c r="L243">
        <v>-64.812279000000004</v>
      </c>
    </row>
    <row r="244" spans="2:16" x14ac:dyDescent="0.25">
      <c r="B244" t="s">
        <v>25</v>
      </c>
      <c r="J244" t="s">
        <v>25</v>
      </c>
    </row>
    <row r="245" spans="2:16" x14ac:dyDescent="0.25">
      <c r="F245" s="6" t="s">
        <v>50</v>
      </c>
      <c r="N245" s="6" t="s">
        <v>50</v>
      </c>
    </row>
    <row r="246" spans="2:16" ht="15.75" x14ac:dyDescent="0.25">
      <c r="F246" s="6" t="s">
        <v>23</v>
      </c>
      <c r="G246" s="6" t="str">
        <f t="shared" ref="G246:G265" si="40">D272</f>
        <v>3Rx2L dBc Log Mag(dB)</v>
      </c>
      <c r="H246" s="35">
        <v>3</v>
      </c>
      <c r="N246" s="6" t="s">
        <v>23</v>
      </c>
      <c r="O246" s="6" t="str">
        <f t="shared" ref="O246:O265" si="41">L272</f>
        <v>3Rx2L dBc Log Mag(dB)</v>
      </c>
      <c r="P246" s="35">
        <v>3</v>
      </c>
    </row>
    <row r="247" spans="2:16" ht="15.75" x14ac:dyDescent="0.25">
      <c r="B247" t="s">
        <v>48</v>
      </c>
      <c r="F247" s="6">
        <f t="shared" ref="F247:F265" si="42">B273/1000000000</f>
        <v>1</v>
      </c>
      <c r="G247" s="6">
        <f t="shared" si="40"/>
        <v>-78.649756999999994</v>
      </c>
      <c r="H247" s="36">
        <f>ABS(AVERAGE(G247:G265)-(H246-1)*15)</f>
        <v>98.405148631578967</v>
      </c>
      <c r="J247" t="s">
        <v>48</v>
      </c>
      <c r="N247" s="6">
        <f t="shared" ref="N247:N265" si="43">J273/1000000000</f>
        <v>1</v>
      </c>
      <c r="O247" s="6">
        <f t="shared" si="41"/>
        <v>-100.09408999999999</v>
      </c>
      <c r="P247" s="36">
        <f>ABS(AVERAGE(O247:O265)-(P246-1)*15)</f>
        <v>101.98383331578948</v>
      </c>
    </row>
    <row r="248" spans="2:16" x14ac:dyDescent="0.25">
      <c r="B248" t="s">
        <v>23</v>
      </c>
      <c r="C248" t="s">
        <v>140</v>
      </c>
      <c r="D248" t="s">
        <v>49</v>
      </c>
      <c r="F248" s="6">
        <f t="shared" si="42"/>
        <v>1.4074259259258999</v>
      </c>
      <c r="G248" s="6">
        <f t="shared" si="40"/>
        <v>-74.697823</v>
      </c>
      <c r="J248" t="s">
        <v>23</v>
      </c>
      <c r="K248" t="s">
        <v>140</v>
      </c>
      <c r="L248" t="s">
        <v>49</v>
      </c>
      <c r="N248" s="6">
        <f t="shared" si="43"/>
        <v>1.4074259259258999</v>
      </c>
      <c r="O248" s="6">
        <f t="shared" si="41"/>
        <v>-84.484756000000004</v>
      </c>
    </row>
    <row r="249" spans="2:16" x14ac:dyDescent="0.25">
      <c r="B249">
        <v>1000000000</v>
      </c>
      <c r="C249">
        <v>-66.618506999999994</v>
      </c>
      <c r="D249">
        <v>-55.442943999999997</v>
      </c>
      <c r="F249" s="6">
        <f t="shared" si="42"/>
        <v>1.8148518518519001</v>
      </c>
      <c r="G249" s="6">
        <f t="shared" si="40"/>
        <v>-69.510445000000004</v>
      </c>
      <c r="J249">
        <v>1000000000</v>
      </c>
      <c r="K249">
        <v>-79.928970000000007</v>
      </c>
      <c r="L249">
        <v>-66.563811999999999</v>
      </c>
      <c r="N249" s="6">
        <f t="shared" si="43"/>
        <v>1.8148518518519001</v>
      </c>
      <c r="O249" s="6">
        <f t="shared" si="41"/>
        <v>-74.875877000000003</v>
      </c>
    </row>
    <row r="250" spans="2:16" x14ac:dyDescent="0.25">
      <c r="B250">
        <v>1203685185.1852</v>
      </c>
      <c r="C250">
        <v>-60.537903</v>
      </c>
      <c r="D250">
        <v>-51.609543000000002</v>
      </c>
      <c r="F250" s="6">
        <f t="shared" si="42"/>
        <v>2.2222777777778</v>
      </c>
      <c r="G250" s="6">
        <f t="shared" si="40"/>
        <v>-66.204369</v>
      </c>
      <c r="J250">
        <v>1203685185.1852</v>
      </c>
      <c r="K250">
        <v>-74.705589000000003</v>
      </c>
      <c r="L250">
        <v>-64.135490000000004</v>
      </c>
      <c r="N250" s="6">
        <f t="shared" si="43"/>
        <v>2.2222777777778</v>
      </c>
      <c r="O250" s="6">
        <f t="shared" si="41"/>
        <v>-74.458884999999995</v>
      </c>
    </row>
    <row r="251" spans="2:16" x14ac:dyDescent="0.25">
      <c r="B251">
        <v>1407370370.3704</v>
      </c>
      <c r="C251">
        <v>-60.662678</v>
      </c>
      <c r="D251">
        <v>-52.554085000000001</v>
      </c>
      <c r="F251" s="6">
        <f t="shared" si="42"/>
        <v>2.6297037037036999</v>
      </c>
      <c r="G251" s="6">
        <f t="shared" si="40"/>
        <v>-66.983452</v>
      </c>
      <c r="J251">
        <v>1407370370.3704</v>
      </c>
      <c r="K251">
        <v>-77.840439000000003</v>
      </c>
      <c r="L251">
        <v>-68.910210000000006</v>
      </c>
      <c r="N251" s="6">
        <f t="shared" si="43"/>
        <v>2.6297037037036999</v>
      </c>
      <c r="O251" s="6">
        <f t="shared" si="41"/>
        <v>-73.685417000000001</v>
      </c>
    </row>
    <row r="252" spans="2:16" x14ac:dyDescent="0.25">
      <c r="B252">
        <v>1611055555.5555999</v>
      </c>
      <c r="C252">
        <v>-60.385685000000002</v>
      </c>
      <c r="D252">
        <v>-52.288218999999998</v>
      </c>
      <c r="F252" s="6">
        <f t="shared" si="42"/>
        <v>3.0371296296296002</v>
      </c>
      <c r="G252" s="6">
        <f t="shared" si="40"/>
        <v>-66.425674000000001</v>
      </c>
      <c r="J252">
        <v>1611055555.5555999</v>
      </c>
      <c r="K252">
        <v>-68.796875</v>
      </c>
      <c r="L252">
        <v>-60.475619999999999</v>
      </c>
      <c r="N252" s="6">
        <f t="shared" si="43"/>
        <v>3.0371296296296002</v>
      </c>
      <c r="O252" s="6">
        <f t="shared" si="41"/>
        <v>-67.729568</v>
      </c>
    </row>
    <row r="253" spans="2:16" x14ac:dyDescent="0.25">
      <c r="B253">
        <v>1814740740.7407</v>
      </c>
      <c r="C253">
        <v>-61.514277999999997</v>
      </c>
      <c r="D253">
        <v>-52.956409000000001</v>
      </c>
      <c r="F253" s="6">
        <f t="shared" si="42"/>
        <v>3.4445555555556</v>
      </c>
      <c r="G253" s="6">
        <f t="shared" si="40"/>
        <v>-72.390029999999996</v>
      </c>
      <c r="J253">
        <v>1814740740.7407</v>
      </c>
      <c r="K253">
        <v>-64.519797999999994</v>
      </c>
      <c r="L253">
        <v>-56.575763999999999</v>
      </c>
      <c r="N253" s="6">
        <f t="shared" si="43"/>
        <v>3.4445555555556</v>
      </c>
      <c r="O253" s="6">
        <f t="shared" si="41"/>
        <v>-71.216826999999995</v>
      </c>
    </row>
    <row r="254" spans="2:16" x14ac:dyDescent="0.25">
      <c r="B254">
        <v>2018425925.9259</v>
      </c>
      <c r="C254">
        <v>-63.111545999999997</v>
      </c>
      <c r="D254">
        <v>-54.420036000000003</v>
      </c>
      <c r="F254" s="6">
        <f t="shared" si="42"/>
        <v>3.8519814814815003</v>
      </c>
      <c r="G254" s="6">
        <f t="shared" si="40"/>
        <v>-68.578720000000004</v>
      </c>
      <c r="J254">
        <v>2018425925.9259</v>
      </c>
      <c r="K254">
        <v>-63.184448000000003</v>
      </c>
      <c r="L254">
        <v>-55.078288999999998</v>
      </c>
      <c r="N254" s="6">
        <f t="shared" si="43"/>
        <v>3.8519814814815003</v>
      </c>
      <c r="O254" s="6">
        <f t="shared" si="41"/>
        <v>-68.822838000000004</v>
      </c>
    </row>
    <row r="255" spans="2:16" x14ac:dyDescent="0.25">
      <c r="B255">
        <v>2222111111.1111002</v>
      </c>
      <c r="C255">
        <v>-55.688243999999997</v>
      </c>
      <c r="D255">
        <v>-47.222251999999997</v>
      </c>
      <c r="F255" s="6">
        <f t="shared" si="42"/>
        <v>4.2594074074073998</v>
      </c>
      <c r="G255" s="6">
        <f t="shared" si="40"/>
        <v>-73.380898000000002</v>
      </c>
      <c r="J255">
        <v>2222111111.1111002</v>
      </c>
      <c r="K255">
        <v>-61.260475</v>
      </c>
      <c r="L255">
        <v>-53.022418999999999</v>
      </c>
      <c r="N255" s="6">
        <f t="shared" si="43"/>
        <v>4.2594074074073998</v>
      </c>
      <c r="O255" s="6">
        <f t="shared" si="41"/>
        <v>-67.485764000000003</v>
      </c>
    </row>
    <row r="256" spans="2:16" x14ac:dyDescent="0.25">
      <c r="B256">
        <v>2425796296.2962999</v>
      </c>
      <c r="C256">
        <v>-56.524608999999998</v>
      </c>
      <c r="D256">
        <v>-48.00338</v>
      </c>
      <c r="F256" s="6">
        <f t="shared" si="42"/>
        <v>4.6668333333332992</v>
      </c>
      <c r="G256" s="6">
        <f t="shared" si="40"/>
        <v>-77.748031999999995</v>
      </c>
      <c r="J256">
        <v>2425796296.2962999</v>
      </c>
      <c r="K256">
        <v>-57.932262000000001</v>
      </c>
      <c r="L256">
        <v>-49.231647000000002</v>
      </c>
      <c r="N256" s="6">
        <f t="shared" si="43"/>
        <v>4.6668333333332992</v>
      </c>
      <c r="O256" s="6">
        <f t="shared" si="41"/>
        <v>-64.854027000000002</v>
      </c>
    </row>
    <row r="257" spans="2:16" x14ac:dyDescent="0.25">
      <c r="B257">
        <v>2629481481.4815001</v>
      </c>
      <c r="C257">
        <v>-64.023612999999997</v>
      </c>
      <c r="D257">
        <v>-55.893044000000003</v>
      </c>
      <c r="F257" s="6">
        <f t="shared" si="42"/>
        <v>5.0742592592592999</v>
      </c>
      <c r="G257" s="6">
        <f t="shared" si="40"/>
        <v>-69.902503999999993</v>
      </c>
      <c r="J257">
        <v>2629481481.4815001</v>
      </c>
      <c r="K257">
        <v>-66.261207999999996</v>
      </c>
      <c r="L257">
        <v>-58.071292999999997</v>
      </c>
      <c r="N257" s="6">
        <f t="shared" si="43"/>
        <v>5.0742592592592999</v>
      </c>
      <c r="O257" s="6">
        <f t="shared" si="41"/>
        <v>-70.630486000000005</v>
      </c>
    </row>
    <row r="258" spans="2:16" x14ac:dyDescent="0.25">
      <c r="B258">
        <v>2833166666.6666999</v>
      </c>
      <c r="C258">
        <v>-60.374854999999997</v>
      </c>
      <c r="D258">
        <v>-52.388210000000001</v>
      </c>
      <c r="F258" s="6">
        <f t="shared" si="42"/>
        <v>5.4816851851851993</v>
      </c>
      <c r="G258" s="6">
        <f t="shared" si="40"/>
        <v>-66.883849999999995</v>
      </c>
      <c r="J258">
        <v>2833166666.6666999</v>
      </c>
      <c r="K258">
        <v>-67.925133000000002</v>
      </c>
      <c r="L258">
        <v>-59.868918999999998</v>
      </c>
      <c r="N258" s="6">
        <f t="shared" si="43"/>
        <v>5.4816851851851993</v>
      </c>
      <c r="O258" s="6">
        <f t="shared" si="41"/>
        <v>-87.461822999999995</v>
      </c>
    </row>
    <row r="259" spans="2:16" x14ac:dyDescent="0.25">
      <c r="B259">
        <v>3036851851.8519001</v>
      </c>
      <c r="C259">
        <v>-61.198528000000003</v>
      </c>
      <c r="D259">
        <v>-52.908614999999998</v>
      </c>
      <c r="F259" s="6">
        <f t="shared" si="42"/>
        <v>5.8891111111111005</v>
      </c>
      <c r="G259" s="6">
        <f t="shared" si="40"/>
        <v>-70.737206</v>
      </c>
      <c r="J259">
        <v>3036851851.8519001</v>
      </c>
      <c r="K259">
        <v>-68.456917000000004</v>
      </c>
      <c r="L259">
        <v>-60.218609000000001</v>
      </c>
      <c r="N259" s="6">
        <f t="shared" si="43"/>
        <v>5.8891111111111005</v>
      </c>
      <c r="O259" s="6">
        <f t="shared" si="41"/>
        <v>-73.719948000000002</v>
      </c>
    </row>
    <row r="260" spans="2:16" x14ac:dyDescent="0.25">
      <c r="B260">
        <v>3240537037.0370002</v>
      </c>
      <c r="C260">
        <v>-63.200909000000003</v>
      </c>
      <c r="D260">
        <v>-54.691665999999998</v>
      </c>
      <c r="F260" s="6">
        <f t="shared" si="42"/>
        <v>6.296537037037</v>
      </c>
      <c r="G260" s="6">
        <f t="shared" si="40"/>
        <v>-65.324332999999996</v>
      </c>
      <c r="J260">
        <v>3240537037.0370002</v>
      </c>
      <c r="K260">
        <v>-58.665019999999998</v>
      </c>
      <c r="L260">
        <v>-50.143039999999999</v>
      </c>
      <c r="N260" s="6">
        <f t="shared" si="43"/>
        <v>6.296537037037</v>
      </c>
      <c r="O260" s="6">
        <f t="shared" si="41"/>
        <v>-72.031738000000004</v>
      </c>
    </row>
    <row r="261" spans="2:16" x14ac:dyDescent="0.25">
      <c r="B261">
        <v>3444222222.2221999</v>
      </c>
      <c r="C261">
        <v>-61.703907000000001</v>
      </c>
      <c r="D261">
        <v>-53.138973</v>
      </c>
      <c r="F261" s="6">
        <f t="shared" si="42"/>
        <v>6.7039629629630006</v>
      </c>
      <c r="G261" s="6">
        <f t="shared" si="40"/>
        <v>-61.197322999999997</v>
      </c>
      <c r="J261">
        <v>3444222222.2221999</v>
      </c>
      <c r="K261">
        <v>-60.945210000000003</v>
      </c>
      <c r="L261">
        <v>-52.160431000000003</v>
      </c>
      <c r="N261" s="6">
        <f t="shared" si="43"/>
        <v>6.7039629629630006</v>
      </c>
      <c r="O261" s="6">
        <f t="shared" si="41"/>
        <v>-71.652962000000002</v>
      </c>
    </row>
    <row r="262" spans="2:16" x14ac:dyDescent="0.25">
      <c r="B262">
        <v>3647907407.4074001</v>
      </c>
      <c r="C262">
        <v>-64.545242000000002</v>
      </c>
      <c r="D262">
        <v>-55.821078999999997</v>
      </c>
      <c r="F262" s="6">
        <f t="shared" si="42"/>
        <v>7.1113888888889001</v>
      </c>
      <c r="G262" s="6">
        <f t="shared" si="40"/>
        <v>-66.153441999999998</v>
      </c>
      <c r="J262">
        <v>3647907407.4074001</v>
      </c>
      <c r="K262">
        <v>-68.078850000000003</v>
      </c>
      <c r="L262">
        <v>-59.198002000000002</v>
      </c>
      <c r="N262" s="6">
        <f t="shared" si="43"/>
        <v>7.1113888888889001</v>
      </c>
      <c r="O262" s="6">
        <f t="shared" si="41"/>
        <v>-61.666846999999997</v>
      </c>
    </row>
    <row r="263" spans="2:16" x14ac:dyDescent="0.25">
      <c r="B263">
        <v>3851592592.5925999</v>
      </c>
      <c r="C263">
        <v>-60.552337999999999</v>
      </c>
      <c r="D263">
        <v>-51.387695000000001</v>
      </c>
      <c r="F263" s="6">
        <f t="shared" si="42"/>
        <v>7.5188148148148004</v>
      </c>
      <c r="G263" s="6">
        <f t="shared" si="40"/>
        <v>-64.274840999999995</v>
      </c>
      <c r="J263">
        <v>3851592592.5925999</v>
      </c>
      <c r="K263">
        <v>-61.046207000000003</v>
      </c>
      <c r="L263">
        <v>-51.973422999999997</v>
      </c>
      <c r="N263" s="6">
        <f t="shared" si="43"/>
        <v>7.5188148148148004</v>
      </c>
      <c r="O263" s="6">
        <f t="shared" si="41"/>
        <v>-59.161597999999998</v>
      </c>
    </row>
    <row r="264" spans="2:16" x14ac:dyDescent="0.25">
      <c r="B264">
        <v>4055277777.7778001</v>
      </c>
      <c r="C264">
        <v>-63.781405999999997</v>
      </c>
      <c r="D264">
        <v>-54.758262999999999</v>
      </c>
      <c r="F264" s="6">
        <f t="shared" si="42"/>
        <v>7.9262407407406998</v>
      </c>
      <c r="G264" s="6">
        <f t="shared" si="40"/>
        <v>-59.774765000000002</v>
      </c>
      <c r="J264">
        <v>4055277777.7778001</v>
      </c>
      <c r="K264">
        <v>-57.516590000000001</v>
      </c>
      <c r="L264">
        <v>-48.350955999999996</v>
      </c>
      <c r="N264" s="6">
        <f t="shared" si="43"/>
        <v>7.9262407407406998</v>
      </c>
      <c r="O264" s="6">
        <f t="shared" si="41"/>
        <v>-60.604346999999997</v>
      </c>
    </row>
    <row r="265" spans="2:16" x14ac:dyDescent="0.25">
      <c r="B265">
        <v>4258962962.9629998</v>
      </c>
      <c r="C265">
        <v>-66.196181999999993</v>
      </c>
      <c r="D265">
        <v>-57.274898999999998</v>
      </c>
      <c r="F265" s="6">
        <f t="shared" si="42"/>
        <v>8.3336666666666996</v>
      </c>
      <c r="G265" s="6">
        <f t="shared" si="40"/>
        <v>-60.880360000000003</v>
      </c>
      <c r="J265">
        <v>4258962962.9629998</v>
      </c>
      <c r="K265">
        <v>-63.974750999999998</v>
      </c>
      <c r="L265">
        <v>-54.919319000000002</v>
      </c>
      <c r="N265" s="6">
        <f t="shared" si="43"/>
        <v>8.3336666666666996</v>
      </c>
      <c r="O265" s="6">
        <f t="shared" si="41"/>
        <v>-63.055034999999997</v>
      </c>
    </row>
    <row r="266" spans="2:16" x14ac:dyDescent="0.25">
      <c r="B266">
        <v>4462648148.1480999</v>
      </c>
      <c r="C266">
        <v>-54.699275999999998</v>
      </c>
      <c r="D266">
        <v>-45.414337000000003</v>
      </c>
      <c r="F266" s="6" t="s">
        <v>25</v>
      </c>
      <c r="J266">
        <v>4462648148.1480999</v>
      </c>
      <c r="K266">
        <v>-62.279933999999997</v>
      </c>
      <c r="L266">
        <v>-52.898578999999998</v>
      </c>
      <c r="N266" s="6" t="s">
        <v>25</v>
      </c>
    </row>
    <row r="267" spans="2:16" x14ac:dyDescent="0.25">
      <c r="B267">
        <v>4666333333.3332996</v>
      </c>
      <c r="C267">
        <v>-58.259590000000003</v>
      </c>
      <c r="D267">
        <v>-48.431899999999999</v>
      </c>
      <c r="J267">
        <v>4666333333.3332996</v>
      </c>
      <c r="K267">
        <v>-62.558224000000003</v>
      </c>
      <c r="L267">
        <v>-52.783248999999998</v>
      </c>
    </row>
    <row r="268" spans="2:16" x14ac:dyDescent="0.25">
      <c r="B268" t="s">
        <v>25</v>
      </c>
      <c r="J268" t="s">
        <v>25</v>
      </c>
    </row>
    <row r="269" spans="2:16" x14ac:dyDescent="0.25">
      <c r="F269" s="6" t="s">
        <v>52</v>
      </c>
      <c r="N269" s="6" t="s">
        <v>52</v>
      </c>
    </row>
    <row r="270" spans="2:16" ht="15.75" x14ac:dyDescent="0.25">
      <c r="F270" s="6" t="s">
        <v>23</v>
      </c>
      <c r="G270" s="6" t="str">
        <f t="shared" ref="G270:G289" si="44">D296</f>
        <v>3Rx3L dBc Log Mag(dB)</v>
      </c>
      <c r="H270" s="35">
        <v>3</v>
      </c>
      <c r="N270" s="6" t="s">
        <v>23</v>
      </c>
      <c r="O270" s="6" t="str">
        <f t="shared" ref="O270:O289" si="45">L296</f>
        <v>3Rx3L dBc Log Mag(dB)</v>
      </c>
      <c r="P270" s="35">
        <v>3</v>
      </c>
    </row>
    <row r="271" spans="2:16" ht="15.75" x14ac:dyDescent="0.25">
      <c r="B271" t="s">
        <v>50</v>
      </c>
      <c r="F271" s="6">
        <f t="shared" ref="F271:F289" si="46">B297/1000000000</f>
        <v>1</v>
      </c>
      <c r="G271" s="6">
        <f t="shared" si="44"/>
        <v>-49.337296000000002</v>
      </c>
      <c r="H271" s="36">
        <f>ABS(AVERAGE(G271:G289)-(H270-1)*15)</f>
        <v>79.629588052631576</v>
      </c>
      <c r="J271" t="s">
        <v>50</v>
      </c>
      <c r="N271" s="6">
        <f t="shared" ref="N271:N289" si="47">J297/1000000000</f>
        <v>1</v>
      </c>
      <c r="O271" s="6">
        <f t="shared" si="45"/>
        <v>-50.662216000000001</v>
      </c>
      <c r="P271" s="36">
        <f>ABS(AVERAGE(O271:O289)-(P270-1)*15)</f>
        <v>80.857215736842107</v>
      </c>
    </row>
    <row r="272" spans="2:16" x14ac:dyDescent="0.25">
      <c r="B272" t="s">
        <v>23</v>
      </c>
      <c r="C272" t="s">
        <v>141</v>
      </c>
      <c r="D272" t="s">
        <v>51</v>
      </c>
      <c r="F272" s="6">
        <f t="shared" si="46"/>
        <v>1.6666666666666998</v>
      </c>
      <c r="G272" s="6">
        <f t="shared" si="44"/>
        <v>-50.271720999999999</v>
      </c>
      <c r="J272" t="s">
        <v>23</v>
      </c>
      <c r="K272" t="s">
        <v>141</v>
      </c>
      <c r="L272" t="s">
        <v>51</v>
      </c>
      <c r="N272" s="6">
        <f t="shared" si="47"/>
        <v>1.6666666666666998</v>
      </c>
      <c r="O272" s="6">
        <f t="shared" si="45"/>
        <v>-54.966628999999998</v>
      </c>
    </row>
    <row r="273" spans="2:15" x14ac:dyDescent="0.25">
      <c r="B273">
        <v>1000000000</v>
      </c>
      <c r="C273">
        <v>-89.825325000000007</v>
      </c>
      <c r="D273">
        <v>-78.649756999999994</v>
      </c>
      <c r="F273" s="6">
        <f t="shared" si="46"/>
        <v>2.3333333333333002</v>
      </c>
      <c r="G273" s="6">
        <f t="shared" si="44"/>
        <v>-48.440497999999998</v>
      </c>
      <c r="J273">
        <v>1000000000</v>
      </c>
      <c r="K273">
        <v>-113.45925</v>
      </c>
      <c r="L273">
        <v>-100.09408999999999</v>
      </c>
      <c r="N273" s="6">
        <f t="shared" si="47"/>
        <v>2.3333333333333002</v>
      </c>
      <c r="O273" s="6">
        <f t="shared" si="45"/>
        <v>-53.459923000000003</v>
      </c>
    </row>
    <row r="274" spans="2:15" x14ac:dyDescent="0.25">
      <c r="B274">
        <v>1407425925.9259</v>
      </c>
      <c r="C274">
        <v>-83.626189999999994</v>
      </c>
      <c r="D274">
        <v>-74.697823</v>
      </c>
      <c r="F274" s="6">
        <f t="shared" si="46"/>
        <v>3</v>
      </c>
      <c r="G274" s="6">
        <f t="shared" si="44"/>
        <v>-47.575710000000001</v>
      </c>
      <c r="J274">
        <v>1407425925.9259</v>
      </c>
      <c r="K274">
        <v>-95.054855000000003</v>
      </c>
      <c r="L274">
        <v>-84.484756000000004</v>
      </c>
      <c r="N274" s="6">
        <f t="shared" si="47"/>
        <v>3</v>
      </c>
      <c r="O274" s="6">
        <f t="shared" si="45"/>
        <v>-54.036236000000002</v>
      </c>
    </row>
    <row r="275" spans="2:15" x14ac:dyDescent="0.25">
      <c r="B275">
        <v>1814851851.8519001</v>
      </c>
      <c r="C275">
        <v>-77.619033999999999</v>
      </c>
      <c r="D275">
        <v>-69.510445000000004</v>
      </c>
      <c r="F275" s="6">
        <f t="shared" si="46"/>
        <v>3.6666666666666998</v>
      </c>
      <c r="G275" s="6">
        <f t="shared" si="44"/>
        <v>-45.285110000000003</v>
      </c>
      <c r="J275">
        <v>1814851851.8519001</v>
      </c>
      <c r="K275">
        <v>-83.806106999999997</v>
      </c>
      <c r="L275">
        <v>-74.875877000000003</v>
      </c>
      <c r="N275" s="6">
        <f t="shared" si="47"/>
        <v>3.6666666666666998</v>
      </c>
      <c r="O275" s="6">
        <f t="shared" si="45"/>
        <v>-44.003726999999998</v>
      </c>
    </row>
    <row r="276" spans="2:15" x14ac:dyDescent="0.25">
      <c r="B276">
        <v>2222277777.7778001</v>
      </c>
      <c r="C276">
        <v>-74.301833999999999</v>
      </c>
      <c r="D276">
        <v>-66.204369</v>
      </c>
      <c r="F276" s="6">
        <f t="shared" si="46"/>
        <v>4.3333333333332993</v>
      </c>
      <c r="G276" s="6">
        <f t="shared" si="44"/>
        <v>-47.141472</v>
      </c>
      <c r="J276">
        <v>2222277777.7778001</v>
      </c>
      <c r="K276">
        <v>-82.780144000000007</v>
      </c>
      <c r="L276">
        <v>-74.458884999999995</v>
      </c>
      <c r="N276" s="6">
        <f t="shared" si="47"/>
        <v>4.3333333333332993</v>
      </c>
      <c r="O276" s="6">
        <f t="shared" si="45"/>
        <v>-46.735267999999998</v>
      </c>
    </row>
    <row r="277" spans="2:15" x14ac:dyDescent="0.25">
      <c r="B277">
        <v>2629703703.7037001</v>
      </c>
      <c r="C277">
        <v>-75.541320999999996</v>
      </c>
      <c r="D277">
        <v>-66.983452</v>
      </c>
      <c r="F277" s="6">
        <f t="shared" si="46"/>
        <v>5</v>
      </c>
      <c r="G277" s="6">
        <f t="shared" si="44"/>
        <v>-47.167369999999998</v>
      </c>
      <c r="J277">
        <v>2629703703.7037001</v>
      </c>
      <c r="K277">
        <v>-81.629456000000005</v>
      </c>
      <c r="L277">
        <v>-73.685417000000001</v>
      </c>
      <c r="N277" s="6">
        <f t="shared" si="47"/>
        <v>5</v>
      </c>
      <c r="O277" s="6">
        <f t="shared" si="45"/>
        <v>-47.771729000000001</v>
      </c>
    </row>
    <row r="278" spans="2:15" x14ac:dyDescent="0.25">
      <c r="B278">
        <v>3037129629.6296</v>
      </c>
      <c r="C278">
        <v>-75.117180000000005</v>
      </c>
      <c r="D278">
        <v>-66.425674000000001</v>
      </c>
      <c r="F278" s="6">
        <f t="shared" si="46"/>
        <v>5.6666666666667007</v>
      </c>
      <c r="G278" s="6">
        <f t="shared" si="44"/>
        <v>-46.113430000000001</v>
      </c>
      <c r="J278">
        <v>3037129629.6296</v>
      </c>
      <c r="K278">
        <v>-75.835731999999993</v>
      </c>
      <c r="L278">
        <v>-67.729568</v>
      </c>
      <c r="N278" s="6">
        <f t="shared" si="47"/>
        <v>5.6666666666667007</v>
      </c>
      <c r="O278" s="6">
        <f t="shared" si="45"/>
        <v>-52.433005999999999</v>
      </c>
    </row>
    <row r="279" spans="2:15" x14ac:dyDescent="0.25">
      <c r="B279">
        <v>3444555555.5556002</v>
      </c>
      <c r="C279">
        <v>-80.856018000000006</v>
      </c>
      <c r="D279">
        <v>-72.390029999999996</v>
      </c>
      <c r="F279" s="6">
        <f t="shared" si="46"/>
        <v>6.3333333333332993</v>
      </c>
      <c r="G279" s="6">
        <f t="shared" si="44"/>
        <v>-49.091884999999998</v>
      </c>
      <c r="J279">
        <v>3444555555.5556002</v>
      </c>
      <c r="K279">
        <v>-79.454886999999999</v>
      </c>
      <c r="L279">
        <v>-71.216826999999995</v>
      </c>
      <c r="N279" s="6">
        <f t="shared" si="47"/>
        <v>6.3333333333332993</v>
      </c>
      <c r="O279" s="6">
        <f t="shared" si="45"/>
        <v>-47.098995000000002</v>
      </c>
    </row>
    <row r="280" spans="2:15" x14ac:dyDescent="0.25">
      <c r="B280">
        <v>3851981481.4815001</v>
      </c>
      <c r="C280">
        <v>-77.099945000000005</v>
      </c>
      <c r="D280">
        <v>-68.578720000000004</v>
      </c>
      <c r="F280" s="6">
        <f t="shared" si="46"/>
        <v>7</v>
      </c>
      <c r="G280" s="6">
        <f t="shared" si="44"/>
        <v>-51.728034999999998</v>
      </c>
      <c r="J280">
        <v>3851981481.4815001</v>
      </c>
      <c r="K280">
        <v>-77.523453000000003</v>
      </c>
      <c r="L280">
        <v>-68.822838000000004</v>
      </c>
      <c r="N280" s="6">
        <f t="shared" si="47"/>
        <v>7</v>
      </c>
      <c r="O280" s="6">
        <f t="shared" si="45"/>
        <v>-51.644936000000001</v>
      </c>
    </row>
    <row r="281" spans="2:15" x14ac:dyDescent="0.25">
      <c r="B281">
        <v>4259407407.4074001</v>
      </c>
      <c r="C281">
        <v>-81.511475000000004</v>
      </c>
      <c r="D281">
        <v>-73.380898000000002</v>
      </c>
      <c r="F281" s="6">
        <f t="shared" si="46"/>
        <v>7.6666666666667007</v>
      </c>
      <c r="G281" s="6">
        <f t="shared" si="44"/>
        <v>-53.135601000000001</v>
      </c>
      <c r="J281">
        <v>4259407407.4074001</v>
      </c>
      <c r="K281">
        <v>-75.675674000000001</v>
      </c>
      <c r="L281">
        <v>-67.485764000000003</v>
      </c>
      <c r="N281" s="6">
        <f t="shared" si="47"/>
        <v>7.6666666666667007</v>
      </c>
      <c r="O281" s="6">
        <f t="shared" si="45"/>
        <v>-50.294609000000001</v>
      </c>
    </row>
    <row r="282" spans="2:15" x14ac:dyDescent="0.25">
      <c r="B282">
        <v>4666833333.3332996</v>
      </c>
      <c r="C282">
        <v>-85.734673000000001</v>
      </c>
      <c r="D282">
        <v>-77.748031999999995</v>
      </c>
      <c r="F282" s="6">
        <f t="shared" si="46"/>
        <v>8.3333333333333002</v>
      </c>
      <c r="G282" s="6">
        <f t="shared" si="44"/>
        <v>-50.530434</v>
      </c>
      <c r="J282">
        <v>4666833333.3332996</v>
      </c>
      <c r="K282">
        <v>-72.910240000000002</v>
      </c>
      <c r="L282">
        <v>-64.854027000000002</v>
      </c>
      <c r="N282" s="6">
        <f t="shared" si="47"/>
        <v>8.3333333333333002</v>
      </c>
      <c r="O282" s="6">
        <f t="shared" si="45"/>
        <v>-50.142792</v>
      </c>
    </row>
    <row r="283" spans="2:15" x14ac:dyDescent="0.25">
      <c r="B283">
        <v>5074259259.2593002</v>
      </c>
      <c r="C283">
        <v>-78.192413000000002</v>
      </c>
      <c r="D283">
        <v>-69.902503999999993</v>
      </c>
      <c r="F283" s="6">
        <f t="shared" si="46"/>
        <v>9</v>
      </c>
      <c r="G283" s="6">
        <f t="shared" si="44"/>
        <v>-49.153815999999999</v>
      </c>
      <c r="J283">
        <v>5074259259.2593002</v>
      </c>
      <c r="K283">
        <v>-78.868797000000001</v>
      </c>
      <c r="L283">
        <v>-70.630486000000005</v>
      </c>
      <c r="N283" s="6">
        <f t="shared" si="47"/>
        <v>9</v>
      </c>
      <c r="O283" s="6">
        <f t="shared" si="45"/>
        <v>-50.914078000000003</v>
      </c>
    </row>
    <row r="284" spans="2:15" x14ac:dyDescent="0.25">
      <c r="B284">
        <v>5481685185.1851997</v>
      </c>
      <c r="C284">
        <v>-75.393096999999997</v>
      </c>
      <c r="D284">
        <v>-66.883849999999995</v>
      </c>
      <c r="F284" s="6">
        <f t="shared" si="46"/>
        <v>9.6666666666666998</v>
      </c>
      <c r="G284" s="6">
        <f t="shared" si="44"/>
        <v>-49.093120999999996</v>
      </c>
      <c r="J284">
        <v>5481685185.1851997</v>
      </c>
      <c r="K284">
        <v>-95.983802999999995</v>
      </c>
      <c r="L284">
        <v>-87.461822999999995</v>
      </c>
      <c r="N284" s="6">
        <f t="shared" si="47"/>
        <v>9.6666666666666998</v>
      </c>
      <c r="O284" s="6">
        <f t="shared" si="45"/>
        <v>-51.102829</v>
      </c>
    </row>
    <row r="285" spans="2:15" x14ac:dyDescent="0.25">
      <c r="B285">
        <v>5889111111.1111002</v>
      </c>
      <c r="C285">
        <v>-79.302132</v>
      </c>
      <c r="D285">
        <v>-70.737206</v>
      </c>
      <c r="F285" s="6">
        <f t="shared" si="46"/>
        <v>10.333333333333</v>
      </c>
      <c r="G285" s="6">
        <f t="shared" si="44"/>
        <v>-50.641131999999999</v>
      </c>
      <c r="J285">
        <v>5889111111.1111002</v>
      </c>
      <c r="K285">
        <v>-82.504729999999995</v>
      </c>
      <c r="L285">
        <v>-73.719948000000002</v>
      </c>
      <c r="N285" s="6">
        <f t="shared" si="47"/>
        <v>10.333333333333</v>
      </c>
      <c r="O285" s="6">
        <f t="shared" si="45"/>
        <v>-50.331496999999999</v>
      </c>
    </row>
    <row r="286" spans="2:15" x14ac:dyDescent="0.25">
      <c r="B286">
        <v>6296537037.0369997</v>
      </c>
      <c r="C286">
        <v>-74.048500000000004</v>
      </c>
      <c r="D286">
        <v>-65.324332999999996</v>
      </c>
      <c r="F286" s="6">
        <f t="shared" si="46"/>
        <v>11</v>
      </c>
      <c r="G286" s="6">
        <f t="shared" si="44"/>
        <v>-50.161327</v>
      </c>
      <c r="J286">
        <v>6296537037.0369997</v>
      </c>
      <c r="K286">
        <v>-80.912589999999994</v>
      </c>
      <c r="L286">
        <v>-72.031738000000004</v>
      </c>
      <c r="N286" s="6">
        <f t="shared" si="47"/>
        <v>11</v>
      </c>
      <c r="O286" s="6">
        <f t="shared" si="45"/>
        <v>-49.332279</v>
      </c>
    </row>
    <row r="287" spans="2:15" x14ac:dyDescent="0.25">
      <c r="B287">
        <v>6703962962.9630003</v>
      </c>
      <c r="C287">
        <v>-70.361960999999994</v>
      </c>
      <c r="D287">
        <v>-61.197322999999997</v>
      </c>
      <c r="F287" s="6">
        <f t="shared" si="46"/>
        <v>11.666666666667</v>
      </c>
      <c r="G287" s="6">
        <f t="shared" si="44"/>
        <v>-50.780579000000003</v>
      </c>
      <c r="J287">
        <v>6703962962.9630003</v>
      </c>
      <c r="K287">
        <v>-80.725746000000001</v>
      </c>
      <c r="L287">
        <v>-71.652962000000002</v>
      </c>
      <c r="N287" s="6">
        <f t="shared" si="47"/>
        <v>11.666666666667</v>
      </c>
      <c r="O287" s="6">
        <f t="shared" si="45"/>
        <v>-50.545357000000003</v>
      </c>
    </row>
    <row r="288" spans="2:15" x14ac:dyDescent="0.25">
      <c r="B288">
        <v>7111388888.8888998</v>
      </c>
      <c r="C288">
        <v>-75.176590000000004</v>
      </c>
      <c r="D288">
        <v>-66.153441999999998</v>
      </c>
      <c r="F288" s="6">
        <f t="shared" si="46"/>
        <v>12.333333333333</v>
      </c>
      <c r="G288" s="6">
        <f t="shared" si="44"/>
        <v>-52.816425000000002</v>
      </c>
      <c r="J288">
        <v>7111388888.8888998</v>
      </c>
      <c r="K288">
        <v>-70.832481000000001</v>
      </c>
      <c r="L288">
        <v>-61.666846999999997</v>
      </c>
      <c r="N288" s="6">
        <f t="shared" si="47"/>
        <v>12.333333333333</v>
      </c>
      <c r="O288" s="6">
        <f t="shared" si="45"/>
        <v>-53.449672999999997</v>
      </c>
    </row>
    <row r="289" spans="2:16" x14ac:dyDescent="0.25">
      <c r="B289">
        <v>7518814814.8148003</v>
      </c>
      <c r="C289">
        <v>-73.196128999999999</v>
      </c>
      <c r="D289">
        <v>-64.274840999999995</v>
      </c>
      <c r="F289" s="6">
        <f t="shared" si="46"/>
        <v>13</v>
      </c>
      <c r="G289" s="6">
        <f t="shared" si="44"/>
        <v>-54.497211</v>
      </c>
      <c r="J289">
        <v>7518814814.8148003</v>
      </c>
      <c r="K289">
        <v>-68.217026000000004</v>
      </c>
      <c r="L289">
        <v>-59.161597999999998</v>
      </c>
      <c r="N289" s="6">
        <f t="shared" si="47"/>
        <v>13</v>
      </c>
      <c r="O289" s="6">
        <f t="shared" si="45"/>
        <v>-57.361319999999999</v>
      </c>
    </row>
    <row r="290" spans="2:16" x14ac:dyDescent="0.25">
      <c r="B290">
        <v>7926240740.7406998</v>
      </c>
      <c r="C290">
        <v>-69.059700000000007</v>
      </c>
      <c r="D290">
        <v>-59.774765000000002</v>
      </c>
      <c r="F290" s="6" t="s">
        <v>25</v>
      </c>
      <c r="J290">
        <v>7926240740.7406998</v>
      </c>
      <c r="K290">
        <v>-69.985703000000001</v>
      </c>
      <c r="L290">
        <v>-60.604346999999997</v>
      </c>
      <c r="N290" s="6" t="s">
        <v>25</v>
      </c>
    </row>
    <row r="291" spans="2:16" x14ac:dyDescent="0.25">
      <c r="B291">
        <v>8333666666.6667004</v>
      </c>
      <c r="C291">
        <v>-70.708045999999996</v>
      </c>
      <c r="D291">
        <v>-60.880360000000003</v>
      </c>
      <c r="J291">
        <v>8333666666.6667004</v>
      </c>
      <c r="K291">
        <v>-72.830009000000004</v>
      </c>
      <c r="L291">
        <v>-63.055034999999997</v>
      </c>
    </row>
    <row r="292" spans="2:16" x14ac:dyDescent="0.25">
      <c r="B292" t="s">
        <v>25</v>
      </c>
      <c r="J292" t="s">
        <v>25</v>
      </c>
    </row>
    <row r="293" spans="2:16" x14ac:dyDescent="0.25">
      <c r="F293" s="6" t="s">
        <v>54</v>
      </c>
      <c r="N293" s="6" t="s">
        <v>54</v>
      </c>
    </row>
    <row r="294" spans="2:16" ht="15.75" x14ac:dyDescent="0.25">
      <c r="F294" s="6" t="s">
        <v>23</v>
      </c>
      <c r="G294" s="6" t="str">
        <f t="shared" ref="G294:G313" si="48">D320</f>
        <v>3Rx4L dBc Log Mag(dB)</v>
      </c>
      <c r="H294" s="35">
        <v>3</v>
      </c>
      <c r="N294" s="6" t="s">
        <v>23</v>
      </c>
      <c r="O294" s="6" t="str">
        <f t="shared" ref="O294:O313" si="49">L320</f>
        <v>3Rx4L dBc Log Mag(dB)</v>
      </c>
      <c r="P294" s="35">
        <v>3</v>
      </c>
    </row>
    <row r="295" spans="2:16" ht="15.75" x14ac:dyDescent="0.25">
      <c r="B295" t="s">
        <v>52</v>
      </c>
      <c r="F295" s="6">
        <f t="shared" ref="F295:F313" si="50">B321/1000000000</f>
        <v>1.0003333333333</v>
      </c>
      <c r="G295" s="6">
        <f t="shared" si="48"/>
        <v>-56.588687999999998</v>
      </c>
      <c r="H295" s="36">
        <f>ABS(AVERAGE(G295:G313)-(H294-1)*15)</f>
        <v>100.97840694736844</v>
      </c>
      <c r="J295" t="s">
        <v>52</v>
      </c>
      <c r="N295" s="6">
        <f t="shared" ref="N295:N313" si="51">J321/1000000000</f>
        <v>1.0003333333333</v>
      </c>
      <c r="O295" s="6">
        <f t="shared" si="49"/>
        <v>-64.842956999999998</v>
      </c>
      <c r="P295" s="36">
        <f>ABS(AVERAGE(O295:O313)-(P294-1)*15)</f>
        <v>99.702819894736834</v>
      </c>
    </row>
    <row r="296" spans="2:16" x14ac:dyDescent="0.25">
      <c r="B296" t="s">
        <v>23</v>
      </c>
      <c r="C296" t="s">
        <v>142</v>
      </c>
      <c r="D296" t="s">
        <v>53</v>
      </c>
      <c r="F296" s="6">
        <f t="shared" si="50"/>
        <v>1.6669814814814998</v>
      </c>
      <c r="G296" s="6">
        <f t="shared" si="48"/>
        <v>-56.998367000000002</v>
      </c>
      <c r="J296" t="s">
        <v>23</v>
      </c>
      <c r="K296" t="s">
        <v>142</v>
      </c>
      <c r="L296" t="s">
        <v>53</v>
      </c>
      <c r="N296" s="6">
        <f t="shared" si="51"/>
        <v>1.6669814814814998</v>
      </c>
      <c r="O296" s="6">
        <f t="shared" si="49"/>
        <v>-60.164814</v>
      </c>
    </row>
    <row r="297" spans="2:16" x14ac:dyDescent="0.25">
      <c r="B297">
        <v>1000000000</v>
      </c>
      <c r="C297">
        <v>-60.512863000000003</v>
      </c>
      <c r="D297">
        <v>-49.337296000000002</v>
      </c>
      <c r="F297" s="6">
        <f t="shared" si="50"/>
        <v>2.3336296296296002</v>
      </c>
      <c r="G297" s="6">
        <f t="shared" si="48"/>
        <v>-60.850245999999999</v>
      </c>
      <c r="J297">
        <v>1000000000</v>
      </c>
      <c r="K297">
        <v>-64.027373999999995</v>
      </c>
      <c r="L297">
        <v>-50.662216000000001</v>
      </c>
      <c r="N297" s="6">
        <f t="shared" si="51"/>
        <v>2.3336296296296002</v>
      </c>
      <c r="O297" s="6">
        <f t="shared" si="49"/>
        <v>-63.928944000000001</v>
      </c>
    </row>
    <row r="298" spans="2:16" x14ac:dyDescent="0.25">
      <c r="B298">
        <v>1666666666.6666999</v>
      </c>
      <c r="C298">
        <v>-59.200080999999997</v>
      </c>
      <c r="D298">
        <v>-50.271720999999999</v>
      </c>
      <c r="F298" s="6">
        <f t="shared" si="50"/>
        <v>3.0002777777778</v>
      </c>
      <c r="G298" s="6">
        <f t="shared" si="48"/>
        <v>-67.093941000000001</v>
      </c>
      <c r="J298">
        <v>1666666666.6666999</v>
      </c>
      <c r="K298">
        <v>-65.536727999999997</v>
      </c>
      <c r="L298">
        <v>-54.966628999999998</v>
      </c>
      <c r="N298" s="6">
        <f t="shared" si="51"/>
        <v>3.0002777777778</v>
      </c>
      <c r="O298" s="6">
        <f t="shared" si="49"/>
        <v>-74.724059999999994</v>
      </c>
    </row>
    <row r="299" spans="2:16" x14ac:dyDescent="0.25">
      <c r="B299">
        <v>2333333333.3333001</v>
      </c>
      <c r="C299">
        <v>-56.549095000000001</v>
      </c>
      <c r="D299">
        <v>-48.440497999999998</v>
      </c>
      <c r="F299" s="6">
        <f t="shared" si="50"/>
        <v>3.6669259259258999</v>
      </c>
      <c r="G299" s="6">
        <f t="shared" si="48"/>
        <v>-65.569976999999994</v>
      </c>
      <c r="J299">
        <v>2333333333.3333001</v>
      </c>
      <c r="K299">
        <v>-62.390152</v>
      </c>
      <c r="L299">
        <v>-53.459923000000003</v>
      </c>
      <c r="N299" s="6">
        <f t="shared" si="51"/>
        <v>3.6669259259258999</v>
      </c>
      <c r="O299" s="6">
        <f t="shared" si="49"/>
        <v>-70.749374000000003</v>
      </c>
    </row>
    <row r="300" spans="2:16" x14ac:dyDescent="0.25">
      <c r="B300">
        <v>3000000000</v>
      </c>
      <c r="C300">
        <v>-55.673175999999998</v>
      </c>
      <c r="D300">
        <v>-47.575710000000001</v>
      </c>
      <c r="F300" s="6">
        <f t="shared" si="50"/>
        <v>4.3335740740740993</v>
      </c>
      <c r="G300" s="6">
        <f t="shared" si="48"/>
        <v>-62.861691</v>
      </c>
      <c r="J300">
        <v>3000000000</v>
      </c>
      <c r="K300">
        <v>-62.357491000000003</v>
      </c>
      <c r="L300">
        <v>-54.036236000000002</v>
      </c>
      <c r="N300" s="6">
        <f t="shared" si="51"/>
        <v>4.3335740740740993</v>
      </c>
      <c r="O300" s="6">
        <f t="shared" si="49"/>
        <v>-65.952208999999996</v>
      </c>
    </row>
    <row r="301" spans="2:16" x14ac:dyDescent="0.25">
      <c r="B301">
        <v>3666666666.6666999</v>
      </c>
      <c r="C301">
        <v>-53.842979</v>
      </c>
      <c r="D301">
        <v>-45.285110000000003</v>
      </c>
      <c r="F301" s="6">
        <f t="shared" si="50"/>
        <v>5.0002222222222006</v>
      </c>
      <c r="G301" s="6">
        <f t="shared" si="48"/>
        <v>-75.351791000000006</v>
      </c>
      <c r="J301">
        <v>3666666666.6666999</v>
      </c>
      <c r="K301">
        <v>-51.947764999999997</v>
      </c>
      <c r="L301">
        <v>-44.003726999999998</v>
      </c>
      <c r="N301" s="6">
        <f t="shared" si="51"/>
        <v>5.0002222222222006</v>
      </c>
      <c r="O301" s="6">
        <f t="shared" si="49"/>
        <v>-65.306579999999997</v>
      </c>
    </row>
    <row r="302" spans="2:16" x14ac:dyDescent="0.25">
      <c r="B302">
        <v>4333333333.3332996</v>
      </c>
      <c r="C302">
        <v>-55.832980999999997</v>
      </c>
      <c r="D302">
        <v>-47.141472</v>
      </c>
      <c r="F302" s="6">
        <f t="shared" si="50"/>
        <v>5.6668703703704004</v>
      </c>
      <c r="G302" s="6">
        <f t="shared" si="48"/>
        <v>-70.665237000000005</v>
      </c>
      <c r="J302">
        <v>4333333333.3332996</v>
      </c>
      <c r="K302">
        <v>-54.841422999999999</v>
      </c>
      <c r="L302">
        <v>-46.735267999999998</v>
      </c>
      <c r="N302" s="6">
        <f t="shared" si="51"/>
        <v>5.6668703703704004</v>
      </c>
      <c r="O302" s="6">
        <f t="shared" si="49"/>
        <v>-67.257767000000001</v>
      </c>
    </row>
    <row r="303" spans="2:16" x14ac:dyDescent="0.25">
      <c r="B303">
        <v>5000000000</v>
      </c>
      <c r="C303">
        <v>-55.633361999999998</v>
      </c>
      <c r="D303">
        <v>-47.167369999999998</v>
      </c>
      <c r="F303" s="6">
        <f t="shared" si="50"/>
        <v>6.3335185185184999</v>
      </c>
      <c r="G303" s="6">
        <f t="shared" si="48"/>
        <v>-69.121016999999995</v>
      </c>
      <c r="J303">
        <v>5000000000</v>
      </c>
      <c r="K303">
        <v>-56.009785000000001</v>
      </c>
      <c r="L303">
        <v>-47.771729000000001</v>
      </c>
      <c r="N303" s="6">
        <f t="shared" si="51"/>
        <v>6.3335185185184999</v>
      </c>
      <c r="O303" s="6">
        <f t="shared" si="49"/>
        <v>-66.978745000000004</v>
      </c>
    </row>
    <row r="304" spans="2:16" x14ac:dyDescent="0.25">
      <c r="B304">
        <v>5666666666.6667004</v>
      </c>
      <c r="C304">
        <v>-54.634658999999999</v>
      </c>
      <c r="D304">
        <v>-46.113430000000001</v>
      </c>
      <c r="F304" s="6">
        <f t="shared" si="50"/>
        <v>7.0001666666667006</v>
      </c>
      <c r="G304" s="6">
        <f t="shared" si="48"/>
        <v>-73.021049000000005</v>
      </c>
      <c r="J304">
        <v>5666666666.6667004</v>
      </c>
      <c r="K304">
        <v>-61.133620999999998</v>
      </c>
      <c r="L304">
        <v>-52.433005999999999</v>
      </c>
      <c r="N304" s="6">
        <f t="shared" si="51"/>
        <v>7.0001666666667006</v>
      </c>
      <c r="O304" s="6">
        <f t="shared" si="49"/>
        <v>-65.181503000000006</v>
      </c>
    </row>
    <row r="305" spans="2:16" x14ac:dyDescent="0.25">
      <c r="B305">
        <v>6333333333.3332996</v>
      </c>
      <c r="C305">
        <v>-57.222458000000003</v>
      </c>
      <c r="D305">
        <v>-49.091884999999998</v>
      </c>
      <c r="F305" s="6">
        <f t="shared" si="50"/>
        <v>7.6668148148148001</v>
      </c>
      <c r="G305" s="6">
        <f t="shared" si="48"/>
        <v>-82.905845999999997</v>
      </c>
      <c r="J305">
        <v>6333333333.3332996</v>
      </c>
      <c r="K305">
        <v>-55.288905999999997</v>
      </c>
      <c r="L305">
        <v>-47.098995000000002</v>
      </c>
      <c r="N305" s="6">
        <f t="shared" si="51"/>
        <v>7.6668148148148001</v>
      </c>
      <c r="O305" s="6">
        <f t="shared" si="49"/>
        <v>-77.143165999999994</v>
      </c>
    </row>
    <row r="306" spans="2:16" x14ac:dyDescent="0.25">
      <c r="B306">
        <v>7000000000</v>
      </c>
      <c r="C306">
        <v>-59.714680000000001</v>
      </c>
      <c r="D306">
        <v>-51.728034999999998</v>
      </c>
      <c r="F306" s="6">
        <f t="shared" si="50"/>
        <v>8.3334629629630008</v>
      </c>
      <c r="G306" s="6">
        <f t="shared" si="48"/>
        <v>-83.733147000000002</v>
      </c>
      <c r="J306">
        <v>7000000000</v>
      </c>
      <c r="K306">
        <v>-59.701149000000001</v>
      </c>
      <c r="L306">
        <v>-51.644936000000001</v>
      </c>
      <c r="N306" s="6">
        <f t="shared" si="51"/>
        <v>8.3334629629630008</v>
      </c>
      <c r="O306" s="6">
        <f t="shared" si="49"/>
        <v>-79.618706000000003</v>
      </c>
    </row>
    <row r="307" spans="2:16" x14ac:dyDescent="0.25">
      <c r="B307">
        <v>7666666666.6667004</v>
      </c>
      <c r="C307">
        <v>-61.425514</v>
      </c>
      <c r="D307">
        <v>-53.135601000000001</v>
      </c>
      <c r="F307" s="6">
        <f t="shared" si="50"/>
        <v>9.0001111111110994</v>
      </c>
      <c r="G307" s="6">
        <f t="shared" si="48"/>
        <v>-73.950180000000003</v>
      </c>
      <c r="J307">
        <v>7666666666.6667004</v>
      </c>
      <c r="K307">
        <v>-58.532921000000002</v>
      </c>
      <c r="L307">
        <v>-50.294609000000001</v>
      </c>
      <c r="N307" s="6">
        <f t="shared" si="51"/>
        <v>9.0001111111110994</v>
      </c>
      <c r="O307" s="6">
        <f t="shared" si="49"/>
        <v>-75.318573000000001</v>
      </c>
    </row>
    <row r="308" spans="2:16" x14ac:dyDescent="0.25">
      <c r="B308">
        <v>8333333333.3332996</v>
      </c>
      <c r="C308">
        <v>-59.039679999999997</v>
      </c>
      <c r="D308">
        <v>-50.530434</v>
      </c>
      <c r="F308" s="6">
        <f t="shared" si="50"/>
        <v>9.666759259259301</v>
      </c>
      <c r="G308" s="6">
        <f t="shared" si="48"/>
        <v>-80.516684999999995</v>
      </c>
      <c r="J308">
        <v>8333333333.3332996</v>
      </c>
      <c r="K308">
        <v>-58.664771999999999</v>
      </c>
      <c r="L308">
        <v>-50.142792</v>
      </c>
      <c r="N308" s="6">
        <f t="shared" si="51"/>
        <v>9.666759259259301</v>
      </c>
      <c r="O308" s="6">
        <f t="shared" si="49"/>
        <v>-75.832381999999996</v>
      </c>
    </row>
    <row r="309" spans="2:16" x14ac:dyDescent="0.25">
      <c r="B309">
        <v>9000000000</v>
      </c>
      <c r="C309">
        <v>-57.718746000000003</v>
      </c>
      <c r="D309">
        <v>-49.153815999999999</v>
      </c>
      <c r="F309" s="6">
        <f t="shared" si="50"/>
        <v>10.333407407407</v>
      </c>
      <c r="G309" s="6">
        <f t="shared" si="48"/>
        <v>-74.263382000000007</v>
      </c>
      <c r="J309">
        <v>9000000000</v>
      </c>
      <c r="K309">
        <v>-59.698855999999999</v>
      </c>
      <c r="L309">
        <v>-50.914078000000003</v>
      </c>
      <c r="N309" s="6">
        <f t="shared" si="51"/>
        <v>10.333407407407</v>
      </c>
      <c r="O309" s="6">
        <f t="shared" si="49"/>
        <v>-68.255875000000003</v>
      </c>
    </row>
    <row r="310" spans="2:16" x14ac:dyDescent="0.25">
      <c r="B310">
        <v>9666666666.6667004</v>
      </c>
      <c r="C310">
        <v>-57.817279999999997</v>
      </c>
      <c r="D310">
        <v>-49.093120999999996</v>
      </c>
      <c r="F310" s="6">
        <f t="shared" si="50"/>
        <v>11.000055555555999</v>
      </c>
      <c r="G310" s="6">
        <f t="shared" si="48"/>
        <v>-65.806229000000002</v>
      </c>
      <c r="J310">
        <v>9666666666.6667004</v>
      </c>
      <c r="K310">
        <v>-59.983680999999997</v>
      </c>
      <c r="L310">
        <v>-51.102829</v>
      </c>
      <c r="N310" s="6">
        <f t="shared" si="51"/>
        <v>11.000055555555999</v>
      </c>
      <c r="O310" s="6">
        <f t="shared" si="49"/>
        <v>-68.828674000000007</v>
      </c>
    </row>
    <row r="311" spans="2:16" x14ac:dyDescent="0.25">
      <c r="B311">
        <v>10333333333.333</v>
      </c>
      <c r="C311">
        <v>-59.805771</v>
      </c>
      <c r="D311">
        <v>-50.641131999999999</v>
      </c>
      <c r="F311" s="6">
        <f t="shared" si="50"/>
        <v>11.666703703704</v>
      </c>
      <c r="G311" s="6">
        <f t="shared" si="48"/>
        <v>-76.216064000000003</v>
      </c>
      <c r="J311">
        <v>10333333333.333</v>
      </c>
      <c r="K311">
        <v>-59.404277999999998</v>
      </c>
      <c r="L311">
        <v>-50.331496999999999</v>
      </c>
      <c r="N311" s="6">
        <f t="shared" si="51"/>
        <v>11.666703703704</v>
      </c>
      <c r="O311" s="6">
        <f t="shared" si="49"/>
        <v>-64.954132000000001</v>
      </c>
    </row>
    <row r="312" spans="2:16" x14ac:dyDescent="0.25">
      <c r="B312">
        <v>11000000000</v>
      </c>
      <c r="C312">
        <v>-59.184471000000002</v>
      </c>
      <c r="D312">
        <v>-50.161327</v>
      </c>
      <c r="F312" s="6">
        <f t="shared" si="50"/>
        <v>12.333351851851999</v>
      </c>
      <c r="G312" s="6">
        <f t="shared" si="48"/>
        <v>-73.541511999999997</v>
      </c>
      <c r="J312">
        <v>11000000000</v>
      </c>
      <c r="K312">
        <v>-58.497917000000001</v>
      </c>
      <c r="L312">
        <v>-49.332279</v>
      </c>
      <c r="N312" s="6">
        <f t="shared" si="51"/>
        <v>12.333351851851999</v>
      </c>
      <c r="O312" s="6">
        <f t="shared" si="49"/>
        <v>-74.754813999999996</v>
      </c>
    </row>
    <row r="313" spans="2:16" x14ac:dyDescent="0.25">
      <c r="B313">
        <v>11666666666.667</v>
      </c>
      <c r="C313">
        <v>-59.701861999999998</v>
      </c>
      <c r="D313">
        <v>-50.780579000000003</v>
      </c>
      <c r="F313" s="6">
        <f t="shared" si="50"/>
        <v>13</v>
      </c>
      <c r="G313" s="6">
        <f t="shared" si="48"/>
        <v>-79.534683000000001</v>
      </c>
      <c r="J313">
        <v>11666666666.667</v>
      </c>
      <c r="K313">
        <v>-59.600788000000001</v>
      </c>
      <c r="L313">
        <v>-50.545357000000003</v>
      </c>
      <c r="N313" s="6">
        <f t="shared" si="51"/>
        <v>13</v>
      </c>
      <c r="O313" s="6">
        <f t="shared" si="49"/>
        <v>-74.560303000000005</v>
      </c>
    </row>
    <row r="314" spans="2:16" x14ac:dyDescent="0.25">
      <c r="B314">
        <v>12333333333.333</v>
      </c>
      <c r="C314">
        <v>-62.101363999999997</v>
      </c>
      <c r="D314">
        <v>-52.816425000000002</v>
      </c>
      <c r="F314" s="6" t="s">
        <v>25</v>
      </c>
      <c r="J314">
        <v>12333333333.333</v>
      </c>
      <c r="K314">
        <v>-62.831023999999999</v>
      </c>
      <c r="L314">
        <v>-53.449672999999997</v>
      </c>
      <c r="N314" s="6" t="s">
        <v>25</v>
      </c>
    </row>
    <row r="315" spans="2:16" x14ac:dyDescent="0.25">
      <c r="B315">
        <v>13000000000</v>
      </c>
      <c r="C315">
        <v>-64.324898000000005</v>
      </c>
      <c r="D315">
        <v>-54.497211</v>
      </c>
      <c r="J315">
        <v>13000000000</v>
      </c>
      <c r="K315">
        <v>-67.136298999999994</v>
      </c>
      <c r="L315">
        <v>-57.361319999999999</v>
      </c>
    </row>
    <row r="316" spans="2:16" x14ac:dyDescent="0.25">
      <c r="B316" t="s">
        <v>25</v>
      </c>
      <c r="J316" t="s">
        <v>25</v>
      </c>
    </row>
    <row r="317" spans="2:16" x14ac:dyDescent="0.25">
      <c r="F317" s="6" t="s">
        <v>56</v>
      </c>
      <c r="N317" s="6" t="s">
        <v>56</v>
      </c>
    </row>
    <row r="318" spans="2:16" ht="15.75" x14ac:dyDescent="0.25">
      <c r="F318" s="6" t="s">
        <v>23</v>
      </c>
      <c r="G318" s="6" t="str">
        <f t="shared" ref="G318:G337" si="52">D344</f>
        <v>3Rx5L dBc Log Mag(dB)</v>
      </c>
      <c r="H318" s="35">
        <v>3</v>
      </c>
      <c r="N318" s="6" t="s">
        <v>23</v>
      </c>
      <c r="O318" s="6" t="str">
        <f t="shared" ref="O318:O337" si="53">L344</f>
        <v>3Rx5L dBc Log Mag(dB)</v>
      </c>
      <c r="P318" s="35">
        <v>3</v>
      </c>
    </row>
    <row r="319" spans="2:16" ht="15.75" x14ac:dyDescent="0.25">
      <c r="B319" t="s">
        <v>54</v>
      </c>
      <c r="F319" s="6">
        <f t="shared" ref="F319:F337" si="54">B345/1000000000</f>
        <v>1.3336666666666999</v>
      </c>
      <c r="G319" s="6">
        <f t="shared" si="52"/>
        <v>-107.43250999999999</v>
      </c>
      <c r="H319" s="36">
        <f>ABS(AVERAGE(G319:G337)-(H318-1)*15)</f>
        <v>138.44523278947366</v>
      </c>
      <c r="J319" t="s">
        <v>54</v>
      </c>
      <c r="N319" s="6">
        <f t="shared" ref="N319:N337" si="55">J345/1000000000</f>
        <v>1.3336666666666999</v>
      </c>
      <c r="O319" s="6">
        <f t="shared" si="53"/>
        <v>-103.14058</v>
      </c>
      <c r="P319" s="36">
        <f>ABS(AVERAGE(O319:O337)-(P318-1)*15)</f>
        <v>137.8692117894737</v>
      </c>
    </row>
    <row r="320" spans="2:16" x14ac:dyDescent="0.25">
      <c r="B320" t="s">
        <v>23</v>
      </c>
      <c r="C320" t="s">
        <v>143</v>
      </c>
      <c r="D320" t="s">
        <v>55</v>
      </c>
      <c r="F320" s="6">
        <f t="shared" si="54"/>
        <v>1.9817962962962998</v>
      </c>
      <c r="G320" s="6">
        <f t="shared" si="52"/>
        <v>-119.37888</v>
      </c>
      <c r="J320" t="s">
        <v>23</v>
      </c>
      <c r="K320" t="s">
        <v>143</v>
      </c>
      <c r="L320" t="s">
        <v>55</v>
      </c>
      <c r="N320" s="6">
        <f t="shared" si="55"/>
        <v>1.9817962962962998</v>
      </c>
      <c r="O320" s="6">
        <f t="shared" si="53"/>
        <v>-115.42489999999999</v>
      </c>
    </row>
    <row r="321" spans="2:15" x14ac:dyDescent="0.25">
      <c r="B321">
        <v>1000333333.3333</v>
      </c>
      <c r="C321">
        <v>-67.764258999999996</v>
      </c>
      <c r="D321">
        <v>-56.588687999999998</v>
      </c>
      <c r="F321" s="6">
        <f t="shared" si="54"/>
        <v>2.6299259259259</v>
      </c>
      <c r="G321" s="6">
        <f t="shared" si="52"/>
        <v>-100.14485000000001</v>
      </c>
      <c r="J321">
        <v>1000333333.3333</v>
      </c>
      <c r="K321">
        <v>-78.208115000000006</v>
      </c>
      <c r="L321">
        <v>-64.842956999999998</v>
      </c>
      <c r="N321" s="6">
        <f t="shared" si="55"/>
        <v>2.6299259259259</v>
      </c>
      <c r="O321" s="6">
        <f t="shared" si="53"/>
        <v>-107.98402</v>
      </c>
    </row>
    <row r="322" spans="2:15" x14ac:dyDescent="0.25">
      <c r="B322">
        <v>1666981481.4814999</v>
      </c>
      <c r="C322">
        <v>-65.926727</v>
      </c>
      <c r="D322">
        <v>-56.998367000000002</v>
      </c>
      <c r="F322" s="6">
        <f t="shared" si="54"/>
        <v>3.2780555555556004</v>
      </c>
      <c r="G322" s="6">
        <f t="shared" si="52"/>
        <v>-112.9389</v>
      </c>
      <c r="J322">
        <v>1666981481.4814999</v>
      </c>
      <c r="K322">
        <v>-70.734909000000002</v>
      </c>
      <c r="L322">
        <v>-60.164814</v>
      </c>
      <c r="N322" s="6">
        <f t="shared" si="55"/>
        <v>3.2780555555556004</v>
      </c>
      <c r="O322" s="6">
        <f t="shared" si="53"/>
        <v>-106.30815</v>
      </c>
    </row>
    <row r="323" spans="2:15" x14ac:dyDescent="0.25">
      <c r="B323">
        <v>2333629629.6296</v>
      </c>
      <c r="C323">
        <v>-68.958838999999998</v>
      </c>
      <c r="D323">
        <v>-60.850245999999999</v>
      </c>
      <c r="F323" s="6">
        <f t="shared" si="54"/>
        <v>3.9261851851852003</v>
      </c>
      <c r="G323" s="6">
        <f t="shared" si="52"/>
        <v>-103.8381</v>
      </c>
      <c r="J323">
        <v>2333629629.6296</v>
      </c>
      <c r="K323">
        <v>-72.859168999999994</v>
      </c>
      <c r="L323">
        <v>-63.928944000000001</v>
      </c>
      <c r="N323" s="6">
        <f t="shared" si="55"/>
        <v>3.9261851851852003</v>
      </c>
      <c r="O323" s="6">
        <f t="shared" si="53"/>
        <v>-105.37595</v>
      </c>
    </row>
    <row r="324" spans="2:15" x14ac:dyDescent="0.25">
      <c r="B324">
        <v>3000277777.7778001</v>
      </c>
      <c r="C324">
        <v>-75.191406000000001</v>
      </c>
      <c r="D324">
        <v>-67.093941000000001</v>
      </c>
      <c r="F324" s="6">
        <f t="shared" si="54"/>
        <v>4.5743148148147998</v>
      </c>
      <c r="G324" s="6">
        <f t="shared" si="52"/>
        <v>-108.41048000000001</v>
      </c>
      <c r="J324">
        <v>3000277777.7778001</v>
      </c>
      <c r="K324">
        <v>-83.045310999999998</v>
      </c>
      <c r="L324">
        <v>-74.724059999999994</v>
      </c>
      <c r="N324" s="6">
        <f t="shared" si="55"/>
        <v>4.5743148148147998</v>
      </c>
      <c r="O324" s="6">
        <f t="shared" si="53"/>
        <v>-109.80661000000001</v>
      </c>
    </row>
    <row r="325" spans="2:15" x14ac:dyDescent="0.25">
      <c r="B325">
        <v>3666925925.9259</v>
      </c>
      <c r="C325">
        <v>-74.127846000000005</v>
      </c>
      <c r="D325">
        <v>-65.569976999999994</v>
      </c>
      <c r="F325" s="6">
        <f t="shared" si="54"/>
        <v>5.2224444444443998</v>
      </c>
      <c r="G325" s="6">
        <f t="shared" si="52"/>
        <v>-124.84281</v>
      </c>
      <c r="J325">
        <v>3666925925.9259</v>
      </c>
      <c r="K325">
        <v>-78.693413000000007</v>
      </c>
      <c r="L325">
        <v>-70.749374000000003</v>
      </c>
      <c r="N325" s="6">
        <f t="shared" si="55"/>
        <v>5.2224444444443998</v>
      </c>
      <c r="O325" s="6">
        <f t="shared" si="53"/>
        <v>-105.35988999999999</v>
      </c>
    </row>
    <row r="326" spans="2:15" x14ac:dyDescent="0.25">
      <c r="B326">
        <v>4333574074.0740995</v>
      </c>
      <c r="C326">
        <v>-71.553200000000004</v>
      </c>
      <c r="D326">
        <v>-62.861691</v>
      </c>
      <c r="F326" s="6">
        <f t="shared" si="54"/>
        <v>5.8705740740740993</v>
      </c>
      <c r="G326" s="6">
        <f t="shared" si="52"/>
        <v>-99.508087000000003</v>
      </c>
      <c r="J326">
        <v>4333574074.0740995</v>
      </c>
      <c r="K326">
        <v>-74.058364999999995</v>
      </c>
      <c r="L326">
        <v>-65.952208999999996</v>
      </c>
      <c r="N326" s="6">
        <f t="shared" si="55"/>
        <v>5.8705740740740993</v>
      </c>
      <c r="O326" s="6">
        <f t="shared" si="53"/>
        <v>-111.86817000000001</v>
      </c>
    </row>
    <row r="327" spans="2:15" x14ac:dyDescent="0.25">
      <c r="B327">
        <v>5000222222.2222004</v>
      </c>
      <c r="C327">
        <v>-83.817786999999996</v>
      </c>
      <c r="D327">
        <v>-75.351791000000006</v>
      </c>
      <c r="F327" s="6">
        <f t="shared" si="54"/>
        <v>6.5187037037037001</v>
      </c>
      <c r="G327" s="6">
        <f t="shared" si="52"/>
        <v>-107.64053</v>
      </c>
      <c r="J327">
        <v>5000222222.2222004</v>
      </c>
      <c r="K327">
        <v>-73.544640000000001</v>
      </c>
      <c r="L327">
        <v>-65.306579999999997</v>
      </c>
      <c r="N327" s="6">
        <f t="shared" si="55"/>
        <v>6.5187037037037001</v>
      </c>
      <c r="O327" s="6">
        <f t="shared" si="53"/>
        <v>-114.07942</v>
      </c>
    </row>
    <row r="328" spans="2:15" x14ac:dyDescent="0.25">
      <c r="B328">
        <v>5666870370.3704004</v>
      </c>
      <c r="C328">
        <v>-79.186462000000006</v>
      </c>
      <c r="D328">
        <v>-70.665237000000005</v>
      </c>
      <c r="F328" s="6">
        <f t="shared" si="54"/>
        <v>7.1668333333332992</v>
      </c>
      <c r="G328" s="6">
        <f t="shared" si="52"/>
        <v>-111.74599000000001</v>
      </c>
      <c r="J328">
        <v>5666870370.3704004</v>
      </c>
      <c r="K328">
        <v>-75.958382</v>
      </c>
      <c r="L328">
        <v>-67.257767000000001</v>
      </c>
      <c r="N328" s="6">
        <f t="shared" si="55"/>
        <v>7.1668333333332992</v>
      </c>
      <c r="O328" s="6">
        <f t="shared" si="53"/>
        <v>-107.78591</v>
      </c>
    </row>
    <row r="329" spans="2:15" x14ac:dyDescent="0.25">
      <c r="B329">
        <v>6333518518.5185003</v>
      </c>
      <c r="C329">
        <v>-77.251594999999995</v>
      </c>
      <c r="D329">
        <v>-69.121016999999995</v>
      </c>
      <c r="F329" s="6">
        <f t="shared" si="54"/>
        <v>7.8149629629630004</v>
      </c>
      <c r="G329" s="6">
        <f t="shared" si="52"/>
        <v>-100.09866</v>
      </c>
      <c r="J329">
        <v>6333518518.5185003</v>
      </c>
      <c r="K329">
        <v>-75.168655000000001</v>
      </c>
      <c r="L329">
        <v>-66.978745000000004</v>
      </c>
      <c r="N329" s="6">
        <f t="shared" si="55"/>
        <v>7.8149629629630004</v>
      </c>
      <c r="O329" s="6">
        <f t="shared" si="53"/>
        <v>-106.18891000000001</v>
      </c>
    </row>
    <row r="330" spans="2:15" x14ac:dyDescent="0.25">
      <c r="B330">
        <v>7000166666.6667004</v>
      </c>
      <c r="C330">
        <v>-81.007689999999997</v>
      </c>
      <c r="D330">
        <v>-73.021049000000005</v>
      </c>
      <c r="F330" s="6">
        <f t="shared" si="54"/>
        <v>8.4630925925926004</v>
      </c>
      <c r="G330" s="6">
        <f t="shared" si="52"/>
        <v>-104.62090000000001</v>
      </c>
      <c r="J330">
        <v>7000166666.6667004</v>
      </c>
      <c r="K330">
        <v>-73.237717000000004</v>
      </c>
      <c r="L330">
        <v>-65.181503000000006</v>
      </c>
      <c r="N330" s="6">
        <f t="shared" si="55"/>
        <v>8.4630925925926004</v>
      </c>
      <c r="O330" s="6">
        <f t="shared" si="53"/>
        <v>-110.11266000000001</v>
      </c>
    </row>
    <row r="331" spans="2:15" x14ac:dyDescent="0.25">
      <c r="B331">
        <v>7666814814.8148003</v>
      </c>
      <c r="C331">
        <v>-91.195762999999999</v>
      </c>
      <c r="D331">
        <v>-82.905845999999997</v>
      </c>
      <c r="F331" s="6">
        <f t="shared" si="54"/>
        <v>9.1112222222222012</v>
      </c>
      <c r="G331" s="6">
        <f t="shared" si="52"/>
        <v>-106.65039</v>
      </c>
      <c r="J331">
        <v>7666814814.8148003</v>
      </c>
      <c r="K331">
        <v>-85.381477000000004</v>
      </c>
      <c r="L331">
        <v>-77.143165999999994</v>
      </c>
      <c r="N331" s="6">
        <f t="shared" si="55"/>
        <v>9.1112222222222012</v>
      </c>
      <c r="O331" s="6">
        <f t="shared" si="53"/>
        <v>-115.3502</v>
      </c>
    </row>
    <row r="332" spans="2:15" x14ac:dyDescent="0.25">
      <c r="B332">
        <v>8333462962.9630003</v>
      </c>
      <c r="C332">
        <v>-92.242393000000007</v>
      </c>
      <c r="D332">
        <v>-83.733147000000002</v>
      </c>
      <c r="F332" s="6">
        <f t="shared" si="54"/>
        <v>9.7593518518518998</v>
      </c>
      <c r="G332" s="6">
        <f t="shared" si="52"/>
        <v>-98.095314000000002</v>
      </c>
      <c r="J332">
        <v>8333462962.9630003</v>
      </c>
      <c r="K332">
        <v>-88.140677999999994</v>
      </c>
      <c r="L332">
        <v>-79.618706000000003</v>
      </c>
      <c r="N332" s="6">
        <f t="shared" si="55"/>
        <v>9.7593518518518998</v>
      </c>
      <c r="O332" s="6">
        <f t="shared" si="53"/>
        <v>-98.350014000000002</v>
      </c>
    </row>
    <row r="333" spans="2:15" x14ac:dyDescent="0.25">
      <c r="B333">
        <v>9000111111.1110992</v>
      </c>
      <c r="C333">
        <v>-82.515106000000003</v>
      </c>
      <c r="D333">
        <v>-73.950180000000003</v>
      </c>
      <c r="F333" s="6">
        <f t="shared" si="54"/>
        <v>10.407481481481001</v>
      </c>
      <c r="G333" s="6">
        <f t="shared" si="52"/>
        <v>-98.661392000000006</v>
      </c>
      <c r="J333">
        <v>9000111111.1110992</v>
      </c>
      <c r="K333">
        <v>-84.103347999999997</v>
      </c>
      <c r="L333">
        <v>-75.318573000000001</v>
      </c>
      <c r="N333" s="6">
        <f t="shared" si="55"/>
        <v>10.407481481481001</v>
      </c>
      <c r="O333" s="6">
        <f t="shared" si="53"/>
        <v>-108.23685</v>
      </c>
    </row>
    <row r="334" spans="2:15" x14ac:dyDescent="0.25">
      <c r="B334">
        <v>9666759259.2593002</v>
      </c>
      <c r="C334">
        <v>-89.240844999999993</v>
      </c>
      <c r="D334">
        <v>-80.516684999999995</v>
      </c>
      <c r="F334" s="6">
        <f t="shared" si="54"/>
        <v>11.055611111111</v>
      </c>
      <c r="G334" s="6">
        <f t="shared" si="52"/>
        <v>-128.14922999999999</v>
      </c>
      <c r="J334">
        <v>9666759259.2593002</v>
      </c>
      <c r="K334">
        <v>-84.713234</v>
      </c>
      <c r="L334">
        <v>-75.832381999999996</v>
      </c>
      <c r="N334" s="6">
        <f t="shared" si="55"/>
        <v>11.055611111111</v>
      </c>
      <c r="O334" s="6">
        <f t="shared" si="53"/>
        <v>-112.22503</v>
      </c>
    </row>
    <row r="335" spans="2:15" x14ac:dyDescent="0.25">
      <c r="B335">
        <v>10333407407.407</v>
      </c>
      <c r="C335">
        <v>-83.428023999999994</v>
      </c>
      <c r="D335">
        <v>-74.263382000000007</v>
      </c>
      <c r="F335" s="6">
        <f t="shared" si="54"/>
        <v>11.703740740740999</v>
      </c>
      <c r="G335" s="6">
        <f t="shared" si="52"/>
        <v>-105.33369999999999</v>
      </c>
      <c r="J335">
        <v>10333407407.407</v>
      </c>
      <c r="K335">
        <v>-77.328650999999994</v>
      </c>
      <c r="L335">
        <v>-68.255875000000003</v>
      </c>
      <c r="N335" s="6">
        <f t="shared" si="55"/>
        <v>11.703740740740999</v>
      </c>
      <c r="O335" s="6">
        <f t="shared" si="53"/>
        <v>-108.06368999999999</v>
      </c>
    </row>
    <row r="336" spans="2:15" x14ac:dyDescent="0.25">
      <c r="B336">
        <v>11000055555.556</v>
      </c>
      <c r="C336">
        <v>-74.829369</v>
      </c>
      <c r="D336">
        <v>-65.806229000000002</v>
      </c>
      <c r="F336" s="6">
        <f t="shared" si="54"/>
        <v>12.351870370370001</v>
      </c>
      <c r="G336" s="6">
        <f t="shared" si="52"/>
        <v>-112.70138</v>
      </c>
      <c r="J336">
        <v>11000055555.556</v>
      </c>
      <c r="K336">
        <v>-77.994315999999998</v>
      </c>
      <c r="L336">
        <v>-68.828674000000007</v>
      </c>
      <c r="N336" s="6">
        <f t="shared" si="55"/>
        <v>12.351870370370001</v>
      </c>
      <c r="O336" s="6">
        <f t="shared" si="53"/>
        <v>-101.66923</v>
      </c>
    </row>
    <row r="337" spans="2:16" x14ac:dyDescent="0.25">
      <c r="B337">
        <v>11666703703.704</v>
      </c>
      <c r="C337">
        <v>-85.137352000000007</v>
      </c>
      <c r="D337">
        <v>-76.216064000000003</v>
      </c>
      <c r="F337" s="6">
        <f t="shared" si="54"/>
        <v>13</v>
      </c>
      <c r="G337" s="6">
        <f t="shared" si="52"/>
        <v>-110.26732</v>
      </c>
      <c r="J337">
        <v>11666703703.704</v>
      </c>
      <c r="K337">
        <v>-74.009559999999993</v>
      </c>
      <c r="L337">
        <v>-64.954132000000001</v>
      </c>
      <c r="N337" s="6">
        <f t="shared" si="55"/>
        <v>13</v>
      </c>
      <c r="O337" s="6">
        <f t="shared" si="53"/>
        <v>-102.18483999999999</v>
      </c>
    </row>
    <row r="338" spans="2:16" x14ac:dyDescent="0.25">
      <c r="B338">
        <v>12333351851.851999</v>
      </c>
      <c r="C338">
        <v>-82.826447000000002</v>
      </c>
      <c r="D338">
        <v>-73.541511999999997</v>
      </c>
      <c r="F338" s="6" t="s">
        <v>25</v>
      </c>
      <c r="J338">
        <v>12333351851.851999</v>
      </c>
      <c r="K338">
        <v>-84.136168999999995</v>
      </c>
      <c r="L338">
        <v>-74.754813999999996</v>
      </c>
      <c r="N338" s="6" t="s">
        <v>25</v>
      </c>
    </row>
    <row r="339" spans="2:16" x14ac:dyDescent="0.25">
      <c r="B339">
        <v>13000000000</v>
      </c>
      <c r="C339">
        <v>-89.362373000000005</v>
      </c>
      <c r="D339">
        <v>-79.534683000000001</v>
      </c>
      <c r="J339">
        <v>13000000000</v>
      </c>
      <c r="K339">
        <v>-84.335280999999995</v>
      </c>
      <c r="L339">
        <v>-74.560303000000005</v>
      </c>
    </row>
    <row r="340" spans="2:16" x14ac:dyDescent="0.25">
      <c r="B340" t="s">
        <v>25</v>
      </c>
      <c r="J340" t="s">
        <v>25</v>
      </c>
    </row>
    <row r="341" spans="2:16" x14ac:dyDescent="0.25">
      <c r="F341" s="6" t="s">
        <v>58</v>
      </c>
      <c r="N341" s="6" t="s">
        <v>58</v>
      </c>
    </row>
    <row r="342" spans="2:16" ht="15.75" x14ac:dyDescent="0.25">
      <c r="F342" s="6" t="s">
        <v>23</v>
      </c>
      <c r="G342" s="6" t="str">
        <f t="shared" ref="G342:G361" si="56">D368</f>
        <v>4Rx1L dBc Log Mag(dB)</v>
      </c>
      <c r="H342" s="35">
        <v>4</v>
      </c>
      <c r="N342" s="6" t="s">
        <v>23</v>
      </c>
      <c r="O342" s="6" t="str">
        <f t="shared" ref="O342:O361" si="57">L368</f>
        <v>4Rx1L dBc Log Mag(dB)</v>
      </c>
      <c r="P342" s="35">
        <v>4</v>
      </c>
    </row>
    <row r="343" spans="2:16" ht="15.75" x14ac:dyDescent="0.25">
      <c r="B343" t="s">
        <v>56</v>
      </c>
      <c r="F343" s="6">
        <f t="shared" ref="F343:F361" si="58">B369/1000000000</f>
        <v>1</v>
      </c>
      <c r="G343" s="6">
        <f t="shared" si="56"/>
        <v>-83.706519999999998</v>
      </c>
      <c r="H343" s="36">
        <f>ABS(AVERAGE(G343:G361)-(H342-1)*17)</f>
        <v>145.01075231578949</v>
      </c>
      <c r="J343" t="s">
        <v>56</v>
      </c>
      <c r="N343" s="6">
        <f t="shared" ref="N343:N361" si="59">J369/1000000000</f>
        <v>1</v>
      </c>
      <c r="O343" s="6">
        <f t="shared" si="57"/>
        <v>-81.516936999999999</v>
      </c>
      <c r="P343" s="36">
        <f>ABS(AVERAGE(O343:O361)-(P342-1)*17)</f>
        <v>144.78316915789475</v>
      </c>
    </row>
    <row r="344" spans="2:16" x14ac:dyDescent="0.25">
      <c r="B344" t="s">
        <v>23</v>
      </c>
      <c r="C344" t="s">
        <v>144</v>
      </c>
      <c r="D344" t="s">
        <v>57</v>
      </c>
      <c r="F344" s="6">
        <f t="shared" si="58"/>
        <v>1.1388750000000001</v>
      </c>
      <c r="G344" s="6">
        <f t="shared" si="56"/>
        <v>-97.007277999999999</v>
      </c>
      <c r="J344" t="s">
        <v>23</v>
      </c>
      <c r="K344" t="s">
        <v>144</v>
      </c>
      <c r="L344" t="s">
        <v>57</v>
      </c>
      <c r="N344" s="6">
        <f t="shared" si="59"/>
        <v>1.1388750000000001</v>
      </c>
      <c r="O344" s="6">
        <f t="shared" si="57"/>
        <v>-95.365547000000007</v>
      </c>
    </row>
    <row r="345" spans="2:16" x14ac:dyDescent="0.25">
      <c r="B345">
        <v>1333666666.6666999</v>
      </c>
      <c r="C345">
        <v>-118.60808</v>
      </c>
      <c r="D345">
        <v>-107.43250999999999</v>
      </c>
      <c r="F345" s="6">
        <f t="shared" si="58"/>
        <v>1.2777499999999999</v>
      </c>
      <c r="G345" s="6">
        <f t="shared" si="56"/>
        <v>-90.168700999999999</v>
      </c>
      <c r="J345">
        <v>1333666666.6666999</v>
      </c>
      <c r="K345">
        <v>-116.50574</v>
      </c>
      <c r="L345">
        <v>-103.14058</v>
      </c>
      <c r="N345" s="6">
        <f t="shared" si="59"/>
        <v>1.2777499999999999</v>
      </c>
      <c r="O345" s="6">
        <f t="shared" si="57"/>
        <v>-89.347069000000005</v>
      </c>
    </row>
    <row r="346" spans="2:16" x14ac:dyDescent="0.25">
      <c r="B346">
        <v>1981796296.2962999</v>
      </c>
      <c r="C346">
        <v>-128.30725000000001</v>
      </c>
      <c r="D346">
        <v>-119.37888</v>
      </c>
      <c r="F346" s="6">
        <f t="shared" si="58"/>
        <v>1.416625</v>
      </c>
      <c r="G346" s="6">
        <f t="shared" si="56"/>
        <v>-109.56829999999999</v>
      </c>
      <c r="J346">
        <v>1981796296.2962999</v>
      </c>
      <c r="K346">
        <v>-125.995</v>
      </c>
      <c r="L346">
        <v>-115.42489999999999</v>
      </c>
      <c r="N346" s="6">
        <f t="shared" si="59"/>
        <v>1.416625</v>
      </c>
      <c r="O346" s="6">
        <f t="shared" si="57"/>
        <v>-109.34451</v>
      </c>
    </row>
    <row r="347" spans="2:16" x14ac:dyDescent="0.25">
      <c r="B347">
        <v>2629925925.9259</v>
      </c>
      <c r="C347">
        <v>-108.25344</v>
      </c>
      <c r="D347">
        <v>-100.14485000000001</v>
      </c>
      <c r="F347" s="6">
        <f t="shared" si="58"/>
        <v>1.5555000000000001</v>
      </c>
      <c r="G347" s="6">
        <f t="shared" si="56"/>
        <v>-97.37133</v>
      </c>
      <c r="J347">
        <v>2629925925.9259</v>
      </c>
      <c r="K347">
        <v>-116.91425</v>
      </c>
      <c r="L347">
        <v>-107.98402</v>
      </c>
      <c r="N347" s="6">
        <f t="shared" si="59"/>
        <v>1.5555000000000001</v>
      </c>
      <c r="O347" s="6">
        <f t="shared" si="57"/>
        <v>-97.985152999999997</v>
      </c>
    </row>
    <row r="348" spans="2:16" x14ac:dyDescent="0.25">
      <c r="B348">
        <v>3278055555.5556002</v>
      </c>
      <c r="C348">
        <v>-121.03636</v>
      </c>
      <c r="D348">
        <v>-112.9389</v>
      </c>
      <c r="F348" s="6">
        <f t="shared" si="58"/>
        <v>1.694375</v>
      </c>
      <c r="G348" s="6">
        <f t="shared" si="56"/>
        <v>-99.293212999999994</v>
      </c>
      <c r="J348">
        <v>3278055555.5556002</v>
      </c>
      <c r="K348">
        <v>-114.6294</v>
      </c>
      <c r="L348">
        <v>-106.30815</v>
      </c>
      <c r="N348" s="6">
        <f t="shared" si="59"/>
        <v>1.694375</v>
      </c>
      <c r="O348" s="6">
        <f t="shared" si="57"/>
        <v>-99.878563</v>
      </c>
    </row>
    <row r="349" spans="2:16" x14ac:dyDescent="0.25">
      <c r="B349">
        <v>3926185185.1852002</v>
      </c>
      <c r="C349">
        <v>-112.39597000000001</v>
      </c>
      <c r="D349">
        <v>-103.8381</v>
      </c>
      <c r="F349" s="6">
        <f t="shared" si="58"/>
        <v>1.83325</v>
      </c>
      <c r="G349" s="6">
        <f t="shared" si="56"/>
        <v>-94.018653999999998</v>
      </c>
      <c r="J349">
        <v>3926185185.1852002</v>
      </c>
      <c r="K349">
        <v>-113.31998</v>
      </c>
      <c r="L349">
        <v>-105.37595</v>
      </c>
      <c r="N349" s="6">
        <f t="shared" si="59"/>
        <v>1.83325</v>
      </c>
      <c r="O349" s="6">
        <f t="shared" si="57"/>
        <v>-94.246596999999994</v>
      </c>
    </row>
    <row r="350" spans="2:16" x14ac:dyDescent="0.25">
      <c r="B350">
        <v>4574314814.8148003</v>
      </c>
      <c r="C350">
        <v>-117.102</v>
      </c>
      <c r="D350">
        <v>-108.41048000000001</v>
      </c>
      <c r="F350" s="6">
        <f t="shared" si="58"/>
        <v>1.9721249999999999</v>
      </c>
      <c r="G350" s="6">
        <f t="shared" si="56"/>
        <v>-86.444489000000004</v>
      </c>
      <c r="J350">
        <v>4574314814.8148003</v>
      </c>
      <c r="K350">
        <v>-117.91276999999999</v>
      </c>
      <c r="L350">
        <v>-109.80661000000001</v>
      </c>
      <c r="N350" s="6">
        <f t="shared" si="59"/>
        <v>1.9721249999999999</v>
      </c>
      <c r="O350" s="6">
        <f t="shared" si="57"/>
        <v>-86.265099000000006</v>
      </c>
    </row>
    <row r="351" spans="2:16" x14ac:dyDescent="0.25">
      <c r="B351">
        <v>5222444444.4443998</v>
      </c>
      <c r="C351">
        <v>-133.30880999999999</v>
      </c>
      <c r="D351">
        <v>-124.84281</v>
      </c>
      <c r="F351" s="6">
        <f t="shared" si="58"/>
        <v>2.1110000000000002</v>
      </c>
      <c r="G351" s="6">
        <f t="shared" si="56"/>
        <v>-95.309676999999994</v>
      </c>
      <c r="J351">
        <v>5222444444.4443998</v>
      </c>
      <c r="K351">
        <v>-113.59793999999999</v>
      </c>
      <c r="L351">
        <v>-105.35988999999999</v>
      </c>
      <c r="N351" s="6">
        <f t="shared" si="59"/>
        <v>2.1110000000000002</v>
      </c>
      <c r="O351" s="6">
        <f t="shared" si="57"/>
        <v>-95.250336000000004</v>
      </c>
    </row>
    <row r="352" spans="2:16" x14ac:dyDescent="0.25">
      <c r="B352">
        <v>5870574074.0740995</v>
      </c>
      <c r="C352">
        <v>-108.02931</v>
      </c>
      <c r="D352">
        <v>-99.508087000000003</v>
      </c>
      <c r="F352" s="6">
        <f t="shared" si="58"/>
        <v>2.2498749999999998</v>
      </c>
      <c r="G352" s="6">
        <f t="shared" si="56"/>
        <v>-92.265349999999998</v>
      </c>
      <c r="J352">
        <v>5870574074.0740995</v>
      </c>
      <c r="K352">
        <v>-120.56879000000001</v>
      </c>
      <c r="L352">
        <v>-111.86817000000001</v>
      </c>
      <c r="N352" s="6">
        <f t="shared" si="59"/>
        <v>2.2498749999999998</v>
      </c>
      <c r="O352" s="6">
        <f t="shared" si="57"/>
        <v>-92.195778000000004</v>
      </c>
    </row>
    <row r="353" spans="2:16" x14ac:dyDescent="0.25">
      <c r="B353">
        <v>6518703703.7037001</v>
      </c>
      <c r="C353">
        <v>-115.77110999999999</v>
      </c>
      <c r="D353">
        <v>-107.64053</v>
      </c>
      <c r="F353" s="6">
        <f t="shared" si="58"/>
        <v>2.3887499999999999</v>
      </c>
      <c r="G353" s="6">
        <f t="shared" si="56"/>
        <v>-96.327309</v>
      </c>
      <c r="J353">
        <v>6518703703.7037001</v>
      </c>
      <c r="K353">
        <v>-122.26933</v>
      </c>
      <c r="L353">
        <v>-114.07942</v>
      </c>
      <c r="N353" s="6">
        <f t="shared" si="59"/>
        <v>2.3887499999999999</v>
      </c>
      <c r="O353" s="6">
        <f t="shared" si="57"/>
        <v>-96.378913999999995</v>
      </c>
    </row>
    <row r="354" spans="2:16" x14ac:dyDescent="0.25">
      <c r="B354">
        <v>7166833333.3332996</v>
      </c>
      <c r="C354">
        <v>-119.73264</v>
      </c>
      <c r="D354">
        <v>-111.74599000000001</v>
      </c>
      <c r="F354" s="6">
        <f t="shared" si="58"/>
        <v>2.527625</v>
      </c>
      <c r="G354" s="6">
        <f t="shared" si="56"/>
        <v>-85.401229999999998</v>
      </c>
      <c r="J354">
        <v>7166833333.3332996</v>
      </c>
      <c r="K354">
        <v>-115.84211999999999</v>
      </c>
      <c r="L354">
        <v>-107.78591</v>
      </c>
      <c r="N354" s="6">
        <f t="shared" si="59"/>
        <v>2.527625</v>
      </c>
      <c r="O354" s="6">
        <f t="shared" si="57"/>
        <v>-85.388496000000004</v>
      </c>
    </row>
    <row r="355" spans="2:16" x14ac:dyDescent="0.25">
      <c r="B355">
        <v>7814962962.9630003</v>
      </c>
      <c r="C355">
        <v>-108.38857</v>
      </c>
      <c r="D355">
        <v>-100.09866</v>
      </c>
      <c r="F355" s="6">
        <f t="shared" si="58"/>
        <v>2.6665000000000001</v>
      </c>
      <c r="G355" s="6">
        <f t="shared" si="56"/>
        <v>-93.377464000000003</v>
      </c>
      <c r="J355">
        <v>7814962962.9630003</v>
      </c>
      <c r="K355">
        <v>-114.42722000000001</v>
      </c>
      <c r="L355">
        <v>-106.18891000000001</v>
      </c>
      <c r="N355" s="6">
        <f t="shared" si="59"/>
        <v>2.6665000000000001</v>
      </c>
      <c r="O355" s="6">
        <f t="shared" si="57"/>
        <v>-93.157616000000004</v>
      </c>
    </row>
    <row r="356" spans="2:16" x14ac:dyDescent="0.25">
      <c r="B356">
        <v>8463092592.5925999</v>
      </c>
      <c r="C356">
        <v>-113.13014</v>
      </c>
      <c r="D356">
        <v>-104.62090000000001</v>
      </c>
      <c r="F356" s="6">
        <f t="shared" si="58"/>
        <v>2.8053750000000002</v>
      </c>
      <c r="G356" s="6">
        <f t="shared" si="56"/>
        <v>-87.103638000000004</v>
      </c>
      <c r="J356">
        <v>8463092592.5925999</v>
      </c>
      <c r="K356">
        <v>-118.63464</v>
      </c>
      <c r="L356">
        <v>-110.11266000000001</v>
      </c>
      <c r="N356" s="6">
        <f t="shared" si="59"/>
        <v>2.8053750000000002</v>
      </c>
      <c r="O356" s="6">
        <f t="shared" si="57"/>
        <v>-86.946952999999993</v>
      </c>
    </row>
    <row r="357" spans="2:16" x14ac:dyDescent="0.25">
      <c r="B357">
        <v>9111222222.2222004</v>
      </c>
      <c r="C357">
        <v>-115.21532000000001</v>
      </c>
      <c r="D357">
        <v>-106.65039</v>
      </c>
      <c r="F357" s="6">
        <f t="shared" si="58"/>
        <v>2.9442499999999998</v>
      </c>
      <c r="G357" s="6">
        <f t="shared" si="56"/>
        <v>-89.754340999999997</v>
      </c>
      <c r="J357">
        <v>9111222222.2222004</v>
      </c>
      <c r="K357">
        <v>-124.13499</v>
      </c>
      <c r="L357">
        <v>-115.3502</v>
      </c>
      <c r="N357" s="6">
        <f t="shared" si="59"/>
        <v>2.9442499999999998</v>
      </c>
      <c r="O357" s="6">
        <f t="shared" si="57"/>
        <v>-89.846198999999999</v>
      </c>
    </row>
    <row r="358" spans="2:16" x14ac:dyDescent="0.25">
      <c r="B358">
        <v>9759351851.8519001</v>
      </c>
      <c r="C358">
        <v>-106.81947</v>
      </c>
      <c r="D358">
        <v>-98.095314000000002</v>
      </c>
      <c r="F358" s="6">
        <f t="shared" si="58"/>
        <v>3.0831249999999999</v>
      </c>
      <c r="G358" s="6">
        <f t="shared" si="56"/>
        <v>-88.718581999999998</v>
      </c>
      <c r="J358">
        <v>9759351851.8519001</v>
      </c>
      <c r="K358">
        <v>-107.23087</v>
      </c>
      <c r="L358">
        <v>-98.350014000000002</v>
      </c>
      <c r="N358" s="6">
        <f t="shared" si="59"/>
        <v>3.0831249999999999</v>
      </c>
      <c r="O358" s="6">
        <f t="shared" si="57"/>
        <v>-88.576087999999999</v>
      </c>
    </row>
    <row r="359" spans="2:16" x14ac:dyDescent="0.25">
      <c r="B359">
        <v>10407481481.481001</v>
      </c>
      <c r="C359">
        <v>-107.82603</v>
      </c>
      <c r="D359">
        <v>-98.661392000000006</v>
      </c>
      <c r="F359" s="6">
        <f t="shared" si="58"/>
        <v>3.222</v>
      </c>
      <c r="G359" s="6">
        <f t="shared" si="56"/>
        <v>-104.87587000000001</v>
      </c>
      <c r="J359">
        <v>10407481481.481001</v>
      </c>
      <c r="K359">
        <v>-117.30964</v>
      </c>
      <c r="L359">
        <v>-108.23685</v>
      </c>
      <c r="N359" s="6">
        <f t="shared" si="59"/>
        <v>3.222</v>
      </c>
      <c r="O359" s="6">
        <f t="shared" si="57"/>
        <v>-104.74172</v>
      </c>
    </row>
    <row r="360" spans="2:16" x14ac:dyDescent="0.25">
      <c r="B360">
        <v>11055611111.111</v>
      </c>
      <c r="C360">
        <v>-137.17236</v>
      </c>
      <c r="D360">
        <v>-128.14922999999999</v>
      </c>
      <c r="F360" s="6">
        <f t="shared" si="58"/>
        <v>3.3608750000000001</v>
      </c>
      <c r="G360" s="6">
        <f t="shared" si="56"/>
        <v>-99.071883999999997</v>
      </c>
      <c r="J360">
        <v>11055611111.111</v>
      </c>
      <c r="K360">
        <v>-121.39066</v>
      </c>
      <c r="L360">
        <v>-112.22503</v>
      </c>
      <c r="N360" s="6">
        <f t="shared" si="59"/>
        <v>3.3608750000000001</v>
      </c>
      <c r="O360" s="6">
        <f t="shared" si="57"/>
        <v>-98.975464000000002</v>
      </c>
    </row>
    <row r="361" spans="2:16" x14ac:dyDescent="0.25">
      <c r="B361">
        <v>11703740740.740999</v>
      </c>
      <c r="C361">
        <v>-114.25499000000001</v>
      </c>
      <c r="D361">
        <v>-105.33369999999999</v>
      </c>
      <c r="F361" s="6">
        <f t="shared" si="58"/>
        <v>3.4997500000000001</v>
      </c>
      <c r="G361" s="6">
        <f t="shared" si="56"/>
        <v>-96.420463999999996</v>
      </c>
      <c r="J361">
        <v>11703740740.740999</v>
      </c>
      <c r="K361">
        <v>-117.11913</v>
      </c>
      <c r="L361">
        <v>-108.06368999999999</v>
      </c>
      <c r="N361" s="6">
        <f t="shared" si="59"/>
        <v>3.4997500000000001</v>
      </c>
      <c r="O361" s="6">
        <f t="shared" si="57"/>
        <v>-96.473174999999998</v>
      </c>
    </row>
    <row r="362" spans="2:16" x14ac:dyDescent="0.25">
      <c r="B362">
        <v>12351870370.370001</v>
      </c>
      <c r="C362">
        <v>-121.98631</v>
      </c>
      <c r="D362">
        <v>-112.70138</v>
      </c>
      <c r="F362" s="6" t="s">
        <v>25</v>
      </c>
      <c r="J362">
        <v>12351870370.370001</v>
      </c>
      <c r="K362">
        <v>-111.05058</v>
      </c>
      <c r="L362">
        <v>-101.66923</v>
      </c>
      <c r="N362" s="6" t="s">
        <v>25</v>
      </c>
    </row>
    <row r="363" spans="2:16" x14ac:dyDescent="0.25">
      <c r="B363">
        <v>13000000000</v>
      </c>
      <c r="C363">
        <v>-120.095</v>
      </c>
      <c r="D363">
        <v>-110.26732</v>
      </c>
      <c r="J363">
        <v>13000000000</v>
      </c>
      <c r="K363">
        <v>-111.95981</v>
      </c>
      <c r="L363">
        <v>-102.18483999999999</v>
      </c>
    </row>
    <row r="364" spans="2:16" x14ac:dyDescent="0.25">
      <c r="B364" t="s">
        <v>25</v>
      </c>
      <c r="J364" t="s">
        <v>25</v>
      </c>
    </row>
    <row r="365" spans="2:16" x14ac:dyDescent="0.25">
      <c r="F365" s="6" t="s">
        <v>60</v>
      </c>
      <c r="N365" s="6" t="s">
        <v>60</v>
      </c>
    </row>
    <row r="366" spans="2:16" ht="15.75" x14ac:dyDescent="0.25">
      <c r="F366" s="6" t="s">
        <v>23</v>
      </c>
      <c r="G366" s="6" t="str">
        <f t="shared" ref="G366:G385" si="60">D392</f>
        <v>4Rx2L dBc Log Mag(dB)</v>
      </c>
      <c r="H366" s="35">
        <v>4</v>
      </c>
      <c r="N366" s="6" t="s">
        <v>23</v>
      </c>
      <c r="O366" s="6" t="str">
        <f t="shared" ref="O366:O385" si="61">L392</f>
        <v>4Rx2L dBc Log Mag(dB)</v>
      </c>
      <c r="P366" s="35">
        <v>4</v>
      </c>
    </row>
    <row r="367" spans="2:16" ht="15.75" x14ac:dyDescent="0.25">
      <c r="B367" t="s">
        <v>58</v>
      </c>
      <c r="F367" s="6">
        <f t="shared" ref="F367:F385" si="62">B393/1000000000</f>
        <v>1</v>
      </c>
      <c r="G367" s="6">
        <f t="shared" si="60"/>
        <v>-75.810103999999995</v>
      </c>
      <c r="H367" s="36">
        <f>ABS(AVERAGE(G367:G385)-(H366-1)*17)</f>
        <v>123.60268078947369</v>
      </c>
      <c r="J367" t="s">
        <v>58</v>
      </c>
      <c r="N367" s="6">
        <f t="shared" ref="N367:N385" si="63">J393/1000000000</f>
        <v>1</v>
      </c>
      <c r="O367" s="6">
        <f t="shared" si="61"/>
        <v>-91.915581000000003</v>
      </c>
      <c r="P367" s="36">
        <f>ABS(AVERAGE(O367:O385)-(P366-1)*17)</f>
        <v>126.59387115789474</v>
      </c>
    </row>
    <row r="368" spans="2:16" x14ac:dyDescent="0.25">
      <c r="B368" t="s">
        <v>23</v>
      </c>
      <c r="C368" t="s">
        <v>145</v>
      </c>
      <c r="D368" t="s">
        <v>59</v>
      </c>
      <c r="F368" s="6">
        <f t="shared" si="62"/>
        <v>1.2916805555555999</v>
      </c>
      <c r="G368" s="6">
        <f t="shared" si="60"/>
        <v>-78.660362000000006</v>
      </c>
      <c r="J368" t="s">
        <v>23</v>
      </c>
      <c r="K368" t="s">
        <v>145</v>
      </c>
      <c r="L368" t="s">
        <v>59</v>
      </c>
      <c r="N368" s="6">
        <f t="shared" si="63"/>
        <v>1.2916805555555999</v>
      </c>
      <c r="O368" s="6">
        <f t="shared" si="61"/>
        <v>-76.622375000000005</v>
      </c>
    </row>
    <row r="369" spans="2:15" x14ac:dyDescent="0.25">
      <c r="B369">
        <v>1000000000</v>
      </c>
      <c r="C369">
        <v>-94.882087999999996</v>
      </c>
      <c r="D369">
        <v>-83.706519999999998</v>
      </c>
      <c r="F369" s="6">
        <f t="shared" si="62"/>
        <v>1.5833611111110999</v>
      </c>
      <c r="G369" s="6">
        <f t="shared" si="60"/>
        <v>-64.546547000000004</v>
      </c>
      <c r="J369">
        <v>1000000000</v>
      </c>
      <c r="K369">
        <v>-94.882087999999996</v>
      </c>
      <c r="L369">
        <v>-81.516936999999999</v>
      </c>
      <c r="N369" s="6">
        <f t="shared" si="63"/>
        <v>1.5833611111110999</v>
      </c>
      <c r="O369" s="6">
        <f t="shared" si="61"/>
        <v>-90.073509000000001</v>
      </c>
    </row>
    <row r="370" spans="2:15" x14ac:dyDescent="0.25">
      <c r="B370">
        <v>1138875000</v>
      </c>
      <c r="C370">
        <v>-105.93565</v>
      </c>
      <c r="D370">
        <v>-97.007277999999999</v>
      </c>
      <c r="F370" s="6">
        <f t="shared" si="62"/>
        <v>1.8750416666666998</v>
      </c>
      <c r="G370" s="6">
        <f t="shared" si="60"/>
        <v>-73.111191000000005</v>
      </c>
      <c r="J370">
        <v>1138875000</v>
      </c>
      <c r="K370">
        <v>-105.93565</v>
      </c>
      <c r="L370">
        <v>-95.365547000000007</v>
      </c>
      <c r="N370" s="6">
        <f t="shared" si="63"/>
        <v>1.8750416666666998</v>
      </c>
      <c r="O370" s="6">
        <f t="shared" si="61"/>
        <v>-68.011734000000004</v>
      </c>
    </row>
    <row r="371" spans="2:15" x14ac:dyDescent="0.25">
      <c r="B371">
        <v>1277750000</v>
      </c>
      <c r="C371">
        <v>-98.277289999999994</v>
      </c>
      <c r="D371">
        <v>-90.168700999999999</v>
      </c>
      <c r="F371" s="6">
        <f t="shared" si="62"/>
        <v>2.1667222222221998</v>
      </c>
      <c r="G371" s="6">
        <f t="shared" si="60"/>
        <v>-66.569511000000006</v>
      </c>
      <c r="J371">
        <v>1277750000</v>
      </c>
      <c r="K371">
        <v>-98.277289999999994</v>
      </c>
      <c r="L371">
        <v>-89.347069000000005</v>
      </c>
      <c r="N371" s="6">
        <f t="shared" si="63"/>
        <v>2.1667222222221998</v>
      </c>
      <c r="O371" s="6">
        <f t="shared" si="61"/>
        <v>-75.527732999999998</v>
      </c>
    </row>
    <row r="372" spans="2:15" x14ac:dyDescent="0.25">
      <c r="B372">
        <v>1416625000</v>
      </c>
      <c r="C372">
        <v>-117.66576000000001</v>
      </c>
      <c r="D372">
        <v>-109.56829999999999</v>
      </c>
      <c r="F372" s="6">
        <f t="shared" si="62"/>
        <v>2.4584027777777999</v>
      </c>
      <c r="G372" s="6">
        <f t="shared" si="60"/>
        <v>-72.951430999999999</v>
      </c>
      <c r="J372">
        <v>1416625000</v>
      </c>
      <c r="K372">
        <v>-117.66576000000001</v>
      </c>
      <c r="L372">
        <v>-109.34451</v>
      </c>
      <c r="N372" s="6">
        <f t="shared" si="63"/>
        <v>2.4584027777777999</v>
      </c>
      <c r="O372" s="6">
        <f t="shared" si="61"/>
        <v>-71.791938999999999</v>
      </c>
    </row>
    <row r="373" spans="2:15" x14ac:dyDescent="0.25">
      <c r="B373">
        <v>1555500000</v>
      </c>
      <c r="C373">
        <v>-105.92919000000001</v>
      </c>
      <c r="D373">
        <v>-97.37133</v>
      </c>
      <c r="F373" s="6">
        <f t="shared" si="62"/>
        <v>2.7500833333333001</v>
      </c>
      <c r="G373" s="6">
        <f t="shared" si="60"/>
        <v>-76.317100999999994</v>
      </c>
      <c r="J373">
        <v>1555500000</v>
      </c>
      <c r="K373">
        <v>-105.92919000000001</v>
      </c>
      <c r="L373">
        <v>-97.985152999999997</v>
      </c>
      <c r="N373" s="6">
        <f t="shared" si="63"/>
        <v>2.7500833333333001</v>
      </c>
      <c r="O373" s="6">
        <f t="shared" si="61"/>
        <v>-75.640961000000004</v>
      </c>
    </row>
    <row r="374" spans="2:15" x14ac:dyDescent="0.25">
      <c r="B374">
        <v>1694375000</v>
      </c>
      <c r="C374">
        <v>-107.98473</v>
      </c>
      <c r="D374">
        <v>-99.293212999999994</v>
      </c>
      <c r="F374" s="6">
        <f t="shared" si="62"/>
        <v>3.0417638888888998</v>
      </c>
      <c r="G374" s="6">
        <f t="shared" si="60"/>
        <v>-74.821358000000004</v>
      </c>
      <c r="J374">
        <v>1694375000</v>
      </c>
      <c r="K374">
        <v>-107.98473</v>
      </c>
      <c r="L374">
        <v>-99.878563</v>
      </c>
      <c r="N374" s="6">
        <f t="shared" si="63"/>
        <v>3.0417638888888998</v>
      </c>
      <c r="O374" s="6">
        <f t="shared" si="61"/>
        <v>-76.544662000000002</v>
      </c>
    </row>
    <row r="375" spans="2:15" x14ac:dyDescent="0.25">
      <c r="B375">
        <v>1833250000</v>
      </c>
      <c r="C375">
        <v>-102.48465</v>
      </c>
      <c r="D375">
        <v>-94.018653999999998</v>
      </c>
      <c r="F375" s="6">
        <f t="shared" si="62"/>
        <v>3.3334444444444</v>
      </c>
      <c r="G375" s="6">
        <f t="shared" si="60"/>
        <v>-81.073982000000001</v>
      </c>
      <c r="J375">
        <v>1833250000</v>
      </c>
      <c r="K375">
        <v>-102.48465</v>
      </c>
      <c r="L375">
        <v>-94.246596999999994</v>
      </c>
      <c r="N375" s="6">
        <f t="shared" si="63"/>
        <v>3.3334444444444</v>
      </c>
      <c r="O375" s="6">
        <f t="shared" si="61"/>
        <v>-73.614502000000002</v>
      </c>
    </row>
    <row r="376" spans="2:15" x14ac:dyDescent="0.25">
      <c r="B376">
        <v>1972125000</v>
      </c>
      <c r="C376">
        <v>-94.965714000000006</v>
      </c>
      <c r="D376">
        <v>-86.444489000000004</v>
      </c>
      <c r="F376" s="6">
        <f t="shared" si="62"/>
        <v>3.6251250000000002</v>
      </c>
      <c r="G376" s="6">
        <f t="shared" si="60"/>
        <v>-72.654099000000002</v>
      </c>
      <c r="J376">
        <v>1972125000</v>
      </c>
      <c r="K376">
        <v>-94.965714000000006</v>
      </c>
      <c r="L376">
        <v>-86.265099000000006</v>
      </c>
      <c r="N376" s="6">
        <f t="shared" si="63"/>
        <v>3.6251250000000002</v>
      </c>
      <c r="O376" s="6">
        <f t="shared" si="61"/>
        <v>-71.176963999999998</v>
      </c>
    </row>
    <row r="377" spans="2:15" x14ac:dyDescent="0.25">
      <c r="B377">
        <v>2111000000</v>
      </c>
      <c r="C377">
        <v>-103.44025000000001</v>
      </c>
      <c r="D377">
        <v>-95.309676999999994</v>
      </c>
      <c r="F377" s="6">
        <f t="shared" si="62"/>
        <v>3.9168055555556003</v>
      </c>
      <c r="G377" s="6">
        <f t="shared" si="60"/>
        <v>-74.575066000000007</v>
      </c>
      <c r="J377">
        <v>2111000000</v>
      </c>
      <c r="K377">
        <v>-103.44025000000001</v>
      </c>
      <c r="L377">
        <v>-95.250336000000004</v>
      </c>
      <c r="N377" s="6">
        <f t="shared" si="63"/>
        <v>3.9168055555556003</v>
      </c>
      <c r="O377" s="6">
        <f t="shared" si="61"/>
        <v>-80.610741000000004</v>
      </c>
    </row>
    <row r="378" spans="2:15" x14ac:dyDescent="0.25">
      <c r="B378">
        <v>2249875000</v>
      </c>
      <c r="C378">
        <v>-100.25199000000001</v>
      </c>
      <c r="D378">
        <v>-92.265349999999998</v>
      </c>
      <c r="F378" s="6">
        <f t="shared" si="62"/>
        <v>4.2084861111111005</v>
      </c>
      <c r="G378" s="6">
        <f t="shared" si="60"/>
        <v>-69.327019000000007</v>
      </c>
      <c r="J378">
        <v>2249875000</v>
      </c>
      <c r="K378">
        <v>-100.25199000000001</v>
      </c>
      <c r="L378">
        <v>-92.195778000000004</v>
      </c>
      <c r="N378" s="6">
        <f t="shared" si="63"/>
        <v>4.2084861111111005</v>
      </c>
      <c r="O378" s="6">
        <f t="shared" si="61"/>
        <v>-76.569519</v>
      </c>
    </row>
    <row r="379" spans="2:15" x14ac:dyDescent="0.25">
      <c r="B379">
        <v>2388750000</v>
      </c>
      <c r="C379">
        <v>-104.61723000000001</v>
      </c>
      <c r="D379">
        <v>-96.327309</v>
      </c>
      <c r="F379" s="6">
        <f t="shared" si="62"/>
        <v>4.5001666666667006</v>
      </c>
      <c r="G379" s="6">
        <f t="shared" si="60"/>
        <v>-64.719695999999999</v>
      </c>
      <c r="J379">
        <v>2388750000</v>
      </c>
      <c r="K379">
        <v>-104.61723000000001</v>
      </c>
      <c r="L379">
        <v>-96.378913999999995</v>
      </c>
      <c r="N379" s="6">
        <f t="shared" si="63"/>
        <v>4.5001666666667006</v>
      </c>
      <c r="O379" s="6">
        <f t="shared" si="61"/>
        <v>-72.635352999999995</v>
      </c>
    </row>
    <row r="380" spans="2:15" x14ac:dyDescent="0.25">
      <c r="B380">
        <v>2527625000</v>
      </c>
      <c r="C380">
        <v>-93.910477</v>
      </c>
      <c r="D380">
        <v>-85.401229999999998</v>
      </c>
      <c r="F380" s="6">
        <f t="shared" si="62"/>
        <v>4.7918472222222004</v>
      </c>
      <c r="G380" s="6">
        <f t="shared" si="60"/>
        <v>-73.961189000000005</v>
      </c>
      <c r="J380">
        <v>2527625000</v>
      </c>
      <c r="K380">
        <v>-93.910477</v>
      </c>
      <c r="L380">
        <v>-85.388496000000004</v>
      </c>
      <c r="N380" s="6">
        <f t="shared" si="63"/>
        <v>4.7918472222222004</v>
      </c>
      <c r="O380" s="6">
        <f t="shared" si="61"/>
        <v>-74.231849999999994</v>
      </c>
    </row>
    <row r="381" spans="2:15" x14ac:dyDescent="0.25">
      <c r="B381">
        <v>2666500000</v>
      </c>
      <c r="C381">
        <v>-101.94240000000001</v>
      </c>
      <c r="D381">
        <v>-93.377464000000003</v>
      </c>
      <c r="F381" s="6">
        <f t="shared" si="62"/>
        <v>5.0835277777777996</v>
      </c>
      <c r="G381" s="6">
        <f t="shared" si="60"/>
        <v>-71.317451000000005</v>
      </c>
      <c r="J381">
        <v>2666500000</v>
      </c>
      <c r="K381">
        <v>-101.94240000000001</v>
      </c>
      <c r="L381">
        <v>-93.157616000000004</v>
      </c>
      <c r="N381" s="6">
        <f t="shared" si="63"/>
        <v>5.0835277777777996</v>
      </c>
      <c r="O381" s="6">
        <f t="shared" si="61"/>
        <v>-83.420402999999993</v>
      </c>
    </row>
    <row r="382" spans="2:15" x14ac:dyDescent="0.25">
      <c r="B382">
        <v>2805375000</v>
      </c>
      <c r="C382">
        <v>-95.827804999999998</v>
      </c>
      <c r="D382">
        <v>-87.103638000000004</v>
      </c>
      <c r="F382" s="6">
        <f t="shared" si="62"/>
        <v>5.3752083333332994</v>
      </c>
      <c r="G382" s="6">
        <f t="shared" si="60"/>
        <v>-64.364410000000007</v>
      </c>
      <c r="J382">
        <v>2805375000</v>
      </c>
      <c r="K382">
        <v>-95.827804999999998</v>
      </c>
      <c r="L382">
        <v>-86.946952999999993</v>
      </c>
      <c r="N382" s="6">
        <f t="shared" si="63"/>
        <v>5.3752083333332994</v>
      </c>
      <c r="O382" s="6">
        <f t="shared" si="61"/>
        <v>-68.888328999999999</v>
      </c>
    </row>
    <row r="383" spans="2:15" x14ac:dyDescent="0.25">
      <c r="B383">
        <v>2944250000</v>
      </c>
      <c r="C383">
        <v>-98.918982999999997</v>
      </c>
      <c r="D383">
        <v>-89.754340999999997</v>
      </c>
      <c r="F383" s="6">
        <f t="shared" si="62"/>
        <v>5.6668888888888995</v>
      </c>
      <c r="G383" s="6">
        <f t="shared" si="60"/>
        <v>-83.619613999999999</v>
      </c>
      <c r="J383">
        <v>2944250000</v>
      </c>
      <c r="K383">
        <v>-98.918982999999997</v>
      </c>
      <c r="L383">
        <v>-89.846198999999999</v>
      </c>
      <c r="N383" s="6">
        <f t="shared" si="63"/>
        <v>5.6668888888888995</v>
      </c>
      <c r="O383" s="6">
        <f t="shared" si="61"/>
        <v>-77.036591000000001</v>
      </c>
    </row>
    <row r="384" spans="2:15" x14ac:dyDescent="0.25">
      <c r="B384">
        <v>3083125000</v>
      </c>
      <c r="C384">
        <v>-97.741721999999996</v>
      </c>
      <c r="D384">
        <v>-88.718581999999998</v>
      </c>
      <c r="F384" s="6">
        <f t="shared" si="62"/>
        <v>5.9585694444444002</v>
      </c>
      <c r="G384" s="6">
        <f t="shared" si="60"/>
        <v>-69.771431000000007</v>
      </c>
      <c r="J384">
        <v>3083125000</v>
      </c>
      <c r="K384">
        <v>-97.741721999999996</v>
      </c>
      <c r="L384">
        <v>-88.576087999999999</v>
      </c>
      <c r="N384" s="6">
        <f t="shared" si="63"/>
        <v>5.9585694444444002</v>
      </c>
      <c r="O384" s="6">
        <f t="shared" si="61"/>
        <v>-63.521664000000001</v>
      </c>
    </row>
    <row r="385" spans="2:16" x14ac:dyDescent="0.25">
      <c r="B385">
        <v>3222000000</v>
      </c>
      <c r="C385">
        <v>-113.79715</v>
      </c>
      <c r="D385">
        <v>-104.87587000000001</v>
      </c>
      <c r="F385" s="6">
        <f t="shared" si="62"/>
        <v>6.2502500000000003</v>
      </c>
      <c r="G385" s="6">
        <f t="shared" si="60"/>
        <v>-71.279373000000007</v>
      </c>
      <c r="J385">
        <v>3222000000</v>
      </c>
      <c r="K385">
        <v>-113.79715</v>
      </c>
      <c r="L385">
        <v>-104.74172</v>
      </c>
      <c r="N385" s="6">
        <f t="shared" si="63"/>
        <v>6.2502500000000003</v>
      </c>
      <c r="O385" s="6">
        <f t="shared" si="61"/>
        <v>-68.449141999999995</v>
      </c>
    </row>
    <row r="386" spans="2:16" x14ac:dyDescent="0.25">
      <c r="B386">
        <v>3360875000</v>
      </c>
      <c r="C386">
        <v>-108.35682</v>
      </c>
      <c r="D386">
        <v>-99.071883999999997</v>
      </c>
      <c r="F386" s="6" t="s">
        <v>25</v>
      </c>
      <c r="J386">
        <v>3360875000</v>
      </c>
      <c r="K386">
        <v>-108.35682</v>
      </c>
      <c r="L386">
        <v>-98.975464000000002</v>
      </c>
      <c r="N386" s="6" t="s">
        <v>25</v>
      </c>
    </row>
    <row r="387" spans="2:16" x14ac:dyDescent="0.25">
      <c r="B387">
        <v>3499750000</v>
      </c>
      <c r="C387">
        <v>-106.24815</v>
      </c>
      <c r="D387">
        <v>-96.420463999999996</v>
      </c>
      <c r="J387">
        <v>3499750000</v>
      </c>
      <c r="K387">
        <v>-106.24815</v>
      </c>
      <c r="L387">
        <v>-96.473174999999998</v>
      </c>
    </row>
    <row r="388" spans="2:16" x14ac:dyDescent="0.25">
      <c r="B388" t="s">
        <v>25</v>
      </c>
      <c r="J388" t="s">
        <v>25</v>
      </c>
    </row>
    <row r="389" spans="2:16" x14ac:dyDescent="0.25">
      <c r="F389" s="6" t="s">
        <v>62</v>
      </c>
      <c r="N389" s="6" t="s">
        <v>62</v>
      </c>
    </row>
    <row r="390" spans="2:16" ht="15.75" x14ac:dyDescent="0.25">
      <c r="F390" s="6" t="s">
        <v>23</v>
      </c>
      <c r="G390" s="6" t="str">
        <f t="shared" ref="G390:G409" si="64">D416</f>
        <v>4Rx3L dBc Log Mag(dB)</v>
      </c>
      <c r="H390" s="35">
        <v>4</v>
      </c>
      <c r="N390" s="6" t="s">
        <v>23</v>
      </c>
      <c r="O390" s="6" t="str">
        <f t="shared" ref="O390:O409" si="65">L416</f>
        <v>4Rx3L dBc Log Mag(dB)</v>
      </c>
      <c r="P390" s="35">
        <v>4</v>
      </c>
    </row>
    <row r="391" spans="2:16" ht="15.75" x14ac:dyDescent="0.25">
      <c r="B391" t="s">
        <v>60</v>
      </c>
      <c r="F391" s="6">
        <f t="shared" ref="F391:F409" si="66">B417/1000000000</f>
        <v>1</v>
      </c>
      <c r="G391" s="6">
        <f t="shared" si="64"/>
        <v>-68.085526000000002</v>
      </c>
      <c r="H391" s="36">
        <f>ABS(AVERAGE(G391:G409)-(H390-1)*17)</f>
        <v>128.19462621052631</v>
      </c>
      <c r="J391" t="s">
        <v>60</v>
      </c>
      <c r="N391" s="6">
        <f t="shared" ref="N391:N409" si="67">J417/1000000000</f>
        <v>1</v>
      </c>
      <c r="O391" s="6">
        <f t="shared" si="65"/>
        <v>-76.900154000000001</v>
      </c>
      <c r="P391" s="36">
        <f>ABS(AVERAGE(O391:O409)-(P390-1)*17)</f>
        <v>128.68462</v>
      </c>
    </row>
    <row r="392" spans="2:16" x14ac:dyDescent="0.25">
      <c r="B392" t="s">
        <v>23</v>
      </c>
      <c r="C392" t="s">
        <v>146</v>
      </c>
      <c r="D392" t="s">
        <v>61</v>
      </c>
      <c r="F392" s="6">
        <f t="shared" si="66"/>
        <v>1.4722361111111</v>
      </c>
      <c r="G392" s="6">
        <f t="shared" si="64"/>
        <v>-71.970061999999999</v>
      </c>
      <c r="J392" t="s">
        <v>23</v>
      </c>
      <c r="K392" t="s">
        <v>146</v>
      </c>
      <c r="L392" t="s">
        <v>61</v>
      </c>
      <c r="N392" s="6">
        <f t="shared" si="67"/>
        <v>1.4722361111111</v>
      </c>
      <c r="O392" s="6">
        <f t="shared" si="65"/>
        <v>-80.417839000000001</v>
      </c>
    </row>
    <row r="393" spans="2:16" x14ac:dyDescent="0.25">
      <c r="B393">
        <v>1000000000</v>
      </c>
      <c r="C393">
        <v>-86.985671999999994</v>
      </c>
      <c r="D393">
        <v>-75.810103999999995</v>
      </c>
      <c r="F393" s="6">
        <f t="shared" si="66"/>
        <v>1.9444722222222</v>
      </c>
      <c r="G393" s="6">
        <f t="shared" si="64"/>
        <v>-84.825691000000006</v>
      </c>
      <c r="J393">
        <v>1000000000</v>
      </c>
      <c r="K393">
        <v>-105.28073999999999</v>
      </c>
      <c r="L393">
        <v>-91.915581000000003</v>
      </c>
      <c r="N393" s="6">
        <f t="shared" si="67"/>
        <v>1.9444722222222</v>
      </c>
      <c r="O393" s="6">
        <f t="shared" si="65"/>
        <v>-77.274780000000007</v>
      </c>
    </row>
    <row r="394" spans="2:16" x14ac:dyDescent="0.25">
      <c r="B394">
        <v>1291680555.5555999</v>
      </c>
      <c r="C394">
        <v>-87.588722000000004</v>
      </c>
      <c r="D394">
        <v>-78.660362000000006</v>
      </c>
      <c r="F394" s="6">
        <f t="shared" si="66"/>
        <v>2.4167083333332999</v>
      </c>
      <c r="G394" s="6">
        <f t="shared" si="64"/>
        <v>-75.862755000000007</v>
      </c>
      <c r="J394">
        <v>1291680555.5555999</v>
      </c>
      <c r="K394">
        <v>-87.192474000000004</v>
      </c>
      <c r="L394">
        <v>-76.622375000000005</v>
      </c>
      <c r="N394" s="6">
        <f t="shared" si="67"/>
        <v>2.4167083333332999</v>
      </c>
      <c r="O394" s="6">
        <f t="shared" si="65"/>
        <v>-70.950042999999994</v>
      </c>
    </row>
    <row r="395" spans="2:16" x14ac:dyDescent="0.25">
      <c r="B395">
        <v>1583361111.1111</v>
      </c>
      <c r="C395">
        <v>-72.655144000000007</v>
      </c>
      <c r="D395">
        <v>-64.546547000000004</v>
      </c>
      <c r="F395" s="6">
        <f t="shared" si="66"/>
        <v>2.8889444444443999</v>
      </c>
      <c r="G395" s="6">
        <f t="shared" si="64"/>
        <v>-77.101569999999995</v>
      </c>
      <c r="J395">
        <v>1583361111.1111</v>
      </c>
      <c r="K395">
        <v>-99.003737999999998</v>
      </c>
      <c r="L395">
        <v>-90.073509000000001</v>
      </c>
      <c r="N395" s="6">
        <f t="shared" si="67"/>
        <v>2.8889444444443999</v>
      </c>
      <c r="O395" s="6">
        <f t="shared" si="65"/>
        <v>-73.022757999999996</v>
      </c>
    </row>
    <row r="396" spans="2:16" x14ac:dyDescent="0.25">
      <c r="B396">
        <v>1875041666.6666999</v>
      </c>
      <c r="C396">
        <v>-81.208656000000005</v>
      </c>
      <c r="D396">
        <v>-73.111191000000005</v>
      </c>
      <c r="F396" s="6">
        <f t="shared" si="66"/>
        <v>3.3611805555556002</v>
      </c>
      <c r="G396" s="6">
        <f t="shared" si="64"/>
        <v>-89.228972999999996</v>
      </c>
      <c r="J396">
        <v>1875041666.6666999</v>
      </c>
      <c r="K396">
        <v>-76.332993000000002</v>
      </c>
      <c r="L396">
        <v>-68.011734000000004</v>
      </c>
      <c r="N396" s="6">
        <f t="shared" si="67"/>
        <v>3.3611805555556002</v>
      </c>
      <c r="O396" s="6">
        <f t="shared" si="65"/>
        <v>-86.183700999999999</v>
      </c>
    </row>
    <row r="397" spans="2:16" x14ac:dyDescent="0.25">
      <c r="B397">
        <v>2166722222.2221999</v>
      </c>
      <c r="C397">
        <v>-75.127380000000002</v>
      </c>
      <c r="D397">
        <v>-66.569511000000006</v>
      </c>
      <c r="F397" s="6">
        <f t="shared" si="66"/>
        <v>3.8334166666666998</v>
      </c>
      <c r="G397" s="6">
        <f t="shared" si="64"/>
        <v>-78.510384000000002</v>
      </c>
      <c r="J397">
        <v>2166722222.2221999</v>
      </c>
      <c r="K397">
        <v>-83.471771000000004</v>
      </c>
      <c r="L397">
        <v>-75.527732999999998</v>
      </c>
      <c r="N397" s="6">
        <f t="shared" si="67"/>
        <v>3.8334166666666998</v>
      </c>
      <c r="O397" s="6">
        <f t="shared" si="65"/>
        <v>-82.192238000000003</v>
      </c>
    </row>
    <row r="398" spans="2:16" x14ac:dyDescent="0.25">
      <c r="B398">
        <v>2458402777.7778001</v>
      </c>
      <c r="C398">
        <v>-81.642937000000003</v>
      </c>
      <c r="D398">
        <v>-72.951430999999999</v>
      </c>
      <c r="F398" s="6">
        <f t="shared" si="66"/>
        <v>4.3056527777777998</v>
      </c>
      <c r="G398" s="6">
        <f t="shared" si="64"/>
        <v>-76.180869999999999</v>
      </c>
      <c r="J398">
        <v>2458402777.7778001</v>
      </c>
      <c r="K398">
        <v>-79.898101999999994</v>
      </c>
      <c r="L398">
        <v>-71.791938999999999</v>
      </c>
      <c r="N398" s="6">
        <f t="shared" si="67"/>
        <v>4.3056527777777998</v>
      </c>
      <c r="O398" s="6">
        <f t="shared" si="65"/>
        <v>-78.172813000000005</v>
      </c>
    </row>
    <row r="399" spans="2:16" x14ac:dyDescent="0.25">
      <c r="B399">
        <v>2750083333.3333001</v>
      </c>
      <c r="C399">
        <v>-84.783089000000004</v>
      </c>
      <c r="D399">
        <v>-76.317100999999994</v>
      </c>
      <c r="F399" s="6">
        <f t="shared" si="66"/>
        <v>4.7778888888889002</v>
      </c>
      <c r="G399" s="6">
        <f t="shared" si="64"/>
        <v>-81.655654999999996</v>
      </c>
      <c r="J399">
        <v>2750083333.3333001</v>
      </c>
      <c r="K399">
        <v>-83.879020999999995</v>
      </c>
      <c r="L399">
        <v>-75.640961000000004</v>
      </c>
      <c r="N399" s="6">
        <f t="shared" si="67"/>
        <v>4.7778888888889002</v>
      </c>
      <c r="O399" s="6">
        <f t="shared" si="65"/>
        <v>-76.770149000000004</v>
      </c>
    </row>
    <row r="400" spans="2:16" x14ac:dyDescent="0.25">
      <c r="B400">
        <v>3041763888.8888998</v>
      </c>
      <c r="C400">
        <v>-83.342583000000005</v>
      </c>
      <c r="D400">
        <v>-74.821358000000004</v>
      </c>
      <c r="F400" s="6">
        <f t="shared" si="66"/>
        <v>5.2501249999999997</v>
      </c>
      <c r="G400" s="6">
        <f t="shared" si="64"/>
        <v>-82.780945000000003</v>
      </c>
      <c r="J400">
        <v>3041763888.8888998</v>
      </c>
      <c r="K400">
        <v>-85.245284999999996</v>
      </c>
      <c r="L400">
        <v>-76.544662000000002</v>
      </c>
      <c r="N400" s="6">
        <f t="shared" si="67"/>
        <v>5.2501249999999997</v>
      </c>
      <c r="O400" s="6">
        <f t="shared" si="65"/>
        <v>-80.877730999999997</v>
      </c>
    </row>
    <row r="401" spans="2:16" x14ac:dyDescent="0.25">
      <c r="B401">
        <v>3333444444.4443998</v>
      </c>
      <c r="C401">
        <v>-89.204559000000003</v>
      </c>
      <c r="D401">
        <v>-81.073982000000001</v>
      </c>
      <c r="F401" s="6">
        <f t="shared" si="66"/>
        <v>5.7223611111111001</v>
      </c>
      <c r="G401" s="6">
        <f t="shared" si="64"/>
        <v>-83.041663999999997</v>
      </c>
      <c r="J401">
        <v>3333444444.4443998</v>
      </c>
      <c r="K401">
        <v>-81.804412999999997</v>
      </c>
      <c r="L401">
        <v>-73.614502000000002</v>
      </c>
      <c r="N401" s="6">
        <f t="shared" si="67"/>
        <v>5.7223611111111001</v>
      </c>
      <c r="O401" s="6">
        <f t="shared" si="65"/>
        <v>-80.950607000000005</v>
      </c>
    </row>
    <row r="402" spans="2:16" x14ac:dyDescent="0.25">
      <c r="B402">
        <v>3625125000</v>
      </c>
      <c r="C402">
        <v>-80.640738999999996</v>
      </c>
      <c r="D402">
        <v>-72.654099000000002</v>
      </c>
      <c r="F402" s="6">
        <f t="shared" si="66"/>
        <v>6.1945972222222005</v>
      </c>
      <c r="G402" s="6">
        <f t="shared" si="64"/>
        <v>-84.972374000000002</v>
      </c>
      <c r="J402">
        <v>3625125000</v>
      </c>
      <c r="K402">
        <v>-79.233176999999998</v>
      </c>
      <c r="L402">
        <v>-71.176963999999998</v>
      </c>
      <c r="N402" s="6">
        <f t="shared" si="67"/>
        <v>6.1945972222222005</v>
      </c>
      <c r="O402" s="6">
        <f t="shared" si="65"/>
        <v>-82.583343999999997</v>
      </c>
    </row>
    <row r="403" spans="2:16" x14ac:dyDescent="0.25">
      <c r="B403">
        <v>3916805555.5556002</v>
      </c>
      <c r="C403">
        <v>-82.864975000000001</v>
      </c>
      <c r="D403">
        <v>-74.575066000000007</v>
      </c>
      <c r="F403" s="6">
        <f t="shared" si="66"/>
        <v>6.6668333333332992</v>
      </c>
      <c r="G403" s="6">
        <f t="shared" si="64"/>
        <v>-71.987091000000007</v>
      </c>
      <c r="J403">
        <v>3916805555.5556002</v>
      </c>
      <c r="K403">
        <v>-88.849052</v>
      </c>
      <c r="L403">
        <v>-80.610741000000004</v>
      </c>
      <c r="N403" s="6">
        <f t="shared" si="67"/>
        <v>6.6668333333332992</v>
      </c>
      <c r="O403" s="6">
        <f t="shared" si="65"/>
        <v>-80.980514999999997</v>
      </c>
    </row>
    <row r="404" spans="2:16" x14ac:dyDescent="0.25">
      <c r="B404">
        <v>4208486111.1111002</v>
      </c>
      <c r="C404">
        <v>-77.836265999999995</v>
      </c>
      <c r="D404">
        <v>-69.327019000000007</v>
      </c>
      <c r="F404" s="6">
        <f t="shared" si="66"/>
        <v>7.1390694444443996</v>
      </c>
      <c r="G404" s="6">
        <f t="shared" si="64"/>
        <v>-71.190207999999998</v>
      </c>
      <c r="J404">
        <v>4208486111.1111002</v>
      </c>
      <c r="K404">
        <v>-85.091498999999999</v>
      </c>
      <c r="L404">
        <v>-76.569519</v>
      </c>
      <c r="N404" s="6">
        <f t="shared" si="67"/>
        <v>7.1390694444443996</v>
      </c>
      <c r="O404" s="6">
        <f t="shared" si="65"/>
        <v>-75.469588999999999</v>
      </c>
    </row>
    <row r="405" spans="2:16" x14ac:dyDescent="0.25">
      <c r="B405">
        <v>4500166666.6667004</v>
      </c>
      <c r="C405">
        <v>-73.284621999999999</v>
      </c>
      <c r="D405">
        <v>-64.719695999999999</v>
      </c>
      <c r="F405" s="6">
        <f t="shared" si="66"/>
        <v>7.6113055555556004</v>
      </c>
      <c r="G405" s="6">
        <f t="shared" si="64"/>
        <v>-69.284171999999998</v>
      </c>
      <c r="J405">
        <v>4500166666.6667004</v>
      </c>
      <c r="K405">
        <v>-81.420135000000002</v>
      </c>
      <c r="L405">
        <v>-72.635352999999995</v>
      </c>
      <c r="N405" s="6">
        <f t="shared" si="67"/>
        <v>7.6113055555556004</v>
      </c>
      <c r="O405" s="6">
        <f t="shared" si="65"/>
        <v>-81.860022999999998</v>
      </c>
    </row>
    <row r="406" spans="2:16" x14ac:dyDescent="0.25">
      <c r="B406">
        <v>4791847222.2222004</v>
      </c>
      <c r="C406">
        <v>-82.685355999999999</v>
      </c>
      <c r="D406">
        <v>-73.961189000000005</v>
      </c>
      <c r="F406" s="6">
        <f t="shared" si="66"/>
        <v>8.0835416666667008</v>
      </c>
      <c r="G406" s="6">
        <f t="shared" si="64"/>
        <v>-76.726646000000002</v>
      </c>
      <c r="J406">
        <v>4791847222.2222004</v>
      </c>
      <c r="K406">
        <v>-83.112701000000001</v>
      </c>
      <c r="L406">
        <v>-74.231849999999994</v>
      </c>
      <c r="N406" s="6">
        <f t="shared" si="67"/>
        <v>8.0835416666667008</v>
      </c>
      <c r="O406" s="6">
        <f t="shared" si="65"/>
        <v>-79.239966999999993</v>
      </c>
    </row>
    <row r="407" spans="2:16" x14ac:dyDescent="0.25">
      <c r="B407">
        <v>5083527777.7777996</v>
      </c>
      <c r="C407">
        <v>-80.482094000000004</v>
      </c>
      <c r="D407">
        <v>-71.317451000000005</v>
      </c>
      <c r="F407" s="6">
        <f t="shared" si="66"/>
        <v>8.5557777777778004</v>
      </c>
      <c r="G407" s="6">
        <f t="shared" si="64"/>
        <v>-79.873917000000006</v>
      </c>
      <c r="J407">
        <v>5083527777.7777996</v>
      </c>
      <c r="K407">
        <v>-92.493187000000006</v>
      </c>
      <c r="L407">
        <v>-83.420402999999993</v>
      </c>
      <c r="N407" s="6">
        <f t="shared" si="67"/>
        <v>8.5557777777778004</v>
      </c>
      <c r="O407" s="6">
        <f t="shared" si="65"/>
        <v>-70.014160000000004</v>
      </c>
    </row>
    <row r="408" spans="2:16" x14ac:dyDescent="0.25">
      <c r="B408">
        <v>5375208333.3332996</v>
      </c>
      <c r="C408">
        <v>-73.387550000000005</v>
      </c>
      <c r="D408">
        <v>-64.364410000000007</v>
      </c>
      <c r="F408" s="6">
        <f t="shared" si="66"/>
        <v>9.0280138888888999</v>
      </c>
      <c r="G408" s="6">
        <f t="shared" si="64"/>
        <v>-69.991614999999996</v>
      </c>
      <c r="J408">
        <v>5375208333.3332996</v>
      </c>
      <c r="K408">
        <v>-78.053970000000007</v>
      </c>
      <c r="L408">
        <v>-68.888328999999999</v>
      </c>
      <c r="N408" s="6">
        <f t="shared" si="67"/>
        <v>9.0280138888888999</v>
      </c>
      <c r="O408" s="6">
        <f t="shared" si="65"/>
        <v>-68.993926999999999</v>
      </c>
    </row>
    <row r="409" spans="2:16" x14ac:dyDescent="0.25">
      <c r="B409">
        <v>5666888888.8888998</v>
      </c>
      <c r="C409">
        <v>-92.540901000000005</v>
      </c>
      <c r="D409">
        <v>-83.619613999999999</v>
      </c>
      <c r="F409" s="6">
        <f t="shared" si="66"/>
        <v>9.5002499999999994</v>
      </c>
      <c r="G409" s="6">
        <f t="shared" si="64"/>
        <v>-73.427779999999998</v>
      </c>
      <c r="J409">
        <v>5666888888.8888998</v>
      </c>
      <c r="K409">
        <v>-86.092017999999996</v>
      </c>
      <c r="L409">
        <v>-77.036591000000001</v>
      </c>
      <c r="N409" s="6">
        <f t="shared" si="67"/>
        <v>9.5002499999999994</v>
      </c>
      <c r="O409" s="6">
        <f t="shared" si="65"/>
        <v>-73.153441999999998</v>
      </c>
    </row>
    <row r="410" spans="2:16" x14ac:dyDescent="0.25">
      <c r="B410">
        <v>5958569444.4443998</v>
      </c>
      <c r="C410">
        <v>-79.056374000000005</v>
      </c>
      <c r="D410">
        <v>-69.771431000000007</v>
      </c>
      <c r="F410" s="6" t="s">
        <v>25</v>
      </c>
      <c r="J410">
        <v>5958569444.4443998</v>
      </c>
      <c r="K410">
        <v>-72.903014999999996</v>
      </c>
      <c r="L410">
        <v>-63.521664000000001</v>
      </c>
      <c r="N410" s="6" t="s">
        <v>25</v>
      </c>
    </row>
    <row r="411" spans="2:16" x14ac:dyDescent="0.25">
      <c r="B411">
        <v>6250250000</v>
      </c>
      <c r="C411">
        <v>-81.107062999999997</v>
      </c>
      <c r="D411">
        <v>-71.279373000000007</v>
      </c>
      <c r="J411">
        <v>6250250000</v>
      </c>
      <c r="K411">
        <v>-78.224113000000003</v>
      </c>
      <c r="L411">
        <v>-68.449141999999995</v>
      </c>
    </row>
    <row r="412" spans="2:16" x14ac:dyDescent="0.25">
      <c r="B412" t="s">
        <v>25</v>
      </c>
      <c r="J412" t="s">
        <v>25</v>
      </c>
    </row>
    <row r="413" spans="2:16" x14ac:dyDescent="0.25">
      <c r="F413" s="6" t="s">
        <v>64</v>
      </c>
      <c r="N413" s="6" t="s">
        <v>64</v>
      </c>
    </row>
    <row r="414" spans="2:16" ht="15.75" x14ac:dyDescent="0.25">
      <c r="F414" s="6" t="s">
        <v>23</v>
      </c>
      <c r="G414" s="6" t="str">
        <f t="shared" ref="G414:G433" si="68">D440</f>
        <v>4Rx4L dBc Log Mag(dB)</v>
      </c>
      <c r="H414" s="35">
        <v>4</v>
      </c>
      <c r="N414" s="6" t="s">
        <v>23</v>
      </c>
      <c r="O414" s="6" t="str">
        <f t="shared" ref="O414:O433" si="69">L440</f>
        <v>4Rx4L dBc Log Mag(dB)</v>
      </c>
      <c r="P414" s="35">
        <v>4</v>
      </c>
    </row>
    <row r="415" spans="2:16" ht="15.75" x14ac:dyDescent="0.25">
      <c r="B415" t="s">
        <v>62</v>
      </c>
      <c r="F415" s="6">
        <f t="shared" ref="F415:F433" si="70">B441/1000000000</f>
        <v>1</v>
      </c>
      <c r="G415" s="6">
        <f t="shared" si="68"/>
        <v>-73.779114000000007</v>
      </c>
      <c r="H415" s="36">
        <f>ABS(AVERAGE(G415:G433)-(H414-1)*17)</f>
        <v>122.97330642105264</v>
      </c>
      <c r="J415" t="s">
        <v>62</v>
      </c>
      <c r="N415" s="6">
        <f t="shared" ref="N415:N433" si="71">J441/1000000000</f>
        <v>1</v>
      </c>
      <c r="O415" s="6">
        <f t="shared" si="69"/>
        <v>-77.597213999999994</v>
      </c>
      <c r="P415" s="36">
        <f>ABS(AVERAGE(O415:O433)-(P414-1)*17)</f>
        <v>123.34374978947369</v>
      </c>
    </row>
    <row r="416" spans="2:16" x14ac:dyDescent="0.25">
      <c r="B416" t="s">
        <v>23</v>
      </c>
      <c r="C416" t="s">
        <v>147</v>
      </c>
      <c r="D416" t="s">
        <v>63</v>
      </c>
      <c r="F416" s="6">
        <f t="shared" si="70"/>
        <v>1.6527916666667</v>
      </c>
      <c r="G416" s="6">
        <f t="shared" si="68"/>
        <v>-52.978248999999998</v>
      </c>
      <c r="J416" t="s">
        <v>23</v>
      </c>
      <c r="K416" t="s">
        <v>147</v>
      </c>
      <c r="L416" t="s">
        <v>63</v>
      </c>
      <c r="N416" s="6">
        <f t="shared" si="71"/>
        <v>1.6527916666667</v>
      </c>
      <c r="O416" s="6">
        <f t="shared" si="69"/>
        <v>-69.858315000000005</v>
      </c>
    </row>
    <row r="417" spans="2:15" x14ac:dyDescent="0.25">
      <c r="B417">
        <v>1000000000</v>
      </c>
      <c r="C417">
        <v>-79.261093000000002</v>
      </c>
      <c r="D417">
        <v>-68.085526000000002</v>
      </c>
      <c r="F417" s="6">
        <f t="shared" si="70"/>
        <v>2.3055833333333</v>
      </c>
      <c r="G417" s="6">
        <f t="shared" si="68"/>
        <v>-66.160422999999994</v>
      </c>
      <c r="J417">
        <v>1000000000</v>
      </c>
      <c r="K417">
        <v>-90.265311999999994</v>
      </c>
      <c r="L417">
        <v>-76.900154000000001</v>
      </c>
      <c r="N417" s="6">
        <f t="shared" si="71"/>
        <v>2.3055833333333</v>
      </c>
      <c r="O417" s="6">
        <f t="shared" si="69"/>
        <v>-66.310660999999996</v>
      </c>
    </row>
    <row r="418" spans="2:15" x14ac:dyDescent="0.25">
      <c r="B418">
        <v>1472236111.1111</v>
      </c>
      <c r="C418">
        <v>-80.898421999999997</v>
      </c>
      <c r="D418">
        <v>-71.970061999999999</v>
      </c>
      <c r="F418" s="6">
        <f t="shared" si="70"/>
        <v>2.9583750000000002</v>
      </c>
      <c r="G418" s="6">
        <f t="shared" si="68"/>
        <v>-58.926231000000001</v>
      </c>
      <c r="J418">
        <v>1472236111.1111</v>
      </c>
      <c r="K418">
        <v>-90.987938</v>
      </c>
      <c r="L418">
        <v>-80.417839000000001</v>
      </c>
      <c r="N418" s="6">
        <f t="shared" si="71"/>
        <v>2.9583750000000002</v>
      </c>
      <c r="O418" s="6">
        <f t="shared" si="69"/>
        <v>-65.007332000000005</v>
      </c>
    </row>
    <row r="419" spans="2:15" x14ac:dyDescent="0.25">
      <c r="B419">
        <v>1944472222.2221999</v>
      </c>
      <c r="C419">
        <v>-92.934287999999995</v>
      </c>
      <c r="D419">
        <v>-84.825691000000006</v>
      </c>
      <c r="F419" s="6">
        <f t="shared" si="70"/>
        <v>3.6111666666666999</v>
      </c>
      <c r="G419" s="6">
        <f t="shared" si="68"/>
        <v>-70.889763000000002</v>
      </c>
      <c r="J419">
        <v>1944472222.2221999</v>
      </c>
      <c r="K419">
        <v>-86.205009000000004</v>
      </c>
      <c r="L419">
        <v>-77.274780000000007</v>
      </c>
      <c r="N419" s="6">
        <f t="shared" si="71"/>
        <v>3.6111666666666999</v>
      </c>
      <c r="O419" s="6">
        <f t="shared" si="69"/>
        <v>-76.046310000000005</v>
      </c>
    </row>
    <row r="420" spans="2:15" x14ac:dyDescent="0.25">
      <c r="B420">
        <v>2416708333.3333001</v>
      </c>
      <c r="C420">
        <v>-83.960212999999996</v>
      </c>
      <c r="D420">
        <v>-75.862755000000007</v>
      </c>
      <c r="F420" s="6">
        <f t="shared" si="70"/>
        <v>4.2639583333333002</v>
      </c>
      <c r="G420" s="6">
        <f t="shared" si="68"/>
        <v>-73.776611000000003</v>
      </c>
      <c r="J420">
        <v>2416708333.3333001</v>
      </c>
      <c r="K420">
        <v>-79.271300999999994</v>
      </c>
      <c r="L420">
        <v>-70.950042999999994</v>
      </c>
      <c r="N420" s="6">
        <f t="shared" si="71"/>
        <v>4.2639583333333002</v>
      </c>
      <c r="O420" s="6">
        <f t="shared" si="69"/>
        <v>-68.595184000000003</v>
      </c>
    </row>
    <row r="421" spans="2:15" x14ac:dyDescent="0.25">
      <c r="B421">
        <v>2888944444.4443998</v>
      </c>
      <c r="C421">
        <v>-85.659439000000006</v>
      </c>
      <c r="D421">
        <v>-77.101569999999995</v>
      </c>
      <c r="F421" s="6">
        <f t="shared" si="70"/>
        <v>4.9167500000000004</v>
      </c>
      <c r="G421" s="6">
        <f t="shared" si="68"/>
        <v>-66.222290000000001</v>
      </c>
      <c r="J421">
        <v>2888944444.4443998</v>
      </c>
      <c r="K421">
        <v>-80.966797</v>
      </c>
      <c r="L421">
        <v>-73.022757999999996</v>
      </c>
      <c r="N421" s="6">
        <f t="shared" si="71"/>
        <v>4.9167500000000004</v>
      </c>
      <c r="O421" s="6">
        <f t="shared" si="69"/>
        <v>-64.886702999999997</v>
      </c>
    </row>
    <row r="422" spans="2:15" x14ac:dyDescent="0.25">
      <c r="B422">
        <v>3361180555.5556002</v>
      </c>
      <c r="C422">
        <v>-97.920485999999997</v>
      </c>
      <c r="D422">
        <v>-89.228972999999996</v>
      </c>
      <c r="F422" s="6">
        <f t="shared" si="70"/>
        <v>5.5695416666667006</v>
      </c>
      <c r="G422" s="6">
        <f t="shared" si="68"/>
        <v>-72.531456000000006</v>
      </c>
      <c r="J422">
        <v>3361180555.5556002</v>
      </c>
      <c r="K422">
        <v>-94.289863999999994</v>
      </c>
      <c r="L422">
        <v>-86.183700999999999</v>
      </c>
      <c r="N422" s="6">
        <f t="shared" si="71"/>
        <v>5.5695416666667006</v>
      </c>
      <c r="O422" s="6">
        <f t="shared" si="69"/>
        <v>-60.237408000000002</v>
      </c>
    </row>
    <row r="423" spans="2:15" x14ac:dyDescent="0.25">
      <c r="B423">
        <v>3833416666.6666999</v>
      </c>
      <c r="C423">
        <v>-86.976378999999994</v>
      </c>
      <c r="D423">
        <v>-78.510384000000002</v>
      </c>
      <c r="F423" s="6">
        <f t="shared" si="70"/>
        <v>6.2223333333332995</v>
      </c>
      <c r="G423" s="6">
        <f t="shared" si="68"/>
        <v>-74.543503000000001</v>
      </c>
      <c r="J423">
        <v>3833416666.6666999</v>
      </c>
      <c r="K423">
        <v>-90.430297999999993</v>
      </c>
      <c r="L423">
        <v>-82.192238000000003</v>
      </c>
      <c r="N423" s="6">
        <f t="shared" si="71"/>
        <v>6.2223333333332995</v>
      </c>
      <c r="O423" s="6">
        <f t="shared" si="69"/>
        <v>-65.405890999999997</v>
      </c>
    </row>
    <row r="424" spans="2:15" x14ac:dyDescent="0.25">
      <c r="B424">
        <v>4305652777.7777996</v>
      </c>
      <c r="C424">
        <v>-84.702095</v>
      </c>
      <c r="D424">
        <v>-76.180869999999999</v>
      </c>
      <c r="F424" s="6">
        <f t="shared" si="70"/>
        <v>6.8751249999999997</v>
      </c>
      <c r="G424" s="6">
        <f t="shared" si="68"/>
        <v>-75.680710000000005</v>
      </c>
      <c r="J424">
        <v>4305652777.7777996</v>
      </c>
      <c r="K424">
        <v>-86.873428000000004</v>
      </c>
      <c r="L424">
        <v>-78.172813000000005</v>
      </c>
      <c r="N424" s="6">
        <f t="shared" si="71"/>
        <v>6.8751249999999997</v>
      </c>
      <c r="O424" s="6">
        <f t="shared" si="69"/>
        <v>-77.891609000000003</v>
      </c>
    </row>
    <row r="425" spans="2:15" x14ac:dyDescent="0.25">
      <c r="B425">
        <v>4777888888.8888998</v>
      </c>
      <c r="C425">
        <v>-89.786224000000004</v>
      </c>
      <c r="D425">
        <v>-81.655654999999996</v>
      </c>
      <c r="F425" s="6">
        <f t="shared" si="70"/>
        <v>7.5279166666667008</v>
      </c>
      <c r="G425" s="6">
        <f t="shared" si="68"/>
        <v>-81.976378999999994</v>
      </c>
      <c r="J425">
        <v>4777888888.8888998</v>
      </c>
      <c r="K425">
        <v>-84.960059999999999</v>
      </c>
      <c r="L425">
        <v>-76.770149000000004</v>
      </c>
      <c r="N425" s="6">
        <f t="shared" si="71"/>
        <v>7.5279166666667008</v>
      </c>
      <c r="O425" s="6">
        <f t="shared" si="69"/>
        <v>-74.404540999999995</v>
      </c>
    </row>
    <row r="426" spans="2:15" x14ac:dyDescent="0.25">
      <c r="B426">
        <v>5250125000</v>
      </c>
      <c r="C426">
        <v>-90.767585999999994</v>
      </c>
      <c r="D426">
        <v>-82.780945000000003</v>
      </c>
      <c r="F426" s="6">
        <f t="shared" si="70"/>
        <v>8.1807083333332997</v>
      </c>
      <c r="G426" s="6">
        <f t="shared" si="68"/>
        <v>-72.887146000000001</v>
      </c>
      <c r="J426">
        <v>5250125000</v>
      </c>
      <c r="K426">
        <v>-88.933944999999994</v>
      </c>
      <c r="L426">
        <v>-80.877730999999997</v>
      </c>
      <c r="N426" s="6">
        <f t="shared" si="71"/>
        <v>8.1807083333332997</v>
      </c>
      <c r="O426" s="6">
        <f t="shared" si="69"/>
        <v>-81.683182000000002</v>
      </c>
    </row>
    <row r="427" spans="2:15" x14ac:dyDescent="0.25">
      <c r="B427">
        <v>5722361111.1111002</v>
      </c>
      <c r="C427">
        <v>-91.331573000000006</v>
      </c>
      <c r="D427">
        <v>-83.041663999999997</v>
      </c>
      <c r="F427" s="6">
        <f t="shared" si="70"/>
        <v>8.8335000000000008</v>
      </c>
      <c r="G427" s="6">
        <f t="shared" si="68"/>
        <v>-84.277687</v>
      </c>
      <c r="J427">
        <v>5722361111.1111002</v>
      </c>
      <c r="K427">
        <v>-89.188918999999999</v>
      </c>
      <c r="L427">
        <v>-80.950607000000005</v>
      </c>
      <c r="N427" s="6">
        <f t="shared" si="71"/>
        <v>8.8335000000000008</v>
      </c>
      <c r="O427" s="6">
        <f t="shared" si="69"/>
        <v>-81.583152999999996</v>
      </c>
    </row>
    <row r="428" spans="2:15" x14ac:dyDescent="0.25">
      <c r="B428">
        <v>6194597222.2222004</v>
      </c>
      <c r="C428">
        <v>-93.481621000000004</v>
      </c>
      <c r="D428">
        <v>-84.972374000000002</v>
      </c>
      <c r="F428" s="6">
        <f t="shared" si="70"/>
        <v>9.4862916666667001</v>
      </c>
      <c r="G428" s="6">
        <f t="shared" si="68"/>
        <v>-68.030342000000005</v>
      </c>
      <c r="J428">
        <v>6194597222.2222004</v>
      </c>
      <c r="K428">
        <v>-91.105323999999996</v>
      </c>
      <c r="L428">
        <v>-82.583343999999997</v>
      </c>
      <c r="N428" s="6">
        <f t="shared" si="71"/>
        <v>9.4862916666667001</v>
      </c>
      <c r="O428" s="6">
        <f t="shared" si="69"/>
        <v>-83.999802000000003</v>
      </c>
    </row>
    <row r="429" spans="2:15" x14ac:dyDescent="0.25">
      <c r="B429">
        <v>6666833333.3332996</v>
      </c>
      <c r="C429">
        <v>-80.552025</v>
      </c>
      <c r="D429">
        <v>-71.987091000000007</v>
      </c>
      <c r="F429" s="6">
        <f t="shared" si="70"/>
        <v>10.139083333333</v>
      </c>
      <c r="G429" s="6">
        <f t="shared" si="68"/>
        <v>-79.053451999999993</v>
      </c>
      <c r="J429">
        <v>6666833333.3332996</v>
      </c>
      <c r="K429">
        <v>-89.765288999999996</v>
      </c>
      <c r="L429">
        <v>-80.980514999999997</v>
      </c>
      <c r="N429" s="6">
        <f t="shared" si="71"/>
        <v>10.139083333333</v>
      </c>
      <c r="O429" s="6">
        <f t="shared" si="69"/>
        <v>-70.063843000000006</v>
      </c>
    </row>
    <row r="430" spans="2:15" x14ac:dyDescent="0.25">
      <c r="B430">
        <v>7139069444.4443998</v>
      </c>
      <c r="C430">
        <v>-79.914375000000007</v>
      </c>
      <c r="D430">
        <v>-71.190207999999998</v>
      </c>
      <c r="F430" s="6">
        <f t="shared" si="70"/>
        <v>10.791874999999999</v>
      </c>
      <c r="G430" s="6">
        <f t="shared" si="68"/>
        <v>-70.559646999999998</v>
      </c>
      <c r="J430">
        <v>7139069444.4443998</v>
      </c>
      <c r="K430">
        <v>-84.350441000000004</v>
      </c>
      <c r="L430">
        <v>-75.469588999999999</v>
      </c>
      <c r="N430" s="6">
        <f t="shared" si="71"/>
        <v>10.791874999999999</v>
      </c>
      <c r="O430" s="6">
        <f t="shared" si="69"/>
        <v>-65.710746999999998</v>
      </c>
    </row>
    <row r="431" spans="2:15" x14ac:dyDescent="0.25">
      <c r="B431">
        <v>7611305555.5556002</v>
      </c>
      <c r="C431">
        <v>-78.448813999999999</v>
      </c>
      <c r="D431">
        <v>-69.284171999999998</v>
      </c>
      <c r="F431" s="6">
        <f t="shared" si="70"/>
        <v>11.444666666667</v>
      </c>
      <c r="G431" s="6">
        <f t="shared" si="68"/>
        <v>-73.618752000000001</v>
      </c>
      <c r="J431">
        <v>7611305555.5556002</v>
      </c>
      <c r="K431">
        <v>-90.932807999999994</v>
      </c>
      <c r="L431">
        <v>-81.860022999999998</v>
      </c>
      <c r="N431" s="6">
        <f t="shared" si="71"/>
        <v>11.444666666667</v>
      </c>
      <c r="O431" s="6">
        <f t="shared" si="69"/>
        <v>-74.494499000000005</v>
      </c>
    </row>
    <row r="432" spans="2:15" x14ac:dyDescent="0.25">
      <c r="B432">
        <v>8083541666.6667004</v>
      </c>
      <c r="C432">
        <v>-85.749786</v>
      </c>
      <c r="D432">
        <v>-76.726646000000002</v>
      </c>
      <c r="F432" s="6">
        <f t="shared" si="70"/>
        <v>12.097458333333</v>
      </c>
      <c r="G432" s="6">
        <f t="shared" si="68"/>
        <v>-77.038833999999994</v>
      </c>
      <c r="J432">
        <v>8083541666.6667004</v>
      </c>
      <c r="K432">
        <v>-88.405602000000002</v>
      </c>
      <c r="L432">
        <v>-79.239966999999993</v>
      </c>
      <c r="N432" s="6">
        <f t="shared" si="71"/>
        <v>12.097458333333</v>
      </c>
      <c r="O432" s="6">
        <f t="shared" si="69"/>
        <v>-72.707297999999994</v>
      </c>
    </row>
    <row r="433" spans="2:16" x14ac:dyDescent="0.25">
      <c r="B433">
        <v>8555777777.7777996</v>
      </c>
      <c r="C433">
        <v>-88.795197000000002</v>
      </c>
      <c r="D433">
        <v>-79.873917000000006</v>
      </c>
      <c r="F433" s="6">
        <f t="shared" si="70"/>
        <v>12.750249999999999</v>
      </c>
      <c r="G433" s="6">
        <f t="shared" si="68"/>
        <v>-74.562233000000006</v>
      </c>
      <c r="J433">
        <v>8555777777.7777996</v>
      </c>
      <c r="K433">
        <v>-79.069587999999996</v>
      </c>
      <c r="L433">
        <v>-70.014160000000004</v>
      </c>
      <c r="N433" s="6">
        <f t="shared" si="71"/>
        <v>12.750249999999999</v>
      </c>
      <c r="O433" s="6">
        <f t="shared" si="69"/>
        <v>-78.047554000000005</v>
      </c>
    </row>
    <row r="434" spans="2:16" x14ac:dyDescent="0.25">
      <c r="B434">
        <v>9028013888.8889008</v>
      </c>
      <c r="C434">
        <v>-79.276557999999994</v>
      </c>
      <c r="D434">
        <v>-69.991614999999996</v>
      </c>
      <c r="F434" s="6" t="s">
        <v>25</v>
      </c>
      <c r="J434">
        <v>9028013888.8889008</v>
      </c>
      <c r="K434">
        <v>-78.375281999999999</v>
      </c>
      <c r="L434">
        <v>-68.993926999999999</v>
      </c>
      <c r="N434" s="6" t="s">
        <v>25</v>
      </c>
    </row>
    <row r="435" spans="2:16" x14ac:dyDescent="0.25">
      <c r="B435">
        <v>9500250000</v>
      </c>
      <c r="C435">
        <v>-83.255470000000003</v>
      </c>
      <c r="D435">
        <v>-73.427779999999998</v>
      </c>
      <c r="J435">
        <v>9500250000</v>
      </c>
      <c r="K435">
        <v>-82.928413000000006</v>
      </c>
      <c r="L435">
        <v>-73.153441999999998</v>
      </c>
    </row>
    <row r="436" spans="2:16" x14ac:dyDescent="0.25">
      <c r="B436" t="s">
        <v>25</v>
      </c>
      <c r="J436" t="s">
        <v>25</v>
      </c>
    </row>
    <row r="437" spans="2:16" x14ac:dyDescent="0.25">
      <c r="F437" s="6" t="s">
        <v>66</v>
      </c>
      <c r="N437" s="6" t="s">
        <v>66</v>
      </c>
    </row>
    <row r="438" spans="2:16" ht="15.75" x14ac:dyDescent="0.25">
      <c r="F438" s="6" t="s">
        <v>23</v>
      </c>
      <c r="G438" s="6" t="str">
        <f t="shared" ref="G438:G457" si="72">D464</f>
        <v>4Rx5L dBc Log Mag(dB)</v>
      </c>
      <c r="H438" s="35">
        <v>4</v>
      </c>
      <c r="N438" s="6" t="s">
        <v>23</v>
      </c>
      <c r="O438" s="6" t="str">
        <f t="shared" ref="O438:O457" si="73">L464</f>
        <v>4Rx5L dBc Log Mag(dB)</v>
      </c>
      <c r="P438" s="35">
        <v>4</v>
      </c>
    </row>
    <row r="439" spans="2:16" ht="15.75" x14ac:dyDescent="0.25">
      <c r="B439" t="s">
        <v>64</v>
      </c>
      <c r="F439" s="6">
        <f t="shared" ref="F439:F457" si="74">B465/1000000000</f>
        <v>1.0002500000000001</v>
      </c>
      <c r="G439" s="6">
        <f t="shared" si="72"/>
        <v>-72.665733000000003</v>
      </c>
      <c r="H439" s="36">
        <f>ABS(AVERAGE(G439:G457)-(H438-1)*17)</f>
        <v>130.92583189473686</v>
      </c>
      <c r="J439" t="s">
        <v>64</v>
      </c>
      <c r="N439" s="6">
        <f t="shared" ref="N439:N457" si="75">J465/1000000000</f>
        <v>1.0002500000000001</v>
      </c>
      <c r="O439" s="6">
        <f t="shared" si="73"/>
        <v>-73.688453999999993</v>
      </c>
      <c r="P439" s="36">
        <f>ABS(AVERAGE(O439:O457)-(P438-1)*17)</f>
        <v>128.66435478947366</v>
      </c>
    </row>
    <row r="440" spans="2:16" x14ac:dyDescent="0.25">
      <c r="B440" t="s">
        <v>23</v>
      </c>
      <c r="C440" t="s">
        <v>148</v>
      </c>
      <c r="D440" t="s">
        <v>65</v>
      </c>
      <c r="F440" s="6">
        <f t="shared" si="74"/>
        <v>1.6669027777778</v>
      </c>
      <c r="G440" s="6">
        <f t="shared" si="72"/>
        <v>-59.894516000000003</v>
      </c>
      <c r="J440" t="s">
        <v>23</v>
      </c>
      <c r="K440" t="s">
        <v>148</v>
      </c>
      <c r="L440" t="s">
        <v>65</v>
      </c>
      <c r="N440" s="6">
        <f t="shared" si="75"/>
        <v>1.6669027777778</v>
      </c>
      <c r="O440" s="6">
        <f t="shared" si="73"/>
        <v>-66.562049999999999</v>
      </c>
    </row>
    <row r="441" spans="2:16" x14ac:dyDescent="0.25">
      <c r="B441">
        <v>1000000000</v>
      </c>
      <c r="C441">
        <v>-84.954680999999994</v>
      </c>
      <c r="D441">
        <v>-73.779114000000007</v>
      </c>
      <c r="F441" s="6">
        <f t="shared" si="74"/>
        <v>2.3335555555556002</v>
      </c>
      <c r="G441" s="6">
        <f t="shared" si="72"/>
        <v>-63.636803</v>
      </c>
      <c r="J441">
        <v>1000000000</v>
      </c>
      <c r="K441">
        <v>-90.962363999999994</v>
      </c>
      <c r="L441">
        <v>-77.597213999999994</v>
      </c>
      <c r="N441" s="6">
        <f t="shared" si="75"/>
        <v>2.3335555555556002</v>
      </c>
      <c r="O441" s="6">
        <f t="shared" si="73"/>
        <v>-67.141304000000005</v>
      </c>
    </row>
    <row r="442" spans="2:16" x14ac:dyDescent="0.25">
      <c r="B442">
        <v>1652791666.6666999</v>
      </c>
      <c r="C442">
        <v>-61.906609000000003</v>
      </c>
      <c r="D442">
        <v>-52.978248999999998</v>
      </c>
      <c r="F442" s="6">
        <f t="shared" si="74"/>
        <v>3.0002083333333003</v>
      </c>
      <c r="G442" s="6">
        <f t="shared" si="72"/>
        <v>-79.909171999999998</v>
      </c>
      <c r="J442">
        <v>1652791666.6666999</v>
      </c>
      <c r="K442">
        <v>-80.428413000000006</v>
      </c>
      <c r="L442">
        <v>-69.858315000000005</v>
      </c>
      <c r="N442" s="6">
        <f t="shared" si="75"/>
        <v>3.0002083333333003</v>
      </c>
      <c r="O442" s="6">
        <f t="shared" si="73"/>
        <v>-63.460090999999998</v>
      </c>
    </row>
    <row r="443" spans="2:16" x14ac:dyDescent="0.25">
      <c r="B443">
        <v>2305583333.3333001</v>
      </c>
      <c r="C443">
        <v>-74.269012000000004</v>
      </c>
      <c r="D443">
        <v>-66.160422999999994</v>
      </c>
      <c r="F443" s="6">
        <f t="shared" si="74"/>
        <v>3.6668611111111002</v>
      </c>
      <c r="G443" s="6">
        <f t="shared" si="72"/>
        <v>-74.748169000000004</v>
      </c>
      <c r="J443">
        <v>2305583333.3333001</v>
      </c>
      <c r="K443">
        <v>-75.240882999999997</v>
      </c>
      <c r="L443">
        <v>-66.310660999999996</v>
      </c>
      <c r="N443" s="6">
        <f t="shared" si="75"/>
        <v>3.6668611111111002</v>
      </c>
      <c r="O443" s="6">
        <f t="shared" si="73"/>
        <v>-67.318352000000004</v>
      </c>
    </row>
    <row r="444" spans="2:16" x14ac:dyDescent="0.25">
      <c r="B444">
        <v>2958375000</v>
      </c>
      <c r="C444">
        <v>-67.023696999999999</v>
      </c>
      <c r="D444">
        <v>-58.926231000000001</v>
      </c>
      <c r="F444" s="6">
        <f t="shared" si="74"/>
        <v>4.3335138888889002</v>
      </c>
      <c r="G444" s="6">
        <f t="shared" si="72"/>
        <v>-84.747298999999998</v>
      </c>
      <c r="J444">
        <v>2958375000</v>
      </c>
      <c r="K444">
        <v>-73.328582999999995</v>
      </c>
      <c r="L444">
        <v>-65.007332000000005</v>
      </c>
      <c r="N444" s="6">
        <f t="shared" si="75"/>
        <v>4.3335138888889002</v>
      </c>
      <c r="O444" s="6">
        <f t="shared" si="73"/>
        <v>-67.039444000000003</v>
      </c>
    </row>
    <row r="445" spans="2:16" x14ac:dyDescent="0.25">
      <c r="B445">
        <v>3611166666.6666999</v>
      </c>
      <c r="C445">
        <v>-79.447631999999999</v>
      </c>
      <c r="D445">
        <v>-70.889763000000002</v>
      </c>
      <c r="F445" s="6">
        <f t="shared" si="74"/>
        <v>5.0001666666667006</v>
      </c>
      <c r="G445" s="6">
        <f t="shared" si="72"/>
        <v>-77.807723999999993</v>
      </c>
      <c r="J445">
        <v>3611166666.6666999</v>
      </c>
      <c r="K445">
        <v>-83.990348999999995</v>
      </c>
      <c r="L445">
        <v>-76.046310000000005</v>
      </c>
      <c r="N445" s="6">
        <f t="shared" si="75"/>
        <v>5.0001666666667006</v>
      </c>
      <c r="O445" s="6">
        <f t="shared" si="73"/>
        <v>-69.026961999999997</v>
      </c>
    </row>
    <row r="446" spans="2:16" x14ac:dyDescent="0.25">
      <c r="B446">
        <v>4263958333.3333001</v>
      </c>
      <c r="C446">
        <v>-82.468117000000007</v>
      </c>
      <c r="D446">
        <v>-73.776611000000003</v>
      </c>
      <c r="F446" s="6">
        <f t="shared" si="74"/>
        <v>5.6668194444443998</v>
      </c>
      <c r="G446" s="6">
        <f t="shared" si="72"/>
        <v>-85.034835999999999</v>
      </c>
      <c r="J446">
        <v>4263958333.3333001</v>
      </c>
      <c r="K446">
        <v>-76.701340000000002</v>
      </c>
      <c r="L446">
        <v>-68.595184000000003</v>
      </c>
      <c r="N446" s="6">
        <f t="shared" si="75"/>
        <v>5.6668194444443998</v>
      </c>
      <c r="O446" s="6">
        <f t="shared" si="73"/>
        <v>-71.629645999999994</v>
      </c>
    </row>
    <row r="447" spans="2:16" x14ac:dyDescent="0.25">
      <c r="B447">
        <v>4916750000</v>
      </c>
      <c r="C447">
        <v>-74.688277999999997</v>
      </c>
      <c r="D447">
        <v>-66.222290000000001</v>
      </c>
      <c r="F447" s="6">
        <f t="shared" si="74"/>
        <v>6.3334722222222002</v>
      </c>
      <c r="G447" s="6">
        <f t="shared" si="72"/>
        <v>-91.579894999999993</v>
      </c>
      <c r="J447">
        <v>4916750000</v>
      </c>
      <c r="K447">
        <v>-73.124763000000002</v>
      </c>
      <c r="L447">
        <v>-64.886702999999997</v>
      </c>
      <c r="N447" s="6">
        <f t="shared" si="75"/>
        <v>6.3334722222222002</v>
      </c>
      <c r="O447" s="6">
        <f t="shared" si="73"/>
        <v>-74.120604999999998</v>
      </c>
    </row>
    <row r="448" spans="2:16" x14ac:dyDescent="0.25">
      <c r="B448">
        <v>5569541666.6667004</v>
      </c>
      <c r="C448">
        <v>-81.052681000000007</v>
      </c>
      <c r="D448">
        <v>-72.531456000000006</v>
      </c>
      <c r="F448" s="6">
        <f t="shared" si="74"/>
        <v>7.0001249999999997</v>
      </c>
      <c r="G448" s="6">
        <f t="shared" si="72"/>
        <v>-76.709877000000006</v>
      </c>
      <c r="J448">
        <v>5569541666.6667004</v>
      </c>
      <c r="K448">
        <v>-68.938025999999994</v>
      </c>
      <c r="L448">
        <v>-60.237408000000002</v>
      </c>
      <c r="N448" s="6">
        <f t="shared" si="75"/>
        <v>7.0001249999999997</v>
      </c>
      <c r="O448" s="6">
        <f t="shared" si="73"/>
        <v>-71.790886</v>
      </c>
    </row>
    <row r="449" spans="2:16" x14ac:dyDescent="0.25">
      <c r="B449">
        <v>6222333333.3332996</v>
      </c>
      <c r="C449">
        <v>-82.674080000000004</v>
      </c>
      <c r="D449">
        <v>-74.543503000000001</v>
      </c>
      <c r="F449" s="6">
        <f t="shared" si="74"/>
        <v>7.6667777777777992</v>
      </c>
      <c r="G449" s="6">
        <f t="shared" si="72"/>
        <v>-80.123610999999997</v>
      </c>
      <c r="J449">
        <v>6222333333.3332996</v>
      </c>
      <c r="K449">
        <v>-73.595802000000006</v>
      </c>
      <c r="L449">
        <v>-65.405890999999997</v>
      </c>
      <c r="N449" s="6">
        <f t="shared" si="75"/>
        <v>7.6667777777777992</v>
      </c>
      <c r="O449" s="6">
        <f t="shared" si="73"/>
        <v>-77.303139000000002</v>
      </c>
    </row>
    <row r="450" spans="2:16" x14ac:dyDescent="0.25">
      <c r="B450">
        <v>6875125000</v>
      </c>
      <c r="C450">
        <v>-83.667350999999996</v>
      </c>
      <c r="D450">
        <v>-75.680710000000005</v>
      </c>
      <c r="F450" s="6">
        <f t="shared" si="74"/>
        <v>8.3334305555555996</v>
      </c>
      <c r="G450" s="6">
        <f t="shared" si="72"/>
        <v>-80.958777999999995</v>
      </c>
      <c r="J450">
        <v>6875125000</v>
      </c>
      <c r="K450">
        <v>-85.947823</v>
      </c>
      <c r="L450">
        <v>-77.891609000000003</v>
      </c>
      <c r="N450" s="6">
        <f t="shared" si="75"/>
        <v>8.3334305555555996</v>
      </c>
      <c r="O450" s="6">
        <f t="shared" si="73"/>
        <v>-82.383751000000004</v>
      </c>
    </row>
    <row r="451" spans="2:16" x14ac:dyDescent="0.25">
      <c r="B451">
        <v>7527916666.6667004</v>
      </c>
      <c r="C451">
        <v>-90.266289</v>
      </c>
      <c r="D451">
        <v>-81.976378999999994</v>
      </c>
      <c r="F451" s="6">
        <f t="shared" si="74"/>
        <v>9.0000833333332988</v>
      </c>
      <c r="G451" s="6">
        <f t="shared" si="72"/>
        <v>-72.570656</v>
      </c>
      <c r="J451">
        <v>7527916666.6667004</v>
      </c>
      <c r="K451">
        <v>-82.642853000000002</v>
      </c>
      <c r="L451">
        <v>-74.404540999999995</v>
      </c>
      <c r="N451" s="6">
        <f t="shared" si="75"/>
        <v>9.0000833333332988</v>
      </c>
      <c r="O451" s="6">
        <f t="shared" si="73"/>
        <v>-81.237487999999999</v>
      </c>
    </row>
    <row r="452" spans="2:16" x14ac:dyDescent="0.25">
      <c r="B452">
        <v>8180708333.3332996</v>
      </c>
      <c r="C452">
        <v>-81.396393000000003</v>
      </c>
      <c r="D452">
        <v>-72.887146000000001</v>
      </c>
      <c r="F452" s="6">
        <f t="shared" si="74"/>
        <v>9.6667361111110992</v>
      </c>
      <c r="G452" s="6">
        <f t="shared" si="72"/>
        <v>-78.806847000000005</v>
      </c>
      <c r="J452">
        <v>8180708333.3332996</v>
      </c>
      <c r="K452">
        <v>-90.205162000000001</v>
      </c>
      <c r="L452">
        <v>-81.683182000000002</v>
      </c>
      <c r="N452" s="6">
        <f t="shared" si="75"/>
        <v>9.6667361111110992</v>
      </c>
      <c r="O452" s="6">
        <f t="shared" si="73"/>
        <v>-92.495536999999999</v>
      </c>
    </row>
    <row r="453" spans="2:16" x14ac:dyDescent="0.25">
      <c r="B453">
        <v>8833500000</v>
      </c>
      <c r="C453">
        <v>-92.842620999999994</v>
      </c>
      <c r="D453">
        <v>-84.277687</v>
      </c>
      <c r="F453" s="6">
        <f t="shared" si="74"/>
        <v>10.333388888888999</v>
      </c>
      <c r="G453" s="6">
        <f t="shared" si="72"/>
        <v>-101.60708</v>
      </c>
      <c r="J453">
        <v>8833500000</v>
      </c>
      <c r="K453">
        <v>-90.367935000000003</v>
      </c>
      <c r="L453">
        <v>-81.583152999999996</v>
      </c>
      <c r="N453" s="6">
        <f t="shared" si="75"/>
        <v>10.333388888888999</v>
      </c>
      <c r="O453" s="6">
        <f t="shared" si="73"/>
        <v>-103.30059</v>
      </c>
    </row>
    <row r="454" spans="2:16" x14ac:dyDescent="0.25">
      <c r="B454">
        <v>9486291666.6667004</v>
      </c>
      <c r="C454">
        <v>-76.754508999999999</v>
      </c>
      <c r="D454">
        <v>-68.030342000000005</v>
      </c>
      <c r="F454" s="6">
        <f t="shared" si="74"/>
        <v>11.000041666667</v>
      </c>
      <c r="G454" s="6">
        <f t="shared" si="72"/>
        <v>-82.272079000000005</v>
      </c>
      <c r="J454">
        <v>9486291666.6667004</v>
      </c>
      <c r="K454">
        <v>-92.880652999999995</v>
      </c>
      <c r="L454">
        <v>-83.999802000000003</v>
      </c>
      <c r="N454" s="6">
        <f t="shared" si="75"/>
        <v>11.000041666667</v>
      </c>
      <c r="O454" s="6">
        <f t="shared" si="73"/>
        <v>-86.218924999999999</v>
      </c>
    </row>
    <row r="455" spans="2:16" x14ac:dyDescent="0.25">
      <c r="B455">
        <v>10139083333.333</v>
      </c>
      <c r="C455">
        <v>-88.218093999999994</v>
      </c>
      <c r="D455">
        <v>-79.053451999999993</v>
      </c>
      <c r="F455" s="6">
        <f t="shared" si="74"/>
        <v>11.666694444444</v>
      </c>
      <c r="G455" s="6">
        <f t="shared" si="72"/>
        <v>-83.939071999999996</v>
      </c>
      <c r="J455">
        <v>10139083333.333</v>
      </c>
      <c r="K455">
        <v>-79.136627000000004</v>
      </c>
      <c r="L455">
        <v>-70.063843000000006</v>
      </c>
      <c r="N455" s="6">
        <f t="shared" si="75"/>
        <v>11.666694444444</v>
      </c>
      <c r="O455" s="6">
        <f t="shared" si="73"/>
        <v>-83.867462000000003</v>
      </c>
    </row>
    <row r="456" spans="2:16" x14ac:dyDescent="0.25">
      <c r="B456">
        <v>10791875000</v>
      </c>
      <c r="C456">
        <v>-79.582794000000007</v>
      </c>
      <c r="D456">
        <v>-70.559646999999998</v>
      </c>
      <c r="F456" s="6">
        <f t="shared" si="74"/>
        <v>12.333347222222001</v>
      </c>
      <c r="G456" s="6">
        <f t="shared" si="72"/>
        <v>-83.985512</v>
      </c>
      <c r="J456">
        <v>10791875000</v>
      </c>
      <c r="K456">
        <v>-74.876380999999995</v>
      </c>
      <c r="L456">
        <v>-65.710746999999998</v>
      </c>
      <c r="N456" s="6">
        <f t="shared" si="75"/>
        <v>12.333347222222001</v>
      </c>
      <c r="O456" s="6">
        <f t="shared" si="73"/>
        <v>-86.632041999999998</v>
      </c>
    </row>
    <row r="457" spans="2:16" x14ac:dyDescent="0.25">
      <c r="B457">
        <v>11444666666.667</v>
      </c>
      <c r="C457">
        <v>-82.540030999999999</v>
      </c>
      <c r="D457">
        <v>-73.618752000000001</v>
      </c>
      <c r="F457" s="6">
        <f t="shared" si="74"/>
        <v>13</v>
      </c>
      <c r="G457" s="6">
        <f t="shared" si="72"/>
        <v>-87.593147000000002</v>
      </c>
      <c r="J457">
        <v>11444666666.667</v>
      </c>
      <c r="K457">
        <v>-83.549926999999997</v>
      </c>
      <c r="L457">
        <v>-74.494499000000005</v>
      </c>
      <c r="N457" s="6">
        <f t="shared" si="75"/>
        <v>13</v>
      </c>
      <c r="O457" s="6">
        <f t="shared" si="73"/>
        <v>-90.406013000000002</v>
      </c>
    </row>
    <row r="458" spans="2:16" x14ac:dyDescent="0.25">
      <c r="B458">
        <v>12097458333.333</v>
      </c>
      <c r="C458">
        <v>-86.323768999999999</v>
      </c>
      <c r="D458">
        <v>-77.038833999999994</v>
      </c>
      <c r="F458" s="6" t="s">
        <v>25</v>
      </c>
      <c r="J458">
        <v>12097458333.333</v>
      </c>
      <c r="K458">
        <v>-82.088654000000005</v>
      </c>
      <c r="L458">
        <v>-72.707297999999994</v>
      </c>
      <c r="N458" s="6" t="s">
        <v>25</v>
      </c>
    </row>
    <row r="459" spans="2:16" x14ac:dyDescent="0.25">
      <c r="B459">
        <v>12750250000</v>
      </c>
      <c r="C459">
        <v>-84.389915000000002</v>
      </c>
      <c r="D459">
        <v>-74.562233000000006</v>
      </c>
      <c r="J459">
        <v>12750250000</v>
      </c>
      <c r="K459">
        <v>-87.822533000000007</v>
      </c>
      <c r="L459">
        <v>-78.047554000000005</v>
      </c>
    </row>
    <row r="460" spans="2:16" x14ac:dyDescent="0.25">
      <c r="B460" t="s">
        <v>25</v>
      </c>
      <c r="J460" t="s">
        <v>25</v>
      </c>
    </row>
    <row r="461" spans="2:16" x14ac:dyDescent="0.25">
      <c r="F461" s="6" t="s">
        <v>68</v>
      </c>
      <c r="N461" s="6" t="s">
        <v>68</v>
      </c>
    </row>
    <row r="462" spans="2:16" ht="15.75" x14ac:dyDescent="0.25">
      <c r="F462" s="6" t="s">
        <v>23</v>
      </c>
      <c r="G462" s="6" t="str">
        <f t="shared" ref="G462:G481" si="76">D488</f>
        <v>5Rx1L dBc Log Mag(dB)</v>
      </c>
      <c r="H462" s="35">
        <v>5</v>
      </c>
      <c r="N462" s="6" t="s">
        <v>23</v>
      </c>
      <c r="O462" s="6" t="str">
        <f t="shared" ref="O462:O481" si="77">L488</f>
        <v>5Rx1L dBc Log Mag(dB)</v>
      </c>
      <c r="P462" s="35">
        <v>5</v>
      </c>
    </row>
    <row r="463" spans="2:16" ht="15.75" x14ac:dyDescent="0.25">
      <c r="B463" t="s">
        <v>66</v>
      </c>
      <c r="F463" s="6">
        <f t="shared" ref="F463:F481" si="78">B489/1000000000</f>
        <v>1</v>
      </c>
      <c r="G463" s="6">
        <f t="shared" si="76"/>
        <v>-73.313293000000002</v>
      </c>
      <c r="H463" s="36">
        <f>ABS(AVERAGE(G463:G481)-(H462-1)*19)</f>
        <v>146.93234268421054</v>
      </c>
      <c r="J463" t="s">
        <v>66</v>
      </c>
      <c r="N463" s="6">
        <f t="shared" ref="N463:N481" si="79">J489/1000000000</f>
        <v>1</v>
      </c>
      <c r="O463" s="6">
        <f t="shared" si="77"/>
        <v>-85.480461000000005</v>
      </c>
      <c r="P463" s="36">
        <f>ABS(AVERAGE(O463:O481)-(P462-1)*19)</f>
        <v>153.87406315789474</v>
      </c>
    </row>
    <row r="464" spans="2:16" x14ac:dyDescent="0.25">
      <c r="B464" t="s">
        <v>23</v>
      </c>
      <c r="C464" t="s">
        <v>149</v>
      </c>
      <c r="D464" t="s">
        <v>67</v>
      </c>
      <c r="F464" s="6">
        <f t="shared" si="78"/>
        <v>1.0777888888889</v>
      </c>
      <c r="G464" s="6">
        <f t="shared" si="76"/>
        <v>-79.338417000000007</v>
      </c>
      <c r="J464" t="s">
        <v>23</v>
      </c>
      <c r="K464" t="s">
        <v>149</v>
      </c>
      <c r="L464" t="s">
        <v>67</v>
      </c>
      <c r="N464" s="6">
        <f t="shared" si="79"/>
        <v>1.0777888888889</v>
      </c>
      <c r="O464" s="6">
        <f t="shared" si="77"/>
        <v>-88.309478999999996</v>
      </c>
    </row>
    <row r="465" spans="2:15" x14ac:dyDescent="0.25">
      <c r="B465">
        <v>1000250000</v>
      </c>
      <c r="C465">
        <v>-83.841301000000001</v>
      </c>
      <c r="D465">
        <v>-72.665733000000003</v>
      </c>
      <c r="F465" s="6">
        <f t="shared" si="78"/>
        <v>1.1555777777778</v>
      </c>
      <c r="G465" s="6">
        <f t="shared" si="76"/>
        <v>-79.713881999999998</v>
      </c>
      <c r="J465">
        <v>1000250000</v>
      </c>
      <c r="K465">
        <v>-87.053612000000001</v>
      </c>
      <c r="L465">
        <v>-73.688453999999993</v>
      </c>
      <c r="N465" s="6">
        <f t="shared" si="79"/>
        <v>1.1555777777778</v>
      </c>
      <c r="O465" s="6">
        <f t="shared" si="77"/>
        <v>-84.341994999999997</v>
      </c>
    </row>
    <row r="466" spans="2:15" x14ac:dyDescent="0.25">
      <c r="B466">
        <v>1666902777.7778001</v>
      </c>
      <c r="C466">
        <v>-68.822875999999994</v>
      </c>
      <c r="D466">
        <v>-59.894516000000003</v>
      </c>
      <c r="F466" s="6">
        <f t="shared" si="78"/>
        <v>1.2333666666666998</v>
      </c>
      <c r="G466" s="6">
        <f t="shared" si="76"/>
        <v>-73.490066999999996</v>
      </c>
      <c r="J466">
        <v>1666902777.7778001</v>
      </c>
      <c r="K466">
        <v>-77.132148999999998</v>
      </c>
      <c r="L466">
        <v>-66.562049999999999</v>
      </c>
      <c r="N466" s="6">
        <f t="shared" si="79"/>
        <v>1.2333666666666998</v>
      </c>
      <c r="O466" s="6">
        <f t="shared" si="77"/>
        <v>-83.863380000000006</v>
      </c>
    </row>
    <row r="467" spans="2:15" x14ac:dyDescent="0.25">
      <c r="B467">
        <v>2333555555.5556002</v>
      </c>
      <c r="C467">
        <v>-71.745399000000006</v>
      </c>
      <c r="D467">
        <v>-63.636803</v>
      </c>
      <c r="F467" s="6">
        <f t="shared" si="78"/>
        <v>1.3111555555556</v>
      </c>
      <c r="G467" s="6">
        <f t="shared" si="76"/>
        <v>-70.118262999999999</v>
      </c>
      <c r="J467">
        <v>2333555555.5556002</v>
      </c>
      <c r="K467">
        <v>-76.071533000000002</v>
      </c>
      <c r="L467">
        <v>-67.141304000000005</v>
      </c>
      <c r="N467" s="6">
        <f t="shared" si="79"/>
        <v>1.3111555555556</v>
      </c>
      <c r="O467" s="6">
        <f t="shared" si="77"/>
        <v>-81.027794</v>
      </c>
    </row>
    <row r="468" spans="2:15" x14ac:dyDescent="0.25">
      <c r="B468">
        <v>3000208333.3333001</v>
      </c>
      <c r="C468">
        <v>-88.006637999999995</v>
      </c>
      <c r="D468">
        <v>-79.909171999999998</v>
      </c>
      <c r="F468" s="6">
        <f t="shared" si="78"/>
        <v>1.3889444444444001</v>
      </c>
      <c r="G468" s="6">
        <f t="shared" si="76"/>
        <v>-74.103645</v>
      </c>
      <c r="J468">
        <v>3000208333.3333001</v>
      </c>
      <c r="K468">
        <v>-71.781341999999995</v>
      </c>
      <c r="L468">
        <v>-63.460090999999998</v>
      </c>
      <c r="N468" s="6">
        <f t="shared" si="79"/>
        <v>1.3889444444444001</v>
      </c>
      <c r="O468" s="6">
        <f t="shared" si="77"/>
        <v>-83.139686999999995</v>
      </c>
    </row>
    <row r="469" spans="2:15" x14ac:dyDescent="0.25">
      <c r="B469">
        <v>3666861111.1111002</v>
      </c>
      <c r="C469">
        <v>-83.306038000000001</v>
      </c>
      <c r="D469">
        <v>-74.748169000000004</v>
      </c>
      <c r="F469" s="6">
        <f t="shared" si="78"/>
        <v>1.4667333333333001</v>
      </c>
      <c r="G469" s="6">
        <f t="shared" si="76"/>
        <v>-77.409508000000002</v>
      </c>
      <c r="J469">
        <v>3666861111.1111002</v>
      </c>
      <c r="K469">
        <v>-75.262389999999996</v>
      </c>
      <c r="L469">
        <v>-67.318352000000004</v>
      </c>
      <c r="N469" s="6">
        <f t="shared" si="79"/>
        <v>1.4667333333333001</v>
      </c>
      <c r="O469" s="6">
        <f t="shared" si="77"/>
        <v>-88.264458000000005</v>
      </c>
    </row>
    <row r="470" spans="2:15" x14ac:dyDescent="0.25">
      <c r="B470">
        <v>4333513888.8888998</v>
      </c>
      <c r="C470">
        <v>-93.438811999999999</v>
      </c>
      <c r="D470">
        <v>-84.747298999999998</v>
      </c>
      <c r="F470" s="6">
        <f t="shared" si="78"/>
        <v>1.5445222222221999</v>
      </c>
      <c r="G470" s="6">
        <f t="shared" si="76"/>
        <v>-75.494056999999998</v>
      </c>
      <c r="J470">
        <v>4333513888.8888998</v>
      </c>
      <c r="K470">
        <v>-75.145599000000004</v>
      </c>
      <c r="L470">
        <v>-67.039444000000003</v>
      </c>
      <c r="N470" s="6">
        <f t="shared" si="79"/>
        <v>1.5445222222221999</v>
      </c>
      <c r="O470" s="6">
        <f t="shared" si="77"/>
        <v>-78.153343000000007</v>
      </c>
    </row>
    <row r="471" spans="2:15" x14ac:dyDescent="0.25">
      <c r="B471">
        <v>5000166666.6667004</v>
      </c>
      <c r="C471">
        <v>-86.273712000000003</v>
      </c>
      <c r="D471">
        <v>-77.807723999999993</v>
      </c>
      <c r="F471" s="6">
        <f t="shared" si="78"/>
        <v>1.6223111111110999</v>
      </c>
      <c r="G471" s="6">
        <f t="shared" si="76"/>
        <v>-71.539992999999996</v>
      </c>
      <c r="J471">
        <v>5000166666.6667004</v>
      </c>
      <c r="K471">
        <v>-77.265022000000002</v>
      </c>
      <c r="L471">
        <v>-69.026961999999997</v>
      </c>
      <c r="N471" s="6">
        <f t="shared" si="79"/>
        <v>1.6223111111110999</v>
      </c>
      <c r="O471" s="6">
        <f t="shared" si="77"/>
        <v>-77.042961000000005</v>
      </c>
    </row>
    <row r="472" spans="2:15" x14ac:dyDescent="0.25">
      <c r="B472">
        <v>5666819444.4443998</v>
      </c>
      <c r="C472">
        <v>-93.556067999999996</v>
      </c>
      <c r="D472">
        <v>-85.034835999999999</v>
      </c>
      <c r="F472" s="6">
        <f t="shared" si="78"/>
        <v>1.7000999999999999</v>
      </c>
      <c r="G472" s="6">
        <f t="shared" si="76"/>
        <v>-71.619781000000003</v>
      </c>
      <c r="J472">
        <v>5666819444.4443998</v>
      </c>
      <c r="K472">
        <v>-80.330260999999993</v>
      </c>
      <c r="L472">
        <v>-71.629645999999994</v>
      </c>
      <c r="N472" s="6">
        <f t="shared" si="79"/>
        <v>1.7000999999999999</v>
      </c>
      <c r="O472" s="6">
        <f t="shared" si="77"/>
        <v>-78.259590000000003</v>
      </c>
    </row>
    <row r="473" spans="2:15" x14ac:dyDescent="0.25">
      <c r="B473">
        <v>6333472222.2222004</v>
      </c>
      <c r="C473">
        <v>-99.710464000000002</v>
      </c>
      <c r="D473">
        <v>-91.579894999999993</v>
      </c>
      <c r="F473" s="6">
        <f t="shared" si="78"/>
        <v>1.7778888888889</v>
      </c>
      <c r="G473" s="6">
        <f t="shared" si="76"/>
        <v>-71.804787000000005</v>
      </c>
      <c r="J473">
        <v>6333472222.2222004</v>
      </c>
      <c r="K473">
        <v>-82.310516000000007</v>
      </c>
      <c r="L473">
        <v>-74.120604999999998</v>
      </c>
      <c r="N473" s="6">
        <f t="shared" si="79"/>
        <v>1.7778888888889</v>
      </c>
      <c r="O473" s="6">
        <f t="shared" si="77"/>
        <v>-76.905777</v>
      </c>
    </row>
    <row r="474" spans="2:15" x14ac:dyDescent="0.25">
      <c r="B474">
        <v>7000125000</v>
      </c>
      <c r="C474">
        <v>-84.696517999999998</v>
      </c>
      <c r="D474">
        <v>-76.709877000000006</v>
      </c>
      <c r="F474" s="6">
        <f t="shared" si="78"/>
        <v>1.8556777777778002</v>
      </c>
      <c r="G474" s="6">
        <f t="shared" si="76"/>
        <v>-73.995170999999999</v>
      </c>
      <c r="J474">
        <v>7000125000</v>
      </c>
      <c r="K474">
        <v>-79.847099</v>
      </c>
      <c r="L474">
        <v>-71.790886</v>
      </c>
      <c r="N474" s="6">
        <f t="shared" si="79"/>
        <v>1.8556777777778002</v>
      </c>
      <c r="O474" s="6">
        <f t="shared" si="77"/>
        <v>-74.839241000000001</v>
      </c>
    </row>
    <row r="475" spans="2:15" x14ac:dyDescent="0.25">
      <c r="B475">
        <v>7666777777.7777996</v>
      </c>
      <c r="C475">
        <v>-88.413521000000003</v>
      </c>
      <c r="D475">
        <v>-80.123610999999997</v>
      </c>
      <c r="F475" s="6">
        <f t="shared" si="78"/>
        <v>1.9334666666667</v>
      </c>
      <c r="G475" s="6">
        <f t="shared" si="76"/>
        <v>-71.445541000000006</v>
      </c>
      <c r="J475">
        <v>7666777777.7777996</v>
      </c>
      <c r="K475">
        <v>-85.541450999999995</v>
      </c>
      <c r="L475">
        <v>-77.303139000000002</v>
      </c>
      <c r="N475" s="6">
        <f t="shared" si="79"/>
        <v>1.9334666666667</v>
      </c>
      <c r="O475" s="6">
        <f t="shared" si="77"/>
        <v>-72.139854</v>
      </c>
    </row>
    <row r="476" spans="2:15" x14ac:dyDescent="0.25">
      <c r="B476">
        <v>8333430555.5556002</v>
      </c>
      <c r="C476">
        <v>-89.468018000000001</v>
      </c>
      <c r="D476">
        <v>-80.958777999999995</v>
      </c>
      <c r="F476" s="6">
        <f t="shared" si="78"/>
        <v>2.0112555555556</v>
      </c>
      <c r="G476" s="6">
        <f t="shared" si="76"/>
        <v>-65.255309999999994</v>
      </c>
      <c r="J476">
        <v>8333430555.5556002</v>
      </c>
      <c r="K476">
        <v>-90.905731000000003</v>
      </c>
      <c r="L476">
        <v>-82.383751000000004</v>
      </c>
      <c r="N476" s="6">
        <f t="shared" si="79"/>
        <v>2.0112555555556</v>
      </c>
      <c r="O476" s="6">
        <f t="shared" si="77"/>
        <v>-69.362419000000003</v>
      </c>
    </row>
    <row r="477" spans="2:15" x14ac:dyDescent="0.25">
      <c r="B477">
        <v>9000083333.3332996</v>
      </c>
      <c r="C477">
        <v>-81.135589999999993</v>
      </c>
      <c r="D477">
        <v>-72.570656</v>
      </c>
      <c r="F477" s="6">
        <f t="shared" si="78"/>
        <v>2.0890444444443999</v>
      </c>
      <c r="G477" s="6">
        <f t="shared" si="76"/>
        <v>-65.460442</v>
      </c>
      <c r="J477">
        <v>9000083333.3332996</v>
      </c>
      <c r="K477">
        <v>-90.022262999999995</v>
      </c>
      <c r="L477">
        <v>-81.237487999999999</v>
      </c>
      <c r="N477" s="6">
        <f t="shared" si="79"/>
        <v>2.0890444444443999</v>
      </c>
      <c r="O477" s="6">
        <f t="shared" si="77"/>
        <v>-71.594527999999997</v>
      </c>
    </row>
    <row r="478" spans="2:15" x14ac:dyDescent="0.25">
      <c r="B478">
        <v>9666736111.1110992</v>
      </c>
      <c r="C478">
        <v>-87.531006000000005</v>
      </c>
      <c r="D478">
        <v>-78.806847000000005</v>
      </c>
      <c r="F478" s="6">
        <f t="shared" si="78"/>
        <v>2.1668333333333001</v>
      </c>
      <c r="G478" s="6">
        <f t="shared" si="76"/>
        <v>-64.554778999999996</v>
      </c>
      <c r="J478">
        <v>9666736111.1110992</v>
      </c>
      <c r="K478">
        <v>-101.37639</v>
      </c>
      <c r="L478">
        <v>-92.495536999999999</v>
      </c>
      <c r="N478" s="6">
        <f t="shared" si="79"/>
        <v>2.1668333333333001</v>
      </c>
      <c r="O478" s="6">
        <f t="shared" si="77"/>
        <v>-73.350250000000003</v>
      </c>
    </row>
    <row r="479" spans="2:15" x14ac:dyDescent="0.25">
      <c r="B479">
        <v>10333388888.889</v>
      </c>
      <c r="C479">
        <v>-110.77172</v>
      </c>
      <c r="D479">
        <v>-101.60708</v>
      </c>
      <c r="F479" s="6">
        <f t="shared" si="78"/>
        <v>2.2446222222221999</v>
      </c>
      <c r="G479" s="6">
        <f t="shared" si="76"/>
        <v>-62.817379000000003</v>
      </c>
      <c r="J479">
        <v>10333388888.889</v>
      </c>
      <c r="K479">
        <v>-112.37336999999999</v>
      </c>
      <c r="L479">
        <v>-103.30059</v>
      </c>
      <c r="N479" s="6">
        <f t="shared" si="79"/>
        <v>2.2446222222221999</v>
      </c>
      <c r="O479" s="6">
        <f t="shared" si="77"/>
        <v>-77.815124999999995</v>
      </c>
    </row>
    <row r="480" spans="2:15" x14ac:dyDescent="0.25">
      <c r="B480">
        <v>11000041666.667</v>
      </c>
      <c r="C480">
        <v>-91.295219000000003</v>
      </c>
      <c r="D480">
        <v>-82.272079000000005</v>
      </c>
      <c r="F480" s="6">
        <f t="shared" si="78"/>
        <v>2.3224111111111001</v>
      </c>
      <c r="G480" s="6">
        <f t="shared" si="76"/>
        <v>-63.073596999999999</v>
      </c>
      <c r="J480">
        <v>11000041666.667</v>
      </c>
      <c r="K480">
        <v>-95.384559999999993</v>
      </c>
      <c r="L480">
        <v>-86.218924999999999</v>
      </c>
      <c r="N480" s="6">
        <f t="shared" si="79"/>
        <v>2.3224111111111001</v>
      </c>
      <c r="O480" s="6">
        <f t="shared" si="77"/>
        <v>-66.980339000000001</v>
      </c>
    </row>
    <row r="481" spans="2:16" x14ac:dyDescent="0.25">
      <c r="B481">
        <v>11666694444.444</v>
      </c>
      <c r="C481">
        <v>-92.860359000000003</v>
      </c>
      <c r="D481">
        <v>-83.939071999999996</v>
      </c>
      <c r="F481" s="6">
        <f t="shared" si="78"/>
        <v>2.4001999999999999</v>
      </c>
      <c r="G481" s="6">
        <f t="shared" si="76"/>
        <v>-63.166598999999998</v>
      </c>
      <c r="J481">
        <v>11666694444.444</v>
      </c>
      <c r="K481">
        <v>-92.922889999999995</v>
      </c>
      <c r="L481">
        <v>-83.867462000000003</v>
      </c>
      <c r="N481" s="6">
        <f t="shared" si="79"/>
        <v>2.4001999999999999</v>
      </c>
      <c r="O481" s="6">
        <f t="shared" si="77"/>
        <v>-68.736519000000001</v>
      </c>
    </row>
    <row r="482" spans="2:16" x14ac:dyDescent="0.25">
      <c r="B482">
        <v>12333347222.222</v>
      </c>
      <c r="C482">
        <v>-93.270454000000001</v>
      </c>
      <c r="D482">
        <v>-83.985512</v>
      </c>
      <c r="F482" s="6" t="s">
        <v>25</v>
      </c>
      <c r="J482">
        <v>12333347222.222</v>
      </c>
      <c r="K482">
        <v>-96.013396999999998</v>
      </c>
      <c r="L482">
        <v>-86.632041999999998</v>
      </c>
      <c r="N482" s="6" t="s">
        <v>25</v>
      </c>
    </row>
    <row r="483" spans="2:16" x14ac:dyDescent="0.25">
      <c r="B483">
        <v>13000000000</v>
      </c>
      <c r="C483">
        <v>-97.420837000000006</v>
      </c>
      <c r="D483">
        <v>-87.593147000000002</v>
      </c>
      <c r="J483">
        <v>13000000000</v>
      </c>
      <c r="K483">
        <v>-100.18098000000001</v>
      </c>
      <c r="L483">
        <v>-90.406013000000002</v>
      </c>
    </row>
    <row r="484" spans="2:16" x14ac:dyDescent="0.25">
      <c r="B484" t="s">
        <v>25</v>
      </c>
      <c r="J484" t="s">
        <v>25</v>
      </c>
    </row>
    <row r="485" spans="2:16" x14ac:dyDescent="0.25">
      <c r="F485" s="6" t="s">
        <v>69</v>
      </c>
      <c r="N485" s="6" t="s">
        <v>69</v>
      </c>
    </row>
    <row r="486" spans="2:16" ht="15.75" x14ac:dyDescent="0.25">
      <c r="F486" s="6" t="s">
        <v>23</v>
      </c>
      <c r="G486" s="6" t="str">
        <f t="shared" ref="G486:G505" si="80">D512</f>
        <v>5Rx2L dBc Log Mag(dB)</v>
      </c>
      <c r="H486" s="35">
        <v>5</v>
      </c>
      <c r="N486" s="6" t="s">
        <v>23</v>
      </c>
      <c r="O486" s="6" t="str">
        <f t="shared" ref="O486:O505" si="81">L512</f>
        <v>5Rx2L dBc Log Mag(dB)</v>
      </c>
      <c r="P486" s="35">
        <v>5</v>
      </c>
    </row>
    <row r="487" spans="2:16" ht="15.75" x14ac:dyDescent="0.25">
      <c r="B487" t="s">
        <v>68</v>
      </c>
      <c r="F487" s="6">
        <f t="shared" ref="F487:F505" si="82">B513/1000000000</f>
        <v>1</v>
      </c>
      <c r="G487" s="6">
        <f t="shared" si="80"/>
        <v>-102.54335</v>
      </c>
      <c r="H487" s="36">
        <f>ABS(AVERAGE(G487:G505)-(H486-1)*19)</f>
        <v>159.48362457894734</v>
      </c>
      <c r="J487" t="s">
        <v>68</v>
      </c>
      <c r="N487" s="6">
        <f t="shared" ref="N487:N505" si="83">J513/1000000000</f>
        <v>1</v>
      </c>
      <c r="O487" s="6">
        <f t="shared" si="81"/>
        <v>-93.362792999999996</v>
      </c>
      <c r="P487" s="36">
        <f>ABS(AVERAGE(O487:O505)-(P486-1)*19)</f>
        <v>161.14405142105261</v>
      </c>
    </row>
    <row r="488" spans="2:16" x14ac:dyDescent="0.25">
      <c r="B488" t="s">
        <v>23</v>
      </c>
      <c r="C488" t="s">
        <v>150</v>
      </c>
      <c r="D488" t="s">
        <v>225</v>
      </c>
      <c r="F488" s="6">
        <f t="shared" si="82"/>
        <v>1.2444333333333002</v>
      </c>
      <c r="G488" s="6">
        <f t="shared" si="80"/>
        <v>-79.776840000000007</v>
      </c>
      <c r="J488" t="s">
        <v>23</v>
      </c>
      <c r="K488" t="s">
        <v>150</v>
      </c>
      <c r="L488" t="s">
        <v>225</v>
      </c>
      <c r="N488" s="6">
        <f t="shared" si="83"/>
        <v>1.2444333333333002</v>
      </c>
      <c r="O488" s="6">
        <f t="shared" si="81"/>
        <v>-90.097183000000001</v>
      </c>
    </row>
    <row r="489" spans="2:16" x14ac:dyDescent="0.25">
      <c r="B489">
        <v>1000000000</v>
      </c>
      <c r="C489">
        <v>-84.488868999999994</v>
      </c>
      <c r="D489">
        <v>-73.313293000000002</v>
      </c>
      <c r="F489" s="6">
        <f t="shared" si="82"/>
        <v>1.4888666666666999</v>
      </c>
      <c r="G489" s="6">
        <f t="shared" si="80"/>
        <v>-85.735473999999996</v>
      </c>
      <c r="J489">
        <v>1000000000</v>
      </c>
      <c r="K489">
        <v>-98.845618999999999</v>
      </c>
      <c r="L489">
        <v>-85.480461000000005</v>
      </c>
      <c r="N489" s="6">
        <f t="shared" si="83"/>
        <v>1.4888666666666999</v>
      </c>
      <c r="O489" s="6">
        <f t="shared" si="81"/>
        <v>-95.167777999999998</v>
      </c>
    </row>
    <row r="490" spans="2:16" x14ac:dyDescent="0.25">
      <c r="B490">
        <v>1077788888.8889</v>
      </c>
      <c r="C490">
        <v>-88.266777000000005</v>
      </c>
      <c r="D490">
        <v>-79.338417000000007</v>
      </c>
      <c r="F490" s="6">
        <f t="shared" si="82"/>
        <v>1.7333000000000001</v>
      </c>
      <c r="G490" s="6">
        <f t="shared" si="80"/>
        <v>-87.878051999999997</v>
      </c>
      <c r="J490">
        <v>1077788888.8889</v>
      </c>
      <c r="K490">
        <v>-98.879577999999995</v>
      </c>
      <c r="L490">
        <v>-88.309478999999996</v>
      </c>
      <c r="N490" s="6">
        <f t="shared" si="83"/>
        <v>1.7333000000000001</v>
      </c>
      <c r="O490" s="6">
        <f t="shared" si="81"/>
        <v>-95.895461999999995</v>
      </c>
    </row>
    <row r="491" spans="2:16" x14ac:dyDescent="0.25">
      <c r="B491">
        <v>1155577777.7778001</v>
      </c>
      <c r="C491">
        <v>-87.822472000000005</v>
      </c>
      <c r="D491">
        <v>-79.713881999999998</v>
      </c>
      <c r="F491" s="6">
        <f t="shared" si="82"/>
        <v>1.9777333333333</v>
      </c>
      <c r="G491" s="6">
        <f t="shared" si="80"/>
        <v>-89.316246000000007</v>
      </c>
      <c r="J491">
        <v>1155577777.7778001</v>
      </c>
      <c r="K491">
        <v>-93.272223999999994</v>
      </c>
      <c r="L491">
        <v>-84.341994999999997</v>
      </c>
      <c r="N491" s="6">
        <f t="shared" si="83"/>
        <v>1.9777333333333</v>
      </c>
      <c r="O491" s="6">
        <f t="shared" si="81"/>
        <v>-83.367705999999998</v>
      </c>
    </row>
    <row r="492" spans="2:16" x14ac:dyDescent="0.25">
      <c r="B492">
        <v>1233366666.6666999</v>
      </c>
      <c r="C492">
        <v>-81.587531999999996</v>
      </c>
      <c r="D492">
        <v>-73.490066999999996</v>
      </c>
      <c r="F492" s="6">
        <f t="shared" si="82"/>
        <v>2.2221666666666997</v>
      </c>
      <c r="G492" s="6">
        <f t="shared" si="80"/>
        <v>-77.820717000000002</v>
      </c>
      <c r="J492">
        <v>1233366666.6666999</v>
      </c>
      <c r="K492">
        <v>-92.184639000000004</v>
      </c>
      <c r="L492">
        <v>-83.863380000000006</v>
      </c>
      <c r="N492" s="6">
        <f t="shared" si="83"/>
        <v>2.2221666666666997</v>
      </c>
      <c r="O492" s="6">
        <f t="shared" si="81"/>
        <v>-93.224815000000007</v>
      </c>
    </row>
    <row r="493" spans="2:16" x14ac:dyDescent="0.25">
      <c r="B493">
        <v>1311155555.5555999</v>
      </c>
      <c r="C493">
        <v>-78.676131999999996</v>
      </c>
      <c r="D493">
        <v>-70.118262999999999</v>
      </c>
      <c r="F493" s="6">
        <f t="shared" si="82"/>
        <v>2.4666000000000001</v>
      </c>
      <c r="G493" s="6">
        <f t="shared" si="80"/>
        <v>-75.744392000000005</v>
      </c>
      <c r="J493">
        <v>1311155555.5555999</v>
      </c>
      <c r="K493">
        <v>-88.971832000000006</v>
      </c>
      <c r="L493">
        <v>-81.027794</v>
      </c>
      <c r="N493" s="6">
        <f t="shared" si="83"/>
        <v>2.4666000000000001</v>
      </c>
      <c r="O493" s="6">
        <f t="shared" si="81"/>
        <v>-96.711098000000007</v>
      </c>
    </row>
    <row r="494" spans="2:16" x14ac:dyDescent="0.25">
      <c r="B494">
        <v>1388944444.4444001</v>
      </c>
      <c r="C494">
        <v>-82.795151000000004</v>
      </c>
      <c r="D494">
        <v>-74.103645</v>
      </c>
      <c r="F494" s="6">
        <f t="shared" si="82"/>
        <v>2.7110333333333001</v>
      </c>
      <c r="G494" s="6">
        <f t="shared" si="80"/>
        <v>-81.862578999999997</v>
      </c>
      <c r="J494">
        <v>1388944444.4444001</v>
      </c>
      <c r="K494">
        <v>-91.245850000000004</v>
      </c>
      <c r="L494">
        <v>-83.139686999999995</v>
      </c>
      <c r="N494" s="6">
        <f t="shared" si="83"/>
        <v>2.7110333333333001</v>
      </c>
      <c r="O494" s="6">
        <f t="shared" si="81"/>
        <v>-82.007271000000003</v>
      </c>
    </row>
    <row r="495" spans="2:16" x14ac:dyDescent="0.25">
      <c r="B495">
        <v>1466733333.3333001</v>
      </c>
      <c r="C495">
        <v>-85.875495999999998</v>
      </c>
      <c r="D495">
        <v>-77.409508000000002</v>
      </c>
      <c r="F495" s="6">
        <f t="shared" si="82"/>
        <v>2.9554666666667</v>
      </c>
      <c r="G495" s="6">
        <f t="shared" si="80"/>
        <v>-85.045295999999993</v>
      </c>
      <c r="J495">
        <v>1466733333.3333001</v>
      </c>
      <c r="K495">
        <v>-96.502510000000001</v>
      </c>
      <c r="L495">
        <v>-88.264458000000005</v>
      </c>
      <c r="N495" s="6">
        <f t="shared" si="83"/>
        <v>2.9554666666667</v>
      </c>
      <c r="O495" s="6">
        <f t="shared" si="81"/>
        <v>-87.716247999999993</v>
      </c>
    </row>
    <row r="496" spans="2:16" x14ac:dyDescent="0.25">
      <c r="B496">
        <v>1544522222.2221999</v>
      </c>
      <c r="C496">
        <v>-84.015281999999999</v>
      </c>
      <c r="D496">
        <v>-75.494056999999998</v>
      </c>
      <c r="F496" s="6">
        <f t="shared" si="82"/>
        <v>3.1999</v>
      </c>
      <c r="G496" s="6">
        <f t="shared" si="80"/>
        <v>-86.535163999999995</v>
      </c>
      <c r="J496">
        <v>1544522222.2221999</v>
      </c>
      <c r="K496">
        <v>-86.853958000000006</v>
      </c>
      <c r="L496">
        <v>-78.153343000000007</v>
      </c>
      <c r="N496" s="6">
        <f t="shared" si="83"/>
        <v>3.1999</v>
      </c>
      <c r="O496" s="6">
        <f t="shared" si="81"/>
        <v>-87.368247999999994</v>
      </c>
    </row>
    <row r="497" spans="2:16" x14ac:dyDescent="0.25">
      <c r="B497">
        <v>1622311111.1111</v>
      </c>
      <c r="C497">
        <v>-79.670569999999998</v>
      </c>
      <c r="D497">
        <v>-71.539992999999996</v>
      </c>
      <c r="F497" s="6">
        <f t="shared" si="82"/>
        <v>3.4443333333332999</v>
      </c>
      <c r="G497" s="6">
        <f t="shared" si="80"/>
        <v>-91.857048000000006</v>
      </c>
      <c r="J497">
        <v>1622311111.1111</v>
      </c>
      <c r="K497">
        <v>-85.232872</v>
      </c>
      <c r="L497">
        <v>-77.042961000000005</v>
      </c>
      <c r="N497" s="6">
        <f t="shared" si="83"/>
        <v>3.4443333333332999</v>
      </c>
      <c r="O497" s="6">
        <f t="shared" si="81"/>
        <v>-82.098999000000006</v>
      </c>
    </row>
    <row r="498" spans="2:16" x14ac:dyDescent="0.25">
      <c r="B498">
        <v>1700100000</v>
      </c>
      <c r="C498">
        <v>-79.606421999999995</v>
      </c>
      <c r="D498">
        <v>-71.619781000000003</v>
      </c>
      <c r="F498" s="6">
        <f t="shared" si="82"/>
        <v>3.6887666666666998</v>
      </c>
      <c r="G498" s="6">
        <f t="shared" si="80"/>
        <v>-95.670203999999998</v>
      </c>
      <c r="J498">
        <v>1700100000</v>
      </c>
      <c r="K498">
        <v>-86.315810999999997</v>
      </c>
      <c r="L498">
        <v>-78.259590000000003</v>
      </c>
      <c r="N498" s="6">
        <f t="shared" si="83"/>
        <v>3.6887666666666998</v>
      </c>
      <c r="O498" s="6">
        <f t="shared" si="81"/>
        <v>-94.597572</v>
      </c>
    </row>
    <row r="499" spans="2:16" x14ac:dyDescent="0.25">
      <c r="B499">
        <v>1777888888.8889</v>
      </c>
      <c r="C499">
        <v>-80.094695999999999</v>
      </c>
      <c r="D499">
        <v>-71.804787000000005</v>
      </c>
      <c r="F499" s="6">
        <f t="shared" si="82"/>
        <v>3.9331999999999998</v>
      </c>
      <c r="G499" s="6">
        <f t="shared" si="80"/>
        <v>-74.949669</v>
      </c>
      <c r="J499">
        <v>1777888888.8889</v>
      </c>
      <c r="K499">
        <v>-85.144088999999994</v>
      </c>
      <c r="L499">
        <v>-76.905777</v>
      </c>
      <c r="N499" s="6">
        <f t="shared" si="83"/>
        <v>3.9331999999999998</v>
      </c>
      <c r="O499" s="6">
        <f t="shared" si="81"/>
        <v>-77.312859000000003</v>
      </c>
    </row>
    <row r="500" spans="2:16" x14ac:dyDescent="0.25">
      <c r="B500">
        <v>1855677777.7778001</v>
      </c>
      <c r="C500">
        <v>-82.504417000000004</v>
      </c>
      <c r="D500">
        <v>-73.995170999999999</v>
      </c>
      <c r="F500" s="6">
        <f t="shared" si="82"/>
        <v>4.1776333333332998</v>
      </c>
      <c r="G500" s="6">
        <f t="shared" si="80"/>
        <v>-79.422638000000006</v>
      </c>
      <c r="J500">
        <v>1855677777.7778001</v>
      </c>
      <c r="K500">
        <v>-83.361221</v>
      </c>
      <c r="L500">
        <v>-74.839241000000001</v>
      </c>
      <c r="N500" s="6">
        <f t="shared" si="83"/>
        <v>4.1776333333332998</v>
      </c>
      <c r="O500" s="6">
        <f t="shared" si="81"/>
        <v>-74.804580999999999</v>
      </c>
    </row>
    <row r="501" spans="2:16" x14ac:dyDescent="0.25">
      <c r="B501">
        <v>1933466666.6666999</v>
      </c>
      <c r="C501">
        <v>-80.010475</v>
      </c>
      <c r="D501">
        <v>-71.445541000000006</v>
      </c>
      <c r="F501" s="6">
        <f t="shared" si="82"/>
        <v>4.4220666666667006</v>
      </c>
      <c r="G501" s="6">
        <f t="shared" si="80"/>
        <v>-78.174210000000002</v>
      </c>
      <c r="J501">
        <v>1933466666.6666999</v>
      </c>
      <c r="K501">
        <v>-80.924637000000004</v>
      </c>
      <c r="L501">
        <v>-72.139854</v>
      </c>
      <c r="N501" s="6">
        <f t="shared" si="83"/>
        <v>4.4220666666667006</v>
      </c>
      <c r="O501" s="6">
        <f t="shared" si="81"/>
        <v>-85.734497000000005</v>
      </c>
    </row>
    <row r="502" spans="2:16" x14ac:dyDescent="0.25">
      <c r="B502">
        <v>2011255555.5555999</v>
      </c>
      <c r="C502">
        <v>-73.979477000000003</v>
      </c>
      <c r="D502">
        <v>-65.255309999999994</v>
      </c>
      <c r="F502" s="6">
        <f t="shared" si="82"/>
        <v>4.6665000000000001</v>
      </c>
      <c r="G502" s="6">
        <f t="shared" si="80"/>
        <v>-77.704346000000001</v>
      </c>
      <c r="J502">
        <v>2011255555.5555999</v>
      </c>
      <c r="K502">
        <v>-78.243270999999993</v>
      </c>
      <c r="L502">
        <v>-69.362419000000003</v>
      </c>
      <c r="N502" s="6">
        <f t="shared" si="83"/>
        <v>4.6665000000000001</v>
      </c>
      <c r="O502" s="6">
        <f t="shared" si="81"/>
        <v>-79.309012999999993</v>
      </c>
    </row>
    <row r="503" spans="2:16" x14ac:dyDescent="0.25">
      <c r="B503">
        <v>2089044444.4444001</v>
      </c>
      <c r="C503">
        <v>-74.625084000000001</v>
      </c>
      <c r="D503">
        <v>-65.460442</v>
      </c>
      <c r="F503" s="6">
        <f t="shared" si="82"/>
        <v>4.9109333333332996</v>
      </c>
      <c r="G503" s="6">
        <f t="shared" si="80"/>
        <v>-91.109116</v>
      </c>
      <c r="J503">
        <v>2089044444.4444001</v>
      </c>
      <c r="K503">
        <v>-80.667312999999993</v>
      </c>
      <c r="L503">
        <v>-71.594527999999997</v>
      </c>
      <c r="N503" s="6">
        <f t="shared" si="83"/>
        <v>4.9109333333332996</v>
      </c>
      <c r="O503" s="6">
        <f t="shared" si="81"/>
        <v>-75.410613999999995</v>
      </c>
    </row>
    <row r="504" spans="2:16" x14ac:dyDescent="0.25">
      <c r="B504">
        <v>2166833333.3333001</v>
      </c>
      <c r="C504">
        <v>-73.577927000000003</v>
      </c>
      <c r="D504">
        <v>-64.554778999999996</v>
      </c>
      <c r="F504" s="6">
        <f t="shared" si="82"/>
        <v>5.1553666666667004</v>
      </c>
      <c r="G504" s="6">
        <f t="shared" si="80"/>
        <v>-70.361655999999996</v>
      </c>
      <c r="J504">
        <v>2166833333.3333001</v>
      </c>
      <c r="K504">
        <v>-82.515884</v>
      </c>
      <c r="L504">
        <v>-73.350250000000003</v>
      </c>
      <c r="N504" s="6">
        <f t="shared" si="83"/>
        <v>5.1553666666667004</v>
      </c>
      <c r="O504" s="6">
        <f t="shared" si="81"/>
        <v>-71.771125999999995</v>
      </c>
    </row>
    <row r="505" spans="2:16" x14ac:dyDescent="0.25">
      <c r="B505">
        <v>2244622222.2221999</v>
      </c>
      <c r="C505">
        <v>-71.738663000000003</v>
      </c>
      <c r="D505">
        <v>-62.817379000000003</v>
      </c>
      <c r="F505" s="6">
        <f t="shared" si="82"/>
        <v>5.3997999999999999</v>
      </c>
      <c r="G505" s="6">
        <f t="shared" si="80"/>
        <v>-74.681870000000004</v>
      </c>
      <c r="J505">
        <v>2244622222.2221999</v>
      </c>
      <c r="K505">
        <v>-86.870552000000004</v>
      </c>
      <c r="L505">
        <v>-77.815124999999995</v>
      </c>
      <c r="N505" s="6">
        <f t="shared" si="83"/>
        <v>5.3997999999999999</v>
      </c>
      <c r="O505" s="6">
        <f t="shared" si="81"/>
        <v>-71.779114000000007</v>
      </c>
    </row>
    <row r="506" spans="2:16" x14ac:dyDescent="0.25">
      <c r="B506">
        <v>2322411111.1111002</v>
      </c>
      <c r="C506">
        <v>-72.358536000000001</v>
      </c>
      <c r="D506">
        <v>-63.073596999999999</v>
      </c>
      <c r="F506" s="6" t="s">
        <v>25</v>
      </c>
      <c r="J506">
        <v>2322411111.1111002</v>
      </c>
      <c r="K506">
        <v>-76.361694</v>
      </c>
      <c r="L506">
        <v>-66.980339000000001</v>
      </c>
      <c r="N506" s="6" t="s">
        <v>25</v>
      </c>
    </row>
    <row r="507" spans="2:16" x14ac:dyDescent="0.25">
      <c r="B507">
        <v>2400200000</v>
      </c>
      <c r="C507">
        <v>-72.994286000000002</v>
      </c>
      <c r="D507">
        <v>-63.166598999999998</v>
      </c>
      <c r="J507">
        <v>2400200000</v>
      </c>
      <c r="K507">
        <v>-78.511489999999995</v>
      </c>
      <c r="L507">
        <v>-68.736519000000001</v>
      </c>
    </row>
    <row r="508" spans="2:16" x14ac:dyDescent="0.25">
      <c r="B508" t="s">
        <v>25</v>
      </c>
      <c r="J508" t="s">
        <v>25</v>
      </c>
    </row>
    <row r="509" spans="2:16" x14ac:dyDescent="0.25">
      <c r="F509" s="6" t="s">
        <v>71</v>
      </c>
      <c r="N509" s="6" t="s">
        <v>71</v>
      </c>
    </row>
    <row r="510" spans="2:16" ht="15.75" x14ac:dyDescent="0.25">
      <c r="F510" s="6" t="s">
        <v>23</v>
      </c>
      <c r="G510" s="6" t="str">
        <f t="shared" ref="G510:G529" si="84">D536</f>
        <v>5Rx3L dBc Log Mag(dB)</v>
      </c>
      <c r="H510" s="35">
        <v>5</v>
      </c>
      <c r="N510" s="6" t="s">
        <v>23</v>
      </c>
      <c r="O510" s="6" t="str">
        <f t="shared" ref="O510:O529" si="85">L536</f>
        <v>5Rx3L dBc Log Mag(dB)</v>
      </c>
      <c r="P510" s="35">
        <v>5</v>
      </c>
    </row>
    <row r="511" spans="2:16" ht="15.75" x14ac:dyDescent="0.25">
      <c r="B511" t="s">
        <v>69</v>
      </c>
      <c r="F511" s="6">
        <f t="shared" ref="F511:F529" si="86">B537/1000000000</f>
        <v>1</v>
      </c>
      <c r="G511" s="6">
        <f t="shared" si="84"/>
        <v>-73.608031999999994</v>
      </c>
      <c r="H511" s="36">
        <f>ABS(AVERAGE(G511:G529)-(H510-1)*19)</f>
        <v>147.88496357894735</v>
      </c>
      <c r="J511" t="s">
        <v>69</v>
      </c>
      <c r="N511" s="6">
        <f t="shared" ref="N511:N529" si="87">J537/1000000000</f>
        <v>1</v>
      </c>
      <c r="O511" s="6">
        <f t="shared" si="85"/>
        <v>-86.126075999999998</v>
      </c>
      <c r="P511" s="36">
        <f>ABS(AVERAGE(O511:O529)-(P510-1)*19)</f>
        <v>149.22654494736844</v>
      </c>
    </row>
    <row r="512" spans="2:16" x14ac:dyDescent="0.25">
      <c r="B512" t="s">
        <v>23</v>
      </c>
      <c r="C512" t="s">
        <v>151</v>
      </c>
      <c r="D512" t="s">
        <v>70</v>
      </c>
      <c r="F512" s="6">
        <f t="shared" si="86"/>
        <v>1.3666777777778001</v>
      </c>
      <c r="G512" s="6">
        <f t="shared" si="84"/>
        <v>-75.614211999999995</v>
      </c>
      <c r="J512" t="s">
        <v>23</v>
      </c>
      <c r="K512" t="s">
        <v>151</v>
      </c>
      <c r="L512" t="s">
        <v>70</v>
      </c>
      <c r="N512" s="6">
        <f t="shared" si="87"/>
        <v>1.3666777777778001</v>
      </c>
      <c r="O512" s="6">
        <f t="shared" si="85"/>
        <v>-80.687447000000006</v>
      </c>
    </row>
    <row r="513" spans="2:15" x14ac:dyDescent="0.25">
      <c r="B513">
        <v>1000000000</v>
      </c>
      <c r="C513">
        <v>-113.71892</v>
      </c>
      <c r="D513">
        <v>-102.54335</v>
      </c>
      <c r="F513" s="6">
        <f t="shared" si="86"/>
        <v>1.7333555555555999</v>
      </c>
      <c r="G513" s="6">
        <f t="shared" si="84"/>
        <v>-69.235282999999995</v>
      </c>
      <c r="J513">
        <v>1000000000</v>
      </c>
      <c r="K513">
        <v>-106.72795000000001</v>
      </c>
      <c r="L513">
        <v>-93.362792999999996</v>
      </c>
      <c r="N513" s="6">
        <f t="shared" si="87"/>
        <v>1.7333555555555999</v>
      </c>
      <c r="O513" s="6">
        <f t="shared" si="85"/>
        <v>-76.206039000000004</v>
      </c>
    </row>
    <row r="514" spans="2:15" x14ac:dyDescent="0.25">
      <c r="B514">
        <v>1244433333.3333001</v>
      </c>
      <c r="C514">
        <v>-88.705200000000005</v>
      </c>
      <c r="D514">
        <v>-79.776840000000007</v>
      </c>
      <c r="F514" s="6">
        <f t="shared" si="86"/>
        <v>2.1000333333333003</v>
      </c>
      <c r="G514" s="6">
        <f t="shared" si="84"/>
        <v>-75.482010000000002</v>
      </c>
      <c r="J514">
        <v>1244433333.3333001</v>
      </c>
      <c r="K514">
        <v>-100.66728000000001</v>
      </c>
      <c r="L514">
        <v>-90.097183000000001</v>
      </c>
      <c r="N514" s="6">
        <f t="shared" si="87"/>
        <v>2.1000333333333003</v>
      </c>
      <c r="O514" s="6">
        <f t="shared" si="85"/>
        <v>-64.467727999999994</v>
      </c>
    </row>
    <row r="515" spans="2:15" x14ac:dyDescent="0.25">
      <c r="B515">
        <v>1488866666.6666999</v>
      </c>
      <c r="C515">
        <v>-93.844070000000002</v>
      </c>
      <c r="D515">
        <v>-85.735473999999996</v>
      </c>
      <c r="F515" s="6">
        <f t="shared" si="86"/>
        <v>2.4667111111111004</v>
      </c>
      <c r="G515" s="6">
        <f t="shared" si="84"/>
        <v>-64.229598999999993</v>
      </c>
      <c r="J515">
        <v>1488866666.6666999</v>
      </c>
      <c r="K515">
        <v>-104.09801</v>
      </c>
      <c r="L515">
        <v>-95.167777999999998</v>
      </c>
      <c r="N515" s="6">
        <f t="shared" si="87"/>
        <v>2.4667111111111004</v>
      </c>
      <c r="O515" s="6">
        <f t="shared" si="85"/>
        <v>-64.817368000000002</v>
      </c>
    </row>
    <row r="516" spans="2:15" x14ac:dyDescent="0.25">
      <c r="B516">
        <v>1733300000</v>
      </c>
      <c r="C516">
        <v>-95.975516999999996</v>
      </c>
      <c r="D516">
        <v>-87.878051999999997</v>
      </c>
      <c r="F516" s="6">
        <f t="shared" si="86"/>
        <v>2.8333888888888996</v>
      </c>
      <c r="G516" s="6">
        <f t="shared" si="84"/>
        <v>-70.80883</v>
      </c>
      <c r="J516">
        <v>1733300000</v>
      </c>
      <c r="K516">
        <v>-104.21671000000001</v>
      </c>
      <c r="L516">
        <v>-95.895461999999995</v>
      </c>
      <c r="N516" s="6">
        <f t="shared" si="87"/>
        <v>2.8333888888888996</v>
      </c>
      <c r="O516" s="6">
        <f t="shared" si="85"/>
        <v>-73.680351000000002</v>
      </c>
    </row>
    <row r="517" spans="2:15" x14ac:dyDescent="0.25">
      <c r="B517">
        <v>1977733333.3333001</v>
      </c>
      <c r="C517">
        <v>-97.874115000000003</v>
      </c>
      <c r="D517">
        <v>-89.316246000000007</v>
      </c>
      <c r="F517" s="6">
        <f t="shared" si="86"/>
        <v>3.2000666666666997</v>
      </c>
      <c r="G517" s="6">
        <f t="shared" si="84"/>
        <v>-61.605998999999997</v>
      </c>
      <c r="J517">
        <v>1977733333.3333001</v>
      </c>
      <c r="K517">
        <v>-91.311745000000002</v>
      </c>
      <c r="L517">
        <v>-83.367705999999998</v>
      </c>
      <c r="N517" s="6">
        <f t="shared" si="87"/>
        <v>3.2000666666666997</v>
      </c>
      <c r="O517" s="6">
        <f t="shared" si="85"/>
        <v>-69.287315000000007</v>
      </c>
    </row>
    <row r="518" spans="2:15" x14ac:dyDescent="0.25">
      <c r="B518">
        <v>2222166666.6666999</v>
      </c>
      <c r="C518">
        <v>-86.512230000000002</v>
      </c>
      <c r="D518">
        <v>-77.820717000000002</v>
      </c>
      <c r="F518" s="6">
        <f t="shared" si="86"/>
        <v>3.5667444444443999</v>
      </c>
      <c r="G518" s="6">
        <f t="shared" si="84"/>
        <v>-68.317909</v>
      </c>
      <c r="J518">
        <v>2222166666.6666999</v>
      </c>
      <c r="K518">
        <v>-101.33096999999999</v>
      </c>
      <c r="L518">
        <v>-93.224815000000007</v>
      </c>
      <c r="N518" s="6">
        <f t="shared" si="87"/>
        <v>3.5667444444443999</v>
      </c>
      <c r="O518" s="6">
        <f t="shared" si="85"/>
        <v>-74.791908000000006</v>
      </c>
    </row>
    <row r="519" spans="2:15" x14ac:dyDescent="0.25">
      <c r="B519">
        <v>2466600000</v>
      </c>
      <c r="C519">
        <v>-84.210380999999998</v>
      </c>
      <c r="D519">
        <v>-75.744392000000005</v>
      </c>
      <c r="F519" s="6">
        <f t="shared" si="86"/>
        <v>3.9334222222221999</v>
      </c>
      <c r="G519" s="6">
        <f t="shared" si="84"/>
        <v>-74.403792999999993</v>
      </c>
      <c r="J519">
        <v>2466600000</v>
      </c>
      <c r="K519">
        <v>-104.94915</v>
      </c>
      <c r="L519">
        <v>-96.711098000000007</v>
      </c>
      <c r="N519" s="6">
        <f t="shared" si="87"/>
        <v>3.9334222222221999</v>
      </c>
      <c r="O519" s="6">
        <f t="shared" si="85"/>
        <v>-73.159164000000004</v>
      </c>
    </row>
    <row r="520" spans="2:15" x14ac:dyDescent="0.25">
      <c r="B520">
        <v>2711033333.3333001</v>
      </c>
      <c r="C520">
        <v>-90.383803999999998</v>
      </c>
      <c r="D520">
        <v>-81.862578999999997</v>
      </c>
      <c r="F520" s="6">
        <f t="shared" si="86"/>
        <v>4.3000999999999996</v>
      </c>
      <c r="G520" s="6">
        <f t="shared" si="84"/>
        <v>-80.843429999999998</v>
      </c>
      <c r="J520">
        <v>2711033333.3333001</v>
      </c>
      <c r="K520">
        <v>-90.707886000000002</v>
      </c>
      <c r="L520">
        <v>-82.007271000000003</v>
      </c>
      <c r="N520" s="6">
        <f t="shared" si="87"/>
        <v>4.3000999999999996</v>
      </c>
      <c r="O520" s="6">
        <f t="shared" si="85"/>
        <v>-74.423935</v>
      </c>
    </row>
    <row r="521" spans="2:15" x14ac:dyDescent="0.25">
      <c r="B521">
        <v>2955466666.6666999</v>
      </c>
      <c r="C521">
        <v>-93.175865000000002</v>
      </c>
      <c r="D521">
        <v>-85.045295999999993</v>
      </c>
      <c r="F521" s="6">
        <f t="shared" si="86"/>
        <v>4.6667777777777992</v>
      </c>
      <c r="G521" s="6">
        <f t="shared" si="84"/>
        <v>-80.148696999999999</v>
      </c>
      <c r="J521">
        <v>2955466666.6666999</v>
      </c>
      <c r="K521">
        <v>-95.906158000000005</v>
      </c>
      <c r="L521">
        <v>-87.716247999999993</v>
      </c>
      <c r="N521" s="6">
        <f t="shared" si="87"/>
        <v>4.6667777777777992</v>
      </c>
      <c r="O521" s="6">
        <f t="shared" si="85"/>
        <v>-72.086899000000003</v>
      </c>
    </row>
    <row r="522" spans="2:15" x14ac:dyDescent="0.25">
      <c r="B522">
        <v>3199900000</v>
      </c>
      <c r="C522">
        <v>-94.521805000000001</v>
      </c>
      <c r="D522">
        <v>-86.535163999999995</v>
      </c>
      <c r="F522" s="6">
        <f t="shared" si="86"/>
        <v>5.0334555555555998</v>
      </c>
      <c r="G522" s="6">
        <f t="shared" si="84"/>
        <v>-74.778137000000001</v>
      </c>
      <c r="J522">
        <v>3199900000</v>
      </c>
      <c r="K522">
        <v>-95.424460999999994</v>
      </c>
      <c r="L522">
        <v>-87.368247999999994</v>
      </c>
      <c r="N522" s="6">
        <f t="shared" si="87"/>
        <v>5.0334555555555998</v>
      </c>
      <c r="O522" s="6">
        <f t="shared" si="85"/>
        <v>-70.592444999999998</v>
      </c>
    </row>
    <row r="523" spans="2:15" x14ac:dyDescent="0.25">
      <c r="B523">
        <v>3444333333.3333001</v>
      </c>
      <c r="C523">
        <v>-100.14696000000001</v>
      </c>
      <c r="D523">
        <v>-91.857048000000006</v>
      </c>
      <c r="F523" s="6">
        <f t="shared" si="86"/>
        <v>5.4001333333332999</v>
      </c>
      <c r="G523" s="6">
        <f t="shared" si="84"/>
        <v>-69.923430999999994</v>
      </c>
      <c r="J523">
        <v>3444333333.3333001</v>
      </c>
      <c r="K523">
        <v>-90.337311</v>
      </c>
      <c r="L523">
        <v>-82.098999000000006</v>
      </c>
      <c r="N523" s="6">
        <f t="shared" si="87"/>
        <v>5.4001333333332999</v>
      </c>
      <c r="O523" s="6">
        <f t="shared" si="85"/>
        <v>-72.638465999999994</v>
      </c>
    </row>
    <row r="524" spans="2:15" x14ac:dyDescent="0.25">
      <c r="B524">
        <v>3688766666.6666999</v>
      </c>
      <c r="C524">
        <v>-104.17945</v>
      </c>
      <c r="D524">
        <v>-95.670203999999998</v>
      </c>
      <c r="F524" s="6">
        <f t="shared" si="86"/>
        <v>5.7668111111111005</v>
      </c>
      <c r="G524" s="6">
        <f t="shared" si="84"/>
        <v>-68.486771000000005</v>
      </c>
      <c r="J524">
        <v>3688766666.6666999</v>
      </c>
      <c r="K524">
        <v>-103.11955</v>
      </c>
      <c r="L524">
        <v>-94.597572</v>
      </c>
      <c r="N524" s="6">
        <f t="shared" si="87"/>
        <v>5.7668111111111005</v>
      </c>
      <c r="O524" s="6">
        <f t="shared" si="85"/>
        <v>-84.644547000000003</v>
      </c>
    </row>
    <row r="525" spans="2:15" x14ac:dyDescent="0.25">
      <c r="B525">
        <v>3933200000</v>
      </c>
      <c r="C525">
        <v>-83.514595</v>
      </c>
      <c r="D525">
        <v>-74.949669</v>
      </c>
      <c r="F525" s="6">
        <f t="shared" si="86"/>
        <v>6.1334888888889001</v>
      </c>
      <c r="G525" s="6">
        <f t="shared" si="84"/>
        <v>-62.835804000000003</v>
      </c>
      <c r="J525">
        <v>3933200000</v>
      </c>
      <c r="K525">
        <v>-86.097640999999996</v>
      </c>
      <c r="L525">
        <v>-77.312859000000003</v>
      </c>
      <c r="N525" s="6">
        <f t="shared" si="87"/>
        <v>6.1334888888889001</v>
      </c>
      <c r="O525" s="6">
        <f t="shared" si="85"/>
        <v>-76.950171999999995</v>
      </c>
    </row>
    <row r="526" spans="2:15" x14ac:dyDescent="0.25">
      <c r="B526">
        <v>4177633333.3333001</v>
      </c>
      <c r="C526">
        <v>-88.146805000000001</v>
      </c>
      <c r="D526">
        <v>-79.422638000000006</v>
      </c>
      <c r="F526" s="6">
        <f t="shared" si="86"/>
        <v>6.5001666666667006</v>
      </c>
      <c r="G526" s="6">
        <f t="shared" si="84"/>
        <v>-71.988945000000001</v>
      </c>
      <c r="J526">
        <v>4177633333.3333001</v>
      </c>
      <c r="K526">
        <v>-83.685432000000006</v>
      </c>
      <c r="L526">
        <v>-74.804580999999999</v>
      </c>
      <c r="N526" s="6">
        <f t="shared" si="87"/>
        <v>6.5001666666667006</v>
      </c>
      <c r="O526" s="6">
        <f t="shared" si="85"/>
        <v>-78.982162000000002</v>
      </c>
    </row>
    <row r="527" spans="2:15" x14ac:dyDescent="0.25">
      <c r="B527">
        <v>4422066666.6667004</v>
      </c>
      <c r="C527">
        <v>-87.338852000000003</v>
      </c>
      <c r="D527">
        <v>-78.174210000000002</v>
      </c>
      <c r="F527" s="6">
        <f t="shared" si="86"/>
        <v>6.8668444444443999</v>
      </c>
      <c r="G527" s="6">
        <f t="shared" si="84"/>
        <v>-71.906807000000001</v>
      </c>
      <c r="J527">
        <v>4422066666.6667004</v>
      </c>
      <c r="K527">
        <v>-94.807281000000003</v>
      </c>
      <c r="L527">
        <v>-85.734497000000005</v>
      </c>
      <c r="N527" s="6">
        <f t="shared" si="87"/>
        <v>6.8668444444443999</v>
      </c>
      <c r="O527" s="6">
        <f t="shared" si="85"/>
        <v>-67.39846</v>
      </c>
    </row>
    <row r="528" spans="2:15" x14ac:dyDescent="0.25">
      <c r="B528">
        <v>4666500000</v>
      </c>
      <c r="C528">
        <v>-86.727485999999999</v>
      </c>
      <c r="D528">
        <v>-77.704346000000001</v>
      </c>
      <c r="F528" s="6">
        <f t="shared" si="86"/>
        <v>7.2335222222222004</v>
      </c>
      <c r="G528" s="6">
        <f t="shared" si="84"/>
        <v>-64.445282000000006</v>
      </c>
      <c r="J528">
        <v>4666500000</v>
      </c>
      <c r="K528">
        <v>-88.474648000000002</v>
      </c>
      <c r="L528">
        <v>-79.309012999999993</v>
      </c>
      <c r="N528" s="6">
        <f t="shared" si="87"/>
        <v>7.2335222222222004</v>
      </c>
      <c r="O528" s="6">
        <f t="shared" si="85"/>
        <v>-63.781139000000003</v>
      </c>
    </row>
    <row r="529" spans="2:16" x14ac:dyDescent="0.25">
      <c r="B529">
        <v>4910933333.3332996</v>
      </c>
      <c r="C529">
        <v>-100.0304</v>
      </c>
      <c r="D529">
        <v>-91.109116</v>
      </c>
      <c r="F529" s="6">
        <f t="shared" si="86"/>
        <v>7.6002000000000001</v>
      </c>
      <c r="G529" s="6">
        <f t="shared" si="84"/>
        <v>-87.151336999999998</v>
      </c>
      <c r="J529">
        <v>4910933333.3332996</v>
      </c>
      <c r="K529">
        <v>-84.466048999999998</v>
      </c>
      <c r="L529">
        <v>-75.410613999999995</v>
      </c>
      <c r="N529" s="6">
        <f t="shared" si="87"/>
        <v>7.6002000000000001</v>
      </c>
      <c r="O529" s="6">
        <f t="shared" si="85"/>
        <v>-66.582733000000005</v>
      </c>
    </row>
    <row r="530" spans="2:16" x14ac:dyDescent="0.25">
      <c r="B530">
        <v>5155366666.6667004</v>
      </c>
      <c r="C530">
        <v>-79.646591000000001</v>
      </c>
      <c r="D530">
        <v>-70.361655999999996</v>
      </c>
      <c r="F530" s="6" t="s">
        <v>25</v>
      </c>
      <c r="J530">
        <v>5155366666.6667004</v>
      </c>
      <c r="K530">
        <v>-81.152480999999995</v>
      </c>
      <c r="L530">
        <v>-71.771125999999995</v>
      </c>
      <c r="N530" s="6" t="s">
        <v>25</v>
      </c>
    </row>
    <row r="531" spans="2:16" x14ac:dyDescent="0.25">
      <c r="B531">
        <v>5399800000</v>
      </c>
      <c r="C531">
        <v>-84.509559999999993</v>
      </c>
      <c r="D531">
        <v>-74.681870000000004</v>
      </c>
      <c r="J531">
        <v>5399800000</v>
      </c>
      <c r="K531">
        <v>-81.554085000000001</v>
      </c>
      <c r="L531">
        <v>-71.779114000000007</v>
      </c>
    </row>
    <row r="532" spans="2:16" x14ac:dyDescent="0.25">
      <c r="B532" t="s">
        <v>25</v>
      </c>
      <c r="J532" t="s">
        <v>25</v>
      </c>
    </row>
    <row r="533" spans="2:16" x14ac:dyDescent="0.25">
      <c r="F533" s="6" t="s">
        <v>73</v>
      </c>
      <c r="N533" s="6" t="s">
        <v>73</v>
      </c>
    </row>
    <row r="534" spans="2:16" ht="15.75" x14ac:dyDescent="0.25">
      <c r="F534" s="6" t="s">
        <v>23</v>
      </c>
      <c r="G534" s="6" t="str">
        <f t="shared" ref="G534:G553" si="88">D560</f>
        <v>5Rx4L dBc Log Mag(dB)</v>
      </c>
      <c r="H534" s="35">
        <v>5</v>
      </c>
      <c r="N534" s="6" t="s">
        <v>23</v>
      </c>
      <c r="O534" s="6" t="str">
        <f t="shared" ref="O534:O553" si="89">L560</f>
        <v>5Rx4L dBc Log Mag(dB)</v>
      </c>
      <c r="P534" s="35">
        <v>5</v>
      </c>
    </row>
    <row r="535" spans="2:16" ht="15.75" x14ac:dyDescent="0.25">
      <c r="B535" t="s">
        <v>71</v>
      </c>
      <c r="F535" s="6">
        <f t="shared" ref="F535:F553" si="90">B561/1000000000</f>
        <v>1</v>
      </c>
      <c r="G535" s="6">
        <f t="shared" si="88"/>
        <v>-77.870056000000005</v>
      </c>
      <c r="H535" s="36">
        <f>ABS(AVERAGE(G535:G553)-(H534-1)*19)</f>
        <v>159.16561815789473</v>
      </c>
      <c r="J535" t="s">
        <v>71</v>
      </c>
      <c r="N535" s="6">
        <f t="shared" ref="N535:N553" si="91">J561/1000000000</f>
        <v>1</v>
      </c>
      <c r="O535" s="6">
        <f t="shared" si="89"/>
        <v>-85.877182000000005</v>
      </c>
      <c r="P535" s="36">
        <f>ABS(AVERAGE(O535:O553)-(P534-1)*19)</f>
        <v>160.55729789473685</v>
      </c>
    </row>
    <row r="536" spans="2:16" x14ac:dyDescent="0.25">
      <c r="B536" t="s">
        <v>23</v>
      </c>
      <c r="C536" t="s">
        <v>152</v>
      </c>
      <c r="D536" t="s">
        <v>72</v>
      </c>
      <c r="F536" s="6">
        <f t="shared" si="90"/>
        <v>1.5111222222221998</v>
      </c>
      <c r="G536" s="6">
        <f t="shared" si="88"/>
        <v>-80.042045999999999</v>
      </c>
      <c r="J536" t="s">
        <v>23</v>
      </c>
      <c r="K536" t="s">
        <v>152</v>
      </c>
      <c r="L536" t="s">
        <v>72</v>
      </c>
      <c r="N536" s="6">
        <f t="shared" si="91"/>
        <v>1.5111222222221998</v>
      </c>
      <c r="O536" s="6">
        <f t="shared" si="89"/>
        <v>-90.098372999999995</v>
      </c>
    </row>
    <row r="537" spans="2:16" x14ac:dyDescent="0.25">
      <c r="B537">
        <v>1000000000</v>
      </c>
      <c r="C537">
        <v>-84.783600000000007</v>
      </c>
      <c r="D537">
        <v>-73.608031999999994</v>
      </c>
      <c r="F537" s="6">
        <f t="shared" si="90"/>
        <v>2.0222444444444001</v>
      </c>
      <c r="G537" s="6">
        <f t="shared" si="88"/>
        <v>-84.216865999999996</v>
      </c>
      <c r="J537">
        <v>1000000000</v>
      </c>
      <c r="K537">
        <v>-99.491225999999997</v>
      </c>
      <c r="L537">
        <v>-86.126075999999998</v>
      </c>
      <c r="N537" s="6">
        <f t="shared" si="91"/>
        <v>2.0222444444444001</v>
      </c>
      <c r="O537" s="6">
        <f t="shared" si="89"/>
        <v>-84.811385999999999</v>
      </c>
    </row>
    <row r="538" spans="2:16" x14ac:dyDescent="0.25">
      <c r="B538">
        <v>1366677777.7778001</v>
      </c>
      <c r="C538">
        <v>-84.542572000000007</v>
      </c>
      <c r="D538">
        <v>-75.614211999999995</v>
      </c>
      <c r="F538" s="6">
        <f t="shared" si="90"/>
        <v>2.5333666666667001</v>
      </c>
      <c r="G538" s="6">
        <f t="shared" si="88"/>
        <v>-85.694503999999995</v>
      </c>
      <c r="J538">
        <v>1366677777.7778001</v>
      </c>
      <c r="K538">
        <v>-91.257544999999993</v>
      </c>
      <c r="L538">
        <v>-80.687447000000006</v>
      </c>
      <c r="N538" s="6">
        <f t="shared" si="91"/>
        <v>2.5333666666667001</v>
      </c>
      <c r="O538" s="6">
        <f t="shared" si="89"/>
        <v>-86.756568999999999</v>
      </c>
    </row>
    <row r="539" spans="2:16" x14ac:dyDescent="0.25">
      <c r="B539">
        <v>1733355555.5555999</v>
      </c>
      <c r="C539">
        <v>-77.343872000000005</v>
      </c>
      <c r="D539">
        <v>-69.235282999999995</v>
      </c>
      <c r="F539" s="6">
        <f t="shared" si="90"/>
        <v>3.0444888888888997</v>
      </c>
      <c r="G539" s="6">
        <f t="shared" si="88"/>
        <v>-85.878365000000002</v>
      </c>
      <c r="J539">
        <v>1733355555.5555999</v>
      </c>
      <c r="K539">
        <v>-85.136268999999999</v>
      </c>
      <c r="L539">
        <v>-76.206039000000004</v>
      </c>
      <c r="N539" s="6">
        <f t="shared" si="91"/>
        <v>3.0444888888888997</v>
      </c>
      <c r="O539" s="6">
        <f t="shared" si="89"/>
        <v>-81.253662000000006</v>
      </c>
    </row>
    <row r="540" spans="2:16" x14ac:dyDescent="0.25">
      <c r="B540">
        <v>2100033333.3333001</v>
      </c>
      <c r="C540">
        <v>-83.579475000000002</v>
      </c>
      <c r="D540">
        <v>-75.482010000000002</v>
      </c>
      <c r="F540" s="6">
        <f t="shared" si="90"/>
        <v>3.5556111111111002</v>
      </c>
      <c r="G540" s="6">
        <f t="shared" si="88"/>
        <v>-83.384338</v>
      </c>
      <c r="J540">
        <v>2100033333.3333001</v>
      </c>
      <c r="K540">
        <v>-72.788978999999998</v>
      </c>
      <c r="L540">
        <v>-64.467727999999994</v>
      </c>
      <c r="N540" s="6">
        <f t="shared" si="91"/>
        <v>3.5556111111111002</v>
      </c>
      <c r="O540" s="6">
        <f t="shared" si="89"/>
        <v>-114.31207999999999</v>
      </c>
    </row>
    <row r="541" spans="2:16" x14ac:dyDescent="0.25">
      <c r="B541">
        <v>2466711111.1111002</v>
      </c>
      <c r="C541">
        <v>-72.787468000000004</v>
      </c>
      <c r="D541">
        <v>-64.229598999999993</v>
      </c>
      <c r="F541" s="6">
        <f t="shared" si="90"/>
        <v>4.0667333333332998</v>
      </c>
      <c r="G541" s="6">
        <f t="shared" si="88"/>
        <v>-77.600409999999997</v>
      </c>
      <c r="J541">
        <v>2466711111.1111002</v>
      </c>
      <c r="K541">
        <v>-72.761405999999994</v>
      </c>
      <c r="L541">
        <v>-64.817368000000002</v>
      </c>
      <c r="N541" s="6">
        <f t="shared" si="91"/>
        <v>4.0667333333332998</v>
      </c>
      <c r="O541" s="6">
        <f t="shared" si="89"/>
        <v>-81.727722</v>
      </c>
    </row>
    <row r="542" spans="2:16" x14ac:dyDescent="0.25">
      <c r="B542">
        <v>2833388888.8888998</v>
      </c>
      <c r="C542">
        <v>-79.500336000000004</v>
      </c>
      <c r="D542">
        <v>-70.80883</v>
      </c>
      <c r="F542" s="6">
        <f t="shared" si="90"/>
        <v>4.5778555555556002</v>
      </c>
      <c r="G542" s="6">
        <f t="shared" si="88"/>
        <v>-81.703232</v>
      </c>
      <c r="J542">
        <v>2833388888.8888998</v>
      </c>
      <c r="K542">
        <v>-81.786507</v>
      </c>
      <c r="L542">
        <v>-73.680351000000002</v>
      </c>
      <c r="N542" s="6">
        <f t="shared" si="91"/>
        <v>4.5778555555556002</v>
      </c>
      <c r="O542" s="6">
        <f t="shared" si="89"/>
        <v>-80.201499999999996</v>
      </c>
    </row>
    <row r="543" spans="2:16" x14ac:dyDescent="0.25">
      <c r="B543">
        <v>3200066666.6666999</v>
      </c>
      <c r="C543">
        <v>-70.071990999999997</v>
      </c>
      <c r="D543">
        <v>-61.605998999999997</v>
      </c>
      <c r="F543" s="6">
        <f t="shared" si="90"/>
        <v>5.0889777777777994</v>
      </c>
      <c r="G543" s="6">
        <f t="shared" si="88"/>
        <v>-93.094711000000004</v>
      </c>
      <c r="J543">
        <v>3200066666.6666999</v>
      </c>
      <c r="K543">
        <v>-77.525368</v>
      </c>
      <c r="L543">
        <v>-69.287315000000007</v>
      </c>
      <c r="N543" s="6">
        <f t="shared" si="91"/>
        <v>5.0889777777777994</v>
      </c>
      <c r="O543" s="6">
        <f t="shared" si="89"/>
        <v>-87.376082999999994</v>
      </c>
    </row>
    <row r="544" spans="2:16" x14ac:dyDescent="0.25">
      <c r="B544">
        <v>3566744444.4443998</v>
      </c>
      <c r="C544">
        <v>-76.839134000000001</v>
      </c>
      <c r="D544">
        <v>-68.317909</v>
      </c>
      <c r="F544" s="6">
        <f t="shared" si="90"/>
        <v>5.6001000000000003</v>
      </c>
      <c r="G544" s="6">
        <f t="shared" si="88"/>
        <v>-86.621002000000004</v>
      </c>
      <c r="J544">
        <v>3566744444.4443998</v>
      </c>
      <c r="K544">
        <v>-83.492531</v>
      </c>
      <c r="L544">
        <v>-74.791908000000006</v>
      </c>
      <c r="N544" s="6">
        <f t="shared" si="91"/>
        <v>5.6001000000000003</v>
      </c>
      <c r="O544" s="6">
        <f t="shared" si="89"/>
        <v>-90.986450000000005</v>
      </c>
    </row>
    <row r="545" spans="2:16" x14ac:dyDescent="0.25">
      <c r="B545">
        <v>3933422222.2221999</v>
      </c>
      <c r="C545">
        <v>-82.534369999999996</v>
      </c>
      <c r="D545">
        <v>-74.403792999999993</v>
      </c>
      <c r="F545" s="6">
        <f t="shared" si="90"/>
        <v>6.1112222222222004</v>
      </c>
      <c r="G545" s="6">
        <f t="shared" si="88"/>
        <v>-81.291320999999996</v>
      </c>
      <c r="J545">
        <v>3933422222.2221999</v>
      </c>
      <c r="K545">
        <v>-81.349074999999999</v>
      </c>
      <c r="L545">
        <v>-73.159164000000004</v>
      </c>
      <c r="N545" s="6">
        <f t="shared" si="91"/>
        <v>6.1112222222222004</v>
      </c>
      <c r="O545" s="6">
        <f t="shared" si="89"/>
        <v>-88.427490000000006</v>
      </c>
    </row>
    <row r="546" spans="2:16" x14ac:dyDescent="0.25">
      <c r="B546">
        <v>4300100000</v>
      </c>
      <c r="C546">
        <v>-88.830078</v>
      </c>
      <c r="D546">
        <v>-80.843429999999998</v>
      </c>
      <c r="F546" s="6">
        <f t="shared" si="90"/>
        <v>6.6223444444443995</v>
      </c>
      <c r="G546" s="6">
        <f t="shared" si="88"/>
        <v>-78.579491000000004</v>
      </c>
      <c r="J546">
        <v>4300100000</v>
      </c>
      <c r="K546">
        <v>-82.480148</v>
      </c>
      <c r="L546">
        <v>-74.423935</v>
      </c>
      <c r="N546" s="6">
        <f t="shared" si="91"/>
        <v>6.6223444444443995</v>
      </c>
      <c r="O546" s="6">
        <f t="shared" si="89"/>
        <v>-82.850341999999998</v>
      </c>
    </row>
    <row r="547" spans="2:16" x14ac:dyDescent="0.25">
      <c r="B547">
        <v>4666777777.7777996</v>
      </c>
      <c r="C547">
        <v>-88.438614000000001</v>
      </c>
      <c r="D547">
        <v>-80.148696999999999</v>
      </c>
      <c r="F547" s="6">
        <f t="shared" si="90"/>
        <v>7.1334666666666999</v>
      </c>
      <c r="G547" s="6">
        <f t="shared" si="88"/>
        <v>-79.193389999999994</v>
      </c>
      <c r="J547">
        <v>4666777777.7777996</v>
      </c>
      <c r="K547">
        <v>-80.325203000000002</v>
      </c>
      <c r="L547">
        <v>-72.086899000000003</v>
      </c>
      <c r="N547" s="6">
        <f t="shared" si="91"/>
        <v>7.1334666666666999</v>
      </c>
      <c r="O547" s="6">
        <f t="shared" si="89"/>
        <v>-73.130936000000005</v>
      </c>
    </row>
    <row r="548" spans="2:16" x14ac:dyDescent="0.25">
      <c r="B548">
        <v>5033455555.5556002</v>
      </c>
      <c r="C548">
        <v>-83.287384000000003</v>
      </c>
      <c r="D548">
        <v>-74.778137000000001</v>
      </c>
      <c r="F548" s="6">
        <f t="shared" si="90"/>
        <v>7.6445888888889</v>
      </c>
      <c r="G548" s="6">
        <f t="shared" si="88"/>
        <v>-71.934235000000001</v>
      </c>
      <c r="J548">
        <v>5033455555.5556002</v>
      </c>
      <c r="K548">
        <v>-79.114425999999995</v>
      </c>
      <c r="L548">
        <v>-70.592444999999998</v>
      </c>
      <c r="N548" s="6">
        <f t="shared" si="91"/>
        <v>7.6445888888889</v>
      </c>
      <c r="O548" s="6">
        <f t="shared" si="89"/>
        <v>-81.939644000000001</v>
      </c>
    </row>
    <row r="549" spans="2:16" x14ac:dyDescent="0.25">
      <c r="B549">
        <v>5400133333.3332996</v>
      </c>
      <c r="C549">
        <v>-78.488365000000002</v>
      </c>
      <c r="D549">
        <v>-69.923430999999994</v>
      </c>
      <c r="F549" s="6">
        <f t="shared" si="90"/>
        <v>8.1557111111111009</v>
      </c>
      <c r="G549" s="6">
        <f t="shared" si="88"/>
        <v>-93.571487000000005</v>
      </c>
      <c r="J549">
        <v>5400133333.3332996</v>
      </c>
      <c r="K549">
        <v>-81.423241000000004</v>
      </c>
      <c r="L549">
        <v>-72.638465999999994</v>
      </c>
      <c r="N549" s="6">
        <f t="shared" si="91"/>
        <v>8.1557111111111009</v>
      </c>
      <c r="O549" s="6">
        <f t="shared" si="89"/>
        <v>-76.582024000000004</v>
      </c>
    </row>
    <row r="550" spans="2:16" x14ac:dyDescent="0.25">
      <c r="B550">
        <v>5766811111.1111002</v>
      </c>
      <c r="C550">
        <v>-77.210937999999999</v>
      </c>
      <c r="D550">
        <v>-68.486771000000005</v>
      </c>
      <c r="F550" s="6">
        <f t="shared" si="90"/>
        <v>8.6668333333332992</v>
      </c>
      <c r="G550" s="6">
        <f t="shared" si="88"/>
        <v>-93.250702000000004</v>
      </c>
      <c r="J550">
        <v>5766811111.1111002</v>
      </c>
      <c r="K550">
        <v>-93.525397999999996</v>
      </c>
      <c r="L550">
        <v>-84.644547000000003</v>
      </c>
      <c r="N550" s="6">
        <f t="shared" si="91"/>
        <v>8.6668333333332992</v>
      </c>
      <c r="O550" s="6">
        <f t="shared" si="89"/>
        <v>-72.378021000000004</v>
      </c>
    </row>
    <row r="551" spans="2:16" x14ac:dyDescent="0.25">
      <c r="B551">
        <v>6133488888.8888998</v>
      </c>
      <c r="C551">
        <v>-72.000443000000004</v>
      </c>
      <c r="D551">
        <v>-62.835804000000003</v>
      </c>
      <c r="F551" s="6">
        <f t="shared" si="90"/>
        <v>9.1779555555555987</v>
      </c>
      <c r="G551" s="6">
        <f t="shared" si="88"/>
        <v>-85.177207999999993</v>
      </c>
      <c r="J551">
        <v>6133488888.8888998</v>
      </c>
      <c r="K551">
        <v>-86.022957000000005</v>
      </c>
      <c r="L551">
        <v>-76.950171999999995</v>
      </c>
      <c r="N551" s="6">
        <f t="shared" si="91"/>
        <v>9.1779555555555987</v>
      </c>
      <c r="O551" s="6">
        <f t="shared" si="89"/>
        <v>-79.760040000000004</v>
      </c>
    </row>
    <row r="552" spans="2:16" x14ac:dyDescent="0.25">
      <c r="B552">
        <v>6500166666.6667004</v>
      </c>
      <c r="C552">
        <v>-81.012084999999999</v>
      </c>
      <c r="D552">
        <v>-71.988945000000001</v>
      </c>
      <c r="F552" s="6">
        <f t="shared" si="90"/>
        <v>9.6890777777777988</v>
      </c>
      <c r="G552" s="6">
        <f t="shared" si="88"/>
        <v>-74.905738999999997</v>
      </c>
      <c r="J552">
        <v>6500166666.6667004</v>
      </c>
      <c r="K552">
        <v>-88.147796999999997</v>
      </c>
      <c r="L552">
        <v>-78.982162000000002</v>
      </c>
      <c r="N552" s="6">
        <f t="shared" si="91"/>
        <v>9.6890777777777988</v>
      </c>
      <c r="O552" s="6">
        <f t="shared" si="89"/>
        <v>-76.851776000000001</v>
      </c>
    </row>
    <row r="553" spans="2:16" x14ac:dyDescent="0.25">
      <c r="B553">
        <v>6866844444.4443998</v>
      </c>
      <c r="C553">
        <v>-80.828086999999996</v>
      </c>
      <c r="D553">
        <v>-71.906807000000001</v>
      </c>
      <c r="F553" s="6">
        <f t="shared" si="90"/>
        <v>10.200200000000001</v>
      </c>
      <c r="G553" s="6">
        <f t="shared" si="88"/>
        <v>-86.137642</v>
      </c>
      <c r="J553">
        <v>6866844444.4443998</v>
      </c>
      <c r="K553">
        <v>-76.453888000000006</v>
      </c>
      <c r="L553">
        <v>-67.39846</v>
      </c>
      <c r="N553" s="6">
        <f t="shared" si="91"/>
        <v>10.200200000000001</v>
      </c>
      <c r="O553" s="6">
        <f t="shared" si="89"/>
        <v>-91.267380000000003</v>
      </c>
    </row>
    <row r="554" spans="2:16" x14ac:dyDescent="0.25">
      <c r="B554">
        <v>7233522222.2222004</v>
      </c>
      <c r="C554">
        <v>-73.730216999999996</v>
      </c>
      <c r="D554">
        <v>-64.445282000000006</v>
      </c>
      <c r="F554" s="6" t="s">
        <v>25</v>
      </c>
      <c r="J554">
        <v>7233522222.2222004</v>
      </c>
      <c r="K554">
        <v>-73.162491000000003</v>
      </c>
      <c r="L554">
        <v>-63.781139000000003</v>
      </c>
      <c r="N554" s="6" t="s">
        <v>25</v>
      </c>
    </row>
    <row r="555" spans="2:16" x14ac:dyDescent="0.25">
      <c r="B555">
        <v>7600200000</v>
      </c>
      <c r="C555">
        <v>-96.979027000000002</v>
      </c>
      <c r="D555">
        <v>-87.151336999999998</v>
      </c>
      <c r="J555">
        <v>7600200000</v>
      </c>
      <c r="K555">
        <v>-76.357712000000006</v>
      </c>
      <c r="L555">
        <v>-66.582733000000005</v>
      </c>
    </row>
    <row r="556" spans="2:16" x14ac:dyDescent="0.25">
      <c r="B556" t="s">
        <v>25</v>
      </c>
      <c r="J556" t="s">
        <v>25</v>
      </c>
    </row>
    <row r="557" spans="2:16" x14ac:dyDescent="0.25">
      <c r="F557" s="6" t="s">
        <v>75</v>
      </c>
      <c r="N557" s="6" t="s">
        <v>75</v>
      </c>
    </row>
    <row r="558" spans="2:16" ht="15.75" x14ac:dyDescent="0.25">
      <c r="F558" s="6" t="s">
        <v>23</v>
      </c>
      <c r="G558" s="6" t="str">
        <f t="shared" ref="G558:G577" si="92">D584</f>
        <v>5Rx5L dBc Log Mag(dB)</v>
      </c>
      <c r="H558" s="35">
        <v>5</v>
      </c>
      <c r="N558" s="6" t="s">
        <v>23</v>
      </c>
      <c r="O558" s="6" t="str">
        <f t="shared" ref="O558:O577" si="93">L584</f>
        <v>5Rx5L dBc Log Mag(dB)</v>
      </c>
      <c r="P558" s="35">
        <v>5</v>
      </c>
    </row>
    <row r="559" spans="2:16" ht="15.75" x14ac:dyDescent="0.25">
      <c r="B559" t="s">
        <v>73</v>
      </c>
      <c r="F559" s="6">
        <f t="shared" ref="F559:F577" si="94">B585/1000000000</f>
        <v>1</v>
      </c>
      <c r="G559" s="6">
        <f t="shared" si="92"/>
        <v>-61.108822000000004</v>
      </c>
      <c r="H559" s="36">
        <f>ABS(AVERAGE(G559:G577)-(H558-1)*19)</f>
        <v>144.99498594736843</v>
      </c>
      <c r="J559" t="s">
        <v>73</v>
      </c>
      <c r="N559" s="6">
        <f t="shared" ref="N559:N577" si="95">J585/1000000000</f>
        <v>1</v>
      </c>
      <c r="O559" s="6">
        <f t="shared" si="93"/>
        <v>-70.593254000000002</v>
      </c>
      <c r="P559" s="36">
        <f>ABS(AVERAGE(O559:O577)-(P558-1)*19)</f>
        <v>144.94540689473683</v>
      </c>
    </row>
    <row r="560" spans="2:16" x14ac:dyDescent="0.25">
      <c r="B560" t="s">
        <v>23</v>
      </c>
      <c r="C560" t="s">
        <v>153</v>
      </c>
      <c r="D560" t="s">
        <v>74</v>
      </c>
      <c r="F560" s="6">
        <f t="shared" si="94"/>
        <v>1.6555666666666999</v>
      </c>
      <c r="G560" s="6">
        <f t="shared" si="92"/>
        <v>-71.407532000000003</v>
      </c>
      <c r="J560" t="s">
        <v>23</v>
      </c>
      <c r="K560" t="s">
        <v>153</v>
      </c>
      <c r="L560" t="s">
        <v>74</v>
      </c>
      <c r="N560" s="6">
        <f t="shared" si="95"/>
        <v>1.6555666666666999</v>
      </c>
      <c r="O560" s="6">
        <f t="shared" si="93"/>
        <v>-65.014420000000001</v>
      </c>
    </row>
    <row r="561" spans="2:15" x14ac:dyDescent="0.25">
      <c r="B561">
        <v>1000000000</v>
      </c>
      <c r="C561">
        <v>-89.045624000000004</v>
      </c>
      <c r="D561">
        <v>-77.870056000000005</v>
      </c>
      <c r="F561" s="6">
        <f t="shared" si="94"/>
        <v>2.3111333333333</v>
      </c>
      <c r="G561" s="6">
        <f t="shared" si="92"/>
        <v>-81.983138999999994</v>
      </c>
      <c r="J561">
        <v>1000000000</v>
      </c>
      <c r="K561">
        <v>-99.242339999999999</v>
      </c>
      <c r="L561">
        <v>-85.877182000000005</v>
      </c>
      <c r="N561" s="6">
        <f t="shared" si="95"/>
        <v>2.3111333333333</v>
      </c>
      <c r="O561" s="6">
        <f t="shared" si="93"/>
        <v>-66.958175999999995</v>
      </c>
    </row>
    <row r="562" spans="2:15" x14ac:dyDescent="0.25">
      <c r="B562">
        <v>1511122222.2221999</v>
      </c>
      <c r="C562">
        <v>-88.970405999999997</v>
      </c>
      <c r="D562">
        <v>-80.042045999999999</v>
      </c>
      <c r="F562" s="6">
        <f t="shared" si="94"/>
        <v>2.9666999999999999</v>
      </c>
      <c r="G562" s="6">
        <f t="shared" si="92"/>
        <v>-65.633887999999999</v>
      </c>
      <c r="J562">
        <v>1511122222.2221999</v>
      </c>
      <c r="K562">
        <v>-100.66847</v>
      </c>
      <c r="L562">
        <v>-90.098372999999995</v>
      </c>
      <c r="N562" s="6">
        <f t="shared" si="95"/>
        <v>2.9666999999999999</v>
      </c>
      <c r="O562" s="6">
        <f t="shared" si="93"/>
        <v>-61.519576999999998</v>
      </c>
    </row>
    <row r="563" spans="2:15" x14ac:dyDescent="0.25">
      <c r="B563">
        <v>2022244444.4444001</v>
      </c>
      <c r="C563">
        <v>-92.325462000000002</v>
      </c>
      <c r="D563">
        <v>-84.216865999999996</v>
      </c>
      <c r="F563" s="6">
        <f t="shared" si="94"/>
        <v>3.6222666666666998</v>
      </c>
      <c r="G563" s="6">
        <f t="shared" si="92"/>
        <v>-62.276558000000001</v>
      </c>
      <c r="J563">
        <v>2022244444.4444001</v>
      </c>
      <c r="K563">
        <v>-93.741607999999999</v>
      </c>
      <c r="L563">
        <v>-84.811385999999999</v>
      </c>
      <c r="N563" s="6">
        <f t="shared" si="95"/>
        <v>3.6222666666666998</v>
      </c>
      <c r="O563" s="6">
        <f t="shared" si="93"/>
        <v>-60.556655999999997</v>
      </c>
    </row>
    <row r="564" spans="2:15" x14ac:dyDescent="0.25">
      <c r="B564">
        <v>2533366666.6666999</v>
      </c>
      <c r="C564">
        <v>-93.791968999999995</v>
      </c>
      <c r="D564">
        <v>-85.694503999999995</v>
      </c>
      <c r="F564" s="6">
        <f t="shared" si="94"/>
        <v>4.2778333333332998</v>
      </c>
      <c r="G564" s="6">
        <f t="shared" si="92"/>
        <v>-65.947586000000001</v>
      </c>
      <c r="J564">
        <v>2533366666.6666999</v>
      </c>
      <c r="K564">
        <v>-95.077820000000003</v>
      </c>
      <c r="L564">
        <v>-86.756568999999999</v>
      </c>
      <c r="N564" s="6">
        <f t="shared" si="95"/>
        <v>4.2778333333332998</v>
      </c>
      <c r="O564" s="6">
        <f t="shared" si="93"/>
        <v>-60.332081000000002</v>
      </c>
    </row>
    <row r="565" spans="2:15" x14ac:dyDescent="0.25">
      <c r="B565">
        <v>3044488888.8888998</v>
      </c>
      <c r="C565">
        <v>-94.436233999999999</v>
      </c>
      <c r="D565">
        <v>-85.878365000000002</v>
      </c>
      <c r="F565" s="6">
        <f t="shared" si="94"/>
        <v>4.9333999999999998</v>
      </c>
      <c r="G565" s="6">
        <f t="shared" si="92"/>
        <v>-67.048248000000001</v>
      </c>
      <c r="J565">
        <v>3044488888.8888998</v>
      </c>
      <c r="K565">
        <v>-89.197700999999995</v>
      </c>
      <c r="L565">
        <v>-81.253662000000006</v>
      </c>
      <c r="N565" s="6">
        <f t="shared" si="95"/>
        <v>4.9333999999999998</v>
      </c>
      <c r="O565" s="6">
        <f t="shared" si="93"/>
        <v>-68.193329000000006</v>
      </c>
    </row>
    <row r="566" spans="2:15" x14ac:dyDescent="0.25">
      <c r="B566">
        <v>3555611111.1111002</v>
      </c>
      <c r="C566">
        <v>-92.075851</v>
      </c>
      <c r="D566">
        <v>-83.384338</v>
      </c>
      <c r="F566" s="6">
        <f t="shared" si="94"/>
        <v>5.5889666666667006</v>
      </c>
      <c r="G566" s="6">
        <f t="shared" si="92"/>
        <v>-60.684998</v>
      </c>
      <c r="J566">
        <v>3555611111.1111002</v>
      </c>
      <c r="K566">
        <v>-122.41824</v>
      </c>
      <c r="L566">
        <v>-114.31207999999999</v>
      </c>
      <c r="N566" s="6">
        <f t="shared" si="95"/>
        <v>5.5889666666667006</v>
      </c>
      <c r="O566" s="6">
        <f t="shared" si="93"/>
        <v>-75.926902999999996</v>
      </c>
    </row>
    <row r="567" spans="2:15" x14ac:dyDescent="0.25">
      <c r="B567">
        <v>4066733333.3333001</v>
      </c>
      <c r="C567">
        <v>-86.066399000000004</v>
      </c>
      <c r="D567">
        <v>-77.600409999999997</v>
      </c>
      <c r="F567" s="6">
        <f t="shared" si="94"/>
        <v>6.2445333333332993</v>
      </c>
      <c r="G567" s="6">
        <f t="shared" si="92"/>
        <v>-71.919235</v>
      </c>
      <c r="J567">
        <v>4066733333.3333001</v>
      </c>
      <c r="K567">
        <v>-89.965774999999994</v>
      </c>
      <c r="L567">
        <v>-81.727722</v>
      </c>
      <c r="N567" s="6">
        <f t="shared" si="95"/>
        <v>6.2445333333332993</v>
      </c>
      <c r="O567" s="6">
        <f t="shared" si="93"/>
        <v>-62.963512000000001</v>
      </c>
    </row>
    <row r="568" spans="2:15" x14ac:dyDescent="0.25">
      <c r="B568">
        <v>4577855555.5556002</v>
      </c>
      <c r="C568">
        <v>-90.224457000000001</v>
      </c>
      <c r="D568">
        <v>-81.703232</v>
      </c>
      <c r="F568" s="6">
        <f t="shared" si="94"/>
        <v>6.9001000000000001</v>
      </c>
      <c r="G568" s="6">
        <f t="shared" si="92"/>
        <v>-69.069382000000004</v>
      </c>
      <c r="J568">
        <v>4577855555.5556002</v>
      </c>
      <c r="K568">
        <v>-88.902114999999995</v>
      </c>
      <c r="L568">
        <v>-80.201499999999996</v>
      </c>
      <c r="N568" s="6">
        <f t="shared" si="95"/>
        <v>6.9001000000000001</v>
      </c>
      <c r="O568" s="6">
        <f t="shared" si="93"/>
        <v>-74.918662999999995</v>
      </c>
    </row>
    <row r="569" spans="2:15" x14ac:dyDescent="0.25">
      <c r="B569">
        <v>5088977777.7777996</v>
      </c>
      <c r="C569">
        <v>-101.22528</v>
      </c>
      <c r="D569">
        <v>-93.094711000000004</v>
      </c>
      <c r="F569" s="6">
        <f t="shared" si="94"/>
        <v>7.5556666666667001</v>
      </c>
      <c r="G569" s="6">
        <f t="shared" si="92"/>
        <v>-69.970955000000004</v>
      </c>
      <c r="J569">
        <v>5088977777.7777996</v>
      </c>
      <c r="K569">
        <v>-95.566001999999997</v>
      </c>
      <c r="L569">
        <v>-87.376082999999994</v>
      </c>
      <c r="N569" s="6">
        <f t="shared" si="95"/>
        <v>7.5556666666667001</v>
      </c>
      <c r="O569" s="6">
        <f t="shared" si="93"/>
        <v>-68.733337000000006</v>
      </c>
    </row>
    <row r="570" spans="2:15" x14ac:dyDescent="0.25">
      <c r="B570">
        <v>5600100000</v>
      </c>
      <c r="C570">
        <v>-94.607642999999996</v>
      </c>
      <c r="D570">
        <v>-86.621002000000004</v>
      </c>
      <c r="F570" s="6">
        <f t="shared" si="94"/>
        <v>8.2112333333333005</v>
      </c>
      <c r="G570" s="6">
        <f t="shared" si="92"/>
        <v>-72.424178999999995</v>
      </c>
      <c r="J570">
        <v>5600100000</v>
      </c>
      <c r="K570">
        <v>-99.042664000000002</v>
      </c>
      <c r="L570">
        <v>-90.986450000000005</v>
      </c>
      <c r="N570" s="6">
        <f t="shared" si="95"/>
        <v>8.2112333333333005</v>
      </c>
      <c r="O570" s="6">
        <f t="shared" si="93"/>
        <v>-71.600914000000003</v>
      </c>
    </row>
    <row r="571" spans="2:15" x14ac:dyDescent="0.25">
      <c r="B571">
        <v>6111222222.2222004</v>
      </c>
      <c r="C571">
        <v>-89.581230000000005</v>
      </c>
      <c r="D571">
        <v>-81.291320999999996</v>
      </c>
      <c r="F571" s="6">
        <f t="shared" si="94"/>
        <v>8.8667999999999996</v>
      </c>
      <c r="G571" s="6">
        <f t="shared" si="92"/>
        <v>-68.547211000000004</v>
      </c>
      <c r="J571">
        <v>6111222222.2222004</v>
      </c>
      <c r="K571">
        <v>-96.665801999999999</v>
      </c>
      <c r="L571">
        <v>-88.427490000000006</v>
      </c>
      <c r="N571" s="6">
        <f t="shared" si="95"/>
        <v>8.8667999999999996</v>
      </c>
      <c r="O571" s="6">
        <f t="shared" si="93"/>
        <v>-70.168876999999995</v>
      </c>
    </row>
    <row r="572" spans="2:15" x14ac:dyDescent="0.25">
      <c r="B572">
        <v>6622344444.4443998</v>
      </c>
      <c r="C572">
        <v>-87.088736999999995</v>
      </c>
      <c r="D572">
        <v>-78.579491000000004</v>
      </c>
      <c r="F572" s="6">
        <f t="shared" si="94"/>
        <v>9.5223666666667004</v>
      </c>
      <c r="G572" s="6">
        <f t="shared" si="92"/>
        <v>-61.806103</v>
      </c>
      <c r="J572">
        <v>6622344444.4443998</v>
      </c>
      <c r="K572">
        <v>-91.372321999999997</v>
      </c>
      <c r="L572">
        <v>-82.850341999999998</v>
      </c>
      <c r="N572" s="6">
        <f t="shared" si="95"/>
        <v>9.5223666666667004</v>
      </c>
      <c r="O572" s="6">
        <f t="shared" si="93"/>
        <v>-81.480545000000006</v>
      </c>
    </row>
    <row r="573" spans="2:15" x14ac:dyDescent="0.25">
      <c r="B573">
        <v>7133466666.6667004</v>
      </c>
      <c r="C573">
        <v>-87.758324000000002</v>
      </c>
      <c r="D573">
        <v>-79.193389999999994</v>
      </c>
      <c r="F573" s="6">
        <f t="shared" si="94"/>
        <v>10.177933333333</v>
      </c>
      <c r="G573" s="6">
        <f t="shared" si="92"/>
        <v>-71.019988999999995</v>
      </c>
      <c r="J573">
        <v>7133466666.6667004</v>
      </c>
      <c r="K573">
        <v>-81.915710000000004</v>
      </c>
      <c r="L573">
        <v>-73.130936000000005</v>
      </c>
      <c r="N573" s="6">
        <f t="shared" si="95"/>
        <v>10.177933333333</v>
      </c>
      <c r="O573" s="6">
        <f t="shared" si="93"/>
        <v>-61.810882999999997</v>
      </c>
    </row>
    <row r="574" spans="2:15" x14ac:dyDescent="0.25">
      <c r="B574">
        <v>7644588888.8888998</v>
      </c>
      <c r="C574">
        <v>-80.658394000000001</v>
      </c>
      <c r="D574">
        <v>-71.934235000000001</v>
      </c>
      <c r="F574" s="6">
        <f t="shared" si="94"/>
        <v>10.833500000000001</v>
      </c>
      <c r="G574" s="6">
        <f t="shared" si="92"/>
        <v>-81.228119000000007</v>
      </c>
      <c r="J574">
        <v>7644588888.8888998</v>
      </c>
      <c r="K574">
        <v>-90.820496000000006</v>
      </c>
      <c r="L574">
        <v>-81.939644000000001</v>
      </c>
      <c r="N574" s="6">
        <f t="shared" si="95"/>
        <v>10.833500000000001</v>
      </c>
      <c r="O574" s="6">
        <f t="shared" si="93"/>
        <v>-65.034637000000004</v>
      </c>
    </row>
    <row r="575" spans="2:15" x14ac:dyDescent="0.25">
      <c r="B575">
        <v>8155711111.1111002</v>
      </c>
      <c r="C575">
        <v>-102.73613</v>
      </c>
      <c r="D575">
        <v>-93.571487000000005</v>
      </c>
      <c r="F575" s="6">
        <f t="shared" si="94"/>
        <v>11.489066666667</v>
      </c>
      <c r="G575" s="6">
        <f t="shared" si="92"/>
        <v>-68.237540999999993</v>
      </c>
      <c r="J575">
        <v>8155711111.1111002</v>
      </c>
      <c r="K575">
        <v>-85.654808000000003</v>
      </c>
      <c r="L575">
        <v>-76.582024000000004</v>
      </c>
      <c r="N575" s="6">
        <f t="shared" si="95"/>
        <v>11.489066666667</v>
      </c>
      <c r="O575" s="6">
        <f t="shared" si="93"/>
        <v>-69.219879000000006</v>
      </c>
    </row>
    <row r="576" spans="2:15" x14ac:dyDescent="0.25">
      <c r="B576">
        <v>8666833333.3332996</v>
      </c>
      <c r="C576">
        <v>-102.27385</v>
      </c>
      <c r="D576">
        <v>-93.250702000000004</v>
      </c>
      <c r="F576" s="6">
        <f t="shared" si="94"/>
        <v>12.144633333333001</v>
      </c>
      <c r="G576" s="6">
        <f t="shared" si="92"/>
        <v>-69.337081999999995</v>
      </c>
      <c r="J576">
        <v>8666833333.3332996</v>
      </c>
      <c r="K576">
        <v>-81.543655000000001</v>
      </c>
      <c r="L576">
        <v>-72.378021000000004</v>
      </c>
      <c r="N576" s="6">
        <f t="shared" si="95"/>
        <v>12.144633333333001</v>
      </c>
      <c r="O576" s="6">
        <f t="shared" si="93"/>
        <v>-75.933036999999999</v>
      </c>
    </row>
    <row r="577" spans="2:15" x14ac:dyDescent="0.25">
      <c r="B577">
        <v>9177955555.5555992</v>
      </c>
      <c r="C577">
        <v>-94.098488000000003</v>
      </c>
      <c r="D577">
        <v>-85.177207999999993</v>
      </c>
      <c r="F577" s="6">
        <f t="shared" si="94"/>
        <v>12.8002</v>
      </c>
      <c r="G577" s="6">
        <f t="shared" si="92"/>
        <v>-71.254165999999998</v>
      </c>
      <c r="J577">
        <v>9177955555.5555992</v>
      </c>
      <c r="K577">
        <v>-88.815467999999996</v>
      </c>
      <c r="L577">
        <v>-79.760040000000004</v>
      </c>
      <c r="N577" s="6">
        <f t="shared" si="95"/>
        <v>12.8002</v>
      </c>
      <c r="O577" s="6">
        <f t="shared" si="93"/>
        <v>-79.004051000000004</v>
      </c>
    </row>
    <row r="578" spans="2:15" x14ac:dyDescent="0.25">
      <c r="B578">
        <v>9689077777.7777996</v>
      </c>
      <c r="C578">
        <v>-84.190674000000001</v>
      </c>
      <c r="D578">
        <v>-74.905738999999997</v>
      </c>
      <c r="F578" s="6" t="s">
        <v>25</v>
      </c>
      <c r="J578">
        <v>9689077777.7777996</v>
      </c>
      <c r="K578">
        <v>-86.233131</v>
      </c>
      <c r="L578">
        <v>-76.851776000000001</v>
      </c>
      <c r="N578" s="6" t="s">
        <v>25</v>
      </c>
    </row>
    <row r="579" spans="2:15" x14ac:dyDescent="0.25">
      <c r="B579">
        <v>10200200000</v>
      </c>
      <c r="C579">
        <v>-95.965332000000004</v>
      </c>
      <c r="D579">
        <v>-86.137642</v>
      </c>
      <c r="J579">
        <v>10200200000</v>
      </c>
      <c r="K579">
        <v>-101.04235</v>
      </c>
      <c r="L579">
        <v>-91.267380000000003</v>
      </c>
    </row>
    <row r="580" spans="2:15" x14ac:dyDescent="0.25">
      <c r="B580" t="s">
        <v>25</v>
      </c>
      <c r="J580" t="s">
        <v>25</v>
      </c>
    </row>
    <row r="583" spans="2:15" x14ac:dyDescent="0.25">
      <c r="B583" t="s">
        <v>75</v>
      </c>
      <c r="J583" t="s">
        <v>75</v>
      </c>
    </row>
    <row r="584" spans="2:15" x14ac:dyDescent="0.25">
      <c r="B584" t="s">
        <v>23</v>
      </c>
      <c r="C584" t="s">
        <v>154</v>
      </c>
      <c r="D584" t="s">
        <v>76</v>
      </c>
      <c r="J584" t="s">
        <v>23</v>
      </c>
      <c r="K584" t="s">
        <v>154</v>
      </c>
      <c r="L584" t="s">
        <v>76</v>
      </c>
    </row>
    <row r="585" spans="2:15" x14ac:dyDescent="0.25">
      <c r="B585">
        <v>1000000000</v>
      </c>
      <c r="C585">
        <v>-72.284385999999998</v>
      </c>
      <c r="D585">
        <v>-61.108822000000004</v>
      </c>
      <c r="J585">
        <v>1000000000</v>
      </c>
      <c r="K585">
        <v>-83.958411999999996</v>
      </c>
      <c r="L585">
        <v>-70.593254000000002</v>
      </c>
    </row>
    <row r="586" spans="2:15" x14ac:dyDescent="0.25">
      <c r="B586">
        <v>1655566666.6666999</v>
      </c>
      <c r="C586">
        <v>-80.335892000000001</v>
      </c>
      <c r="D586">
        <v>-71.407532000000003</v>
      </c>
      <c r="J586">
        <v>1655566666.6666999</v>
      </c>
      <c r="K586">
        <v>-75.584518000000003</v>
      </c>
      <c r="L586">
        <v>-65.014420000000001</v>
      </c>
    </row>
    <row r="587" spans="2:15" x14ac:dyDescent="0.25">
      <c r="B587">
        <v>2311133333.3333001</v>
      </c>
      <c r="C587">
        <v>-90.091735999999997</v>
      </c>
      <c r="D587">
        <v>-81.983138999999994</v>
      </c>
      <c r="J587">
        <v>2311133333.3333001</v>
      </c>
      <c r="K587">
        <v>-75.888405000000006</v>
      </c>
      <c r="L587">
        <v>-66.958175999999995</v>
      </c>
    </row>
    <row r="588" spans="2:15" x14ac:dyDescent="0.25">
      <c r="B588">
        <v>2966700000</v>
      </c>
      <c r="C588">
        <v>-73.731346000000002</v>
      </c>
      <c r="D588">
        <v>-65.633887999999999</v>
      </c>
      <c r="J588">
        <v>2966700000</v>
      </c>
      <c r="K588">
        <v>-69.840835999999996</v>
      </c>
      <c r="L588">
        <v>-61.519576999999998</v>
      </c>
    </row>
    <row r="589" spans="2:15" x14ac:dyDescent="0.25">
      <c r="B589">
        <v>3622266666.6666999</v>
      </c>
      <c r="C589">
        <v>-70.834427000000005</v>
      </c>
      <c r="D589">
        <v>-62.276558000000001</v>
      </c>
      <c r="J589">
        <v>3622266666.6666999</v>
      </c>
      <c r="K589">
        <v>-68.500693999999996</v>
      </c>
      <c r="L589">
        <v>-60.556655999999997</v>
      </c>
    </row>
    <row r="590" spans="2:15" x14ac:dyDescent="0.25">
      <c r="B590">
        <v>4277833333.3333001</v>
      </c>
      <c r="C590">
        <v>-74.639099000000002</v>
      </c>
      <c r="D590">
        <v>-65.947586000000001</v>
      </c>
      <c r="J590">
        <v>4277833333.3333001</v>
      </c>
      <c r="K590">
        <v>-68.438239999999993</v>
      </c>
      <c r="L590">
        <v>-60.332081000000002</v>
      </c>
    </row>
    <row r="591" spans="2:15" x14ac:dyDescent="0.25">
      <c r="B591">
        <v>4933400000</v>
      </c>
      <c r="C591">
        <v>-75.514235999999997</v>
      </c>
      <c r="D591">
        <v>-67.048248000000001</v>
      </c>
      <c r="J591">
        <v>4933400000</v>
      </c>
      <c r="K591">
        <v>-76.431388999999996</v>
      </c>
      <c r="L591">
        <v>-68.193329000000006</v>
      </c>
    </row>
    <row r="592" spans="2:15" x14ac:dyDescent="0.25">
      <c r="B592">
        <v>5588966666.6667004</v>
      </c>
      <c r="C592">
        <v>-69.206222999999994</v>
      </c>
      <c r="D592">
        <v>-60.684998</v>
      </c>
      <c r="J592">
        <v>5588966666.6667004</v>
      </c>
      <c r="K592">
        <v>-84.627525000000006</v>
      </c>
      <c r="L592">
        <v>-75.926902999999996</v>
      </c>
    </row>
    <row r="593" spans="2:12" x14ac:dyDescent="0.25">
      <c r="B593">
        <v>6244533333.3332996</v>
      </c>
      <c r="C593">
        <v>-80.049805000000006</v>
      </c>
      <c r="D593">
        <v>-71.919235</v>
      </c>
      <c r="J593">
        <v>6244533333.3332996</v>
      </c>
      <c r="K593">
        <v>-71.153426999999994</v>
      </c>
      <c r="L593">
        <v>-62.963512000000001</v>
      </c>
    </row>
    <row r="594" spans="2:12" x14ac:dyDescent="0.25">
      <c r="B594">
        <v>6900100000</v>
      </c>
      <c r="C594">
        <v>-77.056022999999996</v>
      </c>
      <c r="D594">
        <v>-69.069382000000004</v>
      </c>
      <c r="J594">
        <v>6900100000</v>
      </c>
      <c r="K594">
        <v>-82.974875999999995</v>
      </c>
      <c r="L594">
        <v>-74.918662999999995</v>
      </c>
    </row>
    <row r="595" spans="2:12" x14ac:dyDescent="0.25">
      <c r="B595">
        <v>7555666666.6667004</v>
      </c>
      <c r="C595">
        <v>-78.260863999999998</v>
      </c>
      <c r="D595">
        <v>-69.970955000000004</v>
      </c>
      <c r="J595">
        <v>7555666666.6667004</v>
      </c>
      <c r="K595">
        <v>-76.971642000000003</v>
      </c>
      <c r="L595">
        <v>-68.733337000000006</v>
      </c>
    </row>
    <row r="596" spans="2:12" x14ac:dyDescent="0.25">
      <c r="B596">
        <v>8211233333.3332996</v>
      </c>
      <c r="C596">
        <v>-80.933425999999997</v>
      </c>
      <c r="D596">
        <v>-72.424178999999995</v>
      </c>
      <c r="J596">
        <v>8211233333.3332996</v>
      </c>
      <c r="K596">
        <v>-80.122894000000002</v>
      </c>
      <c r="L596">
        <v>-71.600914000000003</v>
      </c>
    </row>
    <row r="597" spans="2:12" x14ac:dyDescent="0.25">
      <c r="B597">
        <v>8866800000</v>
      </c>
      <c r="C597">
        <v>-77.112144000000001</v>
      </c>
      <c r="D597">
        <v>-68.547211000000004</v>
      </c>
      <c r="J597">
        <v>8866800000</v>
      </c>
      <c r="K597">
        <v>-78.953650999999994</v>
      </c>
      <c r="L597">
        <v>-70.168876999999995</v>
      </c>
    </row>
    <row r="598" spans="2:12" x14ac:dyDescent="0.25">
      <c r="B598">
        <v>9522366666.6667004</v>
      </c>
      <c r="C598">
        <v>-70.530265999999997</v>
      </c>
      <c r="D598">
        <v>-61.806103</v>
      </c>
      <c r="J598">
        <v>9522366666.6667004</v>
      </c>
      <c r="K598">
        <v>-90.361396999999997</v>
      </c>
      <c r="L598">
        <v>-81.480545000000006</v>
      </c>
    </row>
    <row r="599" spans="2:12" x14ac:dyDescent="0.25">
      <c r="B599">
        <v>10177933333.333</v>
      </c>
      <c r="C599">
        <v>-80.184630999999996</v>
      </c>
      <c r="D599">
        <v>-71.019988999999995</v>
      </c>
      <c r="J599">
        <v>10177933333.333</v>
      </c>
      <c r="K599">
        <v>-70.883667000000003</v>
      </c>
      <c r="L599">
        <v>-61.810882999999997</v>
      </c>
    </row>
    <row r="600" spans="2:12" x14ac:dyDescent="0.25">
      <c r="B600">
        <v>10833500000</v>
      </c>
      <c r="C600">
        <v>-90.251259000000005</v>
      </c>
      <c r="D600">
        <v>-81.228119000000007</v>
      </c>
      <c r="J600">
        <v>10833500000</v>
      </c>
      <c r="K600">
        <v>-74.200271999999998</v>
      </c>
      <c r="L600">
        <v>-65.034637000000004</v>
      </c>
    </row>
    <row r="601" spans="2:12" x14ac:dyDescent="0.25">
      <c r="B601">
        <v>11489066666.667</v>
      </c>
      <c r="C601">
        <v>-77.158821000000003</v>
      </c>
      <c r="D601">
        <v>-68.237540999999993</v>
      </c>
      <c r="J601">
        <v>11489066666.667</v>
      </c>
      <c r="K601">
        <v>-78.275313999999995</v>
      </c>
      <c r="L601">
        <v>-69.219879000000006</v>
      </c>
    </row>
    <row r="602" spans="2:12" x14ac:dyDescent="0.25">
      <c r="B602">
        <v>12144633333.333</v>
      </c>
      <c r="C602">
        <v>-78.622017</v>
      </c>
      <c r="D602">
        <v>-69.337081999999995</v>
      </c>
      <c r="J602">
        <v>12144633333.333</v>
      </c>
      <c r="K602">
        <v>-85.314384000000004</v>
      </c>
      <c r="L602">
        <v>-75.933036999999999</v>
      </c>
    </row>
    <row r="603" spans="2:12" x14ac:dyDescent="0.25">
      <c r="B603">
        <v>12800200000</v>
      </c>
      <c r="C603">
        <v>-81.081856000000002</v>
      </c>
      <c r="D603">
        <v>-71.254165999999998</v>
      </c>
      <c r="J603">
        <v>12800200000</v>
      </c>
      <c r="K603">
        <v>-88.779021999999998</v>
      </c>
      <c r="L603">
        <v>-79.004051000000004</v>
      </c>
    </row>
    <row r="604" spans="2:12" x14ac:dyDescent="0.25">
      <c r="B604" t="s">
        <v>25</v>
      </c>
      <c r="J604" t="s">
        <v>25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Q604"/>
  <sheetViews>
    <sheetView workbookViewId="0">
      <selection activeCell="J1" sqref="J1:L1048576"/>
    </sheetView>
  </sheetViews>
  <sheetFormatPr defaultRowHeight="15" x14ac:dyDescent="0.25"/>
  <cols>
    <col min="1" max="1" width="13.7109375" style="40" customWidth="1"/>
    <col min="5" max="5" width="2" style="7" customWidth="1"/>
    <col min="6" max="6" width="17.42578125" style="86" customWidth="1"/>
    <col min="7" max="7" width="25.28515625" style="86" customWidth="1"/>
    <col min="8" max="8" width="9.28515625" style="86" customWidth="1"/>
    <col min="9" max="9" width="13.7109375" style="40" customWidth="1"/>
    <col min="13" max="13" width="2" style="7" customWidth="1"/>
    <col min="14" max="14" width="17.42578125" style="86" customWidth="1"/>
    <col min="15" max="15" width="25.28515625" style="86" customWidth="1"/>
    <col min="16" max="16" width="9.28515625" style="86" customWidth="1"/>
    <col min="17" max="17" width="2" style="7" customWidth="1"/>
  </cols>
  <sheetData>
    <row r="1" spans="1:17" x14ac:dyDescent="0.25">
      <c r="B1" t="s">
        <v>101</v>
      </c>
      <c r="E1" s="10"/>
      <c r="G1" s="86" t="s">
        <v>16</v>
      </c>
      <c r="J1" t="s">
        <v>101</v>
      </c>
      <c r="M1" s="10"/>
      <c r="O1" s="86" t="s">
        <v>17</v>
      </c>
      <c r="Q1" s="10"/>
    </row>
    <row r="2" spans="1:17" x14ac:dyDescent="0.25">
      <c r="A2" s="50" t="s">
        <v>120</v>
      </c>
      <c r="B2" t="s">
        <v>311</v>
      </c>
      <c r="C2" t="s">
        <v>312</v>
      </c>
      <c r="D2" t="s">
        <v>315</v>
      </c>
      <c r="E2" s="10"/>
      <c r="F2" s="15"/>
      <c r="G2" s="85" t="s">
        <v>297</v>
      </c>
      <c r="I2" s="50" t="s">
        <v>116</v>
      </c>
      <c r="J2" t="s">
        <v>311</v>
      </c>
      <c r="K2" t="s">
        <v>312</v>
      </c>
      <c r="L2" t="s">
        <v>315</v>
      </c>
      <c r="M2" s="10"/>
      <c r="N2" s="15"/>
      <c r="O2" s="85" t="s">
        <v>297</v>
      </c>
      <c r="Q2" s="10"/>
    </row>
    <row r="3" spans="1:17" x14ac:dyDescent="0.25">
      <c r="B3" t="s">
        <v>224</v>
      </c>
      <c r="C3" t="s">
        <v>337</v>
      </c>
      <c r="D3" t="s">
        <v>352</v>
      </c>
      <c r="E3" s="10"/>
      <c r="F3" s="15"/>
      <c r="G3" s="13"/>
      <c r="J3" t="s">
        <v>224</v>
      </c>
      <c r="K3" t="s">
        <v>337</v>
      </c>
      <c r="L3" t="s">
        <v>353</v>
      </c>
      <c r="M3" s="10"/>
      <c r="N3" s="15"/>
      <c r="O3" s="13"/>
      <c r="Q3" s="10"/>
    </row>
    <row r="4" spans="1:17" x14ac:dyDescent="0.25">
      <c r="B4" t="s">
        <v>105</v>
      </c>
      <c r="E4" s="10"/>
      <c r="G4" s="41" t="s">
        <v>24</v>
      </c>
      <c r="J4" t="s">
        <v>105</v>
      </c>
      <c r="M4" s="10"/>
      <c r="O4" s="41" t="s">
        <v>24</v>
      </c>
      <c r="Q4" s="10"/>
    </row>
    <row r="5" spans="1:17" x14ac:dyDescent="0.25">
      <c r="E5" s="10"/>
      <c r="F5" s="86" t="s">
        <v>22</v>
      </c>
      <c r="M5" s="10"/>
      <c r="N5" s="86" t="s">
        <v>22</v>
      </c>
      <c r="Q5" s="10"/>
    </row>
    <row r="6" spans="1:17" ht="15.75" x14ac:dyDescent="0.25">
      <c r="E6" s="10"/>
      <c r="F6" s="86" t="s">
        <v>23</v>
      </c>
      <c r="G6" s="86" t="str">
        <f t="shared" ref="G6:G25" si="0">D32</f>
        <v>1Rx2L dBc Log Mag(dB)</v>
      </c>
      <c r="H6" s="35">
        <v>1</v>
      </c>
      <c r="M6" s="10"/>
      <c r="N6" s="86" t="s">
        <v>23</v>
      </c>
      <c r="O6" s="86" t="str">
        <f t="shared" ref="O6:O25" si="1">L32</f>
        <v>1Rx2L dBc Log Mag(dB)</v>
      </c>
      <c r="P6" s="35">
        <v>1</v>
      </c>
      <c r="Q6" s="10"/>
    </row>
    <row r="7" spans="1:17" ht="15.75" x14ac:dyDescent="0.25">
      <c r="B7" t="s">
        <v>106</v>
      </c>
      <c r="E7" s="10"/>
      <c r="F7" s="86">
        <f t="shared" ref="F7:F25" si="2">B33/1000000000</f>
        <v>1</v>
      </c>
      <c r="G7" s="86">
        <f t="shared" si="0"/>
        <v>-23.996009999999998</v>
      </c>
      <c r="H7" s="36">
        <f>ABS(AVERAGE(G7:G25)-(H6-1)*5)</f>
        <v>37.2396522631579</v>
      </c>
      <c r="J7" t="s">
        <v>106</v>
      </c>
      <c r="M7" s="10"/>
      <c r="N7" s="86">
        <f t="shared" ref="N7:N25" si="3">J33/1000000000</f>
        <v>1</v>
      </c>
      <c r="O7" s="86">
        <f t="shared" si="1"/>
        <v>-26.765753</v>
      </c>
      <c r="P7" s="36">
        <f>ABS(AVERAGE(O7:O25)-(P6-1)*5)</f>
        <v>39.051646947368425</v>
      </c>
      <c r="Q7" s="10"/>
    </row>
    <row r="8" spans="1:17" x14ac:dyDescent="0.25">
      <c r="B8" t="s">
        <v>23</v>
      </c>
      <c r="C8" t="s">
        <v>122</v>
      </c>
      <c r="E8" s="10"/>
      <c r="F8" s="86">
        <f t="shared" si="2"/>
        <v>1.6666666666666998</v>
      </c>
      <c r="G8" s="86">
        <f t="shared" si="0"/>
        <v>-16.176798000000002</v>
      </c>
      <c r="J8" t="s">
        <v>23</v>
      </c>
      <c r="K8" t="s">
        <v>122</v>
      </c>
      <c r="M8" s="10"/>
      <c r="N8" s="86">
        <f t="shared" si="3"/>
        <v>1.6666666666666998</v>
      </c>
      <c r="O8" s="86">
        <f t="shared" si="1"/>
        <v>-29.730951000000001</v>
      </c>
      <c r="Q8" s="10"/>
    </row>
    <row r="9" spans="1:17" x14ac:dyDescent="0.25">
      <c r="B9">
        <v>1000000000</v>
      </c>
      <c r="C9">
        <v>-10.806277</v>
      </c>
      <c r="E9" s="10"/>
      <c r="F9" s="86">
        <f t="shared" si="2"/>
        <v>2.3333333333333002</v>
      </c>
      <c r="G9" s="86">
        <f t="shared" si="0"/>
        <v>-25.649336000000002</v>
      </c>
      <c r="J9">
        <v>1000000000</v>
      </c>
      <c r="K9">
        <v>-12.619138</v>
      </c>
      <c r="M9" s="10"/>
      <c r="N9" s="86">
        <f t="shared" si="3"/>
        <v>2.3333333333333002</v>
      </c>
      <c r="O9" s="86">
        <f t="shared" si="1"/>
        <v>-30.089988999999999</v>
      </c>
      <c r="Q9" s="10"/>
    </row>
    <row r="10" spans="1:17" x14ac:dyDescent="0.25">
      <c r="B10">
        <v>1611166666.6666999</v>
      </c>
      <c r="C10">
        <v>-8.6124600999999998</v>
      </c>
      <c r="E10" s="10"/>
      <c r="F10" s="86">
        <f t="shared" si="2"/>
        <v>3</v>
      </c>
      <c r="G10" s="86">
        <f t="shared" si="0"/>
        <v>-29.712247999999999</v>
      </c>
      <c r="J10">
        <v>1611166666.6666999</v>
      </c>
      <c r="K10">
        <v>-9.7728853000000004</v>
      </c>
      <c r="M10" s="10"/>
      <c r="N10" s="86">
        <f t="shared" si="3"/>
        <v>3</v>
      </c>
      <c r="O10" s="86">
        <f t="shared" si="1"/>
        <v>-36.475346000000002</v>
      </c>
      <c r="Q10" s="10"/>
    </row>
    <row r="11" spans="1:17" x14ac:dyDescent="0.25">
      <c r="B11">
        <v>2222333333.3333001</v>
      </c>
      <c r="C11">
        <v>-7.9973941000000002</v>
      </c>
      <c r="E11" s="10"/>
      <c r="F11" s="86">
        <f t="shared" si="2"/>
        <v>3.6666666666666998</v>
      </c>
      <c r="G11" s="86">
        <f t="shared" si="0"/>
        <v>-29.984128999999999</v>
      </c>
      <c r="J11">
        <v>2222333333.3333001</v>
      </c>
      <c r="K11">
        <v>-8.3855000000000004</v>
      </c>
      <c r="M11" s="10"/>
      <c r="N11" s="86">
        <f t="shared" si="3"/>
        <v>3.6666666666666998</v>
      </c>
      <c r="O11" s="86">
        <f t="shared" si="1"/>
        <v>-36.10474</v>
      </c>
      <c r="Q11" s="10"/>
    </row>
    <row r="12" spans="1:17" x14ac:dyDescent="0.25">
      <c r="B12">
        <v>2833500000</v>
      </c>
      <c r="C12">
        <v>-8.1314507000000003</v>
      </c>
      <c r="E12" s="10"/>
      <c r="F12" s="86">
        <f t="shared" si="2"/>
        <v>4.3333333333332993</v>
      </c>
      <c r="G12" s="86">
        <f t="shared" si="0"/>
        <v>-39.234222000000003</v>
      </c>
      <c r="J12">
        <v>2833500000</v>
      </c>
      <c r="K12">
        <v>-8.0204629999999995</v>
      </c>
      <c r="M12" s="10"/>
      <c r="N12" s="86">
        <f t="shared" si="3"/>
        <v>4.3333333333332993</v>
      </c>
      <c r="O12" s="86">
        <f t="shared" si="1"/>
        <v>-45.589618999999999</v>
      </c>
      <c r="Q12" s="10"/>
    </row>
    <row r="13" spans="1:17" x14ac:dyDescent="0.25">
      <c r="B13">
        <v>3444666666.6666999</v>
      </c>
      <c r="C13">
        <v>-8.2679404999999999</v>
      </c>
      <c r="E13" s="10"/>
      <c r="F13" s="86">
        <f t="shared" si="2"/>
        <v>5</v>
      </c>
      <c r="G13" s="86">
        <f t="shared" si="0"/>
        <v>-34.389313000000001</v>
      </c>
      <c r="J13">
        <v>3444666666.6666999</v>
      </c>
      <c r="K13">
        <v>-7.6704892999999998</v>
      </c>
      <c r="M13" s="10"/>
      <c r="N13" s="86">
        <f t="shared" si="3"/>
        <v>5</v>
      </c>
      <c r="O13" s="86">
        <f t="shared" si="1"/>
        <v>-51.7729</v>
      </c>
      <c r="Q13" s="10"/>
    </row>
    <row r="14" spans="1:17" x14ac:dyDescent="0.25">
      <c r="B14">
        <v>4055833333.3333001</v>
      </c>
      <c r="C14">
        <v>-8.4369563999999997</v>
      </c>
      <c r="E14" s="10"/>
      <c r="F14" s="86">
        <f t="shared" si="2"/>
        <v>5.6666666666667007</v>
      </c>
      <c r="G14" s="86">
        <f t="shared" si="0"/>
        <v>-36.466670999999998</v>
      </c>
      <c r="J14">
        <v>4055833333.3333001</v>
      </c>
      <c r="K14">
        <v>-7.7101107000000004</v>
      </c>
      <c r="M14" s="10"/>
      <c r="N14" s="86">
        <f t="shared" si="3"/>
        <v>5.6666666666667007</v>
      </c>
      <c r="O14" s="86">
        <f t="shared" si="1"/>
        <v>-61.367362999999997</v>
      </c>
      <c r="Q14" s="10"/>
    </row>
    <row r="15" spans="1:17" x14ac:dyDescent="0.25">
      <c r="B15">
        <v>4667000000</v>
      </c>
      <c r="C15">
        <v>-8.1346874000000007</v>
      </c>
      <c r="E15" s="10"/>
      <c r="F15" s="86">
        <f t="shared" si="2"/>
        <v>6.3333333333332993</v>
      </c>
      <c r="G15" s="86">
        <f t="shared" si="0"/>
        <v>-53.258662999999999</v>
      </c>
      <c r="J15">
        <v>4667000000</v>
      </c>
      <c r="K15">
        <v>-7.9459986999999996</v>
      </c>
      <c r="M15" s="10"/>
      <c r="N15" s="86">
        <f t="shared" si="3"/>
        <v>6.3333333333332993</v>
      </c>
      <c r="O15" s="86">
        <f t="shared" si="1"/>
        <v>-47.787376000000002</v>
      </c>
      <c r="Q15" s="10"/>
    </row>
    <row r="16" spans="1:17" x14ac:dyDescent="0.25">
      <c r="B16">
        <v>5278166666.6667004</v>
      </c>
      <c r="C16">
        <v>-8.0361928999999996</v>
      </c>
      <c r="E16" s="10"/>
      <c r="F16" s="86">
        <f t="shared" si="2"/>
        <v>7</v>
      </c>
      <c r="G16" s="86">
        <f t="shared" si="0"/>
        <v>-51.918556000000002</v>
      </c>
      <c r="J16">
        <v>5278166666.6667004</v>
      </c>
      <c r="K16">
        <v>-8.0708360999999993</v>
      </c>
      <c r="M16" s="10"/>
      <c r="N16" s="86">
        <f t="shared" si="3"/>
        <v>7</v>
      </c>
      <c r="O16" s="86">
        <f t="shared" si="1"/>
        <v>-42.926979000000003</v>
      </c>
      <c r="Q16" s="10"/>
    </row>
    <row r="17" spans="2:17" x14ac:dyDescent="0.25">
      <c r="B17">
        <v>5889333333.3332996</v>
      </c>
      <c r="C17">
        <v>-8.3174086000000003</v>
      </c>
      <c r="E17" s="10"/>
      <c r="F17" s="86">
        <f t="shared" si="2"/>
        <v>7.6666666666667007</v>
      </c>
      <c r="G17" s="86">
        <f t="shared" si="0"/>
        <v>-48.97184</v>
      </c>
      <c r="J17">
        <v>5889333333.3332996</v>
      </c>
      <c r="K17">
        <v>-8.1103172000000008</v>
      </c>
      <c r="M17" s="10"/>
      <c r="N17" s="86">
        <f t="shared" si="3"/>
        <v>7.6666666666667007</v>
      </c>
      <c r="O17" s="86">
        <f t="shared" si="1"/>
        <v>-39.224254999999999</v>
      </c>
      <c r="Q17" s="10"/>
    </row>
    <row r="18" spans="2:17" x14ac:dyDescent="0.25">
      <c r="B18">
        <v>6500500000</v>
      </c>
      <c r="C18">
        <v>-8.0077905999999999</v>
      </c>
      <c r="E18" s="10"/>
      <c r="F18" s="86">
        <f t="shared" si="2"/>
        <v>8.3333333333333002</v>
      </c>
      <c r="G18" s="86">
        <f t="shared" si="0"/>
        <v>-40.693328999999999</v>
      </c>
      <c r="J18">
        <v>6500500000</v>
      </c>
      <c r="K18">
        <v>-7.9484519999999996</v>
      </c>
      <c r="M18" s="10"/>
      <c r="N18" s="86">
        <f t="shared" si="3"/>
        <v>8.3333333333333002</v>
      </c>
      <c r="O18" s="86">
        <f t="shared" si="1"/>
        <v>-36.348292999999998</v>
      </c>
      <c r="Q18" s="10"/>
    </row>
    <row r="19" spans="2:17" x14ac:dyDescent="0.25">
      <c r="B19">
        <v>7111666666.6667004</v>
      </c>
      <c r="C19">
        <v>-8.3152665999999993</v>
      </c>
      <c r="E19" s="10"/>
      <c r="F19" s="86">
        <f t="shared" si="2"/>
        <v>9</v>
      </c>
      <c r="G19" s="86">
        <f t="shared" si="0"/>
        <v>-35.606822999999999</v>
      </c>
      <c r="J19">
        <v>7111666666.6667004</v>
      </c>
      <c r="K19">
        <v>-8.0215911999999996</v>
      </c>
      <c r="M19" s="10"/>
      <c r="N19" s="86">
        <f t="shared" si="3"/>
        <v>9</v>
      </c>
      <c r="O19" s="86">
        <f t="shared" si="1"/>
        <v>-34.67107</v>
      </c>
      <c r="Q19" s="10"/>
    </row>
    <row r="20" spans="2:17" x14ac:dyDescent="0.25">
      <c r="B20">
        <v>7722833333.3332996</v>
      </c>
      <c r="C20">
        <v>-8.5298137999999994</v>
      </c>
      <c r="E20" s="10"/>
      <c r="F20" s="86">
        <f t="shared" si="2"/>
        <v>9.6666666666666998</v>
      </c>
      <c r="G20" s="86">
        <f t="shared" si="0"/>
        <v>-39.501159999999999</v>
      </c>
      <c r="J20">
        <v>7722833333.3332996</v>
      </c>
      <c r="K20">
        <v>-8.3713607999999997</v>
      </c>
      <c r="M20" s="10"/>
      <c r="N20" s="86">
        <f t="shared" si="3"/>
        <v>9.6666666666666998</v>
      </c>
      <c r="O20" s="86">
        <f t="shared" si="1"/>
        <v>-41.351771999999997</v>
      </c>
      <c r="Q20" s="10"/>
    </row>
    <row r="21" spans="2:17" x14ac:dyDescent="0.25">
      <c r="B21">
        <v>8334000000</v>
      </c>
      <c r="C21">
        <v>-8.5815114999999995</v>
      </c>
      <c r="E21" s="10"/>
      <c r="F21" s="86">
        <f t="shared" si="2"/>
        <v>10.333333333333</v>
      </c>
      <c r="G21" s="86">
        <f t="shared" si="0"/>
        <v>-31.764303000000002</v>
      </c>
      <c r="J21">
        <v>8334000000</v>
      </c>
      <c r="K21">
        <v>-8.6681232000000001</v>
      </c>
      <c r="M21" s="10"/>
      <c r="N21" s="86">
        <f t="shared" si="3"/>
        <v>10.333333333333</v>
      </c>
      <c r="O21" s="86">
        <f t="shared" si="1"/>
        <v>-37.995089999999998</v>
      </c>
      <c r="Q21" s="10"/>
    </row>
    <row r="22" spans="2:17" x14ac:dyDescent="0.25">
      <c r="B22">
        <v>8945166666.6667004</v>
      </c>
      <c r="C22">
        <v>-8.7221632000000007</v>
      </c>
      <c r="E22" s="10"/>
      <c r="F22" s="86">
        <f t="shared" si="2"/>
        <v>11</v>
      </c>
      <c r="G22" s="86">
        <f t="shared" si="0"/>
        <v>-49.489795999999998</v>
      </c>
      <c r="J22">
        <v>8945166666.6667004</v>
      </c>
      <c r="K22">
        <v>-8.9386168000000001</v>
      </c>
      <c r="M22" s="10"/>
      <c r="N22" s="86">
        <f t="shared" si="3"/>
        <v>11</v>
      </c>
      <c r="O22" s="86">
        <f t="shared" si="1"/>
        <v>-37.497580999999997</v>
      </c>
      <c r="Q22" s="10"/>
    </row>
    <row r="23" spans="2:17" x14ac:dyDescent="0.25">
      <c r="B23">
        <v>9556333333.3332996</v>
      </c>
      <c r="C23">
        <v>-9.1267014</v>
      </c>
      <c r="E23" s="10"/>
      <c r="F23" s="86">
        <f t="shared" si="2"/>
        <v>11.666666666667</v>
      </c>
      <c r="G23" s="86">
        <f t="shared" si="0"/>
        <v>-41.161693999999997</v>
      </c>
      <c r="J23">
        <v>9556333333.3332996</v>
      </c>
      <c r="K23">
        <v>-8.8231219999999997</v>
      </c>
      <c r="M23" s="10"/>
      <c r="N23" s="86">
        <f t="shared" si="3"/>
        <v>11.666666666667</v>
      </c>
      <c r="O23" s="86">
        <f t="shared" si="1"/>
        <v>-42.565860999999998</v>
      </c>
      <c r="Q23" s="10"/>
    </row>
    <row r="24" spans="2:17" x14ac:dyDescent="0.25">
      <c r="B24">
        <v>10167500000</v>
      </c>
      <c r="C24">
        <v>-9.1305245999999993</v>
      </c>
      <c r="E24" s="10"/>
      <c r="F24" s="86">
        <f t="shared" si="2"/>
        <v>12.333333333333</v>
      </c>
      <c r="G24" s="86">
        <f t="shared" si="0"/>
        <v>-41.472918999999997</v>
      </c>
      <c r="J24">
        <v>10167500000</v>
      </c>
      <c r="K24">
        <v>-9.0120267999999992</v>
      </c>
      <c r="M24" s="10"/>
      <c r="N24" s="86">
        <f t="shared" si="3"/>
        <v>12.333333333333</v>
      </c>
      <c r="O24" s="86">
        <f t="shared" si="1"/>
        <v>-32.990726000000002</v>
      </c>
      <c r="Q24" s="10"/>
    </row>
    <row r="25" spans="2:17" x14ac:dyDescent="0.25">
      <c r="B25">
        <v>10778666666.667</v>
      </c>
      <c r="C25">
        <v>-9.0736779999999992</v>
      </c>
      <c r="E25" s="10"/>
      <c r="F25" s="86">
        <f t="shared" si="2"/>
        <v>13</v>
      </c>
      <c r="G25" s="86">
        <f t="shared" si="0"/>
        <v>-38.105583000000003</v>
      </c>
      <c r="J25">
        <v>10778666666.667</v>
      </c>
      <c r="K25">
        <v>-8.8796005000000005</v>
      </c>
      <c r="M25" s="10"/>
      <c r="N25" s="86">
        <f t="shared" si="3"/>
        <v>13</v>
      </c>
      <c r="O25" s="86">
        <f t="shared" si="1"/>
        <v>-30.725628</v>
      </c>
      <c r="Q25" s="10"/>
    </row>
    <row r="26" spans="2:17" x14ac:dyDescent="0.25">
      <c r="B26">
        <v>11389833333.333</v>
      </c>
      <c r="C26">
        <v>-9.4307327000000001</v>
      </c>
      <c r="E26" s="10"/>
      <c r="F26" s="86" t="s">
        <v>25</v>
      </c>
      <c r="J26">
        <v>11389833333.333</v>
      </c>
      <c r="K26">
        <v>-9.2549934</v>
      </c>
      <c r="M26" s="10"/>
      <c r="N26" s="86" t="s">
        <v>25</v>
      </c>
      <c r="Q26" s="10"/>
    </row>
    <row r="27" spans="2:17" x14ac:dyDescent="0.25">
      <c r="B27">
        <v>12001000000</v>
      </c>
      <c r="C27">
        <v>-9.9483823999999998</v>
      </c>
      <c r="E27" s="10"/>
      <c r="J27">
        <v>12001000000</v>
      </c>
      <c r="K27">
        <v>-9.7369918999999996</v>
      </c>
      <c r="M27" s="10"/>
      <c r="Q27" s="10"/>
    </row>
    <row r="28" spans="2:17" x14ac:dyDescent="0.25">
      <c r="B28" t="s">
        <v>25</v>
      </c>
      <c r="E28" s="10"/>
      <c r="J28" t="s">
        <v>25</v>
      </c>
      <c r="M28" s="10"/>
      <c r="Q28" s="10"/>
    </row>
    <row r="29" spans="2:17" x14ac:dyDescent="0.25">
      <c r="E29" s="10"/>
      <c r="F29" s="86" t="s">
        <v>26</v>
      </c>
      <c r="M29" s="10"/>
      <c r="N29" s="86" t="s">
        <v>26</v>
      </c>
      <c r="Q29" s="10"/>
    </row>
    <row r="30" spans="2:17" ht="15.75" x14ac:dyDescent="0.25">
      <c r="E30" s="10"/>
      <c r="F30" s="86" t="s">
        <v>23</v>
      </c>
      <c r="G30" s="86" t="str">
        <f t="shared" ref="G30:G49" si="4">D56</f>
        <v>1Rx3L dBc Log Mag(dB)</v>
      </c>
      <c r="H30" s="35">
        <v>1</v>
      </c>
      <c r="M30" s="10"/>
      <c r="N30" s="86" t="s">
        <v>23</v>
      </c>
      <c r="O30" s="86" t="str">
        <f t="shared" ref="O30:O49" si="5">L56</f>
        <v>1Rx3L dBc Log Mag(dB)</v>
      </c>
      <c r="P30" s="35">
        <v>1</v>
      </c>
      <c r="Q30" s="10"/>
    </row>
    <row r="31" spans="2:17" ht="15.75" x14ac:dyDescent="0.25">
      <c r="B31" t="s">
        <v>22</v>
      </c>
      <c r="E31" s="10"/>
      <c r="F31" s="86">
        <f t="shared" ref="F31:F49" si="6">B57/1000000000</f>
        <v>2.0009999999999999</v>
      </c>
      <c r="G31" s="86">
        <f t="shared" si="4"/>
        <v>-8.1152905999999998</v>
      </c>
      <c r="H31" s="36">
        <f>ABS(AVERAGE(G31:G49)-(H30-1)*5)</f>
        <v>12.658413763157895</v>
      </c>
      <c r="J31" t="s">
        <v>22</v>
      </c>
      <c r="M31" s="10"/>
      <c r="N31" s="86">
        <f t="shared" ref="N31:N49" si="7">J57/1000000000</f>
        <v>2.0009999999999999</v>
      </c>
      <c r="O31" s="86">
        <f t="shared" si="5"/>
        <v>-38.340767</v>
      </c>
      <c r="P31" s="36">
        <f>ABS(AVERAGE(O31:O49)-(P30-1)*5)</f>
        <v>13.195999789473685</v>
      </c>
      <c r="Q31" s="10"/>
    </row>
    <row r="32" spans="2:17" x14ac:dyDescent="0.25">
      <c r="B32" t="s">
        <v>23</v>
      </c>
      <c r="C32" t="s">
        <v>132</v>
      </c>
      <c r="D32" t="s">
        <v>35</v>
      </c>
      <c r="E32" s="10"/>
      <c r="F32" s="86">
        <f t="shared" si="6"/>
        <v>2.6120555555556</v>
      </c>
      <c r="G32" s="86">
        <f t="shared" si="4"/>
        <v>-13.853489</v>
      </c>
      <c r="J32" t="s">
        <v>23</v>
      </c>
      <c r="K32" t="s">
        <v>132</v>
      </c>
      <c r="L32" t="s">
        <v>35</v>
      </c>
      <c r="M32" s="10"/>
      <c r="N32" s="86">
        <f t="shared" si="7"/>
        <v>2.6120555555556</v>
      </c>
      <c r="O32" s="86">
        <f t="shared" si="5"/>
        <v>-13.748056999999999</v>
      </c>
      <c r="Q32" s="10"/>
    </row>
    <row r="33" spans="2:17" x14ac:dyDescent="0.25">
      <c r="B33">
        <v>1000000000</v>
      </c>
      <c r="C33">
        <v>-34.802287999999997</v>
      </c>
      <c r="D33">
        <v>-23.996009999999998</v>
      </c>
      <c r="E33" s="10"/>
      <c r="F33" s="86">
        <f t="shared" si="6"/>
        <v>3.2231111111111002</v>
      </c>
      <c r="G33" s="86">
        <f t="shared" si="4"/>
        <v>-19.202024000000002</v>
      </c>
      <c r="J33">
        <v>1000000000</v>
      </c>
      <c r="K33">
        <v>-39.384892000000001</v>
      </c>
      <c r="L33">
        <v>-26.765753</v>
      </c>
      <c r="M33" s="10"/>
      <c r="N33" s="86">
        <f t="shared" si="7"/>
        <v>3.2231111111111002</v>
      </c>
      <c r="O33" s="86">
        <f t="shared" si="5"/>
        <v>-15.010597000000001</v>
      </c>
      <c r="Q33" s="10"/>
    </row>
    <row r="34" spans="2:17" x14ac:dyDescent="0.25">
      <c r="B34">
        <v>1666666666.6666999</v>
      </c>
      <c r="C34">
        <v>-24.789256999999999</v>
      </c>
      <c r="D34">
        <v>-16.176798000000002</v>
      </c>
      <c r="E34" s="10"/>
      <c r="F34" s="86">
        <f t="shared" si="6"/>
        <v>3.8341666666666998</v>
      </c>
      <c r="G34" s="86">
        <f t="shared" si="4"/>
        <v>-25.924119999999998</v>
      </c>
      <c r="J34">
        <v>1666666666.6666999</v>
      </c>
      <c r="K34">
        <v>-39.503838000000002</v>
      </c>
      <c r="L34">
        <v>-29.730951000000001</v>
      </c>
      <c r="M34" s="10"/>
      <c r="N34" s="86">
        <f t="shared" si="7"/>
        <v>3.8341666666666998</v>
      </c>
      <c r="O34" s="86">
        <f t="shared" si="5"/>
        <v>-13.457189</v>
      </c>
      <c r="Q34" s="10"/>
    </row>
    <row r="35" spans="2:17" x14ac:dyDescent="0.25">
      <c r="B35">
        <v>2333333333.3333001</v>
      </c>
      <c r="C35">
        <v>-33.646729000000001</v>
      </c>
      <c r="D35">
        <v>-25.649336000000002</v>
      </c>
      <c r="E35" s="10"/>
      <c r="F35" s="86">
        <f t="shared" si="6"/>
        <v>4.4452222222222</v>
      </c>
      <c r="G35" s="86">
        <f t="shared" si="4"/>
        <v>-15.448116000000001</v>
      </c>
      <c r="J35">
        <v>2333333333.3333001</v>
      </c>
      <c r="K35">
        <v>-38.475487000000001</v>
      </c>
      <c r="L35">
        <v>-30.089988999999999</v>
      </c>
      <c r="M35" s="10"/>
      <c r="N35" s="86">
        <f t="shared" si="7"/>
        <v>4.4452222222222</v>
      </c>
      <c r="O35" s="86">
        <f t="shared" si="5"/>
        <v>-12.319837</v>
      </c>
      <c r="Q35" s="10"/>
    </row>
    <row r="36" spans="2:17" x14ac:dyDescent="0.25">
      <c r="B36">
        <v>3000000000</v>
      </c>
      <c r="C36">
        <v>-37.843696999999999</v>
      </c>
      <c r="D36">
        <v>-29.712247999999999</v>
      </c>
      <c r="E36" s="10"/>
      <c r="F36" s="86">
        <f t="shared" si="6"/>
        <v>5.0562777777777992</v>
      </c>
      <c r="G36" s="86">
        <f t="shared" si="4"/>
        <v>-12.748487000000001</v>
      </c>
      <c r="J36">
        <v>3000000000</v>
      </c>
      <c r="K36">
        <v>-44.495807999999997</v>
      </c>
      <c r="L36">
        <v>-36.475346000000002</v>
      </c>
      <c r="M36" s="10"/>
      <c r="N36" s="86">
        <f t="shared" si="7"/>
        <v>5.0562777777777992</v>
      </c>
      <c r="O36" s="86">
        <f t="shared" si="5"/>
        <v>-12.305773</v>
      </c>
      <c r="Q36" s="10"/>
    </row>
    <row r="37" spans="2:17" x14ac:dyDescent="0.25">
      <c r="B37">
        <v>3666666666.6666999</v>
      </c>
      <c r="C37">
        <v>-38.252068000000001</v>
      </c>
      <c r="D37">
        <v>-29.984128999999999</v>
      </c>
      <c r="E37" s="10"/>
      <c r="F37" s="86">
        <f t="shared" si="6"/>
        <v>5.6673333333332998</v>
      </c>
      <c r="G37" s="86">
        <f t="shared" si="4"/>
        <v>-11.248219000000001</v>
      </c>
      <c r="J37">
        <v>3666666666.6666999</v>
      </c>
      <c r="K37">
        <v>-43.775230000000001</v>
      </c>
      <c r="L37">
        <v>-36.10474</v>
      </c>
      <c r="M37" s="10"/>
      <c r="N37" s="86">
        <f t="shared" si="7"/>
        <v>5.6673333333332998</v>
      </c>
      <c r="O37" s="86">
        <f t="shared" si="5"/>
        <v>-10.816596000000001</v>
      </c>
      <c r="Q37" s="10"/>
    </row>
    <row r="38" spans="2:17" x14ac:dyDescent="0.25">
      <c r="B38">
        <v>4333333333.3332996</v>
      </c>
      <c r="C38">
        <v>-47.671180999999997</v>
      </c>
      <c r="D38">
        <v>-39.234222000000003</v>
      </c>
      <c r="E38" s="10"/>
      <c r="F38" s="86">
        <f t="shared" si="6"/>
        <v>6.2783888888888999</v>
      </c>
      <c r="G38" s="86">
        <f t="shared" si="4"/>
        <v>-9.8550549000000007</v>
      </c>
      <c r="J38">
        <v>4333333333.3332996</v>
      </c>
      <c r="K38">
        <v>-53.299728000000002</v>
      </c>
      <c r="L38">
        <v>-45.589618999999999</v>
      </c>
      <c r="M38" s="10"/>
      <c r="N38" s="86">
        <f t="shared" si="7"/>
        <v>6.2783888888888999</v>
      </c>
      <c r="O38" s="86">
        <f t="shared" si="5"/>
        <v>-10.507567</v>
      </c>
      <c r="Q38" s="10"/>
    </row>
    <row r="39" spans="2:17" x14ac:dyDescent="0.25">
      <c r="B39">
        <v>5000000000</v>
      </c>
      <c r="C39">
        <v>-42.524002000000003</v>
      </c>
      <c r="D39">
        <v>-34.389313000000001</v>
      </c>
      <c r="E39" s="10"/>
      <c r="F39" s="86">
        <f t="shared" si="6"/>
        <v>6.8894444444443996</v>
      </c>
      <c r="G39" s="86">
        <f t="shared" si="4"/>
        <v>-10.222319000000001</v>
      </c>
      <c r="J39">
        <v>5000000000</v>
      </c>
      <c r="K39">
        <v>-59.718899</v>
      </c>
      <c r="L39">
        <v>-51.7729</v>
      </c>
      <c r="M39" s="10"/>
      <c r="N39" s="86">
        <f t="shared" si="7"/>
        <v>6.8894444444443996</v>
      </c>
      <c r="O39" s="86">
        <f t="shared" si="5"/>
        <v>-10.902837</v>
      </c>
      <c r="Q39" s="10"/>
    </row>
    <row r="40" spans="2:17" x14ac:dyDescent="0.25">
      <c r="B40">
        <v>5666666666.6667004</v>
      </c>
      <c r="C40">
        <v>-44.502861000000003</v>
      </c>
      <c r="D40">
        <v>-36.466670999999998</v>
      </c>
      <c r="E40" s="10"/>
      <c r="F40" s="86">
        <f t="shared" si="6"/>
        <v>7.5004999999999997</v>
      </c>
      <c r="G40" s="86">
        <f t="shared" si="4"/>
        <v>-11.32164</v>
      </c>
      <c r="J40">
        <v>5666666666.6667004</v>
      </c>
      <c r="K40">
        <v>-69.438202000000004</v>
      </c>
      <c r="L40">
        <v>-61.367362999999997</v>
      </c>
      <c r="M40" s="10"/>
      <c r="N40" s="86">
        <f t="shared" si="7"/>
        <v>7.5004999999999997</v>
      </c>
      <c r="O40" s="86">
        <f t="shared" si="5"/>
        <v>-11.209339</v>
      </c>
      <c r="Q40" s="10"/>
    </row>
    <row r="41" spans="2:17" x14ac:dyDescent="0.25">
      <c r="B41">
        <v>6333333333.3332996</v>
      </c>
      <c r="C41">
        <v>-61.576068999999997</v>
      </c>
      <c r="D41">
        <v>-53.258662999999999</v>
      </c>
      <c r="E41" s="10"/>
      <c r="F41" s="86">
        <f t="shared" si="6"/>
        <v>8.1115555555556007</v>
      </c>
      <c r="G41" s="86">
        <f t="shared" si="4"/>
        <v>-10.809581</v>
      </c>
      <c r="J41">
        <v>6333333333.3332996</v>
      </c>
      <c r="K41">
        <v>-55.897694000000001</v>
      </c>
      <c r="L41">
        <v>-47.787376000000002</v>
      </c>
      <c r="M41" s="10"/>
      <c r="N41" s="86">
        <f t="shared" si="7"/>
        <v>8.1115555555556007</v>
      </c>
      <c r="O41" s="86">
        <f t="shared" si="5"/>
        <v>-11.410406</v>
      </c>
      <c r="Q41" s="10"/>
    </row>
    <row r="42" spans="2:17" x14ac:dyDescent="0.25">
      <c r="B42">
        <v>7000000000</v>
      </c>
      <c r="C42">
        <v>-59.926346000000002</v>
      </c>
      <c r="D42">
        <v>-51.918556000000002</v>
      </c>
      <c r="E42" s="10"/>
      <c r="F42" s="86">
        <f t="shared" si="6"/>
        <v>8.7226111111110995</v>
      </c>
      <c r="G42" s="86">
        <f t="shared" si="4"/>
        <v>-12.030968</v>
      </c>
      <c r="J42">
        <v>7000000000</v>
      </c>
      <c r="K42">
        <v>-50.875430999999999</v>
      </c>
      <c r="L42">
        <v>-42.926979000000003</v>
      </c>
      <c r="M42" s="10"/>
      <c r="N42" s="86">
        <f t="shared" si="7"/>
        <v>8.7226111111110995</v>
      </c>
      <c r="O42" s="86">
        <f t="shared" si="5"/>
        <v>-11.787965</v>
      </c>
      <c r="Q42" s="10"/>
    </row>
    <row r="43" spans="2:17" x14ac:dyDescent="0.25">
      <c r="B43">
        <v>7666666666.6667004</v>
      </c>
      <c r="C43">
        <v>-57.287106000000001</v>
      </c>
      <c r="D43">
        <v>-48.97184</v>
      </c>
      <c r="E43" s="10"/>
      <c r="F43" s="86">
        <f t="shared" si="6"/>
        <v>9.3336666666666996</v>
      </c>
      <c r="G43" s="86">
        <f t="shared" si="4"/>
        <v>-11.611039</v>
      </c>
      <c r="J43">
        <v>7666666666.6667004</v>
      </c>
      <c r="K43">
        <v>-47.245849999999997</v>
      </c>
      <c r="L43">
        <v>-39.224254999999999</v>
      </c>
      <c r="M43" s="10"/>
      <c r="N43" s="86">
        <f t="shared" si="7"/>
        <v>9.3336666666666996</v>
      </c>
      <c r="O43" s="86">
        <f t="shared" si="5"/>
        <v>-12.211930000000001</v>
      </c>
      <c r="Q43" s="10"/>
    </row>
    <row r="44" spans="2:17" x14ac:dyDescent="0.25">
      <c r="B44">
        <v>8333333333.3332996</v>
      </c>
      <c r="C44">
        <v>-49.223145000000002</v>
      </c>
      <c r="D44">
        <v>-40.693328999999999</v>
      </c>
      <c r="E44" s="10"/>
      <c r="F44" s="86">
        <f t="shared" si="6"/>
        <v>9.9447222222222003</v>
      </c>
      <c r="G44" s="86">
        <f t="shared" si="4"/>
        <v>-10.611857000000001</v>
      </c>
      <c r="J44">
        <v>8333333333.3332996</v>
      </c>
      <c r="K44">
        <v>-44.719653999999998</v>
      </c>
      <c r="L44">
        <v>-36.348292999999998</v>
      </c>
      <c r="M44" s="10"/>
      <c r="N44" s="86">
        <f t="shared" si="7"/>
        <v>9.9447222222222003</v>
      </c>
      <c r="O44" s="86">
        <f t="shared" si="5"/>
        <v>-11.139737999999999</v>
      </c>
      <c r="Q44" s="10"/>
    </row>
    <row r="45" spans="2:17" x14ac:dyDescent="0.25">
      <c r="B45">
        <v>9000000000</v>
      </c>
      <c r="C45">
        <v>-44.188335000000002</v>
      </c>
      <c r="D45">
        <v>-35.606822999999999</v>
      </c>
      <c r="E45" s="10"/>
      <c r="F45" s="86">
        <f t="shared" si="6"/>
        <v>10.555777777777999</v>
      </c>
      <c r="G45" s="86">
        <f t="shared" si="4"/>
        <v>-10.811081</v>
      </c>
      <c r="J45">
        <v>9000000000</v>
      </c>
      <c r="K45">
        <v>-43.339194999999997</v>
      </c>
      <c r="L45">
        <v>-34.67107</v>
      </c>
      <c r="M45" s="10"/>
      <c r="N45" s="86">
        <f t="shared" si="7"/>
        <v>10.555777777777999</v>
      </c>
      <c r="O45" s="86">
        <f t="shared" si="5"/>
        <v>-11.149794</v>
      </c>
      <c r="Q45" s="10"/>
    </row>
    <row r="46" spans="2:17" x14ac:dyDescent="0.25">
      <c r="B46">
        <v>9666666666.6667004</v>
      </c>
      <c r="C46">
        <v>-48.223323999999998</v>
      </c>
      <c r="D46">
        <v>-39.501159999999999</v>
      </c>
      <c r="E46" s="10"/>
      <c r="F46" s="86">
        <f t="shared" si="6"/>
        <v>11.166833333333001</v>
      </c>
      <c r="G46" s="86">
        <f t="shared" si="4"/>
        <v>-11.459752999999999</v>
      </c>
      <c r="J46">
        <v>9666666666.6667004</v>
      </c>
      <c r="K46">
        <v>-50.290390000000002</v>
      </c>
      <c r="L46">
        <v>-41.351771999999997</v>
      </c>
      <c r="M46" s="10"/>
      <c r="N46" s="86">
        <f t="shared" si="7"/>
        <v>11.166833333333001</v>
      </c>
      <c r="O46" s="86">
        <f t="shared" si="5"/>
        <v>-10.895208999999999</v>
      </c>
      <c r="Q46" s="10"/>
    </row>
    <row r="47" spans="2:17" x14ac:dyDescent="0.25">
      <c r="B47">
        <v>10333333333.333</v>
      </c>
      <c r="C47">
        <v>-40.891005999999997</v>
      </c>
      <c r="D47">
        <v>-31.764303000000002</v>
      </c>
      <c r="E47" s="10"/>
      <c r="F47" s="86">
        <f t="shared" si="6"/>
        <v>11.777888888889001</v>
      </c>
      <c r="G47" s="86">
        <f t="shared" si="4"/>
        <v>-11.774910999999999</v>
      </c>
      <c r="J47">
        <v>10333333333.333</v>
      </c>
      <c r="K47">
        <v>-46.818210999999998</v>
      </c>
      <c r="L47">
        <v>-37.995089999999998</v>
      </c>
      <c r="M47" s="10"/>
      <c r="N47" s="86">
        <f t="shared" si="7"/>
        <v>11.777888888889001</v>
      </c>
      <c r="O47" s="86">
        <f t="shared" si="5"/>
        <v>-11.579561999999999</v>
      </c>
      <c r="Q47" s="10"/>
    </row>
    <row r="48" spans="2:17" x14ac:dyDescent="0.25">
      <c r="B48">
        <v>11000000000</v>
      </c>
      <c r="C48">
        <v>-58.620319000000002</v>
      </c>
      <c r="D48">
        <v>-49.489795999999998</v>
      </c>
      <c r="E48" s="10"/>
      <c r="F48" s="86">
        <f t="shared" si="6"/>
        <v>12.388944444444</v>
      </c>
      <c r="G48" s="86">
        <f t="shared" si="4"/>
        <v>-11.9047</v>
      </c>
      <c r="J48">
        <v>11000000000</v>
      </c>
      <c r="K48">
        <v>-46.509608999999998</v>
      </c>
      <c r="L48">
        <v>-37.497580999999997</v>
      </c>
      <c r="M48" s="10"/>
      <c r="N48" s="86">
        <f t="shared" si="7"/>
        <v>12.388944444444</v>
      </c>
      <c r="O48" s="86">
        <f t="shared" si="5"/>
        <v>-11.226254000000001</v>
      </c>
      <c r="Q48" s="10"/>
    </row>
    <row r="49" spans="2:17" x14ac:dyDescent="0.25">
      <c r="B49">
        <v>11666666666.667</v>
      </c>
      <c r="C49">
        <v>-50.235374</v>
      </c>
      <c r="D49">
        <v>-41.161693999999997</v>
      </c>
      <c r="E49" s="10"/>
      <c r="F49" s="86">
        <f t="shared" si="6"/>
        <v>13</v>
      </c>
      <c r="G49" s="86">
        <f t="shared" si="4"/>
        <v>-11.557212</v>
      </c>
      <c r="J49">
        <v>11666666666.667</v>
      </c>
      <c r="K49">
        <v>-51.445461000000002</v>
      </c>
      <c r="L49">
        <v>-42.565860999999998</v>
      </c>
      <c r="M49" s="10"/>
      <c r="N49" s="86">
        <f t="shared" si="7"/>
        <v>13</v>
      </c>
      <c r="O49" s="86">
        <f t="shared" si="5"/>
        <v>-10.704579000000001</v>
      </c>
      <c r="Q49" s="10"/>
    </row>
    <row r="50" spans="2:17" x14ac:dyDescent="0.25">
      <c r="B50">
        <v>12333333333.333</v>
      </c>
      <c r="C50">
        <v>-50.903652000000001</v>
      </c>
      <c r="D50">
        <v>-41.472918999999997</v>
      </c>
      <c r="E50" s="10"/>
      <c r="F50" s="86" t="s">
        <v>25</v>
      </c>
      <c r="J50">
        <v>12333333333.333</v>
      </c>
      <c r="K50">
        <v>-42.245719999999999</v>
      </c>
      <c r="L50">
        <v>-32.990726000000002</v>
      </c>
      <c r="M50" s="10"/>
      <c r="N50" s="86" t="s">
        <v>25</v>
      </c>
      <c r="Q50" s="10"/>
    </row>
    <row r="51" spans="2:17" x14ac:dyDescent="0.25">
      <c r="B51">
        <v>13000000000</v>
      </c>
      <c r="C51">
        <v>-48.053967</v>
      </c>
      <c r="D51">
        <v>-38.105583000000003</v>
      </c>
      <c r="E51" s="10"/>
      <c r="J51">
        <v>13000000000</v>
      </c>
      <c r="K51">
        <v>-40.462620000000001</v>
      </c>
      <c r="L51">
        <v>-30.725628</v>
      </c>
      <c r="M51" s="10"/>
      <c r="Q51" s="10"/>
    </row>
    <row r="52" spans="2:17" x14ac:dyDescent="0.25">
      <c r="B52" t="s">
        <v>25</v>
      </c>
      <c r="E52" s="8"/>
      <c r="J52" t="s">
        <v>25</v>
      </c>
      <c r="M52" s="8"/>
      <c r="Q52" s="8"/>
    </row>
    <row r="53" spans="2:17" x14ac:dyDescent="0.25">
      <c r="E53" s="8"/>
      <c r="F53" s="86" t="s">
        <v>27</v>
      </c>
      <c r="M53" s="8"/>
      <c r="N53" s="86" t="s">
        <v>27</v>
      </c>
      <c r="Q53" s="8"/>
    </row>
    <row r="54" spans="2:17" ht="15.75" x14ac:dyDescent="0.25">
      <c r="E54" s="8"/>
      <c r="F54" s="86" t="s">
        <v>23</v>
      </c>
      <c r="G54" s="86" t="str">
        <f t="shared" ref="G54:G73" si="8">D80</f>
        <v>1Rx4L dBc Log Mag(dB)</v>
      </c>
      <c r="H54" s="35">
        <v>1</v>
      </c>
      <c r="M54" s="8"/>
      <c r="N54" s="86" t="s">
        <v>23</v>
      </c>
      <c r="O54" s="86" t="str">
        <f t="shared" ref="O54:O73" si="9">L80</f>
        <v>1Rx4L dBc Log Mag(dB)</v>
      </c>
      <c r="P54" s="35">
        <v>1</v>
      </c>
      <c r="Q54" s="8"/>
    </row>
    <row r="55" spans="2:17" ht="15.75" x14ac:dyDescent="0.25">
      <c r="B55" t="s">
        <v>26</v>
      </c>
      <c r="E55" s="8"/>
      <c r="F55" s="86">
        <f t="shared" ref="F55:F73" si="10">B81/1000000000</f>
        <v>3.0009999999999999</v>
      </c>
      <c r="G55" s="86">
        <f t="shared" si="8"/>
        <v>-21.610973000000001</v>
      </c>
      <c r="H55" s="36">
        <f>ABS(AVERAGE(G55:G73)-(H54-1)*5)</f>
        <v>37.054239263157889</v>
      </c>
      <c r="J55" t="s">
        <v>26</v>
      </c>
      <c r="M55" s="8"/>
      <c r="N55" s="86">
        <f t="shared" ref="N55:N73" si="11">J81/1000000000</f>
        <v>3.0009999999999999</v>
      </c>
      <c r="O55" s="86">
        <f t="shared" si="9"/>
        <v>-19.715239</v>
      </c>
      <c r="P55" s="36">
        <f>ABS(AVERAGE(O55:O73)-(P54-1)*5)</f>
        <v>36.537914526315795</v>
      </c>
      <c r="Q55" s="8"/>
    </row>
    <row r="56" spans="2:17" x14ac:dyDescent="0.25">
      <c r="B56" t="s">
        <v>23</v>
      </c>
      <c r="C56" t="s">
        <v>133</v>
      </c>
      <c r="D56" t="s">
        <v>36</v>
      </c>
      <c r="E56" s="8"/>
      <c r="F56" s="86">
        <f t="shared" si="10"/>
        <v>3.5565000000000002</v>
      </c>
      <c r="G56" s="86">
        <f t="shared" si="8"/>
        <v>-32.536006999999998</v>
      </c>
      <c r="J56" t="s">
        <v>23</v>
      </c>
      <c r="K56" t="s">
        <v>133</v>
      </c>
      <c r="L56" t="s">
        <v>36</v>
      </c>
      <c r="M56" s="8"/>
      <c r="N56" s="86">
        <f t="shared" si="11"/>
        <v>3.5565000000000002</v>
      </c>
      <c r="O56" s="86">
        <f t="shared" si="9"/>
        <v>-25.945008999999999</v>
      </c>
      <c r="Q56" s="8"/>
    </row>
    <row r="57" spans="2:17" x14ac:dyDescent="0.25">
      <c r="B57">
        <v>2001000000</v>
      </c>
      <c r="C57">
        <v>-18.921568000000001</v>
      </c>
      <c r="D57">
        <v>-8.1152905999999998</v>
      </c>
      <c r="E57" s="8"/>
      <c r="F57" s="86">
        <f t="shared" si="10"/>
        <v>4.1120000000000001</v>
      </c>
      <c r="G57" s="86">
        <f t="shared" si="8"/>
        <v>-27.114322999999999</v>
      </c>
      <c r="J57">
        <v>2001000000</v>
      </c>
      <c r="K57">
        <v>-50.959904000000002</v>
      </c>
      <c r="L57">
        <v>-38.340767</v>
      </c>
      <c r="M57" s="8"/>
      <c r="N57" s="86">
        <f t="shared" si="11"/>
        <v>4.1120000000000001</v>
      </c>
      <c r="O57" s="86">
        <f t="shared" si="9"/>
        <v>-25.522998999999999</v>
      </c>
      <c r="Q57" s="8"/>
    </row>
    <row r="58" spans="2:17" x14ac:dyDescent="0.25">
      <c r="B58">
        <v>2612055555.5556002</v>
      </c>
      <c r="C58">
        <v>-22.465949999999999</v>
      </c>
      <c r="D58">
        <v>-13.853489</v>
      </c>
      <c r="E58" s="8"/>
      <c r="F58" s="86">
        <f t="shared" si="10"/>
        <v>4.6675000000000004</v>
      </c>
      <c r="G58" s="86">
        <f t="shared" si="8"/>
        <v>-21.695557000000001</v>
      </c>
      <c r="J58">
        <v>2612055555.5556002</v>
      </c>
      <c r="K58">
        <v>-23.520942999999999</v>
      </c>
      <c r="L58">
        <v>-13.748056999999999</v>
      </c>
      <c r="M58" s="8"/>
      <c r="N58" s="86">
        <f t="shared" si="11"/>
        <v>4.6675000000000004</v>
      </c>
      <c r="O58" s="86">
        <f t="shared" si="9"/>
        <v>-25.21022</v>
      </c>
      <c r="Q58" s="8"/>
    </row>
    <row r="59" spans="2:17" x14ac:dyDescent="0.25">
      <c r="B59">
        <v>3223111111.1111002</v>
      </c>
      <c r="C59">
        <v>-27.199418999999999</v>
      </c>
      <c r="D59">
        <v>-19.202024000000002</v>
      </c>
      <c r="E59" s="8"/>
      <c r="F59" s="86">
        <f t="shared" si="10"/>
        <v>5.2229999999999999</v>
      </c>
      <c r="G59" s="86">
        <f t="shared" si="8"/>
        <v>-23.111750000000001</v>
      </c>
      <c r="J59">
        <v>3223111111.1111002</v>
      </c>
      <c r="K59">
        <v>-23.396097000000001</v>
      </c>
      <c r="L59">
        <v>-15.010597000000001</v>
      </c>
      <c r="M59" s="8"/>
      <c r="N59" s="86">
        <f t="shared" si="11"/>
        <v>5.2229999999999999</v>
      </c>
      <c r="O59" s="86">
        <f t="shared" si="9"/>
        <v>-26.300833000000001</v>
      </c>
      <c r="Q59" s="8"/>
    </row>
    <row r="60" spans="2:17" x14ac:dyDescent="0.25">
      <c r="B60">
        <v>3834166666.6666999</v>
      </c>
      <c r="C60">
        <v>-34.055568999999998</v>
      </c>
      <c r="D60">
        <v>-25.924119999999998</v>
      </c>
      <c r="E60" s="8"/>
      <c r="F60" s="86">
        <f t="shared" si="10"/>
        <v>5.7785000000000002</v>
      </c>
      <c r="G60" s="86">
        <f t="shared" si="8"/>
        <v>-23.331478000000001</v>
      </c>
      <c r="J60">
        <v>3834166666.6666999</v>
      </c>
      <c r="K60">
        <v>-21.477651999999999</v>
      </c>
      <c r="L60">
        <v>-13.457189</v>
      </c>
      <c r="M60" s="8"/>
      <c r="N60" s="86">
        <f t="shared" si="11"/>
        <v>5.7785000000000002</v>
      </c>
      <c r="O60" s="86">
        <f t="shared" si="9"/>
        <v>-28.616554000000001</v>
      </c>
      <c r="Q60" s="8"/>
    </row>
    <row r="61" spans="2:17" x14ac:dyDescent="0.25">
      <c r="B61">
        <v>4445222222.2222004</v>
      </c>
      <c r="C61">
        <v>-23.716056999999999</v>
      </c>
      <c r="D61">
        <v>-15.448116000000001</v>
      </c>
      <c r="E61" s="8"/>
      <c r="F61" s="86">
        <f t="shared" si="10"/>
        <v>6.3339999999999996</v>
      </c>
      <c r="G61" s="86">
        <f t="shared" si="8"/>
        <v>-29.130465999999998</v>
      </c>
      <c r="J61">
        <v>4445222222.2222004</v>
      </c>
      <c r="K61">
        <v>-19.990326</v>
      </c>
      <c r="L61">
        <v>-12.319837</v>
      </c>
      <c r="M61" s="8"/>
      <c r="N61" s="86">
        <f t="shared" si="11"/>
        <v>6.3339999999999996</v>
      </c>
      <c r="O61" s="86">
        <f t="shared" si="9"/>
        <v>-38.308601000000003</v>
      </c>
      <c r="Q61" s="8"/>
    </row>
    <row r="62" spans="2:17" x14ac:dyDescent="0.25">
      <c r="B62">
        <v>5056277777.7777996</v>
      </c>
      <c r="C62">
        <v>-21.185444</v>
      </c>
      <c r="D62">
        <v>-12.748487000000001</v>
      </c>
      <c r="E62" s="8"/>
      <c r="F62" s="86">
        <f t="shared" si="10"/>
        <v>6.8895</v>
      </c>
      <c r="G62" s="86">
        <f t="shared" si="8"/>
        <v>-31.997579999999999</v>
      </c>
      <c r="J62">
        <v>5056277777.7777996</v>
      </c>
      <c r="K62">
        <v>-20.015882000000001</v>
      </c>
      <c r="L62">
        <v>-12.305773</v>
      </c>
      <c r="M62" s="8"/>
      <c r="N62" s="86">
        <f t="shared" si="11"/>
        <v>6.8895</v>
      </c>
      <c r="O62" s="86">
        <f t="shared" si="9"/>
        <v>-36.316611999999999</v>
      </c>
      <c r="Q62" s="8"/>
    </row>
    <row r="63" spans="2:17" x14ac:dyDescent="0.25">
      <c r="B63">
        <v>5667333333.3332996</v>
      </c>
      <c r="C63">
        <v>-19.382908</v>
      </c>
      <c r="D63">
        <v>-11.248219000000001</v>
      </c>
      <c r="E63" s="8"/>
      <c r="F63" s="86">
        <f t="shared" si="10"/>
        <v>7.4450000000000003</v>
      </c>
      <c r="G63" s="86">
        <f t="shared" si="8"/>
        <v>-33.945712999999998</v>
      </c>
      <c r="J63">
        <v>5667333333.3332996</v>
      </c>
      <c r="K63">
        <v>-18.762594</v>
      </c>
      <c r="L63">
        <v>-10.816596000000001</v>
      </c>
      <c r="M63" s="8"/>
      <c r="N63" s="86">
        <f t="shared" si="11"/>
        <v>7.4450000000000003</v>
      </c>
      <c r="O63" s="86">
        <f t="shared" si="9"/>
        <v>-44.486832</v>
      </c>
      <c r="Q63" s="8"/>
    </row>
    <row r="64" spans="2:17" x14ac:dyDescent="0.25">
      <c r="B64">
        <v>6278388888.8888998</v>
      </c>
      <c r="C64">
        <v>-17.891248999999998</v>
      </c>
      <c r="D64">
        <v>-9.8550549000000007</v>
      </c>
      <c r="E64" s="8"/>
      <c r="F64" s="86">
        <f t="shared" si="10"/>
        <v>8.0005000000000006</v>
      </c>
      <c r="G64" s="86">
        <f t="shared" si="8"/>
        <v>-36.696049000000002</v>
      </c>
      <c r="J64">
        <v>6278388888.8888998</v>
      </c>
      <c r="K64">
        <v>-18.578403000000002</v>
      </c>
      <c r="L64">
        <v>-10.507567</v>
      </c>
      <c r="M64" s="8"/>
      <c r="N64" s="86">
        <f t="shared" si="11"/>
        <v>8.0005000000000006</v>
      </c>
      <c r="O64" s="86">
        <f t="shared" si="9"/>
        <v>-55.516823000000002</v>
      </c>
      <c r="Q64" s="8"/>
    </row>
    <row r="65" spans="2:17" x14ac:dyDescent="0.25">
      <c r="B65">
        <v>6889444444.4443998</v>
      </c>
      <c r="C65">
        <v>-18.539726000000002</v>
      </c>
      <c r="D65">
        <v>-10.222319000000001</v>
      </c>
      <c r="E65" s="8"/>
      <c r="F65" s="86">
        <f t="shared" si="10"/>
        <v>8.5559999999999992</v>
      </c>
      <c r="G65" s="86">
        <f t="shared" si="8"/>
        <v>-37.763519000000002</v>
      </c>
      <c r="J65">
        <v>6889444444.4443998</v>
      </c>
      <c r="K65">
        <v>-19.013155000000001</v>
      </c>
      <c r="L65">
        <v>-10.902837</v>
      </c>
      <c r="M65" s="8"/>
      <c r="N65" s="86">
        <f t="shared" si="11"/>
        <v>8.5559999999999992</v>
      </c>
      <c r="O65" s="86">
        <f t="shared" si="9"/>
        <v>-55.492747999999999</v>
      </c>
      <c r="Q65" s="8"/>
    </row>
    <row r="66" spans="2:17" x14ac:dyDescent="0.25">
      <c r="B66">
        <v>7500500000</v>
      </c>
      <c r="C66">
        <v>-19.329429999999999</v>
      </c>
      <c r="D66">
        <v>-11.32164</v>
      </c>
      <c r="E66" s="8"/>
      <c r="F66" s="86">
        <f t="shared" si="10"/>
        <v>9.1114999999999995</v>
      </c>
      <c r="G66" s="86">
        <f t="shared" si="8"/>
        <v>-47.149044000000004</v>
      </c>
      <c r="J66">
        <v>7500500000</v>
      </c>
      <c r="K66">
        <v>-19.157791</v>
      </c>
      <c r="L66">
        <v>-11.209339</v>
      </c>
      <c r="M66" s="8"/>
      <c r="N66" s="86">
        <f t="shared" si="11"/>
        <v>9.1114999999999995</v>
      </c>
      <c r="O66" s="86">
        <f t="shared" si="9"/>
        <v>-41.451931000000002</v>
      </c>
      <c r="Q66" s="8"/>
    </row>
    <row r="67" spans="2:17" x14ac:dyDescent="0.25">
      <c r="B67">
        <v>8111555555.5556002</v>
      </c>
      <c r="C67">
        <v>-19.124846999999999</v>
      </c>
      <c r="D67">
        <v>-10.809581</v>
      </c>
      <c r="E67" s="8"/>
      <c r="F67" s="86">
        <f t="shared" si="10"/>
        <v>9.6669999999999998</v>
      </c>
      <c r="G67" s="86">
        <f t="shared" si="8"/>
        <v>-58.322257999999998</v>
      </c>
      <c r="J67">
        <v>8111555555.5556002</v>
      </c>
      <c r="K67">
        <v>-19.431996999999999</v>
      </c>
      <c r="L67">
        <v>-11.410406</v>
      </c>
      <c r="M67" s="8"/>
      <c r="N67" s="86">
        <f t="shared" si="11"/>
        <v>9.6669999999999998</v>
      </c>
      <c r="O67" s="86">
        <f t="shared" si="9"/>
        <v>-40.721031000000004</v>
      </c>
      <c r="Q67" s="8"/>
    </row>
    <row r="68" spans="2:17" x14ac:dyDescent="0.25">
      <c r="B68">
        <v>8722611111.1110992</v>
      </c>
      <c r="C68">
        <v>-20.560780999999999</v>
      </c>
      <c r="D68">
        <v>-12.030968</v>
      </c>
      <c r="E68" s="8"/>
      <c r="F68" s="86">
        <f t="shared" si="10"/>
        <v>10.2225</v>
      </c>
      <c r="G68" s="86">
        <f t="shared" si="8"/>
        <v>-53.185841000000003</v>
      </c>
      <c r="J68">
        <v>8722611111.1110992</v>
      </c>
      <c r="K68">
        <v>-20.159324999999999</v>
      </c>
      <c r="L68">
        <v>-11.787965</v>
      </c>
      <c r="M68" s="8"/>
      <c r="N68" s="86">
        <f t="shared" si="11"/>
        <v>10.2225</v>
      </c>
      <c r="O68" s="86">
        <f t="shared" si="9"/>
        <v>-39.745894999999997</v>
      </c>
      <c r="Q68" s="8"/>
    </row>
    <row r="69" spans="2:17" x14ac:dyDescent="0.25">
      <c r="B69">
        <v>9333666666.6667004</v>
      </c>
      <c r="C69">
        <v>-20.192551000000002</v>
      </c>
      <c r="D69">
        <v>-11.611039</v>
      </c>
      <c r="E69" s="8"/>
      <c r="F69" s="86">
        <f t="shared" si="10"/>
        <v>10.778</v>
      </c>
      <c r="G69" s="86">
        <f t="shared" si="8"/>
        <v>-43.003627999999999</v>
      </c>
      <c r="J69">
        <v>9333666666.6667004</v>
      </c>
      <c r="K69">
        <v>-20.880054000000001</v>
      </c>
      <c r="L69">
        <v>-12.211930000000001</v>
      </c>
      <c r="M69" s="8"/>
      <c r="N69" s="86">
        <f t="shared" si="11"/>
        <v>10.778</v>
      </c>
      <c r="O69" s="86">
        <f t="shared" si="9"/>
        <v>-39.954815000000004</v>
      </c>
      <c r="Q69" s="8"/>
    </row>
    <row r="70" spans="2:17" x14ac:dyDescent="0.25">
      <c r="B70">
        <v>9944722222.2222004</v>
      </c>
      <c r="C70">
        <v>-19.334021</v>
      </c>
      <c r="D70">
        <v>-10.611857000000001</v>
      </c>
      <c r="E70" s="8"/>
      <c r="F70" s="86">
        <f t="shared" si="10"/>
        <v>11.333500000000001</v>
      </c>
      <c r="G70" s="86">
        <f t="shared" si="8"/>
        <v>-50.411014999999999</v>
      </c>
      <c r="J70">
        <v>9944722222.2222004</v>
      </c>
      <c r="K70">
        <v>-20.078354000000001</v>
      </c>
      <c r="L70">
        <v>-11.139737999999999</v>
      </c>
      <c r="M70" s="8"/>
      <c r="N70" s="86">
        <f t="shared" si="11"/>
        <v>11.333500000000001</v>
      </c>
      <c r="O70" s="86">
        <f t="shared" si="9"/>
        <v>-35.298552999999998</v>
      </c>
      <c r="Q70" s="8"/>
    </row>
    <row r="71" spans="2:17" x14ac:dyDescent="0.25">
      <c r="B71">
        <v>10555777777.778</v>
      </c>
      <c r="C71">
        <v>-19.937781999999999</v>
      </c>
      <c r="D71">
        <v>-10.811081</v>
      </c>
      <c r="E71" s="8"/>
      <c r="F71" s="86">
        <f t="shared" si="10"/>
        <v>11.888999999999999</v>
      </c>
      <c r="G71" s="86">
        <f t="shared" si="8"/>
        <v>-48.484772</v>
      </c>
      <c r="J71">
        <v>10555777777.778</v>
      </c>
      <c r="K71">
        <v>-19.972916000000001</v>
      </c>
      <c r="L71">
        <v>-11.149794</v>
      </c>
      <c r="M71" s="8"/>
      <c r="N71" s="86">
        <f t="shared" si="11"/>
        <v>11.888999999999999</v>
      </c>
      <c r="O71" s="86">
        <f t="shared" si="9"/>
        <v>-34.870747000000001</v>
      </c>
      <c r="Q71" s="8"/>
    </row>
    <row r="72" spans="2:17" x14ac:dyDescent="0.25">
      <c r="B72">
        <v>11166833333.333</v>
      </c>
      <c r="C72">
        <v>-20.590278999999999</v>
      </c>
      <c r="D72">
        <v>-11.459752999999999</v>
      </c>
      <c r="E72" s="8"/>
      <c r="F72" s="86">
        <f t="shared" si="10"/>
        <v>12.4445</v>
      </c>
      <c r="G72" s="86">
        <f t="shared" si="8"/>
        <v>-43.117153000000002</v>
      </c>
      <c r="J72">
        <v>11166833333.333</v>
      </c>
      <c r="K72">
        <v>-19.907236000000001</v>
      </c>
      <c r="L72">
        <v>-10.895208999999999</v>
      </c>
      <c r="M72" s="8"/>
      <c r="N72" s="86">
        <f t="shared" si="11"/>
        <v>12.4445</v>
      </c>
      <c r="O72" s="86">
        <f t="shared" si="9"/>
        <v>-37.036738999999997</v>
      </c>
      <c r="Q72" s="8"/>
    </row>
    <row r="73" spans="2:17" x14ac:dyDescent="0.25">
      <c r="B73">
        <v>11777888888.889</v>
      </c>
      <c r="C73">
        <v>-20.848589</v>
      </c>
      <c r="D73">
        <v>-11.774910999999999</v>
      </c>
      <c r="E73" s="8"/>
      <c r="F73" s="86">
        <f t="shared" si="10"/>
        <v>13</v>
      </c>
      <c r="G73" s="86">
        <f t="shared" si="8"/>
        <v>-41.42342</v>
      </c>
      <c r="J73">
        <v>11777888888.889</v>
      </c>
      <c r="K73">
        <v>-20.459161999999999</v>
      </c>
      <c r="L73">
        <v>-11.579561999999999</v>
      </c>
      <c r="M73" s="8"/>
      <c r="N73" s="86">
        <f t="shared" si="11"/>
        <v>13</v>
      </c>
      <c r="O73" s="86">
        <f t="shared" si="9"/>
        <v>-43.708195000000003</v>
      </c>
      <c r="Q73" s="8"/>
    </row>
    <row r="74" spans="2:17" x14ac:dyDescent="0.25">
      <c r="B74">
        <v>12388944444.444</v>
      </c>
      <c r="C74">
        <v>-21.335433999999999</v>
      </c>
      <c r="D74">
        <v>-11.9047</v>
      </c>
      <c r="E74" s="8"/>
      <c r="F74" s="86" t="s">
        <v>25</v>
      </c>
      <c r="J74">
        <v>12388944444.444</v>
      </c>
      <c r="K74">
        <v>-20.481248999999998</v>
      </c>
      <c r="L74">
        <v>-11.226254000000001</v>
      </c>
      <c r="M74" s="8"/>
      <c r="N74" s="86" t="s">
        <v>25</v>
      </c>
      <c r="Q74" s="8"/>
    </row>
    <row r="75" spans="2:17" x14ac:dyDescent="0.25">
      <c r="B75">
        <v>13000000000</v>
      </c>
      <c r="C75">
        <v>-21.505593999999999</v>
      </c>
      <c r="D75">
        <v>-11.557212</v>
      </c>
      <c r="J75">
        <v>13000000000</v>
      </c>
      <c r="K75">
        <v>-20.441569999999999</v>
      </c>
      <c r="L75">
        <v>-10.704579000000001</v>
      </c>
    </row>
    <row r="76" spans="2:17" x14ac:dyDescent="0.25">
      <c r="B76" t="s">
        <v>25</v>
      </c>
      <c r="J76" t="s">
        <v>25</v>
      </c>
    </row>
    <row r="77" spans="2:17" x14ac:dyDescent="0.25">
      <c r="F77" s="86" t="s">
        <v>28</v>
      </c>
      <c r="N77" s="86" t="s">
        <v>28</v>
      </c>
    </row>
    <row r="78" spans="2:17" ht="15.75" x14ac:dyDescent="0.25">
      <c r="F78" s="86" t="s">
        <v>23</v>
      </c>
      <c r="G78" s="86" t="str">
        <f t="shared" ref="G78:G97" si="12">D104</f>
        <v>1Rx5L dBc Log Mag(dB)</v>
      </c>
      <c r="H78" s="35">
        <v>1</v>
      </c>
      <c r="N78" s="86" t="s">
        <v>23</v>
      </c>
      <c r="O78" s="86" t="str">
        <f t="shared" ref="O78:O97" si="13">L104</f>
        <v>1Rx5L dBc Log Mag(dB)</v>
      </c>
      <c r="P78" s="35">
        <v>1</v>
      </c>
    </row>
    <row r="79" spans="2:17" ht="15.75" x14ac:dyDescent="0.25">
      <c r="B79" t="s">
        <v>27</v>
      </c>
      <c r="F79" s="86">
        <f t="shared" ref="F79:F97" si="14">B105/1000000000</f>
        <v>4.0010000000000003</v>
      </c>
      <c r="G79" s="86">
        <f t="shared" si="12"/>
        <v>-13.839467000000001</v>
      </c>
      <c r="H79" s="36">
        <f>ABS(AVERAGE(G79:G97)-(H78-1)*5)</f>
        <v>18.126051789473685</v>
      </c>
      <c r="J79" t="s">
        <v>27</v>
      </c>
      <c r="N79" s="86">
        <f t="shared" ref="N79:N97" si="15">J105/1000000000</f>
        <v>4.0010000000000003</v>
      </c>
      <c r="O79" s="86">
        <f t="shared" si="13"/>
        <v>-10.534715</v>
      </c>
      <c r="P79" s="36">
        <f>ABS(AVERAGE(O79:O97)-(P78-1)*5)</f>
        <v>19.263266894736841</v>
      </c>
    </row>
    <row r="80" spans="2:17" x14ac:dyDescent="0.25">
      <c r="B80" t="s">
        <v>23</v>
      </c>
      <c r="C80" t="s">
        <v>134</v>
      </c>
      <c r="D80" t="s">
        <v>37</v>
      </c>
      <c r="F80" s="86">
        <f t="shared" si="14"/>
        <v>4.5009444444444</v>
      </c>
      <c r="G80" s="86">
        <f t="shared" si="12"/>
        <v>-14.325074000000001</v>
      </c>
      <c r="J80" t="s">
        <v>23</v>
      </c>
      <c r="K80" t="s">
        <v>134</v>
      </c>
      <c r="L80" t="s">
        <v>37</v>
      </c>
      <c r="N80" s="86">
        <f t="shared" si="15"/>
        <v>4.5009444444444</v>
      </c>
      <c r="O80" s="86">
        <f t="shared" si="13"/>
        <v>-16.875315000000001</v>
      </c>
    </row>
    <row r="81" spans="2:15" x14ac:dyDescent="0.25">
      <c r="B81">
        <v>3001000000</v>
      </c>
      <c r="C81">
        <v>-32.417251999999998</v>
      </c>
      <c r="D81">
        <v>-21.610973000000001</v>
      </c>
      <c r="F81" s="86">
        <f t="shared" si="14"/>
        <v>5.0008888888889</v>
      </c>
      <c r="G81" s="86">
        <f t="shared" si="12"/>
        <v>-14.529442</v>
      </c>
      <c r="J81">
        <v>3001000000</v>
      </c>
      <c r="K81">
        <v>-32.334377000000003</v>
      </c>
      <c r="L81">
        <v>-19.715239</v>
      </c>
      <c r="N81" s="86">
        <f t="shared" si="15"/>
        <v>5.0008888888889</v>
      </c>
      <c r="O81" s="86">
        <f t="shared" si="13"/>
        <v>-23.997795</v>
      </c>
    </row>
    <row r="82" spans="2:15" x14ac:dyDescent="0.25">
      <c r="B82">
        <v>3556500000</v>
      </c>
      <c r="C82">
        <v>-41.148463999999997</v>
      </c>
      <c r="D82">
        <v>-32.536006999999998</v>
      </c>
      <c r="F82" s="86">
        <f t="shared" si="14"/>
        <v>5.5008333333332997</v>
      </c>
      <c r="G82" s="86">
        <f t="shared" si="12"/>
        <v>-15.659366</v>
      </c>
      <c r="J82">
        <v>3556500000</v>
      </c>
      <c r="K82">
        <v>-35.717896000000003</v>
      </c>
      <c r="L82">
        <v>-25.945008999999999</v>
      </c>
      <c r="N82" s="86">
        <f t="shared" si="15"/>
        <v>5.5008333333332997</v>
      </c>
      <c r="O82" s="86">
        <f t="shared" si="13"/>
        <v>-21.097885000000002</v>
      </c>
    </row>
    <row r="83" spans="2:15" x14ac:dyDescent="0.25">
      <c r="B83">
        <v>4112000000</v>
      </c>
      <c r="C83">
        <v>-35.111716999999999</v>
      </c>
      <c r="D83">
        <v>-27.114322999999999</v>
      </c>
      <c r="F83" s="86">
        <f t="shared" si="14"/>
        <v>6.0007777777777997</v>
      </c>
      <c r="G83" s="86">
        <f t="shared" si="12"/>
        <v>-16.875005999999999</v>
      </c>
      <c r="J83">
        <v>4112000000</v>
      </c>
      <c r="K83">
        <v>-33.908496999999997</v>
      </c>
      <c r="L83">
        <v>-25.522998999999999</v>
      </c>
      <c r="N83" s="86">
        <f t="shared" si="15"/>
        <v>6.0007777777777997</v>
      </c>
      <c r="O83" s="86">
        <f t="shared" si="13"/>
        <v>-20.890536999999998</v>
      </c>
    </row>
    <row r="84" spans="2:15" x14ac:dyDescent="0.25">
      <c r="B84">
        <v>4667500000</v>
      </c>
      <c r="C84">
        <v>-29.827006999999998</v>
      </c>
      <c r="D84">
        <v>-21.695557000000001</v>
      </c>
      <c r="F84" s="86">
        <f t="shared" si="14"/>
        <v>6.5007222222222003</v>
      </c>
      <c r="G84" s="86">
        <f t="shared" si="12"/>
        <v>-16.848846000000002</v>
      </c>
      <c r="J84">
        <v>4667500000</v>
      </c>
      <c r="K84">
        <v>-33.230685999999999</v>
      </c>
      <c r="L84">
        <v>-25.21022</v>
      </c>
      <c r="N84" s="86">
        <f t="shared" si="15"/>
        <v>6.5007222222222003</v>
      </c>
      <c r="O84" s="86">
        <f t="shared" si="13"/>
        <v>-21.342796</v>
      </c>
    </row>
    <row r="85" spans="2:15" x14ac:dyDescent="0.25">
      <c r="B85">
        <v>5223000000</v>
      </c>
      <c r="C85">
        <v>-31.37969</v>
      </c>
      <c r="D85">
        <v>-23.111750000000001</v>
      </c>
      <c r="F85" s="86">
        <f t="shared" si="14"/>
        <v>7.0006666666667003</v>
      </c>
      <c r="G85" s="86">
        <f t="shared" si="12"/>
        <v>-18.222090000000001</v>
      </c>
      <c r="J85">
        <v>5223000000</v>
      </c>
      <c r="K85">
        <v>-33.971321000000003</v>
      </c>
      <c r="L85">
        <v>-26.300833000000001</v>
      </c>
      <c r="N85" s="86">
        <f t="shared" si="15"/>
        <v>7.0006666666667003</v>
      </c>
      <c r="O85" s="86">
        <f t="shared" si="13"/>
        <v>-25.256746</v>
      </c>
    </row>
    <row r="86" spans="2:15" x14ac:dyDescent="0.25">
      <c r="B86">
        <v>5778500000</v>
      </c>
      <c r="C86">
        <v>-31.768435</v>
      </c>
      <c r="D86">
        <v>-23.331478000000001</v>
      </c>
      <c r="F86" s="86">
        <f t="shared" si="14"/>
        <v>7.5006111111111</v>
      </c>
      <c r="G86" s="86">
        <f t="shared" si="12"/>
        <v>-20.526983000000001</v>
      </c>
      <c r="J86">
        <v>5778500000</v>
      </c>
      <c r="K86">
        <v>-36.326664000000001</v>
      </c>
      <c r="L86">
        <v>-28.616554000000001</v>
      </c>
      <c r="N86" s="86">
        <f t="shared" si="15"/>
        <v>7.5006111111111</v>
      </c>
      <c r="O86" s="86">
        <f t="shared" si="13"/>
        <v>-21.517344999999999</v>
      </c>
    </row>
    <row r="87" spans="2:15" x14ac:dyDescent="0.25">
      <c r="B87">
        <v>6334000000</v>
      </c>
      <c r="C87">
        <v>-37.265152</v>
      </c>
      <c r="D87">
        <v>-29.130465999999998</v>
      </c>
      <c r="F87" s="86">
        <f t="shared" si="14"/>
        <v>8.0005555555556001</v>
      </c>
      <c r="G87" s="86">
        <f t="shared" si="12"/>
        <v>-21.262886000000002</v>
      </c>
      <c r="J87">
        <v>6334000000</v>
      </c>
      <c r="K87">
        <v>-46.254601000000001</v>
      </c>
      <c r="L87">
        <v>-38.308601000000003</v>
      </c>
      <c r="N87" s="86">
        <f t="shared" si="15"/>
        <v>8.0005555555556001</v>
      </c>
      <c r="O87" s="86">
        <f t="shared" si="13"/>
        <v>-19.432846000000001</v>
      </c>
    </row>
    <row r="88" spans="2:15" x14ac:dyDescent="0.25">
      <c r="B88">
        <v>6889500000</v>
      </c>
      <c r="C88">
        <v>-40.033771999999999</v>
      </c>
      <c r="D88">
        <v>-31.997579999999999</v>
      </c>
      <c r="F88" s="86">
        <f t="shared" si="14"/>
        <v>8.5005000000000006</v>
      </c>
      <c r="G88" s="86">
        <f t="shared" si="12"/>
        <v>-21.431360000000002</v>
      </c>
      <c r="J88">
        <v>6889500000</v>
      </c>
      <c r="K88">
        <v>-44.387450999999999</v>
      </c>
      <c r="L88">
        <v>-36.316611999999999</v>
      </c>
      <c r="N88" s="86">
        <f t="shared" si="15"/>
        <v>8.5005000000000006</v>
      </c>
      <c r="O88" s="86">
        <f t="shared" si="13"/>
        <v>-21.443190000000001</v>
      </c>
    </row>
    <row r="89" spans="2:15" x14ac:dyDescent="0.25">
      <c r="B89">
        <v>7445000000</v>
      </c>
      <c r="C89">
        <v>-42.263123</v>
      </c>
      <c r="D89">
        <v>-33.945712999999998</v>
      </c>
      <c r="F89" s="86">
        <f t="shared" si="14"/>
        <v>9.0004444444444012</v>
      </c>
      <c r="G89" s="86">
        <f t="shared" si="12"/>
        <v>-23.055456</v>
      </c>
      <c r="J89">
        <v>7445000000</v>
      </c>
      <c r="K89">
        <v>-52.597149000000002</v>
      </c>
      <c r="L89">
        <v>-44.486832</v>
      </c>
      <c r="N89" s="86">
        <f t="shared" si="15"/>
        <v>9.0004444444444012</v>
      </c>
      <c r="O89" s="86">
        <f t="shared" si="13"/>
        <v>-19.924199999999999</v>
      </c>
    </row>
    <row r="90" spans="2:15" x14ac:dyDescent="0.25">
      <c r="B90">
        <v>8000500000</v>
      </c>
      <c r="C90">
        <v>-44.703837999999998</v>
      </c>
      <c r="D90">
        <v>-36.696049000000002</v>
      </c>
      <c r="F90" s="86">
        <f t="shared" si="14"/>
        <v>9.5003888888889012</v>
      </c>
      <c r="G90" s="86">
        <f t="shared" si="12"/>
        <v>-21.744070000000001</v>
      </c>
      <c r="J90">
        <v>8000500000</v>
      </c>
      <c r="K90">
        <v>-63.465274999999998</v>
      </c>
      <c r="L90">
        <v>-55.516823000000002</v>
      </c>
      <c r="N90" s="86">
        <f t="shared" si="15"/>
        <v>9.5003888888889012</v>
      </c>
      <c r="O90" s="86">
        <f t="shared" si="13"/>
        <v>-19.17897</v>
      </c>
    </row>
    <row r="91" spans="2:15" x14ac:dyDescent="0.25">
      <c r="B91">
        <v>8556000000</v>
      </c>
      <c r="C91">
        <v>-46.078785000000003</v>
      </c>
      <c r="D91">
        <v>-37.763519000000002</v>
      </c>
      <c r="F91" s="86">
        <f t="shared" si="14"/>
        <v>10.000333333333</v>
      </c>
      <c r="G91" s="86">
        <f t="shared" si="12"/>
        <v>-20.757404000000001</v>
      </c>
      <c r="J91">
        <v>8556000000</v>
      </c>
      <c r="K91">
        <v>-63.514339</v>
      </c>
      <c r="L91">
        <v>-55.492747999999999</v>
      </c>
      <c r="N91" s="86">
        <f t="shared" si="15"/>
        <v>10.000333333333</v>
      </c>
      <c r="O91" s="86">
        <f t="shared" si="13"/>
        <v>-18.025639000000002</v>
      </c>
    </row>
    <row r="92" spans="2:15" x14ac:dyDescent="0.25">
      <c r="B92">
        <v>9111500000</v>
      </c>
      <c r="C92">
        <v>-55.678856000000003</v>
      </c>
      <c r="D92">
        <v>-47.149044000000004</v>
      </c>
      <c r="F92" s="86">
        <f t="shared" si="14"/>
        <v>10.500277777778001</v>
      </c>
      <c r="G92" s="86">
        <f t="shared" si="12"/>
        <v>-18.513611000000001</v>
      </c>
      <c r="J92">
        <v>9111500000</v>
      </c>
      <c r="K92">
        <v>-49.823292000000002</v>
      </c>
      <c r="L92">
        <v>-41.451931000000002</v>
      </c>
      <c r="N92" s="86">
        <f t="shared" si="15"/>
        <v>10.500277777778001</v>
      </c>
      <c r="O92" s="86">
        <f t="shared" si="13"/>
        <v>-16.961842000000001</v>
      </c>
    </row>
    <row r="93" spans="2:15" x14ac:dyDescent="0.25">
      <c r="B93">
        <v>9667000000</v>
      </c>
      <c r="C93">
        <v>-66.903769999999994</v>
      </c>
      <c r="D93">
        <v>-58.322257999999998</v>
      </c>
      <c r="F93" s="86">
        <f t="shared" si="14"/>
        <v>11.000222222222</v>
      </c>
      <c r="G93" s="86">
        <f t="shared" si="12"/>
        <v>-18.850657000000002</v>
      </c>
      <c r="J93">
        <v>9667000000</v>
      </c>
      <c r="K93">
        <v>-49.389153</v>
      </c>
      <c r="L93">
        <v>-40.721031000000004</v>
      </c>
      <c r="N93" s="86">
        <f t="shared" si="15"/>
        <v>11.000222222222</v>
      </c>
      <c r="O93" s="86">
        <f t="shared" si="13"/>
        <v>-18.393433000000002</v>
      </c>
    </row>
    <row r="94" spans="2:15" x14ac:dyDescent="0.25">
      <c r="B94">
        <v>10222500000</v>
      </c>
      <c r="C94">
        <v>-61.908005000000003</v>
      </c>
      <c r="D94">
        <v>-53.185841000000003</v>
      </c>
      <c r="F94" s="86">
        <f t="shared" si="14"/>
        <v>11.500166666666999</v>
      </c>
      <c r="G94" s="86">
        <f t="shared" si="12"/>
        <v>-16.520693000000001</v>
      </c>
      <c r="J94">
        <v>10222500000</v>
      </c>
      <c r="K94">
        <v>-48.684513000000003</v>
      </c>
      <c r="L94">
        <v>-39.745894999999997</v>
      </c>
      <c r="N94" s="86">
        <f t="shared" si="15"/>
        <v>11.500166666666999</v>
      </c>
      <c r="O94" s="86">
        <f t="shared" si="13"/>
        <v>-18.205196000000001</v>
      </c>
    </row>
    <row r="95" spans="2:15" x14ac:dyDescent="0.25">
      <c r="B95">
        <v>10778000000</v>
      </c>
      <c r="C95">
        <v>-52.130329000000003</v>
      </c>
      <c r="D95">
        <v>-43.003627999999999</v>
      </c>
      <c r="F95" s="86">
        <f t="shared" si="14"/>
        <v>12.000111111111</v>
      </c>
      <c r="G95" s="86">
        <f t="shared" si="12"/>
        <v>-16.175539000000001</v>
      </c>
      <c r="J95">
        <v>10778000000</v>
      </c>
      <c r="K95">
        <v>-48.777939000000003</v>
      </c>
      <c r="L95">
        <v>-39.954815000000004</v>
      </c>
      <c r="N95" s="86">
        <f t="shared" si="15"/>
        <v>12.000111111111</v>
      </c>
      <c r="O95" s="86">
        <f t="shared" si="13"/>
        <v>-17.462441999999999</v>
      </c>
    </row>
    <row r="96" spans="2:15" x14ac:dyDescent="0.25">
      <c r="B96">
        <v>11333500000</v>
      </c>
      <c r="C96">
        <v>-59.541538000000003</v>
      </c>
      <c r="D96">
        <v>-50.411014999999999</v>
      </c>
      <c r="F96" s="86">
        <f t="shared" si="14"/>
        <v>12.500055555555999</v>
      </c>
      <c r="G96" s="86">
        <f t="shared" si="12"/>
        <v>-17.556239999999999</v>
      </c>
      <c r="J96">
        <v>11333500000</v>
      </c>
      <c r="K96">
        <v>-44.310580999999999</v>
      </c>
      <c r="L96">
        <v>-35.298552999999998</v>
      </c>
      <c r="N96" s="86">
        <f t="shared" si="15"/>
        <v>12.500055555555999</v>
      </c>
      <c r="O96" s="86">
        <f t="shared" si="13"/>
        <v>-17.875097</v>
      </c>
    </row>
    <row r="97" spans="2:16" x14ac:dyDescent="0.25">
      <c r="B97">
        <v>11889000000</v>
      </c>
      <c r="C97">
        <v>-57.558449000000003</v>
      </c>
      <c r="D97">
        <v>-48.484772</v>
      </c>
      <c r="F97" s="86">
        <f t="shared" si="14"/>
        <v>13</v>
      </c>
      <c r="G97" s="86">
        <f t="shared" si="12"/>
        <v>-17.700793999999998</v>
      </c>
      <c r="J97">
        <v>11889000000</v>
      </c>
      <c r="K97">
        <v>-43.750346999999998</v>
      </c>
      <c r="L97">
        <v>-34.870747000000001</v>
      </c>
      <c r="N97" s="86">
        <f t="shared" si="15"/>
        <v>13</v>
      </c>
      <c r="O97" s="86">
        <f t="shared" si="13"/>
        <v>-17.586082000000001</v>
      </c>
    </row>
    <row r="98" spans="2:16" x14ac:dyDescent="0.25">
      <c r="B98">
        <v>12444500000</v>
      </c>
      <c r="C98">
        <v>-52.547885999999998</v>
      </c>
      <c r="D98">
        <v>-43.117153000000002</v>
      </c>
      <c r="F98" s="86" t="s">
        <v>25</v>
      </c>
      <c r="J98">
        <v>12444500000</v>
      </c>
      <c r="K98">
        <v>-46.291733000000001</v>
      </c>
      <c r="L98">
        <v>-37.036738999999997</v>
      </c>
      <c r="N98" s="86" t="s">
        <v>25</v>
      </c>
    </row>
    <row r="99" spans="2:16" x14ac:dyDescent="0.25">
      <c r="B99">
        <v>13000000000</v>
      </c>
      <c r="C99">
        <v>-51.371803</v>
      </c>
      <c r="D99">
        <v>-41.42342</v>
      </c>
      <c r="J99">
        <v>13000000000</v>
      </c>
      <c r="K99">
        <v>-53.445186999999997</v>
      </c>
      <c r="L99">
        <v>-43.708195000000003</v>
      </c>
    </row>
    <row r="100" spans="2:16" x14ac:dyDescent="0.25">
      <c r="B100" t="s">
        <v>25</v>
      </c>
      <c r="J100" t="s">
        <v>25</v>
      </c>
    </row>
    <row r="101" spans="2:16" x14ac:dyDescent="0.25">
      <c r="F101" s="86" t="s">
        <v>29</v>
      </c>
      <c r="N101" s="86" t="s">
        <v>29</v>
      </c>
    </row>
    <row r="102" spans="2:16" ht="15.75" x14ac:dyDescent="0.25">
      <c r="F102" s="86" t="s">
        <v>23</v>
      </c>
      <c r="G102" s="86" t="str">
        <f t="shared" ref="G102:G121" si="16">D128</f>
        <v>2Rx1L dBc Log Mag(dB)</v>
      </c>
      <c r="H102" s="35">
        <v>2</v>
      </c>
      <c r="N102" s="86" t="s">
        <v>23</v>
      </c>
      <c r="O102" s="86" t="str">
        <f t="shared" ref="O102:O121" si="17">L128</f>
        <v>2Rx1L dBc Log Mag(dB)</v>
      </c>
      <c r="P102" s="35">
        <v>2</v>
      </c>
    </row>
    <row r="103" spans="2:16" ht="15.75" x14ac:dyDescent="0.25">
      <c r="B103" t="s">
        <v>28</v>
      </c>
      <c r="F103" s="86">
        <f t="shared" ref="F103:F121" si="18">B129/1000000000</f>
        <v>1</v>
      </c>
      <c r="G103" s="86">
        <f t="shared" si="16"/>
        <v>-58.406227000000001</v>
      </c>
      <c r="H103" s="36">
        <f>ABS(AVERAGE(G103:G121)-(H102-1)*5)</f>
        <v>68.452722210526304</v>
      </c>
      <c r="J103" t="s">
        <v>28</v>
      </c>
      <c r="N103" s="86">
        <f t="shared" ref="N103:N121" si="19">J129/1000000000</f>
        <v>1</v>
      </c>
      <c r="O103" s="86">
        <f t="shared" si="17"/>
        <v>-57.739941000000002</v>
      </c>
      <c r="P103" s="36">
        <f>ABS(AVERAGE(O103:O121)-(P102-1)*5)</f>
        <v>68.564455473684205</v>
      </c>
    </row>
    <row r="104" spans="2:16" x14ac:dyDescent="0.25">
      <c r="B104" t="s">
        <v>23</v>
      </c>
      <c r="C104" t="s">
        <v>135</v>
      </c>
      <c r="D104" t="s">
        <v>38</v>
      </c>
      <c r="F104" s="86">
        <f t="shared" si="18"/>
        <v>1.2778055555555998</v>
      </c>
      <c r="G104" s="86">
        <f t="shared" si="16"/>
        <v>-66.027457999999996</v>
      </c>
      <c r="J104" t="s">
        <v>23</v>
      </c>
      <c r="K104" t="s">
        <v>135</v>
      </c>
      <c r="L104" t="s">
        <v>38</v>
      </c>
      <c r="N104" s="86">
        <f t="shared" si="19"/>
        <v>1.2778055555555998</v>
      </c>
      <c r="O104" s="86">
        <f t="shared" si="17"/>
        <v>-66.111046000000002</v>
      </c>
    </row>
    <row r="105" spans="2:16" x14ac:dyDescent="0.25">
      <c r="B105">
        <v>4001000000</v>
      </c>
      <c r="C105">
        <v>-24.645744000000001</v>
      </c>
      <c r="D105">
        <v>-13.839467000000001</v>
      </c>
      <c r="F105" s="86">
        <f t="shared" si="18"/>
        <v>1.5556111111111</v>
      </c>
      <c r="G105" s="86">
        <f t="shared" si="16"/>
        <v>-71.225791999999998</v>
      </c>
      <c r="J105">
        <v>4001000000</v>
      </c>
      <c r="K105">
        <v>-23.153852000000001</v>
      </c>
      <c r="L105">
        <v>-10.534715</v>
      </c>
      <c r="N105" s="86">
        <f t="shared" si="19"/>
        <v>1.5556111111111</v>
      </c>
      <c r="O105" s="86">
        <f t="shared" si="17"/>
        <v>-68.626503</v>
      </c>
    </row>
    <row r="106" spans="2:16" x14ac:dyDescent="0.25">
      <c r="B106">
        <v>4500944444.4443998</v>
      </c>
      <c r="C106">
        <v>-22.937533999999999</v>
      </c>
      <c r="D106">
        <v>-14.325074000000001</v>
      </c>
      <c r="F106" s="86">
        <f t="shared" si="18"/>
        <v>1.8334166666666998</v>
      </c>
      <c r="G106" s="86">
        <f t="shared" si="16"/>
        <v>-68.819000000000003</v>
      </c>
      <c r="J106">
        <v>4500944444.4443998</v>
      </c>
      <c r="K106">
        <v>-26.648201</v>
      </c>
      <c r="L106">
        <v>-16.875315000000001</v>
      </c>
      <c r="N106" s="86">
        <f t="shared" si="19"/>
        <v>1.8334166666666998</v>
      </c>
      <c r="O106" s="86">
        <f t="shared" si="17"/>
        <v>-82.820167999999995</v>
      </c>
    </row>
    <row r="107" spans="2:16" x14ac:dyDescent="0.25">
      <c r="B107">
        <v>5000888888.8888998</v>
      </c>
      <c r="C107">
        <v>-22.526835999999999</v>
      </c>
      <c r="D107">
        <v>-14.529442</v>
      </c>
      <c r="F107" s="86">
        <f t="shared" si="18"/>
        <v>2.1112222222221999</v>
      </c>
      <c r="G107" s="86">
        <f t="shared" si="16"/>
        <v>-57.879325999999999</v>
      </c>
      <c r="J107">
        <v>5000888888.8888998</v>
      </c>
      <c r="K107">
        <v>-32.383293000000002</v>
      </c>
      <c r="L107">
        <v>-23.997795</v>
      </c>
      <c r="N107" s="86">
        <f t="shared" si="19"/>
        <v>2.1112222222221999</v>
      </c>
      <c r="O107" s="86">
        <f t="shared" si="17"/>
        <v>-61.791195000000002</v>
      </c>
    </row>
    <row r="108" spans="2:16" x14ac:dyDescent="0.25">
      <c r="B108">
        <v>5500833333.3332996</v>
      </c>
      <c r="C108">
        <v>-23.790814999999998</v>
      </c>
      <c r="D108">
        <v>-15.659366</v>
      </c>
      <c r="F108" s="86">
        <f t="shared" si="18"/>
        <v>2.3890277777778</v>
      </c>
      <c r="G108" s="86">
        <f t="shared" si="16"/>
        <v>-72.157973999999996</v>
      </c>
      <c r="J108">
        <v>5500833333.3332996</v>
      </c>
      <c r="K108">
        <v>-29.118348999999998</v>
      </c>
      <c r="L108">
        <v>-21.097885000000002</v>
      </c>
      <c r="N108" s="86">
        <f t="shared" si="19"/>
        <v>2.3890277777778</v>
      </c>
      <c r="O108" s="86">
        <f t="shared" si="17"/>
        <v>-70.222221000000005</v>
      </c>
    </row>
    <row r="109" spans="2:16" x14ac:dyDescent="0.25">
      <c r="B109">
        <v>6000777777.7777996</v>
      </c>
      <c r="C109">
        <v>-25.142944</v>
      </c>
      <c r="D109">
        <v>-16.875005999999999</v>
      </c>
      <c r="F109" s="86">
        <f t="shared" si="18"/>
        <v>2.6668333333333001</v>
      </c>
      <c r="G109" s="86">
        <f t="shared" si="16"/>
        <v>-73.668816000000007</v>
      </c>
      <c r="J109">
        <v>6000777777.7777996</v>
      </c>
      <c r="K109">
        <v>-28.561025999999998</v>
      </c>
      <c r="L109">
        <v>-20.890536999999998</v>
      </c>
      <c r="N109" s="86">
        <f t="shared" si="19"/>
        <v>2.6668333333333001</v>
      </c>
      <c r="O109" s="86">
        <f t="shared" si="17"/>
        <v>-71.789490000000001</v>
      </c>
    </row>
    <row r="110" spans="2:16" x14ac:dyDescent="0.25">
      <c r="B110">
        <v>6500722222.2222004</v>
      </c>
      <c r="C110">
        <v>-25.285803000000001</v>
      </c>
      <c r="D110">
        <v>-16.848846000000002</v>
      </c>
      <c r="F110" s="86">
        <f t="shared" si="18"/>
        <v>2.9446388888888997</v>
      </c>
      <c r="G110" s="86">
        <f t="shared" si="16"/>
        <v>-75.306076000000004</v>
      </c>
      <c r="J110">
        <v>6500722222.2222004</v>
      </c>
      <c r="K110">
        <v>-29.052906</v>
      </c>
      <c r="L110">
        <v>-21.342796</v>
      </c>
      <c r="N110" s="86">
        <f t="shared" si="19"/>
        <v>2.9446388888888997</v>
      </c>
      <c r="O110" s="86">
        <f t="shared" si="17"/>
        <v>-73.364365000000006</v>
      </c>
    </row>
    <row r="111" spans="2:16" x14ac:dyDescent="0.25">
      <c r="B111">
        <v>7000666666.6667004</v>
      </c>
      <c r="C111">
        <v>-26.356777000000001</v>
      </c>
      <c r="D111">
        <v>-18.222090000000001</v>
      </c>
      <c r="F111" s="86">
        <f t="shared" si="18"/>
        <v>3.2224444444443998</v>
      </c>
      <c r="G111" s="86">
        <f t="shared" si="16"/>
        <v>-71.581146000000004</v>
      </c>
      <c r="J111">
        <v>7000666666.6667004</v>
      </c>
      <c r="K111">
        <v>-33.202744000000003</v>
      </c>
      <c r="L111">
        <v>-25.256746</v>
      </c>
      <c r="N111" s="86">
        <f t="shared" si="19"/>
        <v>3.2224444444443998</v>
      </c>
      <c r="O111" s="86">
        <f t="shared" si="17"/>
        <v>-70.078125</v>
      </c>
    </row>
    <row r="112" spans="2:16" x14ac:dyDescent="0.25">
      <c r="B112">
        <v>7500611111.1111002</v>
      </c>
      <c r="C112">
        <v>-28.563175000000001</v>
      </c>
      <c r="D112">
        <v>-20.526983000000001</v>
      </c>
      <c r="F112" s="86">
        <f t="shared" si="18"/>
        <v>3.5002499999999999</v>
      </c>
      <c r="G112" s="86">
        <f t="shared" si="16"/>
        <v>-70.504524000000004</v>
      </c>
      <c r="J112">
        <v>7500611111.1111002</v>
      </c>
      <c r="K112">
        <v>-29.588182</v>
      </c>
      <c r="L112">
        <v>-21.517344999999999</v>
      </c>
      <c r="N112" s="86">
        <f t="shared" si="19"/>
        <v>3.5002499999999999</v>
      </c>
      <c r="O112" s="86">
        <f t="shared" si="17"/>
        <v>-61.83099</v>
      </c>
    </row>
    <row r="113" spans="2:16" x14ac:dyDescent="0.25">
      <c r="B113">
        <v>8000555555.5556002</v>
      </c>
      <c r="C113">
        <v>-29.580293999999999</v>
      </c>
      <c r="D113">
        <v>-21.262886000000002</v>
      </c>
      <c r="F113" s="86">
        <f t="shared" si="18"/>
        <v>3.7780555555556004</v>
      </c>
      <c r="G113" s="86">
        <f t="shared" si="16"/>
        <v>-57.832099999999997</v>
      </c>
      <c r="J113">
        <v>8000555555.5556002</v>
      </c>
      <c r="K113">
        <v>-27.543163</v>
      </c>
      <c r="L113">
        <v>-19.432846000000001</v>
      </c>
      <c r="N113" s="86">
        <f t="shared" si="19"/>
        <v>3.7780555555556004</v>
      </c>
      <c r="O113" s="86">
        <f t="shared" si="17"/>
        <v>-73.986030999999997</v>
      </c>
    </row>
    <row r="114" spans="2:16" x14ac:dyDescent="0.25">
      <c r="B114">
        <v>8500500000</v>
      </c>
      <c r="C114">
        <v>-29.439152</v>
      </c>
      <c r="D114">
        <v>-21.431360000000002</v>
      </c>
      <c r="F114" s="86">
        <f t="shared" si="18"/>
        <v>4.0558611111111</v>
      </c>
      <c r="G114" s="86">
        <f t="shared" si="16"/>
        <v>-74.433516999999995</v>
      </c>
      <c r="J114">
        <v>8500500000</v>
      </c>
      <c r="K114">
        <v>-29.391642000000001</v>
      </c>
      <c r="L114">
        <v>-21.443190000000001</v>
      </c>
      <c r="N114" s="86">
        <f t="shared" si="19"/>
        <v>4.0558611111111</v>
      </c>
      <c r="O114" s="86">
        <f t="shared" si="17"/>
        <v>-61.610100000000003</v>
      </c>
    </row>
    <row r="115" spans="2:16" x14ac:dyDescent="0.25">
      <c r="B115">
        <v>9000444444.4444008</v>
      </c>
      <c r="C115">
        <v>-31.370722000000001</v>
      </c>
      <c r="D115">
        <v>-23.055456</v>
      </c>
      <c r="F115" s="86">
        <f t="shared" si="18"/>
        <v>4.3336666666667005</v>
      </c>
      <c r="G115" s="86">
        <f t="shared" si="16"/>
        <v>-56.689307999999997</v>
      </c>
      <c r="J115">
        <v>9000444444.4444008</v>
      </c>
      <c r="K115">
        <v>-27.945791</v>
      </c>
      <c r="L115">
        <v>-19.924199999999999</v>
      </c>
      <c r="N115" s="86">
        <f t="shared" si="19"/>
        <v>4.3336666666667005</v>
      </c>
      <c r="O115" s="86">
        <f t="shared" si="17"/>
        <v>-67.124106999999995</v>
      </c>
    </row>
    <row r="116" spans="2:16" x14ac:dyDescent="0.25">
      <c r="B116">
        <v>9500388888.8889008</v>
      </c>
      <c r="C116">
        <v>-30.273883999999999</v>
      </c>
      <c r="D116">
        <v>-21.744070000000001</v>
      </c>
      <c r="F116" s="86">
        <f t="shared" si="18"/>
        <v>4.6114722222222007</v>
      </c>
      <c r="G116" s="86">
        <f t="shared" si="16"/>
        <v>-56.843449</v>
      </c>
      <c r="J116">
        <v>9500388888.8889008</v>
      </c>
      <c r="K116">
        <v>-27.550331</v>
      </c>
      <c r="L116">
        <v>-19.17897</v>
      </c>
      <c r="N116" s="86">
        <f t="shared" si="19"/>
        <v>4.6114722222222007</v>
      </c>
      <c r="O116" s="86">
        <f t="shared" si="17"/>
        <v>-57.158051</v>
      </c>
    </row>
    <row r="117" spans="2:16" x14ac:dyDescent="0.25">
      <c r="B117">
        <v>10000333333.333</v>
      </c>
      <c r="C117">
        <v>-29.338915</v>
      </c>
      <c r="D117">
        <v>-20.757404000000001</v>
      </c>
      <c r="F117" s="86">
        <f t="shared" si="18"/>
        <v>4.8892777777777994</v>
      </c>
      <c r="G117" s="86">
        <f t="shared" si="16"/>
        <v>-55.951248</v>
      </c>
      <c r="J117">
        <v>10000333333.333</v>
      </c>
      <c r="K117">
        <v>-26.693762</v>
      </c>
      <c r="L117">
        <v>-18.025639000000002</v>
      </c>
      <c r="N117" s="86">
        <f t="shared" si="19"/>
        <v>4.8892777777777994</v>
      </c>
      <c r="O117" s="86">
        <f t="shared" si="17"/>
        <v>-56.730103</v>
      </c>
    </row>
    <row r="118" spans="2:16" x14ac:dyDescent="0.25">
      <c r="B118">
        <v>10500277777.778</v>
      </c>
      <c r="C118">
        <v>-27.235775</v>
      </c>
      <c r="D118">
        <v>-18.513611000000001</v>
      </c>
      <c r="F118" s="86">
        <f t="shared" si="18"/>
        <v>5.1670833333332995</v>
      </c>
      <c r="G118" s="86">
        <f t="shared" si="16"/>
        <v>-52.613807999999999</v>
      </c>
      <c r="J118">
        <v>10500277777.778</v>
      </c>
      <c r="K118">
        <v>-25.900459000000001</v>
      </c>
      <c r="L118">
        <v>-16.961842000000001</v>
      </c>
      <c r="N118" s="86">
        <f t="shared" si="19"/>
        <v>5.1670833333332995</v>
      </c>
      <c r="O118" s="86">
        <f t="shared" si="17"/>
        <v>-57.420676999999998</v>
      </c>
    </row>
    <row r="119" spans="2:16" x14ac:dyDescent="0.25">
      <c r="B119">
        <v>11000222222.222</v>
      </c>
      <c r="C119">
        <v>-27.977357999999999</v>
      </c>
      <c r="D119">
        <v>-18.850657000000002</v>
      </c>
      <c r="F119" s="86">
        <f t="shared" si="18"/>
        <v>5.4448888888889</v>
      </c>
      <c r="G119" s="86">
        <f t="shared" si="16"/>
        <v>-56.918179000000002</v>
      </c>
      <c r="J119">
        <v>11000222222.222</v>
      </c>
      <c r="K119">
        <v>-27.216555</v>
      </c>
      <c r="L119">
        <v>-18.393433000000002</v>
      </c>
      <c r="N119" s="86">
        <f t="shared" si="19"/>
        <v>5.4448888888889</v>
      </c>
      <c r="O119" s="86">
        <f t="shared" si="17"/>
        <v>-54.394688000000002</v>
      </c>
    </row>
    <row r="120" spans="2:16" x14ac:dyDescent="0.25">
      <c r="B120">
        <v>11500166666.667</v>
      </c>
      <c r="C120">
        <v>-25.651218</v>
      </c>
      <c r="D120">
        <v>-16.520693000000001</v>
      </c>
      <c r="F120" s="86">
        <f t="shared" si="18"/>
        <v>5.7226944444444001</v>
      </c>
      <c r="G120" s="86">
        <f t="shared" si="16"/>
        <v>-54.795929000000001</v>
      </c>
      <c r="J120">
        <v>11500166666.667</v>
      </c>
      <c r="K120">
        <v>-27.217224000000002</v>
      </c>
      <c r="L120">
        <v>-18.205196000000001</v>
      </c>
      <c r="N120" s="86">
        <f t="shared" si="19"/>
        <v>5.7226944444444001</v>
      </c>
      <c r="O120" s="86">
        <f t="shared" si="17"/>
        <v>-44.173893</v>
      </c>
    </row>
    <row r="121" spans="2:16" x14ac:dyDescent="0.25">
      <c r="B121">
        <v>12000111111.111</v>
      </c>
      <c r="C121">
        <v>-25.249216000000001</v>
      </c>
      <c r="D121">
        <v>-16.175539000000001</v>
      </c>
      <c r="F121" s="86">
        <f t="shared" si="18"/>
        <v>6.0004999999999997</v>
      </c>
      <c r="G121" s="86">
        <f t="shared" si="16"/>
        <v>-53.947845000000001</v>
      </c>
      <c r="J121">
        <v>12000111111.111</v>
      </c>
      <c r="K121">
        <v>-26.342040999999998</v>
      </c>
      <c r="L121">
        <v>-17.462441999999999</v>
      </c>
      <c r="N121" s="86">
        <f t="shared" si="19"/>
        <v>6.0004999999999997</v>
      </c>
      <c r="O121" s="86">
        <f t="shared" si="17"/>
        <v>-50.752960000000002</v>
      </c>
    </row>
    <row r="122" spans="2:16" x14ac:dyDescent="0.25">
      <c r="B122">
        <v>12500055555.556</v>
      </c>
      <c r="C122">
        <v>-26.986972999999999</v>
      </c>
      <c r="D122">
        <v>-17.556239999999999</v>
      </c>
      <c r="F122" s="86" t="s">
        <v>25</v>
      </c>
      <c r="J122">
        <v>12500055555.556</v>
      </c>
      <c r="K122">
        <v>-27.130091</v>
      </c>
      <c r="L122">
        <v>-17.875097</v>
      </c>
      <c r="N122" s="86" t="s">
        <v>25</v>
      </c>
    </row>
    <row r="123" spans="2:16" x14ac:dyDescent="0.25">
      <c r="B123">
        <v>13000000000</v>
      </c>
      <c r="C123">
        <v>-27.649177999999999</v>
      </c>
      <c r="D123">
        <v>-17.700793999999998</v>
      </c>
      <c r="J123">
        <v>13000000000</v>
      </c>
      <c r="K123">
        <v>-27.323073999999998</v>
      </c>
      <c r="L123">
        <v>-17.586082000000001</v>
      </c>
    </row>
    <row r="124" spans="2:16" x14ac:dyDescent="0.25">
      <c r="B124" t="s">
        <v>25</v>
      </c>
      <c r="J124" t="s">
        <v>25</v>
      </c>
    </row>
    <row r="125" spans="2:16" x14ac:dyDescent="0.25">
      <c r="F125" s="86" t="s">
        <v>40</v>
      </c>
      <c r="N125" s="86" t="s">
        <v>40</v>
      </c>
    </row>
    <row r="126" spans="2:16" ht="15.75" x14ac:dyDescent="0.25">
      <c r="F126" s="86" t="s">
        <v>23</v>
      </c>
      <c r="G126" s="86" t="str">
        <f t="shared" ref="G126:G145" si="20">D152</f>
        <v>2Rx2L dBc Log Mag(dB)</v>
      </c>
      <c r="H126" s="35">
        <v>2</v>
      </c>
      <c r="N126" s="86" t="s">
        <v>23</v>
      </c>
      <c r="O126" s="86" t="str">
        <f t="shared" ref="O126:O145" si="21">L152</f>
        <v>2Rx2L dBc Log Mag(dB)</v>
      </c>
      <c r="P126" s="35">
        <v>2</v>
      </c>
    </row>
    <row r="127" spans="2:16" ht="15.75" x14ac:dyDescent="0.25">
      <c r="B127" t="s">
        <v>29</v>
      </c>
      <c r="F127" s="86">
        <f t="shared" ref="F127:F145" si="22">B153/1000000000</f>
        <v>1</v>
      </c>
      <c r="G127" s="86">
        <f t="shared" si="20"/>
        <v>-45.894928</v>
      </c>
      <c r="H127" s="36">
        <f>ABS(AVERAGE(G127:G145)-(H126-1)*5)</f>
        <v>66.625327526315772</v>
      </c>
      <c r="J127" t="s">
        <v>29</v>
      </c>
      <c r="N127" s="86">
        <f t="shared" ref="N127:N145" si="23">J153/1000000000</f>
        <v>1</v>
      </c>
      <c r="O127" s="86">
        <f t="shared" si="21"/>
        <v>-54.606746999999999</v>
      </c>
      <c r="P127" s="36">
        <f>ABS(AVERAGE(O127:O145)-(P126-1)*5)</f>
        <v>65.791080368421049</v>
      </c>
    </row>
    <row r="128" spans="2:16" x14ac:dyDescent="0.25">
      <c r="B128" t="s">
        <v>23</v>
      </c>
      <c r="C128" t="s">
        <v>136</v>
      </c>
      <c r="D128" t="s">
        <v>39</v>
      </c>
      <c r="F128" s="86">
        <f t="shared" si="22"/>
        <v>1.6389166666666999</v>
      </c>
      <c r="G128" s="86">
        <f t="shared" si="20"/>
        <v>-48.566699999999997</v>
      </c>
      <c r="J128" t="s">
        <v>23</v>
      </c>
      <c r="K128" t="s">
        <v>136</v>
      </c>
      <c r="L128" t="s">
        <v>39</v>
      </c>
      <c r="N128" s="86">
        <f t="shared" si="23"/>
        <v>1.6389166666666999</v>
      </c>
      <c r="O128" s="86">
        <f t="shared" si="21"/>
        <v>-58.510230999999997</v>
      </c>
    </row>
    <row r="129" spans="2:15" x14ac:dyDescent="0.25">
      <c r="B129">
        <v>1000000000</v>
      </c>
      <c r="C129">
        <v>-69.212502000000001</v>
      </c>
      <c r="D129">
        <v>-58.406227000000001</v>
      </c>
      <c r="F129" s="86">
        <f t="shared" si="22"/>
        <v>2.2778333333333003</v>
      </c>
      <c r="G129" s="86">
        <f t="shared" si="20"/>
        <v>-57.534813</v>
      </c>
      <c r="J129">
        <v>1000000000</v>
      </c>
      <c r="K129">
        <v>-70.359076999999999</v>
      </c>
      <c r="L129">
        <v>-57.739941000000002</v>
      </c>
      <c r="N129" s="86">
        <f t="shared" si="23"/>
        <v>2.2778333333333003</v>
      </c>
      <c r="O129" s="86">
        <f t="shared" si="21"/>
        <v>-62.385871999999999</v>
      </c>
    </row>
    <row r="130" spans="2:15" x14ac:dyDescent="0.25">
      <c r="B130">
        <v>1277805555.5555999</v>
      </c>
      <c r="C130">
        <v>-74.639915000000002</v>
      </c>
      <c r="D130">
        <v>-66.027457999999996</v>
      </c>
      <c r="F130" s="86">
        <f t="shared" si="22"/>
        <v>2.91675</v>
      </c>
      <c r="G130" s="86">
        <f t="shared" si="20"/>
        <v>-67.091660000000005</v>
      </c>
      <c r="J130">
        <v>1277805555.5555999</v>
      </c>
      <c r="K130">
        <v>-75.883933999999996</v>
      </c>
      <c r="L130">
        <v>-66.111046000000002</v>
      </c>
      <c r="N130" s="86">
        <f t="shared" si="23"/>
        <v>2.91675</v>
      </c>
      <c r="O130" s="86">
        <f t="shared" si="21"/>
        <v>-56.394210999999999</v>
      </c>
    </row>
    <row r="131" spans="2:15" x14ac:dyDescent="0.25">
      <c r="B131">
        <v>1555611111.1111</v>
      </c>
      <c r="C131">
        <v>-79.223183000000006</v>
      </c>
      <c r="D131">
        <v>-71.225791999999998</v>
      </c>
      <c r="F131" s="86">
        <f t="shared" si="22"/>
        <v>3.5556666666667001</v>
      </c>
      <c r="G131" s="86">
        <f t="shared" si="20"/>
        <v>-66.140961000000004</v>
      </c>
      <c r="J131">
        <v>1555611111.1111</v>
      </c>
      <c r="K131">
        <v>-77.012000999999998</v>
      </c>
      <c r="L131">
        <v>-68.626503</v>
      </c>
      <c r="N131" s="86">
        <f t="shared" si="23"/>
        <v>3.5556666666667001</v>
      </c>
      <c r="O131" s="86">
        <f t="shared" si="21"/>
        <v>-61.961018000000003</v>
      </c>
    </row>
    <row r="132" spans="2:15" x14ac:dyDescent="0.25">
      <c r="B132">
        <v>1833416666.6666999</v>
      </c>
      <c r="C132">
        <v>-76.950455000000005</v>
      </c>
      <c r="D132">
        <v>-68.819000000000003</v>
      </c>
      <c r="F132" s="86">
        <f t="shared" si="22"/>
        <v>4.1945833333333002</v>
      </c>
      <c r="G132" s="86">
        <f t="shared" si="20"/>
        <v>-73.501487999999995</v>
      </c>
      <c r="J132">
        <v>1833416666.6666999</v>
      </c>
      <c r="K132">
        <v>-90.840630000000004</v>
      </c>
      <c r="L132">
        <v>-82.820167999999995</v>
      </c>
      <c r="N132" s="86">
        <f t="shared" si="23"/>
        <v>4.1945833333333002</v>
      </c>
      <c r="O132" s="86">
        <f t="shared" si="21"/>
        <v>-66.605262999999994</v>
      </c>
    </row>
    <row r="133" spans="2:15" x14ac:dyDescent="0.25">
      <c r="B133">
        <v>2111222222.2221999</v>
      </c>
      <c r="C133">
        <v>-66.147262999999995</v>
      </c>
      <c r="D133">
        <v>-57.879325999999999</v>
      </c>
      <c r="F133" s="86">
        <f t="shared" si="22"/>
        <v>4.8334999999999999</v>
      </c>
      <c r="G133" s="86">
        <f t="shared" si="20"/>
        <v>-62.200428000000002</v>
      </c>
      <c r="J133">
        <v>2111222222.2221999</v>
      </c>
      <c r="K133">
        <v>-69.461685000000003</v>
      </c>
      <c r="L133">
        <v>-61.791195000000002</v>
      </c>
      <c r="N133" s="86">
        <f t="shared" si="23"/>
        <v>4.8334999999999999</v>
      </c>
      <c r="O133" s="86">
        <f t="shared" si="21"/>
        <v>-58.310200000000002</v>
      </c>
    </row>
    <row r="134" spans="2:15" x14ac:dyDescent="0.25">
      <c r="B134">
        <v>2389027777.7778001</v>
      </c>
      <c r="C134">
        <v>-80.594932999999997</v>
      </c>
      <c r="D134">
        <v>-72.157973999999996</v>
      </c>
      <c r="F134" s="86">
        <f t="shared" si="22"/>
        <v>5.4724166666667005</v>
      </c>
      <c r="G134" s="86">
        <f t="shared" si="20"/>
        <v>-62.431922999999998</v>
      </c>
      <c r="J134">
        <v>2389027777.7778001</v>
      </c>
      <c r="K134">
        <v>-77.932327000000001</v>
      </c>
      <c r="L134">
        <v>-70.222221000000005</v>
      </c>
      <c r="N134" s="86">
        <f t="shared" si="23"/>
        <v>5.4724166666667005</v>
      </c>
      <c r="O134" s="86">
        <f t="shared" si="21"/>
        <v>-57.221069</v>
      </c>
    </row>
    <row r="135" spans="2:15" x14ac:dyDescent="0.25">
      <c r="B135">
        <v>2666833333.3333001</v>
      </c>
      <c r="C135">
        <v>-81.803505000000001</v>
      </c>
      <c r="D135">
        <v>-73.668816000000007</v>
      </c>
      <c r="F135" s="86">
        <f t="shared" si="22"/>
        <v>6.1113333333332998</v>
      </c>
      <c r="G135" s="86">
        <f t="shared" si="20"/>
        <v>-72.254158000000004</v>
      </c>
      <c r="J135">
        <v>2666833333.3333001</v>
      </c>
      <c r="K135">
        <v>-79.735489000000001</v>
      </c>
      <c r="L135">
        <v>-71.789490000000001</v>
      </c>
      <c r="N135" s="86">
        <f t="shared" si="23"/>
        <v>6.1113333333332998</v>
      </c>
      <c r="O135" s="86">
        <f t="shared" si="21"/>
        <v>-65.883301000000003</v>
      </c>
    </row>
    <row r="136" spans="2:15" x14ac:dyDescent="0.25">
      <c r="B136">
        <v>2944638888.8888998</v>
      </c>
      <c r="C136">
        <v>-83.342269999999999</v>
      </c>
      <c r="D136">
        <v>-75.306076000000004</v>
      </c>
      <c r="F136" s="86">
        <f t="shared" si="22"/>
        <v>6.7502500000000003</v>
      </c>
      <c r="G136" s="86">
        <f t="shared" si="20"/>
        <v>-66.628822</v>
      </c>
      <c r="J136">
        <v>2944638888.8888998</v>
      </c>
      <c r="K136">
        <v>-81.435203999999999</v>
      </c>
      <c r="L136">
        <v>-73.364365000000006</v>
      </c>
      <c r="N136" s="86">
        <f t="shared" si="23"/>
        <v>6.7502500000000003</v>
      </c>
      <c r="O136" s="86">
        <f t="shared" si="21"/>
        <v>-66.149483000000004</v>
      </c>
    </row>
    <row r="137" spans="2:15" x14ac:dyDescent="0.25">
      <c r="B137">
        <v>3222444444.4443998</v>
      </c>
      <c r="C137">
        <v>-79.898560000000003</v>
      </c>
      <c r="D137">
        <v>-71.581146000000004</v>
      </c>
      <c r="F137" s="86">
        <f t="shared" si="22"/>
        <v>7.3891666666667</v>
      </c>
      <c r="G137" s="86">
        <f t="shared" si="20"/>
        <v>-69.614006000000003</v>
      </c>
      <c r="J137">
        <v>3222444444.4443998</v>
      </c>
      <c r="K137">
        <v>-78.188445999999999</v>
      </c>
      <c r="L137">
        <v>-70.078125</v>
      </c>
      <c r="N137" s="86">
        <f t="shared" si="23"/>
        <v>7.3891666666667</v>
      </c>
      <c r="O137" s="86">
        <f t="shared" si="21"/>
        <v>-73.709579000000005</v>
      </c>
    </row>
    <row r="138" spans="2:15" x14ac:dyDescent="0.25">
      <c r="B138">
        <v>3500250000</v>
      </c>
      <c r="C138">
        <v>-78.512314000000003</v>
      </c>
      <c r="D138">
        <v>-70.504524000000004</v>
      </c>
      <c r="F138" s="86">
        <f t="shared" si="22"/>
        <v>8.0280833333332993</v>
      </c>
      <c r="G138" s="86">
        <f t="shared" si="20"/>
        <v>-55.658912999999998</v>
      </c>
      <c r="J138">
        <v>3500250000</v>
      </c>
      <c r="K138">
        <v>-69.779442000000003</v>
      </c>
      <c r="L138">
        <v>-61.83099</v>
      </c>
      <c r="N138" s="86">
        <f t="shared" si="23"/>
        <v>8.0280833333332993</v>
      </c>
      <c r="O138" s="86">
        <f t="shared" si="21"/>
        <v>-60.150433</v>
      </c>
    </row>
    <row r="139" spans="2:15" x14ac:dyDescent="0.25">
      <c r="B139">
        <v>3778055555.5556002</v>
      </c>
      <c r="C139">
        <v>-66.147368999999998</v>
      </c>
      <c r="D139">
        <v>-57.832099999999997</v>
      </c>
      <c r="F139" s="86">
        <f t="shared" si="22"/>
        <v>8.6669999999999998</v>
      </c>
      <c r="G139" s="86">
        <f t="shared" si="20"/>
        <v>-61.627819000000002</v>
      </c>
      <c r="J139">
        <v>3778055555.5556002</v>
      </c>
      <c r="K139">
        <v>-82.007621999999998</v>
      </c>
      <c r="L139">
        <v>-73.986030999999997</v>
      </c>
      <c r="N139" s="86">
        <f t="shared" si="23"/>
        <v>8.6669999999999998</v>
      </c>
      <c r="O139" s="86">
        <f t="shared" si="21"/>
        <v>-62.693747999999999</v>
      </c>
    </row>
    <row r="140" spans="2:15" x14ac:dyDescent="0.25">
      <c r="B140">
        <v>4055861111.1111002</v>
      </c>
      <c r="C140">
        <v>-82.963333000000006</v>
      </c>
      <c r="D140">
        <v>-74.433516999999995</v>
      </c>
      <c r="F140" s="86">
        <f t="shared" si="22"/>
        <v>9.3059166666667004</v>
      </c>
      <c r="G140" s="86">
        <f t="shared" si="20"/>
        <v>-62.830460000000002</v>
      </c>
      <c r="J140">
        <v>4055861111.1111002</v>
      </c>
      <c r="K140">
        <v>-69.981460999999996</v>
      </c>
      <c r="L140">
        <v>-61.610100000000003</v>
      </c>
      <c r="N140" s="86">
        <f t="shared" si="23"/>
        <v>9.3059166666667004</v>
      </c>
      <c r="O140" s="86">
        <f t="shared" si="21"/>
        <v>-57.380913</v>
      </c>
    </row>
    <row r="141" spans="2:15" x14ac:dyDescent="0.25">
      <c r="B141">
        <v>4333666666.6667004</v>
      </c>
      <c r="C141">
        <v>-65.270820999999998</v>
      </c>
      <c r="D141">
        <v>-56.689307999999997</v>
      </c>
      <c r="F141" s="86">
        <f t="shared" si="22"/>
        <v>9.9448333333332997</v>
      </c>
      <c r="G141" s="86">
        <f t="shared" si="20"/>
        <v>-64.686310000000006</v>
      </c>
      <c r="J141">
        <v>4333666666.6667004</v>
      </c>
      <c r="K141">
        <v>-75.792236000000003</v>
      </c>
      <c r="L141">
        <v>-67.124106999999995</v>
      </c>
      <c r="N141" s="86">
        <f t="shared" si="23"/>
        <v>9.9448333333332997</v>
      </c>
      <c r="O141" s="86">
        <f t="shared" si="21"/>
        <v>-61.89875</v>
      </c>
    </row>
    <row r="142" spans="2:15" x14ac:dyDescent="0.25">
      <c r="B142">
        <v>4611472222.2222004</v>
      </c>
      <c r="C142">
        <v>-65.565612999999999</v>
      </c>
      <c r="D142">
        <v>-56.843449</v>
      </c>
      <c r="F142" s="86">
        <f t="shared" si="22"/>
        <v>10.58375</v>
      </c>
      <c r="G142" s="86">
        <f t="shared" si="20"/>
        <v>-64.421302999999995</v>
      </c>
      <c r="J142">
        <v>4611472222.2222004</v>
      </c>
      <c r="K142">
        <v>-66.096671999999998</v>
      </c>
      <c r="L142">
        <v>-57.158051</v>
      </c>
      <c r="N142" s="86">
        <f t="shared" si="23"/>
        <v>10.58375</v>
      </c>
      <c r="O142" s="86">
        <f t="shared" si="21"/>
        <v>-57.678840999999998</v>
      </c>
    </row>
    <row r="143" spans="2:15" x14ac:dyDescent="0.25">
      <c r="B143">
        <v>4889277777.7777996</v>
      </c>
      <c r="C143">
        <v>-65.077950000000001</v>
      </c>
      <c r="D143">
        <v>-55.951248</v>
      </c>
      <c r="F143" s="86">
        <f t="shared" si="22"/>
        <v>11.222666666666999</v>
      </c>
      <c r="G143" s="86">
        <f t="shared" si="20"/>
        <v>-59.102862999999999</v>
      </c>
      <c r="J143">
        <v>4889277777.7777996</v>
      </c>
      <c r="K143">
        <v>-65.553223000000003</v>
      </c>
      <c r="L143">
        <v>-56.730103</v>
      </c>
      <c r="N143" s="86">
        <f t="shared" si="23"/>
        <v>11.222666666666999</v>
      </c>
      <c r="O143" s="86">
        <f t="shared" si="21"/>
        <v>-58.181950000000001</v>
      </c>
    </row>
    <row r="144" spans="2:15" x14ac:dyDescent="0.25">
      <c r="B144">
        <v>5167083333.3332996</v>
      </c>
      <c r="C144">
        <v>-61.744331000000003</v>
      </c>
      <c r="D144">
        <v>-52.613807999999999</v>
      </c>
      <c r="F144" s="86">
        <f t="shared" si="22"/>
        <v>11.861583333333</v>
      </c>
      <c r="G144" s="86">
        <f t="shared" si="20"/>
        <v>-59.348953000000002</v>
      </c>
      <c r="J144">
        <v>5167083333.3332996</v>
      </c>
      <c r="K144">
        <v>-66.432700999999994</v>
      </c>
      <c r="L144">
        <v>-57.420676999999998</v>
      </c>
      <c r="N144" s="86">
        <f t="shared" si="23"/>
        <v>11.861583333333</v>
      </c>
      <c r="O144" s="86">
        <f t="shared" si="21"/>
        <v>-60.919376</v>
      </c>
    </row>
    <row r="145" spans="2:16" x14ac:dyDescent="0.25">
      <c r="B145">
        <v>5444888888.8888998</v>
      </c>
      <c r="C145">
        <v>-65.991859000000005</v>
      </c>
      <c r="D145">
        <v>-56.918179000000002</v>
      </c>
      <c r="F145" s="86">
        <f t="shared" si="22"/>
        <v>12.500500000000001</v>
      </c>
      <c r="G145" s="86">
        <f t="shared" si="20"/>
        <v>-51.344715000000001</v>
      </c>
      <c r="J145">
        <v>5444888888.8888998</v>
      </c>
      <c r="K145">
        <v>-63.274287999999999</v>
      </c>
      <c r="L145">
        <v>-54.394688000000002</v>
      </c>
      <c r="N145" s="86">
        <f t="shared" si="23"/>
        <v>12.500500000000001</v>
      </c>
      <c r="O145" s="86">
        <f t="shared" si="21"/>
        <v>-54.389541999999999</v>
      </c>
    </row>
    <row r="146" spans="2:16" x14ac:dyDescent="0.25">
      <c r="B146">
        <v>5722694444.4443998</v>
      </c>
      <c r="C146">
        <v>-64.226662000000005</v>
      </c>
      <c r="D146">
        <v>-54.795929000000001</v>
      </c>
      <c r="F146" s="86" t="s">
        <v>25</v>
      </c>
      <c r="J146">
        <v>5722694444.4443998</v>
      </c>
      <c r="K146">
        <v>-53.428885999999999</v>
      </c>
      <c r="L146">
        <v>-44.173893</v>
      </c>
      <c r="N146" s="86" t="s">
        <v>25</v>
      </c>
    </row>
    <row r="147" spans="2:16" x14ac:dyDescent="0.25">
      <c r="B147">
        <v>6000500000</v>
      </c>
      <c r="C147">
        <v>-63.896228999999998</v>
      </c>
      <c r="D147">
        <v>-53.947845000000001</v>
      </c>
      <c r="J147">
        <v>6000500000</v>
      </c>
      <c r="K147">
        <v>-60.489952000000002</v>
      </c>
      <c r="L147">
        <v>-50.752960000000002</v>
      </c>
    </row>
    <row r="148" spans="2:16" x14ac:dyDescent="0.25">
      <c r="B148" t="s">
        <v>25</v>
      </c>
      <c r="J148" t="s">
        <v>25</v>
      </c>
    </row>
    <row r="149" spans="2:16" x14ac:dyDescent="0.25">
      <c r="F149" s="86" t="s">
        <v>42</v>
      </c>
      <c r="N149" s="86" t="s">
        <v>42</v>
      </c>
    </row>
    <row r="150" spans="2:16" ht="15.75" x14ac:dyDescent="0.25">
      <c r="F150" s="86" t="s">
        <v>23</v>
      </c>
      <c r="G150" s="86" t="str">
        <f t="shared" ref="G150:G169" si="24">D176</f>
        <v>2Rx3L dBc Log Mag(dB)</v>
      </c>
      <c r="H150" s="35">
        <v>2</v>
      </c>
      <c r="N150" s="86" t="s">
        <v>23</v>
      </c>
      <c r="O150" s="86" t="str">
        <f t="shared" ref="O150:O169" si="25">L176</f>
        <v>2Rx3L dBc Log Mag(dB)</v>
      </c>
      <c r="P150" s="35">
        <v>2</v>
      </c>
    </row>
    <row r="151" spans="2:16" ht="15.75" x14ac:dyDescent="0.25">
      <c r="B151" t="s">
        <v>40</v>
      </c>
      <c r="F151" s="86">
        <f t="shared" ref="F151:F169" si="26">B177/1000000000</f>
        <v>1.0004999999999999</v>
      </c>
      <c r="G151" s="86">
        <f t="shared" si="24"/>
        <v>-52.3307</v>
      </c>
      <c r="H151" s="36">
        <f>ABS(AVERAGE(G151:G169)-(H150-1)*5)</f>
        <v>72.902864473684204</v>
      </c>
      <c r="J151" t="s">
        <v>40</v>
      </c>
      <c r="N151" s="86">
        <f t="shared" ref="N151:N169" si="27">J177/1000000000</f>
        <v>1.0004999999999999</v>
      </c>
      <c r="O151" s="86">
        <f t="shared" si="25"/>
        <v>-63.892775999999998</v>
      </c>
      <c r="P151" s="36">
        <f>ABS(AVERAGE(O151:O169)-(P150-1)*5)</f>
        <v>70.733221157894718</v>
      </c>
    </row>
    <row r="152" spans="2:16" x14ac:dyDescent="0.25">
      <c r="B152" t="s">
        <v>23</v>
      </c>
      <c r="C152" t="s">
        <v>123</v>
      </c>
      <c r="D152" t="s">
        <v>41</v>
      </c>
      <c r="F152" s="86">
        <f t="shared" si="26"/>
        <v>1.6671388888889001</v>
      </c>
      <c r="G152" s="86">
        <f t="shared" si="24"/>
        <v>-38.307975999999996</v>
      </c>
      <c r="J152" t="s">
        <v>23</v>
      </c>
      <c r="K152" t="s">
        <v>123</v>
      </c>
      <c r="L152" t="s">
        <v>41</v>
      </c>
      <c r="N152" s="86">
        <f t="shared" si="27"/>
        <v>1.6671388888889001</v>
      </c>
      <c r="O152" s="86">
        <f t="shared" si="25"/>
        <v>-44.441563000000002</v>
      </c>
    </row>
    <row r="153" spans="2:16" x14ac:dyDescent="0.25">
      <c r="B153">
        <v>1000000000</v>
      </c>
      <c r="C153">
        <v>-56.701205999999999</v>
      </c>
      <c r="D153">
        <v>-45.894928</v>
      </c>
      <c r="F153" s="86">
        <f t="shared" si="26"/>
        <v>2.3337777777777999</v>
      </c>
      <c r="G153" s="86">
        <f t="shared" si="24"/>
        <v>-47.699589000000003</v>
      </c>
      <c r="J153">
        <v>1000000000</v>
      </c>
      <c r="K153">
        <v>-67.225882999999996</v>
      </c>
      <c r="L153">
        <v>-54.606746999999999</v>
      </c>
      <c r="N153" s="86">
        <f t="shared" si="27"/>
        <v>2.3337777777777999</v>
      </c>
      <c r="O153" s="86">
        <f t="shared" si="25"/>
        <v>-64.984283000000005</v>
      </c>
    </row>
    <row r="154" spans="2:16" x14ac:dyDescent="0.25">
      <c r="B154">
        <v>1638916666.6666999</v>
      </c>
      <c r="C154">
        <v>-57.179156999999996</v>
      </c>
      <c r="D154">
        <v>-48.566699999999997</v>
      </c>
      <c r="F154" s="86">
        <f t="shared" si="26"/>
        <v>3.0004166666667</v>
      </c>
      <c r="G154" s="86">
        <f t="shared" si="24"/>
        <v>-70.688805000000002</v>
      </c>
      <c r="J154">
        <v>1638916666.6666999</v>
      </c>
      <c r="K154">
        <v>-68.283118999999999</v>
      </c>
      <c r="L154">
        <v>-58.510230999999997</v>
      </c>
      <c r="N154" s="86">
        <f t="shared" si="27"/>
        <v>3.0004166666667</v>
      </c>
      <c r="O154" s="86">
        <f t="shared" si="25"/>
        <v>-70.877082999999999</v>
      </c>
    </row>
    <row r="155" spans="2:16" x14ac:dyDescent="0.25">
      <c r="B155">
        <v>2277833333.3333001</v>
      </c>
      <c r="C155">
        <v>-65.532203999999993</v>
      </c>
      <c r="D155">
        <v>-57.534813</v>
      </c>
      <c r="F155" s="86">
        <f t="shared" si="26"/>
        <v>3.6670555555556001</v>
      </c>
      <c r="G155" s="86">
        <f t="shared" si="24"/>
        <v>-77.173942999999994</v>
      </c>
      <c r="J155">
        <v>2277833333.3333001</v>
      </c>
      <c r="K155">
        <v>-70.771370000000005</v>
      </c>
      <c r="L155">
        <v>-62.385871999999999</v>
      </c>
      <c r="N155" s="86">
        <f t="shared" si="27"/>
        <v>3.6670555555556001</v>
      </c>
      <c r="O155" s="86">
        <f t="shared" si="25"/>
        <v>-67.737166999999999</v>
      </c>
    </row>
    <row r="156" spans="2:16" x14ac:dyDescent="0.25">
      <c r="B156">
        <v>2916750000</v>
      </c>
      <c r="C156">
        <v>-75.223113999999995</v>
      </c>
      <c r="D156">
        <v>-67.091660000000005</v>
      </c>
      <c r="F156" s="86">
        <f t="shared" si="26"/>
        <v>4.3336944444443999</v>
      </c>
      <c r="G156" s="86">
        <f t="shared" si="24"/>
        <v>-81.750870000000006</v>
      </c>
      <c r="J156">
        <v>2916750000</v>
      </c>
      <c r="K156">
        <v>-64.414672999999993</v>
      </c>
      <c r="L156">
        <v>-56.394210999999999</v>
      </c>
      <c r="N156" s="86">
        <f t="shared" si="27"/>
        <v>4.3336944444443999</v>
      </c>
      <c r="O156" s="86">
        <f t="shared" si="25"/>
        <v>-65.185944000000006</v>
      </c>
    </row>
    <row r="157" spans="2:16" x14ac:dyDescent="0.25">
      <c r="B157">
        <v>3555666666.6666999</v>
      </c>
      <c r="C157">
        <v>-74.408905000000004</v>
      </c>
      <c r="D157">
        <v>-66.140961000000004</v>
      </c>
      <c r="F157" s="86">
        <f t="shared" si="26"/>
        <v>5.0003333333333</v>
      </c>
      <c r="G157" s="86">
        <f t="shared" si="24"/>
        <v>-71.594291999999996</v>
      </c>
      <c r="J157">
        <v>3555666666.6666999</v>
      </c>
      <c r="K157">
        <v>-69.631507999999997</v>
      </c>
      <c r="L157">
        <v>-61.961018000000003</v>
      </c>
      <c r="N157" s="86">
        <f t="shared" si="27"/>
        <v>5.0003333333333</v>
      </c>
      <c r="O157" s="86">
        <f t="shared" si="25"/>
        <v>-63.387031999999998</v>
      </c>
    </row>
    <row r="158" spans="2:16" x14ac:dyDescent="0.25">
      <c r="B158">
        <v>4194583333.3333001</v>
      </c>
      <c r="C158">
        <v>-81.938445999999999</v>
      </c>
      <c r="D158">
        <v>-73.501487999999995</v>
      </c>
      <c r="F158" s="86">
        <f t="shared" si="26"/>
        <v>5.6669722222222001</v>
      </c>
      <c r="G158" s="86">
        <f t="shared" si="24"/>
        <v>-74.014702</v>
      </c>
      <c r="J158">
        <v>4194583333.3333001</v>
      </c>
      <c r="K158">
        <v>-74.315376000000001</v>
      </c>
      <c r="L158">
        <v>-66.605262999999994</v>
      </c>
      <c r="N158" s="86">
        <f t="shared" si="27"/>
        <v>5.6669722222222001</v>
      </c>
      <c r="O158" s="86">
        <f t="shared" si="25"/>
        <v>-65.372742000000002</v>
      </c>
    </row>
    <row r="159" spans="2:16" x14ac:dyDescent="0.25">
      <c r="B159">
        <v>4833500000</v>
      </c>
      <c r="C159">
        <v>-70.335114000000004</v>
      </c>
      <c r="D159">
        <v>-62.200428000000002</v>
      </c>
      <c r="F159" s="86">
        <f t="shared" si="26"/>
        <v>6.3336111111111002</v>
      </c>
      <c r="G159" s="86">
        <f t="shared" si="24"/>
        <v>-68.634460000000004</v>
      </c>
      <c r="J159">
        <v>4833500000</v>
      </c>
      <c r="K159">
        <v>-66.256195000000005</v>
      </c>
      <c r="L159">
        <v>-58.310200000000002</v>
      </c>
      <c r="N159" s="86">
        <f t="shared" si="27"/>
        <v>6.3336111111111002</v>
      </c>
      <c r="O159" s="86">
        <f t="shared" si="25"/>
        <v>-76.743385000000004</v>
      </c>
    </row>
    <row r="160" spans="2:16" x14ac:dyDescent="0.25">
      <c r="B160">
        <v>5472416666.6667004</v>
      </c>
      <c r="C160">
        <v>-70.468117000000007</v>
      </c>
      <c r="D160">
        <v>-62.431922999999998</v>
      </c>
      <c r="F160" s="86">
        <f t="shared" si="26"/>
        <v>7.0002500000000003</v>
      </c>
      <c r="G160" s="86">
        <f t="shared" si="24"/>
        <v>-64.160743999999994</v>
      </c>
      <c r="J160">
        <v>5472416666.6667004</v>
      </c>
      <c r="K160">
        <v>-65.291900999999996</v>
      </c>
      <c r="L160">
        <v>-57.221069</v>
      </c>
      <c r="N160" s="86">
        <f t="shared" si="27"/>
        <v>7.0002500000000003</v>
      </c>
      <c r="O160" s="86">
        <f t="shared" si="25"/>
        <v>-68.953636000000003</v>
      </c>
    </row>
    <row r="161" spans="2:16" x14ac:dyDescent="0.25">
      <c r="B161">
        <v>6111333333.3332996</v>
      </c>
      <c r="C161">
        <v>-80.571563999999995</v>
      </c>
      <c r="D161">
        <v>-72.254158000000004</v>
      </c>
      <c r="F161" s="86">
        <f t="shared" si="26"/>
        <v>7.6668888888888995</v>
      </c>
      <c r="G161" s="86">
        <f t="shared" si="24"/>
        <v>-66.853095999999994</v>
      </c>
      <c r="J161">
        <v>6111333333.3332996</v>
      </c>
      <c r="K161">
        <v>-73.993622000000002</v>
      </c>
      <c r="L161">
        <v>-65.883301000000003</v>
      </c>
      <c r="N161" s="86">
        <f t="shared" si="27"/>
        <v>7.6668888888888995</v>
      </c>
      <c r="O161" s="86">
        <f t="shared" si="25"/>
        <v>-72.057418999999996</v>
      </c>
    </row>
    <row r="162" spans="2:16" x14ac:dyDescent="0.25">
      <c r="B162">
        <v>6750250000</v>
      </c>
      <c r="C162">
        <v>-74.636612</v>
      </c>
      <c r="D162">
        <v>-66.628822</v>
      </c>
      <c r="F162" s="86">
        <f t="shared" si="26"/>
        <v>8.3335277777777996</v>
      </c>
      <c r="G162" s="86">
        <f t="shared" si="24"/>
        <v>-70.895081000000005</v>
      </c>
      <c r="J162">
        <v>6750250000</v>
      </c>
      <c r="K162">
        <v>-74.097938999999997</v>
      </c>
      <c r="L162">
        <v>-66.149483000000004</v>
      </c>
      <c r="N162" s="86">
        <f t="shared" si="27"/>
        <v>8.3335277777777996</v>
      </c>
      <c r="O162" s="86">
        <f t="shared" si="25"/>
        <v>-62.747611999999997</v>
      </c>
    </row>
    <row r="163" spans="2:16" x14ac:dyDescent="0.25">
      <c r="B163">
        <v>7389166666.6667004</v>
      </c>
      <c r="C163">
        <v>-77.929276000000002</v>
      </c>
      <c r="D163">
        <v>-69.614006000000003</v>
      </c>
      <c r="F163" s="86">
        <f t="shared" si="26"/>
        <v>9.0001666666667006</v>
      </c>
      <c r="G163" s="86">
        <f t="shared" si="24"/>
        <v>-76.627548000000004</v>
      </c>
      <c r="J163">
        <v>7389166666.6667004</v>
      </c>
      <c r="K163">
        <v>-81.731171000000003</v>
      </c>
      <c r="L163">
        <v>-73.709579000000005</v>
      </c>
      <c r="N163" s="86">
        <f t="shared" si="27"/>
        <v>9.0001666666667006</v>
      </c>
      <c r="O163" s="86">
        <f t="shared" si="25"/>
        <v>-60.160514999999997</v>
      </c>
    </row>
    <row r="164" spans="2:16" x14ac:dyDescent="0.25">
      <c r="B164">
        <v>8028083333.3332996</v>
      </c>
      <c r="C164">
        <v>-64.188727999999998</v>
      </c>
      <c r="D164">
        <v>-55.658912999999998</v>
      </c>
      <c r="F164" s="86">
        <f t="shared" si="26"/>
        <v>9.6668055555555998</v>
      </c>
      <c r="G164" s="86">
        <f t="shared" si="24"/>
        <v>-68.720894000000001</v>
      </c>
      <c r="J164">
        <v>8028083333.3332996</v>
      </c>
      <c r="K164">
        <v>-68.521797000000007</v>
      </c>
      <c r="L164">
        <v>-60.150433</v>
      </c>
      <c r="N164" s="86">
        <f t="shared" si="27"/>
        <v>9.6668055555555998</v>
      </c>
      <c r="O164" s="86">
        <f t="shared" si="25"/>
        <v>-60.783462999999998</v>
      </c>
    </row>
    <row r="165" spans="2:16" x14ac:dyDescent="0.25">
      <c r="B165">
        <v>8667000000</v>
      </c>
      <c r="C165">
        <v>-70.209327999999999</v>
      </c>
      <c r="D165">
        <v>-61.627819000000002</v>
      </c>
      <c r="F165" s="86">
        <f t="shared" si="26"/>
        <v>10.333444444444</v>
      </c>
      <c r="G165" s="86">
        <f t="shared" si="24"/>
        <v>-72.858161999999993</v>
      </c>
      <c r="J165">
        <v>8667000000</v>
      </c>
      <c r="K165">
        <v>-71.361869999999996</v>
      </c>
      <c r="L165">
        <v>-62.693747999999999</v>
      </c>
      <c r="N165" s="86">
        <f t="shared" si="27"/>
        <v>10.333444444444</v>
      </c>
      <c r="O165" s="86">
        <f t="shared" si="25"/>
        <v>-79.378440999999995</v>
      </c>
    </row>
    <row r="166" spans="2:16" x14ac:dyDescent="0.25">
      <c r="B166">
        <v>9305916666.6667004</v>
      </c>
      <c r="C166">
        <v>-71.552620000000005</v>
      </c>
      <c r="D166">
        <v>-62.830460000000002</v>
      </c>
      <c r="F166" s="86">
        <f t="shared" si="26"/>
        <v>11.000083333333</v>
      </c>
      <c r="G166" s="86">
        <f t="shared" si="24"/>
        <v>-74.392600999999999</v>
      </c>
      <c r="J166">
        <v>9305916666.6667004</v>
      </c>
      <c r="K166">
        <v>-66.319526999999994</v>
      </c>
      <c r="L166">
        <v>-57.380913</v>
      </c>
      <c r="N166" s="86">
        <f t="shared" si="27"/>
        <v>11.000083333333</v>
      </c>
      <c r="O166" s="86">
        <f t="shared" si="25"/>
        <v>-66.069632999999996</v>
      </c>
    </row>
    <row r="167" spans="2:16" x14ac:dyDescent="0.25">
      <c r="B167">
        <v>9944833333.3332996</v>
      </c>
      <c r="C167">
        <v>-73.813011000000003</v>
      </c>
      <c r="D167">
        <v>-64.686310000000006</v>
      </c>
      <c r="F167" s="86">
        <f t="shared" si="26"/>
        <v>11.666722222222001</v>
      </c>
      <c r="G167" s="86">
        <f t="shared" si="24"/>
        <v>-87.601044000000002</v>
      </c>
      <c r="J167">
        <v>9944833333.3332996</v>
      </c>
      <c r="K167">
        <v>-70.721869999999996</v>
      </c>
      <c r="L167">
        <v>-61.89875</v>
      </c>
      <c r="N167" s="86">
        <f t="shared" si="27"/>
        <v>11.666722222222001</v>
      </c>
      <c r="O167" s="86">
        <f t="shared" si="25"/>
        <v>-68.908096</v>
      </c>
    </row>
    <row r="168" spans="2:16" x14ac:dyDescent="0.25">
      <c r="B168">
        <v>10583750000</v>
      </c>
      <c r="C168">
        <v>-73.551826000000005</v>
      </c>
      <c r="D168">
        <v>-64.421302999999995</v>
      </c>
      <c r="F168" s="86">
        <f t="shared" si="26"/>
        <v>12.333361111111</v>
      </c>
      <c r="G168" s="86">
        <f t="shared" si="24"/>
        <v>-59.134472000000002</v>
      </c>
      <c r="J168">
        <v>10583750000</v>
      </c>
      <c r="K168">
        <v>-66.690865000000002</v>
      </c>
      <c r="L168">
        <v>-57.678840999999998</v>
      </c>
      <c r="N168" s="86">
        <f t="shared" si="27"/>
        <v>12.333361111111</v>
      </c>
      <c r="O168" s="86">
        <f t="shared" si="25"/>
        <v>-68.017868000000007</v>
      </c>
    </row>
    <row r="169" spans="2:16" x14ac:dyDescent="0.25">
      <c r="B169">
        <v>11222666666.667</v>
      </c>
      <c r="C169">
        <v>-68.176544000000007</v>
      </c>
      <c r="D169">
        <v>-59.102862999999999</v>
      </c>
      <c r="F169" s="86">
        <f t="shared" si="26"/>
        <v>13</v>
      </c>
      <c r="G169" s="86">
        <f t="shared" si="24"/>
        <v>-66.715446</v>
      </c>
      <c r="J169">
        <v>11222666666.667</v>
      </c>
      <c r="K169">
        <v>-67.061554000000001</v>
      </c>
      <c r="L169">
        <v>-58.181950000000001</v>
      </c>
      <c r="N169" s="86">
        <f t="shared" si="27"/>
        <v>13</v>
      </c>
      <c r="O169" s="86">
        <f t="shared" si="25"/>
        <v>-59.232543999999997</v>
      </c>
    </row>
    <row r="170" spans="2:16" x14ac:dyDescent="0.25">
      <c r="B170">
        <v>11861583333.333</v>
      </c>
      <c r="C170">
        <v>-68.779685999999998</v>
      </c>
      <c r="D170">
        <v>-59.348953000000002</v>
      </c>
      <c r="F170" s="86" t="s">
        <v>25</v>
      </c>
      <c r="J170">
        <v>11861583333.333</v>
      </c>
      <c r="K170">
        <v>-70.174369999999996</v>
      </c>
      <c r="L170">
        <v>-60.919376</v>
      </c>
      <c r="N170" s="86" t="s">
        <v>25</v>
      </c>
    </row>
    <row r="171" spans="2:16" x14ac:dyDescent="0.25">
      <c r="B171">
        <v>12500500000</v>
      </c>
      <c r="C171">
        <v>-61.293098000000001</v>
      </c>
      <c r="D171">
        <v>-51.344715000000001</v>
      </c>
      <c r="J171">
        <v>12500500000</v>
      </c>
      <c r="K171">
        <v>-64.126534000000007</v>
      </c>
      <c r="L171">
        <v>-54.389541999999999</v>
      </c>
    </row>
    <row r="172" spans="2:16" x14ac:dyDescent="0.25">
      <c r="B172" t="s">
        <v>25</v>
      </c>
      <c r="J172" t="s">
        <v>25</v>
      </c>
    </row>
    <row r="173" spans="2:16" x14ac:dyDescent="0.25">
      <c r="F173" s="86" t="s">
        <v>44</v>
      </c>
      <c r="N173" s="86" t="s">
        <v>44</v>
      </c>
    </row>
    <row r="174" spans="2:16" ht="15.75" x14ac:dyDescent="0.25">
      <c r="F174" s="86" t="s">
        <v>23</v>
      </c>
      <c r="G174" s="86" t="str">
        <f t="shared" ref="G174:G193" si="28">D200</f>
        <v>2Rx4L dBc Log Mag(dB)</v>
      </c>
      <c r="H174" s="35">
        <v>2</v>
      </c>
      <c r="N174" s="86" t="s">
        <v>23</v>
      </c>
      <c r="O174" s="86" t="str">
        <f t="shared" ref="O174:O193" si="29">L200</f>
        <v>2Rx4L dBc Log Mag(dB)</v>
      </c>
      <c r="P174" s="35">
        <v>2</v>
      </c>
    </row>
    <row r="175" spans="2:16" ht="15.75" x14ac:dyDescent="0.25">
      <c r="B175" t="s">
        <v>42</v>
      </c>
      <c r="F175" s="86">
        <f t="shared" ref="F175:F193" si="30">B201/1000000000</f>
        <v>1.5004999999999999</v>
      </c>
      <c r="G175" s="86">
        <f t="shared" si="28"/>
        <v>-39.552612000000003</v>
      </c>
      <c r="H175" s="36">
        <f>ABS(AVERAGE(G175:G193)-(H174-1)*5)</f>
        <v>61.10001536842104</v>
      </c>
      <c r="J175" t="s">
        <v>42</v>
      </c>
      <c r="N175" s="86">
        <f t="shared" ref="N175:N193" si="31">J201/1000000000</f>
        <v>1.5004999999999999</v>
      </c>
      <c r="O175" s="86">
        <f t="shared" si="29"/>
        <v>-42.056637000000002</v>
      </c>
      <c r="P175" s="36">
        <f>ABS(AVERAGE(O175:O193)-(P174-1)*5)</f>
        <v>63.991934684210527</v>
      </c>
    </row>
    <row r="176" spans="2:16" x14ac:dyDescent="0.25">
      <c r="B176" t="s">
        <v>23</v>
      </c>
      <c r="C176" t="s">
        <v>137</v>
      </c>
      <c r="D176" t="s">
        <v>43</v>
      </c>
      <c r="F176" s="86">
        <f t="shared" si="30"/>
        <v>2.1393611111110999</v>
      </c>
      <c r="G176" s="86">
        <f t="shared" si="28"/>
        <v>-41.265419000000001</v>
      </c>
      <c r="J176" t="s">
        <v>23</v>
      </c>
      <c r="K176" t="s">
        <v>137</v>
      </c>
      <c r="L176" t="s">
        <v>43</v>
      </c>
      <c r="N176" s="86">
        <f t="shared" si="31"/>
        <v>2.1393611111110999</v>
      </c>
      <c r="O176" s="86">
        <f t="shared" si="29"/>
        <v>-46.469600999999997</v>
      </c>
    </row>
    <row r="177" spans="2:15" x14ac:dyDescent="0.25">
      <c r="B177">
        <v>1000500000</v>
      </c>
      <c r="C177">
        <v>-63.136977999999999</v>
      </c>
      <c r="D177">
        <v>-52.3307</v>
      </c>
      <c r="F177" s="86">
        <f t="shared" si="30"/>
        <v>2.7782222222221997</v>
      </c>
      <c r="G177" s="86">
        <f t="shared" si="28"/>
        <v>-47.138404999999999</v>
      </c>
      <c r="J177">
        <v>1000500000</v>
      </c>
      <c r="K177">
        <v>-76.511916999999997</v>
      </c>
      <c r="L177">
        <v>-63.892775999999998</v>
      </c>
      <c r="N177" s="86">
        <f t="shared" si="31"/>
        <v>2.7782222222221997</v>
      </c>
      <c r="O177" s="86">
        <f t="shared" si="29"/>
        <v>-59.552489999999999</v>
      </c>
    </row>
    <row r="178" spans="2:15" x14ac:dyDescent="0.25">
      <c r="B178">
        <v>1667138888.8889</v>
      </c>
      <c r="C178">
        <v>-46.920437</v>
      </c>
      <c r="D178">
        <v>-38.307975999999996</v>
      </c>
      <c r="F178" s="86">
        <f t="shared" si="30"/>
        <v>3.4170833333332999</v>
      </c>
      <c r="G178" s="86">
        <f t="shared" si="28"/>
        <v>-46.006359000000003</v>
      </c>
      <c r="J178">
        <v>1667138888.8889</v>
      </c>
      <c r="K178">
        <v>-54.214447</v>
      </c>
      <c r="L178">
        <v>-44.441563000000002</v>
      </c>
      <c r="N178" s="86">
        <f t="shared" si="31"/>
        <v>3.4170833333332999</v>
      </c>
      <c r="O178" s="86">
        <f t="shared" si="29"/>
        <v>-60.225364999999996</v>
      </c>
    </row>
    <row r="179" spans="2:15" x14ac:dyDescent="0.25">
      <c r="B179">
        <v>2333777777.7778001</v>
      </c>
      <c r="C179">
        <v>-55.696983000000003</v>
      </c>
      <c r="D179">
        <v>-47.699589000000003</v>
      </c>
      <c r="F179" s="86">
        <f t="shared" si="30"/>
        <v>4.0559444444443997</v>
      </c>
      <c r="G179" s="86">
        <f t="shared" si="28"/>
        <v>-59.272281999999997</v>
      </c>
      <c r="J179">
        <v>2333777777.7778001</v>
      </c>
      <c r="K179">
        <v>-73.369788999999997</v>
      </c>
      <c r="L179">
        <v>-64.984283000000005</v>
      </c>
      <c r="N179" s="86">
        <f t="shared" si="31"/>
        <v>4.0559444444443997</v>
      </c>
      <c r="O179" s="86">
        <f t="shared" si="29"/>
        <v>-61.994124999999997</v>
      </c>
    </row>
    <row r="180" spans="2:15" x14ac:dyDescent="0.25">
      <c r="B180">
        <v>3000416666.6666999</v>
      </c>
      <c r="C180">
        <v>-78.820258999999993</v>
      </c>
      <c r="D180">
        <v>-70.688805000000002</v>
      </c>
      <c r="F180" s="86">
        <f t="shared" si="30"/>
        <v>4.6948055555556003</v>
      </c>
      <c r="G180" s="86">
        <f t="shared" si="28"/>
        <v>-62.279530000000001</v>
      </c>
      <c r="J180">
        <v>3000416666.6666999</v>
      </c>
      <c r="K180">
        <v>-78.897544999999994</v>
      </c>
      <c r="L180">
        <v>-70.877082999999999</v>
      </c>
      <c r="N180" s="86">
        <f t="shared" si="31"/>
        <v>4.6948055555556003</v>
      </c>
      <c r="O180" s="86">
        <f t="shared" si="29"/>
        <v>-64.503105000000005</v>
      </c>
    </row>
    <row r="181" spans="2:15" x14ac:dyDescent="0.25">
      <c r="B181">
        <v>3667055555.5556002</v>
      </c>
      <c r="C181">
        <v>-85.441879</v>
      </c>
      <c r="D181">
        <v>-77.173942999999994</v>
      </c>
      <c r="F181" s="86">
        <f t="shared" si="30"/>
        <v>5.3336666666667005</v>
      </c>
      <c r="G181" s="86">
        <f t="shared" si="28"/>
        <v>-60.252414999999999</v>
      </c>
      <c r="J181">
        <v>3667055555.5556002</v>
      </c>
      <c r="K181">
        <v>-75.407653999999994</v>
      </c>
      <c r="L181">
        <v>-67.737166999999999</v>
      </c>
      <c r="N181" s="86">
        <f t="shared" si="31"/>
        <v>5.3336666666667005</v>
      </c>
      <c r="O181" s="86">
        <f t="shared" si="29"/>
        <v>-68.999290000000002</v>
      </c>
    </row>
    <row r="182" spans="2:15" x14ac:dyDescent="0.25">
      <c r="B182">
        <v>4333694444.4443998</v>
      </c>
      <c r="C182">
        <v>-90.187827999999996</v>
      </c>
      <c r="D182">
        <v>-81.750870000000006</v>
      </c>
      <c r="F182" s="86">
        <f t="shared" si="30"/>
        <v>5.9725277777777999</v>
      </c>
      <c r="G182" s="86">
        <f t="shared" si="28"/>
        <v>-49.959041999999997</v>
      </c>
      <c r="J182">
        <v>4333694444.4443998</v>
      </c>
      <c r="K182">
        <v>-72.896049000000005</v>
      </c>
      <c r="L182">
        <v>-65.185944000000006</v>
      </c>
      <c r="N182" s="86">
        <f t="shared" si="31"/>
        <v>5.9725277777777999</v>
      </c>
      <c r="O182" s="86">
        <f t="shared" si="29"/>
        <v>-64.416259999999994</v>
      </c>
    </row>
    <row r="183" spans="2:15" x14ac:dyDescent="0.25">
      <c r="B183">
        <v>5000333333.3332996</v>
      </c>
      <c r="C183">
        <v>-79.728981000000005</v>
      </c>
      <c r="D183">
        <v>-71.594291999999996</v>
      </c>
      <c r="F183" s="86">
        <f t="shared" si="30"/>
        <v>6.6113888888889001</v>
      </c>
      <c r="G183" s="86">
        <f t="shared" si="28"/>
        <v>-58.789112000000003</v>
      </c>
      <c r="J183">
        <v>5000333333.3332996</v>
      </c>
      <c r="K183">
        <v>-71.333031000000005</v>
      </c>
      <c r="L183">
        <v>-63.387031999999998</v>
      </c>
      <c r="N183" s="86">
        <f t="shared" si="31"/>
        <v>6.6113888888889001</v>
      </c>
      <c r="O183" s="86">
        <f t="shared" si="29"/>
        <v>-62.2318</v>
      </c>
    </row>
    <row r="184" spans="2:15" x14ac:dyDescent="0.25">
      <c r="B184">
        <v>5666972222.2222004</v>
      </c>
      <c r="C184">
        <v>-82.050895999999995</v>
      </c>
      <c r="D184">
        <v>-74.014702</v>
      </c>
      <c r="F184" s="86">
        <f t="shared" si="30"/>
        <v>7.2502500000000003</v>
      </c>
      <c r="G184" s="86">
        <f t="shared" si="28"/>
        <v>-59.213081000000003</v>
      </c>
      <c r="J184">
        <v>5666972222.2222004</v>
      </c>
      <c r="K184">
        <v>-73.443580999999995</v>
      </c>
      <c r="L184">
        <v>-65.372742000000002</v>
      </c>
      <c r="N184" s="86">
        <f t="shared" si="31"/>
        <v>7.2502500000000003</v>
      </c>
      <c r="O184" s="86">
        <f t="shared" si="29"/>
        <v>-59.631798000000003</v>
      </c>
    </row>
    <row r="185" spans="2:15" x14ac:dyDescent="0.25">
      <c r="B185">
        <v>6333611111.1111002</v>
      </c>
      <c r="C185">
        <v>-76.951865999999995</v>
      </c>
      <c r="D185">
        <v>-68.634460000000004</v>
      </c>
      <c r="F185" s="86">
        <f t="shared" si="30"/>
        <v>7.8891111111111005</v>
      </c>
      <c r="G185" s="86">
        <f t="shared" si="28"/>
        <v>-68.467727999999994</v>
      </c>
      <c r="J185">
        <v>6333611111.1111002</v>
      </c>
      <c r="K185">
        <v>-84.853706000000003</v>
      </c>
      <c r="L185">
        <v>-76.743385000000004</v>
      </c>
      <c r="N185" s="86">
        <f t="shared" si="31"/>
        <v>7.8891111111111005</v>
      </c>
      <c r="O185" s="86">
        <f t="shared" si="29"/>
        <v>-62.740734000000003</v>
      </c>
    </row>
    <row r="186" spans="2:15" x14ac:dyDescent="0.25">
      <c r="B186">
        <v>7000250000</v>
      </c>
      <c r="C186">
        <v>-72.168532999999996</v>
      </c>
      <c r="D186">
        <v>-64.160743999999994</v>
      </c>
      <c r="F186" s="86">
        <f t="shared" si="30"/>
        <v>8.5279722222221999</v>
      </c>
      <c r="G186" s="86">
        <f t="shared" si="28"/>
        <v>-63.780307999999998</v>
      </c>
      <c r="J186">
        <v>7000250000</v>
      </c>
      <c r="K186">
        <v>-76.902084000000002</v>
      </c>
      <c r="L186">
        <v>-68.953636000000003</v>
      </c>
      <c r="N186" s="86">
        <f t="shared" si="31"/>
        <v>8.5279722222221999</v>
      </c>
      <c r="O186" s="86">
        <f t="shared" si="29"/>
        <v>-63.443984999999998</v>
      </c>
    </row>
    <row r="187" spans="2:15" x14ac:dyDescent="0.25">
      <c r="B187">
        <v>7666888888.8888998</v>
      </c>
      <c r="C187">
        <v>-75.168364999999994</v>
      </c>
      <c r="D187">
        <v>-66.853095999999994</v>
      </c>
      <c r="F187" s="86">
        <f t="shared" si="30"/>
        <v>9.1668333333332992</v>
      </c>
      <c r="G187" s="86">
        <f t="shared" si="28"/>
        <v>-58.597256000000002</v>
      </c>
      <c r="J187">
        <v>7666888888.8888998</v>
      </c>
      <c r="K187">
        <v>-80.079009999999997</v>
      </c>
      <c r="L187">
        <v>-72.057418999999996</v>
      </c>
      <c r="N187" s="86">
        <f t="shared" si="31"/>
        <v>9.1668333333332992</v>
      </c>
      <c r="O187" s="86">
        <f t="shared" si="29"/>
        <v>-60.210177999999999</v>
      </c>
    </row>
    <row r="188" spans="2:15" x14ac:dyDescent="0.25">
      <c r="B188">
        <v>8333527777.7777996</v>
      </c>
      <c r="C188">
        <v>-79.424896000000004</v>
      </c>
      <c r="D188">
        <v>-70.895081000000005</v>
      </c>
      <c r="F188" s="86">
        <f t="shared" si="30"/>
        <v>9.8056944444444003</v>
      </c>
      <c r="G188" s="86">
        <f t="shared" si="28"/>
        <v>-53.604961000000003</v>
      </c>
      <c r="J188">
        <v>8333527777.7777996</v>
      </c>
      <c r="K188">
        <v>-71.118972999999997</v>
      </c>
      <c r="L188">
        <v>-62.747611999999997</v>
      </c>
      <c r="N188" s="86">
        <f t="shared" si="31"/>
        <v>9.8056944444444003</v>
      </c>
      <c r="O188" s="86">
        <f t="shared" si="29"/>
        <v>-56.083987999999998</v>
      </c>
    </row>
    <row r="189" spans="2:15" x14ac:dyDescent="0.25">
      <c r="B189">
        <v>9000166666.6667004</v>
      </c>
      <c r="C189">
        <v>-85.209061000000005</v>
      </c>
      <c r="D189">
        <v>-76.627548000000004</v>
      </c>
      <c r="F189" s="86">
        <f t="shared" si="30"/>
        <v>10.444555555556001</v>
      </c>
      <c r="G189" s="86">
        <f t="shared" si="28"/>
        <v>-60.609755999999997</v>
      </c>
      <c r="J189">
        <v>9000166666.6667004</v>
      </c>
      <c r="K189">
        <v>-68.828636000000003</v>
      </c>
      <c r="L189">
        <v>-60.160514999999997</v>
      </c>
      <c r="N189" s="86">
        <f t="shared" si="31"/>
        <v>10.444555555556001</v>
      </c>
      <c r="O189" s="86">
        <f t="shared" si="29"/>
        <v>-52.038806999999998</v>
      </c>
    </row>
    <row r="190" spans="2:15" x14ac:dyDescent="0.25">
      <c r="B190">
        <v>9666805555.5555992</v>
      </c>
      <c r="C190">
        <v>-77.443061999999998</v>
      </c>
      <c r="D190">
        <v>-68.720894000000001</v>
      </c>
      <c r="F190" s="86">
        <f t="shared" si="30"/>
        <v>11.083416666667</v>
      </c>
      <c r="G190" s="86">
        <f t="shared" si="28"/>
        <v>-57.375636999999998</v>
      </c>
      <c r="J190">
        <v>9666805555.5555992</v>
      </c>
      <c r="K190">
        <v>-69.722076000000001</v>
      </c>
      <c r="L190">
        <v>-60.783462999999998</v>
      </c>
      <c r="N190" s="86">
        <f t="shared" si="31"/>
        <v>11.083416666667</v>
      </c>
      <c r="O190" s="86">
        <f t="shared" si="29"/>
        <v>-58.137199000000003</v>
      </c>
    </row>
    <row r="191" spans="2:15" x14ac:dyDescent="0.25">
      <c r="B191">
        <v>10333444444.444</v>
      </c>
      <c r="C191">
        <v>-81.984863000000004</v>
      </c>
      <c r="D191">
        <v>-72.858161999999993</v>
      </c>
      <c r="F191" s="86">
        <f t="shared" si="30"/>
        <v>11.722277777778</v>
      </c>
      <c r="G191" s="86">
        <f t="shared" si="28"/>
        <v>-60.832973000000003</v>
      </c>
      <c r="J191">
        <v>10333444444.444</v>
      </c>
      <c r="K191">
        <v>-88.201560999999998</v>
      </c>
      <c r="L191">
        <v>-79.378440999999995</v>
      </c>
      <c r="N191" s="86">
        <f t="shared" si="31"/>
        <v>11.722277777778</v>
      </c>
      <c r="O191" s="86">
        <f t="shared" si="29"/>
        <v>-54.744095000000002</v>
      </c>
    </row>
    <row r="192" spans="2:15" x14ac:dyDescent="0.25">
      <c r="B192">
        <v>11000083333.333</v>
      </c>
      <c r="C192">
        <v>-83.523132000000004</v>
      </c>
      <c r="D192">
        <v>-74.392600999999999</v>
      </c>
      <c r="F192" s="86">
        <f t="shared" si="30"/>
        <v>12.361138888889</v>
      </c>
      <c r="G192" s="86">
        <f t="shared" si="28"/>
        <v>-57.814315999999998</v>
      </c>
      <c r="J192">
        <v>11000083333.333</v>
      </c>
      <c r="K192">
        <v>-75.081665000000001</v>
      </c>
      <c r="L192">
        <v>-66.069632999999996</v>
      </c>
      <c r="N192" s="86">
        <f t="shared" si="31"/>
        <v>12.361138888889</v>
      </c>
      <c r="O192" s="86">
        <f t="shared" si="29"/>
        <v>-57.163131999999997</v>
      </c>
    </row>
    <row r="193" spans="2:16" x14ac:dyDescent="0.25">
      <c r="B193">
        <v>11666722222.222</v>
      </c>
      <c r="C193">
        <v>-96.674721000000005</v>
      </c>
      <c r="D193">
        <v>-87.601044000000002</v>
      </c>
      <c r="F193" s="86">
        <f t="shared" si="30"/>
        <v>13</v>
      </c>
      <c r="G193" s="86">
        <f t="shared" si="28"/>
        <v>-61.089100000000002</v>
      </c>
      <c r="J193">
        <v>11666722222.222</v>
      </c>
      <c r="K193">
        <v>-77.787696999999994</v>
      </c>
      <c r="L193">
        <v>-68.908096</v>
      </c>
      <c r="N193" s="86">
        <f t="shared" si="31"/>
        <v>13</v>
      </c>
      <c r="O193" s="86">
        <f t="shared" si="29"/>
        <v>-66.204170000000005</v>
      </c>
    </row>
    <row r="194" spans="2:16" x14ac:dyDescent="0.25">
      <c r="B194">
        <v>12333361111.111</v>
      </c>
      <c r="C194">
        <v>-68.565201000000002</v>
      </c>
      <c r="D194">
        <v>-59.134472000000002</v>
      </c>
      <c r="F194" s="86" t="s">
        <v>25</v>
      </c>
      <c r="J194">
        <v>12333361111.111</v>
      </c>
      <c r="K194">
        <v>-77.272857999999999</v>
      </c>
      <c r="L194">
        <v>-68.017868000000007</v>
      </c>
      <c r="N194" s="86" t="s">
        <v>25</v>
      </c>
    </row>
    <row r="195" spans="2:16" x14ac:dyDescent="0.25">
      <c r="B195">
        <v>13000000000</v>
      </c>
      <c r="C195">
        <v>-76.663826</v>
      </c>
      <c r="D195">
        <v>-66.715446</v>
      </c>
      <c r="J195">
        <v>13000000000</v>
      </c>
      <c r="K195">
        <v>-68.969536000000005</v>
      </c>
      <c r="L195">
        <v>-59.232543999999997</v>
      </c>
    </row>
    <row r="196" spans="2:16" x14ac:dyDescent="0.25">
      <c r="B196" t="s">
        <v>25</v>
      </c>
      <c r="J196" t="s">
        <v>25</v>
      </c>
    </row>
    <row r="197" spans="2:16" x14ac:dyDescent="0.25">
      <c r="F197" s="86" t="s">
        <v>46</v>
      </c>
      <c r="N197" s="86" t="s">
        <v>46</v>
      </c>
    </row>
    <row r="198" spans="2:16" ht="15.75" x14ac:dyDescent="0.25">
      <c r="F198" s="86" t="s">
        <v>23</v>
      </c>
      <c r="G198" s="86" t="str">
        <f t="shared" ref="G198:G217" si="32">D224</f>
        <v>2Rx5L dBc Log Mag(dB)</v>
      </c>
      <c r="H198" s="35">
        <v>2</v>
      </c>
      <c r="N198" s="86" t="s">
        <v>23</v>
      </c>
      <c r="O198" s="86" t="str">
        <f t="shared" ref="O198:O217" si="33">L224</f>
        <v>2Rx5L dBc Log Mag(dB)</v>
      </c>
      <c r="P198" s="35">
        <v>2</v>
      </c>
    </row>
    <row r="199" spans="2:16" ht="15.75" x14ac:dyDescent="0.25">
      <c r="B199" t="s">
        <v>44</v>
      </c>
      <c r="F199" s="86">
        <f t="shared" ref="F199:F217" si="34">B225/1000000000</f>
        <v>2.0005000000000002</v>
      </c>
      <c r="G199" s="86">
        <f t="shared" si="32"/>
        <v>-39.115851999999997</v>
      </c>
      <c r="H199" s="36">
        <f>ABS(AVERAGE(G199:G217)-(H198-1)*5)</f>
        <v>70.363587157894742</v>
      </c>
      <c r="J199" t="s">
        <v>44</v>
      </c>
      <c r="N199" s="86">
        <f t="shared" ref="N199:N217" si="35">J225/1000000000</f>
        <v>2.0005000000000002</v>
      </c>
      <c r="O199" s="86">
        <f t="shared" si="33"/>
        <v>-41.382354999999997</v>
      </c>
      <c r="P199" s="36">
        <f>ABS(AVERAGE(O199:O217)-(P198-1)*5)</f>
        <v>73.061601315789474</v>
      </c>
    </row>
    <row r="200" spans="2:16" x14ac:dyDescent="0.25">
      <c r="B200" t="s">
        <v>23</v>
      </c>
      <c r="C200" t="s">
        <v>138</v>
      </c>
      <c r="D200" t="s">
        <v>45</v>
      </c>
      <c r="F200" s="86">
        <f t="shared" si="34"/>
        <v>2.6115833333333001</v>
      </c>
      <c r="G200" s="86">
        <f t="shared" si="32"/>
        <v>-51.086455999999998</v>
      </c>
      <c r="J200" t="s">
        <v>23</v>
      </c>
      <c r="K200" t="s">
        <v>138</v>
      </c>
      <c r="L200" t="s">
        <v>45</v>
      </c>
      <c r="N200" s="86">
        <f t="shared" si="35"/>
        <v>2.6115833333333001</v>
      </c>
      <c r="O200" s="86">
        <f t="shared" si="33"/>
        <v>-71.759842000000006</v>
      </c>
    </row>
    <row r="201" spans="2:16" x14ac:dyDescent="0.25">
      <c r="B201">
        <v>1500500000</v>
      </c>
      <c r="C201">
        <v>-50.358891</v>
      </c>
      <c r="D201">
        <v>-39.552612000000003</v>
      </c>
      <c r="F201" s="86">
        <f t="shared" si="34"/>
        <v>3.2226666666666999</v>
      </c>
      <c r="G201" s="86">
        <f t="shared" si="32"/>
        <v>-46.824981999999999</v>
      </c>
      <c r="J201">
        <v>1500500000</v>
      </c>
      <c r="K201">
        <v>-54.675776999999997</v>
      </c>
      <c r="L201">
        <v>-42.056637000000002</v>
      </c>
      <c r="N201" s="86">
        <f t="shared" si="35"/>
        <v>3.2226666666666999</v>
      </c>
      <c r="O201" s="86">
        <f t="shared" si="33"/>
        <v>-57.712325999999997</v>
      </c>
    </row>
    <row r="202" spans="2:16" x14ac:dyDescent="0.25">
      <c r="B202">
        <v>2139361111.1111</v>
      </c>
      <c r="C202">
        <v>-49.877879999999998</v>
      </c>
      <c r="D202">
        <v>-41.265419000000001</v>
      </c>
      <c r="F202" s="86">
        <f t="shared" si="34"/>
        <v>3.8337500000000002</v>
      </c>
      <c r="G202" s="86">
        <f t="shared" si="32"/>
        <v>-55.517059000000003</v>
      </c>
      <c r="J202">
        <v>2139361111.1111</v>
      </c>
      <c r="K202">
        <v>-56.242485000000002</v>
      </c>
      <c r="L202">
        <v>-46.469600999999997</v>
      </c>
      <c r="N202" s="86">
        <f t="shared" si="35"/>
        <v>3.8337500000000002</v>
      </c>
      <c r="O202" s="86">
        <f t="shared" si="33"/>
        <v>-65.210517999999993</v>
      </c>
    </row>
    <row r="203" spans="2:16" x14ac:dyDescent="0.25">
      <c r="B203">
        <v>2778222222.2221999</v>
      </c>
      <c r="C203">
        <v>-55.135798999999999</v>
      </c>
      <c r="D203">
        <v>-47.138404999999999</v>
      </c>
      <c r="F203" s="86">
        <f t="shared" si="34"/>
        <v>4.4448333333332997</v>
      </c>
      <c r="G203" s="86">
        <f t="shared" si="32"/>
        <v>-60.028922999999999</v>
      </c>
      <c r="J203">
        <v>2778222222.2221999</v>
      </c>
      <c r="K203">
        <v>-67.937988000000004</v>
      </c>
      <c r="L203">
        <v>-59.552489999999999</v>
      </c>
      <c r="N203" s="86">
        <f t="shared" si="35"/>
        <v>4.4448333333332997</v>
      </c>
      <c r="O203" s="86">
        <f t="shared" si="33"/>
        <v>-73.567824999999999</v>
      </c>
    </row>
    <row r="204" spans="2:16" x14ac:dyDescent="0.25">
      <c r="B204">
        <v>3417083333.3333001</v>
      </c>
      <c r="C204">
        <v>-54.137805999999998</v>
      </c>
      <c r="D204">
        <v>-46.006359000000003</v>
      </c>
      <c r="F204" s="86">
        <f t="shared" si="34"/>
        <v>5.0559166666667004</v>
      </c>
      <c r="G204" s="86">
        <f t="shared" si="32"/>
        <v>-70.338425000000001</v>
      </c>
      <c r="J204">
        <v>3417083333.3333001</v>
      </c>
      <c r="K204">
        <v>-68.245827000000006</v>
      </c>
      <c r="L204">
        <v>-60.225364999999996</v>
      </c>
      <c r="N204" s="86">
        <f t="shared" si="35"/>
        <v>5.0559166666667004</v>
      </c>
      <c r="O204" s="86">
        <f t="shared" si="33"/>
        <v>-74.659813</v>
      </c>
    </row>
    <row r="205" spans="2:16" x14ac:dyDescent="0.25">
      <c r="B205">
        <v>4055944444.4443998</v>
      </c>
      <c r="C205">
        <v>-67.540222</v>
      </c>
      <c r="D205">
        <v>-59.272281999999997</v>
      </c>
      <c r="F205" s="86">
        <f t="shared" si="34"/>
        <v>5.6669999999999998</v>
      </c>
      <c r="G205" s="86">
        <f t="shared" si="32"/>
        <v>-76.834182999999996</v>
      </c>
      <c r="J205">
        <v>4055944444.4443998</v>
      </c>
      <c r="K205">
        <v>-69.664619000000002</v>
      </c>
      <c r="L205">
        <v>-61.994124999999997</v>
      </c>
      <c r="N205" s="86">
        <f t="shared" si="35"/>
        <v>5.6669999999999998</v>
      </c>
      <c r="O205" s="86">
        <f t="shared" si="33"/>
        <v>-73.024581999999995</v>
      </c>
    </row>
    <row r="206" spans="2:16" x14ac:dyDescent="0.25">
      <c r="B206">
        <v>4694805555.5556002</v>
      </c>
      <c r="C206">
        <v>-70.716483999999994</v>
      </c>
      <c r="D206">
        <v>-62.279530000000001</v>
      </c>
      <c r="F206" s="86">
        <f t="shared" si="34"/>
        <v>6.2780833333332993</v>
      </c>
      <c r="G206" s="86">
        <f t="shared" si="32"/>
        <v>-72.968964</v>
      </c>
      <c r="J206">
        <v>4694805555.5556002</v>
      </c>
      <c r="K206">
        <v>-72.213218999999995</v>
      </c>
      <c r="L206">
        <v>-64.503105000000005</v>
      </c>
      <c r="N206" s="86">
        <f t="shared" si="35"/>
        <v>6.2780833333332993</v>
      </c>
      <c r="O206" s="86">
        <f t="shared" si="33"/>
        <v>-75.814010999999994</v>
      </c>
    </row>
    <row r="207" spans="2:16" x14ac:dyDescent="0.25">
      <c r="B207">
        <v>5333666666.6667004</v>
      </c>
      <c r="C207">
        <v>-68.387100000000004</v>
      </c>
      <c r="D207">
        <v>-60.252414999999999</v>
      </c>
      <c r="F207" s="86">
        <f t="shared" si="34"/>
        <v>6.8891666666667</v>
      </c>
      <c r="G207" s="86">
        <f t="shared" si="32"/>
        <v>-70.026352000000003</v>
      </c>
      <c r="J207">
        <v>5333666666.6667004</v>
      </c>
      <c r="K207">
        <v>-76.94529</v>
      </c>
      <c r="L207">
        <v>-68.999290000000002</v>
      </c>
      <c r="N207" s="86">
        <f t="shared" si="35"/>
        <v>6.8891666666667</v>
      </c>
      <c r="O207" s="86">
        <f t="shared" si="33"/>
        <v>-69.813034000000002</v>
      </c>
    </row>
    <row r="208" spans="2:16" x14ac:dyDescent="0.25">
      <c r="B208">
        <v>5972527777.7777996</v>
      </c>
      <c r="C208">
        <v>-57.995232000000001</v>
      </c>
      <c r="D208">
        <v>-49.959041999999997</v>
      </c>
      <c r="F208" s="86">
        <f t="shared" si="34"/>
        <v>7.5002500000000003</v>
      </c>
      <c r="G208" s="86">
        <f t="shared" si="32"/>
        <v>-72.099379999999996</v>
      </c>
      <c r="J208">
        <v>5972527777.7777996</v>
      </c>
      <c r="K208">
        <v>-72.487099000000001</v>
      </c>
      <c r="L208">
        <v>-64.416259999999994</v>
      </c>
      <c r="N208" s="86">
        <f t="shared" si="35"/>
        <v>7.5002500000000003</v>
      </c>
      <c r="O208" s="86">
        <f t="shared" si="33"/>
        <v>-68.477042999999995</v>
      </c>
    </row>
    <row r="209" spans="2:16" x14ac:dyDescent="0.25">
      <c r="B209">
        <v>6611388888.8888998</v>
      </c>
      <c r="C209">
        <v>-67.106521999999998</v>
      </c>
      <c r="D209">
        <v>-58.789112000000003</v>
      </c>
      <c r="F209" s="86">
        <f t="shared" si="34"/>
        <v>8.1113333333332989</v>
      </c>
      <c r="G209" s="86">
        <f t="shared" si="32"/>
        <v>-69.729270999999997</v>
      </c>
      <c r="J209">
        <v>6611388888.8888998</v>
      </c>
      <c r="K209">
        <v>-70.342117000000002</v>
      </c>
      <c r="L209">
        <v>-62.2318</v>
      </c>
      <c r="N209" s="86">
        <f t="shared" si="35"/>
        <v>8.1113333333332989</v>
      </c>
      <c r="O209" s="86">
        <f t="shared" si="33"/>
        <v>-68.518615999999994</v>
      </c>
    </row>
    <row r="210" spans="2:16" x14ac:dyDescent="0.25">
      <c r="B210">
        <v>7250250000</v>
      </c>
      <c r="C210">
        <v>-67.220871000000002</v>
      </c>
      <c r="D210">
        <v>-59.213081000000003</v>
      </c>
      <c r="F210" s="86">
        <f t="shared" si="34"/>
        <v>8.7224166666666996</v>
      </c>
      <c r="G210" s="86">
        <f t="shared" si="32"/>
        <v>-70.130225999999993</v>
      </c>
      <c r="J210">
        <v>7250250000</v>
      </c>
      <c r="K210">
        <v>-67.580246000000002</v>
      </c>
      <c r="L210">
        <v>-59.631798000000003</v>
      </c>
      <c r="N210" s="86">
        <f t="shared" si="35"/>
        <v>8.7224166666666996</v>
      </c>
      <c r="O210" s="86">
        <f t="shared" si="33"/>
        <v>-67.639945999999995</v>
      </c>
    </row>
    <row r="211" spans="2:16" x14ac:dyDescent="0.25">
      <c r="B211">
        <v>7889111111.1111002</v>
      </c>
      <c r="C211">
        <v>-76.782996999999995</v>
      </c>
      <c r="D211">
        <v>-68.467727999999994</v>
      </c>
      <c r="F211" s="86">
        <f t="shared" si="34"/>
        <v>9.3335000000000008</v>
      </c>
      <c r="G211" s="86">
        <f t="shared" si="32"/>
        <v>-68.689987000000002</v>
      </c>
      <c r="J211">
        <v>7889111111.1111002</v>
      </c>
      <c r="K211">
        <v>-70.762328999999994</v>
      </c>
      <c r="L211">
        <v>-62.740734000000003</v>
      </c>
      <c r="N211" s="86">
        <f t="shared" si="35"/>
        <v>9.3335000000000008</v>
      </c>
      <c r="O211" s="86">
        <f t="shared" si="33"/>
        <v>-68.277717999999993</v>
      </c>
    </row>
    <row r="212" spans="2:16" x14ac:dyDescent="0.25">
      <c r="B212">
        <v>8527972222.2222004</v>
      </c>
      <c r="C212">
        <v>-72.310119999999998</v>
      </c>
      <c r="D212">
        <v>-63.780307999999998</v>
      </c>
      <c r="F212" s="86">
        <f t="shared" si="34"/>
        <v>9.9445833333333002</v>
      </c>
      <c r="G212" s="86">
        <f t="shared" si="32"/>
        <v>-67.577858000000006</v>
      </c>
      <c r="J212">
        <v>8527972222.2222004</v>
      </c>
      <c r="K212">
        <v>-71.815346000000005</v>
      </c>
      <c r="L212">
        <v>-63.443984999999998</v>
      </c>
      <c r="N212" s="86">
        <f t="shared" si="35"/>
        <v>9.9445833333333002</v>
      </c>
      <c r="O212" s="86">
        <f t="shared" si="33"/>
        <v>-73.877769000000001</v>
      </c>
    </row>
    <row r="213" spans="2:16" x14ac:dyDescent="0.25">
      <c r="B213">
        <v>9166833333.3332996</v>
      </c>
      <c r="C213">
        <v>-67.178764000000001</v>
      </c>
      <c r="D213">
        <v>-58.597256000000002</v>
      </c>
      <c r="F213" s="86">
        <f t="shared" si="34"/>
        <v>10.555666666666999</v>
      </c>
      <c r="G213" s="86">
        <f t="shared" si="32"/>
        <v>-72.485977000000005</v>
      </c>
      <c r="J213">
        <v>9166833333.3332996</v>
      </c>
      <c r="K213">
        <v>-68.878304</v>
      </c>
      <c r="L213">
        <v>-60.210177999999999</v>
      </c>
      <c r="N213" s="86">
        <f t="shared" si="35"/>
        <v>10.555666666666999</v>
      </c>
      <c r="O213" s="86">
        <f t="shared" si="33"/>
        <v>-80.382919000000001</v>
      </c>
    </row>
    <row r="214" spans="2:16" x14ac:dyDescent="0.25">
      <c r="B214">
        <v>9805694444.4444008</v>
      </c>
      <c r="C214">
        <v>-62.327122000000003</v>
      </c>
      <c r="D214">
        <v>-53.604961000000003</v>
      </c>
      <c r="F214" s="86">
        <f t="shared" si="34"/>
        <v>11.16675</v>
      </c>
      <c r="G214" s="86">
        <f t="shared" si="32"/>
        <v>-71.982680999999999</v>
      </c>
      <c r="J214">
        <v>9805694444.4444008</v>
      </c>
      <c r="K214">
        <v>-65.022605999999996</v>
      </c>
      <c r="L214">
        <v>-56.083987999999998</v>
      </c>
      <c r="N214" s="86">
        <f t="shared" si="35"/>
        <v>11.16675</v>
      </c>
      <c r="O214" s="86">
        <f t="shared" si="33"/>
        <v>-74.841414999999998</v>
      </c>
    </row>
    <row r="215" spans="2:16" x14ac:dyDescent="0.25">
      <c r="B215">
        <v>10444555555.556</v>
      </c>
      <c r="C215">
        <v>-69.736457999999999</v>
      </c>
      <c r="D215">
        <v>-60.609755999999997</v>
      </c>
      <c r="F215" s="86">
        <f t="shared" si="34"/>
        <v>11.777833333333</v>
      </c>
      <c r="G215" s="86">
        <f t="shared" si="32"/>
        <v>-78.731682000000006</v>
      </c>
      <c r="J215">
        <v>10444555555.556</v>
      </c>
      <c r="K215">
        <v>-60.861927000000001</v>
      </c>
      <c r="L215">
        <v>-52.038806999999998</v>
      </c>
      <c r="N215" s="86">
        <f t="shared" si="35"/>
        <v>11.777833333333</v>
      </c>
      <c r="O215" s="86">
        <f t="shared" si="33"/>
        <v>-64.982276999999996</v>
      </c>
    </row>
    <row r="216" spans="2:16" x14ac:dyDescent="0.25">
      <c r="B216">
        <v>11083416666.667</v>
      </c>
      <c r="C216">
        <v>-66.506164999999996</v>
      </c>
      <c r="D216">
        <v>-57.375636999999998</v>
      </c>
      <c r="F216" s="86">
        <f t="shared" si="34"/>
        <v>12.388916666666999</v>
      </c>
      <c r="G216" s="86">
        <f t="shared" si="32"/>
        <v>-63.886294999999997</v>
      </c>
      <c r="J216">
        <v>11083416666.667</v>
      </c>
      <c r="K216">
        <v>-67.149223000000006</v>
      </c>
      <c r="L216">
        <v>-58.137199000000003</v>
      </c>
      <c r="N216" s="86">
        <f t="shared" si="35"/>
        <v>12.388916666666999</v>
      </c>
      <c r="O216" s="86">
        <f t="shared" si="33"/>
        <v>-63.292278000000003</v>
      </c>
    </row>
    <row r="217" spans="2:16" x14ac:dyDescent="0.25">
      <c r="B217">
        <v>11722277777.778</v>
      </c>
      <c r="C217">
        <v>-69.906654000000003</v>
      </c>
      <c r="D217">
        <v>-60.832973000000003</v>
      </c>
      <c r="F217" s="86">
        <f t="shared" si="34"/>
        <v>13</v>
      </c>
      <c r="G217" s="86">
        <f t="shared" si="32"/>
        <v>-63.853603</v>
      </c>
      <c r="J217">
        <v>11722277777.778</v>
      </c>
      <c r="K217">
        <v>-63.623691999999998</v>
      </c>
      <c r="L217">
        <v>-54.744095000000002</v>
      </c>
      <c r="N217" s="86">
        <f t="shared" si="35"/>
        <v>13</v>
      </c>
      <c r="O217" s="86">
        <f t="shared" si="33"/>
        <v>-59.936138</v>
      </c>
    </row>
    <row r="218" spans="2:16" x14ac:dyDescent="0.25">
      <c r="B218">
        <v>12361138888.889</v>
      </c>
      <c r="C218">
        <v>-67.245048999999995</v>
      </c>
      <c r="D218">
        <v>-57.814315999999998</v>
      </c>
      <c r="F218" s="86" t="s">
        <v>25</v>
      </c>
      <c r="J218">
        <v>12361138888.889</v>
      </c>
      <c r="K218">
        <v>-66.418120999999999</v>
      </c>
      <c r="L218">
        <v>-57.163131999999997</v>
      </c>
      <c r="N218" s="86" t="s">
        <v>25</v>
      </c>
    </row>
    <row r="219" spans="2:16" x14ac:dyDescent="0.25">
      <c r="B219">
        <v>13000000000</v>
      </c>
      <c r="C219">
        <v>-71.037482999999995</v>
      </c>
      <c r="D219">
        <v>-61.089100000000002</v>
      </c>
      <c r="J219">
        <v>13000000000</v>
      </c>
      <c r="K219">
        <v>-75.941162000000006</v>
      </c>
      <c r="L219">
        <v>-66.204170000000005</v>
      </c>
    </row>
    <row r="220" spans="2:16" x14ac:dyDescent="0.25">
      <c r="B220" t="s">
        <v>25</v>
      </c>
      <c r="J220" t="s">
        <v>25</v>
      </c>
    </row>
    <row r="221" spans="2:16" x14ac:dyDescent="0.25">
      <c r="F221" s="86" t="s">
        <v>48</v>
      </c>
      <c r="N221" s="86" t="s">
        <v>48</v>
      </c>
    </row>
    <row r="222" spans="2:16" ht="15.75" x14ac:dyDescent="0.25">
      <c r="F222" s="86" t="s">
        <v>23</v>
      </c>
      <c r="G222" s="86" t="str">
        <f t="shared" ref="G222:G241" si="36">D248</f>
        <v>3Rx1L dBc Log Mag(dB)</v>
      </c>
      <c r="H222" s="35">
        <v>3</v>
      </c>
      <c r="N222" s="86" t="s">
        <v>23</v>
      </c>
      <c r="O222" s="86" t="str">
        <f t="shared" ref="O222:O241" si="37">L248</f>
        <v>3Rx1L dBc Log Mag(dB)</v>
      </c>
      <c r="P222" s="35">
        <v>3</v>
      </c>
    </row>
    <row r="223" spans="2:16" ht="15.75" x14ac:dyDescent="0.25">
      <c r="B223" t="s">
        <v>46</v>
      </c>
      <c r="F223" s="86">
        <f t="shared" ref="F223:F241" si="38">B249/1000000000</f>
        <v>1</v>
      </c>
      <c r="G223" s="86">
        <f t="shared" si="36"/>
        <v>-58.810862999999998</v>
      </c>
      <c r="H223" s="36">
        <f>ABS(AVERAGE(G223:G241)-(H222-1)*15)</f>
        <v>93.666285842105239</v>
      </c>
      <c r="J223" t="s">
        <v>46</v>
      </c>
      <c r="N223" s="86">
        <f t="shared" ref="N223:N241" si="39">J249/1000000000</f>
        <v>1</v>
      </c>
      <c r="O223" s="86">
        <f t="shared" si="37"/>
        <v>-70.080070000000006</v>
      </c>
      <c r="P223" s="36">
        <f>ABS(AVERAGE(O223:O241)-(P222-1)*15)</f>
        <v>93.94342794736842</v>
      </c>
    </row>
    <row r="224" spans="2:16" x14ac:dyDescent="0.25">
      <c r="B224" t="s">
        <v>23</v>
      </c>
      <c r="C224" t="s">
        <v>139</v>
      </c>
      <c r="D224" t="s">
        <v>47</v>
      </c>
      <c r="F224" s="86">
        <f t="shared" si="38"/>
        <v>1.2036851851852</v>
      </c>
      <c r="G224" s="86">
        <f t="shared" si="36"/>
        <v>-74.663878999999994</v>
      </c>
      <c r="J224" t="s">
        <v>23</v>
      </c>
      <c r="K224" t="s">
        <v>139</v>
      </c>
      <c r="L224" t="s">
        <v>47</v>
      </c>
      <c r="N224" s="86">
        <f t="shared" si="39"/>
        <v>1.2036851851852</v>
      </c>
      <c r="O224" s="86">
        <f t="shared" si="37"/>
        <v>-77.661743000000001</v>
      </c>
    </row>
    <row r="225" spans="2:15" x14ac:dyDescent="0.25">
      <c r="B225">
        <v>2000500000</v>
      </c>
      <c r="C225">
        <v>-49.922127000000003</v>
      </c>
      <c r="D225">
        <v>-39.115851999999997</v>
      </c>
      <c r="F225" s="86">
        <f t="shared" si="38"/>
        <v>1.4073703703703999</v>
      </c>
      <c r="G225" s="86">
        <f t="shared" si="36"/>
        <v>-74.874718000000001</v>
      </c>
      <c r="J225">
        <v>2000500000</v>
      </c>
      <c r="K225">
        <v>-54.001494999999998</v>
      </c>
      <c r="L225">
        <v>-41.382354999999997</v>
      </c>
      <c r="N225" s="86">
        <f t="shared" si="39"/>
        <v>1.4073703703703999</v>
      </c>
      <c r="O225" s="86">
        <f t="shared" si="37"/>
        <v>-72.365593000000004</v>
      </c>
    </row>
    <row r="226" spans="2:15" x14ac:dyDescent="0.25">
      <c r="B226">
        <v>2611583333.3333001</v>
      </c>
      <c r="C226">
        <v>-59.698917000000002</v>
      </c>
      <c r="D226">
        <v>-51.086455999999998</v>
      </c>
      <c r="F226" s="86">
        <f t="shared" si="38"/>
        <v>1.6110555555555999</v>
      </c>
      <c r="G226" s="86">
        <f t="shared" si="36"/>
        <v>-66.147957000000005</v>
      </c>
      <c r="J226">
        <v>2611583333.3333001</v>
      </c>
      <c r="K226">
        <v>-81.532730000000001</v>
      </c>
      <c r="L226">
        <v>-71.759842000000006</v>
      </c>
      <c r="N226" s="86">
        <f t="shared" si="39"/>
        <v>1.6110555555555999</v>
      </c>
      <c r="O226" s="86">
        <f t="shared" si="37"/>
        <v>-68.752998000000005</v>
      </c>
    </row>
    <row r="227" spans="2:15" x14ac:dyDescent="0.25">
      <c r="B227">
        <v>3222666666.6666999</v>
      </c>
      <c r="C227">
        <v>-54.822375999999998</v>
      </c>
      <c r="D227">
        <v>-46.824981999999999</v>
      </c>
      <c r="F227" s="86">
        <f t="shared" si="38"/>
        <v>1.8147407407406999</v>
      </c>
      <c r="G227" s="86">
        <f t="shared" si="36"/>
        <v>-70.342972000000003</v>
      </c>
      <c r="J227">
        <v>3222666666.6666999</v>
      </c>
      <c r="K227">
        <v>-66.097824000000003</v>
      </c>
      <c r="L227">
        <v>-57.712325999999997</v>
      </c>
      <c r="N227" s="86">
        <f t="shared" si="39"/>
        <v>1.8147407407406999</v>
      </c>
      <c r="O227" s="86">
        <f t="shared" si="37"/>
        <v>-71.135673999999995</v>
      </c>
    </row>
    <row r="228" spans="2:15" x14ac:dyDescent="0.25">
      <c r="B228">
        <v>3833750000</v>
      </c>
      <c r="C228">
        <v>-63.648510000000002</v>
      </c>
      <c r="D228">
        <v>-55.517059000000003</v>
      </c>
      <c r="F228" s="86">
        <f t="shared" si="38"/>
        <v>2.0184259259259001</v>
      </c>
      <c r="G228" s="86">
        <f t="shared" si="36"/>
        <v>-70.896263000000005</v>
      </c>
      <c r="J228">
        <v>3833750000</v>
      </c>
      <c r="K228">
        <v>-73.230980000000002</v>
      </c>
      <c r="L228">
        <v>-65.210517999999993</v>
      </c>
      <c r="N228" s="86">
        <f t="shared" si="39"/>
        <v>2.0184259259259001</v>
      </c>
      <c r="O228" s="86">
        <f t="shared" si="37"/>
        <v>-69.365111999999996</v>
      </c>
    </row>
    <row r="229" spans="2:15" x14ac:dyDescent="0.25">
      <c r="B229">
        <v>4444833333.3332996</v>
      </c>
      <c r="C229">
        <v>-68.296867000000006</v>
      </c>
      <c r="D229">
        <v>-60.028922999999999</v>
      </c>
      <c r="F229" s="86">
        <f t="shared" si="38"/>
        <v>2.2221111111111003</v>
      </c>
      <c r="G229" s="86">
        <f t="shared" si="36"/>
        <v>-58.227276000000003</v>
      </c>
      <c r="J229">
        <v>4444833333.3332996</v>
      </c>
      <c r="K229">
        <v>-81.238311999999993</v>
      </c>
      <c r="L229">
        <v>-73.567824999999999</v>
      </c>
      <c r="N229" s="86">
        <f t="shared" si="39"/>
        <v>2.2221111111111003</v>
      </c>
      <c r="O229" s="86">
        <f t="shared" si="37"/>
        <v>-60.683669999999999</v>
      </c>
    </row>
    <row r="230" spans="2:15" x14ac:dyDescent="0.25">
      <c r="B230">
        <v>5055916666.6667004</v>
      </c>
      <c r="C230">
        <v>-78.775374999999997</v>
      </c>
      <c r="D230">
        <v>-70.338425000000001</v>
      </c>
      <c r="F230" s="86">
        <f t="shared" si="38"/>
        <v>2.4257962962963</v>
      </c>
      <c r="G230" s="86">
        <f t="shared" si="36"/>
        <v>-60.765799999999999</v>
      </c>
      <c r="J230">
        <v>5055916666.6667004</v>
      </c>
      <c r="K230">
        <v>-82.369918999999996</v>
      </c>
      <c r="L230">
        <v>-74.659813</v>
      </c>
      <c r="N230" s="86">
        <f t="shared" si="39"/>
        <v>2.4257962962963</v>
      </c>
      <c r="O230" s="86">
        <f t="shared" si="37"/>
        <v>-60.437804999999997</v>
      </c>
    </row>
    <row r="231" spans="2:15" x14ac:dyDescent="0.25">
      <c r="B231">
        <v>5667000000</v>
      </c>
      <c r="C231">
        <v>-84.968872000000005</v>
      </c>
      <c r="D231">
        <v>-76.834182999999996</v>
      </c>
      <c r="F231" s="86">
        <f t="shared" si="38"/>
        <v>2.6294814814815002</v>
      </c>
      <c r="G231" s="86">
        <f t="shared" si="36"/>
        <v>-63.157791000000003</v>
      </c>
      <c r="J231">
        <v>5667000000</v>
      </c>
      <c r="K231">
        <v>-80.970580999999996</v>
      </c>
      <c r="L231">
        <v>-73.024581999999995</v>
      </c>
      <c r="N231" s="86">
        <f t="shared" si="39"/>
        <v>2.6294814814815002</v>
      </c>
      <c r="O231" s="86">
        <f t="shared" si="37"/>
        <v>-62.828262000000002</v>
      </c>
    </row>
    <row r="232" spans="2:15" x14ac:dyDescent="0.25">
      <c r="B232">
        <v>6278083333.3332996</v>
      </c>
      <c r="C232">
        <v>-81.005156999999997</v>
      </c>
      <c r="D232">
        <v>-72.968964</v>
      </c>
      <c r="F232" s="86">
        <f t="shared" si="38"/>
        <v>2.8331666666666999</v>
      </c>
      <c r="G232" s="86">
        <f t="shared" si="36"/>
        <v>-67.937233000000006</v>
      </c>
      <c r="J232">
        <v>6278083333.3332996</v>
      </c>
      <c r="K232">
        <v>-83.88485</v>
      </c>
      <c r="L232">
        <v>-75.814010999999994</v>
      </c>
      <c r="N232" s="86">
        <f t="shared" si="39"/>
        <v>2.8331666666666999</v>
      </c>
      <c r="O232" s="86">
        <f t="shared" si="37"/>
        <v>-64.428107999999995</v>
      </c>
    </row>
    <row r="233" spans="2:15" x14ac:dyDescent="0.25">
      <c r="B233">
        <v>6889166666.6667004</v>
      </c>
      <c r="C233">
        <v>-78.343757999999994</v>
      </c>
      <c r="D233">
        <v>-70.026352000000003</v>
      </c>
      <c r="F233" s="86">
        <f t="shared" si="38"/>
        <v>3.0368518518519001</v>
      </c>
      <c r="G233" s="86">
        <f t="shared" si="36"/>
        <v>-58.179313999999998</v>
      </c>
      <c r="J233">
        <v>6889166666.6667004</v>
      </c>
      <c r="K233">
        <v>-77.923355000000001</v>
      </c>
      <c r="L233">
        <v>-69.813034000000002</v>
      </c>
      <c r="N233" s="86">
        <f t="shared" si="39"/>
        <v>3.0368518518519001</v>
      </c>
      <c r="O233" s="86">
        <f t="shared" si="37"/>
        <v>-65.000404000000003</v>
      </c>
    </row>
    <row r="234" spans="2:15" x14ac:dyDescent="0.25">
      <c r="B234">
        <v>7500250000</v>
      </c>
      <c r="C234">
        <v>-80.107178000000005</v>
      </c>
      <c r="D234">
        <v>-72.099379999999996</v>
      </c>
      <c r="F234" s="86">
        <f t="shared" si="38"/>
        <v>3.2405370370370004</v>
      </c>
      <c r="G234" s="86">
        <f t="shared" si="36"/>
        <v>-58.974026000000002</v>
      </c>
      <c r="J234">
        <v>7500250000</v>
      </c>
      <c r="K234">
        <v>-76.425490999999994</v>
      </c>
      <c r="L234">
        <v>-68.477042999999995</v>
      </c>
      <c r="N234" s="86">
        <f t="shared" si="39"/>
        <v>3.2405370370370004</v>
      </c>
      <c r="O234" s="86">
        <f t="shared" si="37"/>
        <v>-59.315303999999998</v>
      </c>
    </row>
    <row r="235" spans="2:15" x14ac:dyDescent="0.25">
      <c r="B235">
        <v>8111333333.3332996</v>
      </c>
      <c r="C235">
        <v>-78.044539999999998</v>
      </c>
      <c r="D235">
        <v>-69.729270999999997</v>
      </c>
      <c r="F235" s="86">
        <f t="shared" si="38"/>
        <v>3.4442222222222001</v>
      </c>
      <c r="G235" s="86">
        <f t="shared" si="36"/>
        <v>-57.675362</v>
      </c>
      <c r="J235">
        <v>8111333333.3332996</v>
      </c>
      <c r="K235">
        <v>-76.540206999999995</v>
      </c>
      <c r="L235">
        <v>-68.518615999999994</v>
      </c>
      <c r="N235" s="86">
        <f t="shared" si="39"/>
        <v>3.4442222222222001</v>
      </c>
      <c r="O235" s="86">
        <f t="shared" si="37"/>
        <v>-55.860095999999999</v>
      </c>
    </row>
    <row r="236" spans="2:15" x14ac:dyDescent="0.25">
      <c r="B236">
        <v>8722416666.6667004</v>
      </c>
      <c r="C236">
        <v>-78.660042000000004</v>
      </c>
      <c r="D236">
        <v>-70.130225999999993</v>
      </c>
      <c r="F236" s="86">
        <f t="shared" si="38"/>
        <v>3.6479074074074003</v>
      </c>
      <c r="G236" s="86">
        <f t="shared" si="36"/>
        <v>-63.760719000000002</v>
      </c>
      <c r="J236">
        <v>8722416666.6667004</v>
      </c>
      <c r="K236">
        <v>-76.011307000000002</v>
      </c>
      <c r="L236">
        <v>-67.639945999999995</v>
      </c>
      <c r="N236" s="86">
        <f t="shared" si="39"/>
        <v>3.6479074074074003</v>
      </c>
      <c r="O236" s="86">
        <f t="shared" si="37"/>
        <v>-55.243763000000001</v>
      </c>
    </row>
    <row r="237" spans="2:15" x14ac:dyDescent="0.25">
      <c r="B237">
        <v>9333500000</v>
      </c>
      <c r="C237">
        <v>-77.271500000000003</v>
      </c>
      <c r="D237">
        <v>-68.689987000000002</v>
      </c>
      <c r="F237" s="86">
        <f t="shared" si="38"/>
        <v>3.8515925925926</v>
      </c>
      <c r="G237" s="86">
        <f t="shared" si="36"/>
        <v>-61.159775000000003</v>
      </c>
      <c r="J237">
        <v>9333500000</v>
      </c>
      <c r="K237">
        <v>-76.945839000000007</v>
      </c>
      <c r="L237">
        <v>-68.277717999999993</v>
      </c>
      <c r="N237" s="86">
        <f t="shared" si="39"/>
        <v>3.8515925925926</v>
      </c>
      <c r="O237" s="86">
        <f t="shared" si="37"/>
        <v>-55.718006000000003</v>
      </c>
    </row>
    <row r="238" spans="2:15" x14ac:dyDescent="0.25">
      <c r="B238">
        <v>9944583333.3332996</v>
      </c>
      <c r="C238">
        <v>-76.300017999999994</v>
      </c>
      <c r="D238">
        <v>-67.577858000000006</v>
      </c>
      <c r="F238" s="86">
        <f t="shared" si="38"/>
        <v>4.0552777777777997</v>
      </c>
      <c r="G238" s="86">
        <f t="shared" si="36"/>
        <v>-59.428767999999998</v>
      </c>
      <c r="J238">
        <v>9944583333.3332996</v>
      </c>
      <c r="K238">
        <v>-82.816383000000002</v>
      </c>
      <c r="L238">
        <v>-73.877769000000001</v>
      </c>
      <c r="N238" s="86">
        <f t="shared" si="39"/>
        <v>4.0552777777777997</v>
      </c>
      <c r="O238" s="86">
        <f t="shared" si="37"/>
        <v>-58.192509000000001</v>
      </c>
    </row>
    <row r="239" spans="2:15" x14ac:dyDescent="0.25">
      <c r="B239">
        <v>10555666666.667</v>
      </c>
      <c r="C239">
        <v>-81.612679</v>
      </c>
      <c r="D239">
        <v>-72.485977000000005</v>
      </c>
      <c r="F239" s="86">
        <f t="shared" si="38"/>
        <v>4.2589629629629995</v>
      </c>
      <c r="G239" s="86">
        <f t="shared" si="36"/>
        <v>-66.555808999999996</v>
      </c>
      <c r="J239">
        <v>10555666666.667</v>
      </c>
      <c r="K239">
        <v>-89.206046999999998</v>
      </c>
      <c r="L239">
        <v>-80.382919000000001</v>
      </c>
      <c r="N239" s="86">
        <f t="shared" si="39"/>
        <v>4.2589629629629995</v>
      </c>
      <c r="O239" s="86">
        <f t="shared" si="37"/>
        <v>-75.184471000000002</v>
      </c>
    </row>
    <row r="240" spans="2:15" x14ac:dyDescent="0.25">
      <c r="B240">
        <v>11166750000</v>
      </c>
      <c r="C240">
        <v>-81.113204999999994</v>
      </c>
      <c r="D240">
        <v>-71.982680999999999</v>
      </c>
      <c r="F240" s="86">
        <f t="shared" si="38"/>
        <v>4.4626481481480997</v>
      </c>
      <c r="G240" s="86">
        <f t="shared" si="36"/>
        <v>-59.808159000000003</v>
      </c>
      <c r="J240">
        <v>11166750000</v>
      </c>
      <c r="K240">
        <v>-83.853447000000003</v>
      </c>
      <c r="L240">
        <v>-74.841414999999998</v>
      </c>
      <c r="N240" s="86">
        <f t="shared" si="39"/>
        <v>4.4626481481480997</v>
      </c>
      <c r="O240" s="86">
        <f t="shared" si="37"/>
        <v>-56.881270999999998</v>
      </c>
    </row>
    <row r="241" spans="2:16" x14ac:dyDescent="0.25">
      <c r="B241">
        <v>11777833333.333</v>
      </c>
      <c r="C241">
        <v>-87.805358999999996</v>
      </c>
      <c r="D241">
        <v>-78.731682000000006</v>
      </c>
      <c r="F241" s="86">
        <f t="shared" si="38"/>
        <v>4.6663333333332995</v>
      </c>
      <c r="G241" s="86">
        <f t="shared" si="36"/>
        <v>-58.292746999999999</v>
      </c>
      <c r="J241">
        <v>11777833333.333</v>
      </c>
      <c r="K241">
        <v>-73.861877000000007</v>
      </c>
      <c r="L241">
        <v>-64.982276999999996</v>
      </c>
      <c r="N241" s="86">
        <f t="shared" si="39"/>
        <v>4.6663333333332995</v>
      </c>
      <c r="O241" s="86">
        <f t="shared" si="37"/>
        <v>-55.790272000000002</v>
      </c>
    </row>
    <row r="242" spans="2:16" x14ac:dyDescent="0.25">
      <c r="B242">
        <v>12388916666.667</v>
      </c>
      <c r="C242">
        <v>-73.317024000000004</v>
      </c>
      <c r="D242">
        <v>-63.886294999999997</v>
      </c>
      <c r="F242" s="86" t="s">
        <v>25</v>
      </c>
      <c r="J242">
        <v>12388916666.667</v>
      </c>
      <c r="K242">
        <v>-72.547272000000007</v>
      </c>
      <c r="L242">
        <v>-63.292278000000003</v>
      </c>
      <c r="N242" s="86" t="s">
        <v>25</v>
      </c>
    </row>
    <row r="243" spans="2:16" x14ac:dyDescent="0.25">
      <c r="B243">
        <v>13000000000</v>
      </c>
      <c r="C243">
        <v>-73.801986999999997</v>
      </c>
      <c r="D243">
        <v>-63.853603</v>
      </c>
      <c r="J243">
        <v>13000000000</v>
      </c>
      <c r="K243">
        <v>-69.673125999999996</v>
      </c>
      <c r="L243">
        <v>-59.936138</v>
      </c>
    </row>
    <row r="244" spans="2:16" x14ac:dyDescent="0.25">
      <c r="B244" t="s">
        <v>25</v>
      </c>
      <c r="J244" t="s">
        <v>25</v>
      </c>
    </row>
    <row r="245" spans="2:16" x14ac:dyDescent="0.25">
      <c r="F245" s="86" t="s">
        <v>50</v>
      </c>
      <c r="N245" s="86" t="s">
        <v>50</v>
      </c>
    </row>
    <row r="246" spans="2:16" ht="15.75" x14ac:dyDescent="0.25">
      <c r="F246" s="86" t="s">
        <v>23</v>
      </c>
      <c r="G246" s="86" t="str">
        <f t="shared" ref="G246:G265" si="40">D272</f>
        <v>3Rx2L dBc Log Mag(dB)</v>
      </c>
      <c r="H246" s="35">
        <v>3</v>
      </c>
      <c r="N246" s="86" t="s">
        <v>23</v>
      </c>
      <c r="O246" s="86" t="str">
        <f t="shared" ref="O246:O265" si="41">L272</f>
        <v>3Rx2L dBc Log Mag(dB)</v>
      </c>
      <c r="P246" s="35">
        <v>3</v>
      </c>
    </row>
    <row r="247" spans="2:16" ht="15.75" x14ac:dyDescent="0.25">
      <c r="B247" t="s">
        <v>48</v>
      </c>
      <c r="F247" s="86">
        <f t="shared" ref="F247:F265" si="42">B273/1000000000</f>
        <v>1</v>
      </c>
      <c r="G247" s="86">
        <f t="shared" si="40"/>
        <v>-65.673439000000002</v>
      </c>
      <c r="H247" s="36">
        <f>ABS(AVERAGE(G247:G265)-(H246-1)*15)</f>
        <v>106.44189031578949</v>
      </c>
      <c r="J247" t="s">
        <v>48</v>
      </c>
      <c r="N247" s="86">
        <f t="shared" ref="N247:N265" si="43">J273/1000000000</f>
        <v>1</v>
      </c>
      <c r="O247" s="86">
        <f t="shared" si="41"/>
        <v>-117.10377</v>
      </c>
      <c r="P247" s="36">
        <f>ABS(AVERAGE(O247:O265)-(P246-1)*15)</f>
        <v>110.11864063157894</v>
      </c>
    </row>
    <row r="248" spans="2:16" x14ac:dyDescent="0.25">
      <c r="B248" t="s">
        <v>23</v>
      </c>
      <c r="C248" t="s">
        <v>140</v>
      </c>
      <c r="D248" t="s">
        <v>49</v>
      </c>
      <c r="F248" s="86">
        <f t="shared" si="42"/>
        <v>1.4074259259258999</v>
      </c>
      <c r="G248" s="86">
        <f t="shared" si="40"/>
        <v>-85.177132</v>
      </c>
      <c r="J248" t="s">
        <v>23</v>
      </c>
      <c r="K248" t="s">
        <v>140</v>
      </c>
      <c r="L248" t="s">
        <v>49</v>
      </c>
      <c r="N248" s="86">
        <f t="shared" si="43"/>
        <v>1.4074259259258999</v>
      </c>
      <c r="O248" s="86">
        <f t="shared" si="41"/>
        <v>-93.150893999999994</v>
      </c>
    </row>
    <row r="249" spans="2:16" x14ac:dyDescent="0.25">
      <c r="B249">
        <v>1000000000</v>
      </c>
      <c r="C249">
        <v>-69.617142000000001</v>
      </c>
      <c r="D249">
        <v>-58.810862999999998</v>
      </c>
      <c r="F249" s="86">
        <f t="shared" si="42"/>
        <v>1.8148518518519001</v>
      </c>
      <c r="G249" s="86">
        <f t="shared" si="40"/>
        <v>-76.915458999999998</v>
      </c>
      <c r="J249">
        <v>1000000000</v>
      </c>
      <c r="K249">
        <v>-82.699211000000005</v>
      </c>
      <c r="L249">
        <v>-70.080070000000006</v>
      </c>
      <c r="N249" s="86">
        <f t="shared" si="43"/>
        <v>1.8148518518519001</v>
      </c>
      <c r="O249" s="86">
        <f t="shared" si="41"/>
        <v>-88.171486000000002</v>
      </c>
    </row>
    <row r="250" spans="2:16" x14ac:dyDescent="0.25">
      <c r="B250">
        <v>1203685185.1852</v>
      </c>
      <c r="C250">
        <v>-83.276343999999995</v>
      </c>
      <c r="D250">
        <v>-74.663878999999994</v>
      </c>
      <c r="F250" s="86">
        <f t="shared" si="42"/>
        <v>2.2222777777778</v>
      </c>
      <c r="G250" s="86">
        <f t="shared" si="40"/>
        <v>-79.516936999999999</v>
      </c>
      <c r="J250">
        <v>1203685185.1852</v>
      </c>
      <c r="K250">
        <v>-87.434623999999999</v>
      </c>
      <c r="L250">
        <v>-77.661743000000001</v>
      </c>
      <c r="N250" s="86">
        <f t="shared" si="43"/>
        <v>2.2222777777778</v>
      </c>
      <c r="O250" s="86">
        <f t="shared" si="41"/>
        <v>-84.185287000000002</v>
      </c>
    </row>
    <row r="251" spans="2:16" x14ac:dyDescent="0.25">
      <c r="B251">
        <v>1407370370.3704</v>
      </c>
      <c r="C251">
        <v>-82.872107999999997</v>
      </c>
      <c r="D251">
        <v>-74.874718000000001</v>
      </c>
      <c r="F251" s="86">
        <f t="shared" si="42"/>
        <v>2.6297037037036999</v>
      </c>
      <c r="G251" s="86">
        <f t="shared" si="40"/>
        <v>-82.258330999999998</v>
      </c>
      <c r="J251">
        <v>1407370370.3704</v>
      </c>
      <c r="K251">
        <v>-80.751091000000002</v>
      </c>
      <c r="L251">
        <v>-72.365593000000004</v>
      </c>
      <c r="N251" s="86">
        <f t="shared" si="43"/>
        <v>2.6297037037036999</v>
      </c>
      <c r="O251" s="86">
        <f t="shared" si="41"/>
        <v>-86.754585000000006</v>
      </c>
    </row>
    <row r="252" spans="2:16" x14ac:dyDescent="0.25">
      <c r="B252">
        <v>1611055555.5555999</v>
      </c>
      <c r="C252">
        <v>-74.279404</v>
      </c>
      <c r="D252">
        <v>-66.147957000000005</v>
      </c>
      <c r="F252" s="86">
        <f t="shared" si="42"/>
        <v>3.0371296296296002</v>
      </c>
      <c r="G252" s="86">
        <f t="shared" si="40"/>
        <v>-78.965744000000001</v>
      </c>
      <c r="J252">
        <v>1611055555.5555999</v>
      </c>
      <c r="K252">
        <v>-76.77346</v>
      </c>
      <c r="L252">
        <v>-68.752998000000005</v>
      </c>
      <c r="N252" s="86">
        <f t="shared" si="43"/>
        <v>3.0371296296296002</v>
      </c>
      <c r="O252" s="86">
        <f t="shared" si="41"/>
        <v>-80.244300999999993</v>
      </c>
    </row>
    <row r="253" spans="2:16" x14ac:dyDescent="0.25">
      <c r="B253">
        <v>1814740740.7407</v>
      </c>
      <c r="C253">
        <v>-78.610916000000003</v>
      </c>
      <c r="D253">
        <v>-70.342972000000003</v>
      </c>
      <c r="F253" s="86">
        <f t="shared" si="42"/>
        <v>3.4445555555556</v>
      </c>
      <c r="G253" s="86">
        <f t="shared" si="40"/>
        <v>-72.777901</v>
      </c>
      <c r="J253">
        <v>1814740740.7407</v>
      </c>
      <c r="K253">
        <v>-78.806160000000006</v>
      </c>
      <c r="L253">
        <v>-71.135673999999995</v>
      </c>
      <c r="N253" s="86">
        <f t="shared" si="43"/>
        <v>3.4445555555556</v>
      </c>
      <c r="O253" s="86">
        <f t="shared" si="41"/>
        <v>-78.107697000000002</v>
      </c>
    </row>
    <row r="254" spans="2:16" x14ac:dyDescent="0.25">
      <c r="B254">
        <v>2018425925.9259</v>
      </c>
      <c r="C254">
        <v>-79.333220999999995</v>
      </c>
      <c r="D254">
        <v>-70.896263000000005</v>
      </c>
      <c r="F254" s="86">
        <f t="shared" si="42"/>
        <v>3.8519814814815003</v>
      </c>
      <c r="G254" s="86">
        <f t="shared" si="40"/>
        <v>-84.999083999999996</v>
      </c>
      <c r="J254">
        <v>2018425925.9259</v>
      </c>
      <c r="K254">
        <v>-77.075226000000001</v>
      </c>
      <c r="L254">
        <v>-69.365111999999996</v>
      </c>
      <c r="N254" s="86">
        <f t="shared" si="43"/>
        <v>3.8519814814815003</v>
      </c>
      <c r="O254" s="86">
        <f t="shared" si="41"/>
        <v>-91.137214999999998</v>
      </c>
    </row>
    <row r="255" spans="2:16" x14ac:dyDescent="0.25">
      <c r="B255">
        <v>2222111111.1111002</v>
      </c>
      <c r="C255">
        <v>-66.361960999999994</v>
      </c>
      <c r="D255">
        <v>-58.227276000000003</v>
      </c>
      <c r="F255" s="86">
        <f t="shared" si="42"/>
        <v>4.2594074074073998</v>
      </c>
      <c r="G255" s="86">
        <f t="shared" si="40"/>
        <v>-86.577606000000003</v>
      </c>
      <c r="J255">
        <v>2222111111.1111002</v>
      </c>
      <c r="K255">
        <v>-68.629669000000007</v>
      </c>
      <c r="L255">
        <v>-60.683669999999999</v>
      </c>
      <c r="N255" s="86">
        <f t="shared" si="43"/>
        <v>4.2594074074073998</v>
      </c>
      <c r="O255" s="86">
        <f t="shared" si="41"/>
        <v>-75.162436999999997</v>
      </c>
    </row>
    <row r="256" spans="2:16" x14ac:dyDescent="0.25">
      <c r="B256">
        <v>2425796296.2962999</v>
      </c>
      <c r="C256">
        <v>-68.801993999999993</v>
      </c>
      <c r="D256">
        <v>-60.765799999999999</v>
      </c>
      <c r="F256" s="86">
        <f t="shared" si="42"/>
        <v>4.6668333333332992</v>
      </c>
      <c r="G256" s="86">
        <f t="shared" si="40"/>
        <v>-82.394226000000003</v>
      </c>
      <c r="J256">
        <v>2425796296.2962999</v>
      </c>
      <c r="K256">
        <v>-68.508644000000004</v>
      </c>
      <c r="L256">
        <v>-60.437804999999997</v>
      </c>
      <c r="N256" s="86">
        <f t="shared" si="43"/>
        <v>4.6668333333332992</v>
      </c>
      <c r="O256" s="86">
        <f t="shared" si="41"/>
        <v>-70.813057000000001</v>
      </c>
    </row>
    <row r="257" spans="2:16" x14ac:dyDescent="0.25">
      <c r="B257">
        <v>2629481481.4815001</v>
      </c>
      <c r="C257">
        <v>-71.475196999999994</v>
      </c>
      <c r="D257">
        <v>-63.157791000000003</v>
      </c>
      <c r="F257" s="86">
        <f t="shared" si="42"/>
        <v>5.0742592592592999</v>
      </c>
      <c r="G257" s="86">
        <f t="shared" si="40"/>
        <v>-70.970184000000003</v>
      </c>
      <c r="J257">
        <v>2629481481.4815001</v>
      </c>
      <c r="K257">
        <v>-70.938582999999994</v>
      </c>
      <c r="L257">
        <v>-62.828262000000002</v>
      </c>
      <c r="N257" s="86">
        <f t="shared" si="43"/>
        <v>5.0742592592592999</v>
      </c>
      <c r="O257" s="86">
        <f t="shared" si="41"/>
        <v>-76.895461999999995</v>
      </c>
    </row>
    <row r="258" spans="2:16" x14ac:dyDescent="0.25">
      <c r="B258">
        <v>2833166666.6666999</v>
      </c>
      <c r="C258">
        <v>-75.945023000000006</v>
      </c>
      <c r="D258">
        <v>-67.937233000000006</v>
      </c>
      <c r="F258" s="86">
        <f t="shared" si="42"/>
        <v>5.4816851851851993</v>
      </c>
      <c r="G258" s="86">
        <f t="shared" si="40"/>
        <v>-80.886803</v>
      </c>
      <c r="J258">
        <v>2833166666.6666999</v>
      </c>
      <c r="K258">
        <v>-72.376564000000002</v>
      </c>
      <c r="L258">
        <v>-64.428107999999995</v>
      </c>
      <c r="N258" s="86">
        <f t="shared" si="43"/>
        <v>5.4816851851851993</v>
      </c>
      <c r="O258" s="86">
        <f t="shared" si="41"/>
        <v>-76.029381000000001</v>
      </c>
    </row>
    <row r="259" spans="2:16" x14ac:dyDescent="0.25">
      <c r="B259">
        <v>3036851851.8519001</v>
      </c>
      <c r="C259">
        <v>-66.494575999999995</v>
      </c>
      <c r="D259">
        <v>-58.179313999999998</v>
      </c>
      <c r="F259" s="86">
        <f t="shared" si="42"/>
        <v>5.8891111111111005</v>
      </c>
      <c r="G259" s="86">
        <f t="shared" si="40"/>
        <v>-75.533225999999999</v>
      </c>
      <c r="J259">
        <v>3036851851.8519001</v>
      </c>
      <c r="K259">
        <v>-73.021996000000001</v>
      </c>
      <c r="L259">
        <v>-65.000404000000003</v>
      </c>
      <c r="N259" s="86">
        <f t="shared" si="43"/>
        <v>5.8891111111111005</v>
      </c>
      <c r="O259" s="86">
        <f t="shared" si="41"/>
        <v>-68.364952000000002</v>
      </c>
    </row>
    <row r="260" spans="2:16" x14ac:dyDescent="0.25">
      <c r="B260">
        <v>3240537037.0370002</v>
      </c>
      <c r="C260">
        <v>-67.503838000000002</v>
      </c>
      <c r="D260">
        <v>-58.974026000000002</v>
      </c>
      <c r="F260" s="86">
        <f t="shared" si="42"/>
        <v>6.296537037037</v>
      </c>
      <c r="G260" s="86">
        <f t="shared" si="40"/>
        <v>-83.527198999999996</v>
      </c>
      <c r="J260">
        <v>3240537037.0370002</v>
      </c>
      <c r="K260">
        <v>-67.686667999999997</v>
      </c>
      <c r="L260">
        <v>-59.315303999999998</v>
      </c>
      <c r="N260" s="86">
        <f t="shared" si="43"/>
        <v>6.296537037037</v>
      </c>
      <c r="O260" s="86">
        <f t="shared" si="41"/>
        <v>-77.438423</v>
      </c>
    </row>
    <row r="261" spans="2:16" x14ac:dyDescent="0.25">
      <c r="B261">
        <v>3444222222.2221999</v>
      </c>
      <c r="C261">
        <v>-66.256873999999996</v>
      </c>
      <c r="D261">
        <v>-57.675362</v>
      </c>
      <c r="F261" s="86">
        <f t="shared" si="42"/>
        <v>6.7039629629630006</v>
      </c>
      <c r="G261" s="86">
        <f t="shared" si="40"/>
        <v>-75.640945000000002</v>
      </c>
      <c r="J261">
        <v>3444222222.2221999</v>
      </c>
      <c r="K261">
        <v>-64.528221000000002</v>
      </c>
      <c r="L261">
        <v>-55.860095999999999</v>
      </c>
      <c r="N261" s="86">
        <f t="shared" si="43"/>
        <v>6.7039629629630006</v>
      </c>
      <c r="O261" s="86">
        <f t="shared" si="41"/>
        <v>-77.994170999999994</v>
      </c>
    </row>
    <row r="262" spans="2:16" x14ac:dyDescent="0.25">
      <c r="B262">
        <v>3647907407.4074001</v>
      </c>
      <c r="C262">
        <v>-72.482879999999994</v>
      </c>
      <c r="D262">
        <v>-63.760719000000002</v>
      </c>
      <c r="F262" s="86">
        <f t="shared" si="42"/>
        <v>7.1113888888889001</v>
      </c>
      <c r="G262" s="86">
        <f t="shared" si="40"/>
        <v>-70.024445</v>
      </c>
      <c r="J262">
        <v>3647907407.4074001</v>
      </c>
      <c r="K262">
        <v>-64.182381000000007</v>
      </c>
      <c r="L262">
        <v>-55.243763000000001</v>
      </c>
      <c r="N262" s="86">
        <f t="shared" si="43"/>
        <v>7.1113888888889001</v>
      </c>
      <c r="O262" s="86">
        <f t="shared" si="41"/>
        <v>-82.576652999999993</v>
      </c>
    </row>
    <row r="263" spans="2:16" x14ac:dyDescent="0.25">
      <c r="B263">
        <v>3851592592.5925999</v>
      </c>
      <c r="C263">
        <v>-70.286475999999993</v>
      </c>
      <c r="D263">
        <v>-61.159775000000003</v>
      </c>
      <c r="F263" s="86">
        <f t="shared" si="42"/>
        <v>7.5188148148148004</v>
      </c>
      <c r="G263" s="86">
        <f t="shared" si="40"/>
        <v>-72.557738999999998</v>
      </c>
      <c r="J263">
        <v>3851592592.5925999</v>
      </c>
      <c r="K263">
        <v>-64.541129999999995</v>
      </c>
      <c r="L263">
        <v>-55.718006000000003</v>
      </c>
      <c r="N263" s="86">
        <f t="shared" si="43"/>
        <v>7.5188148148148004</v>
      </c>
      <c r="O263" s="86">
        <f t="shared" si="41"/>
        <v>-63.594966999999997</v>
      </c>
    </row>
    <row r="264" spans="2:16" x14ac:dyDescent="0.25">
      <c r="B264">
        <v>4055277777.7778001</v>
      </c>
      <c r="C264">
        <v>-68.559296000000003</v>
      </c>
      <c r="D264">
        <v>-59.428767999999998</v>
      </c>
      <c r="F264" s="86">
        <f t="shared" si="42"/>
        <v>7.9262407407406998</v>
      </c>
      <c r="G264" s="86">
        <f t="shared" si="40"/>
        <v>-65.034728999999999</v>
      </c>
      <c r="J264">
        <v>4055277777.7778001</v>
      </c>
      <c r="K264">
        <v>-67.204536000000004</v>
      </c>
      <c r="L264">
        <v>-58.192509000000001</v>
      </c>
      <c r="N264" s="86">
        <f t="shared" si="43"/>
        <v>7.9262407407406998</v>
      </c>
      <c r="O264" s="86">
        <f t="shared" si="41"/>
        <v>-69.947638999999995</v>
      </c>
    </row>
    <row r="265" spans="2:16" x14ac:dyDescent="0.25">
      <c r="B265">
        <v>4258962962.9629998</v>
      </c>
      <c r="C265">
        <v>-75.629486</v>
      </c>
      <c r="D265">
        <v>-66.555808999999996</v>
      </c>
      <c r="F265" s="86">
        <f t="shared" si="42"/>
        <v>8.3336666666666996</v>
      </c>
      <c r="G265" s="86">
        <f t="shared" si="40"/>
        <v>-62.964787000000001</v>
      </c>
      <c r="J265">
        <v>4258962962.9629998</v>
      </c>
      <c r="K265">
        <v>-84.064071999999996</v>
      </c>
      <c r="L265">
        <v>-75.184471000000002</v>
      </c>
      <c r="N265" s="86">
        <f t="shared" si="43"/>
        <v>8.3336666666666996</v>
      </c>
      <c r="O265" s="86">
        <f t="shared" si="41"/>
        <v>-64.581795</v>
      </c>
    </row>
    <row r="266" spans="2:16" x14ac:dyDescent="0.25">
      <c r="B266">
        <v>4462648148.1480999</v>
      </c>
      <c r="C266">
        <v>-69.238892000000007</v>
      </c>
      <c r="D266">
        <v>-59.808159000000003</v>
      </c>
      <c r="F266" s="86" t="s">
        <v>25</v>
      </c>
      <c r="J266">
        <v>4462648148.1480999</v>
      </c>
      <c r="K266">
        <v>-66.136261000000005</v>
      </c>
      <c r="L266">
        <v>-56.881270999999998</v>
      </c>
      <c r="N266" s="86" t="s">
        <v>25</v>
      </c>
    </row>
    <row r="267" spans="2:16" x14ac:dyDescent="0.25">
      <c r="B267">
        <v>4666333333.3332996</v>
      </c>
      <c r="C267">
        <v>-68.241135</v>
      </c>
      <c r="D267">
        <v>-58.292746999999999</v>
      </c>
      <c r="J267">
        <v>4666333333.3332996</v>
      </c>
      <c r="K267">
        <v>-65.527259999999998</v>
      </c>
      <c r="L267">
        <v>-55.790272000000002</v>
      </c>
    </row>
    <row r="268" spans="2:16" x14ac:dyDescent="0.25">
      <c r="B268" t="s">
        <v>25</v>
      </c>
      <c r="J268" t="s">
        <v>25</v>
      </c>
    </row>
    <row r="269" spans="2:16" x14ac:dyDescent="0.25">
      <c r="F269" s="86" t="s">
        <v>52</v>
      </c>
      <c r="N269" s="86" t="s">
        <v>52</v>
      </c>
    </row>
    <row r="270" spans="2:16" ht="15.75" x14ac:dyDescent="0.25">
      <c r="F270" s="86" t="s">
        <v>23</v>
      </c>
      <c r="G270" s="86" t="str">
        <f t="shared" ref="G270:G289" si="44">D296</f>
        <v>3Rx3L dBc Log Mag(dB)</v>
      </c>
      <c r="H270" s="35">
        <v>3</v>
      </c>
      <c r="N270" s="86" t="s">
        <v>23</v>
      </c>
      <c r="O270" s="86" t="str">
        <f t="shared" ref="O270:O289" si="45">L296</f>
        <v>3Rx3L dBc Log Mag(dB)</v>
      </c>
      <c r="P270" s="35">
        <v>3</v>
      </c>
    </row>
    <row r="271" spans="2:16" ht="15.75" x14ac:dyDescent="0.25">
      <c r="B271" t="s">
        <v>50</v>
      </c>
      <c r="F271" s="86">
        <f t="shared" ref="F271:F289" si="46">B297/1000000000</f>
        <v>1</v>
      </c>
      <c r="G271" s="86">
        <f t="shared" si="44"/>
        <v>-78.839371</v>
      </c>
      <c r="H271" s="36">
        <f>ABS(AVERAGE(G271:G289)-(H270-1)*15)</f>
        <v>91.315919368421049</v>
      </c>
      <c r="J271" t="s">
        <v>50</v>
      </c>
      <c r="N271" s="86">
        <f t="shared" ref="N271:N289" si="47">J297/1000000000</f>
        <v>1</v>
      </c>
      <c r="O271" s="86">
        <f t="shared" si="45"/>
        <v>-68.718520999999996</v>
      </c>
      <c r="P271" s="36">
        <f>ABS(AVERAGE(O271:O289)-(P270-1)*15)</f>
        <v>90.526322999999991</v>
      </c>
    </row>
    <row r="272" spans="2:16" x14ac:dyDescent="0.25">
      <c r="B272" t="s">
        <v>23</v>
      </c>
      <c r="C272" t="s">
        <v>141</v>
      </c>
      <c r="D272" t="s">
        <v>51</v>
      </c>
      <c r="F272" s="86">
        <f t="shared" si="46"/>
        <v>1.6666666666666998</v>
      </c>
      <c r="G272" s="86">
        <f t="shared" si="44"/>
        <v>-73.400726000000006</v>
      </c>
      <c r="J272" t="s">
        <v>23</v>
      </c>
      <c r="K272" t="s">
        <v>141</v>
      </c>
      <c r="L272" t="s">
        <v>51</v>
      </c>
      <c r="N272" s="86">
        <f t="shared" si="47"/>
        <v>1.6666666666666998</v>
      </c>
      <c r="O272" s="86">
        <f t="shared" si="45"/>
        <v>-75.892159000000007</v>
      </c>
    </row>
    <row r="273" spans="2:15" x14ac:dyDescent="0.25">
      <c r="B273">
        <v>1000000000</v>
      </c>
      <c r="C273">
        <v>-76.479713000000004</v>
      </c>
      <c r="D273">
        <v>-65.673439000000002</v>
      </c>
      <c r="F273" s="86">
        <f t="shared" si="46"/>
        <v>2.3333333333333002</v>
      </c>
      <c r="G273" s="86">
        <f t="shared" si="44"/>
        <v>-67.366302000000005</v>
      </c>
      <c r="J273">
        <v>1000000000</v>
      </c>
      <c r="K273">
        <v>-129.72290000000001</v>
      </c>
      <c r="L273">
        <v>-117.10377</v>
      </c>
      <c r="N273" s="86">
        <f t="shared" si="47"/>
        <v>2.3333333333333002</v>
      </c>
      <c r="O273" s="86">
        <f t="shared" si="45"/>
        <v>-65.063704999999999</v>
      </c>
    </row>
    <row r="274" spans="2:15" x14ac:dyDescent="0.25">
      <c r="B274">
        <v>1407425925.9259</v>
      </c>
      <c r="C274">
        <v>-93.789597000000001</v>
      </c>
      <c r="D274">
        <v>-85.177132</v>
      </c>
      <c r="F274" s="86">
        <f t="shared" si="46"/>
        <v>3</v>
      </c>
      <c r="G274" s="86">
        <f t="shared" si="44"/>
        <v>-61.554423999999997</v>
      </c>
      <c r="J274">
        <v>1407425925.9259</v>
      </c>
      <c r="K274">
        <v>-102.92377999999999</v>
      </c>
      <c r="L274">
        <v>-93.150893999999994</v>
      </c>
      <c r="N274" s="86">
        <f t="shared" si="47"/>
        <v>3</v>
      </c>
      <c r="O274" s="86">
        <f t="shared" si="45"/>
        <v>-61.397793</v>
      </c>
    </row>
    <row r="275" spans="2:15" x14ac:dyDescent="0.25">
      <c r="B275">
        <v>1814851851.8519001</v>
      </c>
      <c r="C275">
        <v>-84.912848999999994</v>
      </c>
      <c r="D275">
        <v>-76.915458999999998</v>
      </c>
      <c r="F275" s="86">
        <f t="shared" si="46"/>
        <v>3.6666666666666998</v>
      </c>
      <c r="G275" s="86">
        <f t="shared" si="44"/>
        <v>-65.181488000000002</v>
      </c>
      <c r="J275">
        <v>1814851851.8519001</v>
      </c>
      <c r="K275">
        <v>-96.556984</v>
      </c>
      <c r="L275">
        <v>-88.171486000000002</v>
      </c>
      <c r="N275" s="86">
        <f t="shared" si="47"/>
        <v>3.6666666666666998</v>
      </c>
      <c r="O275" s="86">
        <f t="shared" si="45"/>
        <v>-63.126609999999999</v>
      </c>
    </row>
    <row r="276" spans="2:15" x14ac:dyDescent="0.25">
      <c r="B276">
        <v>2222277777.7778001</v>
      </c>
      <c r="C276">
        <v>-87.648392000000001</v>
      </c>
      <c r="D276">
        <v>-79.516936999999999</v>
      </c>
      <c r="F276" s="86">
        <f t="shared" si="46"/>
        <v>4.3333333333332993</v>
      </c>
      <c r="G276" s="86">
        <f t="shared" si="44"/>
        <v>-63.221054000000002</v>
      </c>
      <c r="J276">
        <v>2222277777.7778001</v>
      </c>
      <c r="K276">
        <v>-92.205749999999995</v>
      </c>
      <c r="L276">
        <v>-84.185287000000002</v>
      </c>
      <c r="N276" s="86">
        <f t="shared" si="47"/>
        <v>4.3333333333332993</v>
      </c>
      <c r="O276" s="86">
        <f t="shared" si="45"/>
        <v>-60.338679999999997</v>
      </c>
    </row>
    <row r="277" spans="2:15" x14ac:dyDescent="0.25">
      <c r="B277">
        <v>2629703703.7037001</v>
      </c>
      <c r="C277">
        <v>-90.526275999999996</v>
      </c>
      <c r="D277">
        <v>-82.258330999999998</v>
      </c>
      <c r="F277" s="86">
        <f t="shared" si="46"/>
        <v>5</v>
      </c>
      <c r="G277" s="86">
        <f t="shared" si="44"/>
        <v>-61.846969999999999</v>
      </c>
      <c r="J277">
        <v>2629703703.7037001</v>
      </c>
      <c r="K277">
        <v>-94.425072</v>
      </c>
      <c r="L277">
        <v>-86.754585000000006</v>
      </c>
      <c r="N277" s="86">
        <f t="shared" si="47"/>
        <v>5</v>
      </c>
      <c r="O277" s="86">
        <f t="shared" si="45"/>
        <v>-59.817847999999998</v>
      </c>
    </row>
    <row r="278" spans="2:15" x14ac:dyDescent="0.25">
      <c r="B278">
        <v>3037129629.6296</v>
      </c>
      <c r="C278">
        <v>-87.402702000000005</v>
      </c>
      <c r="D278">
        <v>-78.965744000000001</v>
      </c>
      <c r="F278" s="86">
        <f t="shared" si="46"/>
        <v>5.6666666666667007</v>
      </c>
      <c r="G278" s="86">
        <f t="shared" si="44"/>
        <v>-55.905208999999999</v>
      </c>
      <c r="J278">
        <v>3037129629.6296</v>
      </c>
      <c r="K278">
        <v>-87.954407000000003</v>
      </c>
      <c r="L278">
        <v>-80.244300999999993</v>
      </c>
      <c r="N278" s="86">
        <f t="shared" si="47"/>
        <v>5.6666666666667007</v>
      </c>
      <c r="O278" s="86">
        <f t="shared" si="45"/>
        <v>-60.368617999999998</v>
      </c>
    </row>
    <row r="279" spans="2:15" x14ac:dyDescent="0.25">
      <c r="B279">
        <v>3444555555.5556002</v>
      </c>
      <c r="C279">
        <v>-80.912589999999994</v>
      </c>
      <c r="D279">
        <v>-72.777901</v>
      </c>
      <c r="F279" s="86">
        <f t="shared" si="46"/>
        <v>6.3333333333332993</v>
      </c>
      <c r="G279" s="86">
        <f t="shared" si="44"/>
        <v>-65.6203</v>
      </c>
      <c r="J279">
        <v>3444555555.5556002</v>
      </c>
      <c r="K279">
        <v>-86.053687999999994</v>
      </c>
      <c r="L279">
        <v>-78.107697000000002</v>
      </c>
      <c r="N279" s="86">
        <f t="shared" si="47"/>
        <v>6.3333333333332993</v>
      </c>
      <c r="O279" s="86">
        <f t="shared" si="45"/>
        <v>-58.706074000000001</v>
      </c>
    </row>
    <row r="280" spans="2:15" x14ac:dyDescent="0.25">
      <c r="B280">
        <v>3851981481.4815001</v>
      </c>
      <c r="C280">
        <v>-93.035278000000005</v>
      </c>
      <c r="D280">
        <v>-84.999083999999996</v>
      </c>
      <c r="F280" s="86">
        <f t="shared" si="46"/>
        <v>7</v>
      </c>
      <c r="G280" s="86">
        <f t="shared" si="44"/>
        <v>-59.308028999999998</v>
      </c>
      <c r="J280">
        <v>3851981481.4815001</v>
      </c>
      <c r="K280">
        <v>-99.208054000000004</v>
      </c>
      <c r="L280">
        <v>-91.137214999999998</v>
      </c>
      <c r="N280" s="86">
        <f t="shared" si="47"/>
        <v>7</v>
      </c>
      <c r="O280" s="86">
        <f t="shared" si="45"/>
        <v>-60.812134</v>
      </c>
    </row>
    <row r="281" spans="2:15" x14ac:dyDescent="0.25">
      <c r="B281">
        <v>4259407407.4074001</v>
      </c>
      <c r="C281">
        <v>-94.895011999999994</v>
      </c>
      <c r="D281">
        <v>-86.577606000000003</v>
      </c>
      <c r="F281" s="86">
        <f t="shared" si="46"/>
        <v>7.6666666666667007</v>
      </c>
      <c r="G281" s="86">
        <f t="shared" si="44"/>
        <v>-57.136924999999998</v>
      </c>
      <c r="J281">
        <v>4259407407.4074001</v>
      </c>
      <c r="K281">
        <v>-83.272751</v>
      </c>
      <c r="L281">
        <v>-75.162436999999997</v>
      </c>
      <c r="N281" s="86">
        <f t="shared" si="47"/>
        <v>7.6666666666667007</v>
      </c>
      <c r="O281" s="86">
        <f t="shared" si="45"/>
        <v>-57.350700000000003</v>
      </c>
    </row>
    <row r="282" spans="2:15" x14ac:dyDescent="0.25">
      <c r="B282">
        <v>4666833333.3332996</v>
      </c>
      <c r="C282">
        <v>-90.402023</v>
      </c>
      <c r="D282">
        <v>-82.394226000000003</v>
      </c>
      <c r="F282" s="86">
        <f t="shared" si="46"/>
        <v>8.3333333333333002</v>
      </c>
      <c r="G282" s="86">
        <f t="shared" si="44"/>
        <v>-52.109619000000002</v>
      </c>
      <c r="J282">
        <v>4666833333.3332996</v>
      </c>
      <c r="K282">
        <v>-78.761512999999994</v>
      </c>
      <c r="L282">
        <v>-70.813057000000001</v>
      </c>
      <c r="N282" s="86">
        <f t="shared" si="47"/>
        <v>8.3333333333333002</v>
      </c>
      <c r="O282" s="86">
        <f t="shared" si="45"/>
        <v>-55.997844999999998</v>
      </c>
    </row>
    <row r="283" spans="2:15" x14ac:dyDescent="0.25">
      <c r="B283">
        <v>5074259259.2593002</v>
      </c>
      <c r="C283">
        <v>-79.285445999999993</v>
      </c>
      <c r="D283">
        <v>-70.970184000000003</v>
      </c>
      <c r="F283" s="86">
        <f t="shared" si="46"/>
        <v>9</v>
      </c>
      <c r="G283" s="86">
        <f t="shared" si="44"/>
        <v>-55.665379000000001</v>
      </c>
      <c r="J283">
        <v>5074259259.2593002</v>
      </c>
      <c r="K283">
        <v>-84.917052999999996</v>
      </c>
      <c r="L283">
        <v>-76.895461999999995</v>
      </c>
      <c r="N283" s="86">
        <f t="shared" si="47"/>
        <v>9</v>
      </c>
      <c r="O283" s="86">
        <f t="shared" si="45"/>
        <v>-58.787025</v>
      </c>
    </row>
    <row r="284" spans="2:15" x14ac:dyDescent="0.25">
      <c r="B284">
        <v>5481685185.1851997</v>
      </c>
      <c r="C284">
        <v>-89.416611000000003</v>
      </c>
      <c r="D284">
        <v>-80.886803</v>
      </c>
      <c r="F284" s="86">
        <f t="shared" si="46"/>
        <v>9.6666666666666998</v>
      </c>
      <c r="G284" s="86">
        <f t="shared" si="44"/>
        <v>-55.398232</v>
      </c>
      <c r="J284">
        <v>5481685185.1851997</v>
      </c>
      <c r="K284">
        <v>-84.400741999999994</v>
      </c>
      <c r="L284">
        <v>-76.029381000000001</v>
      </c>
      <c r="N284" s="86">
        <f t="shared" si="47"/>
        <v>9.6666666666666998</v>
      </c>
      <c r="O284" s="86">
        <f t="shared" si="45"/>
        <v>-56.876328000000001</v>
      </c>
    </row>
    <row r="285" spans="2:15" x14ac:dyDescent="0.25">
      <c r="B285">
        <v>5889111111.1111002</v>
      </c>
      <c r="C285">
        <v>-84.114731000000006</v>
      </c>
      <c r="D285">
        <v>-75.533225999999999</v>
      </c>
      <c r="F285" s="86">
        <f t="shared" si="46"/>
        <v>10.333333333333</v>
      </c>
      <c r="G285" s="86">
        <f t="shared" si="44"/>
        <v>-58.525275999999998</v>
      </c>
      <c r="J285">
        <v>5889111111.1111002</v>
      </c>
      <c r="K285">
        <v>-77.033073000000002</v>
      </c>
      <c r="L285">
        <v>-68.364952000000002</v>
      </c>
      <c r="N285" s="86">
        <f t="shared" si="47"/>
        <v>10.333333333333</v>
      </c>
      <c r="O285" s="86">
        <f t="shared" si="45"/>
        <v>-55.525719000000002</v>
      </c>
    </row>
    <row r="286" spans="2:15" x14ac:dyDescent="0.25">
      <c r="B286">
        <v>6296537037.0369997</v>
      </c>
      <c r="C286">
        <v>-92.249358999999998</v>
      </c>
      <c r="D286">
        <v>-83.527198999999996</v>
      </c>
      <c r="F286" s="86">
        <f t="shared" si="46"/>
        <v>11</v>
      </c>
      <c r="G286" s="86">
        <f t="shared" si="44"/>
        <v>-58.834442000000003</v>
      </c>
      <c r="J286">
        <v>6296537037.0369997</v>
      </c>
      <c r="K286">
        <v>-86.377037000000001</v>
      </c>
      <c r="L286">
        <v>-77.438423</v>
      </c>
      <c r="N286" s="86">
        <f t="shared" si="47"/>
        <v>11</v>
      </c>
      <c r="O286" s="86">
        <f t="shared" si="45"/>
        <v>-58.348166999999997</v>
      </c>
    </row>
    <row r="287" spans="2:15" x14ac:dyDescent="0.25">
      <c r="B287">
        <v>6703962962.9630003</v>
      </c>
      <c r="C287">
        <v>-84.767646999999997</v>
      </c>
      <c r="D287">
        <v>-75.640945000000002</v>
      </c>
      <c r="F287" s="86">
        <f t="shared" si="46"/>
        <v>11.666666666667</v>
      </c>
      <c r="G287" s="86">
        <f t="shared" si="44"/>
        <v>-56.945442</v>
      </c>
      <c r="J287">
        <v>6703962962.9630003</v>
      </c>
      <c r="K287">
        <v>-86.817290999999997</v>
      </c>
      <c r="L287">
        <v>-77.994170999999994</v>
      </c>
      <c r="N287" s="86">
        <f t="shared" si="47"/>
        <v>11.666666666667</v>
      </c>
      <c r="O287" s="86">
        <f t="shared" si="45"/>
        <v>-54.748325000000001</v>
      </c>
    </row>
    <row r="288" spans="2:15" x14ac:dyDescent="0.25">
      <c r="B288">
        <v>7111388888.8888998</v>
      </c>
      <c r="C288">
        <v>-79.154967999999997</v>
      </c>
      <c r="D288">
        <v>-70.024445</v>
      </c>
      <c r="F288" s="86">
        <f t="shared" si="46"/>
        <v>12.333333333333</v>
      </c>
      <c r="G288" s="86">
        <f t="shared" si="44"/>
        <v>-58.263126</v>
      </c>
      <c r="J288">
        <v>7111388888.8888998</v>
      </c>
      <c r="K288">
        <v>-91.588684000000001</v>
      </c>
      <c r="L288">
        <v>-82.576652999999993</v>
      </c>
      <c r="N288" s="86">
        <f t="shared" si="47"/>
        <v>12.333333333333</v>
      </c>
      <c r="O288" s="86">
        <f t="shared" si="45"/>
        <v>-56.586089999999999</v>
      </c>
    </row>
    <row r="289" spans="2:16" x14ac:dyDescent="0.25">
      <c r="B289">
        <v>7518814814.8148003</v>
      </c>
      <c r="C289">
        <v>-81.631416000000002</v>
      </c>
      <c r="D289">
        <v>-72.557738999999998</v>
      </c>
      <c r="F289" s="86">
        <f t="shared" si="46"/>
        <v>13</v>
      </c>
      <c r="G289" s="86">
        <f t="shared" si="44"/>
        <v>-59.880153999999997</v>
      </c>
      <c r="J289">
        <v>7518814814.8148003</v>
      </c>
      <c r="K289">
        <v>-72.474564000000001</v>
      </c>
      <c r="L289">
        <v>-63.594966999999997</v>
      </c>
      <c r="N289" s="86">
        <f t="shared" si="47"/>
        <v>13</v>
      </c>
      <c r="O289" s="86">
        <f t="shared" si="45"/>
        <v>-61.537796</v>
      </c>
    </row>
    <row r="290" spans="2:16" x14ac:dyDescent="0.25">
      <c r="B290">
        <v>7926240740.7406998</v>
      </c>
      <c r="C290">
        <v>-74.465462000000002</v>
      </c>
      <c r="D290">
        <v>-65.034728999999999</v>
      </c>
      <c r="F290" s="86" t="s">
        <v>25</v>
      </c>
      <c r="J290">
        <v>7926240740.7406998</v>
      </c>
      <c r="K290">
        <v>-79.202636999999996</v>
      </c>
      <c r="L290">
        <v>-69.947638999999995</v>
      </c>
      <c r="N290" s="86" t="s">
        <v>25</v>
      </c>
    </row>
    <row r="291" spans="2:16" x14ac:dyDescent="0.25">
      <c r="B291">
        <v>8333666666.6667004</v>
      </c>
      <c r="C291">
        <v>-72.913169999999994</v>
      </c>
      <c r="D291">
        <v>-62.964787000000001</v>
      </c>
      <c r="J291">
        <v>8333666666.6667004</v>
      </c>
      <c r="K291">
        <v>-74.318787</v>
      </c>
      <c r="L291">
        <v>-64.581795</v>
      </c>
    </row>
    <row r="292" spans="2:16" x14ac:dyDescent="0.25">
      <c r="B292" t="s">
        <v>25</v>
      </c>
      <c r="J292" t="s">
        <v>25</v>
      </c>
    </row>
    <row r="293" spans="2:16" x14ac:dyDescent="0.25">
      <c r="F293" s="86" t="s">
        <v>54</v>
      </c>
      <c r="N293" s="86" t="s">
        <v>54</v>
      </c>
    </row>
    <row r="294" spans="2:16" ht="15.75" x14ac:dyDescent="0.25">
      <c r="F294" s="86" t="s">
        <v>23</v>
      </c>
      <c r="G294" s="86" t="str">
        <f t="shared" ref="G294:G313" si="48">D320</f>
        <v>3Rx4L dBc Log Mag(dB)</v>
      </c>
      <c r="H294" s="35">
        <v>3</v>
      </c>
      <c r="N294" s="86" t="s">
        <v>23</v>
      </c>
      <c r="O294" s="86" t="str">
        <f t="shared" ref="O294:O313" si="49">L320</f>
        <v>3Rx4L dBc Log Mag(dB)</v>
      </c>
      <c r="P294" s="35">
        <v>3</v>
      </c>
    </row>
    <row r="295" spans="2:16" ht="15.75" x14ac:dyDescent="0.25">
      <c r="B295" t="s">
        <v>52</v>
      </c>
      <c r="F295" s="86">
        <f t="shared" ref="F295:F313" si="50">B321/1000000000</f>
        <v>1.0003333333333</v>
      </c>
      <c r="G295" s="86">
        <f t="shared" si="48"/>
        <v>-46.089306000000001</v>
      </c>
      <c r="H295" s="36">
        <f>ABS(AVERAGE(G295:G313)-(H294-1)*15)</f>
        <v>107.30279331578947</v>
      </c>
      <c r="J295" t="s">
        <v>52</v>
      </c>
      <c r="N295" s="86">
        <f t="shared" ref="N295:N313" si="51">J321/1000000000</f>
        <v>1.0003333333333</v>
      </c>
      <c r="O295" s="86">
        <f t="shared" si="49"/>
        <v>-64.452933999999999</v>
      </c>
      <c r="P295" s="36">
        <f>ABS(AVERAGE(O295:O313)-(P294-1)*15)</f>
        <v>110.10552405263158</v>
      </c>
    </row>
    <row r="296" spans="2:16" x14ac:dyDescent="0.25">
      <c r="B296" t="s">
        <v>23</v>
      </c>
      <c r="C296" t="s">
        <v>142</v>
      </c>
      <c r="D296" t="s">
        <v>53</v>
      </c>
      <c r="F296" s="86">
        <f t="shared" si="50"/>
        <v>1.6669814814814998</v>
      </c>
      <c r="G296" s="86">
        <f t="shared" si="48"/>
        <v>-42.878467999999998</v>
      </c>
      <c r="J296" t="s">
        <v>23</v>
      </c>
      <c r="K296" t="s">
        <v>142</v>
      </c>
      <c r="L296" t="s">
        <v>53</v>
      </c>
      <c r="N296" s="86">
        <f t="shared" si="51"/>
        <v>1.6669814814814998</v>
      </c>
      <c r="O296" s="86">
        <f t="shared" si="49"/>
        <v>-65.336310999999995</v>
      </c>
    </row>
    <row r="297" spans="2:16" x14ac:dyDescent="0.25">
      <c r="B297">
        <v>1000000000</v>
      </c>
      <c r="C297">
        <v>-89.645645000000002</v>
      </c>
      <c r="D297">
        <v>-78.839371</v>
      </c>
      <c r="F297" s="86">
        <f t="shared" si="50"/>
        <v>2.3336296296296002</v>
      </c>
      <c r="G297" s="86">
        <f t="shared" si="48"/>
        <v>-53.772671000000003</v>
      </c>
      <c r="J297">
        <v>1000000000</v>
      </c>
      <c r="K297">
        <v>-81.337654000000001</v>
      </c>
      <c r="L297">
        <v>-68.718520999999996</v>
      </c>
      <c r="N297" s="86">
        <f t="shared" si="51"/>
        <v>2.3336296296296002</v>
      </c>
      <c r="O297" s="86">
        <f t="shared" si="49"/>
        <v>-85.360748000000001</v>
      </c>
    </row>
    <row r="298" spans="2:16" x14ac:dyDescent="0.25">
      <c r="B298">
        <v>1666666666.6666999</v>
      </c>
      <c r="C298">
        <v>-82.013191000000006</v>
      </c>
      <c r="D298">
        <v>-73.400726000000006</v>
      </c>
      <c r="F298" s="86">
        <f t="shared" si="50"/>
        <v>3.0002777777778</v>
      </c>
      <c r="G298" s="86">
        <f t="shared" si="48"/>
        <v>-89.981376999999995</v>
      </c>
      <c r="J298">
        <v>1666666666.6666999</v>
      </c>
      <c r="K298">
        <v>-85.665047000000001</v>
      </c>
      <c r="L298">
        <v>-75.892159000000007</v>
      </c>
      <c r="N298" s="86">
        <f t="shared" si="51"/>
        <v>3.0002777777778</v>
      </c>
      <c r="O298" s="86">
        <f t="shared" si="49"/>
        <v>-85.099327000000002</v>
      </c>
    </row>
    <row r="299" spans="2:16" x14ac:dyDescent="0.25">
      <c r="B299">
        <v>2333333333.3333001</v>
      </c>
      <c r="C299">
        <v>-75.363701000000006</v>
      </c>
      <c r="D299">
        <v>-67.366302000000005</v>
      </c>
      <c r="F299" s="86">
        <f t="shared" si="50"/>
        <v>3.6669259259258999</v>
      </c>
      <c r="G299" s="86">
        <f t="shared" si="48"/>
        <v>-80.839957999999996</v>
      </c>
      <c r="J299">
        <v>2333333333.3333001</v>
      </c>
      <c r="K299">
        <v>-73.449211000000005</v>
      </c>
      <c r="L299">
        <v>-65.063704999999999</v>
      </c>
      <c r="N299" s="86">
        <f t="shared" si="51"/>
        <v>3.6669259259258999</v>
      </c>
      <c r="O299" s="86">
        <f t="shared" si="49"/>
        <v>-97.367889000000005</v>
      </c>
    </row>
    <row r="300" spans="2:16" x14ac:dyDescent="0.25">
      <c r="B300">
        <v>3000000000</v>
      </c>
      <c r="C300">
        <v>-69.685874999999996</v>
      </c>
      <c r="D300">
        <v>-61.554423999999997</v>
      </c>
      <c r="F300" s="86">
        <f t="shared" si="50"/>
        <v>4.3335740740740993</v>
      </c>
      <c r="G300" s="86">
        <f t="shared" si="48"/>
        <v>-78.439521999999997</v>
      </c>
      <c r="J300">
        <v>3000000000</v>
      </c>
      <c r="K300">
        <v>-69.418259000000006</v>
      </c>
      <c r="L300">
        <v>-61.397793</v>
      </c>
      <c r="N300" s="86">
        <f t="shared" si="51"/>
        <v>4.3335740740740993</v>
      </c>
      <c r="O300" s="86">
        <f t="shared" si="49"/>
        <v>-88.825210999999996</v>
      </c>
    </row>
    <row r="301" spans="2:16" x14ac:dyDescent="0.25">
      <c r="B301">
        <v>3666666666.6666999</v>
      </c>
      <c r="C301">
        <v>-73.449425000000005</v>
      </c>
      <c r="D301">
        <v>-65.181488000000002</v>
      </c>
      <c r="F301" s="86">
        <f t="shared" si="50"/>
        <v>5.0002222222222006</v>
      </c>
      <c r="G301" s="86">
        <f t="shared" si="48"/>
        <v>-91.182899000000006</v>
      </c>
      <c r="J301">
        <v>3666666666.6666999</v>
      </c>
      <c r="K301">
        <v>-70.797095999999996</v>
      </c>
      <c r="L301">
        <v>-63.126609999999999</v>
      </c>
      <c r="N301" s="86">
        <f t="shared" si="51"/>
        <v>5.0002222222222006</v>
      </c>
      <c r="O301" s="86">
        <f t="shared" si="49"/>
        <v>-90.707497000000004</v>
      </c>
    </row>
    <row r="302" spans="2:16" x14ac:dyDescent="0.25">
      <c r="B302">
        <v>4333333333.3332996</v>
      </c>
      <c r="C302">
        <v>-71.658011999999999</v>
      </c>
      <c r="D302">
        <v>-63.221054000000002</v>
      </c>
      <c r="F302" s="86">
        <f t="shared" si="50"/>
        <v>5.6668703703704004</v>
      </c>
      <c r="G302" s="86">
        <f t="shared" si="48"/>
        <v>-83.524780000000007</v>
      </c>
      <c r="J302">
        <v>4333333333.3332996</v>
      </c>
      <c r="K302">
        <v>-68.048789999999997</v>
      </c>
      <c r="L302">
        <v>-60.338679999999997</v>
      </c>
      <c r="N302" s="86">
        <f t="shared" si="51"/>
        <v>5.6668703703704004</v>
      </c>
      <c r="O302" s="86">
        <f t="shared" si="49"/>
        <v>-77.590323999999995</v>
      </c>
    </row>
    <row r="303" spans="2:16" x14ac:dyDescent="0.25">
      <c r="B303">
        <v>5000000000</v>
      </c>
      <c r="C303">
        <v>-69.981658999999993</v>
      </c>
      <c r="D303">
        <v>-61.846969999999999</v>
      </c>
      <c r="F303" s="86">
        <f t="shared" si="50"/>
        <v>6.3335185185184999</v>
      </c>
      <c r="G303" s="86">
        <f t="shared" si="48"/>
        <v>-76.903946000000005</v>
      </c>
      <c r="J303">
        <v>5000000000</v>
      </c>
      <c r="K303">
        <v>-67.763846999999998</v>
      </c>
      <c r="L303">
        <v>-59.817847999999998</v>
      </c>
      <c r="N303" s="86">
        <f t="shared" si="51"/>
        <v>6.3335185185184999</v>
      </c>
      <c r="O303" s="86">
        <f t="shared" si="49"/>
        <v>-75.487778000000006</v>
      </c>
    </row>
    <row r="304" spans="2:16" x14ac:dyDescent="0.25">
      <c r="B304">
        <v>5666666666.6667004</v>
      </c>
      <c r="C304">
        <v>-63.941401999999997</v>
      </c>
      <c r="D304">
        <v>-55.905208999999999</v>
      </c>
      <c r="F304" s="86">
        <f t="shared" si="50"/>
        <v>7.0001666666667006</v>
      </c>
      <c r="G304" s="86">
        <f t="shared" si="48"/>
        <v>-76.652198999999996</v>
      </c>
      <c r="J304">
        <v>5666666666.6667004</v>
      </c>
      <c r="K304">
        <v>-68.439453</v>
      </c>
      <c r="L304">
        <v>-60.368617999999998</v>
      </c>
      <c r="N304" s="86">
        <f t="shared" si="51"/>
        <v>7.0001666666667006</v>
      </c>
      <c r="O304" s="86">
        <f t="shared" si="49"/>
        <v>-72.551024999999996</v>
      </c>
    </row>
    <row r="305" spans="2:16" x14ac:dyDescent="0.25">
      <c r="B305">
        <v>6333333333.3332996</v>
      </c>
      <c r="C305">
        <v>-73.937714</v>
      </c>
      <c r="D305">
        <v>-65.6203</v>
      </c>
      <c r="F305" s="86">
        <f t="shared" si="50"/>
        <v>7.6668148148148001</v>
      </c>
      <c r="G305" s="86">
        <f t="shared" si="48"/>
        <v>-80.098456999999996</v>
      </c>
      <c r="J305">
        <v>6333333333.3332996</v>
      </c>
      <c r="K305">
        <v>-66.816390999999996</v>
      </c>
      <c r="L305">
        <v>-58.706074000000001</v>
      </c>
      <c r="N305" s="86">
        <f t="shared" si="51"/>
        <v>7.6668148148148001</v>
      </c>
      <c r="O305" s="86">
        <f t="shared" si="49"/>
        <v>-74.876366000000004</v>
      </c>
    </row>
    <row r="306" spans="2:16" x14ac:dyDescent="0.25">
      <c r="B306">
        <v>7000000000</v>
      </c>
      <c r="C306">
        <v>-67.315819000000005</v>
      </c>
      <c r="D306">
        <v>-59.308028999999998</v>
      </c>
      <c r="F306" s="86">
        <f t="shared" si="50"/>
        <v>8.3334629629630008</v>
      </c>
      <c r="G306" s="86">
        <f t="shared" si="48"/>
        <v>-101.7484</v>
      </c>
      <c r="J306">
        <v>7000000000</v>
      </c>
      <c r="K306">
        <v>-68.760581999999999</v>
      </c>
      <c r="L306">
        <v>-60.812134</v>
      </c>
      <c r="N306" s="86">
        <f t="shared" si="51"/>
        <v>8.3334629629630008</v>
      </c>
      <c r="O306" s="86">
        <f t="shared" si="49"/>
        <v>-92.702965000000006</v>
      </c>
    </row>
    <row r="307" spans="2:16" x14ac:dyDescent="0.25">
      <c r="B307">
        <v>7666666666.6667004</v>
      </c>
      <c r="C307">
        <v>-65.452194000000006</v>
      </c>
      <c r="D307">
        <v>-57.136924999999998</v>
      </c>
      <c r="F307" s="86">
        <f t="shared" si="50"/>
        <v>9.0001111111110994</v>
      </c>
      <c r="G307" s="86">
        <f t="shared" si="48"/>
        <v>-82.795394999999999</v>
      </c>
      <c r="J307">
        <v>7666666666.6667004</v>
      </c>
      <c r="K307">
        <v>-65.372292000000002</v>
      </c>
      <c r="L307">
        <v>-57.350700000000003</v>
      </c>
      <c r="N307" s="86">
        <f t="shared" si="51"/>
        <v>9.0001111111110994</v>
      </c>
      <c r="O307" s="86">
        <f t="shared" si="49"/>
        <v>-74.792816000000002</v>
      </c>
    </row>
    <row r="308" spans="2:16" x14ac:dyDescent="0.25">
      <c r="B308">
        <v>8333333333.3332996</v>
      </c>
      <c r="C308">
        <v>-60.639431000000002</v>
      </c>
      <c r="D308">
        <v>-52.109619000000002</v>
      </c>
      <c r="F308" s="86">
        <f t="shared" si="50"/>
        <v>9.666759259259301</v>
      </c>
      <c r="G308" s="86">
        <f t="shared" si="48"/>
        <v>-88.992339999999999</v>
      </c>
      <c r="J308">
        <v>8333333333.3332996</v>
      </c>
      <c r="K308">
        <v>-64.369208999999998</v>
      </c>
      <c r="L308">
        <v>-55.997844999999998</v>
      </c>
      <c r="N308" s="86">
        <f t="shared" si="51"/>
        <v>9.666759259259301</v>
      </c>
      <c r="O308" s="86">
        <f t="shared" si="49"/>
        <v>-82.586455999999998</v>
      </c>
    </row>
    <row r="309" spans="2:16" x14ac:dyDescent="0.25">
      <c r="B309">
        <v>9000000000</v>
      </c>
      <c r="C309">
        <v>-64.246894999999995</v>
      </c>
      <c r="D309">
        <v>-55.665379000000001</v>
      </c>
      <c r="F309" s="86">
        <f t="shared" si="50"/>
        <v>10.333407407407</v>
      </c>
      <c r="G309" s="86">
        <f t="shared" si="48"/>
        <v>-80.709487999999993</v>
      </c>
      <c r="J309">
        <v>9000000000</v>
      </c>
      <c r="K309">
        <v>-67.455146999999997</v>
      </c>
      <c r="L309">
        <v>-58.787025</v>
      </c>
      <c r="N309" s="86">
        <f t="shared" si="51"/>
        <v>10.333407407407</v>
      </c>
      <c r="O309" s="86">
        <f t="shared" si="49"/>
        <v>-80.100761000000006</v>
      </c>
    </row>
    <row r="310" spans="2:16" x14ac:dyDescent="0.25">
      <c r="B310">
        <v>9666666666.6667004</v>
      </c>
      <c r="C310">
        <v>-64.120391999999995</v>
      </c>
      <c r="D310">
        <v>-55.398232</v>
      </c>
      <c r="F310" s="86">
        <f t="shared" si="50"/>
        <v>11.000055555555999</v>
      </c>
      <c r="G310" s="86">
        <f t="shared" si="48"/>
        <v>-63.008491999999997</v>
      </c>
      <c r="J310">
        <v>9666666666.6667004</v>
      </c>
      <c r="K310">
        <v>-65.814948999999999</v>
      </c>
      <c r="L310">
        <v>-56.876328000000001</v>
      </c>
      <c r="N310" s="86">
        <f t="shared" si="51"/>
        <v>11.000055555555999</v>
      </c>
      <c r="O310" s="86">
        <f t="shared" si="49"/>
        <v>-80.969077999999996</v>
      </c>
    </row>
    <row r="311" spans="2:16" x14ac:dyDescent="0.25">
      <c r="B311">
        <v>10333333333.333</v>
      </c>
      <c r="C311">
        <v>-67.651978</v>
      </c>
      <c r="D311">
        <v>-58.525275999999998</v>
      </c>
      <c r="F311" s="86">
        <f t="shared" si="50"/>
        <v>11.666703703704</v>
      </c>
      <c r="G311" s="86">
        <f t="shared" si="48"/>
        <v>-80.874701999999999</v>
      </c>
      <c r="J311">
        <v>10333333333.333</v>
      </c>
      <c r="K311">
        <v>-64.348838999999998</v>
      </c>
      <c r="L311">
        <v>-55.525719000000002</v>
      </c>
      <c r="N311" s="86">
        <f t="shared" si="51"/>
        <v>11.666703703704</v>
      </c>
      <c r="O311" s="86">
        <f t="shared" si="49"/>
        <v>-77.488037000000006</v>
      </c>
    </row>
    <row r="312" spans="2:16" x14ac:dyDescent="0.25">
      <c r="B312">
        <v>11000000000</v>
      </c>
      <c r="C312">
        <v>-67.964966000000004</v>
      </c>
      <c r="D312">
        <v>-58.834442000000003</v>
      </c>
      <c r="F312" s="86">
        <f t="shared" si="50"/>
        <v>12.333351851851999</v>
      </c>
      <c r="G312" s="86">
        <f t="shared" si="48"/>
        <v>-88.081680000000006</v>
      </c>
      <c r="J312">
        <v>11000000000</v>
      </c>
      <c r="K312">
        <v>-67.360191</v>
      </c>
      <c r="L312">
        <v>-58.348166999999997</v>
      </c>
      <c r="N312" s="86">
        <f t="shared" si="51"/>
        <v>12.333351851851999</v>
      </c>
      <c r="O312" s="86">
        <f t="shared" si="49"/>
        <v>-78.945091000000005</v>
      </c>
    </row>
    <row r="313" spans="2:16" x14ac:dyDescent="0.25">
      <c r="B313">
        <v>11666666666.667</v>
      </c>
      <c r="C313">
        <v>-66.019119000000003</v>
      </c>
      <c r="D313">
        <v>-56.945442</v>
      </c>
      <c r="F313" s="86">
        <f t="shared" si="50"/>
        <v>13</v>
      </c>
      <c r="G313" s="86">
        <f t="shared" si="48"/>
        <v>-82.178993000000006</v>
      </c>
      <c r="J313">
        <v>11666666666.667</v>
      </c>
      <c r="K313">
        <v>-63.627926000000002</v>
      </c>
      <c r="L313">
        <v>-54.748325000000001</v>
      </c>
      <c r="N313" s="86">
        <f t="shared" si="51"/>
        <v>13</v>
      </c>
      <c r="O313" s="86">
        <f t="shared" si="49"/>
        <v>-76.764342999999997</v>
      </c>
    </row>
    <row r="314" spans="2:16" x14ac:dyDescent="0.25">
      <c r="B314">
        <v>12333333333.333</v>
      </c>
      <c r="C314">
        <v>-67.693862999999993</v>
      </c>
      <c r="D314">
        <v>-58.263126</v>
      </c>
      <c r="F314" s="86" t="s">
        <v>25</v>
      </c>
      <c r="J314">
        <v>12333333333.333</v>
      </c>
      <c r="K314">
        <v>-65.841087000000002</v>
      </c>
      <c r="L314">
        <v>-56.586089999999999</v>
      </c>
      <c r="N314" s="86" t="s">
        <v>25</v>
      </c>
    </row>
    <row r="315" spans="2:16" x14ac:dyDescent="0.25">
      <c r="B315">
        <v>13000000000</v>
      </c>
      <c r="C315">
        <v>-69.828536999999997</v>
      </c>
      <c r="D315">
        <v>-59.880153999999997</v>
      </c>
      <c r="J315">
        <v>13000000000</v>
      </c>
      <c r="K315">
        <v>-71.274788000000001</v>
      </c>
      <c r="L315">
        <v>-61.537796</v>
      </c>
    </row>
    <row r="316" spans="2:16" x14ac:dyDescent="0.25">
      <c r="B316" t="s">
        <v>25</v>
      </c>
      <c r="J316" t="s">
        <v>25</v>
      </c>
    </row>
    <row r="317" spans="2:16" x14ac:dyDescent="0.25">
      <c r="F317" s="86" t="s">
        <v>56</v>
      </c>
      <c r="N317" s="86" t="s">
        <v>56</v>
      </c>
    </row>
    <row r="318" spans="2:16" ht="15.75" x14ac:dyDescent="0.25">
      <c r="F318" s="86" t="s">
        <v>23</v>
      </c>
      <c r="G318" s="86" t="str">
        <f t="shared" ref="G318:G337" si="52">D344</f>
        <v>3Rx5L dBc Log Mag(dB)</v>
      </c>
      <c r="H318" s="35">
        <v>3</v>
      </c>
      <c r="N318" s="86" t="s">
        <v>23</v>
      </c>
      <c r="O318" s="86" t="str">
        <f t="shared" ref="O318:O337" si="53">L344</f>
        <v>3Rx5L dBc Log Mag(dB)</v>
      </c>
      <c r="P318" s="35">
        <v>3</v>
      </c>
    </row>
    <row r="319" spans="2:16" ht="15.75" x14ac:dyDescent="0.25">
      <c r="B319" t="s">
        <v>54</v>
      </c>
      <c r="F319" s="86">
        <f t="shared" ref="F319:F337" si="54">B345/1000000000</f>
        <v>1.3336666666666999</v>
      </c>
      <c r="G319" s="86">
        <f t="shared" si="52"/>
        <v>-103.86233</v>
      </c>
      <c r="H319" s="36">
        <f>ABS(AVERAGE(G319:G337)-(H318-1)*15)</f>
        <v>136.58094826315789</v>
      </c>
      <c r="J319" t="s">
        <v>54</v>
      </c>
      <c r="N319" s="86">
        <f t="shared" ref="N319:N337" si="55">J345/1000000000</f>
        <v>1.3336666666666999</v>
      </c>
      <c r="O319" s="86">
        <f t="shared" si="53"/>
        <v>-103.67973000000001</v>
      </c>
      <c r="P319" s="36">
        <f>ABS(AVERAGE(O319:O337)-(P318-1)*15)</f>
        <v>138.08407263157898</v>
      </c>
    </row>
    <row r="320" spans="2:16" x14ac:dyDescent="0.25">
      <c r="B320" t="s">
        <v>23</v>
      </c>
      <c r="C320" t="s">
        <v>143</v>
      </c>
      <c r="D320" t="s">
        <v>55</v>
      </c>
      <c r="F320" s="86">
        <f t="shared" si="54"/>
        <v>1.9817962962962998</v>
      </c>
      <c r="G320" s="86">
        <f t="shared" si="52"/>
        <v>-104.69132999999999</v>
      </c>
      <c r="J320" t="s">
        <v>23</v>
      </c>
      <c r="K320" t="s">
        <v>143</v>
      </c>
      <c r="L320" t="s">
        <v>55</v>
      </c>
      <c r="N320" s="86">
        <f t="shared" si="55"/>
        <v>1.9817962962962998</v>
      </c>
      <c r="O320" s="86">
        <f t="shared" si="53"/>
        <v>-108.09430999999999</v>
      </c>
    </row>
    <row r="321" spans="2:15" x14ac:dyDescent="0.25">
      <c r="B321">
        <v>1000333333.3333</v>
      </c>
      <c r="C321">
        <v>-56.895583999999999</v>
      </c>
      <c r="D321">
        <v>-46.089306000000001</v>
      </c>
      <c r="F321" s="86">
        <f t="shared" si="54"/>
        <v>2.6299259259259</v>
      </c>
      <c r="G321" s="86">
        <f t="shared" si="52"/>
        <v>-112.49853</v>
      </c>
      <c r="J321">
        <v>1000333333.3333</v>
      </c>
      <c r="K321">
        <v>-77.072074999999998</v>
      </c>
      <c r="L321">
        <v>-64.452933999999999</v>
      </c>
      <c r="N321" s="86">
        <f t="shared" si="55"/>
        <v>2.6299259259259</v>
      </c>
      <c r="O321" s="86">
        <f t="shared" si="53"/>
        <v>-110.43574</v>
      </c>
    </row>
    <row r="322" spans="2:15" x14ac:dyDescent="0.25">
      <c r="B322">
        <v>1666981481.4814999</v>
      </c>
      <c r="C322">
        <v>-51.490924999999997</v>
      </c>
      <c r="D322">
        <v>-42.878467999999998</v>
      </c>
      <c r="F322" s="86">
        <f t="shared" si="54"/>
        <v>3.2780555555556004</v>
      </c>
      <c r="G322" s="86">
        <f t="shared" si="52"/>
        <v>-121.25677</v>
      </c>
      <c r="J322">
        <v>1666981481.4814999</v>
      </c>
      <c r="K322">
        <v>-75.109200000000001</v>
      </c>
      <c r="L322">
        <v>-65.336310999999995</v>
      </c>
      <c r="N322" s="86">
        <f t="shared" si="55"/>
        <v>3.2780555555556004</v>
      </c>
      <c r="O322" s="86">
        <f t="shared" si="53"/>
        <v>-114.25842</v>
      </c>
    </row>
    <row r="323" spans="2:15" x14ac:dyDescent="0.25">
      <c r="B323">
        <v>2333629629.6296</v>
      </c>
      <c r="C323">
        <v>-61.770065000000002</v>
      </c>
      <c r="D323">
        <v>-53.772671000000003</v>
      </c>
      <c r="F323" s="86">
        <f t="shared" si="54"/>
        <v>3.9261851851852003</v>
      </c>
      <c r="G323" s="86">
        <f t="shared" si="52"/>
        <v>-108.13533</v>
      </c>
      <c r="J323">
        <v>2333629629.6296</v>
      </c>
      <c r="K323">
        <v>-93.746245999999999</v>
      </c>
      <c r="L323">
        <v>-85.360748000000001</v>
      </c>
      <c r="N323" s="86">
        <f t="shared" si="55"/>
        <v>3.9261851851852003</v>
      </c>
      <c r="O323" s="86">
        <f t="shared" si="53"/>
        <v>-103.42149999999999</v>
      </c>
    </row>
    <row r="324" spans="2:15" x14ac:dyDescent="0.25">
      <c r="B324">
        <v>3000277777.7778001</v>
      </c>
      <c r="C324">
        <v>-98.112831</v>
      </c>
      <c r="D324">
        <v>-89.981376999999995</v>
      </c>
      <c r="F324" s="86">
        <f t="shared" si="54"/>
        <v>4.5743148148147998</v>
      </c>
      <c r="G324" s="86">
        <f t="shared" si="52"/>
        <v>-117.88591</v>
      </c>
      <c r="J324">
        <v>3000277777.7778001</v>
      </c>
      <c r="K324">
        <v>-93.119797000000005</v>
      </c>
      <c r="L324">
        <v>-85.099327000000002</v>
      </c>
      <c r="N324" s="86">
        <f t="shared" si="55"/>
        <v>4.5743148148147998</v>
      </c>
      <c r="O324" s="86">
        <f t="shared" si="53"/>
        <v>-104.76237</v>
      </c>
    </row>
    <row r="325" spans="2:15" x14ac:dyDescent="0.25">
      <c r="B325">
        <v>3666925925.9259</v>
      </c>
      <c r="C325">
        <v>-89.107902999999993</v>
      </c>
      <c r="D325">
        <v>-80.839957999999996</v>
      </c>
      <c r="F325" s="86">
        <f t="shared" si="54"/>
        <v>5.2224444444443998</v>
      </c>
      <c r="G325" s="86">
        <f t="shared" si="52"/>
        <v>-104.65582000000001</v>
      </c>
      <c r="J325">
        <v>3666925925.9259</v>
      </c>
      <c r="K325">
        <v>-105.03838</v>
      </c>
      <c r="L325">
        <v>-97.367889000000005</v>
      </c>
      <c r="N325" s="86">
        <f t="shared" si="55"/>
        <v>5.2224444444443998</v>
      </c>
      <c r="O325" s="86">
        <f t="shared" si="53"/>
        <v>-107.88553</v>
      </c>
    </row>
    <row r="326" spans="2:15" x14ac:dyDescent="0.25">
      <c r="B326">
        <v>4333574074.0740995</v>
      </c>
      <c r="C326">
        <v>-86.876480000000001</v>
      </c>
      <c r="D326">
        <v>-78.439521999999997</v>
      </c>
      <c r="F326" s="86">
        <f t="shared" si="54"/>
        <v>5.8705740740740993</v>
      </c>
      <c r="G326" s="86">
        <f t="shared" si="52"/>
        <v>-107.85238</v>
      </c>
      <c r="J326">
        <v>4333574074.0740995</v>
      </c>
      <c r="K326">
        <v>-96.535324000000003</v>
      </c>
      <c r="L326">
        <v>-88.825210999999996</v>
      </c>
      <c r="N326" s="86">
        <f t="shared" si="55"/>
        <v>5.8705740740740993</v>
      </c>
      <c r="O326" s="86">
        <f t="shared" si="53"/>
        <v>-107.65425</v>
      </c>
    </row>
    <row r="327" spans="2:15" x14ac:dyDescent="0.25">
      <c r="B327">
        <v>5000222222.2222004</v>
      </c>
      <c r="C327">
        <v>-99.317588999999998</v>
      </c>
      <c r="D327">
        <v>-91.182899000000006</v>
      </c>
      <c r="F327" s="86">
        <f t="shared" si="54"/>
        <v>6.5187037037037001</v>
      </c>
      <c r="G327" s="86">
        <f t="shared" si="52"/>
        <v>-103.34802000000001</v>
      </c>
      <c r="J327">
        <v>5000222222.2222004</v>
      </c>
      <c r="K327">
        <v>-98.653496000000004</v>
      </c>
      <c r="L327">
        <v>-90.707497000000004</v>
      </c>
      <c r="N327" s="86">
        <f t="shared" si="55"/>
        <v>6.5187037037037001</v>
      </c>
      <c r="O327" s="86">
        <f t="shared" si="53"/>
        <v>-110.36685</v>
      </c>
    </row>
    <row r="328" spans="2:15" x14ac:dyDescent="0.25">
      <c r="B328">
        <v>5666870370.3704004</v>
      </c>
      <c r="C328">
        <v>-91.560974000000002</v>
      </c>
      <c r="D328">
        <v>-83.524780000000007</v>
      </c>
      <c r="F328" s="86">
        <f t="shared" si="54"/>
        <v>7.1668333333332992</v>
      </c>
      <c r="G328" s="86">
        <f t="shared" si="52"/>
        <v>-104.93899</v>
      </c>
      <c r="J328">
        <v>5666870370.3704004</v>
      </c>
      <c r="K328">
        <v>-85.661156000000005</v>
      </c>
      <c r="L328">
        <v>-77.590323999999995</v>
      </c>
      <c r="N328" s="86">
        <f t="shared" si="55"/>
        <v>7.1668333333332992</v>
      </c>
      <c r="O328" s="86">
        <f t="shared" si="53"/>
        <v>-118.22264</v>
      </c>
    </row>
    <row r="329" spans="2:15" x14ac:dyDescent="0.25">
      <c r="B329">
        <v>6333518518.5185003</v>
      </c>
      <c r="C329">
        <v>-85.221351999999996</v>
      </c>
      <c r="D329">
        <v>-76.903946000000005</v>
      </c>
      <c r="F329" s="86">
        <f t="shared" si="54"/>
        <v>7.8149629629630004</v>
      </c>
      <c r="G329" s="86">
        <f t="shared" si="52"/>
        <v>-102.21290999999999</v>
      </c>
      <c r="J329">
        <v>6333518518.5185003</v>
      </c>
      <c r="K329">
        <v>-83.598099000000005</v>
      </c>
      <c r="L329">
        <v>-75.487778000000006</v>
      </c>
      <c r="N329" s="86">
        <f t="shared" si="55"/>
        <v>7.8149629629630004</v>
      </c>
      <c r="O329" s="86">
        <f t="shared" si="53"/>
        <v>-103.40939</v>
      </c>
    </row>
    <row r="330" spans="2:15" x14ac:dyDescent="0.25">
      <c r="B330">
        <v>7000166666.6667004</v>
      </c>
      <c r="C330">
        <v>-84.659987999999998</v>
      </c>
      <c r="D330">
        <v>-76.652198999999996</v>
      </c>
      <c r="F330" s="86">
        <f t="shared" si="54"/>
        <v>8.4630925925926004</v>
      </c>
      <c r="G330" s="86">
        <f t="shared" si="52"/>
        <v>-111.10478000000001</v>
      </c>
      <c r="J330">
        <v>7000166666.6667004</v>
      </c>
      <c r="K330">
        <v>-80.499474000000006</v>
      </c>
      <c r="L330">
        <v>-72.551024999999996</v>
      </c>
      <c r="N330" s="86">
        <f t="shared" si="55"/>
        <v>8.4630925925926004</v>
      </c>
      <c r="O330" s="86">
        <f t="shared" si="53"/>
        <v>-109.87502000000001</v>
      </c>
    </row>
    <row r="331" spans="2:15" x14ac:dyDescent="0.25">
      <c r="B331">
        <v>7666814814.8148003</v>
      </c>
      <c r="C331">
        <v>-88.413726999999994</v>
      </c>
      <c r="D331">
        <v>-80.098456999999996</v>
      </c>
      <c r="F331" s="86">
        <f t="shared" si="54"/>
        <v>9.1112222222222012</v>
      </c>
      <c r="G331" s="86">
        <f t="shared" si="52"/>
        <v>-101.48496</v>
      </c>
      <c r="J331">
        <v>7666814814.8148003</v>
      </c>
      <c r="K331">
        <v>-82.897964000000002</v>
      </c>
      <c r="L331">
        <v>-74.876366000000004</v>
      </c>
      <c r="N331" s="86">
        <f t="shared" si="55"/>
        <v>9.1112222222222012</v>
      </c>
      <c r="O331" s="86">
        <f t="shared" si="53"/>
        <v>-119.92838</v>
      </c>
    </row>
    <row r="332" spans="2:15" x14ac:dyDescent="0.25">
      <c r="B332">
        <v>8333462962.9630003</v>
      </c>
      <c r="C332">
        <v>-110.27821</v>
      </c>
      <c r="D332">
        <v>-101.7484</v>
      </c>
      <c r="F332" s="86">
        <f t="shared" si="54"/>
        <v>9.7593518518518998</v>
      </c>
      <c r="G332" s="86">
        <f t="shared" si="52"/>
        <v>-99.942565999999999</v>
      </c>
      <c r="J332">
        <v>8333462962.9630003</v>
      </c>
      <c r="K332">
        <v>-101.07433</v>
      </c>
      <c r="L332">
        <v>-92.702965000000006</v>
      </c>
      <c r="N332" s="86">
        <f t="shared" si="55"/>
        <v>9.7593518518518998</v>
      </c>
      <c r="O332" s="86">
        <f t="shared" si="53"/>
        <v>-103.68165</v>
      </c>
    </row>
    <row r="333" spans="2:15" x14ac:dyDescent="0.25">
      <c r="B333">
        <v>9000111111.1110992</v>
      </c>
      <c r="C333">
        <v>-91.376900000000006</v>
      </c>
      <c r="D333">
        <v>-82.795394999999999</v>
      </c>
      <c r="F333" s="86">
        <f t="shared" si="54"/>
        <v>10.407481481481001</v>
      </c>
      <c r="G333" s="86">
        <f t="shared" si="52"/>
        <v>-98.971107000000003</v>
      </c>
      <c r="J333">
        <v>9000111111.1110992</v>
      </c>
      <c r="K333">
        <v>-83.460937999999999</v>
      </c>
      <c r="L333">
        <v>-74.792816000000002</v>
      </c>
      <c r="N333" s="86">
        <f t="shared" si="55"/>
        <v>10.407481481481001</v>
      </c>
      <c r="O333" s="86">
        <f t="shared" si="53"/>
        <v>-104.53136000000001</v>
      </c>
    </row>
    <row r="334" spans="2:15" x14ac:dyDescent="0.25">
      <c r="B334">
        <v>9666759259.2593002</v>
      </c>
      <c r="C334">
        <v>-97.714507999999995</v>
      </c>
      <c r="D334">
        <v>-88.992339999999999</v>
      </c>
      <c r="F334" s="86">
        <f t="shared" si="54"/>
        <v>11.055611111111</v>
      </c>
      <c r="G334" s="86">
        <f t="shared" si="52"/>
        <v>-99.799323999999999</v>
      </c>
      <c r="J334">
        <v>9666759259.2593002</v>
      </c>
      <c r="K334">
        <v>-91.525077999999993</v>
      </c>
      <c r="L334">
        <v>-82.586455999999998</v>
      </c>
      <c r="N334" s="86">
        <f t="shared" si="55"/>
        <v>11.055611111111</v>
      </c>
      <c r="O334" s="86">
        <f t="shared" si="53"/>
        <v>-107.94929999999999</v>
      </c>
    </row>
    <row r="335" spans="2:15" x14ac:dyDescent="0.25">
      <c r="B335">
        <v>10333407407.407</v>
      </c>
      <c r="C335">
        <v>-89.836189000000005</v>
      </c>
      <c r="D335">
        <v>-80.709487999999993</v>
      </c>
      <c r="F335" s="86">
        <f t="shared" si="54"/>
        <v>11.703740740740999</v>
      </c>
      <c r="G335" s="86">
        <f t="shared" si="52"/>
        <v>-109.27414</v>
      </c>
      <c r="J335">
        <v>10333407407.407</v>
      </c>
      <c r="K335">
        <v>-88.923882000000006</v>
      </c>
      <c r="L335">
        <v>-80.100761000000006</v>
      </c>
      <c r="N335" s="86">
        <f t="shared" si="55"/>
        <v>11.703740740740999</v>
      </c>
      <c r="O335" s="86">
        <f t="shared" si="53"/>
        <v>-105.29102</v>
      </c>
    </row>
    <row r="336" spans="2:15" x14ac:dyDescent="0.25">
      <c r="B336">
        <v>11000055555.556</v>
      </c>
      <c r="C336">
        <v>-72.139015000000001</v>
      </c>
      <c r="D336">
        <v>-63.008491999999997</v>
      </c>
      <c r="F336" s="86">
        <f t="shared" si="54"/>
        <v>12.351870370370001</v>
      </c>
      <c r="G336" s="86">
        <f t="shared" si="52"/>
        <v>-105.86845</v>
      </c>
      <c r="J336">
        <v>11000055555.556</v>
      </c>
      <c r="K336">
        <v>-89.981102000000007</v>
      </c>
      <c r="L336">
        <v>-80.969077999999996</v>
      </c>
      <c r="N336" s="86">
        <f t="shared" si="55"/>
        <v>12.351870370370001</v>
      </c>
      <c r="O336" s="86">
        <f t="shared" si="53"/>
        <v>-101.92372</v>
      </c>
    </row>
    <row r="337" spans="2:16" x14ac:dyDescent="0.25">
      <c r="B337">
        <v>11666703703.704</v>
      </c>
      <c r="C337">
        <v>-89.94838</v>
      </c>
      <c r="D337">
        <v>-80.874701999999999</v>
      </c>
      <c r="F337" s="86">
        <f t="shared" si="54"/>
        <v>13</v>
      </c>
      <c r="G337" s="86">
        <f t="shared" si="52"/>
        <v>-107.25436999999999</v>
      </c>
      <c r="J337">
        <v>11666703703.704</v>
      </c>
      <c r="K337">
        <v>-86.367637999999999</v>
      </c>
      <c r="L337">
        <v>-77.488037000000006</v>
      </c>
      <c r="N337" s="86">
        <f t="shared" si="55"/>
        <v>13</v>
      </c>
      <c r="O337" s="86">
        <f t="shared" si="53"/>
        <v>-108.22620000000001</v>
      </c>
    </row>
    <row r="338" spans="2:16" x14ac:dyDescent="0.25">
      <c r="B338">
        <v>12333351851.851999</v>
      </c>
      <c r="C338">
        <v>-97.512412999999995</v>
      </c>
      <c r="D338">
        <v>-88.081680000000006</v>
      </c>
      <c r="F338" s="86" t="s">
        <v>25</v>
      </c>
      <c r="J338">
        <v>12333351851.851999</v>
      </c>
      <c r="K338">
        <v>-88.200080999999997</v>
      </c>
      <c r="L338">
        <v>-78.945091000000005</v>
      </c>
      <c r="N338" s="86" t="s">
        <v>25</v>
      </c>
    </row>
    <row r="339" spans="2:16" x14ac:dyDescent="0.25">
      <c r="B339">
        <v>13000000000</v>
      </c>
      <c r="C339">
        <v>-92.127380000000002</v>
      </c>
      <c r="D339">
        <v>-82.178993000000006</v>
      </c>
      <c r="J339">
        <v>13000000000</v>
      </c>
      <c r="K339">
        <v>-86.501334999999997</v>
      </c>
      <c r="L339">
        <v>-76.764342999999997</v>
      </c>
    </row>
    <row r="340" spans="2:16" x14ac:dyDescent="0.25">
      <c r="B340" t="s">
        <v>25</v>
      </c>
      <c r="J340" t="s">
        <v>25</v>
      </c>
    </row>
    <row r="341" spans="2:16" x14ac:dyDescent="0.25">
      <c r="F341" s="86" t="s">
        <v>58</v>
      </c>
      <c r="N341" s="86" t="s">
        <v>58</v>
      </c>
    </row>
    <row r="342" spans="2:16" ht="15.75" x14ac:dyDescent="0.25">
      <c r="F342" s="86" t="s">
        <v>23</v>
      </c>
      <c r="G342" s="86" t="str">
        <f t="shared" ref="G342:G361" si="56">D368</f>
        <v>4Rx1L dBc Log Mag(dB)</v>
      </c>
      <c r="H342" s="35">
        <v>4</v>
      </c>
      <c r="N342" s="86" t="s">
        <v>23</v>
      </c>
      <c r="O342" s="86" t="str">
        <f t="shared" ref="O342:O361" si="57">L368</f>
        <v>4Rx1L dBc Log Mag(dB)</v>
      </c>
      <c r="P342" s="35">
        <v>4</v>
      </c>
    </row>
    <row r="343" spans="2:16" ht="15.75" x14ac:dyDescent="0.25">
      <c r="B343" t="s">
        <v>56</v>
      </c>
      <c r="F343" s="86">
        <f t="shared" ref="F343:F361" si="58">B369/1000000000</f>
        <v>1</v>
      </c>
      <c r="G343" s="86">
        <f t="shared" si="56"/>
        <v>-84.075812999999997</v>
      </c>
      <c r="H343" s="36">
        <f>ABS(AVERAGE(G343:G361)-(H342-1)*17)</f>
        <v>145.08266857894733</v>
      </c>
      <c r="J343" t="s">
        <v>56</v>
      </c>
      <c r="N343" s="86">
        <f t="shared" ref="N343:N361" si="59">J369/1000000000</f>
        <v>1</v>
      </c>
      <c r="O343" s="86">
        <f t="shared" si="57"/>
        <v>-82.262955000000005</v>
      </c>
      <c r="P343" s="36">
        <f>ABS(AVERAGE(O343:O361)-(P342-1)*17)</f>
        <v>145.06407436842107</v>
      </c>
    </row>
    <row r="344" spans="2:16" x14ac:dyDescent="0.25">
      <c r="B344" t="s">
        <v>23</v>
      </c>
      <c r="C344" t="s">
        <v>144</v>
      </c>
      <c r="D344" t="s">
        <v>57</v>
      </c>
      <c r="F344" s="86">
        <f t="shared" si="58"/>
        <v>1.1388750000000001</v>
      </c>
      <c r="G344" s="86">
        <f t="shared" si="56"/>
        <v>-97.323181000000005</v>
      </c>
      <c r="J344" t="s">
        <v>23</v>
      </c>
      <c r="K344" t="s">
        <v>144</v>
      </c>
      <c r="L344" t="s">
        <v>57</v>
      </c>
      <c r="N344" s="86">
        <f t="shared" si="59"/>
        <v>1.1388750000000001</v>
      </c>
      <c r="O344" s="86">
        <f t="shared" si="57"/>
        <v>-96.162757999999997</v>
      </c>
    </row>
    <row r="345" spans="2:16" x14ac:dyDescent="0.25">
      <c r="B345">
        <v>1333666666.6666999</v>
      </c>
      <c r="C345">
        <v>-114.66861</v>
      </c>
      <c r="D345">
        <v>-103.86233</v>
      </c>
      <c r="F345" s="86">
        <f t="shared" si="58"/>
        <v>1.2777499999999999</v>
      </c>
      <c r="G345" s="86">
        <f t="shared" si="56"/>
        <v>-90.279899999999998</v>
      </c>
      <c r="J345">
        <v>1333666666.6666999</v>
      </c>
      <c r="K345">
        <v>-116.29886999999999</v>
      </c>
      <c r="L345">
        <v>-103.67973000000001</v>
      </c>
      <c r="N345" s="86">
        <f t="shared" si="59"/>
        <v>1.2777499999999999</v>
      </c>
      <c r="O345" s="86">
        <f t="shared" si="57"/>
        <v>-89.891791999999995</v>
      </c>
    </row>
    <row r="346" spans="2:16" x14ac:dyDescent="0.25">
      <c r="B346">
        <v>1981796296.2962999</v>
      </c>
      <c r="C346">
        <v>-113.30379000000001</v>
      </c>
      <c r="D346">
        <v>-104.69132999999999</v>
      </c>
      <c r="F346" s="86">
        <f t="shared" si="58"/>
        <v>1.416625</v>
      </c>
      <c r="G346" s="86">
        <f t="shared" si="56"/>
        <v>-109.53431999999999</v>
      </c>
      <c r="J346">
        <v>1981796296.2962999</v>
      </c>
      <c r="K346">
        <v>-117.8672</v>
      </c>
      <c r="L346">
        <v>-108.09430999999999</v>
      </c>
      <c r="N346" s="86">
        <f t="shared" si="59"/>
        <v>1.416625</v>
      </c>
      <c r="O346" s="86">
        <f t="shared" si="57"/>
        <v>-109.64530000000001</v>
      </c>
    </row>
    <row r="347" spans="2:16" x14ac:dyDescent="0.25">
      <c r="B347">
        <v>2629925925.9259</v>
      </c>
      <c r="C347">
        <v>-120.49592</v>
      </c>
      <c r="D347">
        <v>-112.49853</v>
      </c>
      <c r="F347" s="86">
        <f t="shared" si="58"/>
        <v>1.5555000000000001</v>
      </c>
      <c r="G347" s="86">
        <f t="shared" si="56"/>
        <v>-97.661254999999997</v>
      </c>
      <c r="J347">
        <v>2629925925.9259</v>
      </c>
      <c r="K347">
        <v>-118.82124</v>
      </c>
      <c r="L347">
        <v>-110.43574</v>
      </c>
      <c r="N347" s="86">
        <f t="shared" si="59"/>
        <v>1.5555000000000001</v>
      </c>
      <c r="O347" s="86">
        <f t="shared" si="57"/>
        <v>-98.258705000000006</v>
      </c>
    </row>
    <row r="348" spans="2:16" x14ac:dyDescent="0.25">
      <c r="B348">
        <v>3278055555.5556002</v>
      </c>
      <c r="C348">
        <v>-129.38820999999999</v>
      </c>
      <c r="D348">
        <v>-121.25677</v>
      </c>
      <c r="F348" s="86">
        <f t="shared" si="58"/>
        <v>1.694375</v>
      </c>
      <c r="G348" s="86">
        <f t="shared" si="56"/>
        <v>-99.547768000000005</v>
      </c>
      <c r="J348">
        <v>3278055555.5556002</v>
      </c>
      <c r="K348">
        <v>-122.27888</v>
      </c>
      <c r="L348">
        <v>-114.25842</v>
      </c>
      <c r="N348" s="86">
        <f t="shared" si="59"/>
        <v>1.694375</v>
      </c>
      <c r="O348" s="86">
        <f t="shared" si="57"/>
        <v>-100.27461</v>
      </c>
    </row>
    <row r="349" spans="2:16" x14ac:dyDescent="0.25">
      <c r="B349">
        <v>3926185185.1852002</v>
      </c>
      <c r="C349">
        <v>-116.40327000000001</v>
      </c>
      <c r="D349">
        <v>-108.13533</v>
      </c>
      <c r="F349" s="86">
        <f t="shared" si="58"/>
        <v>1.83325</v>
      </c>
      <c r="G349" s="86">
        <f t="shared" si="56"/>
        <v>-94.349959999999996</v>
      </c>
      <c r="J349">
        <v>3926185185.1852002</v>
      </c>
      <c r="K349">
        <v>-111.09199</v>
      </c>
      <c r="L349">
        <v>-103.42149999999999</v>
      </c>
      <c r="N349" s="86">
        <f t="shared" si="59"/>
        <v>1.83325</v>
      </c>
      <c r="O349" s="86">
        <f t="shared" si="57"/>
        <v>-94.538651000000002</v>
      </c>
    </row>
    <row r="350" spans="2:16" x14ac:dyDescent="0.25">
      <c r="B350">
        <v>4574314814.8148003</v>
      </c>
      <c r="C350">
        <v>-126.32286999999999</v>
      </c>
      <c r="D350">
        <v>-117.88591</v>
      </c>
      <c r="F350" s="86">
        <f t="shared" si="58"/>
        <v>1.9721249999999999</v>
      </c>
      <c r="G350" s="86">
        <f t="shared" si="56"/>
        <v>-86.929519999999997</v>
      </c>
      <c r="J350">
        <v>4574314814.8148003</v>
      </c>
      <c r="K350">
        <v>-112.47248</v>
      </c>
      <c r="L350">
        <v>-104.76237</v>
      </c>
      <c r="N350" s="86">
        <f t="shared" si="59"/>
        <v>1.9721249999999999</v>
      </c>
      <c r="O350" s="86">
        <f t="shared" si="57"/>
        <v>-86.894874999999999</v>
      </c>
    </row>
    <row r="351" spans="2:16" x14ac:dyDescent="0.25">
      <c r="B351">
        <v>5222444444.4443998</v>
      </c>
      <c r="C351">
        <v>-112.79049999999999</v>
      </c>
      <c r="D351">
        <v>-104.65582000000001</v>
      </c>
      <c r="F351" s="86">
        <f t="shared" si="58"/>
        <v>2.1110000000000002</v>
      </c>
      <c r="G351" s="86">
        <f t="shared" si="56"/>
        <v>-95.122840999999994</v>
      </c>
      <c r="J351">
        <v>5222444444.4443998</v>
      </c>
      <c r="K351">
        <v>-115.83153</v>
      </c>
      <c r="L351">
        <v>-107.88553</v>
      </c>
      <c r="N351" s="86">
        <f t="shared" si="59"/>
        <v>2.1110000000000002</v>
      </c>
      <c r="O351" s="86">
        <f t="shared" si="57"/>
        <v>-95.329932999999997</v>
      </c>
    </row>
    <row r="352" spans="2:16" x14ac:dyDescent="0.25">
      <c r="B352">
        <v>5870574074.0740995</v>
      </c>
      <c r="C352">
        <v>-115.88857</v>
      </c>
      <c r="D352">
        <v>-107.85238</v>
      </c>
      <c r="F352" s="86">
        <f t="shared" si="58"/>
        <v>2.2498749999999998</v>
      </c>
      <c r="G352" s="86">
        <f t="shared" si="56"/>
        <v>-92.244202000000001</v>
      </c>
      <c r="J352">
        <v>5870574074.0740995</v>
      </c>
      <c r="K352">
        <v>-115.72508999999999</v>
      </c>
      <c r="L352">
        <v>-107.65425</v>
      </c>
      <c r="N352" s="86">
        <f t="shared" si="59"/>
        <v>2.2498749999999998</v>
      </c>
      <c r="O352" s="86">
        <f t="shared" si="57"/>
        <v>-92.303543000000005</v>
      </c>
    </row>
    <row r="353" spans="2:16" x14ac:dyDescent="0.25">
      <c r="B353">
        <v>6518703703.7037001</v>
      </c>
      <c r="C353">
        <v>-111.66544</v>
      </c>
      <c r="D353">
        <v>-103.34802000000001</v>
      </c>
      <c r="F353" s="86">
        <f t="shared" si="58"/>
        <v>2.3887499999999999</v>
      </c>
      <c r="G353" s="86">
        <f t="shared" si="56"/>
        <v>-96.301956000000004</v>
      </c>
      <c r="J353">
        <v>6518703703.7037001</v>
      </c>
      <c r="K353">
        <v>-118.47717</v>
      </c>
      <c r="L353">
        <v>-110.36685</v>
      </c>
      <c r="N353" s="86">
        <f t="shared" si="59"/>
        <v>2.3887499999999999</v>
      </c>
      <c r="O353" s="86">
        <f t="shared" si="57"/>
        <v>-96.595626999999993</v>
      </c>
    </row>
    <row r="354" spans="2:16" x14ac:dyDescent="0.25">
      <c r="B354">
        <v>7166833333.3332996</v>
      </c>
      <c r="C354">
        <v>-112.94678</v>
      </c>
      <c r="D354">
        <v>-104.93899</v>
      </c>
      <c r="F354" s="86">
        <f t="shared" si="58"/>
        <v>2.527625</v>
      </c>
      <c r="G354" s="86">
        <f t="shared" si="56"/>
        <v>-85.380661000000003</v>
      </c>
      <c r="J354">
        <v>7166833333.3332996</v>
      </c>
      <c r="K354">
        <v>-126.1711</v>
      </c>
      <c r="L354">
        <v>-118.22264</v>
      </c>
      <c r="N354" s="86">
        <f t="shared" si="59"/>
        <v>2.527625</v>
      </c>
      <c r="O354" s="86">
        <f t="shared" si="57"/>
        <v>-85.539116000000007</v>
      </c>
    </row>
    <row r="355" spans="2:16" x14ac:dyDescent="0.25">
      <c r="B355">
        <v>7814962962.9630003</v>
      </c>
      <c r="C355">
        <v>-110.52818000000001</v>
      </c>
      <c r="D355">
        <v>-102.21290999999999</v>
      </c>
      <c r="F355" s="86">
        <f t="shared" si="58"/>
        <v>2.6665000000000001</v>
      </c>
      <c r="G355" s="86">
        <f t="shared" si="56"/>
        <v>-93.360885999999994</v>
      </c>
      <c r="J355">
        <v>7814962962.9630003</v>
      </c>
      <c r="K355">
        <v>-111.43098000000001</v>
      </c>
      <c r="L355">
        <v>-103.40939</v>
      </c>
      <c r="N355" s="86">
        <f t="shared" si="59"/>
        <v>2.6665000000000001</v>
      </c>
      <c r="O355" s="86">
        <f t="shared" si="57"/>
        <v>-93.274269000000004</v>
      </c>
    </row>
    <row r="356" spans="2:16" x14ac:dyDescent="0.25">
      <c r="B356">
        <v>8463092592.5925999</v>
      </c>
      <c r="C356">
        <v>-119.63460000000001</v>
      </c>
      <c r="D356">
        <v>-111.10478000000001</v>
      </c>
      <c r="F356" s="86">
        <f t="shared" si="58"/>
        <v>2.8053750000000002</v>
      </c>
      <c r="G356" s="86">
        <f t="shared" si="56"/>
        <v>-87.105637000000002</v>
      </c>
      <c r="J356">
        <v>8463092592.5925999</v>
      </c>
      <c r="K356">
        <v>-118.24638</v>
      </c>
      <c r="L356">
        <v>-109.87502000000001</v>
      </c>
      <c r="N356" s="86">
        <f t="shared" si="59"/>
        <v>2.8053750000000002</v>
      </c>
      <c r="O356" s="86">
        <f t="shared" si="57"/>
        <v>-86.889183000000003</v>
      </c>
    </row>
    <row r="357" spans="2:16" x14ac:dyDescent="0.25">
      <c r="B357">
        <v>9111222222.2222004</v>
      </c>
      <c r="C357">
        <v>-110.06647</v>
      </c>
      <c r="D357">
        <v>-101.48496</v>
      </c>
      <c r="F357" s="86">
        <f t="shared" si="58"/>
        <v>2.9442499999999998</v>
      </c>
      <c r="G357" s="86">
        <f t="shared" si="56"/>
        <v>-89.792282</v>
      </c>
      <c r="J357">
        <v>9111222222.2222004</v>
      </c>
      <c r="K357">
        <v>-128.59650999999999</v>
      </c>
      <c r="L357">
        <v>-119.92838</v>
      </c>
      <c r="N357" s="86">
        <f t="shared" si="59"/>
        <v>2.9442499999999998</v>
      </c>
      <c r="O357" s="86">
        <f t="shared" si="57"/>
        <v>-90.095855999999998</v>
      </c>
    </row>
    <row r="358" spans="2:16" x14ac:dyDescent="0.25">
      <c r="B358">
        <v>9759351851.8519001</v>
      </c>
      <c r="C358">
        <v>-108.66473000000001</v>
      </c>
      <c r="D358">
        <v>-99.942565999999999</v>
      </c>
      <c r="F358" s="86">
        <f t="shared" si="58"/>
        <v>3.0831249999999999</v>
      </c>
      <c r="G358" s="86">
        <f t="shared" si="56"/>
        <v>-88.611198000000002</v>
      </c>
      <c r="J358">
        <v>9759351851.8519001</v>
      </c>
      <c r="K358">
        <v>-112.62026</v>
      </c>
      <c r="L358">
        <v>-103.68165</v>
      </c>
      <c r="N358" s="86">
        <f t="shared" si="59"/>
        <v>3.0831249999999999</v>
      </c>
      <c r="O358" s="86">
        <f t="shared" si="57"/>
        <v>-88.729697999999999</v>
      </c>
    </row>
    <row r="359" spans="2:16" x14ac:dyDescent="0.25">
      <c r="B359">
        <v>10407481481.481001</v>
      </c>
      <c r="C359">
        <v>-108.09781</v>
      </c>
      <c r="D359">
        <v>-98.971107000000003</v>
      </c>
      <c r="F359" s="86">
        <f t="shared" si="58"/>
        <v>3.222</v>
      </c>
      <c r="G359" s="86">
        <f t="shared" si="56"/>
        <v>-104.72347000000001</v>
      </c>
      <c r="J359">
        <v>10407481481.481001</v>
      </c>
      <c r="K359">
        <v>-113.35448</v>
      </c>
      <c r="L359">
        <v>-104.53136000000001</v>
      </c>
      <c r="N359" s="86">
        <f t="shared" si="59"/>
        <v>3.222</v>
      </c>
      <c r="O359" s="86">
        <f t="shared" si="57"/>
        <v>-104.91755000000001</v>
      </c>
    </row>
    <row r="360" spans="2:16" x14ac:dyDescent="0.25">
      <c r="B360">
        <v>11055611111.111</v>
      </c>
      <c r="C360">
        <v>-108.92985</v>
      </c>
      <c r="D360">
        <v>-99.799323999999999</v>
      </c>
      <c r="F360" s="86">
        <f t="shared" si="58"/>
        <v>3.3608750000000001</v>
      </c>
      <c r="G360" s="86">
        <f t="shared" si="56"/>
        <v>-98.926085999999998</v>
      </c>
      <c r="J360">
        <v>11055611111.111</v>
      </c>
      <c r="K360">
        <v>-116.96133</v>
      </c>
      <c r="L360">
        <v>-107.94929999999999</v>
      </c>
      <c r="N360" s="86">
        <f t="shared" si="59"/>
        <v>3.3608750000000001</v>
      </c>
      <c r="O360" s="86">
        <f t="shared" si="57"/>
        <v>-99.101830000000007</v>
      </c>
    </row>
    <row r="361" spans="2:16" x14ac:dyDescent="0.25">
      <c r="B361">
        <v>11703740740.740999</v>
      </c>
      <c r="C361">
        <v>-118.34782</v>
      </c>
      <c r="D361">
        <v>-109.27414</v>
      </c>
      <c r="F361" s="86">
        <f t="shared" si="58"/>
        <v>3.4997500000000001</v>
      </c>
      <c r="G361" s="86">
        <f t="shared" si="56"/>
        <v>-96.299767000000003</v>
      </c>
      <c r="J361">
        <v>11703740740.740999</v>
      </c>
      <c r="K361">
        <v>-114.17062</v>
      </c>
      <c r="L361">
        <v>-105.29102</v>
      </c>
      <c r="N361" s="86">
        <f t="shared" si="59"/>
        <v>3.4997500000000001</v>
      </c>
      <c r="O361" s="86">
        <f t="shared" si="57"/>
        <v>-96.511161999999999</v>
      </c>
    </row>
    <row r="362" spans="2:16" x14ac:dyDescent="0.25">
      <c r="B362">
        <v>12351870370.370001</v>
      </c>
      <c r="C362">
        <v>-115.29918000000001</v>
      </c>
      <c r="D362">
        <v>-105.86845</v>
      </c>
      <c r="F362" s="86" t="s">
        <v>25</v>
      </c>
      <c r="J362">
        <v>12351870370.370001</v>
      </c>
      <c r="K362">
        <v>-111.17871</v>
      </c>
      <c r="L362">
        <v>-101.92372</v>
      </c>
      <c r="N362" s="86" t="s">
        <v>25</v>
      </c>
    </row>
    <row r="363" spans="2:16" x14ac:dyDescent="0.25">
      <c r="B363">
        <v>13000000000</v>
      </c>
      <c r="C363">
        <v>-117.20274999999999</v>
      </c>
      <c r="D363">
        <v>-107.25436999999999</v>
      </c>
      <c r="J363">
        <v>13000000000</v>
      </c>
      <c r="K363">
        <v>-117.96319</v>
      </c>
      <c r="L363">
        <v>-108.22620000000001</v>
      </c>
    </row>
    <row r="364" spans="2:16" x14ac:dyDescent="0.25">
      <c r="B364" t="s">
        <v>25</v>
      </c>
      <c r="J364" t="s">
        <v>25</v>
      </c>
    </row>
    <row r="365" spans="2:16" x14ac:dyDescent="0.25">
      <c r="F365" s="86" t="s">
        <v>60</v>
      </c>
      <c r="N365" s="86" t="s">
        <v>60</v>
      </c>
    </row>
    <row r="366" spans="2:16" ht="15.75" x14ac:dyDescent="0.25">
      <c r="F366" s="86" t="s">
        <v>23</v>
      </c>
      <c r="G366" s="86" t="str">
        <f t="shared" ref="G366:G385" si="60">D392</f>
        <v>4Rx2L dBc Log Mag(dB)</v>
      </c>
      <c r="H366" s="35">
        <v>4</v>
      </c>
      <c r="N366" s="86" t="s">
        <v>23</v>
      </c>
      <c r="O366" s="86" t="str">
        <f t="shared" ref="O366:O385" si="61">L392</f>
        <v>4Rx2L dBc Log Mag(dB)</v>
      </c>
      <c r="P366" s="35">
        <v>4</v>
      </c>
    </row>
    <row r="367" spans="2:16" ht="15.75" x14ac:dyDescent="0.25">
      <c r="B367" t="s">
        <v>58</v>
      </c>
      <c r="F367" s="86">
        <f t="shared" ref="F367:F385" si="62">B393/1000000000</f>
        <v>1</v>
      </c>
      <c r="G367" s="86">
        <f t="shared" si="60"/>
        <v>-94.430854999999994</v>
      </c>
      <c r="H367" s="36">
        <f>ABS(AVERAGE(G367:G385)-(H366-1)*17)</f>
        <v>133.47832605263159</v>
      </c>
      <c r="J367" t="s">
        <v>58</v>
      </c>
      <c r="N367" s="86">
        <f t="shared" ref="N367:N385" si="63">J393/1000000000</f>
        <v>1</v>
      </c>
      <c r="O367" s="86">
        <f t="shared" si="61"/>
        <v>-99.997467</v>
      </c>
      <c r="P367" s="36">
        <f>ABS(AVERAGE(O367:O385)-(P366-1)*17)</f>
        <v>136.86574873684214</v>
      </c>
    </row>
    <row r="368" spans="2:16" x14ac:dyDescent="0.25">
      <c r="B368" t="s">
        <v>23</v>
      </c>
      <c r="C368" t="s">
        <v>145</v>
      </c>
      <c r="D368" t="s">
        <v>59</v>
      </c>
      <c r="F368" s="86">
        <f t="shared" si="62"/>
        <v>1.2916805555555999</v>
      </c>
      <c r="G368" s="86">
        <f t="shared" si="60"/>
        <v>-88.274299999999997</v>
      </c>
      <c r="J368" t="s">
        <v>23</v>
      </c>
      <c r="K368" t="s">
        <v>145</v>
      </c>
      <c r="L368" t="s">
        <v>59</v>
      </c>
      <c r="N368" s="86">
        <f t="shared" si="63"/>
        <v>1.2916805555555999</v>
      </c>
      <c r="O368" s="86">
        <f t="shared" si="61"/>
        <v>-92.56765</v>
      </c>
    </row>
    <row r="369" spans="2:15" x14ac:dyDescent="0.25">
      <c r="B369">
        <v>1000000000</v>
      </c>
      <c r="C369">
        <v>-94.882087999999996</v>
      </c>
      <c r="D369">
        <v>-84.075812999999997</v>
      </c>
      <c r="F369" s="86">
        <f t="shared" si="62"/>
        <v>1.5833611111110999</v>
      </c>
      <c r="G369" s="86">
        <f t="shared" si="60"/>
        <v>-100.60084999999999</v>
      </c>
      <c r="J369">
        <v>1000000000</v>
      </c>
      <c r="K369">
        <v>-94.882087999999996</v>
      </c>
      <c r="L369">
        <v>-82.262955000000005</v>
      </c>
      <c r="N369" s="86">
        <f t="shared" si="63"/>
        <v>1.5833611111110999</v>
      </c>
      <c r="O369" s="86">
        <f t="shared" si="61"/>
        <v>-88.115218999999996</v>
      </c>
    </row>
    <row r="370" spans="2:15" x14ac:dyDescent="0.25">
      <c r="B370">
        <v>1138875000</v>
      </c>
      <c r="C370">
        <v>-105.93565</v>
      </c>
      <c r="D370">
        <v>-97.323181000000005</v>
      </c>
      <c r="F370" s="86">
        <f t="shared" si="62"/>
        <v>1.8750416666666998</v>
      </c>
      <c r="G370" s="86">
        <f t="shared" si="60"/>
        <v>-84.222565000000003</v>
      </c>
      <c r="J370">
        <v>1138875000</v>
      </c>
      <c r="K370">
        <v>-105.93565</v>
      </c>
      <c r="L370">
        <v>-96.162757999999997</v>
      </c>
      <c r="N370" s="86">
        <f t="shared" si="63"/>
        <v>1.8750416666666998</v>
      </c>
      <c r="O370" s="86">
        <f t="shared" si="61"/>
        <v>-89.426131999999996</v>
      </c>
    </row>
    <row r="371" spans="2:15" x14ac:dyDescent="0.25">
      <c r="B371">
        <v>1277750000</v>
      </c>
      <c r="C371">
        <v>-98.277289999999994</v>
      </c>
      <c r="D371">
        <v>-90.279899999999998</v>
      </c>
      <c r="F371" s="86">
        <f t="shared" si="62"/>
        <v>2.1667222222221998</v>
      </c>
      <c r="G371" s="86">
        <f t="shared" si="60"/>
        <v>-84.485434999999995</v>
      </c>
      <c r="J371">
        <v>1277750000</v>
      </c>
      <c r="K371">
        <v>-98.277289999999994</v>
      </c>
      <c r="L371">
        <v>-89.891791999999995</v>
      </c>
      <c r="N371" s="86">
        <f t="shared" si="63"/>
        <v>2.1667222222221998</v>
      </c>
      <c r="O371" s="86">
        <f t="shared" si="61"/>
        <v>-87.836799999999997</v>
      </c>
    </row>
    <row r="372" spans="2:15" x14ac:dyDescent="0.25">
      <c r="B372">
        <v>1416625000</v>
      </c>
      <c r="C372">
        <v>-117.66576000000001</v>
      </c>
      <c r="D372">
        <v>-109.53431999999999</v>
      </c>
      <c r="F372" s="86">
        <f t="shared" si="62"/>
        <v>2.4584027777777999</v>
      </c>
      <c r="G372" s="86">
        <f t="shared" si="60"/>
        <v>-76.894965999999997</v>
      </c>
      <c r="J372">
        <v>1416625000</v>
      </c>
      <c r="K372">
        <v>-117.66576000000001</v>
      </c>
      <c r="L372">
        <v>-109.64530000000001</v>
      </c>
      <c r="N372" s="86">
        <f t="shared" si="63"/>
        <v>2.4584027777777999</v>
      </c>
      <c r="O372" s="86">
        <f t="shared" si="61"/>
        <v>-91.778098999999997</v>
      </c>
    </row>
    <row r="373" spans="2:15" x14ac:dyDescent="0.25">
      <c r="B373">
        <v>1555500000</v>
      </c>
      <c r="C373">
        <v>-105.92919000000001</v>
      </c>
      <c r="D373">
        <v>-97.661254999999997</v>
      </c>
      <c r="F373" s="86">
        <f t="shared" si="62"/>
        <v>2.7500833333333001</v>
      </c>
      <c r="G373" s="86">
        <f t="shared" si="60"/>
        <v>-84.276107999999994</v>
      </c>
      <c r="J373">
        <v>1555500000</v>
      </c>
      <c r="K373">
        <v>-105.92919000000001</v>
      </c>
      <c r="L373">
        <v>-98.258705000000006</v>
      </c>
      <c r="N373" s="86">
        <f t="shared" si="63"/>
        <v>2.7500833333333001</v>
      </c>
      <c r="O373" s="86">
        <f t="shared" si="61"/>
        <v>-82.637343999999999</v>
      </c>
    </row>
    <row r="374" spans="2:15" x14ac:dyDescent="0.25">
      <c r="B374">
        <v>1694375000</v>
      </c>
      <c r="C374">
        <v>-107.98473</v>
      </c>
      <c r="D374">
        <v>-99.547768000000005</v>
      </c>
      <c r="F374" s="86">
        <f t="shared" si="62"/>
        <v>3.0417638888888998</v>
      </c>
      <c r="G374" s="86">
        <f t="shared" si="60"/>
        <v>-86.714072999999999</v>
      </c>
      <c r="J374">
        <v>1694375000</v>
      </c>
      <c r="K374">
        <v>-107.98473</v>
      </c>
      <c r="L374">
        <v>-100.27461</v>
      </c>
      <c r="N374" s="86">
        <f t="shared" si="63"/>
        <v>3.0417638888888998</v>
      </c>
      <c r="O374" s="86">
        <f t="shared" si="61"/>
        <v>-101.88262</v>
      </c>
    </row>
    <row r="375" spans="2:15" x14ac:dyDescent="0.25">
      <c r="B375">
        <v>1833250000</v>
      </c>
      <c r="C375">
        <v>-102.48465</v>
      </c>
      <c r="D375">
        <v>-94.349959999999996</v>
      </c>
      <c r="F375" s="86">
        <f t="shared" si="62"/>
        <v>3.3334444444444</v>
      </c>
      <c r="G375" s="86">
        <f t="shared" si="60"/>
        <v>-85.897743000000006</v>
      </c>
      <c r="J375">
        <v>1833250000</v>
      </c>
      <c r="K375">
        <v>-102.48465</v>
      </c>
      <c r="L375">
        <v>-94.538651000000002</v>
      </c>
      <c r="N375" s="86">
        <f t="shared" si="63"/>
        <v>3.3334444444444</v>
      </c>
      <c r="O375" s="86">
        <f t="shared" si="61"/>
        <v>-83.810265000000001</v>
      </c>
    </row>
    <row r="376" spans="2:15" x14ac:dyDescent="0.25">
      <c r="B376">
        <v>1972125000</v>
      </c>
      <c r="C376">
        <v>-94.965714000000006</v>
      </c>
      <c r="D376">
        <v>-86.929519999999997</v>
      </c>
      <c r="F376" s="86">
        <f t="shared" si="62"/>
        <v>3.6251250000000002</v>
      </c>
      <c r="G376" s="86">
        <f t="shared" si="60"/>
        <v>-91.157805999999994</v>
      </c>
      <c r="J376">
        <v>1972125000</v>
      </c>
      <c r="K376">
        <v>-94.965714000000006</v>
      </c>
      <c r="L376">
        <v>-86.894874999999999</v>
      </c>
      <c r="N376" s="86">
        <f t="shared" si="63"/>
        <v>3.6251250000000002</v>
      </c>
      <c r="O376" s="86">
        <f t="shared" si="61"/>
        <v>-79.737365999999994</v>
      </c>
    </row>
    <row r="377" spans="2:15" x14ac:dyDescent="0.25">
      <c r="B377">
        <v>2111000000</v>
      </c>
      <c r="C377">
        <v>-103.44025000000001</v>
      </c>
      <c r="D377">
        <v>-95.122840999999994</v>
      </c>
      <c r="F377" s="86">
        <f t="shared" si="62"/>
        <v>3.9168055555556003</v>
      </c>
      <c r="G377" s="86">
        <f t="shared" si="60"/>
        <v>-77.295722999999995</v>
      </c>
      <c r="J377">
        <v>2111000000</v>
      </c>
      <c r="K377">
        <v>-103.44025000000001</v>
      </c>
      <c r="L377">
        <v>-95.329932999999997</v>
      </c>
      <c r="N377" s="86">
        <f t="shared" si="63"/>
        <v>3.9168055555556003</v>
      </c>
      <c r="O377" s="86">
        <f t="shared" si="61"/>
        <v>-83.801651000000007</v>
      </c>
    </row>
    <row r="378" spans="2:15" x14ac:dyDescent="0.25">
      <c r="B378">
        <v>2249875000</v>
      </c>
      <c r="C378">
        <v>-100.25199000000001</v>
      </c>
      <c r="D378">
        <v>-92.244202000000001</v>
      </c>
      <c r="F378" s="86">
        <f t="shared" si="62"/>
        <v>4.2084861111111005</v>
      </c>
      <c r="G378" s="86">
        <f t="shared" si="60"/>
        <v>-76.369788999999997</v>
      </c>
      <c r="J378">
        <v>2249875000</v>
      </c>
      <c r="K378">
        <v>-100.25199000000001</v>
      </c>
      <c r="L378">
        <v>-92.303543000000005</v>
      </c>
      <c r="N378" s="86">
        <f t="shared" si="63"/>
        <v>4.2084861111111005</v>
      </c>
      <c r="O378" s="86">
        <f t="shared" si="61"/>
        <v>-92.067611999999997</v>
      </c>
    </row>
    <row r="379" spans="2:15" x14ac:dyDescent="0.25">
      <c r="B379">
        <v>2388750000</v>
      </c>
      <c r="C379">
        <v>-104.61723000000001</v>
      </c>
      <c r="D379">
        <v>-96.301956000000004</v>
      </c>
      <c r="F379" s="86">
        <f t="shared" si="62"/>
        <v>4.5001666666667006</v>
      </c>
      <c r="G379" s="86">
        <f t="shared" si="60"/>
        <v>-72.536529999999999</v>
      </c>
      <c r="J379">
        <v>2388750000</v>
      </c>
      <c r="K379">
        <v>-104.61723000000001</v>
      </c>
      <c r="L379">
        <v>-96.595626999999993</v>
      </c>
      <c r="N379" s="86">
        <f t="shared" si="63"/>
        <v>4.5001666666667006</v>
      </c>
      <c r="O379" s="86">
        <f t="shared" si="61"/>
        <v>-85.599838000000005</v>
      </c>
    </row>
    <row r="380" spans="2:15" x14ac:dyDescent="0.25">
      <c r="B380">
        <v>2527625000</v>
      </c>
      <c r="C380">
        <v>-93.910477</v>
      </c>
      <c r="D380">
        <v>-85.380661000000003</v>
      </c>
      <c r="F380" s="86">
        <f t="shared" si="62"/>
        <v>4.7918472222222004</v>
      </c>
      <c r="G380" s="86">
        <f t="shared" si="60"/>
        <v>-83.399422000000001</v>
      </c>
      <c r="J380">
        <v>2527625000</v>
      </c>
      <c r="K380">
        <v>-93.910477</v>
      </c>
      <c r="L380">
        <v>-85.539116000000007</v>
      </c>
      <c r="N380" s="86">
        <f t="shared" si="63"/>
        <v>4.7918472222222004</v>
      </c>
      <c r="O380" s="86">
        <f t="shared" si="61"/>
        <v>-97.296227000000002</v>
      </c>
    </row>
    <row r="381" spans="2:15" x14ac:dyDescent="0.25">
      <c r="B381">
        <v>2666500000</v>
      </c>
      <c r="C381">
        <v>-101.94240000000001</v>
      </c>
      <c r="D381">
        <v>-93.360885999999994</v>
      </c>
      <c r="F381" s="86">
        <f t="shared" si="62"/>
        <v>5.0835277777777996</v>
      </c>
      <c r="G381" s="86">
        <f t="shared" si="60"/>
        <v>-80.786277999999996</v>
      </c>
      <c r="J381">
        <v>2666500000</v>
      </c>
      <c r="K381">
        <v>-101.94240000000001</v>
      </c>
      <c r="L381">
        <v>-93.274269000000004</v>
      </c>
      <c r="N381" s="86">
        <f t="shared" si="63"/>
        <v>5.0835277777777996</v>
      </c>
      <c r="O381" s="86">
        <f t="shared" si="61"/>
        <v>-77.045410000000004</v>
      </c>
    </row>
    <row r="382" spans="2:15" x14ac:dyDescent="0.25">
      <c r="B382">
        <v>2805375000</v>
      </c>
      <c r="C382">
        <v>-95.827804999999998</v>
      </c>
      <c r="D382">
        <v>-87.105637000000002</v>
      </c>
      <c r="F382" s="86">
        <f t="shared" si="62"/>
        <v>5.3752083333332994</v>
      </c>
      <c r="G382" s="86">
        <f t="shared" si="60"/>
        <v>-79.804810000000003</v>
      </c>
      <c r="J382">
        <v>2805375000</v>
      </c>
      <c r="K382">
        <v>-95.827804999999998</v>
      </c>
      <c r="L382">
        <v>-86.889183000000003</v>
      </c>
      <c r="N382" s="86">
        <f t="shared" si="63"/>
        <v>5.3752083333332994</v>
      </c>
      <c r="O382" s="86">
        <f t="shared" si="61"/>
        <v>-84.650513000000004</v>
      </c>
    </row>
    <row r="383" spans="2:15" x14ac:dyDescent="0.25">
      <c r="B383">
        <v>2944250000</v>
      </c>
      <c r="C383">
        <v>-98.918982999999997</v>
      </c>
      <c r="D383">
        <v>-89.792282</v>
      </c>
      <c r="F383" s="86">
        <f t="shared" si="62"/>
        <v>5.6668888888888995</v>
      </c>
      <c r="G383" s="86">
        <f t="shared" si="60"/>
        <v>-73.168426999999994</v>
      </c>
      <c r="J383">
        <v>2944250000</v>
      </c>
      <c r="K383">
        <v>-98.918982999999997</v>
      </c>
      <c r="L383">
        <v>-90.095855999999998</v>
      </c>
      <c r="N383" s="86">
        <f t="shared" si="63"/>
        <v>5.6668888888888995</v>
      </c>
      <c r="O383" s="86">
        <f t="shared" si="61"/>
        <v>-76.836844999999997</v>
      </c>
    </row>
    <row r="384" spans="2:15" x14ac:dyDescent="0.25">
      <c r="B384">
        <v>3083125000</v>
      </c>
      <c r="C384">
        <v>-97.741721999999996</v>
      </c>
      <c r="D384">
        <v>-88.611198000000002</v>
      </c>
      <c r="F384" s="86">
        <f t="shared" si="62"/>
        <v>5.9585694444444002</v>
      </c>
      <c r="G384" s="86">
        <f t="shared" si="60"/>
        <v>-74.422379000000006</v>
      </c>
      <c r="J384">
        <v>3083125000</v>
      </c>
      <c r="K384">
        <v>-97.741721999999996</v>
      </c>
      <c r="L384">
        <v>-88.729697999999999</v>
      </c>
      <c r="N384" s="86">
        <f t="shared" si="63"/>
        <v>5.9585694444444002</v>
      </c>
      <c r="O384" s="86">
        <f t="shared" si="61"/>
        <v>-61.081733999999997</v>
      </c>
    </row>
    <row r="385" spans="2:16" x14ac:dyDescent="0.25">
      <c r="B385">
        <v>3222000000</v>
      </c>
      <c r="C385">
        <v>-113.79715</v>
      </c>
      <c r="D385">
        <v>-104.72347000000001</v>
      </c>
      <c r="F385" s="86">
        <f t="shared" si="62"/>
        <v>6.2502500000000003</v>
      </c>
      <c r="G385" s="86">
        <f t="shared" si="60"/>
        <v>-72.350136000000006</v>
      </c>
      <c r="J385">
        <v>3222000000</v>
      </c>
      <c r="K385">
        <v>-113.79715</v>
      </c>
      <c r="L385">
        <v>-104.91755000000001</v>
      </c>
      <c r="N385" s="86">
        <f t="shared" si="63"/>
        <v>6.2502500000000003</v>
      </c>
      <c r="O385" s="86">
        <f t="shared" si="61"/>
        <v>-75.280434</v>
      </c>
    </row>
    <row r="386" spans="2:16" x14ac:dyDescent="0.25">
      <c r="B386">
        <v>3360875000</v>
      </c>
      <c r="C386">
        <v>-108.35682</v>
      </c>
      <c r="D386">
        <v>-98.926085999999998</v>
      </c>
      <c r="F386" s="86" t="s">
        <v>25</v>
      </c>
      <c r="J386">
        <v>3360875000</v>
      </c>
      <c r="K386">
        <v>-108.35682</v>
      </c>
      <c r="L386">
        <v>-99.101830000000007</v>
      </c>
      <c r="N386" s="86" t="s">
        <v>25</v>
      </c>
    </row>
    <row r="387" spans="2:16" x14ac:dyDescent="0.25">
      <c r="B387">
        <v>3499750000</v>
      </c>
      <c r="C387">
        <v>-106.24815</v>
      </c>
      <c r="D387">
        <v>-96.299767000000003</v>
      </c>
      <c r="J387">
        <v>3499750000</v>
      </c>
      <c r="K387">
        <v>-106.24815</v>
      </c>
      <c r="L387">
        <v>-96.511161999999999</v>
      </c>
    </row>
    <row r="388" spans="2:16" x14ac:dyDescent="0.25">
      <c r="B388" t="s">
        <v>25</v>
      </c>
      <c r="J388" t="s">
        <v>25</v>
      </c>
    </row>
    <row r="389" spans="2:16" x14ac:dyDescent="0.25">
      <c r="F389" s="86" t="s">
        <v>62</v>
      </c>
      <c r="N389" s="86" t="s">
        <v>62</v>
      </c>
    </row>
    <row r="390" spans="2:16" ht="15.75" x14ac:dyDescent="0.25">
      <c r="F390" s="86" t="s">
        <v>23</v>
      </c>
      <c r="G390" s="86" t="str">
        <f t="shared" ref="G390:G409" si="64">D416</f>
        <v>4Rx3L dBc Log Mag(dB)</v>
      </c>
      <c r="H390" s="35">
        <v>4</v>
      </c>
      <c r="N390" s="86" t="s">
        <v>23</v>
      </c>
      <c r="O390" s="86" t="str">
        <f t="shared" ref="O390:O409" si="65">L416</f>
        <v>4Rx3L dBc Log Mag(dB)</v>
      </c>
      <c r="P390" s="35">
        <v>4</v>
      </c>
    </row>
    <row r="391" spans="2:16" ht="15.75" x14ac:dyDescent="0.25">
      <c r="B391" t="s">
        <v>60</v>
      </c>
      <c r="F391" s="86">
        <f t="shared" ref="F391:F409" si="66">B417/1000000000</f>
        <v>1</v>
      </c>
      <c r="G391" s="86">
        <f t="shared" si="64"/>
        <v>-67.709038000000007</v>
      </c>
      <c r="H391" s="36">
        <f>ABS(AVERAGE(G391:G409)-(H390-1)*17)</f>
        <v>139.58788657894735</v>
      </c>
      <c r="J391" t="s">
        <v>60</v>
      </c>
      <c r="N391" s="86">
        <f t="shared" ref="N391:N409" si="67">J417/1000000000</f>
        <v>1</v>
      </c>
      <c r="O391" s="86">
        <f t="shared" si="65"/>
        <v>-98.682625000000002</v>
      </c>
      <c r="P391" s="36">
        <f>ABS(AVERAGE(O391:O409)-(P390-1)*17)</f>
        <v>140.47758615789473</v>
      </c>
    </row>
    <row r="392" spans="2:16" x14ac:dyDescent="0.25">
      <c r="B392" t="s">
        <v>23</v>
      </c>
      <c r="C392" t="s">
        <v>146</v>
      </c>
      <c r="D392" t="s">
        <v>61</v>
      </c>
      <c r="F392" s="86">
        <f t="shared" si="66"/>
        <v>1.4722361111111</v>
      </c>
      <c r="G392" s="86">
        <f t="shared" si="64"/>
        <v>-88.483704000000003</v>
      </c>
      <c r="J392" t="s">
        <v>23</v>
      </c>
      <c r="K392" t="s">
        <v>146</v>
      </c>
      <c r="L392" t="s">
        <v>61</v>
      </c>
      <c r="N392" s="86">
        <f t="shared" si="67"/>
        <v>1.4722361111111</v>
      </c>
      <c r="O392" s="86">
        <f t="shared" si="65"/>
        <v>-110.79021</v>
      </c>
    </row>
    <row r="393" spans="2:16" x14ac:dyDescent="0.25">
      <c r="B393">
        <v>1000000000</v>
      </c>
      <c r="C393">
        <v>-105.23712999999999</v>
      </c>
      <c r="D393">
        <v>-94.430854999999994</v>
      </c>
      <c r="F393" s="86">
        <f t="shared" si="66"/>
        <v>1.9444722222222</v>
      </c>
      <c r="G393" s="86">
        <f t="shared" si="64"/>
        <v>-108.21034</v>
      </c>
      <c r="J393">
        <v>1000000000</v>
      </c>
      <c r="K393">
        <v>-112.61660999999999</v>
      </c>
      <c r="L393">
        <v>-99.997467</v>
      </c>
      <c r="N393" s="86">
        <f t="shared" si="67"/>
        <v>1.9444722222222</v>
      </c>
      <c r="O393" s="86">
        <f t="shared" si="65"/>
        <v>-99.945685999999995</v>
      </c>
    </row>
    <row r="394" spans="2:16" x14ac:dyDescent="0.25">
      <c r="B394">
        <v>1291680555.5555999</v>
      </c>
      <c r="C394">
        <v>-96.886757000000003</v>
      </c>
      <c r="D394">
        <v>-88.274299999999997</v>
      </c>
      <c r="F394" s="86">
        <f t="shared" si="66"/>
        <v>2.4167083333332999</v>
      </c>
      <c r="G394" s="86">
        <f t="shared" si="64"/>
        <v>-86.919014000000004</v>
      </c>
      <c r="J394">
        <v>1291680555.5555999</v>
      </c>
      <c r="K394">
        <v>-102.34053</v>
      </c>
      <c r="L394">
        <v>-92.56765</v>
      </c>
      <c r="N394" s="86">
        <f t="shared" si="67"/>
        <v>2.4167083333332999</v>
      </c>
      <c r="O394" s="86">
        <f t="shared" si="65"/>
        <v>-92.187477000000001</v>
      </c>
    </row>
    <row r="395" spans="2:16" x14ac:dyDescent="0.25">
      <c r="B395">
        <v>1583361111.1111</v>
      </c>
      <c r="C395">
        <v>-108.59824999999999</v>
      </c>
      <c r="D395">
        <v>-100.60084999999999</v>
      </c>
      <c r="F395" s="86">
        <f t="shared" si="66"/>
        <v>2.8889444444443999</v>
      </c>
      <c r="G395" s="86">
        <f t="shared" si="64"/>
        <v>-102.29234</v>
      </c>
      <c r="J395">
        <v>1583361111.1111</v>
      </c>
      <c r="K395">
        <v>-96.500716999999995</v>
      </c>
      <c r="L395">
        <v>-88.115218999999996</v>
      </c>
      <c r="N395" s="86">
        <f t="shared" si="67"/>
        <v>2.8889444444443999</v>
      </c>
      <c r="O395" s="86">
        <f t="shared" si="65"/>
        <v>-98.666702000000001</v>
      </c>
    </row>
    <row r="396" spans="2:16" x14ac:dyDescent="0.25">
      <c r="B396">
        <v>1875041666.6666999</v>
      </c>
      <c r="C396">
        <v>-92.354018999999994</v>
      </c>
      <c r="D396">
        <v>-84.222565000000003</v>
      </c>
      <c r="F396" s="86">
        <f t="shared" si="66"/>
        <v>3.3611805555556002</v>
      </c>
      <c r="G396" s="86">
        <f t="shared" si="64"/>
        <v>-92.499251999999998</v>
      </c>
      <c r="J396">
        <v>1875041666.6666999</v>
      </c>
      <c r="K396">
        <v>-97.446594000000005</v>
      </c>
      <c r="L396">
        <v>-89.426131999999996</v>
      </c>
      <c r="N396" s="86">
        <f t="shared" si="67"/>
        <v>3.3611805555556002</v>
      </c>
      <c r="O396" s="86">
        <f t="shared" si="65"/>
        <v>-88.692085000000006</v>
      </c>
    </row>
    <row r="397" spans="2:16" x14ac:dyDescent="0.25">
      <c r="B397">
        <v>2166722222.2221999</v>
      </c>
      <c r="C397">
        <v>-92.753371999999999</v>
      </c>
      <c r="D397">
        <v>-84.485434999999995</v>
      </c>
      <c r="F397" s="86">
        <f t="shared" si="66"/>
        <v>3.8334166666666998</v>
      </c>
      <c r="G397" s="86">
        <f t="shared" si="64"/>
        <v>-79.302681000000007</v>
      </c>
      <c r="J397">
        <v>2166722222.2221999</v>
      </c>
      <c r="K397">
        <v>-95.507285999999993</v>
      </c>
      <c r="L397">
        <v>-87.836799999999997</v>
      </c>
      <c r="N397" s="86">
        <f t="shared" si="67"/>
        <v>3.8334166666666998</v>
      </c>
      <c r="O397" s="86">
        <f t="shared" si="65"/>
        <v>-87.779594000000003</v>
      </c>
    </row>
    <row r="398" spans="2:16" x14ac:dyDescent="0.25">
      <c r="B398">
        <v>2458402777.7778001</v>
      </c>
      <c r="C398">
        <v>-85.331917000000004</v>
      </c>
      <c r="D398">
        <v>-76.894965999999997</v>
      </c>
      <c r="F398" s="86">
        <f t="shared" si="66"/>
        <v>4.3056527777777998</v>
      </c>
      <c r="G398" s="86">
        <f t="shared" si="64"/>
        <v>-90.793312</v>
      </c>
      <c r="J398">
        <v>2458402777.7778001</v>
      </c>
      <c r="K398">
        <v>-99.488213000000002</v>
      </c>
      <c r="L398">
        <v>-91.778098999999997</v>
      </c>
      <c r="N398" s="86">
        <f t="shared" si="67"/>
        <v>4.3056527777777998</v>
      </c>
      <c r="O398" s="86">
        <f t="shared" si="65"/>
        <v>-96.255347999999998</v>
      </c>
    </row>
    <row r="399" spans="2:16" x14ac:dyDescent="0.25">
      <c r="B399">
        <v>2750083333.3333001</v>
      </c>
      <c r="C399">
        <v>-92.410797000000002</v>
      </c>
      <c r="D399">
        <v>-84.276107999999994</v>
      </c>
      <c r="F399" s="86">
        <f t="shared" si="66"/>
        <v>4.7778888888889002</v>
      </c>
      <c r="G399" s="86">
        <f t="shared" si="64"/>
        <v>-103.9833</v>
      </c>
      <c r="J399">
        <v>2750083333.3333001</v>
      </c>
      <c r="K399">
        <v>-90.583343999999997</v>
      </c>
      <c r="L399">
        <v>-82.637343999999999</v>
      </c>
      <c r="N399" s="86">
        <f t="shared" si="67"/>
        <v>4.7778888888889002</v>
      </c>
      <c r="O399" s="86">
        <f t="shared" si="65"/>
        <v>-88.739891</v>
      </c>
    </row>
    <row r="400" spans="2:16" x14ac:dyDescent="0.25">
      <c r="B400">
        <v>3041763888.8888998</v>
      </c>
      <c r="C400">
        <v>-94.750259</v>
      </c>
      <c r="D400">
        <v>-86.714072999999999</v>
      </c>
      <c r="F400" s="86">
        <f t="shared" si="66"/>
        <v>5.2501249999999997</v>
      </c>
      <c r="G400" s="86">
        <f t="shared" si="64"/>
        <v>-98.393378999999996</v>
      </c>
      <c r="J400">
        <v>3041763888.8888998</v>
      </c>
      <c r="K400">
        <v>-109.95345</v>
      </c>
      <c r="L400">
        <v>-101.88262</v>
      </c>
      <c r="N400" s="86">
        <f t="shared" si="67"/>
        <v>5.2501249999999997</v>
      </c>
      <c r="O400" s="86">
        <f t="shared" si="65"/>
        <v>-90.833466000000001</v>
      </c>
    </row>
    <row r="401" spans="2:16" x14ac:dyDescent="0.25">
      <c r="B401">
        <v>3333444444.4443998</v>
      </c>
      <c r="C401">
        <v>-94.215157000000005</v>
      </c>
      <c r="D401">
        <v>-85.897743000000006</v>
      </c>
      <c r="F401" s="86">
        <f t="shared" si="66"/>
        <v>5.7223611111111001</v>
      </c>
      <c r="G401" s="86">
        <f t="shared" si="64"/>
        <v>-95.401352000000003</v>
      </c>
      <c r="J401">
        <v>3333444444.4443998</v>
      </c>
      <c r="K401">
        <v>-91.920578000000006</v>
      </c>
      <c r="L401">
        <v>-83.810265000000001</v>
      </c>
      <c r="N401" s="86">
        <f t="shared" si="67"/>
        <v>5.7223611111111001</v>
      </c>
      <c r="O401" s="86">
        <f t="shared" si="65"/>
        <v>-80.007187000000002</v>
      </c>
    </row>
    <row r="402" spans="2:16" x14ac:dyDescent="0.25">
      <c r="B402">
        <v>3625125000</v>
      </c>
      <c r="C402">
        <v>-99.165595999999994</v>
      </c>
      <c r="D402">
        <v>-91.157805999999994</v>
      </c>
      <c r="F402" s="86">
        <f t="shared" si="66"/>
        <v>6.1945972222222005</v>
      </c>
      <c r="G402" s="86">
        <f t="shared" si="64"/>
        <v>-82.843299999999999</v>
      </c>
      <c r="J402">
        <v>3625125000</v>
      </c>
      <c r="K402">
        <v>-87.685813999999993</v>
      </c>
      <c r="L402">
        <v>-79.737365999999994</v>
      </c>
      <c r="N402" s="86">
        <f t="shared" si="67"/>
        <v>6.1945972222222005</v>
      </c>
      <c r="O402" s="86">
        <f t="shared" si="65"/>
        <v>-85.091766000000007</v>
      </c>
    </row>
    <row r="403" spans="2:16" x14ac:dyDescent="0.25">
      <c r="B403">
        <v>3916805555.5556002</v>
      </c>
      <c r="C403">
        <v>-85.610984999999999</v>
      </c>
      <c r="D403">
        <v>-77.295722999999995</v>
      </c>
      <c r="F403" s="86">
        <f t="shared" si="66"/>
        <v>6.6668333333332992</v>
      </c>
      <c r="G403" s="86">
        <f t="shared" si="64"/>
        <v>-79.787216000000001</v>
      </c>
      <c r="J403">
        <v>3916805555.5556002</v>
      </c>
      <c r="K403">
        <v>-91.823241999999993</v>
      </c>
      <c r="L403">
        <v>-83.801651000000007</v>
      </c>
      <c r="N403" s="86">
        <f t="shared" si="67"/>
        <v>6.6668333333332992</v>
      </c>
      <c r="O403" s="86">
        <f t="shared" si="65"/>
        <v>-80.067031999999998</v>
      </c>
    </row>
    <row r="404" spans="2:16" x14ac:dyDescent="0.25">
      <c r="B404">
        <v>4208486111.1111002</v>
      </c>
      <c r="C404">
        <v>-84.899597</v>
      </c>
      <c r="D404">
        <v>-76.369788999999997</v>
      </c>
      <c r="F404" s="86">
        <f t="shared" si="66"/>
        <v>7.1390694444443996</v>
      </c>
      <c r="G404" s="86">
        <f t="shared" si="64"/>
        <v>-78.398551999999995</v>
      </c>
      <c r="J404">
        <v>4208486111.1111002</v>
      </c>
      <c r="K404">
        <v>-100.43897</v>
      </c>
      <c r="L404">
        <v>-92.067611999999997</v>
      </c>
      <c r="N404" s="86">
        <f t="shared" si="67"/>
        <v>7.1390694444443996</v>
      </c>
      <c r="O404" s="86">
        <f t="shared" si="65"/>
        <v>-77.107078999999999</v>
      </c>
    </row>
    <row r="405" spans="2:16" x14ac:dyDescent="0.25">
      <c r="B405">
        <v>4500166666.6667004</v>
      </c>
      <c r="C405">
        <v>-81.118042000000003</v>
      </c>
      <c r="D405">
        <v>-72.536529999999999</v>
      </c>
      <c r="F405" s="86">
        <f t="shared" si="66"/>
        <v>7.6113055555556004</v>
      </c>
      <c r="G405" s="86">
        <f t="shared" si="64"/>
        <v>-84.743599000000003</v>
      </c>
      <c r="J405">
        <v>4500166666.6667004</v>
      </c>
      <c r="K405">
        <v>-94.267960000000002</v>
      </c>
      <c r="L405">
        <v>-85.599838000000005</v>
      </c>
      <c r="N405" s="86">
        <f t="shared" si="67"/>
        <v>7.6113055555556004</v>
      </c>
      <c r="O405" s="86">
        <f t="shared" si="65"/>
        <v>-81.615662</v>
      </c>
    </row>
    <row r="406" spans="2:16" x14ac:dyDescent="0.25">
      <c r="B406">
        <v>4791847222.2222004</v>
      </c>
      <c r="C406">
        <v>-92.121582000000004</v>
      </c>
      <c r="D406">
        <v>-83.399422000000001</v>
      </c>
      <c r="F406" s="86">
        <f t="shared" si="66"/>
        <v>8.0835416666667008</v>
      </c>
      <c r="G406" s="86">
        <f t="shared" si="64"/>
        <v>-101.39776999999999</v>
      </c>
      <c r="J406">
        <v>4791847222.2222004</v>
      </c>
      <c r="K406">
        <v>-106.23484000000001</v>
      </c>
      <c r="L406">
        <v>-97.296227000000002</v>
      </c>
      <c r="N406" s="86">
        <f t="shared" si="67"/>
        <v>8.0835416666667008</v>
      </c>
      <c r="O406" s="86">
        <f t="shared" si="65"/>
        <v>-95.913848999999999</v>
      </c>
    </row>
    <row r="407" spans="2:16" x14ac:dyDescent="0.25">
      <c r="B407">
        <v>5083527777.7777996</v>
      </c>
      <c r="C407">
        <v>-89.912979000000007</v>
      </c>
      <c r="D407">
        <v>-80.786277999999996</v>
      </c>
      <c r="F407" s="86">
        <f t="shared" si="66"/>
        <v>8.5557777777778004</v>
      </c>
      <c r="G407" s="86">
        <f t="shared" si="64"/>
        <v>-87.580849000000001</v>
      </c>
      <c r="J407">
        <v>5083527777.7777996</v>
      </c>
      <c r="K407">
        <v>-85.868530000000007</v>
      </c>
      <c r="L407">
        <v>-77.045410000000004</v>
      </c>
      <c r="N407" s="86">
        <f t="shared" si="67"/>
        <v>8.5557777777778004</v>
      </c>
      <c r="O407" s="86">
        <f t="shared" si="65"/>
        <v>-92.264296999999999</v>
      </c>
    </row>
    <row r="408" spans="2:16" x14ac:dyDescent="0.25">
      <c r="B408">
        <v>5375208333.3332996</v>
      </c>
      <c r="C408">
        <v>-88.935333</v>
      </c>
      <c r="D408">
        <v>-79.804810000000003</v>
      </c>
      <c r="F408" s="86">
        <f t="shared" si="66"/>
        <v>9.0280138888888999</v>
      </c>
      <c r="G408" s="86">
        <f t="shared" si="64"/>
        <v>-73.483063000000001</v>
      </c>
      <c r="J408">
        <v>5375208333.3332996</v>
      </c>
      <c r="K408">
        <v>-93.662543999999997</v>
      </c>
      <c r="L408">
        <v>-84.650513000000004</v>
      </c>
      <c r="N408" s="86">
        <f t="shared" si="67"/>
        <v>9.0280138888888999</v>
      </c>
      <c r="O408" s="86">
        <f t="shared" si="65"/>
        <v>-67.654860999999997</v>
      </c>
    </row>
    <row r="409" spans="2:16" x14ac:dyDescent="0.25">
      <c r="B409">
        <v>5666888888.8888998</v>
      </c>
      <c r="C409">
        <v>-82.242103999999998</v>
      </c>
      <c r="D409">
        <v>-73.168426999999994</v>
      </c>
      <c r="F409" s="86">
        <f t="shared" si="66"/>
        <v>9.5002499999999994</v>
      </c>
      <c r="G409" s="86">
        <f t="shared" si="64"/>
        <v>-80.947783999999999</v>
      </c>
      <c r="J409">
        <v>5666888888.8888998</v>
      </c>
      <c r="K409">
        <v>-85.716446000000005</v>
      </c>
      <c r="L409">
        <v>-76.836844999999997</v>
      </c>
      <c r="N409" s="86">
        <f t="shared" si="67"/>
        <v>9.5002499999999994</v>
      </c>
      <c r="O409" s="86">
        <f t="shared" si="65"/>
        <v>-87.779319999999998</v>
      </c>
    </row>
    <row r="410" spans="2:16" x14ac:dyDescent="0.25">
      <c r="B410">
        <v>5958569444.4443998</v>
      </c>
      <c r="C410">
        <v>-83.853110999999998</v>
      </c>
      <c r="D410">
        <v>-74.422379000000006</v>
      </c>
      <c r="F410" s="86" t="s">
        <v>25</v>
      </c>
      <c r="J410">
        <v>5958569444.4443998</v>
      </c>
      <c r="K410">
        <v>-70.336723000000006</v>
      </c>
      <c r="L410">
        <v>-61.081733999999997</v>
      </c>
      <c r="N410" s="86" t="s">
        <v>25</v>
      </c>
    </row>
    <row r="411" spans="2:16" x14ac:dyDescent="0.25">
      <c r="B411">
        <v>6250250000</v>
      </c>
      <c r="C411">
        <v>-82.298514999999995</v>
      </c>
      <c r="D411">
        <v>-72.350136000000006</v>
      </c>
      <c r="J411">
        <v>6250250000</v>
      </c>
      <c r="K411">
        <v>-85.017426</v>
      </c>
      <c r="L411">
        <v>-75.280434</v>
      </c>
    </row>
    <row r="412" spans="2:16" x14ac:dyDescent="0.25">
      <c r="B412" t="s">
        <v>25</v>
      </c>
      <c r="J412" t="s">
        <v>25</v>
      </c>
    </row>
    <row r="413" spans="2:16" x14ac:dyDescent="0.25">
      <c r="F413" s="86" t="s">
        <v>64</v>
      </c>
      <c r="N413" s="86" t="s">
        <v>64</v>
      </c>
    </row>
    <row r="414" spans="2:16" ht="15.75" x14ac:dyDescent="0.25">
      <c r="F414" s="86" t="s">
        <v>23</v>
      </c>
      <c r="G414" s="86" t="str">
        <f t="shared" ref="G414:G433" si="68">D440</f>
        <v>4Rx4L dBc Log Mag(dB)</v>
      </c>
      <c r="H414" s="35">
        <v>4</v>
      </c>
      <c r="N414" s="86" t="s">
        <v>23</v>
      </c>
      <c r="O414" s="86" t="str">
        <f t="shared" ref="O414:O433" si="69">L440</f>
        <v>4Rx4L dBc Log Mag(dB)</v>
      </c>
      <c r="P414" s="35">
        <v>4</v>
      </c>
    </row>
    <row r="415" spans="2:16" ht="15.75" x14ac:dyDescent="0.25">
      <c r="B415" t="s">
        <v>62</v>
      </c>
      <c r="F415" s="86">
        <f t="shared" ref="F415:F433" si="70">B441/1000000000</f>
        <v>1</v>
      </c>
      <c r="G415" s="86">
        <f t="shared" si="68"/>
        <v>-68.395729000000003</v>
      </c>
      <c r="H415" s="36">
        <f>ABS(AVERAGE(G415:G433)-(H414-1)*17)</f>
        <v>133.41997405263157</v>
      </c>
      <c r="J415" t="s">
        <v>62</v>
      </c>
      <c r="N415" s="86">
        <f t="shared" ref="N415:N433" si="71">J441/1000000000</f>
        <v>1</v>
      </c>
      <c r="O415" s="86">
        <f t="shared" si="69"/>
        <v>-92.378471000000005</v>
      </c>
      <c r="P415" s="36">
        <f>ABS(AVERAGE(O415:O433)-(P414-1)*17)</f>
        <v>136.88923463157897</v>
      </c>
    </row>
    <row r="416" spans="2:16" x14ac:dyDescent="0.25">
      <c r="B416" t="s">
        <v>23</v>
      </c>
      <c r="C416" t="s">
        <v>147</v>
      </c>
      <c r="D416" t="s">
        <v>63</v>
      </c>
      <c r="F416" s="86">
        <f t="shared" si="70"/>
        <v>1.6527916666667</v>
      </c>
      <c r="G416" s="86">
        <f t="shared" si="68"/>
        <v>-66.204346000000001</v>
      </c>
      <c r="J416" t="s">
        <v>23</v>
      </c>
      <c r="K416" t="s">
        <v>147</v>
      </c>
      <c r="L416" t="s">
        <v>63</v>
      </c>
      <c r="N416" s="86">
        <f t="shared" si="71"/>
        <v>1.6527916666667</v>
      </c>
      <c r="O416" s="86">
        <f t="shared" si="69"/>
        <v>-95.828697000000005</v>
      </c>
    </row>
    <row r="417" spans="2:15" x14ac:dyDescent="0.25">
      <c r="B417">
        <v>1000000000</v>
      </c>
      <c r="C417">
        <v>-78.515311999999994</v>
      </c>
      <c r="D417">
        <v>-67.709038000000007</v>
      </c>
      <c r="F417" s="86">
        <f t="shared" si="70"/>
        <v>2.3055833333333</v>
      </c>
      <c r="G417" s="86">
        <f t="shared" si="68"/>
        <v>-88.936462000000006</v>
      </c>
      <c r="J417">
        <v>1000000000</v>
      </c>
      <c r="K417">
        <v>-111.30177</v>
      </c>
      <c r="L417">
        <v>-98.682625000000002</v>
      </c>
      <c r="N417" s="86">
        <f t="shared" si="71"/>
        <v>2.3055833333333</v>
      </c>
      <c r="O417" s="86">
        <f t="shared" si="69"/>
        <v>-103.03314</v>
      </c>
    </row>
    <row r="418" spans="2:15" x14ac:dyDescent="0.25">
      <c r="B418">
        <v>1472236111.1111</v>
      </c>
      <c r="C418">
        <v>-97.096169000000003</v>
      </c>
      <c r="D418">
        <v>-88.483704000000003</v>
      </c>
      <c r="F418" s="86">
        <f t="shared" si="70"/>
        <v>2.9583750000000002</v>
      </c>
      <c r="G418" s="86">
        <f t="shared" si="68"/>
        <v>-87.281234999999995</v>
      </c>
      <c r="J418">
        <v>1472236111.1111</v>
      </c>
      <c r="K418">
        <v>-120.56310000000001</v>
      </c>
      <c r="L418">
        <v>-110.79021</v>
      </c>
      <c r="N418" s="86">
        <f t="shared" si="71"/>
        <v>2.9583750000000002</v>
      </c>
      <c r="O418" s="86">
        <f t="shared" si="69"/>
        <v>-84.471435999999997</v>
      </c>
    </row>
    <row r="419" spans="2:15" x14ac:dyDescent="0.25">
      <c r="B419">
        <v>1944472222.2221999</v>
      </c>
      <c r="C419">
        <v>-116.20774</v>
      </c>
      <c r="D419">
        <v>-108.21034</v>
      </c>
      <c r="F419" s="86">
        <f t="shared" si="70"/>
        <v>3.6111666666666999</v>
      </c>
      <c r="G419" s="86">
        <f t="shared" si="68"/>
        <v>-82.799842999999996</v>
      </c>
      <c r="J419">
        <v>1944472222.2221999</v>
      </c>
      <c r="K419">
        <v>-108.33118</v>
      </c>
      <c r="L419">
        <v>-99.945685999999995</v>
      </c>
      <c r="N419" s="86">
        <f t="shared" si="71"/>
        <v>3.6111666666666999</v>
      </c>
      <c r="O419" s="86">
        <f t="shared" si="69"/>
        <v>-76.025115999999997</v>
      </c>
    </row>
    <row r="420" spans="2:15" x14ac:dyDescent="0.25">
      <c r="B420">
        <v>2416708333.3333001</v>
      </c>
      <c r="C420">
        <v>-95.050460999999999</v>
      </c>
      <c r="D420">
        <v>-86.919014000000004</v>
      </c>
      <c r="F420" s="86">
        <f t="shared" si="70"/>
        <v>4.2639583333333002</v>
      </c>
      <c r="G420" s="86">
        <f t="shared" si="68"/>
        <v>-87.108329999999995</v>
      </c>
      <c r="J420">
        <v>2416708333.3333001</v>
      </c>
      <c r="K420">
        <v>-100.20793999999999</v>
      </c>
      <c r="L420">
        <v>-92.187477000000001</v>
      </c>
      <c r="N420" s="86">
        <f t="shared" si="71"/>
        <v>4.2639583333333002</v>
      </c>
      <c r="O420" s="86">
        <f t="shared" si="69"/>
        <v>-89.654387999999997</v>
      </c>
    </row>
    <row r="421" spans="2:15" x14ac:dyDescent="0.25">
      <c r="B421">
        <v>2888944444.4443998</v>
      </c>
      <c r="C421">
        <v>-110.56028000000001</v>
      </c>
      <c r="D421">
        <v>-102.29234</v>
      </c>
      <c r="F421" s="86">
        <f t="shared" si="70"/>
        <v>4.9167500000000004</v>
      </c>
      <c r="G421" s="86">
        <f t="shared" si="68"/>
        <v>-86.408882000000006</v>
      </c>
      <c r="J421">
        <v>2888944444.4443998</v>
      </c>
      <c r="K421">
        <v>-106.3372</v>
      </c>
      <c r="L421">
        <v>-98.666702000000001</v>
      </c>
      <c r="N421" s="86">
        <f t="shared" si="71"/>
        <v>4.9167500000000004</v>
      </c>
      <c r="O421" s="86">
        <f t="shared" si="69"/>
        <v>-93.808090000000007</v>
      </c>
    </row>
    <row r="422" spans="2:15" x14ac:dyDescent="0.25">
      <c r="B422">
        <v>3361180555.5556002</v>
      </c>
      <c r="C422">
        <v>-100.93621</v>
      </c>
      <c r="D422">
        <v>-92.499251999999998</v>
      </c>
      <c r="F422" s="86">
        <f t="shared" si="70"/>
        <v>5.5695416666667006</v>
      </c>
      <c r="G422" s="86">
        <f t="shared" si="68"/>
        <v>-72.240470999999999</v>
      </c>
      <c r="J422">
        <v>3361180555.5556002</v>
      </c>
      <c r="K422">
        <v>-96.402198999999996</v>
      </c>
      <c r="L422">
        <v>-88.692085000000006</v>
      </c>
      <c r="N422" s="86">
        <f t="shared" si="71"/>
        <v>5.5695416666667006</v>
      </c>
      <c r="O422" s="86">
        <f t="shared" si="69"/>
        <v>-81.351348999999999</v>
      </c>
    </row>
    <row r="423" spans="2:15" x14ac:dyDescent="0.25">
      <c r="B423">
        <v>3833416666.6666999</v>
      </c>
      <c r="C423">
        <v>-87.437370000000001</v>
      </c>
      <c r="D423">
        <v>-79.302681000000007</v>
      </c>
      <c r="F423" s="86">
        <f t="shared" si="70"/>
        <v>6.2223333333332995</v>
      </c>
      <c r="G423" s="86">
        <f t="shared" si="68"/>
        <v>-93.185738000000001</v>
      </c>
      <c r="J423">
        <v>3833416666.6666999</v>
      </c>
      <c r="K423">
        <v>-95.725594000000001</v>
      </c>
      <c r="L423">
        <v>-87.779594000000003</v>
      </c>
      <c r="N423" s="86">
        <f t="shared" si="71"/>
        <v>6.2223333333332995</v>
      </c>
      <c r="O423" s="86">
        <f t="shared" si="69"/>
        <v>-82.629210999999998</v>
      </c>
    </row>
    <row r="424" spans="2:15" x14ac:dyDescent="0.25">
      <c r="B424">
        <v>4305652777.7777996</v>
      </c>
      <c r="C424">
        <v>-98.829498000000001</v>
      </c>
      <c r="D424">
        <v>-90.793312</v>
      </c>
      <c r="F424" s="86">
        <f t="shared" si="70"/>
        <v>6.8751249999999997</v>
      </c>
      <c r="G424" s="86">
        <f t="shared" si="68"/>
        <v>-83.520897000000005</v>
      </c>
      <c r="J424">
        <v>4305652777.7777996</v>
      </c>
      <c r="K424">
        <v>-104.32619</v>
      </c>
      <c r="L424">
        <v>-96.255347999999998</v>
      </c>
      <c r="N424" s="86">
        <f t="shared" si="71"/>
        <v>6.8751249999999997</v>
      </c>
      <c r="O424" s="86">
        <f t="shared" si="69"/>
        <v>-83.478774999999999</v>
      </c>
    </row>
    <row r="425" spans="2:15" x14ac:dyDescent="0.25">
      <c r="B425">
        <v>4777888888.8888998</v>
      </c>
      <c r="C425">
        <v>-112.30071</v>
      </c>
      <c r="D425">
        <v>-103.9833</v>
      </c>
      <c r="F425" s="86">
        <f t="shared" si="70"/>
        <v>7.5279166666667008</v>
      </c>
      <c r="G425" s="86">
        <f t="shared" si="68"/>
        <v>-92.341209000000006</v>
      </c>
      <c r="J425">
        <v>4777888888.8888998</v>
      </c>
      <c r="K425">
        <v>-96.850211999999999</v>
      </c>
      <c r="L425">
        <v>-88.739891</v>
      </c>
      <c r="N425" s="86">
        <f t="shared" si="71"/>
        <v>7.5279166666667008</v>
      </c>
      <c r="O425" s="86">
        <f t="shared" si="69"/>
        <v>-93.518737999999999</v>
      </c>
    </row>
    <row r="426" spans="2:15" x14ac:dyDescent="0.25">
      <c r="B426">
        <v>5250125000</v>
      </c>
      <c r="C426">
        <v>-106.40116999999999</v>
      </c>
      <c r="D426">
        <v>-98.393378999999996</v>
      </c>
      <c r="F426" s="86">
        <f t="shared" si="70"/>
        <v>8.1807083333332997</v>
      </c>
      <c r="G426" s="86">
        <f t="shared" si="68"/>
        <v>-79.050376999999997</v>
      </c>
      <c r="J426">
        <v>5250125000</v>
      </c>
      <c r="K426">
        <v>-98.781914</v>
      </c>
      <c r="L426">
        <v>-90.833466000000001</v>
      </c>
      <c r="N426" s="86">
        <f t="shared" si="71"/>
        <v>8.1807083333332997</v>
      </c>
      <c r="O426" s="86">
        <f t="shared" si="69"/>
        <v>-80.658218000000005</v>
      </c>
    </row>
    <row r="427" spans="2:15" x14ac:dyDescent="0.25">
      <c r="B427">
        <v>5722361111.1111002</v>
      </c>
      <c r="C427">
        <v>-103.71661</v>
      </c>
      <c r="D427">
        <v>-95.401352000000003</v>
      </c>
      <c r="F427" s="86">
        <f t="shared" si="70"/>
        <v>8.8335000000000008</v>
      </c>
      <c r="G427" s="86">
        <f t="shared" si="68"/>
        <v>-88.240020999999999</v>
      </c>
      <c r="J427">
        <v>5722361111.1111002</v>
      </c>
      <c r="K427">
        <v>-88.028778000000003</v>
      </c>
      <c r="L427">
        <v>-80.007187000000002</v>
      </c>
      <c r="N427" s="86">
        <f t="shared" si="71"/>
        <v>8.8335000000000008</v>
      </c>
      <c r="O427" s="86">
        <f t="shared" si="69"/>
        <v>-89.923889000000003</v>
      </c>
    </row>
    <row r="428" spans="2:15" x14ac:dyDescent="0.25">
      <c r="B428">
        <v>6194597222.2222004</v>
      </c>
      <c r="C428">
        <v>-91.373108000000002</v>
      </c>
      <c r="D428">
        <v>-82.843299999999999</v>
      </c>
      <c r="F428" s="86">
        <f t="shared" si="70"/>
        <v>9.4862916666667001</v>
      </c>
      <c r="G428" s="86">
        <f t="shared" si="68"/>
        <v>-77.909126000000001</v>
      </c>
      <c r="J428">
        <v>6194597222.2222004</v>
      </c>
      <c r="K428">
        <v>-93.463127</v>
      </c>
      <c r="L428">
        <v>-85.091766000000007</v>
      </c>
      <c r="N428" s="86">
        <f t="shared" si="71"/>
        <v>9.4862916666667001</v>
      </c>
      <c r="O428" s="86">
        <f t="shared" si="69"/>
        <v>-87.985671999999994</v>
      </c>
    </row>
    <row r="429" spans="2:15" x14ac:dyDescent="0.25">
      <c r="B429">
        <v>6666833333.3332996</v>
      </c>
      <c r="C429">
        <v>-88.368729000000002</v>
      </c>
      <c r="D429">
        <v>-79.787216000000001</v>
      </c>
      <c r="F429" s="86">
        <f t="shared" si="70"/>
        <v>10.139083333333</v>
      </c>
      <c r="G429" s="86">
        <f t="shared" si="68"/>
        <v>-83.952652</v>
      </c>
      <c r="J429">
        <v>6666833333.3332996</v>
      </c>
      <c r="K429">
        <v>-88.735152999999997</v>
      </c>
      <c r="L429">
        <v>-80.067031999999998</v>
      </c>
      <c r="N429" s="86">
        <f t="shared" si="71"/>
        <v>10.139083333333</v>
      </c>
      <c r="O429" s="86">
        <f t="shared" si="69"/>
        <v>-78.796813999999998</v>
      </c>
    </row>
    <row r="430" spans="2:15" x14ac:dyDescent="0.25">
      <c r="B430">
        <v>7139069444.4443998</v>
      </c>
      <c r="C430">
        <v>-87.120711999999997</v>
      </c>
      <c r="D430">
        <v>-78.398551999999995</v>
      </c>
      <c r="F430" s="86">
        <f t="shared" si="70"/>
        <v>10.791874999999999</v>
      </c>
      <c r="G430" s="86">
        <f t="shared" si="68"/>
        <v>-81.307693</v>
      </c>
      <c r="J430">
        <v>7139069444.4443998</v>
      </c>
      <c r="K430">
        <v>-86.045699999999997</v>
      </c>
      <c r="L430">
        <v>-77.107078999999999</v>
      </c>
      <c r="N430" s="86">
        <f t="shared" si="71"/>
        <v>10.791874999999999</v>
      </c>
      <c r="O430" s="86">
        <f t="shared" si="69"/>
        <v>-70.724616999999995</v>
      </c>
    </row>
    <row r="431" spans="2:15" x14ac:dyDescent="0.25">
      <c r="B431">
        <v>7611305555.5556002</v>
      </c>
      <c r="C431">
        <v>-93.8703</v>
      </c>
      <c r="D431">
        <v>-84.743599000000003</v>
      </c>
      <c r="F431" s="86">
        <f t="shared" si="70"/>
        <v>11.444666666667</v>
      </c>
      <c r="G431" s="86">
        <f t="shared" si="68"/>
        <v>-81.694503999999995</v>
      </c>
      <c r="J431">
        <v>7611305555.5556002</v>
      </c>
      <c r="K431">
        <v>-90.438782000000003</v>
      </c>
      <c r="L431">
        <v>-81.615662</v>
      </c>
      <c r="N431" s="86">
        <f t="shared" si="71"/>
        <v>11.444666666667</v>
      </c>
      <c r="O431" s="86">
        <f t="shared" si="69"/>
        <v>-79.013167999999993</v>
      </c>
    </row>
    <row r="432" spans="2:15" x14ac:dyDescent="0.25">
      <c r="B432">
        <v>8083541666.6667004</v>
      </c>
      <c r="C432">
        <v>-110.52829</v>
      </c>
      <c r="D432">
        <v>-101.39776999999999</v>
      </c>
      <c r="F432" s="86">
        <f t="shared" si="70"/>
        <v>12.097458333333</v>
      </c>
      <c r="G432" s="86">
        <f t="shared" si="68"/>
        <v>-85.955650000000006</v>
      </c>
      <c r="J432">
        <v>8083541666.6667004</v>
      </c>
      <c r="K432">
        <v>-104.92588000000001</v>
      </c>
      <c r="L432">
        <v>-95.913848999999999</v>
      </c>
      <c r="N432" s="86">
        <f t="shared" si="71"/>
        <v>12.097458333333</v>
      </c>
      <c r="O432" s="86">
        <f t="shared" si="69"/>
        <v>-81.28022</v>
      </c>
    </row>
    <row r="433" spans="2:16" x14ac:dyDescent="0.25">
      <c r="B433">
        <v>8555777777.7777996</v>
      </c>
      <c r="C433">
        <v>-96.654526000000004</v>
      </c>
      <c r="D433">
        <v>-87.580849000000001</v>
      </c>
      <c r="F433" s="86">
        <f t="shared" si="70"/>
        <v>12.750249999999999</v>
      </c>
      <c r="G433" s="86">
        <f t="shared" si="68"/>
        <v>-79.446342000000001</v>
      </c>
      <c r="J433">
        <v>8555777777.7777996</v>
      </c>
      <c r="K433">
        <v>-101.14389</v>
      </c>
      <c r="L433">
        <v>-92.264296999999999</v>
      </c>
      <c r="N433" s="86">
        <f t="shared" si="71"/>
        <v>12.750249999999999</v>
      </c>
      <c r="O433" s="86">
        <f t="shared" si="69"/>
        <v>-87.335448999999997</v>
      </c>
    </row>
    <row r="434" spans="2:16" x14ac:dyDescent="0.25">
      <c r="B434">
        <v>9028013888.8889008</v>
      </c>
      <c r="C434">
        <v>-82.913794999999993</v>
      </c>
      <c r="D434">
        <v>-73.483063000000001</v>
      </c>
      <c r="F434" s="86" t="s">
        <v>25</v>
      </c>
      <c r="J434">
        <v>9028013888.8889008</v>
      </c>
      <c r="K434">
        <v>-76.909858999999997</v>
      </c>
      <c r="L434">
        <v>-67.654860999999997</v>
      </c>
      <c r="N434" s="86" t="s">
        <v>25</v>
      </c>
    </row>
    <row r="435" spans="2:16" x14ac:dyDescent="0.25">
      <c r="B435">
        <v>9500250000</v>
      </c>
      <c r="C435">
        <v>-90.896172000000007</v>
      </c>
      <c r="D435">
        <v>-80.947783999999999</v>
      </c>
      <c r="J435">
        <v>9500250000</v>
      </c>
      <c r="K435">
        <v>-97.516311999999999</v>
      </c>
      <c r="L435">
        <v>-87.779319999999998</v>
      </c>
    </row>
    <row r="436" spans="2:16" x14ac:dyDescent="0.25">
      <c r="B436" t="s">
        <v>25</v>
      </c>
      <c r="J436" t="s">
        <v>25</v>
      </c>
    </row>
    <row r="437" spans="2:16" x14ac:dyDescent="0.25">
      <c r="F437" s="86" t="s">
        <v>66</v>
      </c>
      <c r="N437" s="86" t="s">
        <v>66</v>
      </c>
    </row>
    <row r="438" spans="2:16" ht="15.75" x14ac:dyDescent="0.25">
      <c r="F438" s="86" t="s">
        <v>23</v>
      </c>
      <c r="G438" s="86" t="str">
        <f t="shared" ref="G438:G457" si="72">D464</f>
        <v>4Rx5L dBc Log Mag(dB)</v>
      </c>
      <c r="H438" s="35">
        <v>4</v>
      </c>
      <c r="N438" s="86" t="s">
        <v>23</v>
      </c>
      <c r="O438" s="86" t="str">
        <f t="shared" ref="O438:O457" si="73">L464</f>
        <v>4Rx5L dBc Log Mag(dB)</v>
      </c>
      <c r="P438" s="35">
        <v>4</v>
      </c>
    </row>
    <row r="439" spans="2:16" ht="15.75" x14ac:dyDescent="0.25">
      <c r="B439" t="s">
        <v>64</v>
      </c>
      <c r="F439" s="86">
        <f t="shared" ref="F439:F457" si="74">B465/1000000000</f>
        <v>1.0002500000000001</v>
      </c>
      <c r="G439" s="86">
        <f t="shared" si="72"/>
        <v>-62.130737000000003</v>
      </c>
      <c r="H439" s="36">
        <f>ABS(AVERAGE(G439:G457)-(H438-1)*17)</f>
        <v>138.31953489473685</v>
      </c>
      <c r="J439" t="s">
        <v>64</v>
      </c>
      <c r="N439" s="86">
        <f t="shared" ref="N439:N457" si="75">J465/1000000000</f>
        <v>1.0002500000000001</v>
      </c>
      <c r="O439" s="86">
        <f t="shared" si="73"/>
        <v>-66.980293000000003</v>
      </c>
      <c r="P439" s="36">
        <f>ABS(AVERAGE(O439:O457)-(P438-1)*17)</f>
        <v>137.37447805263156</v>
      </c>
    </row>
    <row r="440" spans="2:16" x14ac:dyDescent="0.25">
      <c r="B440" t="s">
        <v>23</v>
      </c>
      <c r="C440" t="s">
        <v>148</v>
      </c>
      <c r="D440" t="s">
        <v>65</v>
      </c>
      <c r="F440" s="86">
        <f t="shared" si="74"/>
        <v>1.6669027777778</v>
      </c>
      <c r="G440" s="86">
        <f t="shared" si="72"/>
        <v>-47.905490999999998</v>
      </c>
      <c r="J440" t="s">
        <v>23</v>
      </c>
      <c r="K440" t="s">
        <v>148</v>
      </c>
      <c r="L440" t="s">
        <v>65</v>
      </c>
      <c r="N440" s="86">
        <f t="shared" si="75"/>
        <v>1.6669027777778</v>
      </c>
      <c r="O440" s="86">
        <f t="shared" si="73"/>
        <v>-66.969336999999996</v>
      </c>
    </row>
    <row r="441" spans="2:16" x14ac:dyDescent="0.25">
      <c r="B441">
        <v>1000000000</v>
      </c>
      <c r="C441">
        <v>-79.202003000000005</v>
      </c>
      <c r="D441">
        <v>-68.395729000000003</v>
      </c>
      <c r="F441" s="86">
        <f t="shared" si="74"/>
        <v>2.3335555555556002</v>
      </c>
      <c r="G441" s="86">
        <f t="shared" si="72"/>
        <v>-58.058475000000001</v>
      </c>
      <c r="J441">
        <v>1000000000</v>
      </c>
      <c r="K441">
        <v>-104.99760999999999</v>
      </c>
      <c r="L441">
        <v>-92.378471000000005</v>
      </c>
      <c r="N441" s="86">
        <f t="shared" si="75"/>
        <v>2.3335555555556002</v>
      </c>
      <c r="O441" s="86">
        <f t="shared" si="73"/>
        <v>-87.737335000000002</v>
      </c>
    </row>
    <row r="442" spans="2:16" x14ac:dyDescent="0.25">
      <c r="B442">
        <v>1652791666.6666999</v>
      </c>
      <c r="C442">
        <v>-74.816811000000001</v>
      </c>
      <c r="D442">
        <v>-66.204346000000001</v>
      </c>
      <c r="F442" s="86">
        <f t="shared" si="74"/>
        <v>3.0002083333333003</v>
      </c>
      <c r="G442" s="86">
        <f t="shared" si="72"/>
        <v>-95.510390999999998</v>
      </c>
      <c r="J442">
        <v>1652791666.6666999</v>
      </c>
      <c r="K442">
        <v>-105.60158</v>
      </c>
      <c r="L442">
        <v>-95.828697000000005</v>
      </c>
      <c r="N442" s="86">
        <f t="shared" si="75"/>
        <v>3.0002083333333003</v>
      </c>
      <c r="O442" s="86">
        <f t="shared" si="73"/>
        <v>-84.564200999999997</v>
      </c>
    </row>
    <row r="443" spans="2:16" x14ac:dyDescent="0.25">
      <c r="B443">
        <v>2305583333.3333001</v>
      </c>
      <c r="C443">
        <v>-96.933860999999993</v>
      </c>
      <c r="D443">
        <v>-88.936462000000006</v>
      </c>
      <c r="F443" s="86">
        <f t="shared" si="74"/>
        <v>3.6668611111111002</v>
      </c>
      <c r="G443" s="86">
        <f t="shared" si="72"/>
        <v>-95.696922000000001</v>
      </c>
      <c r="J443">
        <v>2305583333.3333001</v>
      </c>
      <c r="K443">
        <v>-111.41864</v>
      </c>
      <c r="L443">
        <v>-103.03314</v>
      </c>
      <c r="N443" s="86">
        <f t="shared" si="75"/>
        <v>3.6668611111111002</v>
      </c>
      <c r="O443" s="86">
        <f t="shared" si="73"/>
        <v>-94.101180999999997</v>
      </c>
    </row>
    <row r="444" spans="2:16" x14ac:dyDescent="0.25">
      <c r="B444">
        <v>2958375000</v>
      </c>
      <c r="C444">
        <v>-95.412689</v>
      </c>
      <c r="D444">
        <v>-87.281234999999995</v>
      </c>
      <c r="F444" s="86">
        <f t="shared" si="74"/>
        <v>4.3335138888889002</v>
      </c>
      <c r="G444" s="86">
        <f t="shared" si="72"/>
        <v>-93.635459999999995</v>
      </c>
      <c r="J444">
        <v>2958375000</v>
      </c>
      <c r="K444">
        <v>-92.491898000000006</v>
      </c>
      <c r="L444">
        <v>-84.471435999999997</v>
      </c>
      <c r="N444" s="86">
        <f t="shared" si="75"/>
        <v>4.3335138888889002</v>
      </c>
      <c r="O444" s="86">
        <f t="shared" si="73"/>
        <v>-90.421431999999996</v>
      </c>
    </row>
    <row r="445" spans="2:16" x14ac:dyDescent="0.25">
      <c r="B445">
        <v>3611166666.6666999</v>
      </c>
      <c r="C445">
        <v>-91.067786999999996</v>
      </c>
      <c r="D445">
        <v>-82.799842999999996</v>
      </c>
      <c r="F445" s="86">
        <f t="shared" si="74"/>
        <v>5.0001666666667006</v>
      </c>
      <c r="G445" s="86">
        <f t="shared" si="72"/>
        <v>-97.001953</v>
      </c>
      <c r="J445">
        <v>3611166666.6666999</v>
      </c>
      <c r="K445">
        <v>-83.695610000000002</v>
      </c>
      <c r="L445">
        <v>-76.025115999999997</v>
      </c>
      <c r="N445" s="86">
        <f t="shared" si="75"/>
        <v>5.0001666666667006</v>
      </c>
      <c r="O445" s="86">
        <f t="shared" si="73"/>
        <v>-101.46628</v>
      </c>
    </row>
    <row r="446" spans="2:16" x14ac:dyDescent="0.25">
      <c r="B446">
        <v>4263958333.3333001</v>
      </c>
      <c r="C446">
        <v>-95.545287999999999</v>
      </c>
      <c r="D446">
        <v>-87.108329999999995</v>
      </c>
      <c r="F446" s="86">
        <f t="shared" si="74"/>
        <v>5.6668194444443998</v>
      </c>
      <c r="G446" s="86">
        <f t="shared" si="72"/>
        <v>-90.176056000000003</v>
      </c>
      <c r="J446">
        <v>4263958333.3333001</v>
      </c>
      <c r="K446">
        <v>-97.364502000000002</v>
      </c>
      <c r="L446">
        <v>-89.654387999999997</v>
      </c>
      <c r="N446" s="86">
        <f t="shared" si="75"/>
        <v>5.6668194444443998</v>
      </c>
      <c r="O446" s="86">
        <f t="shared" si="73"/>
        <v>-91.195640999999995</v>
      </c>
    </row>
    <row r="447" spans="2:16" x14ac:dyDescent="0.25">
      <c r="B447">
        <v>4916750000</v>
      </c>
      <c r="C447">
        <v>-94.543571</v>
      </c>
      <c r="D447">
        <v>-86.408882000000006</v>
      </c>
      <c r="F447" s="86">
        <f t="shared" si="74"/>
        <v>6.3334722222222002</v>
      </c>
      <c r="G447" s="86">
        <f t="shared" si="72"/>
        <v>-81.368874000000005</v>
      </c>
      <c r="J447">
        <v>4916750000</v>
      </c>
      <c r="K447">
        <v>-101.75409000000001</v>
      </c>
      <c r="L447">
        <v>-93.808090000000007</v>
      </c>
      <c r="N447" s="86">
        <f t="shared" si="75"/>
        <v>6.3334722222222002</v>
      </c>
      <c r="O447" s="86">
        <f t="shared" si="73"/>
        <v>-91.790099999999995</v>
      </c>
    </row>
    <row r="448" spans="2:16" x14ac:dyDescent="0.25">
      <c r="B448">
        <v>5569541666.6667004</v>
      </c>
      <c r="C448">
        <v>-80.276664999999994</v>
      </c>
      <c r="D448">
        <v>-72.240470999999999</v>
      </c>
      <c r="F448" s="86">
        <f t="shared" si="74"/>
        <v>7.0001249999999997</v>
      </c>
      <c r="G448" s="86">
        <f t="shared" si="72"/>
        <v>-82.558121</v>
      </c>
      <c r="J448">
        <v>5569541666.6667004</v>
      </c>
      <c r="K448">
        <v>-89.422188000000006</v>
      </c>
      <c r="L448">
        <v>-81.351348999999999</v>
      </c>
      <c r="N448" s="86">
        <f t="shared" si="75"/>
        <v>7.0001249999999997</v>
      </c>
      <c r="O448" s="86">
        <f t="shared" si="73"/>
        <v>-77.274322999999995</v>
      </c>
    </row>
    <row r="449" spans="2:16" x14ac:dyDescent="0.25">
      <c r="B449">
        <v>6222333333.3332996</v>
      </c>
      <c r="C449">
        <v>-101.50314</v>
      </c>
      <c r="D449">
        <v>-93.185738000000001</v>
      </c>
      <c r="F449" s="86">
        <f t="shared" si="74"/>
        <v>7.6667777777777992</v>
      </c>
      <c r="G449" s="86">
        <f t="shared" si="72"/>
        <v>-107.39006999999999</v>
      </c>
      <c r="J449">
        <v>6222333333.3332996</v>
      </c>
      <c r="K449">
        <v>-90.739525</v>
      </c>
      <c r="L449">
        <v>-82.629210999999998</v>
      </c>
      <c r="N449" s="86">
        <f t="shared" si="75"/>
        <v>7.6667777777777992</v>
      </c>
      <c r="O449" s="86">
        <f t="shared" si="73"/>
        <v>-86.774985999999998</v>
      </c>
    </row>
    <row r="450" spans="2:16" x14ac:dyDescent="0.25">
      <c r="B450">
        <v>6875125000</v>
      </c>
      <c r="C450">
        <v>-91.528687000000005</v>
      </c>
      <c r="D450">
        <v>-83.520897000000005</v>
      </c>
      <c r="F450" s="86">
        <f t="shared" si="74"/>
        <v>8.3334305555555996</v>
      </c>
      <c r="G450" s="86">
        <f t="shared" si="72"/>
        <v>-103.46391</v>
      </c>
      <c r="J450">
        <v>6875125000</v>
      </c>
      <c r="K450">
        <v>-91.427222999999998</v>
      </c>
      <c r="L450">
        <v>-83.478774999999999</v>
      </c>
      <c r="N450" s="86">
        <f t="shared" si="75"/>
        <v>8.3334305555555996</v>
      </c>
      <c r="O450" s="86">
        <f t="shared" si="73"/>
        <v>-97.030333999999996</v>
      </c>
    </row>
    <row r="451" spans="2:16" x14ac:dyDescent="0.25">
      <c r="B451">
        <v>7527916666.6667004</v>
      </c>
      <c r="C451">
        <v>-100.65647</v>
      </c>
      <c r="D451">
        <v>-92.341209000000006</v>
      </c>
      <c r="F451" s="86">
        <f t="shared" si="74"/>
        <v>9.0000833333332988</v>
      </c>
      <c r="G451" s="86">
        <f t="shared" si="72"/>
        <v>-104.12013</v>
      </c>
      <c r="J451">
        <v>7527916666.6667004</v>
      </c>
      <c r="K451">
        <v>-101.54033</v>
      </c>
      <c r="L451">
        <v>-93.518737999999999</v>
      </c>
      <c r="N451" s="86">
        <f t="shared" si="75"/>
        <v>9.0000833333332988</v>
      </c>
      <c r="O451" s="86">
        <f t="shared" si="73"/>
        <v>-90.337738000000002</v>
      </c>
    </row>
    <row r="452" spans="2:16" x14ac:dyDescent="0.25">
      <c r="B452">
        <v>8180708333.3332996</v>
      </c>
      <c r="C452">
        <v>-87.580192999999994</v>
      </c>
      <c r="D452">
        <v>-79.050376999999997</v>
      </c>
      <c r="F452" s="86">
        <f t="shared" si="74"/>
        <v>9.6667361111110992</v>
      </c>
      <c r="G452" s="86">
        <f t="shared" si="72"/>
        <v>-91.177802999999997</v>
      </c>
      <c r="J452">
        <v>8180708333.3332996</v>
      </c>
      <c r="K452">
        <v>-89.029578999999998</v>
      </c>
      <c r="L452">
        <v>-80.658218000000005</v>
      </c>
      <c r="N452" s="86">
        <f t="shared" si="75"/>
        <v>9.6667361111110992</v>
      </c>
      <c r="O452" s="86">
        <f t="shared" si="73"/>
        <v>-90.700164999999998</v>
      </c>
    </row>
    <row r="453" spans="2:16" x14ac:dyDescent="0.25">
      <c r="B453">
        <v>8833500000</v>
      </c>
      <c r="C453">
        <v>-96.821533000000002</v>
      </c>
      <c r="D453">
        <v>-88.240020999999999</v>
      </c>
      <c r="F453" s="86">
        <f t="shared" si="74"/>
        <v>10.333388888888999</v>
      </c>
      <c r="G453" s="86">
        <f t="shared" si="72"/>
        <v>-77.794746000000004</v>
      </c>
      <c r="J453">
        <v>8833500000</v>
      </c>
      <c r="K453">
        <v>-98.592017999999996</v>
      </c>
      <c r="L453">
        <v>-89.923889000000003</v>
      </c>
      <c r="N453" s="86">
        <f t="shared" si="75"/>
        <v>10.333388888888999</v>
      </c>
      <c r="O453" s="86">
        <f t="shared" si="73"/>
        <v>-85.309151</v>
      </c>
    </row>
    <row r="454" spans="2:16" x14ac:dyDescent="0.25">
      <c r="B454">
        <v>9486291666.6667004</v>
      </c>
      <c r="C454">
        <v>-86.631287</v>
      </c>
      <c r="D454">
        <v>-77.909126000000001</v>
      </c>
      <c r="F454" s="86">
        <f t="shared" si="74"/>
        <v>11.000041666667</v>
      </c>
      <c r="G454" s="86">
        <f t="shared" si="72"/>
        <v>-94.869597999999996</v>
      </c>
      <c r="J454">
        <v>9486291666.6667004</v>
      </c>
      <c r="K454">
        <v>-96.924294000000003</v>
      </c>
      <c r="L454">
        <v>-87.985671999999994</v>
      </c>
      <c r="N454" s="86">
        <f t="shared" si="75"/>
        <v>11.000041666667</v>
      </c>
      <c r="O454" s="86">
        <f t="shared" si="73"/>
        <v>-83.405777</v>
      </c>
    </row>
    <row r="455" spans="2:16" x14ac:dyDescent="0.25">
      <c r="B455">
        <v>10139083333.333</v>
      </c>
      <c r="C455">
        <v>-93.079352999999998</v>
      </c>
      <c r="D455">
        <v>-83.952652</v>
      </c>
      <c r="F455" s="86">
        <f t="shared" si="74"/>
        <v>11.666694444444</v>
      </c>
      <c r="G455" s="86">
        <f t="shared" si="72"/>
        <v>-87.065117000000001</v>
      </c>
      <c r="J455">
        <v>10139083333.333</v>
      </c>
      <c r="K455">
        <v>-87.619934000000001</v>
      </c>
      <c r="L455">
        <v>-78.796813999999998</v>
      </c>
      <c r="N455" s="86">
        <f t="shared" si="75"/>
        <v>11.666694444444</v>
      </c>
      <c r="O455" s="86">
        <f t="shared" si="73"/>
        <v>-86.339271999999994</v>
      </c>
    </row>
    <row r="456" spans="2:16" x14ac:dyDescent="0.25">
      <c r="B456">
        <v>10791875000</v>
      </c>
      <c r="C456">
        <v>-90.438216999999995</v>
      </c>
      <c r="D456">
        <v>-81.307693</v>
      </c>
      <c r="F456" s="86">
        <f t="shared" si="74"/>
        <v>12.333347222222001</v>
      </c>
      <c r="G456" s="86">
        <f t="shared" si="72"/>
        <v>-91.123154</v>
      </c>
      <c r="J456">
        <v>10791875000</v>
      </c>
      <c r="K456">
        <v>-79.736641000000006</v>
      </c>
      <c r="L456">
        <v>-70.724616999999995</v>
      </c>
      <c r="N456" s="86">
        <f t="shared" si="75"/>
        <v>12.333347222222001</v>
      </c>
      <c r="O456" s="86">
        <f t="shared" si="73"/>
        <v>-81.870643999999999</v>
      </c>
    </row>
    <row r="457" spans="2:16" x14ac:dyDescent="0.25">
      <c r="B457">
        <v>11444666666.667</v>
      </c>
      <c r="C457">
        <v>-90.768180999999998</v>
      </c>
      <c r="D457">
        <v>-81.694503999999995</v>
      </c>
      <c r="F457" s="86">
        <f t="shared" si="74"/>
        <v>13</v>
      </c>
      <c r="G457" s="86">
        <f t="shared" si="72"/>
        <v>-98.024154999999993</v>
      </c>
      <c r="J457">
        <v>11444666666.667</v>
      </c>
      <c r="K457">
        <v>-87.892769000000001</v>
      </c>
      <c r="L457">
        <v>-79.013167999999993</v>
      </c>
      <c r="N457" s="86">
        <f t="shared" si="75"/>
        <v>13</v>
      </c>
      <c r="O457" s="86">
        <f t="shared" si="73"/>
        <v>-86.846892999999994</v>
      </c>
    </row>
    <row r="458" spans="2:16" x14ac:dyDescent="0.25">
      <c r="B458">
        <v>12097458333.333</v>
      </c>
      <c r="C458">
        <v>-95.386382999999995</v>
      </c>
      <c r="D458">
        <v>-85.955650000000006</v>
      </c>
      <c r="F458" s="86" t="s">
        <v>25</v>
      </c>
      <c r="J458">
        <v>12097458333.333</v>
      </c>
      <c r="K458">
        <v>-90.535217000000003</v>
      </c>
      <c r="L458">
        <v>-81.28022</v>
      </c>
      <c r="N458" s="86" t="s">
        <v>25</v>
      </c>
    </row>
    <row r="459" spans="2:16" x14ac:dyDescent="0.25">
      <c r="B459">
        <v>12750250000</v>
      </c>
      <c r="C459">
        <v>-89.394722000000002</v>
      </c>
      <c r="D459">
        <v>-79.446342000000001</v>
      </c>
      <c r="J459">
        <v>12750250000</v>
      </c>
      <c r="K459">
        <v>-97.072440999999998</v>
      </c>
      <c r="L459">
        <v>-87.335448999999997</v>
      </c>
    </row>
    <row r="460" spans="2:16" x14ac:dyDescent="0.25">
      <c r="B460" t="s">
        <v>25</v>
      </c>
      <c r="J460" t="s">
        <v>25</v>
      </c>
    </row>
    <row r="461" spans="2:16" x14ac:dyDescent="0.25">
      <c r="F461" s="86" t="s">
        <v>68</v>
      </c>
      <c r="N461" s="86" t="s">
        <v>68</v>
      </c>
    </row>
    <row r="462" spans="2:16" ht="15.75" x14ac:dyDescent="0.25">
      <c r="F462" s="86" t="s">
        <v>23</v>
      </c>
      <c r="G462" s="86" t="str">
        <f t="shared" ref="G462:G481" si="76">D488</f>
        <v>5Rx1L dBc Log Mag(dB)</v>
      </c>
      <c r="H462" s="35">
        <v>5</v>
      </c>
      <c r="N462" s="86" t="s">
        <v>23</v>
      </c>
      <c r="O462" s="86" t="str">
        <f t="shared" ref="O462:O481" si="77">L488</f>
        <v>5Rx1L dBc Log Mag(dB)</v>
      </c>
      <c r="P462" s="35">
        <v>5</v>
      </c>
    </row>
    <row r="463" spans="2:16" ht="15.75" x14ac:dyDescent="0.25">
      <c r="B463" t="s">
        <v>66</v>
      </c>
      <c r="F463" s="86">
        <f t="shared" ref="F463:F481" si="78">B489/1000000000</f>
        <v>1</v>
      </c>
      <c r="G463" s="86">
        <f t="shared" si="76"/>
        <v>-82.476776000000001</v>
      </c>
      <c r="H463" s="36">
        <f>ABS(AVERAGE(G463:G481)-(H462-1)*19)</f>
        <v>158.03490373684212</v>
      </c>
      <c r="J463" t="s">
        <v>66</v>
      </c>
      <c r="N463" s="86">
        <f t="shared" ref="N463:N481" si="79">J489/1000000000</f>
        <v>1</v>
      </c>
      <c r="O463" s="86">
        <f t="shared" si="77"/>
        <v>-91.673766999999998</v>
      </c>
      <c r="P463" s="36">
        <f>ABS(AVERAGE(O463:O481)-(P462-1)*19)</f>
        <v>163.01237973684209</v>
      </c>
    </row>
    <row r="464" spans="2:16" x14ac:dyDescent="0.25">
      <c r="B464" t="s">
        <v>23</v>
      </c>
      <c r="C464" t="s">
        <v>149</v>
      </c>
      <c r="D464" t="s">
        <v>67</v>
      </c>
      <c r="F464" s="86">
        <f t="shared" si="78"/>
        <v>1.0777888888889</v>
      </c>
      <c r="G464" s="86">
        <f t="shared" si="76"/>
        <v>-85.595444000000001</v>
      </c>
      <c r="J464" t="s">
        <v>23</v>
      </c>
      <c r="K464" t="s">
        <v>149</v>
      </c>
      <c r="L464" t="s">
        <v>67</v>
      </c>
      <c r="N464" s="86">
        <f t="shared" si="79"/>
        <v>1.0777888888889</v>
      </c>
      <c r="O464" s="86">
        <f t="shared" si="77"/>
        <v>-92.408089000000004</v>
      </c>
    </row>
    <row r="465" spans="2:15" x14ac:dyDescent="0.25">
      <c r="B465">
        <v>1000250000</v>
      </c>
      <c r="C465">
        <v>-72.937011999999996</v>
      </c>
      <c r="D465">
        <v>-62.130737000000003</v>
      </c>
      <c r="F465" s="86">
        <f t="shared" si="78"/>
        <v>1.1555777777778</v>
      </c>
      <c r="G465" s="86">
        <f t="shared" si="76"/>
        <v>-92.330078</v>
      </c>
      <c r="J465">
        <v>1000250000</v>
      </c>
      <c r="K465">
        <v>-79.599425999999994</v>
      </c>
      <c r="L465">
        <v>-66.980293000000003</v>
      </c>
      <c r="N465" s="86">
        <f t="shared" si="79"/>
        <v>1.1555777777778</v>
      </c>
      <c r="O465" s="86">
        <f t="shared" si="77"/>
        <v>-89.918694000000002</v>
      </c>
    </row>
    <row r="466" spans="2:15" x14ac:dyDescent="0.25">
      <c r="B466">
        <v>1666902777.7778001</v>
      </c>
      <c r="C466">
        <v>-56.517952000000001</v>
      </c>
      <c r="D466">
        <v>-47.905490999999998</v>
      </c>
      <c r="F466" s="86">
        <f t="shared" si="78"/>
        <v>1.2333666666666998</v>
      </c>
      <c r="G466" s="86">
        <f t="shared" si="76"/>
        <v>-87.681495999999996</v>
      </c>
      <c r="J466">
        <v>1666902777.7778001</v>
      </c>
      <c r="K466">
        <v>-76.742217999999994</v>
      </c>
      <c r="L466">
        <v>-66.969336999999996</v>
      </c>
      <c r="N466" s="86">
        <f t="shared" si="79"/>
        <v>1.2333666666666998</v>
      </c>
      <c r="O466" s="86">
        <f t="shared" si="77"/>
        <v>-91.876564000000002</v>
      </c>
    </row>
    <row r="467" spans="2:15" x14ac:dyDescent="0.25">
      <c r="B467">
        <v>2333555555.5556002</v>
      </c>
      <c r="C467">
        <v>-66.055869999999999</v>
      </c>
      <c r="D467">
        <v>-58.058475000000001</v>
      </c>
      <c r="F467" s="86">
        <f t="shared" si="78"/>
        <v>1.3111555555556</v>
      </c>
      <c r="G467" s="86">
        <f t="shared" si="76"/>
        <v>-85.557654999999997</v>
      </c>
      <c r="J467">
        <v>2333555555.5556002</v>
      </c>
      <c r="K467">
        <v>-96.122833</v>
      </c>
      <c r="L467">
        <v>-87.737335000000002</v>
      </c>
      <c r="N467" s="86">
        <f t="shared" si="79"/>
        <v>1.3111555555556</v>
      </c>
      <c r="O467" s="86">
        <f t="shared" si="77"/>
        <v>-96.708229000000003</v>
      </c>
    </row>
    <row r="468" spans="2:15" x14ac:dyDescent="0.25">
      <c r="B468">
        <v>3000208333.3333001</v>
      </c>
      <c r="C468">
        <v>-103.64184</v>
      </c>
      <c r="D468">
        <v>-95.510390999999998</v>
      </c>
      <c r="F468" s="86">
        <f t="shared" si="78"/>
        <v>1.3889444444444001</v>
      </c>
      <c r="G468" s="86">
        <f t="shared" si="76"/>
        <v>-83.872642999999997</v>
      </c>
      <c r="J468">
        <v>3000208333.3333001</v>
      </c>
      <c r="K468">
        <v>-92.584671</v>
      </c>
      <c r="L468">
        <v>-84.564200999999997</v>
      </c>
      <c r="N468" s="86">
        <f t="shared" si="79"/>
        <v>1.3889444444444001</v>
      </c>
      <c r="O468" s="86">
        <f t="shared" si="77"/>
        <v>-97.223433999999997</v>
      </c>
    </row>
    <row r="469" spans="2:15" x14ac:dyDescent="0.25">
      <c r="B469">
        <v>3666861111.1111002</v>
      </c>
      <c r="C469">
        <v>-103.96486</v>
      </c>
      <c r="D469">
        <v>-95.696922000000001</v>
      </c>
      <c r="F469" s="86">
        <f t="shared" si="78"/>
        <v>1.4667333333333001</v>
      </c>
      <c r="G469" s="86">
        <f t="shared" si="76"/>
        <v>-82.350532999999999</v>
      </c>
      <c r="J469">
        <v>3666861111.1111002</v>
      </c>
      <c r="K469">
        <v>-101.77168</v>
      </c>
      <c r="L469">
        <v>-94.101180999999997</v>
      </c>
      <c r="N469" s="86">
        <f t="shared" si="79"/>
        <v>1.4667333333333001</v>
      </c>
      <c r="O469" s="86">
        <f t="shared" si="77"/>
        <v>-98.717499000000004</v>
      </c>
    </row>
    <row r="470" spans="2:15" x14ac:dyDescent="0.25">
      <c r="B470">
        <v>4333513888.8888998</v>
      </c>
      <c r="C470">
        <v>-102.07241999999999</v>
      </c>
      <c r="D470">
        <v>-93.635459999999995</v>
      </c>
      <c r="F470" s="86">
        <f t="shared" si="78"/>
        <v>1.5445222222221999</v>
      </c>
      <c r="G470" s="86">
        <f t="shared" si="76"/>
        <v>-87.195419000000001</v>
      </c>
      <c r="J470">
        <v>4333513888.8888998</v>
      </c>
      <c r="K470">
        <v>-98.131546</v>
      </c>
      <c r="L470">
        <v>-90.421431999999996</v>
      </c>
      <c r="N470" s="86">
        <f t="shared" si="79"/>
        <v>1.5445222222221999</v>
      </c>
      <c r="O470" s="86">
        <f t="shared" si="77"/>
        <v>-95.668899999999994</v>
      </c>
    </row>
    <row r="471" spans="2:15" x14ac:dyDescent="0.25">
      <c r="B471">
        <v>5000166666.6667004</v>
      </c>
      <c r="C471">
        <v>-105.13664</v>
      </c>
      <c r="D471">
        <v>-97.001953</v>
      </c>
      <c r="F471" s="86">
        <f t="shared" si="78"/>
        <v>1.6223111111110999</v>
      </c>
      <c r="G471" s="86">
        <f t="shared" si="76"/>
        <v>-89.017882999999998</v>
      </c>
      <c r="J471">
        <v>5000166666.6667004</v>
      </c>
      <c r="K471">
        <v>-109.41228</v>
      </c>
      <c r="L471">
        <v>-101.46628</v>
      </c>
      <c r="N471" s="86">
        <f t="shared" si="79"/>
        <v>1.6223111111110999</v>
      </c>
      <c r="O471" s="86">
        <f t="shared" si="77"/>
        <v>-91.433464000000001</v>
      </c>
    </row>
    <row r="472" spans="2:15" x14ac:dyDescent="0.25">
      <c r="B472">
        <v>5666819444.4443998</v>
      </c>
      <c r="C472">
        <v>-98.212242000000003</v>
      </c>
      <c r="D472">
        <v>-90.176056000000003</v>
      </c>
      <c r="F472" s="86">
        <f t="shared" si="78"/>
        <v>1.7000999999999999</v>
      </c>
      <c r="G472" s="86">
        <f t="shared" si="76"/>
        <v>-83.033691000000005</v>
      </c>
      <c r="J472">
        <v>5666819444.4443998</v>
      </c>
      <c r="K472">
        <v>-99.266479000000004</v>
      </c>
      <c r="L472">
        <v>-91.195640999999995</v>
      </c>
      <c r="N472" s="86">
        <f t="shared" si="79"/>
        <v>1.7000999999999999</v>
      </c>
      <c r="O472" s="86">
        <f t="shared" si="77"/>
        <v>-102.55163</v>
      </c>
    </row>
    <row r="473" spans="2:15" x14ac:dyDescent="0.25">
      <c r="B473">
        <v>6333472222.2222004</v>
      </c>
      <c r="C473">
        <v>-89.686278999999999</v>
      </c>
      <c r="D473">
        <v>-81.368874000000005</v>
      </c>
      <c r="F473" s="86">
        <f t="shared" si="78"/>
        <v>1.7778888888889</v>
      </c>
      <c r="G473" s="86">
        <f t="shared" si="76"/>
        <v>-76.514129999999994</v>
      </c>
      <c r="J473">
        <v>6333472222.2222004</v>
      </c>
      <c r="K473">
        <v>-99.900413999999998</v>
      </c>
      <c r="L473">
        <v>-91.790099999999995</v>
      </c>
      <c r="N473" s="86">
        <f t="shared" si="79"/>
        <v>1.7778888888889</v>
      </c>
      <c r="O473" s="86">
        <f t="shared" si="77"/>
        <v>-84.416884999999994</v>
      </c>
    </row>
    <row r="474" spans="2:15" x14ac:dyDescent="0.25">
      <c r="B474">
        <v>7000125000</v>
      </c>
      <c r="C474">
        <v>-90.565910000000002</v>
      </c>
      <c r="D474">
        <v>-82.558121</v>
      </c>
      <c r="F474" s="86">
        <f t="shared" si="78"/>
        <v>1.8556777777778002</v>
      </c>
      <c r="G474" s="86">
        <f t="shared" si="76"/>
        <v>-77.081688</v>
      </c>
      <c r="J474">
        <v>7000125000</v>
      </c>
      <c r="K474">
        <v>-85.222770999999995</v>
      </c>
      <c r="L474">
        <v>-77.274322999999995</v>
      </c>
      <c r="N474" s="86">
        <f t="shared" si="79"/>
        <v>1.8556777777778002</v>
      </c>
      <c r="O474" s="86">
        <f t="shared" si="77"/>
        <v>-77.828856999999999</v>
      </c>
    </row>
    <row r="475" spans="2:15" x14ac:dyDescent="0.25">
      <c r="B475">
        <v>7666777777.7777996</v>
      </c>
      <c r="C475">
        <v>-115.70534000000001</v>
      </c>
      <c r="D475">
        <v>-107.39006999999999</v>
      </c>
      <c r="F475" s="86">
        <f t="shared" si="78"/>
        <v>1.9334666666667</v>
      </c>
      <c r="G475" s="86">
        <f t="shared" si="76"/>
        <v>-85.71875</v>
      </c>
      <c r="J475">
        <v>7666777777.7777996</v>
      </c>
      <c r="K475">
        <v>-94.796576999999999</v>
      </c>
      <c r="L475">
        <v>-86.774985999999998</v>
      </c>
      <c r="N475" s="86">
        <f t="shared" si="79"/>
        <v>1.9334666666667</v>
      </c>
      <c r="O475" s="86">
        <f t="shared" si="77"/>
        <v>-75.347335999999999</v>
      </c>
    </row>
    <row r="476" spans="2:15" x14ac:dyDescent="0.25">
      <c r="B476">
        <v>8333430555.5556002</v>
      </c>
      <c r="C476">
        <v>-111.99370999999999</v>
      </c>
      <c r="D476">
        <v>-103.46391</v>
      </c>
      <c r="F476" s="86">
        <f t="shared" si="78"/>
        <v>2.0112555555556</v>
      </c>
      <c r="G476" s="86">
        <f t="shared" si="76"/>
        <v>-86.861075999999997</v>
      </c>
      <c r="J476">
        <v>8333430555.5556002</v>
      </c>
      <c r="K476">
        <v>-105.40170000000001</v>
      </c>
      <c r="L476">
        <v>-97.030333999999996</v>
      </c>
      <c r="N476" s="86">
        <f t="shared" si="79"/>
        <v>2.0112555555556</v>
      </c>
      <c r="O476" s="86">
        <f t="shared" si="77"/>
        <v>-76.640602000000001</v>
      </c>
    </row>
    <row r="477" spans="2:15" x14ac:dyDescent="0.25">
      <c r="B477">
        <v>9000083333.3332996</v>
      </c>
      <c r="C477">
        <v>-112.70164</v>
      </c>
      <c r="D477">
        <v>-104.12013</v>
      </c>
      <c r="F477" s="86">
        <f t="shared" si="78"/>
        <v>2.0890444444443999</v>
      </c>
      <c r="G477" s="86">
        <f t="shared" si="76"/>
        <v>-81.398285000000001</v>
      </c>
      <c r="J477">
        <v>9000083333.3332996</v>
      </c>
      <c r="K477">
        <v>-99.005859000000001</v>
      </c>
      <c r="L477">
        <v>-90.337738000000002</v>
      </c>
      <c r="N477" s="86">
        <f t="shared" si="79"/>
        <v>2.0890444444443999</v>
      </c>
      <c r="O477" s="86">
        <f t="shared" si="77"/>
        <v>-82.83802</v>
      </c>
    </row>
    <row r="478" spans="2:15" x14ac:dyDescent="0.25">
      <c r="B478">
        <v>9666736111.1110992</v>
      </c>
      <c r="C478">
        <v>-99.899970999999994</v>
      </c>
      <c r="D478">
        <v>-91.177802999999997</v>
      </c>
      <c r="F478" s="86">
        <f t="shared" si="78"/>
        <v>2.1668333333333001</v>
      </c>
      <c r="G478" s="86">
        <f t="shared" si="76"/>
        <v>-78.071404000000001</v>
      </c>
      <c r="J478">
        <v>9666736111.1110992</v>
      </c>
      <c r="K478">
        <v>-99.638779</v>
      </c>
      <c r="L478">
        <v>-90.700164999999998</v>
      </c>
      <c r="N478" s="86">
        <f t="shared" si="79"/>
        <v>2.1668333333333001</v>
      </c>
      <c r="O478" s="86">
        <f t="shared" si="77"/>
        <v>-79.777457999999996</v>
      </c>
    </row>
    <row r="479" spans="2:15" x14ac:dyDescent="0.25">
      <c r="B479">
        <v>10333388888.889</v>
      </c>
      <c r="C479">
        <v>-86.921447999999998</v>
      </c>
      <c r="D479">
        <v>-77.794746000000004</v>
      </c>
      <c r="F479" s="86">
        <f t="shared" si="78"/>
        <v>2.2446222222221999</v>
      </c>
      <c r="G479" s="86">
        <f t="shared" si="76"/>
        <v>-71.757080000000002</v>
      </c>
      <c r="J479">
        <v>10333388888.889</v>
      </c>
      <c r="K479">
        <v>-94.132277999999999</v>
      </c>
      <c r="L479">
        <v>-85.309151</v>
      </c>
      <c r="N479" s="86">
        <f t="shared" si="79"/>
        <v>2.2446222222221999</v>
      </c>
      <c r="O479" s="86">
        <f t="shared" si="77"/>
        <v>-79.534865999999994</v>
      </c>
    </row>
    <row r="480" spans="2:15" x14ac:dyDescent="0.25">
      <c r="B480">
        <v>11000041666.667</v>
      </c>
      <c r="C480">
        <v>-104.00013</v>
      </c>
      <c r="D480">
        <v>-94.869597999999996</v>
      </c>
      <c r="F480" s="86">
        <f t="shared" si="78"/>
        <v>2.3224111111111001</v>
      </c>
      <c r="G480" s="86">
        <f t="shared" si="76"/>
        <v>-70.904976000000005</v>
      </c>
      <c r="J480">
        <v>11000041666.667</v>
      </c>
      <c r="K480">
        <v>-92.417800999999997</v>
      </c>
      <c r="L480">
        <v>-83.405777</v>
      </c>
      <c r="N480" s="86">
        <f t="shared" si="79"/>
        <v>2.3224111111111001</v>
      </c>
      <c r="O480" s="86">
        <f t="shared" si="77"/>
        <v>-72.962363999999994</v>
      </c>
    </row>
    <row r="481" spans="2:16" x14ac:dyDescent="0.25">
      <c r="B481">
        <v>11666694444.444</v>
      </c>
      <c r="C481">
        <v>-96.138794000000004</v>
      </c>
      <c r="D481">
        <v>-87.065117000000001</v>
      </c>
      <c r="F481" s="86">
        <f t="shared" si="78"/>
        <v>2.4001999999999999</v>
      </c>
      <c r="G481" s="86">
        <f t="shared" si="76"/>
        <v>-71.244163999999998</v>
      </c>
      <c r="J481">
        <v>11666694444.444</v>
      </c>
      <c r="K481">
        <v>-95.218872000000005</v>
      </c>
      <c r="L481">
        <v>-86.339271999999994</v>
      </c>
      <c r="N481" s="86">
        <f t="shared" si="79"/>
        <v>2.4001999999999999</v>
      </c>
      <c r="O481" s="86">
        <f t="shared" si="77"/>
        <v>-75.708556999999999</v>
      </c>
    </row>
    <row r="482" spans="2:16" x14ac:dyDescent="0.25">
      <c r="B482">
        <v>12333347222.222</v>
      </c>
      <c r="C482">
        <v>-100.55389</v>
      </c>
      <c r="D482">
        <v>-91.123154</v>
      </c>
      <c r="F482" s="86" t="s">
        <v>25</v>
      </c>
      <c r="J482">
        <v>12333347222.222</v>
      </c>
      <c r="K482">
        <v>-91.125641000000002</v>
      </c>
      <c r="L482">
        <v>-81.870643999999999</v>
      </c>
      <c r="N482" s="86" t="s">
        <v>25</v>
      </c>
    </row>
    <row r="483" spans="2:16" x14ac:dyDescent="0.25">
      <c r="B483">
        <v>13000000000</v>
      </c>
      <c r="C483">
        <v>-107.97253000000001</v>
      </c>
      <c r="D483">
        <v>-98.024154999999993</v>
      </c>
      <c r="J483">
        <v>13000000000</v>
      </c>
      <c r="K483">
        <v>-96.583884999999995</v>
      </c>
      <c r="L483">
        <v>-86.846892999999994</v>
      </c>
    </row>
    <row r="484" spans="2:16" x14ac:dyDescent="0.25">
      <c r="B484" t="s">
        <v>25</v>
      </c>
      <c r="J484" t="s">
        <v>25</v>
      </c>
    </row>
    <row r="485" spans="2:16" x14ac:dyDescent="0.25">
      <c r="F485" s="86" t="s">
        <v>69</v>
      </c>
      <c r="N485" s="86" t="s">
        <v>69</v>
      </c>
    </row>
    <row r="486" spans="2:16" ht="15.75" x14ac:dyDescent="0.25">
      <c r="F486" s="86" t="s">
        <v>23</v>
      </c>
      <c r="G486" s="86" t="str">
        <f t="shared" ref="G486:G505" si="80">D512</f>
        <v>5Rx2L dBc Log Mag(dB)</v>
      </c>
      <c r="H486" s="35">
        <v>5</v>
      </c>
      <c r="N486" s="86" t="s">
        <v>23</v>
      </c>
      <c r="O486" s="86" t="str">
        <f t="shared" ref="O486:O505" si="81">L512</f>
        <v>5Rx2L dBc Log Mag(dB)</v>
      </c>
      <c r="P486" s="35">
        <v>5</v>
      </c>
    </row>
    <row r="487" spans="2:16" ht="15.75" x14ac:dyDescent="0.25">
      <c r="B487" t="s">
        <v>68</v>
      </c>
      <c r="F487" s="86">
        <f t="shared" ref="F487:F505" si="82">B513/1000000000</f>
        <v>1</v>
      </c>
      <c r="G487" s="86">
        <f t="shared" si="80"/>
        <v>-76.425040999999993</v>
      </c>
      <c r="H487" s="36">
        <f>ABS(AVERAGE(G487:G505)-(H486-1)*19)</f>
        <v>167.32721594736842</v>
      </c>
      <c r="J487" t="s">
        <v>68</v>
      </c>
      <c r="N487" s="86">
        <f t="shared" ref="N487:N505" si="83">J513/1000000000</f>
        <v>1</v>
      </c>
      <c r="O487" s="86">
        <f t="shared" si="81"/>
        <v>-103.62063999999999</v>
      </c>
      <c r="P487" s="36">
        <f>ABS(AVERAGE(O487:O505)-(P486-1)*19)</f>
        <v>170.25953205263158</v>
      </c>
    </row>
    <row r="488" spans="2:16" x14ac:dyDescent="0.25">
      <c r="B488" t="s">
        <v>23</v>
      </c>
      <c r="C488" t="s">
        <v>150</v>
      </c>
      <c r="D488" t="s">
        <v>225</v>
      </c>
      <c r="F488" s="86">
        <f t="shared" si="82"/>
        <v>1.2444333333333002</v>
      </c>
      <c r="G488" s="86">
        <f t="shared" si="80"/>
        <v>-110.21165999999999</v>
      </c>
      <c r="J488" t="s">
        <v>23</v>
      </c>
      <c r="K488" t="s">
        <v>150</v>
      </c>
      <c r="L488" t="s">
        <v>225</v>
      </c>
      <c r="N488" s="86">
        <f t="shared" si="83"/>
        <v>1.2444333333333002</v>
      </c>
      <c r="O488" s="86">
        <f t="shared" si="81"/>
        <v>-107.33295</v>
      </c>
    </row>
    <row r="489" spans="2:16" x14ac:dyDescent="0.25">
      <c r="B489">
        <v>1000000000</v>
      </c>
      <c r="C489">
        <v>-93.283057999999997</v>
      </c>
      <c r="D489">
        <v>-82.476776000000001</v>
      </c>
      <c r="F489" s="86">
        <f t="shared" si="82"/>
        <v>1.4888666666666999</v>
      </c>
      <c r="G489" s="86">
        <f t="shared" si="80"/>
        <v>-86.655945000000003</v>
      </c>
      <c r="J489">
        <v>1000000000</v>
      </c>
      <c r="K489">
        <v>-104.29291000000001</v>
      </c>
      <c r="L489">
        <v>-91.673766999999998</v>
      </c>
      <c r="N489" s="86">
        <f t="shared" si="83"/>
        <v>1.4888666666666999</v>
      </c>
      <c r="O489" s="86">
        <f t="shared" si="81"/>
        <v>-102.88048999999999</v>
      </c>
    </row>
    <row r="490" spans="2:16" x14ac:dyDescent="0.25">
      <c r="B490">
        <v>1077788888.8889</v>
      </c>
      <c r="C490">
        <v>-94.207909000000001</v>
      </c>
      <c r="D490">
        <v>-85.595444000000001</v>
      </c>
      <c r="F490" s="86">
        <f t="shared" si="82"/>
        <v>1.7333000000000001</v>
      </c>
      <c r="G490" s="86">
        <f t="shared" si="80"/>
        <v>-99.185447999999994</v>
      </c>
      <c r="J490">
        <v>1077788888.8889</v>
      </c>
      <c r="K490">
        <v>-102.18097</v>
      </c>
      <c r="L490">
        <v>-92.408089000000004</v>
      </c>
      <c r="N490" s="86">
        <f t="shared" si="83"/>
        <v>1.7333000000000001</v>
      </c>
      <c r="O490" s="86">
        <f t="shared" si="81"/>
        <v>-90.697547999999998</v>
      </c>
    </row>
    <row r="491" spans="2:16" x14ac:dyDescent="0.25">
      <c r="B491">
        <v>1155577777.7778001</v>
      </c>
      <c r="C491">
        <v>-100.32747000000001</v>
      </c>
      <c r="D491">
        <v>-92.330078</v>
      </c>
      <c r="F491" s="86">
        <f t="shared" si="82"/>
        <v>1.9777333333333</v>
      </c>
      <c r="G491" s="86">
        <f t="shared" si="80"/>
        <v>-103.381</v>
      </c>
      <c r="J491">
        <v>1155577777.7778001</v>
      </c>
      <c r="K491">
        <v>-98.304192</v>
      </c>
      <c r="L491">
        <v>-89.918694000000002</v>
      </c>
      <c r="N491" s="86">
        <f t="shared" si="83"/>
        <v>1.9777333333333</v>
      </c>
      <c r="O491" s="86">
        <f t="shared" si="81"/>
        <v>-106.03313</v>
      </c>
    </row>
    <row r="492" spans="2:16" x14ac:dyDescent="0.25">
      <c r="B492">
        <v>1233366666.6666999</v>
      </c>
      <c r="C492">
        <v>-95.812943000000004</v>
      </c>
      <c r="D492">
        <v>-87.681495999999996</v>
      </c>
      <c r="F492" s="86">
        <f t="shared" si="82"/>
        <v>2.2221666666666997</v>
      </c>
      <c r="G492" s="86">
        <f t="shared" si="80"/>
        <v>-89.389190999999997</v>
      </c>
      <c r="J492">
        <v>1233366666.6666999</v>
      </c>
      <c r="K492">
        <v>-99.897025999999997</v>
      </c>
      <c r="L492">
        <v>-91.876564000000002</v>
      </c>
      <c r="N492" s="86">
        <f t="shared" si="83"/>
        <v>2.2221666666666997</v>
      </c>
      <c r="O492" s="86">
        <f t="shared" si="81"/>
        <v>-94.469855999999993</v>
      </c>
    </row>
    <row r="493" spans="2:16" x14ac:dyDescent="0.25">
      <c r="B493">
        <v>1311155555.5555999</v>
      </c>
      <c r="C493">
        <v>-93.825592</v>
      </c>
      <c r="D493">
        <v>-85.557654999999997</v>
      </c>
      <c r="F493" s="86">
        <f t="shared" si="82"/>
        <v>2.4666000000000001</v>
      </c>
      <c r="G493" s="86">
        <f t="shared" si="80"/>
        <v>-98.380584999999996</v>
      </c>
      <c r="J493">
        <v>1311155555.5555999</v>
      </c>
      <c r="K493">
        <v>-104.37872</v>
      </c>
      <c r="L493">
        <v>-96.708229000000003</v>
      </c>
      <c r="N493" s="86">
        <f t="shared" si="83"/>
        <v>2.4666000000000001</v>
      </c>
      <c r="O493" s="86">
        <f t="shared" si="81"/>
        <v>-89.673012</v>
      </c>
    </row>
    <row r="494" spans="2:16" x14ac:dyDescent="0.25">
      <c r="B494">
        <v>1388944444.4444001</v>
      </c>
      <c r="C494">
        <v>-92.309601000000001</v>
      </c>
      <c r="D494">
        <v>-83.872642999999997</v>
      </c>
      <c r="F494" s="86">
        <f t="shared" si="82"/>
        <v>2.7110333333333001</v>
      </c>
      <c r="G494" s="86">
        <f t="shared" si="80"/>
        <v>-97.347014999999999</v>
      </c>
      <c r="J494">
        <v>1388944444.4444001</v>
      </c>
      <c r="K494">
        <v>-104.93353999999999</v>
      </c>
      <c r="L494">
        <v>-97.223433999999997</v>
      </c>
      <c r="N494" s="86">
        <f t="shared" si="83"/>
        <v>2.7110333333333001</v>
      </c>
      <c r="O494" s="86">
        <f t="shared" si="81"/>
        <v>-96.510422000000005</v>
      </c>
    </row>
    <row r="495" spans="2:16" x14ac:dyDescent="0.25">
      <c r="B495">
        <v>1466733333.3333001</v>
      </c>
      <c r="C495">
        <v>-90.485221999999993</v>
      </c>
      <c r="D495">
        <v>-82.350532999999999</v>
      </c>
      <c r="F495" s="86">
        <f t="shared" si="82"/>
        <v>2.9554666666667</v>
      </c>
      <c r="G495" s="86">
        <f t="shared" si="80"/>
        <v>-95.028503000000001</v>
      </c>
      <c r="J495">
        <v>1466733333.3333001</v>
      </c>
      <c r="K495">
        <v>-106.6635</v>
      </c>
      <c r="L495">
        <v>-98.717499000000004</v>
      </c>
      <c r="N495" s="86">
        <f t="shared" si="83"/>
        <v>2.9554666666667</v>
      </c>
      <c r="O495" s="86">
        <f t="shared" si="81"/>
        <v>-93.963463000000004</v>
      </c>
    </row>
    <row r="496" spans="2:16" x14ac:dyDescent="0.25">
      <c r="B496">
        <v>1544522222.2221999</v>
      </c>
      <c r="C496">
        <v>-95.231612999999996</v>
      </c>
      <c r="D496">
        <v>-87.195419000000001</v>
      </c>
      <c r="F496" s="86">
        <f t="shared" si="82"/>
        <v>3.1999</v>
      </c>
      <c r="G496" s="86">
        <f t="shared" si="80"/>
        <v>-96.552452000000002</v>
      </c>
      <c r="J496">
        <v>1544522222.2221999</v>
      </c>
      <c r="K496">
        <v>-103.73972999999999</v>
      </c>
      <c r="L496">
        <v>-95.668899999999994</v>
      </c>
      <c r="N496" s="86">
        <f t="shared" si="83"/>
        <v>3.1999</v>
      </c>
      <c r="O496" s="86">
        <f t="shared" si="81"/>
        <v>-97.503013999999993</v>
      </c>
    </row>
    <row r="497" spans="2:16" x14ac:dyDescent="0.25">
      <c r="B497">
        <v>1622311111.1111</v>
      </c>
      <c r="C497">
        <v>-97.335296999999997</v>
      </c>
      <c r="D497">
        <v>-89.017882999999998</v>
      </c>
      <c r="F497" s="86">
        <f t="shared" si="82"/>
        <v>3.4443333333332999</v>
      </c>
      <c r="G497" s="86">
        <f t="shared" si="80"/>
        <v>-88.555710000000005</v>
      </c>
      <c r="J497">
        <v>1622311111.1111</v>
      </c>
      <c r="K497">
        <v>-99.543785</v>
      </c>
      <c r="L497">
        <v>-91.433464000000001</v>
      </c>
      <c r="N497" s="86">
        <f t="shared" si="83"/>
        <v>3.4443333333332999</v>
      </c>
      <c r="O497" s="86">
        <f t="shared" si="81"/>
        <v>-109.26742</v>
      </c>
    </row>
    <row r="498" spans="2:16" x14ac:dyDescent="0.25">
      <c r="B498">
        <v>1700100000</v>
      </c>
      <c r="C498">
        <v>-91.041481000000005</v>
      </c>
      <c r="D498">
        <v>-83.033691000000005</v>
      </c>
      <c r="F498" s="86">
        <f t="shared" si="82"/>
        <v>3.6887666666666998</v>
      </c>
      <c r="G498" s="86">
        <f t="shared" si="80"/>
        <v>-92.454314999999994</v>
      </c>
      <c r="J498">
        <v>1700100000</v>
      </c>
      <c r="K498">
        <v>-110.50008</v>
      </c>
      <c r="L498">
        <v>-102.55163</v>
      </c>
      <c r="N498" s="86">
        <f t="shared" si="83"/>
        <v>3.6887666666666998</v>
      </c>
      <c r="O498" s="86">
        <f t="shared" si="81"/>
        <v>-93.635490000000004</v>
      </c>
    </row>
    <row r="499" spans="2:16" x14ac:dyDescent="0.25">
      <c r="B499">
        <v>1777888888.8889</v>
      </c>
      <c r="C499">
        <v>-84.829398999999995</v>
      </c>
      <c r="D499">
        <v>-76.514129999999994</v>
      </c>
      <c r="F499" s="86">
        <f t="shared" si="82"/>
        <v>3.9331999999999998</v>
      </c>
      <c r="G499" s="86">
        <f t="shared" si="80"/>
        <v>-92.784782000000007</v>
      </c>
      <c r="J499">
        <v>1777888888.8889</v>
      </c>
      <c r="K499">
        <v>-92.438484000000003</v>
      </c>
      <c r="L499">
        <v>-84.416884999999994</v>
      </c>
      <c r="N499" s="86">
        <f t="shared" si="83"/>
        <v>3.9331999999999998</v>
      </c>
      <c r="O499" s="86">
        <f t="shared" si="81"/>
        <v>-92.341431</v>
      </c>
    </row>
    <row r="500" spans="2:16" x14ac:dyDescent="0.25">
      <c r="B500">
        <v>1855677777.7778001</v>
      </c>
      <c r="C500">
        <v>-85.611503999999996</v>
      </c>
      <c r="D500">
        <v>-77.081688</v>
      </c>
      <c r="F500" s="86">
        <f t="shared" si="82"/>
        <v>4.1776333333332998</v>
      </c>
      <c r="G500" s="86">
        <f t="shared" si="80"/>
        <v>-85.452431000000004</v>
      </c>
      <c r="J500">
        <v>1855677777.7778001</v>
      </c>
      <c r="K500">
        <v>-86.200218000000007</v>
      </c>
      <c r="L500">
        <v>-77.828856999999999</v>
      </c>
      <c r="N500" s="86">
        <f t="shared" si="83"/>
        <v>4.1776333333332998</v>
      </c>
      <c r="O500" s="86">
        <f t="shared" si="81"/>
        <v>-93.668137000000002</v>
      </c>
    </row>
    <row r="501" spans="2:16" x14ac:dyDescent="0.25">
      <c r="B501">
        <v>1933466666.6666999</v>
      </c>
      <c r="C501">
        <v>-94.300262000000004</v>
      </c>
      <c r="D501">
        <v>-85.71875</v>
      </c>
      <c r="F501" s="86">
        <f t="shared" si="82"/>
        <v>4.4220666666667006</v>
      </c>
      <c r="G501" s="86">
        <f t="shared" si="80"/>
        <v>-83.768035999999995</v>
      </c>
      <c r="J501">
        <v>1933466666.6666999</v>
      </c>
      <c r="K501">
        <v>-84.015456999999998</v>
      </c>
      <c r="L501">
        <v>-75.347335999999999</v>
      </c>
      <c r="N501" s="86">
        <f t="shared" si="83"/>
        <v>4.4220666666667006</v>
      </c>
      <c r="O501" s="86">
        <f t="shared" si="81"/>
        <v>-93.057152000000002</v>
      </c>
    </row>
    <row r="502" spans="2:16" x14ac:dyDescent="0.25">
      <c r="B502">
        <v>2011255555.5555999</v>
      </c>
      <c r="C502">
        <v>-95.583236999999997</v>
      </c>
      <c r="D502">
        <v>-86.861075999999997</v>
      </c>
      <c r="F502" s="86">
        <f t="shared" si="82"/>
        <v>4.6665000000000001</v>
      </c>
      <c r="G502" s="86">
        <f t="shared" si="80"/>
        <v>-93.654869000000005</v>
      </c>
      <c r="J502">
        <v>2011255555.5555999</v>
      </c>
      <c r="K502">
        <v>-85.579216000000002</v>
      </c>
      <c r="L502">
        <v>-76.640602000000001</v>
      </c>
      <c r="N502" s="86">
        <f t="shared" si="83"/>
        <v>4.6665000000000001</v>
      </c>
      <c r="O502" s="86">
        <f t="shared" si="81"/>
        <v>-89.132369999999995</v>
      </c>
    </row>
    <row r="503" spans="2:16" x14ac:dyDescent="0.25">
      <c r="B503">
        <v>2089044444.4444001</v>
      </c>
      <c r="C503">
        <v>-90.524979000000002</v>
      </c>
      <c r="D503">
        <v>-81.398285000000001</v>
      </c>
      <c r="F503" s="86">
        <f t="shared" si="82"/>
        <v>4.9109333333332996</v>
      </c>
      <c r="G503" s="86">
        <f t="shared" si="80"/>
        <v>-84.533225999999999</v>
      </c>
      <c r="J503">
        <v>2089044444.4444001</v>
      </c>
      <c r="K503">
        <v>-91.661140000000003</v>
      </c>
      <c r="L503">
        <v>-82.83802</v>
      </c>
      <c r="N503" s="86">
        <f t="shared" si="83"/>
        <v>4.9109333333332996</v>
      </c>
      <c r="O503" s="86">
        <f t="shared" si="81"/>
        <v>-88.395279000000002</v>
      </c>
    </row>
    <row r="504" spans="2:16" x14ac:dyDescent="0.25">
      <c r="B504">
        <v>2166833333.3333001</v>
      </c>
      <c r="C504">
        <v>-87.201926999999998</v>
      </c>
      <c r="D504">
        <v>-78.071404000000001</v>
      </c>
      <c r="F504" s="86">
        <f t="shared" si="82"/>
        <v>5.1553666666667004</v>
      </c>
      <c r="G504" s="86">
        <f t="shared" si="80"/>
        <v>-80.273269999999997</v>
      </c>
      <c r="J504">
        <v>2166833333.3333001</v>
      </c>
      <c r="K504">
        <v>-88.789482000000007</v>
      </c>
      <c r="L504">
        <v>-79.777457999999996</v>
      </c>
      <c r="N504" s="86">
        <f t="shared" si="83"/>
        <v>5.1553666666667004</v>
      </c>
      <c r="O504" s="86">
        <f t="shared" si="81"/>
        <v>-69.584479999999999</v>
      </c>
    </row>
    <row r="505" spans="2:16" x14ac:dyDescent="0.25">
      <c r="B505">
        <v>2244622222.2221999</v>
      </c>
      <c r="C505">
        <v>-80.830757000000006</v>
      </c>
      <c r="D505">
        <v>-71.757080000000002</v>
      </c>
      <c r="F505" s="86">
        <f t="shared" si="82"/>
        <v>5.3997999999999999</v>
      </c>
      <c r="G505" s="86">
        <f t="shared" si="80"/>
        <v>-81.183623999999995</v>
      </c>
      <c r="J505">
        <v>2244622222.2221999</v>
      </c>
      <c r="K505">
        <v>-88.414467000000002</v>
      </c>
      <c r="L505">
        <v>-79.534865999999994</v>
      </c>
      <c r="N505" s="86">
        <f t="shared" si="83"/>
        <v>5.3997999999999999</v>
      </c>
      <c r="O505" s="86">
        <f t="shared" si="81"/>
        <v>-79.164824999999993</v>
      </c>
    </row>
    <row r="506" spans="2:16" x14ac:dyDescent="0.25">
      <c r="B506">
        <v>2322411111.1111002</v>
      </c>
      <c r="C506">
        <v>-80.335708999999994</v>
      </c>
      <c r="D506">
        <v>-70.904976000000005</v>
      </c>
      <c r="F506" s="86" t="s">
        <v>25</v>
      </c>
      <c r="J506">
        <v>2322411111.1111002</v>
      </c>
      <c r="K506">
        <v>-82.217354</v>
      </c>
      <c r="L506">
        <v>-72.962363999999994</v>
      </c>
      <c r="N506" s="86" t="s">
        <v>25</v>
      </c>
    </row>
    <row r="507" spans="2:16" x14ac:dyDescent="0.25">
      <c r="B507">
        <v>2400200000</v>
      </c>
      <c r="C507">
        <v>-81.192550999999995</v>
      </c>
      <c r="D507">
        <v>-71.244163999999998</v>
      </c>
      <c r="J507">
        <v>2400200000</v>
      </c>
      <c r="K507">
        <v>-85.445549</v>
      </c>
      <c r="L507">
        <v>-75.708556999999999</v>
      </c>
    </row>
    <row r="508" spans="2:16" x14ac:dyDescent="0.25">
      <c r="B508" t="s">
        <v>25</v>
      </c>
      <c r="J508" t="s">
        <v>25</v>
      </c>
    </row>
    <row r="509" spans="2:16" x14ac:dyDescent="0.25">
      <c r="F509" s="86" t="s">
        <v>71</v>
      </c>
      <c r="N509" s="86" t="s">
        <v>71</v>
      </c>
    </row>
    <row r="510" spans="2:16" ht="15.75" x14ac:dyDescent="0.25">
      <c r="F510" s="86" t="s">
        <v>23</v>
      </c>
      <c r="G510" s="86" t="str">
        <f t="shared" ref="G510:G529" si="84">D536</f>
        <v>5Rx3L dBc Log Mag(dB)</v>
      </c>
      <c r="H510" s="35">
        <v>5</v>
      </c>
      <c r="N510" s="86" t="s">
        <v>23</v>
      </c>
      <c r="O510" s="86" t="str">
        <f t="shared" ref="O510:O529" si="85">L536</f>
        <v>5Rx3L dBc Log Mag(dB)</v>
      </c>
      <c r="P510" s="35">
        <v>5</v>
      </c>
    </row>
    <row r="511" spans="2:16" ht="15.75" x14ac:dyDescent="0.25">
      <c r="B511" t="s">
        <v>69</v>
      </c>
      <c r="F511" s="86">
        <f t="shared" ref="F511:F529" si="86">B537/1000000000</f>
        <v>1</v>
      </c>
      <c r="G511" s="86">
        <f t="shared" si="84"/>
        <v>-76.055412000000004</v>
      </c>
      <c r="H511" s="36">
        <f>ABS(AVERAGE(G511:G529)-(H510-1)*19)</f>
        <v>161.87384715789472</v>
      </c>
      <c r="J511" t="s">
        <v>69</v>
      </c>
      <c r="N511" s="86">
        <f t="shared" ref="N511:N529" si="87">J537/1000000000</f>
        <v>1</v>
      </c>
      <c r="O511" s="86">
        <f t="shared" si="85"/>
        <v>-95.174155999999996</v>
      </c>
      <c r="P511" s="36">
        <f>ABS(AVERAGE(O511:O529)-(P510-1)*19)</f>
        <v>162.85609268421052</v>
      </c>
    </row>
    <row r="512" spans="2:16" x14ac:dyDescent="0.25">
      <c r="B512" t="s">
        <v>23</v>
      </c>
      <c r="C512" t="s">
        <v>151</v>
      </c>
      <c r="D512" t="s">
        <v>70</v>
      </c>
      <c r="F512" s="86">
        <f t="shared" si="86"/>
        <v>1.3666777777778001</v>
      </c>
      <c r="G512" s="86">
        <f t="shared" si="84"/>
        <v>-92.021370000000005</v>
      </c>
      <c r="J512" t="s">
        <v>23</v>
      </c>
      <c r="K512" t="s">
        <v>151</v>
      </c>
      <c r="L512" t="s">
        <v>70</v>
      </c>
      <c r="N512" s="86">
        <f t="shared" si="87"/>
        <v>1.3666777777778001</v>
      </c>
      <c r="O512" s="86">
        <f t="shared" si="85"/>
        <v>-103.3934</v>
      </c>
    </row>
    <row r="513" spans="2:15" x14ac:dyDescent="0.25">
      <c r="B513">
        <v>1000000000</v>
      </c>
      <c r="C513">
        <v>-87.231316000000007</v>
      </c>
      <c r="D513">
        <v>-76.425040999999993</v>
      </c>
      <c r="F513" s="86">
        <f t="shared" si="86"/>
        <v>1.7333555555555999</v>
      </c>
      <c r="G513" s="86">
        <f t="shared" si="84"/>
        <v>-83.467811999999995</v>
      </c>
      <c r="J513">
        <v>1000000000</v>
      </c>
      <c r="K513">
        <v>-116.23978</v>
      </c>
      <c r="L513">
        <v>-103.62063999999999</v>
      </c>
      <c r="N513" s="86">
        <f t="shared" si="87"/>
        <v>1.7333555555555999</v>
      </c>
      <c r="O513" s="86">
        <f t="shared" si="85"/>
        <v>-94.272530000000003</v>
      </c>
    </row>
    <row r="514" spans="2:15" x14ac:dyDescent="0.25">
      <c r="B514">
        <v>1244433333.3333001</v>
      </c>
      <c r="C514">
        <v>-118.82413</v>
      </c>
      <c r="D514">
        <v>-110.21165999999999</v>
      </c>
      <c r="F514" s="86">
        <f t="shared" si="86"/>
        <v>2.1000333333333003</v>
      </c>
      <c r="G514" s="86">
        <f t="shared" si="84"/>
        <v>-97.529258999999996</v>
      </c>
      <c r="J514">
        <v>1244433333.3333001</v>
      </c>
      <c r="K514">
        <v>-117.10584</v>
      </c>
      <c r="L514">
        <v>-107.33295</v>
      </c>
      <c r="N514" s="86">
        <f t="shared" si="87"/>
        <v>2.1000333333333003</v>
      </c>
      <c r="O514" s="86">
        <f t="shared" si="85"/>
        <v>-95.902671999999995</v>
      </c>
    </row>
    <row r="515" spans="2:15" x14ac:dyDescent="0.25">
      <c r="B515">
        <v>1488866666.6666999</v>
      </c>
      <c r="C515">
        <v>-94.653343000000007</v>
      </c>
      <c r="D515">
        <v>-86.655945000000003</v>
      </c>
      <c r="F515" s="86">
        <f t="shared" si="86"/>
        <v>2.4667111111111004</v>
      </c>
      <c r="G515" s="86">
        <f t="shared" si="84"/>
        <v>-85.663482999999999</v>
      </c>
      <c r="J515">
        <v>1488866666.6666999</v>
      </c>
      <c r="K515">
        <v>-111.26599</v>
      </c>
      <c r="L515">
        <v>-102.88048999999999</v>
      </c>
      <c r="N515" s="86">
        <f t="shared" si="87"/>
        <v>2.4667111111111004</v>
      </c>
      <c r="O515" s="86">
        <f t="shared" si="85"/>
        <v>-86.500015000000005</v>
      </c>
    </row>
    <row r="516" spans="2:15" x14ac:dyDescent="0.25">
      <c r="B516">
        <v>1733300000</v>
      </c>
      <c r="C516">
        <v>-107.31689</v>
      </c>
      <c r="D516">
        <v>-99.185447999999994</v>
      </c>
      <c r="F516" s="86">
        <f t="shared" si="86"/>
        <v>2.8333888888888996</v>
      </c>
      <c r="G516" s="86">
        <f t="shared" si="84"/>
        <v>-89.030708000000004</v>
      </c>
      <c r="J516">
        <v>1733300000</v>
      </c>
      <c r="K516">
        <v>-98.718010000000007</v>
      </c>
      <c r="L516">
        <v>-90.697547999999998</v>
      </c>
      <c r="N516" s="86">
        <f t="shared" si="87"/>
        <v>2.8333888888888996</v>
      </c>
      <c r="O516" s="86">
        <f t="shared" si="85"/>
        <v>-84.328429999999997</v>
      </c>
    </row>
    <row r="517" spans="2:15" x14ac:dyDescent="0.25">
      <c r="B517">
        <v>1977733333.3333001</v>
      </c>
      <c r="C517">
        <v>-111.64895</v>
      </c>
      <c r="D517">
        <v>-103.381</v>
      </c>
      <c r="F517" s="86">
        <f t="shared" si="86"/>
        <v>3.2000666666666997</v>
      </c>
      <c r="G517" s="86">
        <f t="shared" si="84"/>
        <v>-86.079352999999998</v>
      </c>
      <c r="J517">
        <v>1977733333.3333001</v>
      </c>
      <c r="K517">
        <v>-113.70361</v>
      </c>
      <c r="L517">
        <v>-106.03313</v>
      </c>
      <c r="N517" s="86">
        <f t="shared" si="87"/>
        <v>3.2000666666666997</v>
      </c>
      <c r="O517" s="86">
        <f t="shared" si="85"/>
        <v>-94.455460000000002</v>
      </c>
    </row>
    <row r="518" spans="2:15" x14ac:dyDescent="0.25">
      <c r="B518">
        <v>2222166666.6666999</v>
      </c>
      <c r="C518">
        <v>-97.826149000000001</v>
      </c>
      <c r="D518">
        <v>-89.389190999999997</v>
      </c>
      <c r="F518" s="86">
        <f t="shared" si="86"/>
        <v>3.5667444444443999</v>
      </c>
      <c r="G518" s="86">
        <f t="shared" si="84"/>
        <v>-94.356566999999998</v>
      </c>
      <c r="J518">
        <v>2222166666.6666999</v>
      </c>
      <c r="K518">
        <v>-102.17995999999999</v>
      </c>
      <c r="L518">
        <v>-94.469855999999993</v>
      </c>
      <c r="N518" s="86">
        <f t="shared" si="87"/>
        <v>3.5667444444443999</v>
      </c>
      <c r="O518" s="86">
        <f t="shared" si="85"/>
        <v>-88.826340000000002</v>
      </c>
    </row>
    <row r="519" spans="2:15" x14ac:dyDescent="0.25">
      <c r="B519">
        <v>2466600000</v>
      </c>
      <c r="C519">
        <v>-106.51527</v>
      </c>
      <c r="D519">
        <v>-98.380584999999996</v>
      </c>
      <c r="F519" s="86">
        <f t="shared" si="86"/>
        <v>3.9334222222221999</v>
      </c>
      <c r="G519" s="86">
        <f t="shared" si="84"/>
        <v>-89.819748000000004</v>
      </c>
      <c r="J519">
        <v>2466600000</v>
      </c>
      <c r="K519">
        <v>-97.619011</v>
      </c>
      <c r="L519">
        <v>-89.673012</v>
      </c>
      <c r="N519" s="86">
        <f t="shared" si="87"/>
        <v>3.9334222222221999</v>
      </c>
      <c r="O519" s="86">
        <f t="shared" si="85"/>
        <v>-91.442749000000006</v>
      </c>
    </row>
    <row r="520" spans="2:15" x14ac:dyDescent="0.25">
      <c r="B520">
        <v>2711033333.3333001</v>
      </c>
      <c r="C520">
        <v>-105.3832</v>
      </c>
      <c r="D520">
        <v>-97.347014999999999</v>
      </c>
      <c r="F520" s="86">
        <f t="shared" si="86"/>
        <v>4.3000999999999996</v>
      </c>
      <c r="G520" s="86">
        <f t="shared" si="84"/>
        <v>-92.237388999999993</v>
      </c>
      <c r="J520">
        <v>2711033333.3333001</v>
      </c>
      <c r="K520">
        <v>-104.58126</v>
      </c>
      <c r="L520">
        <v>-96.510422000000005</v>
      </c>
      <c r="N520" s="86">
        <f t="shared" si="87"/>
        <v>4.3000999999999996</v>
      </c>
      <c r="O520" s="86">
        <f t="shared" si="85"/>
        <v>-86.556968999999995</v>
      </c>
    </row>
    <row r="521" spans="2:15" x14ac:dyDescent="0.25">
      <c r="B521">
        <v>2955466666.6666999</v>
      </c>
      <c r="C521">
        <v>-103.34591</v>
      </c>
      <c r="D521">
        <v>-95.028503000000001</v>
      </c>
      <c r="F521" s="86">
        <f t="shared" si="86"/>
        <v>4.6667777777777992</v>
      </c>
      <c r="G521" s="86">
        <f t="shared" si="84"/>
        <v>-81.375113999999996</v>
      </c>
      <c r="J521">
        <v>2955466666.6666999</v>
      </c>
      <c r="K521">
        <v>-102.07378</v>
      </c>
      <c r="L521">
        <v>-93.963463000000004</v>
      </c>
      <c r="N521" s="86">
        <f t="shared" si="87"/>
        <v>4.6667777777777992</v>
      </c>
      <c r="O521" s="86">
        <f t="shared" si="85"/>
        <v>-86.856414999999998</v>
      </c>
    </row>
    <row r="522" spans="2:15" x14ac:dyDescent="0.25">
      <c r="B522">
        <v>3199900000</v>
      </c>
      <c r="C522">
        <v>-104.56025</v>
      </c>
      <c r="D522">
        <v>-96.552452000000002</v>
      </c>
      <c r="F522" s="86">
        <f t="shared" si="86"/>
        <v>5.0334555555555998</v>
      </c>
      <c r="G522" s="86">
        <f t="shared" si="84"/>
        <v>-79.939453</v>
      </c>
      <c r="J522">
        <v>3199900000</v>
      </c>
      <c r="K522">
        <v>-105.45147</v>
      </c>
      <c r="L522">
        <v>-97.503013999999993</v>
      </c>
      <c r="N522" s="86">
        <f t="shared" si="87"/>
        <v>5.0334555555555998</v>
      </c>
      <c r="O522" s="86">
        <f t="shared" si="85"/>
        <v>-86.128731000000002</v>
      </c>
    </row>
    <row r="523" spans="2:15" x14ac:dyDescent="0.25">
      <c r="B523">
        <v>3444333333.3333001</v>
      </c>
      <c r="C523">
        <v>-96.870979000000005</v>
      </c>
      <c r="D523">
        <v>-88.555710000000005</v>
      </c>
      <c r="F523" s="86">
        <f t="shared" si="86"/>
        <v>5.4001333333332999</v>
      </c>
      <c r="G523" s="86">
        <f t="shared" si="84"/>
        <v>-77.060654</v>
      </c>
      <c r="J523">
        <v>3444333333.3333001</v>
      </c>
      <c r="K523">
        <v>-117.28901</v>
      </c>
      <c r="L523">
        <v>-109.26742</v>
      </c>
      <c r="N523" s="86">
        <f t="shared" si="87"/>
        <v>5.4001333333332999</v>
      </c>
      <c r="O523" s="86">
        <f t="shared" si="85"/>
        <v>-91.549132999999998</v>
      </c>
    </row>
    <row r="524" spans="2:15" x14ac:dyDescent="0.25">
      <c r="B524">
        <v>3688766666.6666999</v>
      </c>
      <c r="C524">
        <v>-100.98412999999999</v>
      </c>
      <c r="D524">
        <v>-92.454314999999994</v>
      </c>
      <c r="F524" s="86">
        <f t="shared" si="86"/>
        <v>5.7668111111111005</v>
      </c>
      <c r="G524" s="86">
        <f t="shared" si="84"/>
        <v>-76.555351000000002</v>
      </c>
      <c r="J524">
        <v>3688766666.6666999</v>
      </c>
      <c r="K524">
        <v>-102.00685</v>
      </c>
      <c r="L524">
        <v>-93.635490000000004</v>
      </c>
      <c r="N524" s="86">
        <f t="shared" si="87"/>
        <v>5.7668111111111005</v>
      </c>
      <c r="O524" s="86">
        <f t="shared" si="85"/>
        <v>-80.628135999999998</v>
      </c>
    </row>
    <row r="525" spans="2:15" x14ac:dyDescent="0.25">
      <c r="B525">
        <v>3933200000</v>
      </c>
      <c r="C525">
        <v>-101.36629000000001</v>
      </c>
      <c r="D525">
        <v>-92.784782000000007</v>
      </c>
      <c r="F525" s="86">
        <f t="shared" si="86"/>
        <v>6.1334888888889001</v>
      </c>
      <c r="G525" s="86">
        <f t="shared" si="84"/>
        <v>-84.498549999999994</v>
      </c>
      <c r="J525">
        <v>3933200000</v>
      </c>
      <c r="K525">
        <v>-101.00955</v>
      </c>
      <c r="L525">
        <v>-92.341431</v>
      </c>
      <c r="N525" s="86">
        <f t="shared" si="87"/>
        <v>6.1334888888889001</v>
      </c>
      <c r="O525" s="86">
        <f t="shared" si="85"/>
        <v>-79.226273000000006</v>
      </c>
    </row>
    <row r="526" spans="2:15" x14ac:dyDescent="0.25">
      <c r="B526">
        <v>4177633333.3333001</v>
      </c>
      <c r="C526">
        <v>-94.174599000000001</v>
      </c>
      <c r="D526">
        <v>-85.452431000000004</v>
      </c>
      <c r="F526" s="86">
        <f t="shared" si="86"/>
        <v>6.5001666666667006</v>
      </c>
      <c r="G526" s="86">
        <f t="shared" si="84"/>
        <v>-94.256218000000004</v>
      </c>
      <c r="J526">
        <v>4177633333.3333001</v>
      </c>
      <c r="K526">
        <v>-102.60675000000001</v>
      </c>
      <c r="L526">
        <v>-93.668137000000002</v>
      </c>
      <c r="N526" s="86">
        <f t="shared" si="87"/>
        <v>6.5001666666667006</v>
      </c>
      <c r="O526" s="86">
        <f t="shared" si="85"/>
        <v>-92.907463000000007</v>
      </c>
    </row>
    <row r="527" spans="2:15" x14ac:dyDescent="0.25">
      <c r="B527">
        <v>4422066666.6667004</v>
      </c>
      <c r="C527">
        <v>-92.894737000000006</v>
      </c>
      <c r="D527">
        <v>-83.768035999999995</v>
      </c>
      <c r="F527" s="86">
        <f t="shared" si="86"/>
        <v>6.8668444444443999</v>
      </c>
      <c r="G527" s="86">
        <f t="shared" si="84"/>
        <v>-82.850380000000001</v>
      </c>
      <c r="J527">
        <v>4422066666.6667004</v>
      </c>
      <c r="K527">
        <v>-101.88027</v>
      </c>
      <c r="L527">
        <v>-93.057152000000002</v>
      </c>
      <c r="N527" s="86">
        <f t="shared" si="87"/>
        <v>6.8668444444443999</v>
      </c>
      <c r="O527" s="86">
        <f t="shared" si="85"/>
        <v>-72.302963000000005</v>
      </c>
    </row>
    <row r="528" spans="2:15" x14ac:dyDescent="0.25">
      <c r="B528">
        <v>4666500000</v>
      </c>
      <c r="C528">
        <v>-102.78539000000001</v>
      </c>
      <c r="D528">
        <v>-93.654869000000005</v>
      </c>
      <c r="F528" s="86">
        <f t="shared" si="86"/>
        <v>7.2335222222222004</v>
      </c>
      <c r="G528" s="86">
        <f t="shared" si="84"/>
        <v>-74.972031000000001</v>
      </c>
      <c r="J528">
        <v>4666500000</v>
      </c>
      <c r="K528">
        <v>-98.144394000000005</v>
      </c>
      <c r="L528">
        <v>-89.132369999999995</v>
      </c>
      <c r="N528" s="86">
        <f t="shared" si="87"/>
        <v>7.2335222222222004</v>
      </c>
      <c r="O528" s="86">
        <f t="shared" si="85"/>
        <v>-67.009544000000005</v>
      </c>
    </row>
    <row r="529" spans="2:16" x14ac:dyDescent="0.25">
      <c r="B529">
        <v>4910933333.3332996</v>
      </c>
      <c r="C529">
        <v>-93.606903000000003</v>
      </c>
      <c r="D529">
        <v>-84.533225999999999</v>
      </c>
      <c r="F529" s="86">
        <f t="shared" si="86"/>
        <v>7.6002000000000001</v>
      </c>
      <c r="G529" s="86">
        <f t="shared" si="84"/>
        <v>-93.834243999999998</v>
      </c>
      <c r="J529">
        <v>4910933333.3332996</v>
      </c>
      <c r="K529">
        <v>-97.274878999999999</v>
      </c>
      <c r="L529">
        <v>-88.395279000000002</v>
      </c>
      <c r="N529" s="86">
        <f t="shared" si="87"/>
        <v>7.6002000000000001</v>
      </c>
      <c r="O529" s="86">
        <f t="shared" si="85"/>
        <v>-72.804382000000004</v>
      </c>
    </row>
    <row r="530" spans="2:16" x14ac:dyDescent="0.25">
      <c r="B530">
        <v>5155366666.6667004</v>
      </c>
      <c r="C530">
        <v>-89.704002000000003</v>
      </c>
      <c r="D530">
        <v>-80.273269999999997</v>
      </c>
      <c r="F530" s="86" t="s">
        <v>25</v>
      </c>
      <c r="J530">
        <v>5155366666.6667004</v>
      </c>
      <c r="K530">
        <v>-78.839478</v>
      </c>
      <c r="L530">
        <v>-69.584479999999999</v>
      </c>
      <c r="N530" s="86" t="s">
        <v>25</v>
      </c>
    </row>
    <row r="531" spans="2:16" x14ac:dyDescent="0.25">
      <c r="B531">
        <v>5399800000</v>
      </c>
      <c r="C531">
        <v>-91.132003999999995</v>
      </c>
      <c r="D531">
        <v>-81.183623999999995</v>
      </c>
      <c r="J531">
        <v>5399800000</v>
      </c>
      <c r="K531">
        <v>-88.901816999999994</v>
      </c>
      <c r="L531">
        <v>-79.164824999999993</v>
      </c>
    </row>
    <row r="532" spans="2:16" x14ac:dyDescent="0.25">
      <c r="B532" t="s">
        <v>25</v>
      </c>
      <c r="J532" t="s">
        <v>25</v>
      </c>
    </row>
    <row r="533" spans="2:16" x14ac:dyDescent="0.25">
      <c r="F533" s="86" t="s">
        <v>73</v>
      </c>
      <c r="N533" s="86" t="s">
        <v>73</v>
      </c>
    </row>
    <row r="534" spans="2:16" ht="15.75" x14ac:dyDescent="0.25">
      <c r="F534" s="86" t="s">
        <v>23</v>
      </c>
      <c r="G534" s="86" t="str">
        <f t="shared" ref="G534:G553" si="88">D560</f>
        <v>5Rx4L dBc Log Mag(dB)</v>
      </c>
      <c r="H534" s="35">
        <v>5</v>
      </c>
      <c r="N534" s="86" t="s">
        <v>23</v>
      </c>
      <c r="O534" s="86" t="str">
        <f t="shared" ref="O534:O553" si="89">L560</f>
        <v>5Rx4L dBc Log Mag(dB)</v>
      </c>
      <c r="P534" s="35">
        <v>5</v>
      </c>
    </row>
    <row r="535" spans="2:16" ht="15.75" x14ac:dyDescent="0.25">
      <c r="B535" t="s">
        <v>71</v>
      </c>
      <c r="F535" s="86">
        <f t="shared" ref="F535:F553" si="90">B561/1000000000</f>
        <v>1</v>
      </c>
      <c r="G535" s="86">
        <f t="shared" si="88"/>
        <v>-82.315856999999994</v>
      </c>
      <c r="H535" s="36">
        <f>ABS(AVERAGE(G535:G553)-(H534-1)*19)</f>
        <v>171.19432757894737</v>
      </c>
      <c r="J535" t="s">
        <v>71</v>
      </c>
      <c r="N535" s="86">
        <f t="shared" ref="N535:N553" si="91">J561/1000000000</f>
        <v>1</v>
      </c>
      <c r="O535" s="86">
        <f t="shared" si="89"/>
        <v>-74.317406000000005</v>
      </c>
      <c r="P535" s="36">
        <f>ABS(AVERAGE(O535:O553)-(P534-1)*19)</f>
        <v>167.13399168421051</v>
      </c>
    </row>
    <row r="536" spans="2:16" x14ac:dyDescent="0.25">
      <c r="B536" t="s">
        <v>23</v>
      </c>
      <c r="C536" t="s">
        <v>152</v>
      </c>
      <c r="D536" t="s">
        <v>72</v>
      </c>
      <c r="F536" s="86">
        <f t="shared" si="90"/>
        <v>1.5111222222221998</v>
      </c>
      <c r="G536" s="86">
        <f t="shared" si="88"/>
        <v>-93.159554</v>
      </c>
      <c r="J536" t="s">
        <v>23</v>
      </c>
      <c r="K536" t="s">
        <v>152</v>
      </c>
      <c r="L536" t="s">
        <v>72</v>
      </c>
      <c r="N536" s="86">
        <f t="shared" si="91"/>
        <v>1.5111222222221998</v>
      </c>
      <c r="O536" s="86">
        <f t="shared" si="89"/>
        <v>-99.002898999999999</v>
      </c>
    </row>
    <row r="537" spans="2:16" x14ac:dyDescent="0.25">
      <c r="B537">
        <v>1000000000</v>
      </c>
      <c r="C537">
        <v>-86.861687000000003</v>
      </c>
      <c r="D537">
        <v>-76.055412000000004</v>
      </c>
      <c r="F537" s="86">
        <f t="shared" si="90"/>
        <v>2.0222444444444001</v>
      </c>
      <c r="G537" s="86">
        <f t="shared" si="88"/>
        <v>-101.0155</v>
      </c>
      <c r="J537">
        <v>1000000000</v>
      </c>
      <c r="K537">
        <v>-107.7933</v>
      </c>
      <c r="L537">
        <v>-95.174155999999996</v>
      </c>
      <c r="N537" s="86">
        <f t="shared" si="91"/>
        <v>2.0222444444444001</v>
      </c>
      <c r="O537" s="86">
        <f t="shared" si="89"/>
        <v>-99.179489000000004</v>
      </c>
    </row>
    <row r="538" spans="2:16" x14ac:dyDescent="0.25">
      <c r="B538">
        <v>1366677777.7778001</v>
      </c>
      <c r="C538">
        <v>-100.63383</v>
      </c>
      <c r="D538">
        <v>-92.021370000000005</v>
      </c>
      <c r="F538" s="86">
        <f t="shared" si="90"/>
        <v>2.5333666666667001</v>
      </c>
      <c r="G538" s="86">
        <f t="shared" si="88"/>
        <v>-100.73387</v>
      </c>
      <c r="J538">
        <v>1366677777.7778001</v>
      </c>
      <c r="K538">
        <v>-113.16628</v>
      </c>
      <c r="L538">
        <v>-103.3934</v>
      </c>
      <c r="N538" s="86">
        <f t="shared" si="91"/>
        <v>2.5333666666667001</v>
      </c>
      <c r="O538" s="86">
        <f t="shared" si="89"/>
        <v>-108.76239</v>
      </c>
    </row>
    <row r="539" spans="2:16" x14ac:dyDescent="0.25">
      <c r="B539">
        <v>1733355555.5555999</v>
      </c>
      <c r="C539">
        <v>-91.465202000000005</v>
      </c>
      <c r="D539">
        <v>-83.467811999999995</v>
      </c>
      <c r="F539" s="86">
        <f t="shared" si="90"/>
        <v>3.0444888888888997</v>
      </c>
      <c r="G539" s="86">
        <f t="shared" si="88"/>
        <v>-101.75679</v>
      </c>
      <c r="J539">
        <v>1733355555.5555999</v>
      </c>
      <c r="K539">
        <v>-102.65803</v>
      </c>
      <c r="L539">
        <v>-94.272530000000003</v>
      </c>
      <c r="N539" s="86">
        <f t="shared" si="91"/>
        <v>3.0444888888888997</v>
      </c>
      <c r="O539" s="86">
        <f t="shared" si="89"/>
        <v>-98.123405000000005</v>
      </c>
    </row>
    <row r="540" spans="2:16" x14ac:dyDescent="0.25">
      <c r="B540">
        <v>2100033333.3333001</v>
      </c>
      <c r="C540">
        <v>-105.66070999999999</v>
      </c>
      <c r="D540">
        <v>-97.529258999999996</v>
      </c>
      <c r="F540" s="86">
        <f t="shared" si="90"/>
        <v>3.5556111111111002</v>
      </c>
      <c r="G540" s="86">
        <f t="shared" si="88"/>
        <v>-102.84829000000001</v>
      </c>
      <c r="J540">
        <v>2100033333.3333001</v>
      </c>
      <c r="K540">
        <v>-103.92313</v>
      </c>
      <c r="L540">
        <v>-95.902671999999995</v>
      </c>
      <c r="N540" s="86">
        <f t="shared" si="91"/>
        <v>3.5556111111111002</v>
      </c>
      <c r="O540" s="86">
        <f t="shared" si="89"/>
        <v>-95.684021000000001</v>
      </c>
    </row>
    <row r="541" spans="2:16" x14ac:dyDescent="0.25">
      <c r="B541">
        <v>2466711111.1111002</v>
      </c>
      <c r="C541">
        <v>-93.931426999999999</v>
      </c>
      <c r="D541">
        <v>-85.663482999999999</v>
      </c>
      <c r="F541" s="86">
        <f t="shared" si="90"/>
        <v>4.0667333333332998</v>
      </c>
      <c r="G541" s="86">
        <f t="shared" si="88"/>
        <v>-93.322044000000005</v>
      </c>
      <c r="J541">
        <v>2466711111.1111002</v>
      </c>
      <c r="K541">
        <v>-94.170501999999999</v>
      </c>
      <c r="L541">
        <v>-86.500015000000005</v>
      </c>
      <c r="N541" s="86">
        <f t="shared" si="91"/>
        <v>4.0667333333332998</v>
      </c>
      <c r="O541" s="86">
        <f t="shared" si="89"/>
        <v>-93.874741</v>
      </c>
    </row>
    <row r="542" spans="2:16" x14ac:dyDescent="0.25">
      <c r="B542">
        <v>2833388888.8888998</v>
      </c>
      <c r="C542">
        <v>-97.467667000000006</v>
      </c>
      <c r="D542">
        <v>-89.030708000000004</v>
      </c>
      <c r="F542" s="86">
        <f t="shared" si="90"/>
        <v>4.5778555555556002</v>
      </c>
      <c r="G542" s="86">
        <f t="shared" si="88"/>
        <v>-96.912743000000006</v>
      </c>
      <c r="J542">
        <v>2833388888.8888998</v>
      </c>
      <c r="K542">
        <v>-92.038544000000002</v>
      </c>
      <c r="L542">
        <v>-84.328429999999997</v>
      </c>
      <c r="N542" s="86">
        <f t="shared" si="91"/>
        <v>4.5778555555556002</v>
      </c>
      <c r="O542" s="86">
        <f t="shared" si="89"/>
        <v>-98.509888000000004</v>
      </c>
    </row>
    <row r="543" spans="2:16" x14ac:dyDescent="0.25">
      <c r="B543">
        <v>3200066666.6666999</v>
      </c>
      <c r="C543">
        <v>-94.214043000000004</v>
      </c>
      <c r="D543">
        <v>-86.079352999999998</v>
      </c>
      <c r="F543" s="86">
        <f t="shared" si="90"/>
        <v>5.0889777777777994</v>
      </c>
      <c r="G543" s="86">
        <f t="shared" si="88"/>
        <v>-111.33557999999999</v>
      </c>
      <c r="J543">
        <v>3200066666.6666999</v>
      </c>
      <c r="K543">
        <v>-102.40146</v>
      </c>
      <c r="L543">
        <v>-94.455460000000002</v>
      </c>
      <c r="N543" s="86">
        <f t="shared" si="91"/>
        <v>5.0889777777777994</v>
      </c>
      <c r="O543" s="86">
        <f t="shared" si="89"/>
        <v>-90.844559000000004</v>
      </c>
    </row>
    <row r="544" spans="2:16" x14ac:dyDescent="0.25">
      <c r="B544">
        <v>3566744444.4443998</v>
      </c>
      <c r="C544">
        <v>-102.39276</v>
      </c>
      <c r="D544">
        <v>-94.356566999999998</v>
      </c>
      <c r="F544" s="86">
        <f t="shared" si="90"/>
        <v>5.6001000000000003</v>
      </c>
      <c r="G544" s="86">
        <f t="shared" si="88"/>
        <v>-107.73302</v>
      </c>
      <c r="J544">
        <v>3566744444.4443998</v>
      </c>
      <c r="K544">
        <v>-96.897178999999994</v>
      </c>
      <c r="L544">
        <v>-88.826340000000002</v>
      </c>
      <c r="N544" s="86">
        <f t="shared" si="91"/>
        <v>5.6001000000000003</v>
      </c>
      <c r="O544" s="86">
        <f t="shared" si="89"/>
        <v>-103.44907000000001</v>
      </c>
    </row>
    <row r="545" spans="2:16" x14ac:dyDescent="0.25">
      <c r="B545">
        <v>3933422222.2221999</v>
      </c>
      <c r="C545">
        <v>-98.137161000000006</v>
      </c>
      <c r="D545">
        <v>-89.819748000000004</v>
      </c>
      <c r="F545" s="86">
        <f t="shared" si="90"/>
        <v>6.1112222222222004</v>
      </c>
      <c r="G545" s="86">
        <f t="shared" si="88"/>
        <v>-93.240737999999993</v>
      </c>
      <c r="J545">
        <v>3933422222.2221999</v>
      </c>
      <c r="K545">
        <v>-99.553070000000005</v>
      </c>
      <c r="L545">
        <v>-91.442749000000006</v>
      </c>
      <c r="N545" s="86">
        <f t="shared" si="91"/>
        <v>6.1112222222222004</v>
      </c>
      <c r="O545" s="86">
        <f t="shared" si="89"/>
        <v>-88.624770999999996</v>
      </c>
    </row>
    <row r="546" spans="2:16" x14ac:dyDescent="0.25">
      <c r="B546">
        <v>4300100000</v>
      </c>
      <c r="C546">
        <v>-100.24518</v>
      </c>
      <c r="D546">
        <v>-92.237388999999993</v>
      </c>
      <c r="F546" s="86">
        <f t="shared" si="90"/>
        <v>6.6223444444443995</v>
      </c>
      <c r="G546" s="86">
        <f t="shared" si="88"/>
        <v>-81.896728999999993</v>
      </c>
      <c r="J546">
        <v>4300100000</v>
      </c>
      <c r="K546">
        <v>-94.505424000000005</v>
      </c>
      <c r="L546">
        <v>-86.556968999999995</v>
      </c>
      <c r="N546" s="86">
        <f t="shared" si="91"/>
        <v>6.6223444444443995</v>
      </c>
      <c r="O546" s="86">
        <f t="shared" si="89"/>
        <v>-95.943755999999993</v>
      </c>
    </row>
    <row r="547" spans="2:16" x14ac:dyDescent="0.25">
      <c r="B547">
        <v>4666777777.7777996</v>
      </c>
      <c r="C547">
        <v>-89.690383999999995</v>
      </c>
      <c r="D547">
        <v>-81.375113999999996</v>
      </c>
      <c r="F547" s="86">
        <f t="shared" si="90"/>
        <v>7.1334666666666999</v>
      </c>
      <c r="G547" s="86">
        <f t="shared" si="88"/>
        <v>-95.576117999999994</v>
      </c>
      <c r="J547">
        <v>4666777777.7777996</v>
      </c>
      <c r="K547">
        <v>-94.878005999999999</v>
      </c>
      <c r="L547">
        <v>-86.856414999999998</v>
      </c>
      <c r="N547" s="86">
        <f t="shared" si="91"/>
        <v>7.1334666666666999</v>
      </c>
      <c r="O547" s="86">
        <f t="shared" si="89"/>
        <v>-87.188132999999993</v>
      </c>
    </row>
    <row r="548" spans="2:16" x14ac:dyDescent="0.25">
      <c r="B548">
        <v>5033455555.5556002</v>
      </c>
      <c r="C548">
        <v>-88.469268999999997</v>
      </c>
      <c r="D548">
        <v>-79.939453</v>
      </c>
      <c r="F548" s="86">
        <f t="shared" si="90"/>
        <v>7.6445888888889</v>
      </c>
      <c r="G548" s="86">
        <f t="shared" si="88"/>
        <v>-85.988808000000006</v>
      </c>
      <c r="J548">
        <v>5033455555.5556002</v>
      </c>
      <c r="K548">
        <v>-94.500091999999995</v>
      </c>
      <c r="L548">
        <v>-86.128731000000002</v>
      </c>
      <c r="N548" s="86">
        <f t="shared" si="91"/>
        <v>7.6445888888889</v>
      </c>
      <c r="O548" s="86">
        <f t="shared" si="89"/>
        <v>-87.779304999999994</v>
      </c>
    </row>
    <row r="549" spans="2:16" x14ac:dyDescent="0.25">
      <c r="B549">
        <v>5400133333.3332996</v>
      </c>
      <c r="C549">
        <v>-85.642166000000003</v>
      </c>
      <c r="D549">
        <v>-77.060654</v>
      </c>
      <c r="F549" s="86">
        <f t="shared" si="90"/>
        <v>8.1557111111111009</v>
      </c>
      <c r="G549" s="86">
        <f t="shared" si="88"/>
        <v>-101.48779</v>
      </c>
      <c r="J549">
        <v>5400133333.3332996</v>
      </c>
      <c r="K549">
        <v>-100.21725000000001</v>
      </c>
      <c r="L549">
        <v>-91.549132999999998</v>
      </c>
      <c r="N549" s="86">
        <f t="shared" si="91"/>
        <v>8.1557111111111009</v>
      </c>
      <c r="O549" s="86">
        <f t="shared" si="89"/>
        <v>-85.510170000000002</v>
      </c>
    </row>
    <row r="550" spans="2:16" x14ac:dyDescent="0.25">
      <c r="B550">
        <v>5766811111.1111002</v>
      </c>
      <c r="C550">
        <v>-85.277512000000002</v>
      </c>
      <c r="D550">
        <v>-76.555351000000002</v>
      </c>
      <c r="F550" s="86">
        <f t="shared" si="90"/>
        <v>8.6668333333332992</v>
      </c>
      <c r="G550" s="86">
        <f t="shared" si="88"/>
        <v>-92.499724999999998</v>
      </c>
      <c r="J550">
        <v>5766811111.1111002</v>
      </c>
      <c r="K550">
        <v>-89.566756999999996</v>
      </c>
      <c r="L550">
        <v>-80.628135999999998</v>
      </c>
      <c r="N550" s="86">
        <f t="shared" si="91"/>
        <v>8.6668333333332992</v>
      </c>
      <c r="O550" s="86">
        <f t="shared" si="89"/>
        <v>-83.884490999999997</v>
      </c>
    </row>
    <row r="551" spans="2:16" x14ac:dyDescent="0.25">
      <c r="B551">
        <v>6133488888.8888998</v>
      </c>
      <c r="C551">
        <v>-93.625252000000003</v>
      </c>
      <c r="D551">
        <v>-84.498549999999994</v>
      </c>
      <c r="F551" s="86">
        <f t="shared" si="90"/>
        <v>9.1779555555555987</v>
      </c>
      <c r="G551" s="86">
        <f t="shared" si="88"/>
        <v>-100.57555000000001</v>
      </c>
      <c r="J551">
        <v>6133488888.8888998</v>
      </c>
      <c r="K551">
        <v>-88.049392999999995</v>
      </c>
      <c r="L551">
        <v>-79.226273000000006</v>
      </c>
      <c r="N551" s="86">
        <f t="shared" si="91"/>
        <v>9.1779555555555987</v>
      </c>
      <c r="O551" s="86">
        <f t="shared" si="89"/>
        <v>-83.375968999999998</v>
      </c>
    </row>
    <row r="552" spans="2:16" x14ac:dyDescent="0.25">
      <c r="B552">
        <v>6500166666.6667004</v>
      </c>
      <c r="C552">
        <v>-103.38674</v>
      </c>
      <c r="D552">
        <v>-94.256218000000004</v>
      </c>
      <c r="F552" s="86">
        <f t="shared" si="90"/>
        <v>9.6890777777777988</v>
      </c>
      <c r="G552" s="86">
        <f t="shared" si="88"/>
        <v>-84.545333999999997</v>
      </c>
      <c r="J552">
        <v>6500166666.6667004</v>
      </c>
      <c r="K552">
        <v>-101.91949</v>
      </c>
      <c r="L552">
        <v>-92.907463000000007</v>
      </c>
      <c r="N552" s="86">
        <f t="shared" si="91"/>
        <v>9.6890777777777988</v>
      </c>
      <c r="O552" s="86">
        <f t="shared" si="89"/>
        <v>-74.699059000000005</v>
      </c>
    </row>
    <row r="553" spans="2:16" x14ac:dyDescent="0.25">
      <c r="B553">
        <v>6866844444.4443998</v>
      </c>
      <c r="C553">
        <v>-91.924057000000005</v>
      </c>
      <c r="D553">
        <v>-82.850380000000001</v>
      </c>
      <c r="F553" s="86">
        <f t="shared" si="90"/>
        <v>10.200200000000001</v>
      </c>
      <c r="G553" s="86">
        <f t="shared" si="88"/>
        <v>-81.748183999999995</v>
      </c>
      <c r="J553">
        <v>6866844444.4443998</v>
      </c>
      <c r="K553">
        <v>-81.182563999999999</v>
      </c>
      <c r="L553">
        <v>-72.302963000000005</v>
      </c>
      <c r="N553" s="86">
        <f t="shared" si="91"/>
        <v>10.200200000000001</v>
      </c>
      <c r="O553" s="86">
        <f t="shared" si="89"/>
        <v>-82.792320000000004</v>
      </c>
    </row>
    <row r="554" spans="2:16" x14ac:dyDescent="0.25">
      <c r="B554">
        <v>7233522222.2222004</v>
      </c>
      <c r="C554">
        <v>-84.402762999999993</v>
      </c>
      <c r="D554">
        <v>-74.972031000000001</v>
      </c>
      <c r="F554" s="86" t="s">
        <v>25</v>
      </c>
      <c r="J554">
        <v>7233522222.2222004</v>
      </c>
      <c r="K554">
        <v>-76.264533999999998</v>
      </c>
      <c r="L554">
        <v>-67.009544000000005</v>
      </c>
      <c r="N554" s="86" t="s">
        <v>25</v>
      </c>
    </row>
    <row r="555" spans="2:16" x14ac:dyDescent="0.25">
      <c r="B555">
        <v>7600200000</v>
      </c>
      <c r="C555">
        <v>-103.78261999999999</v>
      </c>
      <c r="D555">
        <v>-93.834243999999998</v>
      </c>
      <c r="J555">
        <v>7600200000</v>
      </c>
      <c r="K555">
        <v>-82.541374000000005</v>
      </c>
      <c r="L555">
        <v>-72.804382000000004</v>
      </c>
    </row>
    <row r="556" spans="2:16" x14ac:dyDescent="0.25">
      <c r="B556" t="s">
        <v>25</v>
      </c>
      <c r="J556" t="s">
        <v>25</v>
      </c>
    </row>
    <row r="557" spans="2:16" x14ac:dyDescent="0.25">
      <c r="F557" s="86" t="s">
        <v>75</v>
      </c>
      <c r="N557" s="86" t="s">
        <v>75</v>
      </c>
    </row>
    <row r="558" spans="2:16" ht="15.75" x14ac:dyDescent="0.25">
      <c r="F558" s="86" t="s">
        <v>23</v>
      </c>
      <c r="G558" s="86" t="str">
        <f t="shared" ref="G558:G577" si="92">D584</f>
        <v>5Rx5L dBc Log Mag(dB)</v>
      </c>
      <c r="H558" s="35">
        <v>5</v>
      </c>
      <c r="N558" s="86" t="s">
        <v>23</v>
      </c>
      <c r="O558" s="86" t="str">
        <f t="shared" ref="O558:O577" si="93">L584</f>
        <v>5Rx5L dBc Log Mag(dB)</v>
      </c>
      <c r="P558" s="35">
        <v>5</v>
      </c>
    </row>
    <row r="559" spans="2:16" ht="15.75" x14ac:dyDescent="0.25">
      <c r="B559" t="s">
        <v>73</v>
      </c>
      <c r="F559" s="86">
        <f t="shared" ref="F559:F577" si="94">B585/1000000000</f>
        <v>1</v>
      </c>
      <c r="G559" s="86">
        <f t="shared" si="92"/>
        <v>-79.612685999999997</v>
      </c>
      <c r="H559" s="36">
        <f>ABS(AVERAGE(G559:G577)-(H558-1)*19)</f>
        <v>161.28047457894735</v>
      </c>
      <c r="J559" t="s">
        <v>73</v>
      </c>
      <c r="N559" s="86">
        <f t="shared" ref="N559:N577" si="95">J585/1000000000</f>
        <v>1</v>
      </c>
      <c r="O559" s="86">
        <f t="shared" si="93"/>
        <v>-83.463561999999996</v>
      </c>
      <c r="P559" s="36">
        <f>ABS(AVERAGE(O559:O577)-(P558-1)*19)</f>
        <v>162.10747563157895</v>
      </c>
    </row>
    <row r="560" spans="2:16" x14ac:dyDescent="0.25">
      <c r="B560" t="s">
        <v>23</v>
      </c>
      <c r="C560" t="s">
        <v>153</v>
      </c>
      <c r="D560" t="s">
        <v>74</v>
      </c>
      <c r="F560" s="86">
        <f t="shared" si="94"/>
        <v>1.6555666666666999</v>
      </c>
      <c r="G560" s="86">
        <f t="shared" si="92"/>
        <v>-89.779601999999997</v>
      </c>
      <c r="J560" t="s">
        <v>23</v>
      </c>
      <c r="K560" t="s">
        <v>153</v>
      </c>
      <c r="L560" t="s">
        <v>74</v>
      </c>
      <c r="N560" s="86">
        <f t="shared" si="95"/>
        <v>1.6555666666666999</v>
      </c>
      <c r="O560" s="86">
        <f t="shared" si="93"/>
        <v>-102.66068</v>
      </c>
    </row>
    <row r="561" spans="2:15" x14ac:dyDescent="0.25">
      <c r="B561">
        <v>1000000000</v>
      </c>
      <c r="C561">
        <v>-93.122130999999996</v>
      </c>
      <c r="D561">
        <v>-82.315856999999994</v>
      </c>
      <c r="F561" s="86">
        <f t="shared" si="94"/>
        <v>2.3111333333333</v>
      </c>
      <c r="G561" s="86">
        <f t="shared" si="92"/>
        <v>-95.112610000000004</v>
      </c>
      <c r="J561">
        <v>1000000000</v>
      </c>
      <c r="K561">
        <v>-86.936538999999996</v>
      </c>
      <c r="L561">
        <v>-74.317406000000005</v>
      </c>
      <c r="N561" s="86">
        <f t="shared" si="95"/>
        <v>2.3111333333333</v>
      </c>
      <c r="O561" s="86">
        <f t="shared" si="93"/>
        <v>-113.15893</v>
      </c>
    </row>
    <row r="562" spans="2:15" x14ac:dyDescent="0.25">
      <c r="B562">
        <v>1511122222.2221999</v>
      </c>
      <c r="C562">
        <v>-101.77200999999999</v>
      </c>
      <c r="D562">
        <v>-93.159554</v>
      </c>
      <c r="F562" s="86">
        <f t="shared" si="94"/>
        <v>2.9666999999999999</v>
      </c>
      <c r="G562" s="86">
        <f t="shared" si="92"/>
        <v>-91.563125999999997</v>
      </c>
      <c r="J562">
        <v>1511122222.2221999</v>
      </c>
      <c r="K562">
        <v>-108.77579</v>
      </c>
      <c r="L562">
        <v>-99.002898999999999</v>
      </c>
      <c r="N562" s="86">
        <f t="shared" si="95"/>
        <v>2.9666999999999999</v>
      </c>
      <c r="O562" s="86">
        <f t="shared" si="93"/>
        <v>-87.552856000000006</v>
      </c>
    </row>
    <row r="563" spans="2:15" x14ac:dyDescent="0.25">
      <c r="B563">
        <v>2022244444.4444001</v>
      </c>
      <c r="C563">
        <v>-109.01289</v>
      </c>
      <c r="D563">
        <v>-101.0155</v>
      </c>
      <c r="F563" s="86">
        <f t="shared" si="94"/>
        <v>3.6222666666666998</v>
      </c>
      <c r="G563" s="86">
        <f t="shared" si="92"/>
        <v>-85.166732999999994</v>
      </c>
      <c r="J563">
        <v>2022244444.4444001</v>
      </c>
      <c r="K563">
        <v>-107.56498999999999</v>
      </c>
      <c r="L563">
        <v>-99.179489000000004</v>
      </c>
      <c r="N563" s="86">
        <f t="shared" si="95"/>
        <v>3.6222666666666998</v>
      </c>
      <c r="O563" s="86">
        <f t="shared" si="93"/>
        <v>-77.331322</v>
      </c>
    </row>
    <row r="564" spans="2:15" x14ac:dyDescent="0.25">
      <c r="B564">
        <v>2533366666.6666999</v>
      </c>
      <c r="C564">
        <v>-108.86532</v>
      </c>
      <c r="D564">
        <v>-100.73387</v>
      </c>
      <c r="F564" s="86">
        <f t="shared" si="94"/>
        <v>4.2778333333332998</v>
      </c>
      <c r="G564" s="86">
        <f t="shared" si="92"/>
        <v>-98.375938000000005</v>
      </c>
      <c r="J564">
        <v>2533366666.6666999</v>
      </c>
      <c r="K564">
        <v>-116.78286</v>
      </c>
      <c r="L564">
        <v>-108.76239</v>
      </c>
      <c r="N564" s="86">
        <f t="shared" si="95"/>
        <v>4.2778333333332998</v>
      </c>
      <c r="O564" s="86">
        <f t="shared" si="93"/>
        <v>-85.193611000000004</v>
      </c>
    </row>
    <row r="565" spans="2:15" x14ac:dyDescent="0.25">
      <c r="B565">
        <v>3044488888.8888998</v>
      </c>
      <c r="C565">
        <v>-110.02473000000001</v>
      </c>
      <c r="D565">
        <v>-101.75679</v>
      </c>
      <c r="F565" s="86">
        <f t="shared" si="94"/>
        <v>4.9333999999999998</v>
      </c>
      <c r="G565" s="86">
        <f t="shared" si="92"/>
        <v>-94.378722999999994</v>
      </c>
      <c r="J565">
        <v>3044488888.8888998</v>
      </c>
      <c r="K565">
        <v>-105.79389999999999</v>
      </c>
      <c r="L565">
        <v>-98.123405000000005</v>
      </c>
      <c r="N565" s="86">
        <f t="shared" si="95"/>
        <v>4.9333999999999998</v>
      </c>
      <c r="O565" s="86">
        <f t="shared" si="93"/>
        <v>-85.333588000000006</v>
      </c>
    </row>
    <row r="566" spans="2:15" x14ac:dyDescent="0.25">
      <c r="B566">
        <v>3555611111.1111002</v>
      </c>
      <c r="C566">
        <v>-111.28525</v>
      </c>
      <c r="D566">
        <v>-102.84829000000001</v>
      </c>
      <c r="F566" s="86">
        <f t="shared" si="94"/>
        <v>5.5889666666667006</v>
      </c>
      <c r="G566" s="86">
        <f t="shared" si="92"/>
        <v>-78.509276999999997</v>
      </c>
      <c r="J566">
        <v>3555611111.1111002</v>
      </c>
      <c r="K566">
        <v>-103.39413</v>
      </c>
      <c r="L566">
        <v>-95.684021000000001</v>
      </c>
      <c r="N566" s="86">
        <f t="shared" si="95"/>
        <v>5.5889666666667006</v>
      </c>
      <c r="O566" s="86">
        <f t="shared" si="93"/>
        <v>-86.697113000000002</v>
      </c>
    </row>
    <row r="567" spans="2:15" x14ac:dyDescent="0.25">
      <c r="B567">
        <v>4066733333.3333001</v>
      </c>
      <c r="C567">
        <v>-101.45672999999999</v>
      </c>
      <c r="D567">
        <v>-93.322044000000005</v>
      </c>
      <c r="F567" s="86">
        <f t="shared" si="94"/>
        <v>6.2445333333332993</v>
      </c>
      <c r="G567" s="86">
        <f t="shared" si="92"/>
        <v>-88.657157999999995</v>
      </c>
      <c r="J567">
        <v>4066733333.3333001</v>
      </c>
      <c r="K567">
        <v>-101.82073</v>
      </c>
      <c r="L567">
        <v>-93.874741</v>
      </c>
      <c r="N567" s="86">
        <f t="shared" si="95"/>
        <v>6.2445333333332993</v>
      </c>
      <c r="O567" s="86">
        <f t="shared" si="93"/>
        <v>-94.350082</v>
      </c>
    </row>
    <row r="568" spans="2:15" x14ac:dyDescent="0.25">
      <c r="B568">
        <v>4577855555.5556002</v>
      </c>
      <c r="C568">
        <v>-104.94893999999999</v>
      </c>
      <c r="D568">
        <v>-96.912743000000006</v>
      </c>
      <c r="F568" s="86">
        <f t="shared" si="94"/>
        <v>6.9001000000000001</v>
      </c>
      <c r="G568" s="86">
        <f t="shared" si="92"/>
        <v>-87.562720999999996</v>
      </c>
      <c r="J568">
        <v>4577855555.5556002</v>
      </c>
      <c r="K568">
        <v>-106.58073</v>
      </c>
      <c r="L568">
        <v>-98.509888000000004</v>
      </c>
      <c r="N568" s="86">
        <f t="shared" si="95"/>
        <v>6.9001000000000001</v>
      </c>
      <c r="O568" s="86">
        <f t="shared" si="93"/>
        <v>-93.209770000000006</v>
      </c>
    </row>
    <row r="569" spans="2:15" x14ac:dyDescent="0.25">
      <c r="B569">
        <v>5088977777.7777996</v>
      </c>
      <c r="C569">
        <v>-119.65298</v>
      </c>
      <c r="D569">
        <v>-111.33557999999999</v>
      </c>
      <c r="F569" s="86">
        <f t="shared" si="94"/>
        <v>7.5556666666667001</v>
      </c>
      <c r="G569" s="86">
        <f t="shared" si="92"/>
        <v>-84.996787999999995</v>
      </c>
      <c r="J569">
        <v>5088977777.7777996</v>
      </c>
      <c r="K569">
        <v>-98.954880000000003</v>
      </c>
      <c r="L569">
        <v>-90.844559000000004</v>
      </c>
      <c r="N569" s="86">
        <f t="shared" si="95"/>
        <v>7.5556666666667001</v>
      </c>
      <c r="O569" s="86">
        <f t="shared" si="93"/>
        <v>-83.538437000000002</v>
      </c>
    </row>
    <row r="570" spans="2:15" x14ac:dyDescent="0.25">
      <c r="B570">
        <v>5600100000</v>
      </c>
      <c r="C570">
        <v>-115.74081</v>
      </c>
      <c r="D570">
        <v>-107.73302</v>
      </c>
      <c r="F570" s="86">
        <f t="shared" si="94"/>
        <v>8.2112333333333005</v>
      </c>
      <c r="G570" s="86">
        <f t="shared" si="92"/>
        <v>-75.592147999999995</v>
      </c>
      <c r="J570">
        <v>5600100000</v>
      </c>
      <c r="K570">
        <v>-111.39752</v>
      </c>
      <c r="L570">
        <v>-103.44907000000001</v>
      </c>
      <c r="N570" s="86">
        <f t="shared" si="95"/>
        <v>8.2112333333333005</v>
      </c>
      <c r="O570" s="86">
        <f t="shared" si="93"/>
        <v>-85.629035999999999</v>
      </c>
    </row>
    <row r="571" spans="2:15" x14ac:dyDescent="0.25">
      <c r="B571">
        <v>6111222222.2222004</v>
      </c>
      <c r="C571">
        <v>-101.55601</v>
      </c>
      <c r="D571">
        <v>-93.240737999999993</v>
      </c>
      <c r="F571" s="86">
        <f t="shared" si="94"/>
        <v>8.8667999999999996</v>
      </c>
      <c r="G571" s="86">
        <f t="shared" si="92"/>
        <v>-79.890136999999996</v>
      </c>
      <c r="J571">
        <v>6111222222.2222004</v>
      </c>
      <c r="K571">
        <v>-96.646361999999996</v>
      </c>
      <c r="L571">
        <v>-88.624770999999996</v>
      </c>
      <c r="N571" s="86">
        <f t="shared" si="95"/>
        <v>8.8667999999999996</v>
      </c>
      <c r="O571" s="86">
        <f t="shared" si="93"/>
        <v>-84.44117</v>
      </c>
    </row>
    <row r="572" spans="2:15" x14ac:dyDescent="0.25">
      <c r="B572">
        <v>6622344444.4443998</v>
      </c>
      <c r="C572">
        <v>-90.426544000000007</v>
      </c>
      <c r="D572">
        <v>-81.896728999999993</v>
      </c>
      <c r="F572" s="86">
        <f t="shared" si="94"/>
        <v>9.5223666666667004</v>
      </c>
      <c r="G572" s="86">
        <f t="shared" si="92"/>
        <v>-76.541686999999996</v>
      </c>
      <c r="J572">
        <v>6622344444.4443998</v>
      </c>
      <c r="K572">
        <v>-104.31511999999999</v>
      </c>
      <c r="L572">
        <v>-95.943755999999993</v>
      </c>
      <c r="N572" s="86">
        <f t="shared" si="95"/>
        <v>9.5223666666667004</v>
      </c>
      <c r="O572" s="86">
        <f t="shared" si="93"/>
        <v>-84.081626999999997</v>
      </c>
    </row>
    <row r="573" spans="2:15" x14ac:dyDescent="0.25">
      <c r="B573">
        <v>7133466666.6667004</v>
      </c>
      <c r="C573">
        <v>-104.15761999999999</v>
      </c>
      <c r="D573">
        <v>-95.576117999999994</v>
      </c>
      <c r="F573" s="86">
        <f t="shared" si="94"/>
        <v>10.177933333333</v>
      </c>
      <c r="G573" s="86">
        <f t="shared" si="92"/>
        <v>-80.824866999999998</v>
      </c>
      <c r="J573">
        <v>7133466666.6667004</v>
      </c>
      <c r="K573">
        <v>-95.856255000000004</v>
      </c>
      <c r="L573">
        <v>-87.188132999999993</v>
      </c>
      <c r="N573" s="86">
        <f t="shared" si="95"/>
        <v>10.177933333333</v>
      </c>
      <c r="O573" s="86">
        <f t="shared" si="93"/>
        <v>-77.834602000000004</v>
      </c>
    </row>
    <row r="574" spans="2:15" x14ac:dyDescent="0.25">
      <c r="B574">
        <v>7644588888.8888998</v>
      </c>
      <c r="C574">
        <v>-94.710967999999994</v>
      </c>
      <c r="D574">
        <v>-85.988808000000006</v>
      </c>
      <c r="F574" s="86">
        <f t="shared" si="94"/>
        <v>10.833500000000001</v>
      </c>
      <c r="G574" s="86">
        <f t="shared" si="92"/>
        <v>-93.206412999999998</v>
      </c>
      <c r="J574">
        <v>7644588888.8888998</v>
      </c>
      <c r="K574">
        <v>-96.717917999999997</v>
      </c>
      <c r="L574">
        <v>-87.779304999999994</v>
      </c>
      <c r="N574" s="86">
        <f t="shared" si="95"/>
        <v>10.833500000000001</v>
      </c>
      <c r="O574" s="86">
        <f t="shared" si="93"/>
        <v>-78.360755999999995</v>
      </c>
    </row>
    <row r="575" spans="2:15" x14ac:dyDescent="0.25">
      <c r="B575">
        <v>8155711111.1111002</v>
      </c>
      <c r="C575">
        <v>-110.61449</v>
      </c>
      <c r="D575">
        <v>-101.48779</v>
      </c>
      <c r="F575" s="86">
        <f t="shared" si="94"/>
        <v>11.489066666667</v>
      </c>
      <c r="G575" s="86">
        <f t="shared" si="92"/>
        <v>-75.708572000000004</v>
      </c>
      <c r="J575">
        <v>8155711111.1111002</v>
      </c>
      <c r="K575">
        <v>-94.333290000000005</v>
      </c>
      <c r="L575">
        <v>-85.510170000000002</v>
      </c>
      <c r="N575" s="86">
        <f t="shared" si="95"/>
        <v>11.489066666667</v>
      </c>
      <c r="O575" s="86">
        <f t="shared" si="93"/>
        <v>-74.589973000000001</v>
      </c>
    </row>
    <row r="576" spans="2:15" x14ac:dyDescent="0.25">
      <c r="B576">
        <v>8666833333.3332996</v>
      </c>
      <c r="C576">
        <v>-101.63025</v>
      </c>
      <c r="D576">
        <v>-92.499724999999998</v>
      </c>
      <c r="F576" s="86">
        <f t="shared" si="94"/>
        <v>12.144633333333001</v>
      </c>
      <c r="G576" s="86">
        <f t="shared" si="92"/>
        <v>-82.090187</v>
      </c>
      <c r="J576">
        <v>8666833333.3332996</v>
      </c>
      <c r="K576">
        <v>-92.896514999999994</v>
      </c>
      <c r="L576">
        <v>-83.884490999999997</v>
      </c>
      <c r="N576" s="86">
        <f t="shared" si="95"/>
        <v>12.144633333333001</v>
      </c>
      <c r="O576" s="86">
        <f t="shared" si="93"/>
        <v>-80.653983999999994</v>
      </c>
    </row>
    <row r="577" spans="2:15" x14ac:dyDescent="0.25">
      <c r="B577">
        <v>9177955555.5555992</v>
      </c>
      <c r="C577">
        <v>-109.64922</v>
      </c>
      <c r="D577">
        <v>-100.57555000000001</v>
      </c>
      <c r="F577" s="86">
        <f t="shared" si="94"/>
        <v>12.8002</v>
      </c>
      <c r="G577" s="86">
        <f t="shared" si="92"/>
        <v>-82.759643999999994</v>
      </c>
      <c r="J577">
        <v>9177955555.5555992</v>
      </c>
      <c r="K577">
        <v>-92.255568999999994</v>
      </c>
      <c r="L577">
        <v>-83.375968999999998</v>
      </c>
      <c r="N577" s="86">
        <f t="shared" si="95"/>
        <v>12.8002</v>
      </c>
      <c r="O577" s="86">
        <f t="shared" si="93"/>
        <v>-77.960937999999999</v>
      </c>
    </row>
    <row r="578" spans="2:15" x14ac:dyDescent="0.25">
      <c r="B578">
        <v>9689077777.7777996</v>
      </c>
      <c r="C578">
        <v>-93.976067</v>
      </c>
      <c r="D578">
        <v>-84.545333999999997</v>
      </c>
      <c r="F578" s="86" t="s">
        <v>25</v>
      </c>
      <c r="J578">
        <v>9689077777.7777996</v>
      </c>
      <c r="K578">
        <v>-83.954048</v>
      </c>
      <c r="L578">
        <v>-74.699059000000005</v>
      </c>
      <c r="N578" s="86" t="s">
        <v>25</v>
      </c>
    </row>
    <row r="579" spans="2:15" x14ac:dyDescent="0.25">
      <c r="B579">
        <v>10200200000</v>
      </c>
      <c r="C579">
        <v>-91.696563999999995</v>
      </c>
      <c r="D579">
        <v>-81.748183999999995</v>
      </c>
      <c r="J579">
        <v>10200200000</v>
      </c>
      <c r="K579">
        <v>-92.529312000000004</v>
      </c>
      <c r="L579">
        <v>-82.792320000000004</v>
      </c>
    </row>
    <row r="580" spans="2:15" x14ac:dyDescent="0.25">
      <c r="B580" t="s">
        <v>25</v>
      </c>
      <c r="J580" t="s">
        <v>25</v>
      </c>
    </row>
    <row r="583" spans="2:15" x14ac:dyDescent="0.25">
      <c r="B583" t="s">
        <v>75</v>
      </c>
      <c r="J583" t="s">
        <v>75</v>
      </c>
    </row>
    <row r="584" spans="2:15" x14ac:dyDescent="0.25">
      <c r="B584" t="s">
        <v>23</v>
      </c>
      <c r="C584" t="s">
        <v>154</v>
      </c>
      <c r="D584" t="s">
        <v>76</v>
      </c>
      <c r="J584" t="s">
        <v>23</v>
      </c>
      <c r="K584" t="s">
        <v>154</v>
      </c>
      <c r="L584" t="s">
        <v>76</v>
      </c>
    </row>
    <row r="585" spans="2:15" x14ac:dyDescent="0.25">
      <c r="B585">
        <v>1000000000</v>
      </c>
      <c r="C585">
        <v>-90.418960999999996</v>
      </c>
      <c r="D585">
        <v>-79.612685999999997</v>
      </c>
      <c r="J585">
        <v>1000000000</v>
      </c>
      <c r="K585">
        <v>-96.082695000000001</v>
      </c>
      <c r="L585">
        <v>-83.463561999999996</v>
      </c>
    </row>
    <row r="586" spans="2:15" x14ac:dyDescent="0.25">
      <c r="B586">
        <v>1655566666.6666999</v>
      </c>
      <c r="C586">
        <v>-98.392059000000003</v>
      </c>
      <c r="D586">
        <v>-89.779601999999997</v>
      </c>
      <c r="J586">
        <v>1655566666.6666999</v>
      </c>
      <c r="K586">
        <v>-112.43357</v>
      </c>
      <c r="L586">
        <v>-102.66068</v>
      </c>
    </row>
    <row r="587" spans="2:15" x14ac:dyDescent="0.25">
      <c r="B587">
        <v>2311133333.3333001</v>
      </c>
      <c r="C587">
        <v>-103.11</v>
      </c>
      <c r="D587">
        <v>-95.112610000000004</v>
      </c>
      <c r="J587">
        <v>2311133333.3333001</v>
      </c>
      <c r="K587">
        <v>-121.54443000000001</v>
      </c>
      <c r="L587">
        <v>-113.15893</v>
      </c>
    </row>
    <row r="588" spans="2:15" x14ac:dyDescent="0.25">
      <c r="B588">
        <v>2966700000</v>
      </c>
      <c r="C588">
        <v>-99.694580000000002</v>
      </c>
      <c r="D588">
        <v>-91.563125999999997</v>
      </c>
      <c r="J588">
        <v>2966700000</v>
      </c>
      <c r="K588">
        <v>-95.573318</v>
      </c>
      <c r="L588">
        <v>-87.552856000000006</v>
      </c>
    </row>
    <row r="589" spans="2:15" x14ac:dyDescent="0.25">
      <c r="B589">
        <v>3622266666.6666999</v>
      </c>
      <c r="C589">
        <v>-93.434669</v>
      </c>
      <c r="D589">
        <v>-85.166732999999994</v>
      </c>
      <c r="J589">
        <v>3622266666.6666999</v>
      </c>
      <c r="K589">
        <v>-85.001816000000005</v>
      </c>
      <c r="L589">
        <v>-77.331322</v>
      </c>
    </row>
    <row r="590" spans="2:15" x14ac:dyDescent="0.25">
      <c r="B590">
        <v>4277833333.3333001</v>
      </c>
      <c r="C590">
        <v>-106.8129</v>
      </c>
      <c r="D590">
        <v>-98.375938000000005</v>
      </c>
      <c r="J590">
        <v>4277833333.3333001</v>
      </c>
      <c r="K590">
        <v>-92.903724999999994</v>
      </c>
      <c r="L590">
        <v>-85.193611000000004</v>
      </c>
    </row>
    <row r="591" spans="2:15" x14ac:dyDescent="0.25">
      <c r="B591">
        <v>4933400000</v>
      </c>
      <c r="C591">
        <v>-102.51340999999999</v>
      </c>
      <c r="D591">
        <v>-94.378722999999994</v>
      </c>
      <c r="J591">
        <v>4933400000</v>
      </c>
      <c r="K591">
        <v>-93.279587000000006</v>
      </c>
      <c r="L591">
        <v>-85.333588000000006</v>
      </c>
    </row>
    <row r="592" spans="2:15" x14ac:dyDescent="0.25">
      <c r="B592">
        <v>5588966666.6667004</v>
      </c>
      <c r="C592">
        <v>-86.545471000000006</v>
      </c>
      <c r="D592">
        <v>-78.509276999999997</v>
      </c>
      <c r="J592">
        <v>5588966666.6667004</v>
      </c>
      <c r="K592">
        <v>-94.767944</v>
      </c>
      <c r="L592">
        <v>-86.697113000000002</v>
      </c>
    </row>
    <row r="593" spans="2:12" x14ac:dyDescent="0.25">
      <c r="B593">
        <v>6244533333.3332996</v>
      </c>
      <c r="C593">
        <v>-96.974564000000001</v>
      </c>
      <c r="D593">
        <v>-88.657157999999995</v>
      </c>
      <c r="J593">
        <v>6244533333.3332996</v>
      </c>
      <c r="K593">
        <v>-102.46040000000001</v>
      </c>
      <c r="L593">
        <v>-94.350082</v>
      </c>
    </row>
    <row r="594" spans="2:12" x14ac:dyDescent="0.25">
      <c r="B594">
        <v>6900100000</v>
      </c>
      <c r="C594">
        <v>-95.570510999999996</v>
      </c>
      <c r="D594">
        <v>-87.562720999999996</v>
      </c>
      <c r="J594">
        <v>6900100000</v>
      </c>
      <c r="K594">
        <v>-101.15823</v>
      </c>
      <c r="L594">
        <v>-93.209770000000006</v>
      </c>
    </row>
    <row r="595" spans="2:12" x14ac:dyDescent="0.25">
      <c r="B595">
        <v>7555666666.6667004</v>
      </c>
      <c r="C595">
        <v>-93.312049999999999</v>
      </c>
      <c r="D595">
        <v>-84.996787999999995</v>
      </c>
      <c r="J595">
        <v>7555666666.6667004</v>
      </c>
      <c r="K595">
        <v>-91.560028000000003</v>
      </c>
      <c r="L595">
        <v>-83.538437000000002</v>
      </c>
    </row>
    <row r="596" spans="2:12" x14ac:dyDescent="0.25">
      <c r="B596">
        <v>8211233333.3332996</v>
      </c>
      <c r="C596">
        <v>-84.121964000000006</v>
      </c>
      <c r="D596">
        <v>-75.592147999999995</v>
      </c>
      <c r="J596">
        <v>8211233333.3332996</v>
      </c>
      <c r="K596">
        <v>-94.000397000000007</v>
      </c>
      <c r="L596">
        <v>-85.629035999999999</v>
      </c>
    </row>
    <row r="597" spans="2:12" x14ac:dyDescent="0.25">
      <c r="B597">
        <v>8866800000</v>
      </c>
      <c r="C597">
        <v>-88.471648999999999</v>
      </c>
      <c r="D597">
        <v>-79.890136999999996</v>
      </c>
      <c r="J597">
        <v>8866800000</v>
      </c>
      <c r="K597">
        <v>-93.109290999999999</v>
      </c>
      <c r="L597">
        <v>-84.44117</v>
      </c>
    </row>
    <row r="598" spans="2:12" x14ac:dyDescent="0.25">
      <c r="B598">
        <v>9522366666.6667004</v>
      </c>
      <c r="C598">
        <v>-85.263846999999998</v>
      </c>
      <c r="D598">
        <v>-76.541686999999996</v>
      </c>
      <c r="J598">
        <v>9522366666.6667004</v>
      </c>
      <c r="K598">
        <v>-93.020240999999999</v>
      </c>
      <c r="L598">
        <v>-84.081626999999997</v>
      </c>
    </row>
    <row r="599" spans="2:12" x14ac:dyDescent="0.25">
      <c r="B599">
        <v>10177933333.333</v>
      </c>
      <c r="C599">
        <v>-89.951569000000006</v>
      </c>
      <c r="D599">
        <v>-80.824866999999998</v>
      </c>
      <c r="J599">
        <v>10177933333.333</v>
      </c>
      <c r="K599">
        <v>-86.657722000000007</v>
      </c>
      <c r="L599">
        <v>-77.834602000000004</v>
      </c>
    </row>
    <row r="600" spans="2:12" x14ac:dyDescent="0.25">
      <c r="B600">
        <v>10833500000</v>
      </c>
      <c r="C600">
        <v>-102.33694</v>
      </c>
      <c r="D600">
        <v>-93.206412999999998</v>
      </c>
      <c r="J600">
        <v>10833500000</v>
      </c>
      <c r="K600">
        <v>-87.372780000000006</v>
      </c>
      <c r="L600">
        <v>-78.360755999999995</v>
      </c>
    </row>
    <row r="601" spans="2:12" x14ac:dyDescent="0.25">
      <c r="B601">
        <v>11489066666.667</v>
      </c>
      <c r="C601">
        <v>-84.782248999999993</v>
      </c>
      <c r="D601">
        <v>-75.708572000000004</v>
      </c>
      <c r="J601">
        <v>11489066666.667</v>
      </c>
      <c r="K601">
        <v>-83.469573999999994</v>
      </c>
      <c r="L601">
        <v>-74.589973000000001</v>
      </c>
    </row>
    <row r="602" spans="2:12" x14ac:dyDescent="0.25">
      <c r="B602">
        <v>12144633333.333</v>
      </c>
      <c r="C602">
        <v>-91.520911999999996</v>
      </c>
      <c r="D602">
        <v>-82.090187</v>
      </c>
      <c r="J602">
        <v>12144633333.333</v>
      </c>
      <c r="K602">
        <v>-89.908974000000001</v>
      </c>
      <c r="L602">
        <v>-80.653983999999994</v>
      </c>
    </row>
    <row r="603" spans="2:12" x14ac:dyDescent="0.25">
      <c r="B603">
        <v>12800200000</v>
      </c>
      <c r="C603">
        <v>-92.708031000000005</v>
      </c>
      <c r="D603">
        <v>-82.759643999999994</v>
      </c>
      <c r="J603">
        <v>12800200000</v>
      </c>
      <c r="K603">
        <v>-87.697929000000002</v>
      </c>
      <c r="L603">
        <v>-77.960937999999999</v>
      </c>
    </row>
    <row r="604" spans="2:12" x14ac:dyDescent="0.25">
      <c r="B604" t="s">
        <v>25</v>
      </c>
      <c r="J604" t="s">
        <v>25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Q148"/>
  <sheetViews>
    <sheetView workbookViewId="0">
      <selection activeCell="S15" sqref="S15"/>
    </sheetView>
  </sheetViews>
  <sheetFormatPr defaultRowHeight="15" x14ac:dyDescent="0.25"/>
  <cols>
    <col min="1" max="1" width="13.7109375" style="40" customWidth="1"/>
    <col min="5" max="5" width="2" style="7" customWidth="1"/>
    <col min="6" max="6" width="16.28515625" style="6" bestFit="1" customWidth="1"/>
    <col min="7" max="7" width="25.28515625" style="6" bestFit="1" customWidth="1"/>
    <col min="8" max="8" width="9.28515625" customWidth="1"/>
    <col min="9" max="9" width="13.7109375" style="40" customWidth="1"/>
    <col min="13" max="13" width="2" style="7" customWidth="1"/>
    <col min="14" max="14" width="16.28515625" style="6" bestFit="1" customWidth="1"/>
    <col min="15" max="15" width="25.28515625" style="6" bestFit="1" customWidth="1"/>
    <col min="16" max="16" width="9.28515625" customWidth="1"/>
    <col min="17" max="17" width="2" style="7" customWidth="1"/>
  </cols>
  <sheetData>
    <row r="1" spans="1:17" x14ac:dyDescent="0.25">
      <c r="B1" t="s">
        <v>101</v>
      </c>
      <c r="E1" s="10"/>
      <c r="G1" s="41" t="s">
        <v>16</v>
      </c>
      <c r="J1" t="s">
        <v>101</v>
      </c>
      <c r="M1" s="10"/>
      <c r="O1" s="41" t="s">
        <v>17</v>
      </c>
      <c r="Q1" s="10"/>
    </row>
    <row r="2" spans="1:17" x14ac:dyDescent="0.25">
      <c r="A2" s="50" t="s">
        <v>120</v>
      </c>
      <c r="B2" t="s">
        <v>102</v>
      </c>
      <c r="C2" t="s">
        <v>103</v>
      </c>
      <c r="D2" t="s">
        <v>104</v>
      </c>
      <c r="E2" s="10"/>
      <c r="G2" s="85" t="s">
        <v>297</v>
      </c>
      <c r="I2" s="50" t="s">
        <v>116</v>
      </c>
      <c r="J2" t="s">
        <v>102</v>
      </c>
      <c r="K2" t="s">
        <v>103</v>
      </c>
      <c r="L2" t="s">
        <v>104</v>
      </c>
      <c r="M2" s="10"/>
      <c r="O2" s="85" t="s">
        <v>297</v>
      </c>
      <c r="Q2" s="10"/>
    </row>
    <row r="3" spans="1:17" x14ac:dyDescent="0.25">
      <c r="B3" t="s">
        <v>213</v>
      </c>
      <c r="E3" s="10"/>
      <c r="G3" s="13"/>
      <c r="J3" t="s">
        <v>213</v>
      </c>
      <c r="M3" s="10"/>
      <c r="O3" s="13"/>
      <c r="Q3" s="10"/>
    </row>
    <row r="4" spans="1:17" x14ac:dyDescent="0.25">
      <c r="B4" t="s">
        <v>317</v>
      </c>
      <c r="C4" t="s">
        <v>336</v>
      </c>
      <c r="D4" t="s">
        <v>354</v>
      </c>
      <c r="E4" s="10"/>
      <c r="G4" s="41" t="s">
        <v>24</v>
      </c>
      <c r="J4" t="s">
        <v>317</v>
      </c>
      <c r="K4" t="s">
        <v>336</v>
      </c>
      <c r="L4" t="s">
        <v>355</v>
      </c>
      <c r="M4" s="10"/>
      <c r="O4" s="41" t="s">
        <v>24</v>
      </c>
      <c r="Q4" s="10"/>
    </row>
    <row r="5" spans="1:17" x14ac:dyDescent="0.25">
      <c r="B5" t="s">
        <v>105</v>
      </c>
      <c r="E5" s="10"/>
      <c r="F5" s="6" t="s">
        <v>22</v>
      </c>
      <c r="H5" s="82"/>
      <c r="J5" t="s">
        <v>105</v>
      </c>
      <c r="M5" s="10"/>
      <c r="N5" s="6" t="s">
        <v>22</v>
      </c>
      <c r="P5" s="82"/>
      <c r="Q5" s="10"/>
    </row>
    <row r="6" spans="1:17" ht="15.75" x14ac:dyDescent="0.25">
      <c r="E6" s="10"/>
      <c r="F6" s="6" t="s">
        <v>23</v>
      </c>
      <c r="G6" s="6" t="str">
        <f t="shared" ref="G6:G25" si="0">D32</f>
        <v>1Ix0L dBc Log Mag(dB)</v>
      </c>
      <c r="H6" s="35">
        <v>1</v>
      </c>
      <c r="M6" s="10"/>
      <c r="N6" s="6" t="s">
        <v>23</v>
      </c>
      <c r="O6" s="6" t="str">
        <f t="shared" ref="O6:O25" si="1">L32</f>
        <v>1Ix0L dBc Log Mag(dB)</v>
      </c>
      <c r="P6" s="35">
        <v>1</v>
      </c>
      <c r="Q6" s="10"/>
    </row>
    <row r="7" spans="1:17" ht="15.75" x14ac:dyDescent="0.25">
      <c r="B7" t="s">
        <v>106</v>
      </c>
      <c r="E7" s="10"/>
      <c r="F7" s="6">
        <f t="shared" ref="F7:F25" si="2">B33/1000000000</f>
        <v>1</v>
      </c>
      <c r="G7" s="6">
        <f t="shared" si="0"/>
        <v>-22.227238</v>
      </c>
      <c r="H7" s="36">
        <f>ABS(AVERAGE(G7:G25)-(H6-1)*5)</f>
        <v>23.428186421052629</v>
      </c>
      <c r="J7" t="s">
        <v>106</v>
      </c>
      <c r="M7" s="10"/>
      <c r="N7" s="6">
        <f t="shared" ref="N7:N25" si="3">J33/1000000000</f>
        <v>1</v>
      </c>
      <c r="O7" s="6">
        <f t="shared" si="1"/>
        <v>-30.875944</v>
      </c>
      <c r="P7" s="36">
        <f>ABS(AVERAGE(O7:O25)-(P6-1)*5)</f>
        <v>30.48355878947368</v>
      </c>
      <c r="Q7" s="10"/>
    </row>
    <row r="8" spans="1:17" x14ac:dyDescent="0.25">
      <c r="B8" t="s">
        <v>23</v>
      </c>
      <c r="C8" t="s">
        <v>125</v>
      </c>
      <c r="E8" s="10"/>
      <c r="F8" s="6">
        <f t="shared" si="2"/>
        <v>1.6666666666666998</v>
      </c>
      <c r="G8" s="6">
        <f t="shared" si="0"/>
        <v>-22.806125999999999</v>
      </c>
      <c r="H8" s="82"/>
      <c r="J8" t="s">
        <v>23</v>
      </c>
      <c r="K8" t="s">
        <v>125</v>
      </c>
      <c r="M8" s="10"/>
      <c r="N8" s="6">
        <f t="shared" si="3"/>
        <v>1.6666666666666998</v>
      </c>
      <c r="O8" s="6">
        <f t="shared" si="1"/>
        <v>-33.931446000000001</v>
      </c>
      <c r="P8" s="82"/>
      <c r="Q8" s="10"/>
    </row>
    <row r="9" spans="1:17" x14ac:dyDescent="0.25">
      <c r="B9">
        <v>999000000</v>
      </c>
      <c r="C9">
        <v>-11.016705999999999</v>
      </c>
      <c r="E9" s="10"/>
      <c r="F9" s="6">
        <f t="shared" si="2"/>
        <v>2.3333333333333002</v>
      </c>
      <c r="G9" s="6">
        <f t="shared" si="0"/>
        <v>-25.715914000000001</v>
      </c>
      <c r="H9" s="82"/>
      <c r="J9">
        <v>999000000</v>
      </c>
      <c r="K9">
        <v>-10.785123</v>
      </c>
      <c r="M9" s="10"/>
      <c r="N9" s="6">
        <f t="shared" si="3"/>
        <v>2.3333333333333002</v>
      </c>
      <c r="O9" s="6">
        <f t="shared" si="1"/>
        <v>-34.421920999999998</v>
      </c>
      <c r="P9" s="82"/>
      <c r="Q9" s="10"/>
    </row>
    <row r="10" spans="1:17" x14ac:dyDescent="0.25">
      <c r="B10">
        <v>1610166666.6666999</v>
      </c>
      <c r="C10">
        <v>-11.135159</v>
      </c>
      <c r="E10" s="10"/>
      <c r="F10" s="6">
        <f t="shared" si="2"/>
        <v>3</v>
      </c>
      <c r="G10" s="6">
        <f t="shared" si="0"/>
        <v>-28.396801</v>
      </c>
      <c r="H10" s="82"/>
      <c r="J10">
        <v>1610166666.6666999</v>
      </c>
      <c r="K10">
        <v>-10.860974000000001</v>
      </c>
      <c r="M10" s="10"/>
      <c r="N10" s="6">
        <f t="shared" si="3"/>
        <v>3</v>
      </c>
      <c r="O10" s="6">
        <f t="shared" si="1"/>
        <v>-35.636040000000001</v>
      </c>
      <c r="P10" s="82"/>
      <c r="Q10" s="10"/>
    </row>
    <row r="11" spans="1:17" x14ac:dyDescent="0.25">
      <c r="B11">
        <v>2221333333.3333001</v>
      </c>
      <c r="C11">
        <v>-11.345599</v>
      </c>
      <c r="E11" s="10"/>
      <c r="F11" s="6">
        <f t="shared" si="2"/>
        <v>3.6666666666666998</v>
      </c>
      <c r="G11" s="6">
        <f t="shared" si="0"/>
        <v>-27.669573</v>
      </c>
      <c r="H11" s="82"/>
      <c r="J11">
        <v>2221333333.3333001</v>
      </c>
      <c r="K11">
        <v>-11.438840000000001</v>
      </c>
      <c r="M11" s="10"/>
      <c r="N11" s="6">
        <f t="shared" si="3"/>
        <v>3.6666666666666998</v>
      </c>
      <c r="O11" s="6">
        <f t="shared" si="1"/>
        <v>-36.767032999999998</v>
      </c>
      <c r="P11" s="82"/>
      <c r="Q11" s="10"/>
    </row>
    <row r="12" spans="1:17" x14ac:dyDescent="0.25">
      <c r="B12">
        <v>2832500000</v>
      </c>
      <c r="C12">
        <v>-11.807522000000001</v>
      </c>
      <c r="E12" s="10"/>
      <c r="F12" s="6">
        <f t="shared" si="2"/>
        <v>4.3333333333332993</v>
      </c>
      <c r="G12" s="6">
        <f t="shared" si="0"/>
        <v>-27.87565</v>
      </c>
      <c r="H12" s="82"/>
      <c r="J12">
        <v>2832500000</v>
      </c>
      <c r="K12">
        <v>-11.649182</v>
      </c>
      <c r="M12" s="10"/>
      <c r="N12" s="6">
        <f t="shared" si="3"/>
        <v>4.3333333333332993</v>
      </c>
      <c r="O12" s="6">
        <f t="shared" si="1"/>
        <v>-38.833733000000002</v>
      </c>
      <c r="P12" s="82"/>
      <c r="Q12" s="10"/>
    </row>
    <row r="13" spans="1:17" x14ac:dyDescent="0.25">
      <c r="B13">
        <v>3443666666.6666999</v>
      </c>
      <c r="C13">
        <v>-12.231236000000001</v>
      </c>
      <c r="E13" s="10"/>
      <c r="F13" s="6">
        <f t="shared" si="2"/>
        <v>5</v>
      </c>
      <c r="G13" s="6">
        <f t="shared" si="0"/>
        <v>-27.780919999999998</v>
      </c>
      <c r="H13" s="82"/>
      <c r="J13">
        <v>3443666666.6666999</v>
      </c>
      <c r="K13">
        <v>-11.747813000000001</v>
      </c>
      <c r="M13" s="10"/>
      <c r="N13" s="6">
        <f t="shared" si="3"/>
        <v>5</v>
      </c>
      <c r="O13" s="6">
        <f t="shared" si="1"/>
        <v>-39.742232999999999</v>
      </c>
      <c r="P13" s="82"/>
      <c r="Q13" s="10"/>
    </row>
    <row r="14" spans="1:17" x14ac:dyDescent="0.25">
      <c r="B14">
        <v>4054833333.3333001</v>
      </c>
      <c r="C14">
        <v>-12.390142000000001</v>
      </c>
      <c r="E14" s="10"/>
      <c r="F14" s="6">
        <f t="shared" si="2"/>
        <v>5.6666666666667007</v>
      </c>
      <c r="G14" s="6">
        <f t="shared" si="0"/>
        <v>-33.424785999999997</v>
      </c>
      <c r="H14" s="82"/>
      <c r="J14">
        <v>4054833333.3333001</v>
      </c>
      <c r="K14">
        <v>-11.814928</v>
      </c>
      <c r="M14" s="10"/>
      <c r="N14" s="6">
        <f t="shared" si="3"/>
        <v>5.6666666666667007</v>
      </c>
      <c r="O14" s="6">
        <f t="shared" si="1"/>
        <v>-42.197701000000002</v>
      </c>
      <c r="P14" s="82"/>
      <c r="Q14" s="10"/>
    </row>
    <row r="15" spans="1:17" x14ac:dyDescent="0.25">
      <c r="B15">
        <v>4666000000</v>
      </c>
      <c r="C15">
        <v>-12.906492</v>
      </c>
      <c r="E15" s="10"/>
      <c r="F15" s="6">
        <f t="shared" si="2"/>
        <v>6.3333333333332993</v>
      </c>
      <c r="G15" s="6">
        <f t="shared" si="0"/>
        <v>-28.283318000000001</v>
      </c>
      <c r="H15" s="82"/>
      <c r="J15">
        <v>4666000000</v>
      </c>
      <c r="K15">
        <v>-12.550234</v>
      </c>
      <c r="M15" s="10"/>
      <c r="N15" s="6">
        <f t="shared" si="3"/>
        <v>6.3333333333332993</v>
      </c>
      <c r="O15" s="6">
        <f t="shared" si="1"/>
        <v>-30.660720999999999</v>
      </c>
      <c r="P15" s="82"/>
      <c r="Q15" s="10"/>
    </row>
    <row r="16" spans="1:17" x14ac:dyDescent="0.25">
      <c r="B16">
        <v>5277166666.6667004</v>
      </c>
      <c r="C16">
        <v>-13.432114</v>
      </c>
      <c r="E16" s="10"/>
      <c r="F16" s="6">
        <f t="shared" si="2"/>
        <v>7</v>
      </c>
      <c r="G16" s="6">
        <f t="shared" si="0"/>
        <v>-23.995384000000001</v>
      </c>
      <c r="H16" s="82"/>
      <c r="J16">
        <v>5277166666.6667004</v>
      </c>
      <c r="K16">
        <v>-13.491778</v>
      </c>
      <c r="M16" s="10"/>
      <c r="N16" s="6">
        <f t="shared" si="3"/>
        <v>7</v>
      </c>
      <c r="O16" s="6">
        <f t="shared" si="1"/>
        <v>-28.454840000000001</v>
      </c>
      <c r="P16" s="82"/>
      <c r="Q16" s="10"/>
    </row>
    <row r="17" spans="2:17" x14ac:dyDescent="0.25">
      <c r="B17">
        <v>5888333333.3332996</v>
      </c>
      <c r="C17">
        <v>-14.033504000000001</v>
      </c>
      <c r="E17" s="10"/>
      <c r="F17" s="6">
        <f t="shared" si="2"/>
        <v>7.6666666666667007</v>
      </c>
      <c r="G17" s="6">
        <f t="shared" si="0"/>
        <v>-23.567619000000001</v>
      </c>
      <c r="H17" s="82"/>
      <c r="J17">
        <v>5888333333.3332996</v>
      </c>
      <c r="K17">
        <v>-13.8241</v>
      </c>
      <c r="M17" s="10"/>
      <c r="N17" s="6">
        <f t="shared" si="3"/>
        <v>7.6666666666667007</v>
      </c>
      <c r="O17" s="6">
        <f t="shared" si="1"/>
        <v>-26.176888999999999</v>
      </c>
      <c r="P17" s="82"/>
      <c r="Q17" s="10"/>
    </row>
    <row r="18" spans="2:17" x14ac:dyDescent="0.25">
      <c r="B18">
        <v>6499500000</v>
      </c>
      <c r="C18">
        <v>-13.875741</v>
      </c>
      <c r="E18" s="10"/>
      <c r="F18" s="6">
        <f t="shared" si="2"/>
        <v>8.3333333333333002</v>
      </c>
      <c r="G18" s="6">
        <f t="shared" si="0"/>
        <v>-23.827732000000001</v>
      </c>
      <c r="H18" s="82"/>
      <c r="J18">
        <v>6499500000</v>
      </c>
      <c r="K18">
        <v>-13.841494000000001</v>
      </c>
      <c r="M18" s="10"/>
      <c r="N18" s="6">
        <f t="shared" si="3"/>
        <v>8.3333333333333002</v>
      </c>
      <c r="O18" s="6">
        <f t="shared" si="1"/>
        <v>-24.758313999999999</v>
      </c>
      <c r="P18" s="82"/>
      <c r="Q18" s="10"/>
    </row>
    <row r="19" spans="2:17" x14ac:dyDescent="0.25">
      <c r="B19">
        <v>7110666666.6667004</v>
      </c>
      <c r="C19">
        <v>-14.6814</v>
      </c>
      <c r="E19" s="10"/>
      <c r="F19" s="6">
        <f t="shared" si="2"/>
        <v>9</v>
      </c>
      <c r="G19" s="6">
        <f t="shared" si="0"/>
        <v>-22.456968</v>
      </c>
      <c r="H19" s="82"/>
      <c r="J19">
        <v>7110666666.6667004</v>
      </c>
      <c r="K19">
        <v>-14.510785</v>
      </c>
      <c r="M19" s="10"/>
      <c r="N19" s="6">
        <f t="shared" si="3"/>
        <v>9</v>
      </c>
      <c r="O19" s="6">
        <f t="shared" si="1"/>
        <v>-25.830538000000001</v>
      </c>
      <c r="P19" s="82"/>
      <c r="Q19" s="10"/>
    </row>
    <row r="20" spans="2:17" x14ac:dyDescent="0.25">
      <c r="B20">
        <v>7721833333.3332996</v>
      </c>
      <c r="C20">
        <v>-15.641283</v>
      </c>
      <c r="E20" s="10"/>
      <c r="F20" s="6">
        <f t="shared" si="2"/>
        <v>9.6666666666666998</v>
      </c>
      <c r="G20" s="6">
        <f t="shared" si="0"/>
        <v>-20.221594</v>
      </c>
      <c r="H20" s="82"/>
      <c r="J20">
        <v>7721833333.3332996</v>
      </c>
      <c r="K20">
        <v>-15.414033999999999</v>
      </c>
      <c r="M20" s="10"/>
      <c r="N20" s="6">
        <f t="shared" si="3"/>
        <v>9.6666666666666998</v>
      </c>
      <c r="O20" s="6">
        <f t="shared" si="1"/>
        <v>-27.205127999999998</v>
      </c>
      <c r="P20" s="82"/>
      <c r="Q20" s="10"/>
    </row>
    <row r="21" spans="2:17" x14ac:dyDescent="0.25">
      <c r="B21">
        <v>8333000000</v>
      </c>
      <c r="C21">
        <v>-15.51207</v>
      </c>
      <c r="E21" s="10"/>
      <c r="F21" s="6">
        <f t="shared" si="2"/>
        <v>10.333333333333</v>
      </c>
      <c r="G21" s="6">
        <f t="shared" si="0"/>
        <v>-17.732786000000001</v>
      </c>
      <c r="H21" s="82"/>
      <c r="J21">
        <v>8333000000</v>
      </c>
      <c r="K21">
        <v>-15.505763</v>
      </c>
      <c r="M21" s="10"/>
      <c r="N21" s="6">
        <f t="shared" si="3"/>
        <v>10.333333333333</v>
      </c>
      <c r="O21" s="6">
        <f t="shared" si="1"/>
        <v>-29.359344</v>
      </c>
      <c r="P21" s="82"/>
      <c r="Q21" s="10"/>
    </row>
    <row r="22" spans="2:17" x14ac:dyDescent="0.25">
      <c r="B22">
        <v>8944166666.6667004</v>
      </c>
      <c r="C22">
        <v>-15.391427999999999</v>
      </c>
      <c r="E22" s="10"/>
      <c r="F22" s="6">
        <f t="shared" si="2"/>
        <v>11</v>
      </c>
      <c r="G22" s="6">
        <f t="shared" si="0"/>
        <v>-15.479538</v>
      </c>
      <c r="H22" s="82"/>
      <c r="J22">
        <v>8944166666.6667004</v>
      </c>
      <c r="K22">
        <v>-15.585076000000001</v>
      </c>
      <c r="M22" s="10"/>
      <c r="N22" s="6">
        <f t="shared" si="3"/>
        <v>11</v>
      </c>
      <c r="O22" s="6">
        <f t="shared" si="1"/>
        <v>-24.690268</v>
      </c>
      <c r="P22" s="82"/>
      <c r="Q22" s="10"/>
    </row>
    <row r="23" spans="2:17" x14ac:dyDescent="0.25">
      <c r="B23">
        <v>9555333333.3332996</v>
      </c>
      <c r="C23">
        <v>-16.214741</v>
      </c>
      <c r="E23" s="10"/>
      <c r="F23" s="6">
        <f t="shared" si="2"/>
        <v>11.666666666667</v>
      </c>
      <c r="G23" s="6">
        <f t="shared" si="0"/>
        <v>-16.962541999999999</v>
      </c>
      <c r="H23" s="82"/>
      <c r="J23">
        <v>9555333333.3332996</v>
      </c>
      <c r="K23">
        <v>-16.119454999999999</v>
      </c>
      <c r="M23" s="10"/>
      <c r="N23" s="6">
        <f t="shared" si="3"/>
        <v>11.666666666667</v>
      </c>
      <c r="O23" s="6">
        <f t="shared" si="1"/>
        <v>-22.724032999999999</v>
      </c>
      <c r="P23" s="82"/>
      <c r="Q23" s="10"/>
    </row>
    <row r="24" spans="2:17" x14ac:dyDescent="0.25">
      <c r="B24">
        <v>10166500000</v>
      </c>
      <c r="C24">
        <v>-16.305235</v>
      </c>
      <c r="E24" s="10"/>
      <c r="F24" s="6">
        <f t="shared" si="2"/>
        <v>12.333333333333</v>
      </c>
      <c r="G24" s="6">
        <f t="shared" si="0"/>
        <v>-19.490210999999999</v>
      </c>
      <c r="H24" s="82"/>
      <c r="J24">
        <v>10166500000</v>
      </c>
      <c r="K24">
        <v>-15.941566</v>
      </c>
      <c r="M24" s="10"/>
      <c r="N24" s="6">
        <f t="shared" si="3"/>
        <v>12.333333333333</v>
      </c>
      <c r="O24" s="6">
        <f t="shared" si="1"/>
        <v>-23.44828</v>
      </c>
      <c r="P24" s="82"/>
      <c r="Q24" s="10"/>
    </row>
    <row r="25" spans="2:17" x14ac:dyDescent="0.25">
      <c r="B25">
        <v>10777666666.667</v>
      </c>
      <c r="C25">
        <v>-16.519848</v>
      </c>
      <c r="E25" s="10"/>
      <c r="F25" s="6">
        <f t="shared" si="2"/>
        <v>13</v>
      </c>
      <c r="G25" s="6">
        <f t="shared" si="0"/>
        <v>-17.220842000000001</v>
      </c>
      <c r="H25" s="82"/>
      <c r="J25">
        <v>10777666666.667</v>
      </c>
      <c r="K25">
        <v>-16.410029999999999</v>
      </c>
      <c r="M25" s="10"/>
      <c r="N25" s="6">
        <f t="shared" si="3"/>
        <v>13</v>
      </c>
      <c r="O25" s="6">
        <f t="shared" si="1"/>
        <v>-23.473210999999999</v>
      </c>
      <c r="P25" s="82"/>
      <c r="Q25" s="10"/>
    </row>
    <row r="26" spans="2:17" x14ac:dyDescent="0.25">
      <c r="B26">
        <v>11388833333.333</v>
      </c>
      <c r="C26">
        <v>-18.306759</v>
      </c>
      <c r="E26" s="10"/>
      <c r="F26" s="6" t="s">
        <v>25</v>
      </c>
      <c r="H26" s="82"/>
      <c r="J26">
        <v>11388833333.333</v>
      </c>
      <c r="K26">
        <v>-18.330362000000001</v>
      </c>
      <c r="M26" s="10"/>
      <c r="N26" s="6" t="s">
        <v>25</v>
      </c>
      <c r="P26" s="82"/>
      <c r="Q26" s="10"/>
    </row>
    <row r="27" spans="2:17" x14ac:dyDescent="0.25">
      <c r="B27">
        <v>12000000000</v>
      </c>
      <c r="C27">
        <v>-20.894178</v>
      </c>
      <c r="E27" s="10"/>
      <c r="H27" s="82"/>
      <c r="J27">
        <v>12000000000</v>
      </c>
      <c r="K27">
        <v>-19.671129000000001</v>
      </c>
      <c r="M27" s="10"/>
      <c r="P27" s="82"/>
      <c r="Q27" s="10"/>
    </row>
    <row r="28" spans="2:17" x14ac:dyDescent="0.25">
      <c r="B28" t="s">
        <v>25</v>
      </c>
      <c r="E28" s="10"/>
      <c r="H28" s="82"/>
      <c r="J28" t="s">
        <v>25</v>
      </c>
      <c r="M28" s="10"/>
      <c r="P28" s="82"/>
      <c r="Q28" s="10"/>
    </row>
    <row r="29" spans="2:17" x14ac:dyDescent="0.25">
      <c r="E29" s="10"/>
      <c r="F29" s="6" t="s">
        <v>26</v>
      </c>
      <c r="H29" s="82"/>
      <c r="M29" s="10"/>
      <c r="N29" s="6" t="s">
        <v>26</v>
      </c>
      <c r="P29" s="82"/>
      <c r="Q29" s="10"/>
    </row>
    <row r="30" spans="2:17" ht="15.75" x14ac:dyDescent="0.25">
      <c r="E30" s="10"/>
      <c r="F30" s="6" t="s">
        <v>23</v>
      </c>
      <c r="G30" s="6" t="str">
        <f t="shared" ref="G30:G49" si="4">D56</f>
        <v>2Ix0L dBc Log Mag(dB)</v>
      </c>
      <c r="H30" s="35">
        <v>2</v>
      </c>
      <c r="M30" s="10"/>
      <c r="N30" s="6" t="s">
        <v>23</v>
      </c>
      <c r="O30" s="6" t="str">
        <f t="shared" ref="O30:O49" si="5">L56</f>
        <v>2Ix0L dBc Log Mag(dB)</v>
      </c>
      <c r="P30" s="35">
        <v>2</v>
      </c>
      <c r="Q30" s="10"/>
    </row>
    <row r="31" spans="2:17" ht="15.75" x14ac:dyDescent="0.25">
      <c r="B31" t="s">
        <v>22</v>
      </c>
      <c r="E31" s="10"/>
      <c r="F31" s="6">
        <f t="shared" ref="F31:F49" si="6">B57/1000000000</f>
        <v>0.999</v>
      </c>
      <c r="G31" s="6">
        <f t="shared" si="4"/>
        <v>-63.106907</v>
      </c>
      <c r="H31" s="36">
        <f>ABS(AVERAGE(G31:G49)-(H30-1)*5)</f>
        <v>70.647368789473674</v>
      </c>
      <c r="J31" t="s">
        <v>22</v>
      </c>
      <c r="M31" s="10"/>
      <c r="N31" s="6">
        <f t="shared" ref="N31:N49" si="7">J57/1000000000</f>
        <v>0.999</v>
      </c>
      <c r="O31" s="6">
        <f t="shared" si="5"/>
        <v>-73.360619</v>
      </c>
      <c r="P31" s="36">
        <f>ABS(AVERAGE(O31:O49)-(P30-1)*5)</f>
        <v>63.127386631578943</v>
      </c>
      <c r="Q31" s="10"/>
    </row>
    <row r="32" spans="2:17" x14ac:dyDescent="0.25">
      <c r="B32" t="s">
        <v>23</v>
      </c>
      <c r="C32" t="s">
        <v>127</v>
      </c>
      <c r="D32" t="s">
        <v>30</v>
      </c>
      <c r="E32" s="10"/>
      <c r="F32" s="6">
        <f t="shared" si="6"/>
        <v>1.3046111111111001</v>
      </c>
      <c r="G32" s="6">
        <f t="shared" si="4"/>
        <v>-62.363948999999998</v>
      </c>
      <c r="H32" s="82"/>
      <c r="J32" t="s">
        <v>23</v>
      </c>
      <c r="K32" t="s">
        <v>127</v>
      </c>
      <c r="L32" t="s">
        <v>30</v>
      </c>
      <c r="M32" s="10"/>
      <c r="N32" s="6">
        <f t="shared" si="7"/>
        <v>1.3046111111111001</v>
      </c>
      <c r="O32" s="6">
        <f t="shared" si="5"/>
        <v>-59.419021999999998</v>
      </c>
      <c r="P32" s="82"/>
      <c r="Q32" s="10"/>
    </row>
    <row r="33" spans="2:17" x14ac:dyDescent="0.25">
      <c r="B33">
        <v>1000000000</v>
      </c>
      <c r="C33">
        <v>-33.243946000000001</v>
      </c>
      <c r="D33">
        <v>-22.227238</v>
      </c>
      <c r="E33" s="10"/>
      <c r="F33" s="6">
        <f t="shared" si="6"/>
        <v>1.6102222222222</v>
      </c>
      <c r="G33" s="6">
        <f t="shared" si="4"/>
        <v>-66.380302</v>
      </c>
      <c r="H33" s="82"/>
      <c r="J33">
        <v>1000000000</v>
      </c>
      <c r="K33">
        <v>-41.661068</v>
      </c>
      <c r="L33">
        <v>-30.875944</v>
      </c>
      <c r="M33" s="10"/>
      <c r="N33" s="6">
        <f t="shared" si="7"/>
        <v>1.6102222222222</v>
      </c>
      <c r="O33" s="6">
        <f t="shared" si="5"/>
        <v>-78.809593000000007</v>
      </c>
      <c r="P33" s="82"/>
      <c r="Q33" s="10"/>
    </row>
    <row r="34" spans="2:17" x14ac:dyDescent="0.25">
      <c r="B34">
        <v>1666666666.6666999</v>
      </c>
      <c r="C34">
        <v>-33.941284000000003</v>
      </c>
      <c r="D34">
        <v>-22.806125999999999</v>
      </c>
      <c r="E34" s="10"/>
      <c r="F34" s="6">
        <f t="shared" si="6"/>
        <v>1.9158333333333002</v>
      </c>
      <c r="G34" s="6">
        <f t="shared" si="4"/>
        <v>-64.166290000000004</v>
      </c>
      <c r="H34" s="82"/>
      <c r="J34">
        <v>1666666666.6666999</v>
      </c>
      <c r="K34">
        <v>-44.792422999999999</v>
      </c>
      <c r="L34">
        <v>-33.931446000000001</v>
      </c>
      <c r="M34" s="10"/>
      <c r="N34" s="6">
        <f t="shared" si="7"/>
        <v>1.9158333333333002</v>
      </c>
      <c r="O34" s="6">
        <f t="shared" si="5"/>
        <v>-57.684704000000004</v>
      </c>
      <c r="P34" s="82"/>
      <c r="Q34" s="10"/>
    </row>
    <row r="35" spans="2:17" x14ac:dyDescent="0.25">
      <c r="B35">
        <v>2333333333.3333001</v>
      </c>
      <c r="C35">
        <v>-37.061512</v>
      </c>
      <c r="D35">
        <v>-25.715914000000001</v>
      </c>
      <c r="E35" s="10"/>
      <c r="F35" s="6">
        <f t="shared" si="6"/>
        <v>2.2214444444443999</v>
      </c>
      <c r="G35" s="6">
        <f t="shared" si="4"/>
        <v>-67.044158999999993</v>
      </c>
      <c r="H35" s="82"/>
      <c r="J35">
        <v>2333333333.3333001</v>
      </c>
      <c r="K35">
        <v>-45.860764000000003</v>
      </c>
      <c r="L35">
        <v>-34.421920999999998</v>
      </c>
      <c r="M35" s="10"/>
      <c r="N35" s="6">
        <f t="shared" si="7"/>
        <v>2.2214444444443999</v>
      </c>
      <c r="O35" s="6">
        <f t="shared" si="5"/>
        <v>-65.659531000000001</v>
      </c>
      <c r="P35" s="82"/>
      <c r="Q35" s="10"/>
    </row>
    <row r="36" spans="2:17" x14ac:dyDescent="0.25">
      <c r="B36">
        <v>3000000000</v>
      </c>
      <c r="C36">
        <v>-40.204323000000002</v>
      </c>
      <c r="D36">
        <v>-28.396801</v>
      </c>
      <c r="E36" s="10"/>
      <c r="F36" s="6">
        <f t="shared" si="6"/>
        <v>2.5270555555556</v>
      </c>
      <c r="G36" s="6">
        <f t="shared" si="4"/>
        <v>-61.847172</v>
      </c>
      <c r="H36" s="82"/>
      <c r="J36">
        <v>3000000000</v>
      </c>
      <c r="K36">
        <v>-47.285221</v>
      </c>
      <c r="L36">
        <v>-35.636040000000001</v>
      </c>
      <c r="M36" s="10"/>
      <c r="N36" s="6">
        <f t="shared" si="7"/>
        <v>2.5270555555556</v>
      </c>
      <c r="O36" s="6">
        <f t="shared" si="5"/>
        <v>-59.801926000000002</v>
      </c>
      <c r="P36" s="82"/>
      <c r="Q36" s="10"/>
    </row>
    <row r="37" spans="2:17" x14ac:dyDescent="0.25">
      <c r="B37">
        <v>3666666666.6666999</v>
      </c>
      <c r="C37">
        <v>-39.900806000000003</v>
      </c>
      <c r="D37">
        <v>-27.669573</v>
      </c>
      <c r="E37" s="10"/>
      <c r="F37" s="6">
        <f t="shared" si="6"/>
        <v>2.8326666666666998</v>
      </c>
      <c r="G37" s="6">
        <f t="shared" si="4"/>
        <v>-65.961005999999998</v>
      </c>
      <c r="H37" s="82"/>
      <c r="J37">
        <v>3666666666.6666999</v>
      </c>
      <c r="K37">
        <v>-48.514847000000003</v>
      </c>
      <c r="L37">
        <v>-36.767032999999998</v>
      </c>
      <c r="M37" s="10"/>
      <c r="N37" s="6">
        <f t="shared" si="7"/>
        <v>2.8326666666666998</v>
      </c>
      <c r="O37" s="6">
        <f t="shared" si="5"/>
        <v>-59.765945000000002</v>
      </c>
      <c r="P37" s="82"/>
      <c r="Q37" s="10"/>
    </row>
    <row r="38" spans="2:17" x14ac:dyDescent="0.25">
      <c r="B38">
        <v>4333333333.3332996</v>
      </c>
      <c r="C38">
        <v>-40.265793000000002</v>
      </c>
      <c r="D38">
        <v>-27.87565</v>
      </c>
      <c r="E38" s="10"/>
      <c r="F38" s="6">
        <f t="shared" si="6"/>
        <v>3.1382777777777999</v>
      </c>
      <c r="G38" s="6">
        <f t="shared" si="4"/>
        <v>-72.338172999999998</v>
      </c>
      <c r="H38" s="82"/>
      <c r="J38">
        <v>4333333333.3332996</v>
      </c>
      <c r="K38">
        <v>-50.648662999999999</v>
      </c>
      <c r="L38">
        <v>-38.833733000000002</v>
      </c>
      <c r="M38" s="10"/>
      <c r="N38" s="6">
        <f t="shared" si="7"/>
        <v>3.1382777777777999</v>
      </c>
      <c r="O38" s="6">
        <f t="shared" si="5"/>
        <v>-55.841194000000002</v>
      </c>
      <c r="P38" s="82"/>
      <c r="Q38" s="10"/>
    </row>
    <row r="39" spans="2:17" x14ac:dyDescent="0.25">
      <c r="B39">
        <v>5000000000</v>
      </c>
      <c r="C39">
        <v>-40.687412000000002</v>
      </c>
      <c r="D39">
        <v>-27.780919999999998</v>
      </c>
      <c r="E39" s="10"/>
      <c r="F39" s="6">
        <f t="shared" si="6"/>
        <v>3.4438888888888997</v>
      </c>
      <c r="G39" s="6">
        <f t="shared" si="4"/>
        <v>-63.835014000000001</v>
      </c>
      <c r="H39" s="82"/>
      <c r="J39">
        <v>5000000000</v>
      </c>
      <c r="K39">
        <v>-52.292468999999997</v>
      </c>
      <c r="L39">
        <v>-39.742232999999999</v>
      </c>
      <c r="M39" s="10"/>
      <c r="N39" s="6">
        <f t="shared" si="7"/>
        <v>3.4438888888888997</v>
      </c>
      <c r="O39" s="6">
        <f t="shared" si="5"/>
        <v>-56.786900000000003</v>
      </c>
      <c r="P39" s="82"/>
      <c r="Q39" s="10"/>
    </row>
    <row r="40" spans="2:17" x14ac:dyDescent="0.25">
      <c r="B40">
        <v>5666666666.6667004</v>
      </c>
      <c r="C40">
        <v>-46.856898999999999</v>
      </c>
      <c r="D40">
        <v>-33.424785999999997</v>
      </c>
      <c r="E40" s="10"/>
      <c r="F40" s="6">
        <f t="shared" si="6"/>
        <v>3.7494999999999998</v>
      </c>
      <c r="G40" s="6">
        <f t="shared" si="4"/>
        <v>-66.788276999999994</v>
      </c>
      <c r="H40" s="82"/>
      <c r="J40">
        <v>5666666666.6667004</v>
      </c>
      <c r="K40">
        <v>-55.689480000000003</v>
      </c>
      <c r="L40">
        <v>-42.197701000000002</v>
      </c>
      <c r="M40" s="10"/>
      <c r="N40" s="6">
        <f t="shared" si="7"/>
        <v>3.7494999999999998</v>
      </c>
      <c r="O40" s="6">
        <f t="shared" si="5"/>
        <v>-57.811233999999999</v>
      </c>
      <c r="P40" s="82"/>
      <c r="Q40" s="10"/>
    </row>
    <row r="41" spans="2:17" x14ac:dyDescent="0.25">
      <c r="B41">
        <v>6333333333.3332996</v>
      </c>
      <c r="C41">
        <v>-42.316822000000002</v>
      </c>
      <c r="D41">
        <v>-28.283318000000001</v>
      </c>
      <c r="E41" s="10"/>
      <c r="F41" s="6">
        <f t="shared" si="6"/>
        <v>4.0551111111111</v>
      </c>
      <c r="G41" s="6">
        <f t="shared" si="4"/>
        <v>-66.677970999999999</v>
      </c>
      <c r="H41" s="82"/>
      <c r="J41">
        <v>6333333333.3332996</v>
      </c>
      <c r="K41">
        <v>-44.484820999999997</v>
      </c>
      <c r="L41">
        <v>-30.660720999999999</v>
      </c>
      <c r="M41" s="10"/>
      <c r="N41" s="6">
        <f t="shared" si="7"/>
        <v>4.0551111111111</v>
      </c>
      <c r="O41" s="6">
        <f t="shared" si="5"/>
        <v>-54.820605999999998</v>
      </c>
      <c r="P41" s="82"/>
      <c r="Q41" s="10"/>
    </row>
    <row r="42" spans="2:17" x14ac:dyDescent="0.25">
      <c r="B42">
        <v>7000000000</v>
      </c>
      <c r="C42">
        <v>-37.871127999999999</v>
      </c>
      <c r="D42">
        <v>-23.995384000000001</v>
      </c>
      <c r="E42" s="10"/>
      <c r="F42" s="6">
        <f t="shared" si="6"/>
        <v>4.3607222222222006</v>
      </c>
      <c r="G42" s="6">
        <f t="shared" si="4"/>
        <v>-69.013069000000002</v>
      </c>
      <c r="H42" s="82"/>
      <c r="J42">
        <v>7000000000</v>
      </c>
      <c r="K42">
        <v>-42.296332999999997</v>
      </c>
      <c r="L42">
        <v>-28.454840000000001</v>
      </c>
      <c r="M42" s="10"/>
      <c r="N42" s="6">
        <f t="shared" si="7"/>
        <v>4.3607222222222006</v>
      </c>
      <c r="O42" s="6">
        <f t="shared" si="5"/>
        <v>-53.750919000000003</v>
      </c>
      <c r="P42" s="82"/>
      <c r="Q42" s="10"/>
    </row>
    <row r="43" spans="2:17" x14ac:dyDescent="0.25">
      <c r="B43">
        <v>7666666666.6667004</v>
      </c>
      <c r="C43">
        <v>-38.249020000000002</v>
      </c>
      <c r="D43">
        <v>-23.567619000000001</v>
      </c>
      <c r="E43" s="10"/>
      <c r="F43" s="6">
        <f t="shared" si="6"/>
        <v>4.6663333333332995</v>
      </c>
      <c r="G43" s="6">
        <f t="shared" si="4"/>
        <v>-63.435657999999997</v>
      </c>
      <c r="H43" s="82"/>
      <c r="J43">
        <v>7666666666.6667004</v>
      </c>
      <c r="K43">
        <v>-40.687674999999999</v>
      </c>
      <c r="L43">
        <v>-26.176888999999999</v>
      </c>
      <c r="M43" s="10"/>
      <c r="N43" s="6">
        <f t="shared" si="7"/>
        <v>4.6663333333332995</v>
      </c>
      <c r="O43" s="6">
        <f t="shared" si="5"/>
        <v>-52.449570000000001</v>
      </c>
      <c r="P43" s="82"/>
      <c r="Q43" s="10"/>
    </row>
    <row r="44" spans="2:17" x14ac:dyDescent="0.25">
      <c r="B44">
        <v>8333333333.3332996</v>
      </c>
      <c r="C44">
        <v>-39.469017000000001</v>
      </c>
      <c r="D44">
        <v>-23.827732000000001</v>
      </c>
      <c r="E44" s="10"/>
      <c r="F44" s="6">
        <f t="shared" si="6"/>
        <v>4.9719444444444001</v>
      </c>
      <c r="G44" s="6">
        <f t="shared" si="4"/>
        <v>-64.241577000000007</v>
      </c>
      <c r="H44" s="82"/>
      <c r="J44">
        <v>8333333333.3332996</v>
      </c>
      <c r="K44">
        <v>-40.172348</v>
      </c>
      <c r="L44">
        <v>-24.758313999999999</v>
      </c>
      <c r="M44" s="10"/>
      <c r="N44" s="6">
        <f t="shared" si="7"/>
        <v>4.9719444444444001</v>
      </c>
      <c r="O44" s="6">
        <f t="shared" si="5"/>
        <v>-52.117598999999998</v>
      </c>
      <c r="P44" s="82"/>
      <c r="Q44" s="10"/>
    </row>
    <row r="45" spans="2:17" x14ac:dyDescent="0.25">
      <c r="B45">
        <v>9000000000</v>
      </c>
      <c r="C45">
        <v>-37.969036000000003</v>
      </c>
      <c r="D45">
        <v>-22.456968</v>
      </c>
      <c r="E45" s="10"/>
      <c r="F45" s="6">
        <f t="shared" si="6"/>
        <v>5.2775555555556002</v>
      </c>
      <c r="G45" s="6">
        <f t="shared" si="4"/>
        <v>-63.430560999999997</v>
      </c>
      <c r="H45" s="82"/>
      <c r="J45">
        <v>9000000000</v>
      </c>
      <c r="K45">
        <v>-41.336300000000001</v>
      </c>
      <c r="L45">
        <v>-25.830538000000001</v>
      </c>
      <c r="M45" s="10"/>
      <c r="N45" s="6">
        <f t="shared" si="7"/>
        <v>5.2775555555556002</v>
      </c>
      <c r="O45" s="6">
        <f t="shared" si="5"/>
        <v>-53.387343999999999</v>
      </c>
      <c r="P45" s="82"/>
      <c r="Q45" s="10"/>
    </row>
    <row r="46" spans="2:17" x14ac:dyDescent="0.25">
      <c r="B46">
        <v>9666666666.6667004</v>
      </c>
      <c r="C46">
        <v>-35.613022000000001</v>
      </c>
      <c r="D46">
        <v>-20.221594</v>
      </c>
      <c r="E46" s="10"/>
      <c r="F46" s="6">
        <f t="shared" si="6"/>
        <v>5.5831666666667008</v>
      </c>
      <c r="G46" s="6">
        <f t="shared" si="4"/>
        <v>-62.198101000000001</v>
      </c>
      <c r="H46" s="82"/>
      <c r="J46">
        <v>9666666666.6667004</v>
      </c>
      <c r="K46">
        <v>-42.790202999999998</v>
      </c>
      <c r="L46">
        <v>-27.205127999999998</v>
      </c>
      <c r="M46" s="10"/>
      <c r="N46" s="6">
        <f t="shared" si="7"/>
        <v>5.5831666666667008</v>
      </c>
      <c r="O46" s="6">
        <f t="shared" si="5"/>
        <v>-53.740437</v>
      </c>
      <c r="P46" s="82"/>
      <c r="Q46" s="10"/>
    </row>
    <row r="47" spans="2:17" x14ac:dyDescent="0.25">
      <c r="B47">
        <v>10333333333.333</v>
      </c>
      <c r="C47">
        <v>-33.947524999999999</v>
      </c>
      <c r="D47">
        <v>-17.732786000000001</v>
      </c>
      <c r="E47" s="10"/>
      <c r="F47" s="6">
        <f t="shared" si="6"/>
        <v>5.8887777777777996</v>
      </c>
      <c r="G47" s="6">
        <f t="shared" si="4"/>
        <v>-75.202301000000006</v>
      </c>
      <c r="H47" s="82"/>
      <c r="J47">
        <v>10333333333.333</v>
      </c>
      <c r="K47">
        <v>-45.478797999999998</v>
      </c>
      <c r="L47">
        <v>-29.359344</v>
      </c>
      <c r="M47" s="10"/>
      <c r="N47" s="6">
        <f t="shared" si="7"/>
        <v>5.8887777777777996</v>
      </c>
      <c r="O47" s="6">
        <f t="shared" si="5"/>
        <v>-58.983947999999998</v>
      </c>
      <c r="P47" s="82"/>
      <c r="Q47" s="10"/>
    </row>
    <row r="48" spans="2:17" x14ac:dyDescent="0.25">
      <c r="B48">
        <v>11000000000</v>
      </c>
      <c r="C48">
        <v>-31.784773000000001</v>
      </c>
      <c r="D48">
        <v>-15.479538</v>
      </c>
      <c r="E48" s="10"/>
      <c r="F48" s="6">
        <f t="shared" si="6"/>
        <v>6.1943888888888994</v>
      </c>
      <c r="G48" s="6">
        <f t="shared" si="4"/>
        <v>-72.003371999999999</v>
      </c>
      <c r="H48" s="82"/>
      <c r="J48">
        <v>11000000000</v>
      </c>
      <c r="K48">
        <v>-40.631836</v>
      </c>
      <c r="L48">
        <v>-24.690268</v>
      </c>
      <c r="M48" s="10"/>
      <c r="N48" s="6">
        <f t="shared" si="7"/>
        <v>6.1943888888888994</v>
      </c>
      <c r="O48" s="6">
        <f t="shared" si="5"/>
        <v>-50.787272999999999</v>
      </c>
      <c r="P48" s="82"/>
      <c r="Q48" s="10"/>
    </row>
    <row r="49" spans="2:17" x14ac:dyDescent="0.25">
      <c r="B49">
        <v>11666666666.667</v>
      </c>
      <c r="C49">
        <v>-33.482388</v>
      </c>
      <c r="D49">
        <v>-16.962541999999999</v>
      </c>
      <c r="E49" s="10"/>
      <c r="F49" s="6">
        <f t="shared" si="6"/>
        <v>6.5</v>
      </c>
      <c r="G49" s="6">
        <f t="shared" si="4"/>
        <v>-57.266148000000001</v>
      </c>
      <c r="H49" s="82"/>
      <c r="J49">
        <v>11666666666.667</v>
      </c>
      <c r="K49">
        <v>-39.134064000000002</v>
      </c>
      <c r="L49">
        <v>-22.724032999999999</v>
      </c>
      <c r="M49" s="10"/>
      <c r="N49" s="6">
        <f t="shared" si="7"/>
        <v>6.5</v>
      </c>
      <c r="O49" s="6">
        <f t="shared" si="5"/>
        <v>-49.441982000000003</v>
      </c>
      <c r="P49" s="82"/>
      <c r="Q49" s="10"/>
    </row>
    <row r="50" spans="2:17" x14ac:dyDescent="0.25">
      <c r="B50">
        <v>12333333333.333</v>
      </c>
      <c r="C50">
        <v>-37.796970000000002</v>
      </c>
      <c r="D50">
        <v>-19.490210999999999</v>
      </c>
      <c r="E50" s="10"/>
      <c r="F50" s="6" t="s">
        <v>25</v>
      </c>
      <c r="H50" s="82"/>
      <c r="J50">
        <v>12333333333.333</v>
      </c>
      <c r="K50">
        <v>-41.778641</v>
      </c>
      <c r="L50">
        <v>-23.44828</v>
      </c>
      <c r="M50" s="10"/>
      <c r="N50" s="6" t="s">
        <v>25</v>
      </c>
      <c r="P50" s="82"/>
      <c r="Q50" s="10"/>
    </row>
    <row r="51" spans="2:17" x14ac:dyDescent="0.25">
      <c r="B51">
        <v>13000000000</v>
      </c>
      <c r="C51">
        <v>-38.115020999999999</v>
      </c>
      <c r="D51">
        <v>-17.220842000000001</v>
      </c>
      <c r="E51" s="10"/>
      <c r="H51" s="82"/>
      <c r="J51">
        <v>13000000000</v>
      </c>
      <c r="K51">
        <v>-43.144340999999997</v>
      </c>
      <c r="L51">
        <v>-23.473210999999999</v>
      </c>
      <c r="M51" s="10"/>
      <c r="P51" s="82"/>
      <c r="Q51" s="10"/>
    </row>
    <row r="52" spans="2:17" x14ac:dyDescent="0.25">
      <c r="B52" t="s">
        <v>25</v>
      </c>
      <c r="E52" s="8"/>
      <c r="H52" s="82"/>
      <c r="J52" t="s">
        <v>25</v>
      </c>
      <c r="M52" s="8"/>
      <c r="P52" s="82"/>
      <c r="Q52" s="8"/>
    </row>
    <row r="53" spans="2:17" x14ac:dyDescent="0.25">
      <c r="E53" s="8"/>
      <c r="F53" s="6" t="s">
        <v>27</v>
      </c>
      <c r="H53" s="82"/>
      <c r="M53" s="8"/>
      <c r="N53" s="6" t="s">
        <v>27</v>
      </c>
      <c r="P53" s="82"/>
      <c r="Q53" s="8"/>
    </row>
    <row r="54" spans="2:17" ht="15.75" x14ac:dyDescent="0.25">
      <c r="E54" s="8"/>
      <c r="F54" s="6" t="s">
        <v>23</v>
      </c>
      <c r="G54" s="6" t="str">
        <f>D80</f>
        <v>3Ix0L dBc Log Mag(dB)</v>
      </c>
      <c r="H54" s="35">
        <v>3</v>
      </c>
      <c r="M54" s="8"/>
      <c r="N54" s="6" t="s">
        <v>23</v>
      </c>
      <c r="O54" s="6" t="str">
        <f>L80</f>
        <v>3Ix0L dBc Log Mag(dB)</v>
      </c>
      <c r="P54" s="35">
        <v>3</v>
      </c>
      <c r="Q54" s="8"/>
    </row>
    <row r="55" spans="2:17" ht="15.75" x14ac:dyDescent="0.25">
      <c r="B55" t="s">
        <v>26</v>
      </c>
      <c r="E55" s="8"/>
      <c r="F55" s="6">
        <f>B81/1000000000</f>
        <v>0.999</v>
      </c>
      <c r="G55" s="6">
        <f>D81</f>
        <v>-65.389106999999996</v>
      </c>
      <c r="H55" s="36">
        <f>ABS(AVERAGE(G55:G73)-(H54-1)*15)</f>
        <v>102.39107747368422</v>
      </c>
      <c r="J55" t="s">
        <v>26</v>
      </c>
      <c r="M55" s="8"/>
      <c r="N55" s="6">
        <f>J81/1000000000</f>
        <v>0.999</v>
      </c>
      <c r="O55" s="6">
        <f>L81</f>
        <v>-66.505202999999995</v>
      </c>
      <c r="P55" s="36">
        <f>ABS(AVERAGE(O55:O73)-(P54-1)*15)</f>
        <v>100.63207800000001</v>
      </c>
      <c r="Q55" s="8"/>
    </row>
    <row r="56" spans="2:17" x14ac:dyDescent="0.25">
      <c r="B56" t="s">
        <v>23</v>
      </c>
      <c r="C56" t="s">
        <v>128</v>
      </c>
      <c r="D56" t="s">
        <v>31</v>
      </c>
      <c r="E56" s="8"/>
      <c r="F56" s="6">
        <v>19805555555.556</v>
      </c>
      <c r="G56" s="82">
        <f t="shared" ref="G56:G73" si="8">D82</f>
        <v>-67.779617000000002</v>
      </c>
      <c r="H56" s="82"/>
      <c r="J56" t="s">
        <v>23</v>
      </c>
      <c r="K56" t="s">
        <v>128</v>
      </c>
      <c r="L56" t="s">
        <v>31</v>
      </c>
      <c r="M56" s="8"/>
      <c r="N56" s="6">
        <v>19805555555.556</v>
      </c>
      <c r="O56" s="82">
        <f t="shared" ref="O56:O73" si="9">L82</f>
        <v>-67.804359000000005</v>
      </c>
      <c r="P56" s="82"/>
      <c r="Q56" s="8"/>
    </row>
    <row r="57" spans="2:17" x14ac:dyDescent="0.25">
      <c r="B57">
        <v>999000000</v>
      </c>
      <c r="C57">
        <v>-74.123610999999997</v>
      </c>
      <c r="D57">
        <v>-63.106907</v>
      </c>
      <c r="E57" s="8"/>
      <c r="F57" s="6">
        <v>20111111111.111</v>
      </c>
      <c r="G57" s="82">
        <f t="shared" si="8"/>
        <v>-69.297561999999999</v>
      </c>
      <c r="H57" s="82"/>
      <c r="J57">
        <v>999000000</v>
      </c>
      <c r="K57">
        <v>-84.145743999999993</v>
      </c>
      <c r="L57">
        <v>-73.360619</v>
      </c>
      <c r="M57" s="8"/>
      <c r="N57" s="6">
        <v>20111111111.111</v>
      </c>
      <c r="O57" s="82">
        <f t="shared" si="9"/>
        <v>-68.688980000000001</v>
      </c>
      <c r="P57" s="82"/>
      <c r="Q57" s="8"/>
    </row>
    <row r="58" spans="2:17" x14ac:dyDescent="0.25">
      <c r="B58">
        <v>1304611111.1111</v>
      </c>
      <c r="C58">
        <v>-73.499106999999995</v>
      </c>
      <c r="D58">
        <v>-62.363948999999998</v>
      </c>
      <c r="E58" s="8"/>
      <c r="F58" s="6">
        <v>20416666666.667</v>
      </c>
      <c r="G58" s="82">
        <f t="shared" si="8"/>
        <v>-68.315230999999997</v>
      </c>
      <c r="H58" s="82"/>
      <c r="J58">
        <v>1304611111.1111</v>
      </c>
      <c r="K58">
        <v>-70.279999000000004</v>
      </c>
      <c r="L58">
        <v>-59.419021999999998</v>
      </c>
      <c r="M58" s="8"/>
      <c r="N58" s="6">
        <v>20416666666.667</v>
      </c>
      <c r="O58" s="82">
        <f t="shared" si="9"/>
        <v>-75.414139000000006</v>
      </c>
      <c r="P58" s="82"/>
      <c r="Q58" s="8"/>
    </row>
    <row r="59" spans="2:17" x14ac:dyDescent="0.25">
      <c r="B59">
        <v>1610222222.2221999</v>
      </c>
      <c r="C59">
        <v>-77.725905999999995</v>
      </c>
      <c r="D59">
        <v>-66.380302</v>
      </c>
      <c r="E59" s="8"/>
      <c r="F59" s="6">
        <v>20722222222.222</v>
      </c>
      <c r="G59" s="82">
        <f t="shared" si="8"/>
        <v>-66.144073000000006</v>
      </c>
      <c r="H59" s="82"/>
      <c r="J59">
        <v>1610222222.2221999</v>
      </c>
      <c r="K59">
        <v>-90.248435999999998</v>
      </c>
      <c r="L59">
        <v>-78.809593000000007</v>
      </c>
      <c r="M59" s="8"/>
      <c r="N59" s="6">
        <v>20722222222.222</v>
      </c>
      <c r="O59" s="82">
        <f t="shared" si="9"/>
        <v>-74.974059999999994</v>
      </c>
      <c r="P59" s="82"/>
      <c r="Q59" s="8"/>
    </row>
    <row r="60" spans="2:17" x14ac:dyDescent="0.25">
      <c r="B60">
        <v>1915833333.3333001</v>
      </c>
      <c r="C60">
        <v>-75.973815999999999</v>
      </c>
      <c r="D60">
        <v>-64.166290000000004</v>
      </c>
      <c r="E60" s="8"/>
      <c r="F60" s="6">
        <v>21027777777.778</v>
      </c>
      <c r="G60" s="82">
        <f t="shared" si="8"/>
        <v>-66.425719999999998</v>
      </c>
      <c r="H60" s="82"/>
      <c r="J60">
        <v>1915833333.3333001</v>
      </c>
      <c r="K60">
        <v>-69.333884999999995</v>
      </c>
      <c r="L60">
        <v>-57.684704000000004</v>
      </c>
      <c r="M60" s="8"/>
      <c r="N60" s="6">
        <v>21027777777.778</v>
      </c>
      <c r="O60" s="82">
        <f t="shared" si="9"/>
        <v>-65.795540000000003</v>
      </c>
      <c r="P60" s="82"/>
      <c r="Q60" s="8"/>
    </row>
    <row r="61" spans="2:17" x14ac:dyDescent="0.25">
      <c r="B61">
        <v>2221444444.4443998</v>
      </c>
      <c r="C61">
        <v>-79.275397999999996</v>
      </c>
      <c r="D61">
        <v>-67.044158999999993</v>
      </c>
      <c r="E61" s="8"/>
      <c r="F61" s="6">
        <v>21333333333.333</v>
      </c>
      <c r="G61" s="82">
        <f t="shared" si="8"/>
        <v>-70.242339999999999</v>
      </c>
      <c r="H61" s="82"/>
      <c r="J61">
        <v>2221444444.4443998</v>
      </c>
      <c r="K61">
        <v>-77.407348999999996</v>
      </c>
      <c r="L61">
        <v>-65.659531000000001</v>
      </c>
      <c r="M61" s="8"/>
      <c r="N61" s="6">
        <v>21333333333.333</v>
      </c>
      <c r="O61" s="82">
        <f t="shared" si="9"/>
        <v>-66.254356000000001</v>
      </c>
      <c r="P61" s="82"/>
      <c r="Q61" s="8"/>
    </row>
    <row r="62" spans="2:17" x14ac:dyDescent="0.25">
      <c r="B62">
        <v>2527055555.5556002</v>
      </c>
      <c r="C62">
        <v>-74.237312000000003</v>
      </c>
      <c r="D62">
        <v>-61.847172</v>
      </c>
      <c r="E62" s="8"/>
      <c r="F62" s="6">
        <v>21638888888.889</v>
      </c>
      <c r="G62" s="82">
        <f t="shared" si="8"/>
        <v>-88.164017000000001</v>
      </c>
      <c r="H62" s="82"/>
      <c r="J62">
        <v>2527055555.5556002</v>
      </c>
      <c r="K62">
        <v>-71.616851999999994</v>
      </c>
      <c r="L62">
        <v>-59.801926000000002</v>
      </c>
      <c r="M62" s="8"/>
      <c r="N62" s="6">
        <v>21638888888.889</v>
      </c>
      <c r="O62" s="82">
        <f t="shared" si="9"/>
        <v>-67.563034000000002</v>
      </c>
      <c r="P62" s="82"/>
      <c r="Q62" s="8"/>
    </row>
    <row r="63" spans="2:17" x14ac:dyDescent="0.25">
      <c r="B63">
        <v>2832666666.6666999</v>
      </c>
      <c r="C63">
        <v>-78.867500000000007</v>
      </c>
      <c r="D63">
        <v>-65.961005999999998</v>
      </c>
      <c r="E63" s="8"/>
      <c r="F63" s="6">
        <v>21944444444.444</v>
      </c>
      <c r="G63" s="82">
        <f t="shared" si="8"/>
        <v>-75.563147999999998</v>
      </c>
      <c r="H63" s="82"/>
      <c r="J63">
        <v>2832666666.6666999</v>
      </c>
      <c r="K63">
        <v>-72.316176999999996</v>
      </c>
      <c r="L63">
        <v>-59.765945000000002</v>
      </c>
      <c r="M63" s="8"/>
      <c r="N63" s="6">
        <v>21944444444.444</v>
      </c>
      <c r="O63" s="82">
        <f t="shared" si="9"/>
        <v>-65.97448</v>
      </c>
      <c r="P63" s="82"/>
      <c r="Q63" s="8"/>
    </row>
    <row r="64" spans="2:17" x14ac:dyDescent="0.25">
      <c r="B64">
        <v>3138277777.7778001</v>
      </c>
      <c r="C64">
        <v>-85.770286999999996</v>
      </c>
      <c r="D64">
        <v>-72.338172999999998</v>
      </c>
      <c r="E64" s="8"/>
      <c r="F64" s="6">
        <v>22250000000</v>
      </c>
      <c r="G64" s="82">
        <f t="shared" si="8"/>
        <v>-73.599639999999994</v>
      </c>
      <c r="H64" s="82"/>
      <c r="J64">
        <v>3138277777.7778001</v>
      </c>
      <c r="K64">
        <v>-69.332970000000003</v>
      </c>
      <c r="L64">
        <v>-55.841194000000002</v>
      </c>
      <c r="M64" s="8"/>
      <c r="N64" s="6">
        <v>22250000000</v>
      </c>
      <c r="O64" s="82">
        <f t="shared" si="9"/>
        <v>-66.239075</v>
      </c>
      <c r="P64" s="82"/>
      <c r="Q64" s="8"/>
    </row>
    <row r="65" spans="2:17" x14ac:dyDescent="0.25">
      <c r="B65">
        <v>3443888888.8888998</v>
      </c>
      <c r="C65">
        <v>-77.868522999999996</v>
      </c>
      <c r="D65">
        <v>-63.835014000000001</v>
      </c>
      <c r="E65" s="8"/>
      <c r="F65" s="6">
        <v>22555555555.556</v>
      </c>
      <c r="G65" s="82">
        <f t="shared" si="8"/>
        <v>-72.140563999999998</v>
      </c>
      <c r="H65" s="82"/>
      <c r="J65">
        <v>3443888888.8888998</v>
      </c>
      <c r="K65">
        <v>-70.611000000000004</v>
      </c>
      <c r="L65">
        <v>-56.786900000000003</v>
      </c>
      <c r="M65" s="8"/>
      <c r="N65" s="6">
        <v>22555555555.556</v>
      </c>
      <c r="O65" s="82">
        <f t="shared" si="9"/>
        <v>-66.002860999999996</v>
      </c>
      <c r="P65" s="82"/>
      <c r="Q65" s="8"/>
    </row>
    <row r="66" spans="2:17" x14ac:dyDescent="0.25">
      <c r="B66">
        <v>3749500000</v>
      </c>
      <c r="C66">
        <v>-80.664017000000001</v>
      </c>
      <c r="D66">
        <v>-66.788276999999994</v>
      </c>
      <c r="E66" s="8"/>
      <c r="F66" s="6">
        <v>22861111111.111</v>
      </c>
      <c r="G66" s="82">
        <f t="shared" si="8"/>
        <v>-70.894713999999993</v>
      </c>
      <c r="H66" s="82"/>
      <c r="J66">
        <v>3749500000</v>
      </c>
      <c r="K66">
        <v>-71.652725000000004</v>
      </c>
      <c r="L66">
        <v>-57.811233999999999</v>
      </c>
      <c r="M66" s="8"/>
      <c r="N66" s="6">
        <v>22861111111.111</v>
      </c>
      <c r="O66" s="82">
        <f t="shared" si="9"/>
        <v>-66.137671999999995</v>
      </c>
      <c r="P66" s="82"/>
      <c r="Q66" s="8"/>
    </row>
    <row r="67" spans="2:17" x14ac:dyDescent="0.25">
      <c r="B67">
        <v>4055111111.1111002</v>
      </c>
      <c r="C67">
        <v>-81.359367000000006</v>
      </c>
      <c r="D67">
        <v>-66.677970999999999</v>
      </c>
      <c r="E67" s="8"/>
      <c r="F67" s="6">
        <v>23166666666.667</v>
      </c>
      <c r="G67" s="82">
        <f t="shared" si="8"/>
        <v>-69.920783999999998</v>
      </c>
      <c r="H67" s="82"/>
      <c r="J67">
        <v>4055111111.1111002</v>
      </c>
      <c r="K67">
        <v>-69.331389999999999</v>
      </c>
      <c r="L67">
        <v>-54.820605999999998</v>
      </c>
      <c r="M67" s="8"/>
      <c r="N67" s="6">
        <v>23166666666.667</v>
      </c>
      <c r="O67" s="82">
        <f t="shared" si="9"/>
        <v>-73.421599999999998</v>
      </c>
      <c r="P67" s="82"/>
      <c r="Q67" s="8"/>
    </row>
    <row r="68" spans="2:17" x14ac:dyDescent="0.25">
      <c r="B68">
        <v>4360722222.2222004</v>
      </c>
      <c r="C68">
        <v>-84.654358000000002</v>
      </c>
      <c r="D68">
        <v>-69.013069000000002</v>
      </c>
      <c r="E68" s="8"/>
      <c r="F68" s="6">
        <v>23472222222.222</v>
      </c>
      <c r="G68" s="82">
        <f t="shared" si="8"/>
        <v>-70.912970999999999</v>
      </c>
      <c r="H68" s="82"/>
      <c r="J68">
        <v>4360722222.2222004</v>
      </c>
      <c r="K68">
        <v>-69.164955000000006</v>
      </c>
      <c r="L68">
        <v>-53.750919000000003</v>
      </c>
      <c r="M68" s="8"/>
      <c r="N68" s="6">
        <v>23472222222.222</v>
      </c>
      <c r="O68" s="82">
        <f t="shared" si="9"/>
        <v>-70.445189999999997</v>
      </c>
      <c r="P68" s="82"/>
      <c r="Q68" s="8"/>
    </row>
    <row r="69" spans="2:17" x14ac:dyDescent="0.25">
      <c r="B69">
        <v>4666333333.3332996</v>
      </c>
      <c r="C69">
        <v>-78.947722999999996</v>
      </c>
      <c r="D69">
        <v>-63.435657999999997</v>
      </c>
      <c r="E69" s="8"/>
      <c r="F69" s="6">
        <v>23777777777.778</v>
      </c>
      <c r="G69" s="82">
        <f t="shared" si="8"/>
        <v>-72.003731000000002</v>
      </c>
      <c r="H69" s="82"/>
      <c r="J69">
        <v>4666333333.3332996</v>
      </c>
      <c r="K69">
        <v>-67.955337999999998</v>
      </c>
      <c r="L69">
        <v>-52.449570000000001</v>
      </c>
      <c r="M69" s="8"/>
      <c r="N69" s="6">
        <v>23777777777.778</v>
      </c>
      <c r="O69" s="82">
        <f t="shared" si="9"/>
        <v>-71.659049999999993</v>
      </c>
      <c r="P69" s="82"/>
      <c r="Q69" s="8"/>
    </row>
    <row r="70" spans="2:17" x14ac:dyDescent="0.25">
      <c r="B70">
        <v>4971944444.4443998</v>
      </c>
      <c r="C70">
        <v>-79.633003000000002</v>
      </c>
      <c r="D70">
        <v>-64.241577000000007</v>
      </c>
      <c r="E70" s="8"/>
      <c r="F70" s="6">
        <v>24083333333.333</v>
      </c>
      <c r="G70" s="82">
        <f t="shared" si="8"/>
        <v>-75.511512999999994</v>
      </c>
      <c r="H70" s="82"/>
      <c r="J70">
        <v>4971944444.4443998</v>
      </c>
      <c r="K70">
        <v>-67.702674999999999</v>
      </c>
      <c r="L70">
        <v>-52.117598999999998</v>
      </c>
      <c r="M70" s="8"/>
      <c r="N70" s="6">
        <v>24083333333.333</v>
      </c>
      <c r="O70" s="82">
        <f t="shared" si="9"/>
        <v>-73.913109000000006</v>
      </c>
      <c r="P70" s="82"/>
      <c r="Q70" s="8"/>
    </row>
    <row r="71" spans="2:17" x14ac:dyDescent="0.25">
      <c r="B71">
        <v>5277555555.5556002</v>
      </c>
      <c r="C71">
        <v>-79.645302000000001</v>
      </c>
      <c r="D71">
        <v>-63.430560999999997</v>
      </c>
      <c r="E71" s="8"/>
      <c r="F71" s="6">
        <v>24388888888.889</v>
      </c>
      <c r="G71" s="82">
        <f t="shared" si="8"/>
        <v>-75.200653000000003</v>
      </c>
      <c r="H71" s="82"/>
      <c r="J71">
        <v>5277555555.5556002</v>
      </c>
      <c r="K71">
        <v>-69.506798000000003</v>
      </c>
      <c r="L71">
        <v>-53.387343999999999</v>
      </c>
      <c r="M71" s="8"/>
      <c r="N71" s="6">
        <v>24388888888.889</v>
      </c>
      <c r="O71" s="82">
        <f t="shared" si="9"/>
        <v>-78.284210000000002</v>
      </c>
      <c r="P71" s="82"/>
      <c r="Q71" s="8"/>
    </row>
    <row r="72" spans="2:17" x14ac:dyDescent="0.25">
      <c r="B72">
        <v>5583166666.6667004</v>
      </c>
      <c r="C72">
        <v>-78.503333999999995</v>
      </c>
      <c r="D72">
        <v>-62.198101000000001</v>
      </c>
      <c r="E72" s="8"/>
      <c r="F72" s="6">
        <v>24694444444.444</v>
      </c>
      <c r="G72" s="82">
        <f t="shared" si="8"/>
        <v>-77.342078999999998</v>
      </c>
      <c r="H72" s="82"/>
      <c r="J72">
        <v>5583166666.6667004</v>
      </c>
      <c r="K72">
        <v>-69.682006999999999</v>
      </c>
      <c r="L72">
        <v>-53.740437</v>
      </c>
      <c r="M72" s="8"/>
      <c r="N72" s="6">
        <v>24694444444.444</v>
      </c>
      <c r="O72" s="82">
        <f t="shared" si="9"/>
        <v>-82.334320000000005</v>
      </c>
      <c r="P72" s="82"/>
      <c r="Q72" s="8"/>
    </row>
    <row r="73" spans="2:17" x14ac:dyDescent="0.25">
      <c r="B73">
        <v>5888777777.7777996</v>
      </c>
      <c r="C73">
        <v>-91.722144999999998</v>
      </c>
      <c r="D73">
        <v>-75.202301000000006</v>
      </c>
      <c r="E73" s="8"/>
      <c r="F73" s="6">
        <v>25000000000</v>
      </c>
      <c r="G73" s="82">
        <f t="shared" si="8"/>
        <v>-80.583008000000007</v>
      </c>
      <c r="H73" s="82"/>
      <c r="J73">
        <v>5888777777.7777996</v>
      </c>
      <c r="K73">
        <v>-75.393974</v>
      </c>
      <c r="L73">
        <v>-58.983947999999998</v>
      </c>
      <c r="M73" s="8"/>
      <c r="N73" s="6">
        <v>25000000000</v>
      </c>
      <c r="O73" s="82">
        <f t="shared" si="9"/>
        <v>-74.598243999999994</v>
      </c>
      <c r="P73" s="82"/>
      <c r="Q73" s="8"/>
    </row>
    <row r="74" spans="2:17" x14ac:dyDescent="0.25">
      <c r="B74">
        <v>6194388888.8888998</v>
      </c>
      <c r="C74">
        <v>-90.310126999999994</v>
      </c>
      <c r="D74">
        <v>-72.003371999999999</v>
      </c>
      <c r="E74" s="8"/>
      <c r="F74" s="6" t="s">
        <v>25</v>
      </c>
      <c r="H74" s="82"/>
      <c r="J74">
        <v>6194388888.8888998</v>
      </c>
      <c r="K74">
        <v>-69.117637999999999</v>
      </c>
      <c r="L74">
        <v>-50.787272999999999</v>
      </c>
      <c r="M74" s="8"/>
      <c r="N74" s="6" t="s">
        <v>25</v>
      </c>
      <c r="P74" s="82"/>
      <c r="Q74" s="8"/>
    </row>
    <row r="75" spans="2:17" x14ac:dyDescent="0.25">
      <c r="B75">
        <v>6500000000</v>
      </c>
      <c r="C75">
        <v>-78.160331999999997</v>
      </c>
      <c r="D75">
        <v>-57.266148000000001</v>
      </c>
      <c r="H75" s="82"/>
      <c r="J75">
        <v>6500000000</v>
      </c>
      <c r="K75">
        <v>-69.113106000000002</v>
      </c>
      <c r="L75">
        <v>-49.441982000000003</v>
      </c>
      <c r="P75" s="82"/>
    </row>
    <row r="76" spans="2:17" x14ac:dyDescent="0.25">
      <c r="B76" t="s">
        <v>25</v>
      </c>
      <c r="H76" s="82"/>
      <c r="J76" t="s">
        <v>25</v>
      </c>
      <c r="P76" s="82"/>
    </row>
    <row r="77" spans="2:17" x14ac:dyDescent="0.25">
      <c r="F77" s="6" t="s">
        <v>28</v>
      </c>
      <c r="H77" s="82"/>
      <c r="N77" s="6" t="s">
        <v>28</v>
      </c>
      <c r="P77" s="82"/>
    </row>
    <row r="78" spans="2:17" ht="15.75" x14ac:dyDescent="0.25">
      <c r="F78" s="6" t="s">
        <v>23</v>
      </c>
      <c r="G78" s="6" t="str">
        <f t="shared" ref="G78:G97" si="10">D104</f>
        <v>4Ix0L dBc Log Mag(dB)</v>
      </c>
      <c r="H78" s="35">
        <v>4</v>
      </c>
      <c r="N78" s="6" t="s">
        <v>23</v>
      </c>
      <c r="O78" s="6" t="str">
        <f t="shared" ref="O78:O97" si="11">L104</f>
        <v>4Ix0L dBc Log Mag(dB)</v>
      </c>
      <c r="P78" s="35">
        <v>4</v>
      </c>
    </row>
    <row r="79" spans="2:17" ht="15.75" x14ac:dyDescent="0.25">
      <c r="B79" t="s">
        <v>27</v>
      </c>
      <c r="F79" s="6">
        <f t="shared" ref="F79:F97" si="12">B105/1000000000</f>
        <v>0.999</v>
      </c>
      <c r="G79" s="6">
        <f t="shared" si="10"/>
        <v>-74.226333999999994</v>
      </c>
      <c r="H79" s="36">
        <f>ABS(AVERAGE(G79:G97)-(H78-1)*17)</f>
        <v>135.3634258421053</v>
      </c>
      <c r="J79" t="s">
        <v>27</v>
      </c>
      <c r="N79" s="6">
        <f t="shared" ref="N79:N97" si="13">J105/1000000000</f>
        <v>0.999</v>
      </c>
      <c r="O79" s="6">
        <f t="shared" si="11"/>
        <v>-78.728508000000005</v>
      </c>
      <c r="P79" s="36">
        <f>ABS(AVERAGE(O79:O97)-(P78-1)*17)</f>
        <v>130.56825931578948</v>
      </c>
    </row>
    <row r="80" spans="2:17" x14ac:dyDescent="0.25">
      <c r="B80" t="s">
        <v>23</v>
      </c>
      <c r="C80" t="s">
        <v>129</v>
      </c>
      <c r="D80" t="s">
        <v>32</v>
      </c>
      <c r="F80" s="6">
        <f t="shared" si="12"/>
        <v>1.1240555555556</v>
      </c>
      <c r="G80" s="6">
        <f t="shared" si="10"/>
        <v>-76.787743000000006</v>
      </c>
      <c r="H80" s="82"/>
      <c r="J80" t="s">
        <v>23</v>
      </c>
      <c r="K80" t="s">
        <v>129</v>
      </c>
      <c r="L80" t="s">
        <v>32</v>
      </c>
      <c r="N80" s="6">
        <f t="shared" si="13"/>
        <v>1.1240555555556</v>
      </c>
      <c r="O80" s="6">
        <f t="shared" si="11"/>
        <v>-77.900847999999996</v>
      </c>
      <c r="P80" s="82"/>
    </row>
    <row r="81" spans="2:16" x14ac:dyDescent="0.25">
      <c r="B81">
        <v>999000000</v>
      </c>
      <c r="C81">
        <v>-76.405815000000004</v>
      </c>
      <c r="D81">
        <v>-65.389106999999996</v>
      </c>
      <c r="F81" s="6">
        <f t="shared" si="12"/>
        <v>1.2491111111111</v>
      </c>
      <c r="G81" s="6">
        <f t="shared" si="10"/>
        <v>-92.966590999999994</v>
      </c>
      <c r="H81" s="82"/>
      <c r="J81">
        <v>999000000</v>
      </c>
      <c r="K81">
        <v>-77.290329</v>
      </c>
      <c r="L81">
        <v>-66.505202999999995</v>
      </c>
      <c r="N81" s="6">
        <f t="shared" si="13"/>
        <v>1.2491111111111</v>
      </c>
      <c r="O81" s="6">
        <f t="shared" si="11"/>
        <v>-85.050522000000001</v>
      </c>
      <c r="P81" s="82"/>
    </row>
    <row r="82" spans="2:16" x14ac:dyDescent="0.25">
      <c r="B82">
        <v>1184240740.7407</v>
      </c>
      <c r="C82">
        <v>-78.914771999999999</v>
      </c>
      <c r="D82">
        <v>-67.779617000000002</v>
      </c>
      <c r="F82" s="6">
        <f t="shared" si="12"/>
        <v>1.3741666666666998</v>
      </c>
      <c r="G82" s="6">
        <f t="shared" si="10"/>
        <v>-86.093177999999995</v>
      </c>
      <c r="H82" s="82"/>
      <c r="J82">
        <v>1184240740.7407</v>
      </c>
      <c r="K82">
        <v>-78.665336999999994</v>
      </c>
      <c r="L82">
        <v>-67.804359000000005</v>
      </c>
      <c r="N82" s="6">
        <f t="shared" si="13"/>
        <v>1.3741666666666998</v>
      </c>
      <c r="O82" s="6">
        <f t="shared" si="11"/>
        <v>-76.866507999999996</v>
      </c>
      <c r="P82" s="82"/>
    </row>
    <row r="83" spans="2:16" x14ac:dyDescent="0.25">
      <c r="B83">
        <v>1369481481.4814999</v>
      </c>
      <c r="C83">
        <v>-80.643158</v>
      </c>
      <c r="D83">
        <v>-69.297561999999999</v>
      </c>
      <c r="F83" s="6">
        <f t="shared" si="12"/>
        <v>1.4992222222221998</v>
      </c>
      <c r="G83" s="6">
        <f t="shared" si="10"/>
        <v>-87.778205999999997</v>
      </c>
      <c r="H83" s="82"/>
      <c r="J83">
        <v>1369481481.4814999</v>
      </c>
      <c r="K83">
        <v>-80.127823000000006</v>
      </c>
      <c r="L83">
        <v>-68.688980000000001</v>
      </c>
      <c r="N83" s="6">
        <f t="shared" si="13"/>
        <v>1.4992222222221998</v>
      </c>
      <c r="O83" s="6">
        <f t="shared" si="11"/>
        <v>-77.226439999999997</v>
      </c>
      <c r="P83" s="82"/>
    </row>
    <row r="84" spans="2:16" x14ac:dyDescent="0.25">
      <c r="B84">
        <v>1554722222.2221999</v>
      </c>
      <c r="C84">
        <v>-80.122757000000007</v>
      </c>
      <c r="D84">
        <v>-68.315230999999997</v>
      </c>
      <c r="F84" s="6">
        <f t="shared" si="12"/>
        <v>1.6242777777778001</v>
      </c>
      <c r="G84" s="6">
        <f t="shared" si="10"/>
        <v>-80.865723000000003</v>
      </c>
      <c r="H84" s="82"/>
      <c r="J84">
        <v>1554722222.2221999</v>
      </c>
      <c r="K84">
        <v>-87.063323999999994</v>
      </c>
      <c r="L84">
        <v>-75.414139000000006</v>
      </c>
      <c r="N84" s="6">
        <f t="shared" si="13"/>
        <v>1.6242777777778001</v>
      </c>
      <c r="O84" s="6">
        <f t="shared" si="11"/>
        <v>-80.192490000000006</v>
      </c>
      <c r="P84" s="82"/>
    </row>
    <row r="85" spans="2:16" x14ac:dyDescent="0.25">
      <c r="B85">
        <v>1739962962.9630001</v>
      </c>
      <c r="C85">
        <v>-78.375313000000006</v>
      </c>
      <c r="D85">
        <v>-66.144073000000006</v>
      </c>
      <c r="F85" s="6">
        <f t="shared" si="12"/>
        <v>1.7493333333333001</v>
      </c>
      <c r="G85" s="6">
        <f t="shared" si="10"/>
        <v>-85.054535000000001</v>
      </c>
      <c r="H85" s="82"/>
      <c r="J85">
        <v>1739962962.9630001</v>
      </c>
      <c r="K85">
        <v>-86.721869999999996</v>
      </c>
      <c r="L85">
        <v>-74.974059999999994</v>
      </c>
      <c r="N85" s="6">
        <f t="shared" si="13"/>
        <v>1.7493333333333001</v>
      </c>
      <c r="O85" s="6">
        <f t="shared" si="11"/>
        <v>-78.198188999999999</v>
      </c>
      <c r="P85" s="82"/>
    </row>
    <row r="86" spans="2:16" x14ac:dyDescent="0.25">
      <c r="B86">
        <v>1925203703.7037001</v>
      </c>
      <c r="C86">
        <v>-78.815865000000002</v>
      </c>
      <c r="D86">
        <v>-66.425719999999998</v>
      </c>
      <c r="F86" s="6">
        <f t="shared" si="12"/>
        <v>1.8743888888889</v>
      </c>
      <c r="G86" s="6">
        <f t="shared" si="10"/>
        <v>-90.170699999999997</v>
      </c>
      <c r="H86" s="82"/>
      <c r="J86">
        <v>1925203703.7037001</v>
      </c>
      <c r="K86">
        <v>-77.610473999999996</v>
      </c>
      <c r="L86">
        <v>-65.795540000000003</v>
      </c>
      <c r="N86" s="6">
        <f t="shared" si="13"/>
        <v>1.8743888888889</v>
      </c>
      <c r="O86" s="6">
        <f t="shared" si="11"/>
        <v>-77.605628999999993</v>
      </c>
      <c r="P86" s="82"/>
    </row>
    <row r="87" spans="2:16" x14ac:dyDescent="0.25">
      <c r="B87">
        <v>2110444444.4444001</v>
      </c>
      <c r="C87">
        <v>-83.148833999999994</v>
      </c>
      <c r="D87">
        <v>-70.242339999999999</v>
      </c>
      <c r="F87" s="6">
        <f t="shared" si="12"/>
        <v>1.9994444444444002</v>
      </c>
      <c r="G87" s="6">
        <f t="shared" si="10"/>
        <v>-86.506691000000004</v>
      </c>
      <c r="H87" s="82"/>
      <c r="J87">
        <v>2110444444.4444001</v>
      </c>
      <c r="K87">
        <v>-78.804587999999995</v>
      </c>
      <c r="L87">
        <v>-66.254356000000001</v>
      </c>
      <c r="N87" s="6">
        <f t="shared" si="13"/>
        <v>1.9994444444444002</v>
      </c>
      <c r="O87" s="6">
        <f t="shared" si="11"/>
        <v>-78.050376999999997</v>
      </c>
      <c r="P87" s="82"/>
    </row>
    <row r="88" spans="2:16" x14ac:dyDescent="0.25">
      <c r="B88">
        <v>2295685185.1852002</v>
      </c>
      <c r="C88">
        <v>-101.59613</v>
      </c>
      <c r="D88">
        <v>-88.164017000000001</v>
      </c>
      <c r="F88" s="6">
        <f t="shared" si="12"/>
        <v>2.1244999999999998</v>
      </c>
      <c r="G88" s="6">
        <f t="shared" si="10"/>
        <v>-86.547752000000003</v>
      </c>
      <c r="H88" s="82"/>
      <c r="J88">
        <v>2295685185.1852002</v>
      </c>
      <c r="K88">
        <v>-81.054810000000003</v>
      </c>
      <c r="L88">
        <v>-67.563034000000002</v>
      </c>
      <c r="N88" s="6">
        <f t="shared" si="13"/>
        <v>2.1244999999999998</v>
      </c>
      <c r="O88" s="6">
        <f t="shared" si="11"/>
        <v>-79.525306999999998</v>
      </c>
      <c r="P88" s="82"/>
    </row>
    <row r="89" spans="2:16" x14ac:dyDescent="0.25">
      <c r="B89">
        <v>2480925925.9259</v>
      </c>
      <c r="C89">
        <v>-89.596648999999999</v>
      </c>
      <c r="D89">
        <v>-75.563147999999998</v>
      </c>
      <c r="F89" s="6">
        <f t="shared" si="12"/>
        <v>2.2495555555556002</v>
      </c>
      <c r="G89" s="6">
        <f t="shared" si="10"/>
        <v>-90.611069000000001</v>
      </c>
      <c r="H89" s="82"/>
      <c r="J89">
        <v>2480925925.9259</v>
      </c>
      <c r="K89">
        <v>-79.798584000000005</v>
      </c>
      <c r="L89">
        <v>-65.97448</v>
      </c>
      <c r="N89" s="6">
        <f t="shared" si="13"/>
        <v>2.2495555555556002</v>
      </c>
      <c r="O89" s="6">
        <f t="shared" si="11"/>
        <v>-78.119911000000002</v>
      </c>
      <c r="P89" s="82"/>
    </row>
    <row r="90" spans="2:16" x14ac:dyDescent="0.25">
      <c r="B90">
        <v>2666166666.6666999</v>
      </c>
      <c r="C90">
        <v>-87.475380000000001</v>
      </c>
      <c r="D90">
        <v>-73.599639999999994</v>
      </c>
      <c r="F90" s="6">
        <f t="shared" si="12"/>
        <v>2.3746111111111001</v>
      </c>
      <c r="G90" s="6">
        <f t="shared" si="10"/>
        <v>-82.967360999999997</v>
      </c>
      <c r="H90" s="82"/>
      <c r="J90">
        <v>2666166666.6666999</v>
      </c>
      <c r="K90">
        <v>-80.080566000000005</v>
      </c>
      <c r="L90">
        <v>-66.239075</v>
      </c>
      <c r="N90" s="6">
        <f t="shared" si="13"/>
        <v>2.3746111111111001</v>
      </c>
      <c r="O90" s="6">
        <f t="shared" si="11"/>
        <v>-78.202454000000003</v>
      </c>
      <c r="P90" s="82"/>
    </row>
    <row r="91" spans="2:16" x14ac:dyDescent="0.25">
      <c r="B91">
        <v>2851407407.4074001</v>
      </c>
      <c r="C91">
        <v>-86.821967999999998</v>
      </c>
      <c r="D91">
        <v>-72.140563999999998</v>
      </c>
      <c r="F91" s="6">
        <f t="shared" si="12"/>
        <v>2.4996666666667</v>
      </c>
      <c r="G91" s="6">
        <f t="shared" si="10"/>
        <v>-81.375336000000004</v>
      </c>
      <c r="H91" s="82"/>
      <c r="J91">
        <v>2851407407.4074001</v>
      </c>
      <c r="K91">
        <v>-80.513649000000001</v>
      </c>
      <c r="L91">
        <v>-66.002860999999996</v>
      </c>
      <c r="N91" s="6">
        <f t="shared" si="13"/>
        <v>2.4996666666667</v>
      </c>
      <c r="O91" s="6">
        <f t="shared" si="11"/>
        <v>-85.631454000000005</v>
      </c>
      <c r="P91" s="82"/>
    </row>
    <row r="92" spans="2:16" x14ac:dyDescent="0.25">
      <c r="B92">
        <v>3036648148.1480999</v>
      </c>
      <c r="C92">
        <v>-86.536002999999994</v>
      </c>
      <c r="D92">
        <v>-70.894713999999993</v>
      </c>
      <c r="F92" s="6">
        <f t="shared" si="12"/>
        <v>2.6247222222222</v>
      </c>
      <c r="G92" s="6">
        <f t="shared" si="10"/>
        <v>-83.140952999999996</v>
      </c>
      <c r="H92" s="82"/>
      <c r="J92">
        <v>3036648148.1480999</v>
      </c>
      <c r="K92">
        <v>-81.551704000000001</v>
      </c>
      <c r="L92">
        <v>-66.137671999999995</v>
      </c>
      <c r="N92" s="6">
        <f t="shared" si="13"/>
        <v>2.6247222222222</v>
      </c>
      <c r="O92" s="6">
        <f t="shared" si="11"/>
        <v>-79.197884000000002</v>
      </c>
      <c r="P92" s="82"/>
    </row>
    <row r="93" spans="2:16" x14ac:dyDescent="0.25">
      <c r="B93">
        <v>3221888888.8888998</v>
      </c>
      <c r="C93">
        <v>-85.432854000000006</v>
      </c>
      <c r="D93">
        <v>-69.920783999999998</v>
      </c>
      <c r="F93" s="6">
        <f t="shared" si="12"/>
        <v>2.7497777777778003</v>
      </c>
      <c r="G93" s="6">
        <f t="shared" si="10"/>
        <v>-81.043526</v>
      </c>
      <c r="H93" s="82"/>
      <c r="J93">
        <v>3221888888.8888998</v>
      </c>
      <c r="K93">
        <v>-88.927361000000005</v>
      </c>
      <c r="L93">
        <v>-73.421599999999998</v>
      </c>
      <c r="N93" s="6">
        <f t="shared" si="13"/>
        <v>2.7497777777778003</v>
      </c>
      <c r="O93" s="6">
        <f t="shared" si="11"/>
        <v>-78.991409000000004</v>
      </c>
      <c r="P93" s="82"/>
    </row>
    <row r="94" spans="2:16" x14ac:dyDescent="0.25">
      <c r="B94">
        <v>3407129629.6296</v>
      </c>
      <c r="C94">
        <v>-86.304405000000003</v>
      </c>
      <c r="D94">
        <v>-70.912970999999999</v>
      </c>
      <c r="F94" s="6">
        <f t="shared" si="12"/>
        <v>2.8748333333333003</v>
      </c>
      <c r="G94" s="6">
        <f t="shared" si="10"/>
        <v>-94.810432000000006</v>
      </c>
      <c r="H94" s="82"/>
      <c r="J94">
        <v>3407129629.6296</v>
      </c>
      <c r="K94">
        <v>-86.030265999999997</v>
      </c>
      <c r="L94">
        <v>-70.445189999999997</v>
      </c>
      <c r="N94" s="6">
        <f t="shared" si="13"/>
        <v>2.8748333333333003</v>
      </c>
      <c r="O94" s="6">
        <f t="shared" si="11"/>
        <v>-77.578941</v>
      </c>
      <c r="P94" s="82"/>
    </row>
    <row r="95" spans="2:16" x14ac:dyDescent="0.25">
      <c r="B95">
        <v>3592370370.3704</v>
      </c>
      <c r="C95">
        <v>-88.218474999999998</v>
      </c>
      <c r="D95">
        <v>-72.003731000000002</v>
      </c>
      <c r="F95" s="6">
        <f t="shared" si="12"/>
        <v>2.9998888888888997</v>
      </c>
      <c r="G95" s="6">
        <f t="shared" si="10"/>
        <v>-79.946738999999994</v>
      </c>
      <c r="H95" s="82"/>
      <c r="J95">
        <v>3592370370.3704</v>
      </c>
      <c r="K95">
        <v>-87.778503000000001</v>
      </c>
      <c r="L95">
        <v>-71.659049999999993</v>
      </c>
      <c r="N95" s="6">
        <f t="shared" si="13"/>
        <v>2.9998888888888997</v>
      </c>
      <c r="O95" s="6">
        <f t="shared" si="11"/>
        <v>-83.184241999999998</v>
      </c>
      <c r="P95" s="82"/>
    </row>
    <row r="96" spans="2:16" x14ac:dyDescent="0.25">
      <c r="B96">
        <v>3777611111.1111002</v>
      </c>
      <c r="C96">
        <v>-91.816749999999999</v>
      </c>
      <c r="D96">
        <v>-75.511512999999994</v>
      </c>
      <c r="F96" s="6">
        <f t="shared" si="12"/>
        <v>3.1249444444443997</v>
      </c>
      <c r="G96" s="6">
        <f t="shared" si="10"/>
        <v>-81.347130000000007</v>
      </c>
      <c r="H96" s="82"/>
      <c r="J96">
        <v>3777611111.1111002</v>
      </c>
      <c r="K96">
        <v>-89.854675</v>
      </c>
      <c r="L96">
        <v>-73.913109000000006</v>
      </c>
      <c r="N96" s="6">
        <f t="shared" si="13"/>
        <v>3.1249444444443997</v>
      </c>
      <c r="O96" s="6">
        <f t="shared" si="11"/>
        <v>-80.592094000000003</v>
      </c>
      <c r="P96" s="82"/>
    </row>
    <row r="97" spans="2:16" x14ac:dyDescent="0.25">
      <c r="B97">
        <v>3962851851.8519001</v>
      </c>
      <c r="C97">
        <v>-91.720505000000003</v>
      </c>
      <c r="D97">
        <v>-75.200653000000003</v>
      </c>
      <c r="F97" s="6">
        <f t="shared" si="12"/>
        <v>3.25</v>
      </c>
      <c r="G97" s="6">
        <f t="shared" si="10"/>
        <v>-80.665092000000001</v>
      </c>
      <c r="H97" s="82"/>
      <c r="J97">
        <v>3962851851.8519001</v>
      </c>
      <c r="K97">
        <v>-94.694237000000001</v>
      </c>
      <c r="L97">
        <v>-78.284210000000002</v>
      </c>
      <c r="N97" s="6">
        <f t="shared" si="13"/>
        <v>3.25</v>
      </c>
      <c r="O97" s="6">
        <f t="shared" si="11"/>
        <v>-80.953720000000004</v>
      </c>
      <c r="P97" s="82"/>
    </row>
    <row r="98" spans="2:16" x14ac:dyDescent="0.25">
      <c r="B98">
        <v>4148092592.5925999</v>
      </c>
      <c r="C98">
        <v>-95.648833999999994</v>
      </c>
      <c r="D98">
        <v>-77.342078999999998</v>
      </c>
      <c r="F98" s="6" t="s">
        <v>25</v>
      </c>
      <c r="H98" s="82"/>
      <c r="J98">
        <v>4148092592.5925999</v>
      </c>
      <c r="K98">
        <v>-100.66468</v>
      </c>
      <c r="L98">
        <v>-82.334320000000005</v>
      </c>
      <c r="N98" s="6" t="s">
        <v>25</v>
      </c>
      <c r="P98" s="82"/>
    </row>
    <row r="99" spans="2:16" x14ac:dyDescent="0.25">
      <c r="B99">
        <v>4333333333.3332996</v>
      </c>
      <c r="C99">
        <v>-101.47718999999999</v>
      </c>
      <c r="D99">
        <v>-80.583008000000007</v>
      </c>
      <c r="H99" s="82"/>
      <c r="J99">
        <v>4333333333.3332996</v>
      </c>
      <c r="K99">
        <v>-94.269371000000007</v>
      </c>
      <c r="L99">
        <v>-74.598243999999994</v>
      </c>
      <c r="P99" s="82"/>
    </row>
    <row r="100" spans="2:16" x14ac:dyDescent="0.25">
      <c r="B100" t="s">
        <v>25</v>
      </c>
      <c r="H100" s="82"/>
      <c r="J100" t="s">
        <v>25</v>
      </c>
      <c r="P100" s="82"/>
    </row>
    <row r="101" spans="2:16" x14ac:dyDescent="0.25">
      <c r="F101" s="6" t="s">
        <v>29</v>
      </c>
      <c r="H101" s="82"/>
      <c r="N101" s="6" t="s">
        <v>29</v>
      </c>
      <c r="P101" s="82"/>
    </row>
    <row r="102" spans="2:16" ht="15.75" x14ac:dyDescent="0.25">
      <c r="F102" s="6" t="s">
        <v>23</v>
      </c>
      <c r="G102" s="6" t="str">
        <f t="shared" ref="G102:G121" si="14">D128</f>
        <v>5Ix0L dBc Log Mag(dB)</v>
      </c>
      <c r="H102" s="35">
        <v>5</v>
      </c>
      <c r="N102" s="6" t="s">
        <v>23</v>
      </c>
      <c r="O102" s="6" t="str">
        <f t="shared" ref="O102:O121" si="15">L128</f>
        <v>5Ix0L dBc Log Mag(dB)</v>
      </c>
      <c r="P102" s="35">
        <v>5</v>
      </c>
    </row>
    <row r="103" spans="2:16" ht="15.75" x14ac:dyDescent="0.25">
      <c r="B103" t="s">
        <v>28</v>
      </c>
      <c r="F103" s="6">
        <f t="shared" ref="F103:F121" si="16">B129/1000000000</f>
        <v>0.999</v>
      </c>
      <c r="G103" s="6">
        <f t="shared" si="14"/>
        <v>-80.738822999999996</v>
      </c>
      <c r="H103" s="36">
        <f>ABS(AVERAGE(G103:G121)-(H102-1)*19)</f>
        <v>162.837311</v>
      </c>
      <c r="J103" t="s">
        <v>28</v>
      </c>
      <c r="N103" s="6">
        <f t="shared" ref="N103:N121" si="17">J129/1000000000</f>
        <v>0.999</v>
      </c>
      <c r="O103" s="6">
        <f t="shared" si="15"/>
        <v>-75.847274999999996</v>
      </c>
      <c r="P103" s="36">
        <f>ABS(AVERAGE(O103:O121)-(P102-1)*19)</f>
        <v>153.05142526315791</v>
      </c>
    </row>
    <row r="104" spans="2:16" x14ac:dyDescent="0.25">
      <c r="B104" t="s">
        <v>23</v>
      </c>
      <c r="C104" t="s">
        <v>130</v>
      </c>
      <c r="D104" t="s">
        <v>33</v>
      </c>
      <c r="F104" s="6">
        <f t="shared" si="16"/>
        <v>1.0879444444444</v>
      </c>
      <c r="G104" s="6">
        <f t="shared" si="14"/>
        <v>-82.665108000000004</v>
      </c>
      <c r="J104" t="s">
        <v>23</v>
      </c>
      <c r="K104" t="s">
        <v>130</v>
      </c>
      <c r="L104" t="s">
        <v>33</v>
      </c>
      <c r="N104" s="6">
        <f t="shared" si="17"/>
        <v>1.0879444444444</v>
      </c>
      <c r="O104" s="6">
        <f t="shared" si="15"/>
        <v>-81.036957000000001</v>
      </c>
    </row>
    <row r="105" spans="2:16" x14ac:dyDescent="0.25">
      <c r="B105">
        <v>999000000</v>
      </c>
      <c r="C105">
        <v>-85.243033999999994</v>
      </c>
      <c r="D105">
        <v>-74.226333999999994</v>
      </c>
      <c r="F105" s="6">
        <f t="shared" si="16"/>
        <v>1.1768888888889</v>
      </c>
      <c r="G105" s="6">
        <f t="shared" si="14"/>
        <v>-102.03548000000001</v>
      </c>
      <c r="J105">
        <v>999000000</v>
      </c>
      <c r="K105">
        <v>-89.513633999999996</v>
      </c>
      <c r="L105">
        <v>-78.728508000000005</v>
      </c>
      <c r="N105" s="6">
        <f t="shared" si="17"/>
        <v>1.1768888888889</v>
      </c>
      <c r="O105" s="6">
        <f t="shared" si="15"/>
        <v>-74.637542999999994</v>
      </c>
    </row>
    <row r="106" spans="2:16" x14ac:dyDescent="0.25">
      <c r="B106">
        <v>1124055555.5555999</v>
      </c>
      <c r="C106">
        <v>-87.922905</v>
      </c>
      <c r="D106">
        <v>-76.787743000000006</v>
      </c>
      <c r="F106" s="6">
        <f t="shared" si="16"/>
        <v>1.2658333333333001</v>
      </c>
      <c r="G106" s="6">
        <f t="shared" si="14"/>
        <v>-96.515991</v>
      </c>
      <c r="J106">
        <v>1124055555.5555999</v>
      </c>
      <c r="K106">
        <v>-88.761818000000005</v>
      </c>
      <c r="L106">
        <v>-77.900847999999996</v>
      </c>
      <c r="N106" s="6">
        <f t="shared" si="17"/>
        <v>1.2658333333333001</v>
      </c>
      <c r="O106" s="6">
        <f t="shared" si="15"/>
        <v>-73.450073000000003</v>
      </c>
    </row>
    <row r="107" spans="2:16" x14ac:dyDescent="0.25">
      <c r="B107">
        <v>1249111111.1111</v>
      </c>
      <c r="C107">
        <v>-104.31219</v>
      </c>
      <c r="D107">
        <v>-92.966590999999994</v>
      </c>
      <c r="F107" s="6">
        <f t="shared" si="16"/>
        <v>1.3547777777778001</v>
      </c>
      <c r="G107" s="6">
        <f t="shared" si="14"/>
        <v>-85.604743999999997</v>
      </c>
      <c r="J107">
        <v>1249111111.1111</v>
      </c>
      <c r="K107">
        <v>-96.489365000000006</v>
      </c>
      <c r="L107">
        <v>-85.050522000000001</v>
      </c>
      <c r="N107" s="6">
        <f t="shared" si="17"/>
        <v>1.3547777777778001</v>
      </c>
      <c r="O107" s="6">
        <f t="shared" si="15"/>
        <v>-75.863937000000007</v>
      </c>
    </row>
    <row r="108" spans="2:16" x14ac:dyDescent="0.25">
      <c r="B108">
        <v>1374166666.6666999</v>
      </c>
      <c r="C108">
        <v>-97.900702999999993</v>
      </c>
      <c r="D108">
        <v>-86.093177999999995</v>
      </c>
      <c r="F108" s="6">
        <f t="shared" si="16"/>
        <v>1.4437222222221999</v>
      </c>
      <c r="G108" s="6">
        <f t="shared" si="14"/>
        <v>-88.628997999999996</v>
      </c>
      <c r="J108">
        <v>1374166666.6666999</v>
      </c>
      <c r="K108">
        <v>-88.515693999999996</v>
      </c>
      <c r="L108">
        <v>-76.866507999999996</v>
      </c>
      <c r="N108" s="6">
        <f t="shared" si="17"/>
        <v>1.4437222222221999</v>
      </c>
      <c r="O108" s="6">
        <f t="shared" si="15"/>
        <v>-78.548950000000005</v>
      </c>
    </row>
    <row r="109" spans="2:16" x14ac:dyDescent="0.25">
      <c r="B109">
        <v>1499222222.2221999</v>
      </c>
      <c r="C109">
        <v>-100.00945</v>
      </c>
      <c r="D109">
        <v>-87.778205999999997</v>
      </c>
      <c r="F109" s="6">
        <f t="shared" si="16"/>
        <v>1.5326666666666999</v>
      </c>
      <c r="G109" s="6">
        <f t="shared" si="14"/>
        <v>-82.138267999999997</v>
      </c>
      <c r="J109">
        <v>1499222222.2221999</v>
      </c>
      <c r="K109">
        <v>-88.974250999999995</v>
      </c>
      <c r="L109">
        <v>-77.226439999999997</v>
      </c>
      <c r="N109" s="6">
        <f t="shared" si="17"/>
        <v>1.5326666666666999</v>
      </c>
      <c r="O109" s="6">
        <f t="shared" si="15"/>
        <v>-79.090644999999995</v>
      </c>
    </row>
    <row r="110" spans="2:16" x14ac:dyDescent="0.25">
      <c r="B110">
        <v>1624277777.7778001</v>
      </c>
      <c r="C110">
        <v>-93.255866999999995</v>
      </c>
      <c r="D110">
        <v>-80.865723000000003</v>
      </c>
      <c r="F110" s="6">
        <f t="shared" si="16"/>
        <v>1.6216111111111</v>
      </c>
      <c r="G110" s="6">
        <f t="shared" si="14"/>
        <v>-84.178084999999996</v>
      </c>
      <c r="J110">
        <v>1624277777.7778001</v>
      </c>
      <c r="K110">
        <v>-92.007416000000006</v>
      </c>
      <c r="L110">
        <v>-80.192490000000006</v>
      </c>
      <c r="N110" s="6">
        <f t="shared" si="17"/>
        <v>1.6216111111111</v>
      </c>
      <c r="O110" s="6">
        <f t="shared" si="15"/>
        <v>-82.031593000000001</v>
      </c>
    </row>
    <row r="111" spans="2:16" x14ac:dyDescent="0.25">
      <c r="B111">
        <v>1749333333.3333001</v>
      </c>
      <c r="C111">
        <v>-97.961021000000002</v>
      </c>
      <c r="D111">
        <v>-85.054535000000001</v>
      </c>
      <c r="F111" s="6">
        <f t="shared" si="16"/>
        <v>1.7105555555556</v>
      </c>
      <c r="G111" s="6">
        <f t="shared" si="14"/>
        <v>-82.218834000000001</v>
      </c>
      <c r="J111">
        <v>1749333333.3333001</v>
      </c>
      <c r="K111">
        <v>-90.748420999999993</v>
      </c>
      <c r="L111">
        <v>-78.198188999999999</v>
      </c>
      <c r="N111" s="6">
        <f t="shared" si="17"/>
        <v>1.7105555555556</v>
      </c>
      <c r="O111" s="6">
        <f t="shared" si="15"/>
        <v>-80.626380999999995</v>
      </c>
    </row>
    <row r="112" spans="2:16" x14ac:dyDescent="0.25">
      <c r="B112">
        <v>1874388888.8889</v>
      </c>
      <c r="C112">
        <v>-103.60281000000001</v>
      </c>
      <c r="D112">
        <v>-90.170699999999997</v>
      </c>
      <c r="F112" s="6">
        <f t="shared" si="16"/>
        <v>1.7995000000000001</v>
      </c>
      <c r="G112" s="6">
        <f t="shared" si="14"/>
        <v>-80.885520999999997</v>
      </c>
      <c r="J112">
        <v>1874388888.8889</v>
      </c>
      <c r="K112">
        <v>-91.097403999999997</v>
      </c>
      <c r="L112">
        <v>-77.605628999999993</v>
      </c>
      <c r="N112" s="6">
        <f t="shared" si="17"/>
        <v>1.7995000000000001</v>
      </c>
      <c r="O112" s="6">
        <f t="shared" si="15"/>
        <v>-78.001091000000002</v>
      </c>
    </row>
    <row r="113" spans="2:15" x14ac:dyDescent="0.25">
      <c r="B113">
        <v>1999444444.4444001</v>
      </c>
      <c r="C113">
        <v>-100.54019</v>
      </c>
      <c r="D113">
        <v>-86.506691000000004</v>
      </c>
      <c r="F113" s="6">
        <f t="shared" si="16"/>
        <v>1.8884444444444</v>
      </c>
      <c r="G113" s="6">
        <f t="shared" si="14"/>
        <v>-82.553246000000001</v>
      </c>
      <c r="J113">
        <v>1999444444.4444001</v>
      </c>
      <c r="K113">
        <v>-91.874474000000006</v>
      </c>
      <c r="L113">
        <v>-78.050376999999997</v>
      </c>
      <c r="N113" s="6">
        <f t="shared" si="17"/>
        <v>1.8884444444444</v>
      </c>
      <c r="O113" s="6">
        <f t="shared" si="15"/>
        <v>-76.692215000000004</v>
      </c>
    </row>
    <row r="114" spans="2:15" x14ac:dyDescent="0.25">
      <c r="B114">
        <v>2124500000</v>
      </c>
      <c r="C114">
        <v>-100.42349</v>
      </c>
      <c r="D114">
        <v>-86.547752000000003</v>
      </c>
      <c r="F114" s="6">
        <f t="shared" si="16"/>
        <v>1.9773888888889</v>
      </c>
      <c r="G114" s="6">
        <f t="shared" si="14"/>
        <v>-85.632148999999998</v>
      </c>
      <c r="J114">
        <v>2124500000</v>
      </c>
      <c r="K114">
        <v>-93.366798000000003</v>
      </c>
      <c r="L114">
        <v>-79.525306999999998</v>
      </c>
      <c r="N114" s="6">
        <f t="shared" si="17"/>
        <v>1.9773888888889</v>
      </c>
      <c r="O114" s="6">
        <f t="shared" si="15"/>
        <v>-74.519638</v>
      </c>
    </row>
    <row r="115" spans="2:15" x14ac:dyDescent="0.25">
      <c r="B115">
        <v>2249555555.5556002</v>
      </c>
      <c r="C115">
        <v>-105.29246999999999</v>
      </c>
      <c r="D115">
        <v>-90.611069000000001</v>
      </c>
      <c r="F115" s="6">
        <f t="shared" si="16"/>
        <v>2.0663333333333003</v>
      </c>
      <c r="G115" s="6">
        <f t="shared" si="14"/>
        <v>-91.138817000000003</v>
      </c>
      <c r="J115">
        <v>2249555555.5556002</v>
      </c>
      <c r="K115">
        <v>-92.630699000000007</v>
      </c>
      <c r="L115">
        <v>-78.119911000000002</v>
      </c>
      <c r="N115" s="6">
        <f t="shared" si="17"/>
        <v>2.0663333333333003</v>
      </c>
      <c r="O115" s="6">
        <f t="shared" si="15"/>
        <v>-78.594481999999999</v>
      </c>
    </row>
    <row r="116" spans="2:15" x14ac:dyDescent="0.25">
      <c r="B116">
        <v>2374611111.1111002</v>
      </c>
      <c r="C116">
        <v>-98.608643000000001</v>
      </c>
      <c r="D116">
        <v>-82.967360999999997</v>
      </c>
      <c r="F116" s="6">
        <f t="shared" si="16"/>
        <v>2.1552777777778003</v>
      </c>
      <c r="G116" s="6">
        <f t="shared" si="14"/>
        <v>-93.667015000000006</v>
      </c>
      <c r="J116">
        <v>2374611111.1111002</v>
      </c>
      <c r="K116">
        <v>-93.616485999999995</v>
      </c>
      <c r="L116">
        <v>-78.202454000000003</v>
      </c>
      <c r="N116" s="6">
        <f t="shared" si="17"/>
        <v>2.1552777777778003</v>
      </c>
      <c r="O116" s="6">
        <f t="shared" si="15"/>
        <v>-76.430069000000003</v>
      </c>
    </row>
    <row r="117" spans="2:15" x14ac:dyDescent="0.25">
      <c r="B117">
        <v>2499666666.6666999</v>
      </c>
      <c r="C117">
        <v>-96.887405000000001</v>
      </c>
      <c r="D117">
        <v>-81.375336000000004</v>
      </c>
      <c r="F117" s="6">
        <f t="shared" si="16"/>
        <v>2.2442222222221999</v>
      </c>
      <c r="G117" s="6">
        <f t="shared" si="14"/>
        <v>-88.465903999999995</v>
      </c>
      <c r="J117">
        <v>2499666666.6666999</v>
      </c>
      <c r="K117">
        <v>-101.13722</v>
      </c>
      <c r="L117">
        <v>-85.631454000000005</v>
      </c>
      <c r="N117" s="6">
        <f t="shared" si="17"/>
        <v>2.2442222222221999</v>
      </c>
      <c r="O117" s="6">
        <f t="shared" si="15"/>
        <v>-76.857039999999998</v>
      </c>
    </row>
    <row r="118" spans="2:15" x14ac:dyDescent="0.25">
      <c r="B118">
        <v>2624722222.2221999</v>
      </c>
      <c r="C118">
        <v>-98.532379000000006</v>
      </c>
      <c r="D118">
        <v>-83.140952999999996</v>
      </c>
      <c r="F118" s="6">
        <f t="shared" si="16"/>
        <v>2.3331666666666999</v>
      </c>
      <c r="G118" s="6">
        <f t="shared" si="14"/>
        <v>-88.389174999999994</v>
      </c>
      <c r="J118">
        <v>2624722222.2221999</v>
      </c>
      <c r="K118">
        <v>-94.782959000000005</v>
      </c>
      <c r="L118">
        <v>-79.197884000000002</v>
      </c>
      <c r="N118" s="6">
        <f t="shared" si="17"/>
        <v>2.3331666666666999</v>
      </c>
      <c r="O118" s="6">
        <f t="shared" si="15"/>
        <v>-77.157180999999994</v>
      </c>
    </row>
    <row r="119" spans="2:15" x14ac:dyDescent="0.25">
      <c r="B119">
        <v>2749777777.7778001</v>
      </c>
      <c r="C119">
        <v>-97.258269999999996</v>
      </c>
      <c r="D119">
        <v>-81.043526</v>
      </c>
      <c r="F119" s="6">
        <f t="shared" si="16"/>
        <v>2.4221111111111</v>
      </c>
      <c r="G119" s="6">
        <f t="shared" si="14"/>
        <v>-84.700569000000002</v>
      </c>
      <c r="J119">
        <v>2749777777.7778001</v>
      </c>
      <c r="K119">
        <v>-95.110862999999995</v>
      </c>
      <c r="L119">
        <v>-78.991409000000004</v>
      </c>
      <c r="N119" s="6">
        <f t="shared" si="17"/>
        <v>2.4221111111111</v>
      </c>
      <c r="O119" s="6">
        <f t="shared" si="15"/>
        <v>-76.247482000000005</v>
      </c>
    </row>
    <row r="120" spans="2:15" x14ac:dyDescent="0.25">
      <c r="B120">
        <v>2874833333.3333001</v>
      </c>
      <c r="C120">
        <v>-111.11566000000001</v>
      </c>
      <c r="D120">
        <v>-94.810432000000006</v>
      </c>
      <c r="F120" s="6">
        <f t="shared" si="16"/>
        <v>2.5110555555556</v>
      </c>
      <c r="G120" s="6">
        <f t="shared" si="14"/>
        <v>-88.365227000000004</v>
      </c>
      <c r="J120">
        <v>2874833333.3333001</v>
      </c>
      <c r="K120">
        <v>-93.520508000000007</v>
      </c>
      <c r="L120">
        <v>-77.578941</v>
      </c>
      <c r="N120" s="6">
        <f t="shared" si="17"/>
        <v>2.5110555555556</v>
      </c>
      <c r="O120" s="6">
        <f t="shared" si="15"/>
        <v>-76.244750999999994</v>
      </c>
    </row>
    <row r="121" spans="2:15" x14ac:dyDescent="0.25">
      <c r="B121">
        <v>2999888888.8888998</v>
      </c>
      <c r="C121">
        <v>-96.466583</v>
      </c>
      <c r="D121">
        <v>-79.946738999999994</v>
      </c>
      <c r="F121" s="6">
        <f t="shared" si="16"/>
        <v>2.6</v>
      </c>
      <c r="G121" s="6">
        <f t="shared" si="14"/>
        <v>-81.386955</v>
      </c>
      <c r="J121">
        <v>2999888888.8888998</v>
      </c>
      <c r="K121">
        <v>-99.594275999999994</v>
      </c>
      <c r="L121">
        <v>-83.184241999999998</v>
      </c>
      <c r="N121" s="6">
        <f t="shared" si="17"/>
        <v>2.6</v>
      </c>
      <c r="O121" s="6">
        <f t="shared" si="15"/>
        <v>-72.099777000000003</v>
      </c>
    </row>
    <row r="122" spans="2:15" x14ac:dyDescent="0.25">
      <c r="B122">
        <v>3124944444.4443998</v>
      </c>
      <c r="C122">
        <v>-99.653885000000002</v>
      </c>
      <c r="D122">
        <v>-81.347130000000007</v>
      </c>
      <c r="F122" s="6" t="s">
        <v>25</v>
      </c>
      <c r="J122">
        <v>3124944444.4443998</v>
      </c>
      <c r="K122">
        <v>-98.922454999999999</v>
      </c>
      <c r="L122">
        <v>-80.592094000000003</v>
      </c>
      <c r="N122" s="6" t="s">
        <v>25</v>
      </c>
    </row>
    <row r="123" spans="2:15" x14ac:dyDescent="0.25">
      <c r="B123">
        <v>3250000000</v>
      </c>
      <c r="C123">
        <v>-101.55927</v>
      </c>
      <c r="D123">
        <v>-80.665092000000001</v>
      </c>
      <c r="J123">
        <v>3250000000</v>
      </c>
      <c r="K123">
        <v>-100.62485</v>
      </c>
      <c r="L123">
        <v>-80.953720000000004</v>
      </c>
    </row>
    <row r="124" spans="2:15" x14ac:dyDescent="0.25">
      <c r="B124" t="s">
        <v>25</v>
      </c>
      <c r="J124" t="s">
        <v>25</v>
      </c>
    </row>
    <row r="127" spans="2:15" x14ac:dyDescent="0.25">
      <c r="B127" t="s">
        <v>29</v>
      </c>
      <c r="J127" t="s">
        <v>29</v>
      </c>
    </row>
    <row r="128" spans="2:15" x14ac:dyDescent="0.25">
      <c r="B128" t="s">
        <v>23</v>
      </c>
      <c r="C128" t="s">
        <v>131</v>
      </c>
      <c r="D128" t="s">
        <v>34</v>
      </c>
      <c r="J128" t="s">
        <v>23</v>
      </c>
      <c r="K128" t="s">
        <v>131</v>
      </c>
      <c r="L128" t="s">
        <v>34</v>
      </c>
    </row>
    <row r="129" spans="2:12" x14ac:dyDescent="0.25">
      <c r="B129">
        <v>999000000</v>
      </c>
      <c r="C129">
        <v>-91.755523999999994</v>
      </c>
      <c r="D129">
        <v>-80.738822999999996</v>
      </c>
      <c r="J129">
        <v>999000000</v>
      </c>
      <c r="K129">
        <v>-86.632401000000002</v>
      </c>
      <c r="L129">
        <v>-75.847274999999996</v>
      </c>
    </row>
    <row r="130" spans="2:12" x14ac:dyDescent="0.25">
      <c r="B130">
        <v>1087944444.4444001</v>
      </c>
      <c r="C130">
        <v>-93.800262000000004</v>
      </c>
      <c r="D130">
        <v>-82.665108000000004</v>
      </c>
      <c r="J130">
        <v>1087944444.4444001</v>
      </c>
      <c r="K130">
        <v>-91.897934000000006</v>
      </c>
      <c r="L130">
        <v>-81.036957000000001</v>
      </c>
    </row>
    <row r="131" spans="2:12" x14ac:dyDescent="0.25">
      <c r="B131">
        <v>1176888888.8889</v>
      </c>
      <c r="C131">
        <v>-113.38108</v>
      </c>
      <c r="D131">
        <v>-102.03548000000001</v>
      </c>
      <c r="J131">
        <v>1176888888.8889</v>
      </c>
      <c r="K131">
        <v>-86.076378000000005</v>
      </c>
      <c r="L131">
        <v>-74.637542999999994</v>
      </c>
    </row>
    <row r="132" spans="2:12" x14ac:dyDescent="0.25">
      <c r="B132">
        <v>1265833333.3333001</v>
      </c>
      <c r="C132">
        <v>-108.32352</v>
      </c>
      <c r="D132">
        <v>-96.515991</v>
      </c>
      <c r="J132">
        <v>1265833333.3333001</v>
      </c>
      <c r="K132">
        <v>-85.099258000000006</v>
      </c>
      <c r="L132">
        <v>-73.450073000000003</v>
      </c>
    </row>
    <row r="133" spans="2:12" x14ac:dyDescent="0.25">
      <c r="B133">
        <v>1354777777.7778001</v>
      </c>
      <c r="C133">
        <v>-97.835982999999999</v>
      </c>
      <c r="D133">
        <v>-85.604743999999997</v>
      </c>
      <c r="J133">
        <v>1354777777.7778001</v>
      </c>
      <c r="K133">
        <v>-87.611748000000006</v>
      </c>
      <c r="L133">
        <v>-75.863937000000007</v>
      </c>
    </row>
    <row r="134" spans="2:12" x14ac:dyDescent="0.25">
      <c r="B134">
        <v>1443722222.2221999</v>
      </c>
      <c r="C134">
        <v>-101.01913999999999</v>
      </c>
      <c r="D134">
        <v>-88.628997999999996</v>
      </c>
      <c r="J134">
        <v>1443722222.2221999</v>
      </c>
      <c r="K134">
        <v>-90.363876000000005</v>
      </c>
      <c r="L134">
        <v>-78.548950000000005</v>
      </c>
    </row>
    <row r="135" spans="2:12" x14ac:dyDescent="0.25">
      <c r="B135">
        <v>1532666666.6666999</v>
      </c>
      <c r="C135">
        <v>-95.044753999999998</v>
      </c>
      <c r="D135">
        <v>-82.138267999999997</v>
      </c>
      <c r="J135">
        <v>1532666666.6666999</v>
      </c>
      <c r="K135">
        <v>-91.640877000000003</v>
      </c>
      <c r="L135">
        <v>-79.090644999999995</v>
      </c>
    </row>
    <row r="136" spans="2:12" x14ac:dyDescent="0.25">
      <c r="B136">
        <v>1621611111.1111</v>
      </c>
      <c r="C136">
        <v>-97.610198999999994</v>
      </c>
      <c r="D136">
        <v>-84.178084999999996</v>
      </c>
      <c r="J136">
        <v>1621611111.1111</v>
      </c>
      <c r="K136">
        <v>-95.523369000000002</v>
      </c>
      <c r="L136">
        <v>-82.031593000000001</v>
      </c>
    </row>
    <row r="137" spans="2:12" x14ac:dyDescent="0.25">
      <c r="B137">
        <v>1710555555.5555999</v>
      </c>
      <c r="C137">
        <v>-96.252335000000002</v>
      </c>
      <c r="D137">
        <v>-82.218834000000001</v>
      </c>
      <c r="J137">
        <v>1710555555.5555999</v>
      </c>
      <c r="K137">
        <v>-94.450478000000004</v>
      </c>
      <c r="L137">
        <v>-80.626380999999995</v>
      </c>
    </row>
    <row r="138" spans="2:12" x14ac:dyDescent="0.25">
      <c r="B138">
        <v>1799500000</v>
      </c>
      <c r="C138">
        <v>-94.761261000000005</v>
      </c>
      <c r="D138">
        <v>-80.885520999999997</v>
      </c>
      <c r="J138">
        <v>1799500000</v>
      </c>
      <c r="K138">
        <v>-91.842583000000005</v>
      </c>
      <c r="L138">
        <v>-78.001091000000002</v>
      </c>
    </row>
    <row r="139" spans="2:12" x14ac:dyDescent="0.25">
      <c r="B139">
        <v>1888444444.4444001</v>
      </c>
      <c r="C139">
        <v>-97.234650000000002</v>
      </c>
      <c r="D139">
        <v>-82.553246000000001</v>
      </c>
      <c r="J139">
        <v>1888444444.4444001</v>
      </c>
      <c r="K139">
        <v>-91.203002999999995</v>
      </c>
      <c r="L139">
        <v>-76.692215000000004</v>
      </c>
    </row>
    <row r="140" spans="2:12" x14ac:dyDescent="0.25">
      <c r="B140">
        <v>1977388888.8889</v>
      </c>
      <c r="C140">
        <v>-101.27343</v>
      </c>
      <c r="D140">
        <v>-85.632148999999998</v>
      </c>
      <c r="J140">
        <v>1977388888.8889</v>
      </c>
      <c r="K140">
        <v>-89.933670000000006</v>
      </c>
      <c r="L140">
        <v>-74.519638</v>
      </c>
    </row>
    <row r="141" spans="2:12" x14ac:dyDescent="0.25">
      <c r="B141">
        <v>2066333333.3333001</v>
      </c>
      <c r="C141">
        <v>-106.65089</v>
      </c>
      <c r="D141">
        <v>-91.138817000000003</v>
      </c>
      <c r="J141">
        <v>2066333333.3333001</v>
      </c>
      <c r="K141">
        <v>-94.100243000000006</v>
      </c>
      <c r="L141">
        <v>-78.594481999999999</v>
      </c>
    </row>
    <row r="142" spans="2:12" x14ac:dyDescent="0.25">
      <c r="B142">
        <v>2155277777.7778001</v>
      </c>
      <c r="C142">
        <v>-109.05844999999999</v>
      </c>
      <c r="D142">
        <v>-93.667015000000006</v>
      </c>
      <c r="J142">
        <v>2155277777.7778001</v>
      </c>
      <c r="K142">
        <v>-92.015144000000006</v>
      </c>
      <c r="L142">
        <v>-76.430069000000003</v>
      </c>
    </row>
    <row r="143" spans="2:12" x14ac:dyDescent="0.25">
      <c r="B143">
        <v>2244222222.2221999</v>
      </c>
      <c r="C143">
        <v>-104.68064</v>
      </c>
      <c r="D143">
        <v>-88.465903999999995</v>
      </c>
      <c r="J143">
        <v>2244222222.2221999</v>
      </c>
      <c r="K143">
        <v>-92.976494000000002</v>
      </c>
      <c r="L143">
        <v>-76.857039999999998</v>
      </c>
    </row>
    <row r="144" spans="2:12" x14ac:dyDescent="0.25">
      <c r="B144">
        <v>2333166666.6666999</v>
      </c>
      <c r="C144">
        <v>-104.6944</v>
      </c>
      <c r="D144">
        <v>-88.389174999999994</v>
      </c>
      <c r="J144">
        <v>2333166666.6666999</v>
      </c>
      <c r="K144">
        <v>-93.098747000000003</v>
      </c>
      <c r="L144">
        <v>-77.157180999999994</v>
      </c>
    </row>
    <row r="145" spans="2:12" x14ac:dyDescent="0.25">
      <c r="B145">
        <v>2422111111.1111002</v>
      </c>
      <c r="C145">
        <v>-101.22042</v>
      </c>
      <c r="D145">
        <v>-84.700569000000002</v>
      </c>
      <c r="J145">
        <v>2422111111.1111002</v>
      </c>
      <c r="K145">
        <v>-92.657516000000001</v>
      </c>
      <c r="L145">
        <v>-76.247482000000005</v>
      </c>
    </row>
    <row r="146" spans="2:12" x14ac:dyDescent="0.25">
      <c r="B146">
        <v>2511055555.5556002</v>
      </c>
      <c r="C146">
        <v>-106.67198</v>
      </c>
      <c r="D146">
        <v>-88.365227000000004</v>
      </c>
      <c r="J146">
        <v>2511055555.5556002</v>
      </c>
      <c r="K146">
        <v>-94.575119000000001</v>
      </c>
      <c r="L146">
        <v>-76.244750999999994</v>
      </c>
    </row>
    <row r="147" spans="2:12" x14ac:dyDescent="0.25">
      <c r="B147">
        <v>2600000000</v>
      </c>
      <c r="C147">
        <v>-102.28113999999999</v>
      </c>
      <c r="D147">
        <v>-81.386955</v>
      </c>
      <c r="J147">
        <v>2600000000</v>
      </c>
      <c r="K147">
        <v>-91.770911999999996</v>
      </c>
      <c r="L147">
        <v>-72.099777000000003</v>
      </c>
    </row>
    <row r="148" spans="2:12" x14ac:dyDescent="0.25">
      <c r="B148" t="s">
        <v>25</v>
      </c>
      <c r="J148" t="s">
        <v>25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Q148"/>
  <sheetViews>
    <sheetView workbookViewId="0">
      <selection activeCell="K4" sqref="K4"/>
    </sheetView>
  </sheetViews>
  <sheetFormatPr defaultRowHeight="15" x14ac:dyDescent="0.25"/>
  <cols>
    <col min="1" max="1" width="13.7109375" style="40" customWidth="1"/>
    <col min="5" max="5" width="2" style="7" customWidth="1"/>
    <col min="6" max="6" width="16.28515625" style="86" customWidth="1"/>
    <col min="7" max="7" width="25.28515625" style="86" customWidth="1"/>
    <col min="8" max="8" width="9.28515625" customWidth="1"/>
    <col min="9" max="9" width="13.7109375" style="40" customWidth="1"/>
    <col min="13" max="13" width="2" style="7" customWidth="1"/>
    <col min="14" max="14" width="16.28515625" style="86" customWidth="1"/>
    <col min="15" max="15" width="25.28515625" style="86" customWidth="1"/>
    <col min="16" max="16" width="9.28515625" customWidth="1"/>
    <col min="17" max="17" width="2" style="7" customWidth="1"/>
  </cols>
  <sheetData>
    <row r="1" spans="1:17" x14ac:dyDescent="0.25">
      <c r="B1" t="s">
        <v>101</v>
      </c>
      <c r="E1" s="10"/>
      <c r="G1" s="41" t="s">
        <v>16</v>
      </c>
      <c r="J1" t="s">
        <v>101</v>
      </c>
      <c r="M1" s="10"/>
      <c r="O1" s="41" t="s">
        <v>17</v>
      </c>
      <c r="Q1" s="10"/>
    </row>
    <row r="2" spans="1:17" x14ac:dyDescent="0.25">
      <c r="A2" s="50" t="s">
        <v>120</v>
      </c>
      <c r="B2" t="s">
        <v>102</v>
      </c>
      <c r="C2" t="s">
        <v>103</v>
      </c>
      <c r="D2" t="s">
        <v>104</v>
      </c>
      <c r="E2" s="10"/>
      <c r="G2" s="85" t="s">
        <v>297</v>
      </c>
      <c r="I2" s="50" t="s">
        <v>116</v>
      </c>
      <c r="J2" t="s">
        <v>102</v>
      </c>
      <c r="K2" t="s">
        <v>103</v>
      </c>
      <c r="L2" t="s">
        <v>104</v>
      </c>
      <c r="M2" s="10"/>
      <c r="O2" s="85" t="s">
        <v>297</v>
      </c>
      <c r="Q2" s="10"/>
    </row>
    <row r="3" spans="1:17" x14ac:dyDescent="0.25">
      <c r="B3" t="s">
        <v>213</v>
      </c>
      <c r="E3" s="10"/>
      <c r="G3" s="13"/>
      <c r="J3" t="s">
        <v>213</v>
      </c>
      <c r="M3" s="10"/>
      <c r="O3" s="13"/>
      <c r="Q3" s="10"/>
    </row>
    <row r="4" spans="1:17" x14ac:dyDescent="0.25">
      <c r="B4" t="s">
        <v>317</v>
      </c>
      <c r="C4" t="s">
        <v>336</v>
      </c>
      <c r="D4" t="s">
        <v>356</v>
      </c>
      <c r="E4" s="10"/>
      <c r="G4" s="41" t="s">
        <v>24</v>
      </c>
      <c r="J4" t="s">
        <v>317</v>
      </c>
      <c r="K4" t="s">
        <v>336</v>
      </c>
      <c r="L4" t="s">
        <v>357</v>
      </c>
      <c r="M4" s="10"/>
      <c r="O4" s="41" t="s">
        <v>24</v>
      </c>
      <c r="Q4" s="10"/>
    </row>
    <row r="5" spans="1:17" x14ac:dyDescent="0.25">
      <c r="B5" t="s">
        <v>105</v>
      </c>
      <c r="E5" s="10"/>
      <c r="F5" s="86" t="s">
        <v>22</v>
      </c>
      <c r="H5" s="86"/>
      <c r="J5" t="s">
        <v>105</v>
      </c>
      <c r="M5" s="10"/>
      <c r="N5" s="86" t="s">
        <v>22</v>
      </c>
      <c r="P5" s="86"/>
      <c r="Q5" s="10"/>
    </row>
    <row r="6" spans="1:17" ht="15.75" x14ac:dyDescent="0.25">
      <c r="E6" s="10"/>
      <c r="F6" s="86" t="s">
        <v>23</v>
      </c>
      <c r="G6" s="86" t="str">
        <f t="shared" ref="G6:G25" si="0">D32</f>
        <v>1Ix0L dBc Log Mag(dB)</v>
      </c>
      <c r="H6" s="35">
        <v>1</v>
      </c>
      <c r="M6" s="10"/>
      <c r="N6" s="86" t="s">
        <v>23</v>
      </c>
      <c r="O6" s="86" t="str">
        <f t="shared" ref="O6:O25" si="1">L32</f>
        <v>1Ix0L dBc Log Mag(dB)</v>
      </c>
      <c r="P6" s="35">
        <v>1</v>
      </c>
      <c r="Q6" s="10"/>
    </row>
    <row r="7" spans="1:17" ht="15.75" x14ac:dyDescent="0.25">
      <c r="B7" t="s">
        <v>106</v>
      </c>
      <c r="E7" s="10"/>
      <c r="F7" s="86">
        <f t="shared" ref="F7:F25" si="2">B33/1000000000</f>
        <v>1</v>
      </c>
      <c r="G7" s="86">
        <f t="shared" si="0"/>
        <v>-22.992487000000001</v>
      </c>
      <c r="H7" s="36">
        <f>ABS(AVERAGE(G7:G25)-(H6-1)*5)</f>
        <v>23.597287789473683</v>
      </c>
      <c r="J7" t="s">
        <v>106</v>
      </c>
      <c r="M7" s="10"/>
      <c r="N7" s="86">
        <f t="shared" ref="N7:N25" si="3">J33/1000000000</f>
        <v>1</v>
      </c>
      <c r="O7" s="86">
        <f t="shared" si="1"/>
        <v>-30.453444000000001</v>
      </c>
      <c r="P7" s="36">
        <f>ABS(AVERAGE(O7:O25)-(P6-1)*5)</f>
        <v>30.831843052631573</v>
      </c>
      <c r="Q7" s="10"/>
    </row>
    <row r="8" spans="1:17" x14ac:dyDescent="0.25">
      <c r="B8" t="s">
        <v>23</v>
      </c>
      <c r="C8" t="s">
        <v>125</v>
      </c>
      <c r="E8" s="10"/>
      <c r="F8" s="86">
        <f t="shared" si="2"/>
        <v>1.6666666666666998</v>
      </c>
      <c r="G8" s="86">
        <f t="shared" si="0"/>
        <v>-23.457291000000001</v>
      </c>
      <c r="H8" s="86"/>
      <c r="J8" t="s">
        <v>23</v>
      </c>
      <c r="K8" t="s">
        <v>125</v>
      </c>
      <c r="M8" s="10"/>
      <c r="N8" s="86">
        <f t="shared" si="3"/>
        <v>1.6666666666666998</v>
      </c>
      <c r="O8" s="86">
        <f t="shared" si="1"/>
        <v>-36.713402000000002</v>
      </c>
      <c r="P8" s="86"/>
      <c r="Q8" s="10"/>
    </row>
    <row r="9" spans="1:17" x14ac:dyDescent="0.25">
      <c r="B9">
        <v>999000000</v>
      </c>
      <c r="C9">
        <v>-10.801925000000001</v>
      </c>
      <c r="E9" s="10"/>
      <c r="F9" s="86">
        <f t="shared" si="2"/>
        <v>2.3333333333333002</v>
      </c>
      <c r="G9" s="86">
        <f t="shared" si="0"/>
        <v>-27.65259</v>
      </c>
      <c r="H9" s="86"/>
      <c r="J9">
        <v>999000000</v>
      </c>
      <c r="K9">
        <v>-10.5661</v>
      </c>
      <c r="M9" s="10"/>
      <c r="N9" s="86">
        <f t="shared" si="3"/>
        <v>2.3333333333333002</v>
      </c>
      <c r="O9" s="86">
        <f t="shared" si="1"/>
        <v>-37.299301</v>
      </c>
      <c r="P9" s="86"/>
      <c r="Q9" s="10"/>
    </row>
    <row r="10" spans="1:17" x14ac:dyDescent="0.25">
      <c r="B10">
        <v>1610166666.6666999</v>
      </c>
      <c r="C10">
        <v>-10.85305</v>
      </c>
      <c r="E10" s="10"/>
      <c r="F10" s="86">
        <f t="shared" si="2"/>
        <v>3</v>
      </c>
      <c r="G10" s="86">
        <f t="shared" si="0"/>
        <v>-29.286906999999999</v>
      </c>
      <c r="H10" s="86"/>
      <c r="J10">
        <v>1610166666.6666999</v>
      </c>
      <c r="K10">
        <v>-10.559186</v>
      </c>
      <c r="M10" s="10"/>
      <c r="N10" s="86">
        <f t="shared" si="3"/>
        <v>3</v>
      </c>
      <c r="O10" s="86">
        <f t="shared" si="1"/>
        <v>-38.474632</v>
      </c>
      <c r="P10" s="86"/>
      <c r="Q10" s="10"/>
    </row>
    <row r="11" spans="1:17" x14ac:dyDescent="0.25">
      <c r="B11">
        <v>2221333333.3333001</v>
      </c>
      <c r="C11">
        <v>-11.101141999999999</v>
      </c>
      <c r="E11" s="10"/>
      <c r="F11" s="86">
        <f t="shared" si="2"/>
        <v>3.6666666666666998</v>
      </c>
      <c r="G11" s="86">
        <f t="shared" si="0"/>
        <v>-26.418638000000001</v>
      </c>
      <c r="H11" s="86"/>
      <c r="J11">
        <v>2221333333.3333001</v>
      </c>
      <c r="K11">
        <v>-10.961660999999999</v>
      </c>
      <c r="M11" s="10"/>
      <c r="N11" s="86">
        <f t="shared" si="3"/>
        <v>3.6666666666666998</v>
      </c>
      <c r="O11" s="86">
        <f t="shared" si="1"/>
        <v>-38.011947999999997</v>
      </c>
      <c r="P11" s="86"/>
      <c r="Q11" s="10"/>
    </row>
    <row r="12" spans="1:17" x14ac:dyDescent="0.25">
      <c r="B12">
        <v>2832500000</v>
      </c>
      <c r="C12">
        <v>-11.62894</v>
      </c>
      <c r="E12" s="10"/>
      <c r="F12" s="86">
        <f t="shared" si="2"/>
        <v>4.3333333333332993</v>
      </c>
      <c r="G12" s="86">
        <f t="shared" si="0"/>
        <v>-26.909775</v>
      </c>
      <c r="H12" s="86"/>
      <c r="J12">
        <v>2832500000</v>
      </c>
      <c r="K12">
        <v>-11.209523000000001</v>
      </c>
      <c r="M12" s="10"/>
      <c r="N12" s="86">
        <f t="shared" si="3"/>
        <v>4.3333333333332993</v>
      </c>
      <c r="O12" s="86">
        <f t="shared" si="1"/>
        <v>-36.585189999999997</v>
      </c>
      <c r="P12" s="86"/>
      <c r="Q12" s="10"/>
    </row>
    <row r="13" spans="1:17" x14ac:dyDescent="0.25">
      <c r="B13">
        <v>3443666666.6666999</v>
      </c>
      <c r="C13">
        <v>-12.014941</v>
      </c>
      <c r="E13" s="10"/>
      <c r="F13" s="86">
        <f t="shared" si="2"/>
        <v>5</v>
      </c>
      <c r="G13" s="86">
        <f t="shared" si="0"/>
        <v>-26.408156999999999</v>
      </c>
      <c r="H13" s="86"/>
      <c r="J13">
        <v>3443666666.6666999</v>
      </c>
      <c r="K13">
        <v>-11.391933</v>
      </c>
      <c r="M13" s="10"/>
      <c r="N13" s="86">
        <f t="shared" si="3"/>
        <v>5</v>
      </c>
      <c r="O13" s="86">
        <f t="shared" si="1"/>
        <v>-35.393726000000001</v>
      </c>
      <c r="P13" s="86"/>
      <c r="Q13" s="10"/>
    </row>
    <row r="14" spans="1:17" x14ac:dyDescent="0.25">
      <c r="B14">
        <v>4054833333.3333001</v>
      </c>
      <c r="C14">
        <v>-12.2195</v>
      </c>
      <c r="E14" s="10"/>
      <c r="F14" s="86">
        <f t="shared" si="2"/>
        <v>5.6666666666667007</v>
      </c>
      <c r="G14" s="86">
        <f t="shared" si="0"/>
        <v>-31.680315</v>
      </c>
      <c r="H14" s="86"/>
      <c r="J14">
        <v>4054833333.3333001</v>
      </c>
      <c r="K14">
        <v>-11.541608</v>
      </c>
      <c r="M14" s="10"/>
      <c r="N14" s="86">
        <f t="shared" si="3"/>
        <v>5.6666666666667007</v>
      </c>
      <c r="O14" s="86">
        <f t="shared" si="1"/>
        <v>-35.759647000000001</v>
      </c>
      <c r="P14" s="86"/>
      <c r="Q14" s="10"/>
    </row>
    <row r="15" spans="1:17" x14ac:dyDescent="0.25">
      <c r="B15">
        <v>4666000000</v>
      </c>
      <c r="C15">
        <v>-12.715844000000001</v>
      </c>
      <c r="E15" s="10"/>
      <c r="F15" s="86">
        <f t="shared" si="2"/>
        <v>6.3333333333332993</v>
      </c>
      <c r="G15" s="86">
        <f t="shared" si="0"/>
        <v>-31.410837000000001</v>
      </c>
      <c r="H15" s="86"/>
      <c r="J15">
        <v>4666000000</v>
      </c>
      <c r="K15">
        <v>-12.384546</v>
      </c>
      <c r="M15" s="10"/>
      <c r="N15" s="86">
        <f t="shared" si="3"/>
        <v>6.3333333333332993</v>
      </c>
      <c r="O15" s="86">
        <f t="shared" si="1"/>
        <v>-34.289135000000002</v>
      </c>
      <c r="P15" s="86"/>
      <c r="Q15" s="10"/>
    </row>
    <row r="16" spans="1:17" x14ac:dyDescent="0.25">
      <c r="B16">
        <v>5277166666.6667004</v>
      </c>
      <c r="C16">
        <v>-13.319618999999999</v>
      </c>
      <c r="E16" s="10"/>
      <c r="F16" s="86">
        <f t="shared" si="2"/>
        <v>7</v>
      </c>
      <c r="G16" s="86">
        <f t="shared" si="0"/>
        <v>-23.313224999999999</v>
      </c>
      <c r="H16" s="86"/>
      <c r="J16">
        <v>5277166666.6667004</v>
      </c>
      <c r="K16">
        <v>-13.363927</v>
      </c>
      <c r="M16" s="10"/>
      <c r="N16" s="86">
        <f t="shared" si="3"/>
        <v>7</v>
      </c>
      <c r="O16" s="86">
        <f t="shared" si="1"/>
        <v>-27.805761</v>
      </c>
      <c r="P16" s="86"/>
      <c r="Q16" s="10"/>
    </row>
    <row r="17" spans="2:17" x14ac:dyDescent="0.25">
      <c r="B17">
        <v>5888333333.3332996</v>
      </c>
      <c r="C17">
        <v>-14.093792000000001</v>
      </c>
      <c r="E17" s="10"/>
      <c r="F17" s="86">
        <f t="shared" si="2"/>
        <v>7.6666666666667007</v>
      </c>
      <c r="G17" s="86">
        <f t="shared" si="0"/>
        <v>-23.613430000000001</v>
      </c>
      <c r="H17" s="86"/>
      <c r="J17">
        <v>5888333333.3332996</v>
      </c>
      <c r="K17">
        <v>-13.883773</v>
      </c>
      <c r="M17" s="10"/>
      <c r="N17" s="86">
        <f t="shared" si="3"/>
        <v>7.6666666666667007</v>
      </c>
      <c r="O17" s="86">
        <f t="shared" si="1"/>
        <v>-27.432832999999999</v>
      </c>
      <c r="P17" s="86"/>
      <c r="Q17" s="10"/>
    </row>
    <row r="18" spans="2:17" x14ac:dyDescent="0.25">
      <c r="B18">
        <v>6499500000</v>
      </c>
      <c r="C18">
        <v>-14.17553</v>
      </c>
      <c r="E18" s="10"/>
      <c r="F18" s="86">
        <f t="shared" si="2"/>
        <v>8.3333333333333002</v>
      </c>
      <c r="G18" s="86">
        <f t="shared" si="0"/>
        <v>-23.945656</v>
      </c>
      <c r="H18" s="86"/>
      <c r="J18">
        <v>6499500000</v>
      </c>
      <c r="K18">
        <v>-13.807539</v>
      </c>
      <c r="M18" s="10"/>
      <c r="N18" s="86">
        <f t="shared" si="3"/>
        <v>8.3333333333333002</v>
      </c>
      <c r="O18" s="86">
        <f t="shared" si="1"/>
        <v>-25.711863000000001</v>
      </c>
      <c r="P18" s="86"/>
      <c r="Q18" s="10"/>
    </row>
    <row r="19" spans="2:17" x14ac:dyDescent="0.25">
      <c r="B19">
        <v>7110666666.6667004</v>
      </c>
      <c r="C19">
        <v>-14.313435</v>
      </c>
      <c r="E19" s="10"/>
      <c r="F19" s="86">
        <f t="shared" si="2"/>
        <v>9</v>
      </c>
      <c r="G19" s="86">
        <f t="shared" si="0"/>
        <v>-22.458445000000001</v>
      </c>
      <c r="H19" s="86"/>
      <c r="J19">
        <v>7110666666.6667004</v>
      </c>
      <c r="K19">
        <v>-13.853702999999999</v>
      </c>
      <c r="M19" s="10"/>
      <c r="N19" s="86">
        <f t="shared" si="3"/>
        <v>9</v>
      </c>
      <c r="O19" s="86">
        <f t="shared" si="1"/>
        <v>-25.643609999999999</v>
      </c>
      <c r="P19" s="86"/>
      <c r="Q19" s="10"/>
    </row>
    <row r="20" spans="2:17" x14ac:dyDescent="0.25">
      <c r="B20">
        <v>7721833333.3332996</v>
      </c>
      <c r="C20">
        <v>-14.856574999999999</v>
      </c>
      <c r="E20" s="10"/>
      <c r="F20" s="86">
        <f t="shared" si="2"/>
        <v>9.6666666666666998</v>
      </c>
      <c r="G20" s="86">
        <f t="shared" si="0"/>
        <v>-20.609014999999999</v>
      </c>
      <c r="H20" s="86"/>
      <c r="J20">
        <v>7721833333.3332996</v>
      </c>
      <c r="K20">
        <v>-14.624598000000001</v>
      </c>
      <c r="M20" s="10"/>
      <c r="N20" s="86">
        <f t="shared" si="3"/>
        <v>9.6666666666666998</v>
      </c>
      <c r="O20" s="86">
        <f t="shared" si="1"/>
        <v>-25.980528</v>
      </c>
      <c r="P20" s="86"/>
      <c r="Q20" s="10"/>
    </row>
    <row r="21" spans="2:17" x14ac:dyDescent="0.25">
      <c r="B21">
        <v>8333000000</v>
      </c>
      <c r="C21">
        <v>-15.109292</v>
      </c>
      <c r="E21" s="10"/>
      <c r="F21" s="86">
        <f t="shared" si="2"/>
        <v>10.333333333333</v>
      </c>
      <c r="G21" s="86">
        <f t="shared" si="0"/>
        <v>-18.001695999999999</v>
      </c>
      <c r="H21" s="86"/>
      <c r="J21">
        <v>8333000000</v>
      </c>
      <c r="K21">
        <v>-14.900292</v>
      </c>
      <c r="M21" s="10"/>
      <c r="N21" s="86">
        <f t="shared" si="3"/>
        <v>10.333333333333</v>
      </c>
      <c r="O21" s="86">
        <f t="shared" si="1"/>
        <v>-28.692395999999999</v>
      </c>
      <c r="P21" s="86"/>
      <c r="Q21" s="10"/>
    </row>
    <row r="22" spans="2:17" x14ac:dyDescent="0.25">
      <c r="B22">
        <v>8944166666.6667004</v>
      </c>
      <c r="C22">
        <v>-14.958131</v>
      </c>
      <c r="E22" s="10"/>
      <c r="F22" s="86">
        <f t="shared" si="2"/>
        <v>11</v>
      </c>
      <c r="G22" s="86">
        <f t="shared" si="0"/>
        <v>-15.366909</v>
      </c>
      <c r="H22" s="86"/>
      <c r="J22">
        <v>8944166666.6667004</v>
      </c>
      <c r="K22">
        <v>-14.986871000000001</v>
      </c>
      <c r="M22" s="10"/>
      <c r="N22" s="86">
        <f t="shared" si="3"/>
        <v>11</v>
      </c>
      <c r="O22" s="86">
        <f t="shared" si="1"/>
        <v>-26.246407000000001</v>
      </c>
      <c r="P22" s="86"/>
      <c r="Q22" s="10"/>
    </row>
    <row r="23" spans="2:17" x14ac:dyDescent="0.25">
      <c r="B23">
        <v>9555333333.3332996</v>
      </c>
      <c r="C23">
        <v>-15.480371</v>
      </c>
      <c r="E23" s="10"/>
      <c r="F23" s="86">
        <f t="shared" si="2"/>
        <v>11.666666666667</v>
      </c>
      <c r="G23" s="86">
        <f t="shared" si="0"/>
        <v>-16.811363</v>
      </c>
      <c r="H23" s="86"/>
      <c r="J23">
        <v>9555333333.3332996</v>
      </c>
      <c r="K23">
        <v>-15.259506999999999</v>
      </c>
      <c r="M23" s="10"/>
      <c r="N23" s="86">
        <f t="shared" si="3"/>
        <v>11.666666666667</v>
      </c>
      <c r="O23" s="86">
        <f t="shared" si="1"/>
        <v>-24.870987</v>
      </c>
      <c r="P23" s="86"/>
      <c r="Q23" s="10"/>
    </row>
    <row r="24" spans="2:17" x14ac:dyDescent="0.25">
      <c r="B24">
        <v>10166500000</v>
      </c>
      <c r="C24">
        <v>-15.725994999999999</v>
      </c>
      <c r="E24" s="10"/>
      <c r="F24" s="86">
        <f t="shared" si="2"/>
        <v>12.333333333333</v>
      </c>
      <c r="G24" s="86">
        <f t="shared" si="0"/>
        <v>-19.455175000000001</v>
      </c>
      <c r="H24" s="86"/>
      <c r="J24">
        <v>10166500000</v>
      </c>
      <c r="K24">
        <v>-15.333843999999999</v>
      </c>
      <c r="M24" s="10"/>
      <c r="N24" s="86">
        <f t="shared" si="3"/>
        <v>12.333333333333</v>
      </c>
      <c r="O24" s="86">
        <f t="shared" si="1"/>
        <v>-24.780560999999999</v>
      </c>
      <c r="P24" s="86"/>
      <c r="Q24" s="10"/>
    </row>
    <row r="25" spans="2:17" x14ac:dyDescent="0.25">
      <c r="B25">
        <v>10777666666.667</v>
      </c>
      <c r="C25">
        <v>-16.070612000000001</v>
      </c>
      <c r="E25" s="10"/>
      <c r="F25" s="86">
        <f t="shared" si="2"/>
        <v>13</v>
      </c>
      <c r="G25" s="86">
        <f t="shared" si="0"/>
        <v>-18.556557000000002</v>
      </c>
      <c r="H25" s="86"/>
      <c r="J25">
        <v>10777666666.667</v>
      </c>
      <c r="K25">
        <v>-15.828861</v>
      </c>
      <c r="M25" s="10"/>
      <c r="N25" s="86">
        <f t="shared" si="3"/>
        <v>13</v>
      </c>
      <c r="O25" s="86">
        <f t="shared" si="1"/>
        <v>-25.659647</v>
      </c>
      <c r="P25" s="86"/>
      <c r="Q25" s="10"/>
    </row>
    <row r="26" spans="2:17" x14ac:dyDescent="0.25">
      <c r="B26">
        <v>11388833333.333</v>
      </c>
      <c r="C26">
        <v>-17.964708000000002</v>
      </c>
      <c r="E26" s="10"/>
      <c r="F26" s="86" t="s">
        <v>25</v>
      </c>
      <c r="H26" s="86"/>
      <c r="J26">
        <v>11388833333.333</v>
      </c>
      <c r="K26">
        <v>-17.526176</v>
      </c>
      <c r="M26" s="10"/>
      <c r="N26" s="86" t="s">
        <v>25</v>
      </c>
      <c r="P26" s="86"/>
      <c r="Q26" s="10"/>
    </row>
    <row r="27" spans="2:17" x14ac:dyDescent="0.25">
      <c r="B27">
        <v>12000000000</v>
      </c>
      <c r="C27">
        <v>-18.866985</v>
      </c>
      <c r="E27" s="10"/>
      <c r="H27" s="86"/>
      <c r="J27">
        <v>12000000000</v>
      </c>
      <c r="K27">
        <v>-17.913933</v>
      </c>
      <c r="M27" s="10"/>
      <c r="P27" s="86"/>
      <c r="Q27" s="10"/>
    </row>
    <row r="28" spans="2:17" x14ac:dyDescent="0.25">
      <c r="B28" t="s">
        <v>25</v>
      </c>
      <c r="E28" s="10"/>
      <c r="H28" s="86"/>
      <c r="J28" t="s">
        <v>25</v>
      </c>
      <c r="M28" s="10"/>
      <c r="P28" s="86"/>
      <c r="Q28" s="10"/>
    </row>
    <row r="29" spans="2:17" x14ac:dyDescent="0.25">
      <c r="E29" s="10"/>
      <c r="F29" s="86" t="s">
        <v>26</v>
      </c>
      <c r="H29" s="86"/>
      <c r="M29" s="10"/>
      <c r="N29" s="86" t="s">
        <v>26</v>
      </c>
      <c r="P29" s="86"/>
      <c r="Q29" s="10"/>
    </row>
    <row r="30" spans="2:17" ht="15.75" x14ac:dyDescent="0.25">
      <c r="E30" s="10"/>
      <c r="F30" s="86" t="s">
        <v>23</v>
      </c>
      <c r="G30" s="86" t="str">
        <f t="shared" ref="G30:G49" si="4">D56</f>
        <v>2Ix0L dBc Log Mag(dB)</v>
      </c>
      <c r="H30" s="35">
        <v>2</v>
      </c>
      <c r="M30" s="10"/>
      <c r="N30" s="86" t="s">
        <v>23</v>
      </c>
      <c r="O30" s="86" t="str">
        <f t="shared" ref="O30:O49" si="5">L56</f>
        <v>2Ix0L dBc Log Mag(dB)</v>
      </c>
      <c r="P30" s="35">
        <v>2</v>
      </c>
      <c r="Q30" s="10"/>
    </row>
    <row r="31" spans="2:17" ht="15.75" x14ac:dyDescent="0.25">
      <c r="B31" t="s">
        <v>22</v>
      </c>
      <c r="E31" s="10"/>
      <c r="F31" s="86">
        <f t="shared" ref="F31:F49" si="6">B57/1000000000</f>
        <v>0.999</v>
      </c>
      <c r="G31" s="86">
        <f t="shared" si="4"/>
        <v>-63.461162999999999</v>
      </c>
      <c r="H31" s="36">
        <f>ABS(AVERAGE(G31:G49)-(H30-1)*5)</f>
        <v>76.051574631578958</v>
      </c>
      <c r="J31" t="s">
        <v>22</v>
      </c>
      <c r="M31" s="10"/>
      <c r="N31" s="86">
        <f t="shared" ref="N31:N49" si="7">J57/1000000000</f>
        <v>0.999</v>
      </c>
      <c r="O31" s="86">
        <f t="shared" si="5"/>
        <v>-55.750174999999999</v>
      </c>
      <c r="P31" s="36">
        <f>ABS(AVERAGE(O31:O49)-(P30-1)*5)</f>
        <v>67.223023947368418</v>
      </c>
      <c r="Q31" s="10"/>
    </row>
    <row r="32" spans="2:17" x14ac:dyDescent="0.25">
      <c r="B32" t="s">
        <v>23</v>
      </c>
      <c r="C32" t="s">
        <v>127</v>
      </c>
      <c r="D32" t="s">
        <v>30</v>
      </c>
      <c r="E32" s="10"/>
      <c r="F32" s="86">
        <f t="shared" si="6"/>
        <v>1.3046111111111001</v>
      </c>
      <c r="G32" s="86">
        <f t="shared" si="4"/>
        <v>-66.912711999999999</v>
      </c>
      <c r="H32" s="86"/>
      <c r="J32" t="s">
        <v>23</v>
      </c>
      <c r="K32" t="s">
        <v>127</v>
      </c>
      <c r="L32" t="s">
        <v>30</v>
      </c>
      <c r="M32" s="10"/>
      <c r="N32" s="86">
        <f t="shared" si="7"/>
        <v>1.3046111111111001</v>
      </c>
      <c r="O32" s="86">
        <f t="shared" si="5"/>
        <v>-57.603901</v>
      </c>
      <c r="P32" s="86"/>
      <c r="Q32" s="10"/>
    </row>
    <row r="33" spans="2:17" x14ac:dyDescent="0.25">
      <c r="B33">
        <v>1000000000</v>
      </c>
      <c r="C33">
        <v>-33.794410999999997</v>
      </c>
      <c r="D33">
        <v>-22.992487000000001</v>
      </c>
      <c r="E33" s="10"/>
      <c r="F33" s="86">
        <f t="shared" si="6"/>
        <v>1.6102222222222</v>
      </c>
      <c r="G33" s="86">
        <f t="shared" si="4"/>
        <v>-70.704680999999994</v>
      </c>
      <c r="H33" s="86"/>
      <c r="J33">
        <v>1000000000</v>
      </c>
      <c r="K33">
        <v>-41.019542999999999</v>
      </c>
      <c r="L33">
        <v>-30.453444000000001</v>
      </c>
      <c r="M33" s="10"/>
      <c r="N33" s="86">
        <f t="shared" si="7"/>
        <v>1.6102222222222</v>
      </c>
      <c r="O33" s="86">
        <f t="shared" si="5"/>
        <v>-59.142871999999997</v>
      </c>
      <c r="P33" s="86"/>
      <c r="Q33" s="10"/>
    </row>
    <row r="34" spans="2:17" x14ac:dyDescent="0.25">
      <c r="B34">
        <v>1666666666.6666999</v>
      </c>
      <c r="C34">
        <v>-34.310341000000001</v>
      </c>
      <c r="D34">
        <v>-23.457291000000001</v>
      </c>
      <c r="E34" s="10"/>
      <c r="F34" s="86">
        <f t="shared" si="6"/>
        <v>1.9158333333333002</v>
      </c>
      <c r="G34" s="86">
        <f t="shared" si="4"/>
        <v>-74.370391999999995</v>
      </c>
      <c r="H34" s="86"/>
      <c r="J34">
        <v>1666666666.6666999</v>
      </c>
      <c r="K34">
        <v>-47.272590999999998</v>
      </c>
      <c r="L34">
        <v>-36.713402000000002</v>
      </c>
      <c r="M34" s="10"/>
      <c r="N34" s="86">
        <f t="shared" si="7"/>
        <v>1.9158333333333002</v>
      </c>
      <c r="O34" s="86">
        <f t="shared" si="5"/>
        <v>-60.263046000000003</v>
      </c>
      <c r="P34" s="86"/>
      <c r="Q34" s="10"/>
    </row>
    <row r="35" spans="2:17" x14ac:dyDescent="0.25">
      <c r="B35">
        <v>2333333333.3333001</v>
      </c>
      <c r="C35">
        <v>-38.753731000000002</v>
      </c>
      <c r="D35">
        <v>-27.65259</v>
      </c>
      <c r="E35" s="10"/>
      <c r="F35" s="86">
        <f t="shared" si="6"/>
        <v>2.2214444444443999</v>
      </c>
      <c r="G35" s="86">
        <f t="shared" si="4"/>
        <v>-71.918380999999997</v>
      </c>
      <c r="H35" s="86"/>
      <c r="J35">
        <v>2333333333.3333001</v>
      </c>
      <c r="K35">
        <v>-48.260962999999997</v>
      </c>
      <c r="L35">
        <v>-37.299301</v>
      </c>
      <c r="M35" s="10"/>
      <c r="N35" s="86">
        <f t="shared" si="7"/>
        <v>2.2214444444443999</v>
      </c>
      <c r="O35" s="86">
        <f t="shared" si="5"/>
        <v>-64.076515000000001</v>
      </c>
      <c r="P35" s="86"/>
      <c r="Q35" s="10"/>
    </row>
    <row r="36" spans="2:17" x14ac:dyDescent="0.25">
      <c r="B36">
        <v>3000000000</v>
      </c>
      <c r="C36">
        <v>-40.915847999999997</v>
      </c>
      <c r="D36">
        <v>-29.286906999999999</v>
      </c>
      <c r="E36" s="10"/>
      <c r="F36" s="86">
        <f t="shared" si="6"/>
        <v>2.5270555555556</v>
      </c>
      <c r="G36" s="86">
        <f t="shared" si="4"/>
        <v>-71.681549000000004</v>
      </c>
      <c r="H36" s="86"/>
      <c r="J36">
        <v>3000000000</v>
      </c>
      <c r="K36">
        <v>-49.684157999999996</v>
      </c>
      <c r="L36">
        <v>-38.474632</v>
      </c>
      <c r="M36" s="10"/>
      <c r="N36" s="86">
        <f t="shared" si="7"/>
        <v>2.5270555555556</v>
      </c>
      <c r="O36" s="86">
        <f t="shared" si="5"/>
        <v>-68.792739999999995</v>
      </c>
      <c r="P36" s="86"/>
      <c r="Q36" s="10"/>
    </row>
    <row r="37" spans="2:17" x14ac:dyDescent="0.25">
      <c r="B37">
        <v>3666666666.6666999</v>
      </c>
      <c r="C37">
        <v>-38.433577999999997</v>
      </c>
      <c r="D37">
        <v>-26.418638000000001</v>
      </c>
      <c r="E37" s="10"/>
      <c r="F37" s="86">
        <f t="shared" si="6"/>
        <v>2.8326666666666998</v>
      </c>
      <c r="G37" s="86">
        <f t="shared" si="4"/>
        <v>-66.986626000000001</v>
      </c>
      <c r="H37" s="86"/>
      <c r="J37">
        <v>3666666666.6666999</v>
      </c>
      <c r="K37">
        <v>-49.403880999999998</v>
      </c>
      <c r="L37">
        <v>-38.011947999999997</v>
      </c>
      <c r="M37" s="10"/>
      <c r="N37" s="86">
        <f t="shared" si="7"/>
        <v>2.8326666666666998</v>
      </c>
      <c r="O37" s="86">
        <f t="shared" si="5"/>
        <v>-66.052711000000002</v>
      </c>
      <c r="P37" s="86"/>
      <c r="Q37" s="10"/>
    </row>
    <row r="38" spans="2:17" x14ac:dyDescent="0.25">
      <c r="B38">
        <v>4333333333.3332996</v>
      </c>
      <c r="C38">
        <v>-39.129272</v>
      </c>
      <c r="D38">
        <v>-26.909775</v>
      </c>
      <c r="E38" s="10"/>
      <c r="F38" s="86">
        <f t="shared" si="6"/>
        <v>3.1382777777777999</v>
      </c>
      <c r="G38" s="86">
        <f t="shared" si="4"/>
        <v>-68.355514999999997</v>
      </c>
      <c r="H38" s="86"/>
      <c r="J38">
        <v>4333333333.3332996</v>
      </c>
      <c r="K38">
        <v>-48.126797000000003</v>
      </c>
      <c r="L38">
        <v>-36.585189999999997</v>
      </c>
      <c r="M38" s="10"/>
      <c r="N38" s="86">
        <f t="shared" si="7"/>
        <v>3.1382777777777999</v>
      </c>
      <c r="O38" s="86">
        <f t="shared" si="5"/>
        <v>-62.582191000000002</v>
      </c>
      <c r="P38" s="86"/>
      <c r="Q38" s="10"/>
    </row>
    <row r="39" spans="2:17" x14ac:dyDescent="0.25">
      <c r="B39">
        <v>5000000000</v>
      </c>
      <c r="C39">
        <v>-39.124003999999999</v>
      </c>
      <c r="D39">
        <v>-26.408156999999999</v>
      </c>
      <c r="E39" s="10"/>
      <c r="F39" s="86">
        <f t="shared" si="6"/>
        <v>3.4438888888888997</v>
      </c>
      <c r="G39" s="86">
        <f t="shared" si="4"/>
        <v>-72.130523999999994</v>
      </c>
      <c r="H39" s="86"/>
      <c r="J39">
        <v>5000000000</v>
      </c>
      <c r="K39">
        <v>-47.778275000000001</v>
      </c>
      <c r="L39">
        <v>-35.393726000000001</v>
      </c>
      <c r="M39" s="10"/>
      <c r="N39" s="86">
        <f t="shared" si="7"/>
        <v>3.4438888888888997</v>
      </c>
      <c r="O39" s="86">
        <f t="shared" si="5"/>
        <v>-64.459770000000006</v>
      </c>
      <c r="P39" s="86"/>
      <c r="Q39" s="10"/>
    </row>
    <row r="40" spans="2:17" x14ac:dyDescent="0.25">
      <c r="B40">
        <v>5666666666.6667004</v>
      </c>
      <c r="C40">
        <v>-44.999935000000001</v>
      </c>
      <c r="D40">
        <v>-31.680315</v>
      </c>
      <c r="E40" s="10"/>
      <c r="F40" s="86">
        <f t="shared" si="6"/>
        <v>3.7494999999999998</v>
      </c>
      <c r="G40" s="86">
        <f t="shared" si="4"/>
        <v>-71.860680000000002</v>
      </c>
      <c r="H40" s="86"/>
      <c r="J40">
        <v>5666666666.6667004</v>
      </c>
      <c r="K40">
        <v>-49.123576999999997</v>
      </c>
      <c r="L40">
        <v>-35.759647000000001</v>
      </c>
      <c r="M40" s="10"/>
      <c r="N40" s="86">
        <f t="shared" si="7"/>
        <v>3.7494999999999998</v>
      </c>
      <c r="O40" s="86">
        <f t="shared" si="5"/>
        <v>-61.283146000000002</v>
      </c>
      <c r="P40" s="86"/>
      <c r="Q40" s="10"/>
    </row>
    <row r="41" spans="2:17" x14ac:dyDescent="0.25">
      <c r="B41">
        <v>6333333333.3332996</v>
      </c>
      <c r="C41">
        <v>-45.504631000000003</v>
      </c>
      <c r="D41">
        <v>-31.410837000000001</v>
      </c>
      <c r="E41" s="10"/>
      <c r="F41" s="86">
        <f t="shared" si="6"/>
        <v>4.0551111111111</v>
      </c>
      <c r="G41" s="86">
        <f t="shared" si="4"/>
        <v>-74.492087999999995</v>
      </c>
      <c r="H41" s="86"/>
      <c r="J41">
        <v>6333333333.3332996</v>
      </c>
      <c r="K41">
        <v>-48.172908999999997</v>
      </c>
      <c r="L41">
        <v>-34.289135000000002</v>
      </c>
      <c r="M41" s="10"/>
      <c r="N41" s="86">
        <f t="shared" si="7"/>
        <v>4.0551111111111</v>
      </c>
      <c r="O41" s="86">
        <f t="shared" si="5"/>
        <v>-61.959023000000002</v>
      </c>
      <c r="P41" s="86"/>
      <c r="Q41" s="10"/>
    </row>
    <row r="42" spans="2:17" x14ac:dyDescent="0.25">
      <c r="B42">
        <v>7000000000</v>
      </c>
      <c r="C42">
        <v>-37.488754</v>
      </c>
      <c r="D42">
        <v>-23.313224999999999</v>
      </c>
      <c r="E42" s="10"/>
      <c r="F42" s="86">
        <f t="shared" si="6"/>
        <v>4.3607222222222006</v>
      </c>
      <c r="G42" s="86">
        <f t="shared" si="4"/>
        <v>-73.759972000000005</v>
      </c>
      <c r="H42" s="86"/>
      <c r="J42">
        <v>7000000000</v>
      </c>
      <c r="K42">
        <v>-41.613300000000002</v>
      </c>
      <c r="L42">
        <v>-27.805761</v>
      </c>
      <c r="M42" s="10"/>
      <c r="N42" s="86">
        <f t="shared" si="7"/>
        <v>4.3607222222222006</v>
      </c>
      <c r="O42" s="86">
        <f t="shared" si="5"/>
        <v>-60.740917000000003</v>
      </c>
      <c r="P42" s="86"/>
      <c r="Q42" s="10"/>
    </row>
    <row r="43" spans="2:17" x14ac:dyDescent="0.25">
      <c r="B43">
        <v>7666666666.6667004</v>
      </c>
      <c r="C43">
        <v>-37.926864999999999</v>
      </c>
      <c r="D43">
        <v>-23.613430000000001</v>
      </c>
      <c r="E43" s="10"/>
      <c r="F43" s="86">
        <f t="shared" si="6"/>
        <v>4.6663333333332995</v>
      </c>
      <c r="G43" s="86">
        <f t="shared" si="4"/>
        <v>-70.013419999999996</v>
      </c>
      <c r="H43" s="86"/>
      <c r="J43">
        <v>7666666666.6667004</v>
      </c>
      <c r="K43">
        <v>-41.286532999999999</v>
      </c>
      <c r="L43">
        <v>-27.432832999999999</v>
      </c>
      <c r="M43" s="10"/>
      <c r="N43" s="86">
        <f t="shared" si="7"/>
        <v>4.6663333333332995</v>
      </c>
      <c r="O43" s="86">
        <f t="shared" si="5"/>
        <v>-59.699843999999999</v>
      </c>
      <c r="P43" s="86"/>
      <c r="Q43" s="10"/>
    </row>
    <row r="44" spans="2:17" x14ac:dyDescent="0.25">
      <c r="B44">
        <v>8333333333.3332996</v>
      </c>
      <c r="C44">
        <v>-38.802230999999999</v>
      </c>
      <c r="D44">
        <v>-23.945656</v>
      </c>
      <c r="E44" s="10"/>
      <c r="F44" s="86">
        <f t="shared" si="6"/>
        <v>4.9719444444444001</v>
      </c>
      <c r="G44" s="86">
        <f t="shared" si="4"/>
        <v>-73.924599000000001</v>
      </c>
      <c r="H44" s="86"/>
      <c r="J44">
        <v>8333333333.3332996</v>
      </c>
      <c r="K44">
        <v>-40.336460000000002</v>
      </c>
      <c r="L44">
        <v>-25.711863000000001</v>
      </c>
      <c r="M44" s="10"/>
      <c r="N44" s="86">
        <f t="shared" si="7"/>
        <v>4.9719444444444001</v>
      </c>
      <c r="O44" s="86">
        <f t="shared" si="5"/>
        <v>-60.098483999999999</v>
      </c>
      <c r="P44" s="86"/>
      <c r="Q44" s="10"/>
    </row>
    <row r="45" spans="2:17" x14ac:dyDescent="0.25">
      <c r="B45">
        <v>9000000000</v>
      </c>
      <c r="C45">
        <v>-37.567737999999999</v>
      </c>
      <c r="D45">
        <v>-22.458445000000001</v>
      </c>
      <c r="E45" s="10"/>
      <c r="F45" s="86">
        <f t="shared" si="6"/>
        <v>5.2775555555556002</v>
      </c>
      <c r="G45" s="86">
        <f t="shared" si="4"/>
        <v>-89.335327000000007</v>
      </c>
      <c r="H45" s="86"/>
      <c r="J45">
        <v>9000000000</v>
      </c>
      <c r="K45">
        <v>-40.543903</v>
      </c>
      <c r="L45">
        <v>-25.643609999999999</v>
      </c>
      <c r="M45" s="10"/>
      <c r="N45" s="86">
        <f t="shared" si="7"/>
        <v>5.2775555555556002</v>
      </c>
      <c r="O45" s="86">
        <f t="shared" si="5"/>
        <v>-63.545921</v>
      </c>
      <c r="P45" s="86"/>
      <c r="Q45" s="10"/>
    </row>
    <row r="46" spans="2:17" x14ac:dyDescent="0.25">
      <c r="B46">
        <v>9666666666.6667004</v>
      </c>
      <c r="C46">
        <v>-35.567146000000001</v>
      </c>
      <c r="D46">
        <v>-20.609014999999999</v>
      </c>
      <c r="E46" s="10"/>
      <c r="F46" s="86">
        <f t="shared" si="6"/>
        <v>5.5831666666667008</v>
      </c>
      <c r="G46" s="86">
        <f t="shared" si="4"/>
        <v>-76.916077000000001</v>
      </c>
      <c r="H46" s="86"/>
      <c r="J46">
        <v>9666666666.6667004</v>
      </c>
      <c r="K46">
        <v>-40.967399999999998</v>
      </c>
      <c r="L46">
        <v>-25.980528</v>
      </c>
      <c r="M46" s="10"/>
      <c r="N46" s="86">
        <f t="shared" si="7"/>
        <v>5.5831666666667008</v>
      </c>
      <c r="O46" s="86">
        <f t="shared" si="5"/>
        <v>-67.838463000000004</v>
      </c>
      <c r="P46" s="86"/>
      <c r="Q46" s="10"/>
    </row>
    <row r="47" spans="2:17" x14ac:dyDescent="0.25">
      <c r="B47">
        <v>10333333333.333</v>
      </c>
      <c r="C47">
        <v>-33.482067000000001</v>
      </c>
      <c r="D47">
        <v>-18.001695999999999</v>
      </c>
      <c r="E47" s="10"/>
      <c r="F47" s="86">
        <f t="shared" si="6"/>
        <v>5.8887777777777996</v>
      </c>
      <c r="G47" s="86">
        <f t="shared" si="4"/>
        <v>-72.879799000000006</v>
      </c>
      <c r="H47" s="86"/>
      <c r="J47">
        <v>10333333333.333</v>
      </c>
      <c r="K47">
        <v>-43.951903999999999</v>
      </c>
      <c r="L47">
        <v>-28.692395999999999</v>
      </c>
      <c r="M47" s="10"/>
      <c r="N47" s="86">
        <f t="shared" si="7"/>
        <v>5.8887777777777996</v>
      </c>
      <c r="O47" s="86">
        <f t="shared" si="5"/>
        <v>-71.310135000000002</v>
      </c>
      <c r="P47" s="86"/>
      <c r="Q47" s="10"/>
    </row>
    <row r="48" spans="2:17" x14ac:dyDescent="0.25">
      <c r="B48">
        <v>11000000000</v>
      </c>
      <c r="C48">
        <v>-31.092903</v>
      </c>
      <c r="D48">
        <v>-15.366909</v>
      </c>
      <c r="E48" s="10"/>
      <c r="F48" s="86">
        <f t="shared" si="6"/>
        <v>6.1943888888888994</v>
      </c>
      <c r="G48" s="86">
        <f t="shared" si="4"/>
        <v>-61.218989999999998</v>
      </c>
      <c r="H48" s="86"/>
      <c r="J48">
        <v>11000000000</v>
      </c>
      <c r="K48">
        <v>-41.580249999999999</v>
      </c>
      <c r="L48">
        <v>-26.246407000000001</v>
      </c>
      <c r="M48" s="10"/>
      <c r="N48" s="86">
        <f t="shared" si="7"/>
        <v>6.1943888888888994</v>
      </c>
      <c r="O48" s="86">
        <f t="shared" si="5"/>
        <v>-58.809204000000001</v>
      </c>
      <c r="P48" s="86"/>
      <c r="Q48" s="10"/>
    </row>
    <row r="49" spans="2:17" x14ac:dyDescent="0.25">
      <c r="B49">
        <v>11666666666.667</v>
      </c>
      <c r="C49">
        <v>-32.881973000000002</v>
      </c>
      <c r="D49">
        <v>-16.811363</v>
      </c>
      <c r="E49" s="10"/>
      <c r="F49" s="86">
        <f t="shared" si="6"/>
        <v>6.5</v>
      </c>
      <c r="G49" s="86">
        <f t="shared" si="4"/>
        <v>-59.057423</v>
      </c>
      <c r="H49" s="86"/>
      <c r="J49">
        <v>11666666666.667</v>
      </c>
      <c r="K49">
        <v>-40.699848000000003</v>
      </c>
      <c r="L49">
        <v>-24.870987</v>
      </c>
      <c r="M49" s="10"/>
      <c r="N49" s="86">
        <f t="shared" si="7"/>
        <v>6.5</v>
      </c>
      <c r="O49" s="86">
        <f t="shared" si="5"/>
        <v>-58.228397000000001</v>
      </c>
      <c r="P49" s="86"/>
      <c r="Q49" s="10"/>
    </row>
    <row r="50" spans="2:17" x14ac:dyDescent="0.25">
      <c r="B50">
        <v>12333333333.333</v>
      </c>
      <c r="C50">
        <v>-37.419884000000003</v>
      </c>
      <c r="D50">
        <v>-19.455175000000001</v>
      </c>
      <c r="E50" s="10"/>
      <c r="F50" s="86" t="s">
        <v>25</v>
      </c>
      <c r="H50" s="86"/>
      <c r="J50">
        <v>12333333333.333</v>
      </c>
      <c r="K50">
        <v>-42.306739999999998</v>
      </c>
      <c r="L50">
        <v>-24.780560999999999</v>
      </c>
      <c r="M50" s="10"/>
      <c r="N50" s="86" t="s">
        <v>25</v>
      </c>
      <c r="P50" s="86"/>
      <c r="Q50" s="10"/>
    </row>
    <row r="51" spans="2:17" x14ac:dyDescent="0.25">
      <c r="B51">
        <v>13000000000</v>
      </c>
      <c r="C51">
        <v>-37.423541999999998</v>
      </c>
      <c r="D51">
        <v>-18.556557000000002</v>
      </c>
      <c r="E51" s="10"/>
      <c r="H51" s="86"/>
      <c r="J51">
        <v>13000000000</v>
      </c>
      <c r="K51">
        <v>-43.573577999999998</v>
      </c>
      <c r="L51">
        <v>-25.659647</v>
      </c>
      <c r="M51" s="10"/>
      <c r="P51" s="86"/>
      <c r="Q51" s="10"/>
    </row>
    <row r="52" spans="2:17" x14ac:dyDescent="0.25">
      <c r="B52" t="s">
        <v>25</v>
      </c>
      <c r="E52" s="8"/>
      <c r="H52" s="86"/>
      <c r="J52" t="s">
        <v>25</v>
      </c>
      <c r="M52" s="8"/>
      <c r="P52" s="86"/>
      <c r="Q52" s="8"/>
    </row>
    <row r="53" spans="2:17" x14ac:dyDescent="0.25">
      <c r="E53" s="8"/>
      <c r="F53" s="86" t="s">
        <v>27</v>
      </c>
      <c r="H53" s="86"/>
      <c r="M53" s="8"/>
      <c r="N53" s="86" t="s">
        <v>27</v>
      </c>
      <c r="P53" s="86"/>
      <c r="Q53" s="8"/>
    </row>
    <row r="54" spans="2:17" ht="15.75" x14ac:dyDescent="0.25">
      <c r="E54" s="8"/>
      <c r="F54" s="86" t="s">
        <v>23</v>
      </c>
      <c r="G54" s="86" t="str">
        <f>D80</f>
        <v>3Ix0L dBc Log Mag(dB)</v>
      </c>
      <c r="H54" s="35">
        <v>3</v>
      </c>
      <c r="M54" s="8"/>
      <c r="N54" s="86" t="s">
        <v>23</v>
      </c>
      <c r="O54" s="86" t="str">
        <f>L80</f>
        <v>3Ix0L dBc Log Mag(dB)</v>
      </c>
      <c r="P54" s="35">
        <v>3</v>
      </c>
      <c r="Q54" s="8"/>
    </row>
    <row r="55" spans="2:17" ht="15.75" x14ac:dyDescent="0.25">
      <c r="B55" t="s">
        <v>26</v>
      </c>
      <c r="E55" s="8"/>
      <c r="F55" s="86">
        <f>B81/1000000000</f>
        <v>0.999</v>
      </c>
      <c r="G55" s="86">
        <f>D81</f>
        <v>-71.818634000000003</v>
      </c>
      <c r="H55" s="36">
        <f>ABS(AVERAGE(G55:G73)-(H54-1)*15)</f>
        <v>109.70870600000001</v>
      </c>
      <c r="J55" t="s">
        <v>26</v>
      </c>
      <c r="M55" s="8"/>
      <c r="N55" s="86">
        <f>J81/1000000000</f>
        <v>0.999</v>
      </c>
      <c r="O55" s="86">
        <f>L81</f>
        <v>-63.959395999999998</v>
      </c>
      <c r="P55" s="36">
        <f>ABS(AVERAGE(O55:O73)-(P54-1)*15)</f>
        <v>106.01888468421053</v>
      </c>
      <c r="Q55" s="8"/>
    </row>
    <row r="56" spans="2:17" x14ac:dyDescent="0.25">
      <c r="B56" t="s">
        <v>23</v>
      </c>
      <c r="C56" t="s">
        <v>128</v>
      </c>
      <c r="D56" t="s">
        <v>31</v>
      </c>
      <c r="E56" s="8"/>
      <c r="F56" s="86">
        <v>19805555555.556</v>
      </c>
      <c r="G56" s="86">
        <f t="shared" ref="G56:G73" si="8">D82</f>
        <v>-76.421852000000001</v>
      </c>
      <c r="H56" s="86"/>
      <c r="J56" t="s">
        <v>23</v>
      </c>
      <c r="K56" t="s">
        <v>128</v>
      </c>
      <c r="L56" t="s">
        <v>31</v>
      </c>
      <c r="M56" s="8"/>
      <c r="N56" s="86">
        <v>19805555555.556</v>
      </c>
      <c r="O56" s="86">
        <f t="shared" ref="O56:O73" si="9">L82</f>
        <v>-67.098067999999998</v>
      </c>
      <c r="P56" s="86"/>
      <c r="Q56" s="8"/>
    </row>
    <row r="57" spans="2:17" x14ac:dyDescent="0.25">
      <c r="B57">
        <v>999000000</v>
      </c>
      <c r="C57">
        <v>-74.263084000000006</v>
      </c>
      <c r="D57">
        <v>-63.461162999999999</v>
      </c>
      <c r="E57" s="8"/>
      <c r="F57" s="86">
        <v>20111111111.111</v>
      </c>
      <c r="G57" s="86">
        <f t="shared" si="8"/>
        <v>-78.222206</v>
      </c>
      <c r="H57" s="86"/>
      <c r="J57">
        <v>999000000</v>
      </c>
      <c r="K57">
        <v>-66.316276999999999</v>
      </c>
      <c r="L57">
        <v>-55.750174999999999</v>
      </c>
      <c r="M57" s="8"/>
      <c r="N57" s="86">
        <v>20111111111.111</v>
      </c>
      <c r="O57" s="86">
        <f t="shared" si="9"/>
        <v>-68.606277000000006</v>
      </c>
      <c r="P57" s="86"/>
      <c r="Q57" s="8"/>
    </row>
    <row r="58" spans="2:17" x14ac:dyDescent="0.25">
      <c r="B58">
        <v>1304611111.1111</v>
      </c>
      <c r="C58">
        <v>-77.765761999999995</v>
      </c>
      <c r="D58">
        <v>-66.912711999999999</v>
      </c>
      <c r="E58" s="8"/>
      <c r="F58" s="86">
        <v>20416666666.667</v>
      </c>
      <c r="G58" s="86">
        <f t="shared" si="8"/>
        <v>-79.425049000000001</v>
      </c>
      <c r="H58" s="86"/>
      <c r="J58">
        <v>1304611111.1111</v>
      </c>
      <c r="K58">
        <v>-68.163086000000007</v>
      </c>
      <c r="L58">
        <v>-57.603901</v>
      </c>
      <c r="M58" s="8"/>
      <c r="N58" s="86">
        <v>20416666666.667</v>
      </c>
      <c r="O58" s="86">
        <f t="shared" si="9"/>
        <v>-70.627860999999996</v>
      </c>
      <c r="P58" s="86"/>
      <c r="Q58" s="8"/>
    </row>
    <row r="59" spans="2:17" x14ac:dyDescent="0.25">
      <c r="B59">
        <v>1610222222.2221999</v>
      </c>
      <c r="C59">
        <v>-81.805824000000001</v>
      </c>
      <c r="D59">
        <v>-70.704680999999994</v>
      </c>
      <c r="E59" s="8"/>
      <c r="F59" s="86">
        <v>20722222222.222</v>
      </c>
      <c r="G59" s="86">
        <f t="shared" si="8"/>
        <v>-78.396118000000001</v>
      </c>
      <c r="H59" s="86"/>
      <c r="J59">
        <v>1610222222.2221999</v>
      </c>
      <c r="K59">
        <v>-70.104529999999997</v>
      </c>
      <c r="L59">
        <v>-59.142871999999997</v>
      </c>
      <c r="M59" s="8"/>
      <c r="N59" s="86">
        <v>20722222222.222</v>
      </c>
      <c r="O59" s="86">
        <f t="shared" si="9"/>
        <v>-69.780838000000003</v>
      </c>
      <c r="P59" s="86"/>
      <c r="Q59" s="8"/>
    </row>
    <row r="60" spans="2:17" x14ac:dyDescent="0.25">
      <c r="B60">
        <v>1915833333.3333001</v>
      </c>
      <c r="C60">
        <v>-85.999329000000003</v>
      </c>
      <c r="D60">
        <v>-74.370391999999995</v>
      </c>
      <c r="E60" s="8"/>
      <c r="F60" s="86">
        <v>21027777777.778</v>
      </c>
      <c r="G60" s="86">
        <f t="shared" si="8"/>
        <v>-79.84787</v>
      </c>
      <c r="H60" s="86"/>
      <c r="J60">
        <v>1915833333.3333001</v>
      </c>
      <c r="K60">
        <v>-71.472572</v>
      </c>
      <c r="L60">
        <v>-60.263046000000003</v>
      </c>
      <c r="M60" s="8"/>
      <c r="N60" s="86">
        <v>21027777777.778</v>
      </c>
      <c r="O60" s="86">
        <f t="shared" si="9"/>
        <v>-69.053871000000001</v>
      </c>
      <c r="P60" s="86"/>
      <c r="Q60" s="8"/>
    </row>
    <row r="61" spans="2:17" x14ac:dyDescent="0.25">
      <c r="B61">
        <v>2221444444.4443998</v>
      </c>
      <c r="C61">
        <v>-83.933327000000006</v>
      </c>
      <c r="D61">
        <v>-71.918380999999997</v>
      </c>
      <c r="E61" s="8"/>
      <c r="F61" s="86">
        <v>21333333333.333</v>
      </c>
      <c r="G61" s="86">
        <f t="shared" si="8"/>
        <v>-80.297027999999997</v>
      </c>
      <c r="H61" s="86"/>
      <c r="J61">
        <v>2221444444.4443998</v>
      </c>
      <c r="K61">
        <v>-75.468451999999999</v>
      </c>
      <c r="L61">
        <v>-64.076515000000001</v>
      </c>
      <c r="M61" s="8"/>
      <c r="N61" s="86">
        <v>21333333333.333</v>
      </c>
      <c r="O61" s="86">
        <f t="shared" si="9"/>
        <v>-71.007851000000002</v>
      </c>
      <c r="P61" s="86"/>
      <c r="Q61" s="8"/>
    </row>
    <row r="62" spans="2:17" x14ac:dyDescent="0.25">
      <c r="B62">
        <v>2527055555.5556002</v>
      </c>
      <c r="C62">
        <v>-83.901047000000005</v>
      </c>
      <c r="D62">
        <v>-71.681549000000004</v>
      </c>
      <c r="E62" s="8"/>
      <c r="F62" s="86">
        <v>21638888888.889</v>
      </c>
      <c r="G62" s="86">
        <f t="shared" si="8"/>
        <v>-84.396750999999995</v>
      </c>
      <c r="H62" s="86"/>
      <c r="J62">
        <v>2527055555.5556002</v>
      </c>
      <c r="K62">
        <v>-80.334343000000004</v>
      </c>
      <c r="L62">
        <v>-68.792739999999995</v>
      </c>
      <c r="M62" s="8"/>
      <c r="N62" s="86">
        <v>21638888888.889</v>
      </c>
      <c r="O62" s="86">
        <f t="shared" si="9"/>
        <v>-73.512466000000003</v>
      </c>
      <c r="P62" s="86"/>
      <c r="Q62" s="8"/>
    </row>
    <row r="63" spans="2:17" x14ac:dyDescent="0.25">
      <c r="B63">
        <v>2832666666.6666999</v>
      </c>
      <c r="C63">
        <v>-79.702468999999994</v>
      </c>
      <c r="D63">
        <v>-66.986626000000001</v>
      </c>
      <c r="E63" s="8"/>
      <c r="F63" s="86">
        <v>21944444444.444</v>
      </c>
      <c r="G63" s="86">
        <f t="shared" si="8"/>
        <v>-89.426665999999997</v>
      </c>
      <c r="H63" s="86"/>
      <c r="J63">
        <v>2832666666.6666999</v>
      </c>
      <c r="K63">
        <v>-78.437256000000005</v>
      </c>
      <c r="L63">
        <v>-66.052711000000002</v>
      </c>
      <c r="M63" s="8"/>
      <c r="N63" s="86">
        <v>21944444444.444</v>
      </c>
      <c r="O63" s="86">
        <f t="shared" si="9"/>
        <v>-77.872146999999998</v>
      </c>
      <c r="P63" s="86"/>
      <c r="Q63" s="8"/>
    </row>
    <row r="64" spans="2:17" x14ac:dyDescent="0.25">
      <c r="B64">
        <v>3138277777.7778001</v>
      </c>
      <c r="C64">
        <v>-81.675133000000002</v>
      </c>
      <c r="D64">
        <v>-68.355514999999997</v>
      </c>
      <c r="E64" s="8"/>
      <c r="F64" s="86">
        <v>22250000000</v>
      </c>
      <c r="G64" s="86">
        <f t="shared" si="8"/>
        <v>-86.408126999999993</v>
      </c>
      <c r="H64" s="86"/>
      <c r="J64">
        <v>3138277777.7778001</v>
      </c>
      <c r="K64">
        <v>-75.946113999999994</v>
      </c>
      <c r="L64">
        <v>-62.582191000000002</v>
      </c>
      <c r="M64" s="8"/>
      <c r="N64" s="86">
        <v>22250000000</v>
      </c>
      <c r="O64" s="86">
        <f t="shared" si="9"/>
        <v>-80.685944000000006</v>
      </c>
      <c r="P64" s="86"/>
      <c r="Q64" s="8"/>
    </row>
    <row r="65" spans="2:17" x14ac:dyDescent="0.25">
      <c r="B65">
        <v>3443888888.8888998</v>
      </c>
      <c r="C65">
        <v>-86.224311999999998</v>
      </c>
      <c r="D65">
        <v>-72.130523999999994</v>
      </c>
      <c r="E65" s="8"/>
      <c r="F65" s="86">
        <v>22555555555.556</v>
      </c>
      <c r="G65" s="86">
        <f t="shared" si="8"/>
        <v>-85.688041999999996</v>
      </c>
      <c r="H65" s="86"/>
      <c r="J65">
        <v>3443888888.8888998</v>
      </c>
      <c r="K65">
        <v>-78.343543999999994</v>
      </c>
      <c r="L65">
        <v>-64.459770000000006</v>
      </c>
      <c r="M65" s="8"/>
      <c r="N65" s="86">
        <v>22555555555.556</v>
      </c>
      <c r="O65" s="86">
        <f t="shared" si="9"/>
        <v>-84.470382999999998</v>
      </c>
      <c r="P65" s="86"/>
      <c r="Q65" s="8"/>
    </row>
    <row r="66" spans="2:17" x14ac:dyDescent="0.25">
      <c r="B66">
        <v>3749500000</v>
      </c>
      <c r="C66">
        <v>-86.036208999999999</v>
      </c>
      <c r="D66">
        <v>-71.860680000000002</v>
      </c>
      <c r="E66" s="8"/>
      <c r="F66" s="86">
        <v>22861111111.111</v>
      </c>
      <c r="G66" s="86">
        <f t="shared" si="8"/>
        <v>-84.754554999999996</v>
      </c>
      <c r="H66" s="86"/>
      <c r="J66">
        <v>3749500000</v>
      </c>
      <c r="K66">
        <v>-75.090682999999999</v>
      </c>
      <c r="L66">
        <v>-61.283146000000002</v>
      </c>
      <c r="M66" s="8"/>
      <c r="N66" s="86">
        <v>22861111111.111</v>
      </c>
      <c r="O66" s="86">
        <f t="shared" si="9"/>
        <v>-78.854713000000004</v>
      </c>
      <c r="P66" s="86"/>
      <c r="Q66" s="8"/>
    </row>
    <row r="67" spans="2:17" x14ac:dyDescent="0.25">
      <c r="B67">
        <v>4055111111.1111002</v>
      </c>
      <c r="C67">
        <v>-88.805526999999998</v>
      </c>
      <c r="D67">
        <v>-74.492087999999995</v>
      </c>
      <c r="E67" s="8"/>
      <c r="F67" s="86">
        <v>23166666666.667</v>
      </c>
      <c r="G67" s="86">
        <f t="shared" si="8"/>
        <v>-77.856392</v>
      </c>
      <c r="H67" s="86"/>
      <c r="J67">
        <v>4055111111.1111002</v>
      </c>
      <c r="K67">
        <v>-75.812720999999996</v>
      </c>
      <c r="L67">
        <v>-61.959023000000002</v>
      </c>
      <c r="M67" s="8"/>
      <c r="N67" s="86">
        <v>23166666666.667</v>
      </c>
      <c r="O67" s="86">
        <f t="shared" si="9"/>
        <v>-77.856078999999994</v>
      </c>
      <c r="P67" s="86"/>
      <c r="Q67" s="8"/>
    </row>
    <row r="68" spans="2:17" x14ac:dyDescent="0.25">
      <c r="B68">
        <v>4360722222.2222004</v>
      </c>
      <c r="C68">
        <v>-88.616546999999997</v>
      </c>
      <c r="D68">
        <v>-73.759972000000005</v>
      </c>
      <c r="E68" s="8"/>
      <c r="F68" s="86">
        <v>23472222222.222</v>
      </c>
      <c r="G68" s="86">
        <f t="shared" si="8"/>
        <v>-76.136932000000002</v>
      </c>
      <c r="H68" s="86"/>
      <c r="J68">
        <v>4360722222.2222004</v>
      </c>
      <c r="K68">
        <v>-75.365516999999997</v>
      </c>
      <c r="L68">
        <v>-60.740917000000003</v>
      </c>
      <c r="M68" s="8"/>
      <c r="N68" s="86">
        <v>23472222222.222</v>
      </c>
      <c r="O68" s="86">
        <f t="shared" si="9"/>
        <v>-78.403121999999996</v>
      </c>
      <c r="P68" s="86"/>
      <c r="Q68" s="8"/>
    </row>
    <row r="69" spans="2:17" x14ac:dyDescent="0.25">
      <c r="B69">
        <v>4666333333.3332996</v>
      </c>
      <c r="C69">
        <v>-85.122710999999995</v>
      </c>
      <c r="D69">
        <v>-70.013419999999996</v>
      </c>
      <c r="E69" s="8"/>
      <c r="F69" s="86">
        <v>23777777777.778</v>
      </c>
      <c r="G69" s="86">
        <f t="shared" si="8"/>
        <v>-74.510840999999999</v>
      </c>
      <c r="H69" s="86"/>
      <c r="J69">
        <v>4666333333.3332996</v>
      </c>
      <c r="K69">
        <v>-74.600136000000006</v>
      </c>
      <c r="L69">
        <v>-59.699843999999999</v>
      </c>
      <c r="M69" s="8"/>
      <c r="N69" s="86">
        <v>23777777777.778</v>
      </c>
      <c r="O69" s="86">
        <f t="shared" si="9"/>
        <v>-79.310051000000001</v>
      </c>
      <c r="P69" s="86"/>
      <c r="Q69" s="8"/>
    </row>
    <row r="70" spans="2:17" x14ac:dyDescent="0.25">
      <c r="B70">
        <v>4971944444.4443998</v>
      </c>
      <c r="C70">
        <v>-88.882735999999994</v>
      </c>
      <c r="D70">
        <v>-73.924599000000001</v>
      </c>
      <c r="E70" s="8"/>
      <c r="F70" s="86">
        <v>24083333333.333</v>
      </c>
      <c r="G70" s="86">
        <f t="shared" si="8"/>
        <v>-75.414764000000005</v>
      </c>
      <c r="H70" s="86"/>
      <c r="J70">
        <v>4971944444.4443998</v>
      </c>
      <c r="K70">
        <v>-75.085357999999999</v>
      </c>
      <c r="L70">
        <v>-60.098483999999999</v>
      </c>
      <c r="M70" s="8"/>
      <c r="N70" s="86">
        <v>24083333333.333</v>
      </c>
      <c r="O70" s="86">
        <f t="shared" si="9"/>
        <v>-80.007491999999999</v>
      </c>
      <c r="P70" s="86"/>
      <c r="Q70" s="8"/>
    </row>
    <row r="71" spans="2:17" x14ac:dyDescent="0.25">
      <c r="B71">
        <v>5277555555.5556002</v>
      </c>
      <c r="C71">
        <v>-104.81570000000001</v>
      </c>
      <c r="D71">
        <v>-89.335327000000007</v>
      </c>
      <c r="E71" s="8"/>
      <c r="F71" s="86">
        <v>24388888888.889</v>
      </c>
      <c r="G71" s="86">
        <f t="shared" si="8"/>
        <v>-76.954086000000004</v>
      </c>
      <c r="H71" s="86"/>
      <c r="J71">
        <v>5277555555.5556002</v>
      </c>
      <c r="K71">
        <v>-78.805428000000006</v>
      </c>
      <c r="L71">
        <v>-63.545921</v>
      </c>
      <c r="M71" s="8"/>
      <c r="N71" s="86">
        <v>24388888888.889</v>
      </c>
      <c r="O71" s="86">
        <f t="shared" si="9"/>
        <v>-82.888298000000006</v>
      </c>
      <c r="P71" s="86"/>
      <c r="Q71" s="8"/>
    </row>
    <row r="72" spans="2:17" x14ac:dyDescent="0.25">
      <c r="B72">
        <v>5583166666.6667004</v>
      </c>
      <c r="C72">
        <v>-92.642075000000006</v>
      </c>
      <c r="D72">
        <v>-76.916077000000001</v>
      </c>
      <c r="E72" s="8"/>
      <c r="F72" s="86">
        <v>24694444444.444</v>
      </c>
      <c r="G72" s="86">
        <f t="shared" si="8"/>
        <v>-83.892775999999998</v>
      </c>
      <c r="H72" s="86"/>
      <c r="J72">
        <v>5583166666.6667004</v>
      </c>
      <c r="K72">
        <v>-83.172309999999996</v>
      </c>
      <c r="L72">
        <v>-67.838463000000004</v>
      </c>
      <c r="M72" s="8"/>
      <c r="N72" s="86">
        <v>24694444444.444</v>
      </c>
      <c r="O72" s="86">
        <f t="shared" si="9"/>
        <v>-86.449332999999996</v>
      </c>
      <c r="P72" s="86"/>
      <c r="Q72" s="8"/>
    </row>
    <row r="73" spans="2:17" x14ac:dyDescent="0.25">
      <c r="B73">
        <v>5888777777.7777996</v>
      </c>
      <c r="C73">
        <v>-88.950408999999993</v>
      </c>
      <c r="D73">
        <v>-72.879799000000006</v>
      </c>
      <c r="E73" s="8"/>
      <c r="F73" s="86">
        <v>25000000000</v>
      </c>
      <c r="G73" s="86">
        <f t="shared" si="8"/>
        <v>-74.596725000000006</v>
      </c>
      <c r="H73" s="86"/>
      <c r="J73">
        <v>5888777777.7777996</v>
      </c>
      <c r="K73">
        <v>-87.138992000000002</v>
      </c>
      <c r="L73">
        <v>-71.310135000000002</v>
      </c>
      <c r="M73" s="8"/>
      <c r="N73" s="86">
        <v>25000000000</v>
      </c>
      <c r="O73" s="86">
        <f t="shared" si="9"/>
        <v>-83.914619000000002</v>
      </c>
      <c r="P73" s="86"/>
      <c r="Q73" s="8"/>
    </row>
    <row r="74" spans="2:17" x14ac:dyDescent="0.25">
      <c r="B74">
        <v>6194388888.8888998</v>
      </c>
      <c r="C74">
        <v>-79.183700999999999</v>
      </c>
      <c r="D74">
        <v>-61.218989999999998</v>
      </c>
      <c r="E74" s="8"/>
      <c r="F74" s="86" t="s">
        <v>25</v>
      </c>
      <c r="H74" s="86"/>
      <c r="J74">
        <v>6194388888.8888998</v>
      </c>
      <c r="K74">
        <v>-76.335380999999998</v>
      </c>
      <c r="L74">
        <v>-58.809204000000001</v>
      </c>
      <c r="M74" s="8"/>
      <c r="N74" s="86" t="s">
        <v>25</v>
      </c>
      <c r="P74" s="86"/>
      <c r="Q74" s="8"/>
    </row>
    <row r="75" spans="2:17" x14ac:dyDescent="0.25">
      <c r="B75">
        <v>6500000000</v>
      </c>
      <c r="C75">
        <v>-77.924408</v>
      </c>
      <c r="D75">
        <v>-59.057423</v>
      </c>
      <c r="H75" s="86"/>
      <c r="J75">
        <v>6500000000</v>
      </c>
      <c r="K75">
        <v>-76.142325999999997</v>
      </c>
      <c r="L75">
        <v>-58.228397000000001</v>
      </c>
      <c r="P75" s="86"/>
    </row>
    <row r="76" spans="2:17" x14ac:dyDescent="0.25">
      <c r="B76" t="s">
        <v>25</v>
      </c>
      <c r="H76" s="86"/>
      <c r="J76" t="s">
        <v>25</v>
      </c>
      <c r="P76" s="86"/>
    </row>
    <row r="77" spans="2:17" x14ac:dyDescent="0.25">
      <c r="F77" s="86" t="s">
        <v>28</v>
      </c>
      <c r="H77" s="86"/>
      <c r="N77" s="86" t="s">
        <v>28</v>
      </c>
      <c r="P77" s="86"/>
    </row>
    <row r="78" spans="2:17" ht="15.75" x14ac:dyDescent="0.25">
      <c r="F78" s="86" t="s">
        <v>23</v>
      </c>
      <c r="G78" s="86" t="str">
        <f t="shared" ref="G78:G97" si="10">D104</f>
        <v>4Ix0L dBc Log Mag(dB)</v>
      </c>
      <c r="H78" s="35">
        <v>4</v>
      </c>
      <c r="N78" s="86" t="s">
        <v>23</v>
      </c>
      <c r="O78" s="86" t="str">
        <f t="shared" ref="O78:O97" si="11">L104</f>
        <v>4Ix0L dBc Log Mag(dB)</v>
      </c>
      <c r="P78" s="35">
        <v>4</v>
      </c>
    </row>
    <row r="79" spans="2:17" ht="15.75" x14ac:dyDescent="0.25">
      <c r="B79" t="s">
        <v>27</v>
      </c>
      <c r="F79" s="86">
        <f t="shared" ref="F79:F97" si="12">B105/1000000000</f>
        <v>0.999</v>
      </c>
      <c r="G79" s="86">
        <f t="shared" si="10"/>
        <v>-94.464141999999995</v>
      </c>
      <c r="H79" s="36">
        <f>ABS(AVERAGE(G79:G97)-(H78-1)*17)</f>
        <v>143.35746499999999</v>
      </c>
      <c r="J79" t="s">
        <v>27</v>
      </c>
      <c r="N79" s="86">
        <f t="shared" ref="N79:N97" si="13">J105/1000000000</f>
        <v>0.999</v>
      </c>
      <c r="O79" s="86">
        <f t="shared" si="11"/>
        <v>-88.681495999999996</v>
      </c>
      <c r="P79" s="36">
        <f>ABS(AVERAGE(O79:O97)-(P78-1)*17)</f>
        <v>139.40870952631582</v>
      </c>
    </row>
    <row r="80" spans="2:17" x14ac:dyDescent="0.25">
      <c r="B80" t="s">
        <v>23</v>
      </c>
      <c r="C80" t="s">
        <v>129</v>
      </c>
      <c r="D80" t="s">
        <v>32</v>
      </c>
      <c r="F80" s="86">
        <f t="shared" si="12"/>
        <v>1.1240555555556</v>
      </c>
      <c r="G80" s="86">
        <f t="shared" si="10"/>
        <v>-101.2869</v>
      </c>
      <c r="H80" s="86"/>
      <c r="J80" t="s">
        <v>23</v>
      </c>
      <c r="K80" t="s">
        <v>129</v>
      </c>
      <c r="L80" t="s">
        <v>32</v>
      </c>
      <c r="N80" s="86">
        <f t="shared" si="13"/>
        <v>1.1240555555556</v>
      </c>
      <c r="O80" s="86">
        <f t="shared" si="11"/>
        <v>-94.072143999999994</v>
      </c>
      <c r="P80" s="86"/>
    </row>
    <row r="81" spans="2:16" x14ac:dyDescent="0.25">
      <c r="B81">
        <v>999000000</v>
      </c>
      <c r="C81">
        <v>-82.620559999999998</v>
      </c>
      <c r="D81">
        <v>-71.818634000000003</v>
      </c>
      <c r="F81" s="86">
        <f t="shared" si="12"/>
        <v>1.2491111111111</v>
      </c>
      <c r="G81" s="86">
        <f t="shared" si="10"/>
        <v>-88.180878000000007</v>
      </c>
      <c r="H81" s="86"/>
      <c r="J81">
        <v>999000000</v>
      </c>
      <c r="K81">
        <v>-74.525497000000001</v>
      </c>
      <c r="L81">
        <v>-63.959395999999998</v>
      </c>
      <c r="N81" s="86">
        <f t="shared" si="13"/>
        <v>1.2491111111111</v>
      </c>
      <c r="O81" s="86">
        <f t="shared" si="11"/>
        <v>-81.314796000000001</v>
      </c>
      <c r="P81" s="86"/>
    </row>
    <row r="82" spans="2:16" x14ac:dyDescent="0.25">
      <c r="B82">
        <v>1184240740.7407</v>
      </c>
      <c r="C82">
        <v>-87.274901999999997</v>
      </c>
      <c r="D82">
        <v>-76.421852000000001</v>
      </c>
      <c r="F82" s="86">
        <f t="shared" si="12"/>
        <v>1.3741666666666998</v>
      </c>
      <c r="G82" s="86">
        <f t="shared" si="10"/>
        <v>-95.903175000000005</v>
      </c>
      <c r="H82" s="86"/>
      <c r="J82">
        <v>1184240740.7407</v>
      </c>
      <c r="K82">
        <v>-77.657248999999993</v>
      </c>
      <c r="L82">
        <v>-67.098067999999998</v>
      </c>
      <c r="N82" s="86">
        <f t="shared" si="13"/>
        <v>1.3741666666666998</v>
      </c>
      <c r="O82" s="86">
        <f t="shared" si="11"/>
        <v>-82.273742999999996</v>
      </c>
      <c r="P82" s="86"/>
    </row>
    <row r="83" spans="2:16" x14ac:dyDescent="0.25">
      <c r="B83">
        <v>1369481481.4814999</v>
      </c>
      <c r="C83">
        <v>-89.323348999999993</v>
      </c>
      <c r="D83">
        <v>-78.222206</v>
      </c>
      <c r="F83" s="86">
        <f t="shared" si="12"/>
        <v>1.4992222222221998</v>
      </c>
      <c r="G83" s="86">
        <f t="shared" si="10"/>
        <v>-92.532355999999993</v>
      </c>
      <c r="H83" s="86"/>
      <c r="J83">
        <v>1369481481.4814999</v>
      </c>
      <c r="K83">
        <v>-79.567939999999993</v>
      </c>
      <c r="L83">
        <v>-68.606277000000006</v>
      </c>
      <c r="N83" s="86">
        <f t="shared" si="13"/>
        <v>1.4992222222221998</v>
      </c>
      <c r="O83" s="86">
        <f t="shared" si="11"/>
        <v>-80.897330999999994</v>
      </c>
      <c r="P83" s="86"/>
    </row>
    <row r="84" spans="2:16" x14ac:dyDescent="0.25">
      <c r="B84">
        <v>1554722222.2221999</v>
      </c>
      <c r="C84">
        <v>-91.053993000000006</v>
      </c>
      <c r="D84">
        <v>-79.425049000000001</v>
      </c>
      <c r="F84" s="86">
        <f t="shared" si="12"/>
        <v>1.6242777777778001</v>
      </c>
      <c r="G84" s="86">
        <f t="shared" si="10"/>
        <v>-92.458434999999994</v>
      </c>
      <c r="H84" s="86"/>
      <c r="J84">
        <v>1554722222.2221999</v>
      </c>
      <c r="K84">
        <v>-81.837387000000007</v>
      </c>
      <c r="L84">
        <v>-70.627860999999996</v>
      </c>
      <c r="N84" s="86">
        <f t="shared" si="13"/>
        <v>1.6242777777778001</v>
      </c>
      <c r="O84" s="86">
        <f t="shared" si="11"/>
        <v>-82.188605999999993</v>
      </c>
      <c r="P84" s="86"/>
    </row>
    <row r="85" spans="2:16" x14ac:dyDescent="0.25">
      <c r="B85">
        <v>1739962962.9630001</v>
      </c>
      <c r="C85">
        <v>-90.411057</v>
      </c>
      <c r="D85">
        <v>-78.396118000000001</v>
      </c>
      <c r="F85" s="86">
        <f t="shared" si="12"/>
        <v>1.7493333333333001</v>
      </c>
      <c r="G85" s="86">
        <f t="shared" si="10"/>
        <v>-94.009467999999998</v>
      </c>
      <c r="H85" s="86"/>
      <c r="J85">
        <v>1739962962.9630001</v>
      </c>
      <c r="K85">
        <v>-81.172775000000001</v>
      </c>
      <c r="L85">
        <v>-69.780838000000003</v>
      </c>
      <c r="N85" s="86">
        <f t="shared" si="13"/>
        <v>1.7493333333333001</v>
      </c>
      <c r="O85" s="86">
        <f t="shared" si="11"/>
        <v>-85.530258000000003</v>
      </c>
      <c r="P85" s="86"/>
    </row>
    <row r="86" spans="2:16" x14ac:dyDescent="0.25">
      <c r="B86">
        <v>1925203703.7037001</v>
      </c>
      <c r="C86">
        <v>-92.067368000000002</v>
      </c>
      <c r="D86">
        <v>-79.84787</v>
      </c>
      <c r="F86" s="86">
        <f t="shared" si="12"/>
        <v>1.8743888888889</v>
      </c>
      <c r="G86" s="86">
        <f t="shared" si="10"/>
        <v>-113.88413</v>
      </c>
      <c r="H86" s="86"/>
      <c r="J86">
        <v>1925203703.7037001</v>
      </c>
      <c r="K86">
        <v>-80.595473999999996</v>
      </c>
      <c r="L86">
        <v>-69.053871000000001</v>
      </c>
      <c r="N86" s="86">
        <f t="shared" si="13"/>
        <v>1.8743888888889</v>
      </c>
      <c r="O86" s="86">
        <f t="shared" si="11"/>
        <v>-84.808700999999999</v>
      </c>
      <c r="P86" s="86"/>
    </row>
    <row r="87" spans="2:16" x14ac:dyDescent="0.25">
      <c r="B87">
        <v>2110444444.4444001</v>
      </c>
      <c r="C87">
        <v>-93.012871000000004</v>
      </c>
      <c r="D87">
        <v>-80.297027999999997</v>
      </c>
      <c r="F87" s="86">
        <f t="shared" si="12"/>
        <v>1.9994444444444002</v>
      </c>
      <c r="G87" s="86">
        <f t="shared" si="10"/>
        <v>-95.491837000000004</v>
      </c>
      <c r="H87" s="86"/>
      <c r="J87">
        <v>2110444444.4444001</v>
      </c>
      <c r="K87">
        <v>-83.392394999999993</v>
      </c>
      <c r="L87">
        <v>-71.007851000000002</v>
      </c>
      <c r="N87" s="86">
        <f t="shared" si="13"/>
        <v>1.9994444444444002</v>
      </c>
      <c r="O87" s="86">
        <f t="shared" si="11"/>
        <v>-97.480721000000003</v>
      </c>
      <c r="P87" s="86"/>
    </row>
    <row r="88" spans="2:16" x14ac:dyDescent="0.25">
      <c r="B88">
        <v>2295685185.1852002</v>
      </c>
      <c r="C88">
        <v>-97.716369999999998</v>
      </c>
      <c r="D88">
        <v>-84.396750999999995</v>
      </c>
      <c r="F88" s="86">
        <f t="shared" si="12"/>
        <v>2.1244999999999998</v>
      </c>
      <c r="G88" s="86">
        <f t="shared" si="10"/>
        <v>-94.244347000000005</v>
      </c>
      <c r="H88" s="86"/>
      <c r="J88">
        <v>2295685185.1852002</v>
      </c>
      <c r="K88">
        <v>-86.876396</v>
      </c>
      <c r="L88">
        <v>-73.512466000000003</v>
      </c>
      <c r="N88" s="86">
        <f t="shared" si="13"/>
        <v>2.1244999999999998</v>
      </c>
      <c r="O88" s="86">
        <f t="shared" si="11"/>
        <v>-89.928130999999993</v>
      </c>
      <c r="P88" s="86"/>
    </row>
    <row r="89" spans="2:16" x14ac:dyDescent="0.25">
      <c r="B89">
        <v>2480925925.9259</v>
      </c>
      <c r="C89">
        <v>-103.52045</v>
      </c>
      <c r="D89">
        <v>-89.426665999999997</v>
      </c>
      <c r="F89" s="86">
        <f t="shared" si="12"/>
        <v>2.2495555555556002</v>
      </c>
      <c r="G89" s="86">
        <f t="shared" si="10"/>
        <v>-90.567436000000001</v>
      </c>
      <c r="H89" s="86"/>
      <c r="J89">
        <v>2480925925.9259</v>
      </c>
      <c r="K89">
        <v>-91.755920000000003</v>
      </c>
      <c r="L89">
        <v>-77.872146999999998</v>
      </c>
      <c r="N89" s="86">
        <f t="shared" si="13"/>
        <v>2.2495555555556002</v>
      </c>
      <c r="O89" s="86">
        <f t="shared" si="11"/>
        <v>-88.428391000000005</v>
      </c>
      <c r="P89" s="86"/>
    </row>
    <row r="90" spans="2:16" x14ac:dyDescent="0.25">
      <c r="B90">
        <v>2666166666.6666999</v>
      </c>
      <c r="C90">
        <v>-100.58365999999999</v>
      </c>
      <c r="D90">
        <v>-86.408126999999993</v>
      </c>
      <c r="F90" s="86">
        <f t="shared" si="12"/>
        <v>2.3746111111111001</v>
      </c>
      <c r="G90" s="86">
        <f t="shared" si="10"/>
        <v>-87.204246999999995</v>
      </c>
      <c r="H90" s="86"/>
      <c r="J90">
        <v>2666166666.6666999</v>
      </c>
      <c r="K90">
        <v>-94.493483999999995</v>
      </c>
      <c r="L90">
        <v>-80.685944000000006</v>
      </c>
      <c r="N90" s="86">
        <f t="shared" si="13"/>
        <v>2.3746111111111001</v>
      </c>
      <c r="O90" s="86">
        <f t="shared" si="11"/>
        <v>-97.233360000000005</v>
      </c>
      <c r="P90" s="86"/>
    </row>
    <row r="91" spans="2:16" x14ac:dyDescent="0.25">
      <c r="B91">
        <v>2851407407.4074001</v>
      </c>
      <c r="C91">
        <v>-100.00148</v>
      </c>
      <c r="D91">
        <v>-85.688041999999996</v>
      </c>
      <c r="F91" s="86">
        <f t="shared" si="12"/>
        <v>2.4996666666667</v>
      </c>
      <c r="G91" s="86">
        <f t="shared" si="10"/>
        <v>-86.818961999999999</v>
      </c>
      <c r="H91" s="86"/>
      <c r="J91">
        <v>2851407407.4074001</v>
      </c>
      <c r="K91">
        <v>-98.324081000000007</v>
      </c>
      <c r="L91">
        <v>-84.470382999999998</v>
      </c>
      <c r="N91" s="86">
        <f t="shared" si="13"/>
        <v>2.4996666666667</v>
      </c>
      <c r="O91" s="86">
        <f t="shared" si="11"/>
        <v>-87.928047000000007</v>
      </c>
      <c r="P91" s="86"/>
    </row>
    <row r="92" spans="2:16" x14ac:dyDescent="0.25">
      <c r="B92">
        <v>3036648148.1480999</v>
      </c>
      <c r="C92">
        <v>-99.611130000000003</v>
      </c>
      <c r="D92">
        <v>-84.754554999999996</v>
      </c>
      <c r="F92" s="86">
        <f t="shared" si="12"/>
        <v>2.6247222222222</v>
      </c>
      <c r="G92" s="86">
        <f t="shared" si="10"/>
        <v>-89.825394000000003</v>
      </c>
      <c r="H92" s="86"/>
      <c r="J92">
        <v>3036648148.1480999</v>
      </c>
      <c r="K92">
        <v>-93.479309000000001</v>
      </c>
      <c r="L92">
        <v>-78.854713000000004</v>
      </c>
      <c r="N92" s="86">
        <f t="shared" si="13"/>
        <v>2.6247222222222</v>
      </c>
      <c r="O92" s="86">
        <f t="shared" si="11"/>
        <v>-88.901802000000004</v>
      </c>
      <c r="P92" s="86"/>
    </row>
    <row r="93" spans="2:16" x14ac:dyDescent="0.25">
      <c r="B93">
        <v>3221888888.8888998</v>
      </c>
      <c r="C93">
        <v>-92.965682999999999</v>
      </c>
      <c r="D93">
        <v>-77.856392</v>
      </c>
      <c r="F93" s="86">
        <f t="shared" si="12"/>
        <v>2.7497777777778003</v>
      </c>
      <c r="G93" s="86">
        <f t="shared" si="10"/>
        <v>-87.728088</v>
      </c>
      <c r="H93" s="86"/>
      <c r="J93">
        <v>3221888888.8888998</v>
      </c>
      <c r="K93">
        <v>-92.756371000000001</v>
      </c>
      <c r="L93">
        <v>-77.856078999999994</v>
      </c>
      <c r="N93" s="86">
        <f t="shared" si="13"/>
        <v>2.7497777777778003</v>
      </c>
      <c r="O93" s="86">
        <f t="shared" si="11"/>
        <v>-87.135581999999999</v>
      </c>
      <c r="P93" s="86"/>
    </row>
    <row r="94" spans="2:16" x14ac:dyDescent="0.25">
      <c r="B94">
        <v>3407129629.6296</v>
      </c>
      <c r="C94">
        <v>-91.095061999999999</v>
      </c>
      <c r="D94">
        <v>-76.136932000000002</v>
      </c>
      <c r="F94" s="86">
        <f t="shared" si="12"/>
        <v>2.8748333333333003</v>
      </c>
      <c r="G94" s="86">
        <f t="shared" si="10"/>
        <v>-88.575660999999997</v>
      </c>
      <c r="H94" s="86"/>
      <c r="J94">
        <v>3407129629.6296</v>
      </c>
      <c r="K94">
        <v>-93.389992000000007</v>
      </c>
      <c r="L94">
        <v>-78.403121999999996</v>
      </c>
      <c r="N94" s="86">
        <f t="shared" si="13"/>
        <v>2.8748333333333003</v>
      </c>
      <c r="O94" s="86">
        <f t="shared" si="11"/>
        <v>-83.351005999999998</v>
      </c>
      <c r="P94" s="86"/>
    </row>
    <row r="95" spans="2:16" x14ac:dyDescent="0.25">
      <c r="B95">
        <v>3592370370.3704</v>
      </c>
      <c r="C95">
        <v>-89.991211000000007</v>
      </c>
      <c r="D95">
        <v>-74.510840999999999</v>
      </c>
      <c r="F95" s="86">
        <f t="shared" si="12"/>
        <v>2.9998888888888997</v>
      </c>
      <c r="G95" s="86">
        <f t="shared" si="10"/>
        <v>-85.909485000000004</v>
      </c>
      <c r="H95" s="86"/>
      <c r="J95">
        <v>3592370370.3704</v>
      </c>
      <c r="K95">
        <v>-94.569557000000003</v>
      </c>
      <c r="L95">
        <v>-79.310051000000001</v>
      </c>
      <c r="N95" s="86">
        <f t="shared" si="13"/>
        <v>2.9998888888888997</v>
      </c>
      <c r="O95" s="86">
        <f t="shared" si="11"/>
        <v>-100.93029</v>
      </c>
      <c r="P95" s="86"/>
    </row>
    <row r="96" spans="2:16" x14ac:dyDescent="0.25">
      <c r="B96">
        <v>3777611111.1111002</v>
      </c>
      <c r="C96">
        <v>-91.140761999999995</v>
      </c>
      <c r="D96">
        <v>-75.414764000000005</v>
      </c>
      <c r="F96" s="86">
        <f t="shared" si="12"/>
        <v>3.1249444444443997</v>
      </c>
      <c r="G96" s="86">
        <f t="shared" si="10"/>
        <v>-90.444939000000005</v>
      </c>
      <c r="H96" s="86"/>
      <c r="J96">
        <v>3777611111.1111002</v>
      </c>
      <c r="K96">
        <v>-95.341339000000005</v>
      </c>
      <c r="L96">
        <v>-80.007491999999999</v>
      </c>
      <c r="N96" s="86">
        <f t="shared" si="13"/>
        <v>3.1249444444443997</v>
      </c>
      <c r="O96" s="86">
        <f t="shared" si="11"/>
        <v>-87.974204999999998</v>
      </c>
      <c r="P96" s="86"/>
    </row>
    <row r="97" spans="2:16" x14ac:dyDescent="0.25">
      <c r="B97">
        <v>3962851851.8519001</v>
      </c>
      <c r="C97">
        <v>-93.024696000000006</v>
      </c>
      <c r="D97">
        <v>-76.954086000000004</v>
      </c>
      <c r="F97" s="86">
        <f t="shared" si="12"/>
        <v>3.25</v>
      </c>
      <c r="G97" s="86">
        <f t="shared" si="10"/>
        <v>-85.261955</v>
      </c>
      <c r="H97" s="86"/>
      <c r="J97">
        <v>3962851851.8519001</v>
      </c>
      <c r="K97">
        <v>-98.717162999999999</v>
      </c>
      <c r="L97">
        <v>-82.888298000000006</v>
      </c>
      <c r="N97" s="86">
        <f t="shared" si="13"/>
        <v>3.25</v>
      </c>
      <c r="O97" s="86">
        <f t="shared" si="11"/>
        <v>-90.706871000000007</v>
      </c>
      <c r="P97" s="86"/>
    </row>
    <row r="98" spans="2:16" x14ac:dyDescent="0.25">
      <c r="B98">
        <v>4148092592.5925999</v>
      </c>
      <c r="C98">
        <v>-101.85748</v>
      </c>
      <c r="D98">
        <v>-83.892775999999998</v>
      </c>
      <c r="F98" s="86" t="s">
        <v>25</v>
      </c>
      <c r="H98" s="86"/>
      <c r="J98">
        <v>4148092592.5925999</v>
      </c>
      <c r="K98">
        <v>-103.97551</v>
      </c>
      <c r="L98">
        <v>-86.449332999999996</v>
      </c>
      <c r="N98" s="86" t="s">
        <v>25</v>
      </c>
      <c r="P98" s="86"/>
    </row>
    <row r="99" spans="2:16" x14ac:dyDescent="0.25">
      <c r="B99">
        <v>4333333333.3332996</v>
      </c>
      <c r="C99">
        <v>-93.463706999999999</v>
      </c>
      <c r="D99">
        <v>-74.596725000000006</v>
      </c>
      <c r="H99" s="86"/>
      <c r="J99">
        <v>4333333333.3332996</v>
      </c>
      <c r="K99">
        <v>-101.82854</v>
      </c>
      <c r="L99">
        <v>-83.914619000000002</v>
      </c>
      <c r="P99" s="86"/>
    </row>
    <row r="100" spans="2:16" x14ac:dyDescent="0.25">
      <c r="B100" t="s">
        <v>25</v>
      </c>
      <c r="H100" s="86"/>
      <c r="J100" t="s">
        <v>25</v>
      </c>
      <c r="P100" s="86"/>
    </row>
    <row r="101" spans="2:16" x14ac:dyDescent="0.25">
      <c r="F101" s="86" t="s">
        <v>29</v>
      </c>
      <c r="H101" s="86"/>
      <c r="N101" s="86" t="s">
        <v>29</v>
      </c>
      <c r="P101" s="86"/>
    </row>
    <row r="102" spans="2:16" ht="15.75" x14ac:dyDescent="0.25">
      <c r="F102" s="86" t="s">
        <v>23</v>
      </c>
      <c r="G102" s="86" t="str">
        <f t="shared" ref="G102:G121" si="14">D128</f>
        <v>5Ix0L dBc Log Mag(dB)</v>
      </c>
      <c r="H102" s="35">
        <v>5</v>
      </c>
      <c r="N102" s="86" t="s">
        <v>23</v>
      </c>
      <c r="O102" s="86" t="str">
        <f t="shared" ref="O102:O121" si="15">L128</f>
        <v>5Ix0L dBc Log Mag(dB)</v>
      </c>
      <c r="P102" s="35">
        <v>5</v>
      </c>
    </row>
    <row r="103" spans="2:16" ht="15.75" x14ac:dyDescent="0.25">
      <c r="B103" t="s">
        <v>28</v>
      </c>
      <c r="F103" s="86">
        <f t="shared" ref="F103:F121" si="16">B129/1000000000</f>
        <v>0.999</v>
      </c>
      <c r="G103" s="86">
        <f t="shared" si="14"/>
        <v>-96.765029999999996</v>
      </c>
      <c r="H103" s="36">
        <f>ABS(AVERAGE(G103:G121)-(H102-1)*19)</f>
        <v>171.81828426315792</v>
      </c>
      <c r="J103" t="s">
        <v>28</v>
      </c>
      <c r="N103" s="86">
        <f t="shared" ref="N103:N121" si="17">J129/1000000000</f>
        <v>0.999</v>
      </c>
      <c r="O103" s="86">
        <f t="shared" si="15"/>
        <v>-81.270797999999999</v>
      </c>
      <c r="P103" s="36">
        <f>ABS(AVERAGE(O103:O121)-(P102-1)*19)</f>
        <v>162.12285768421054</v>
      </c>
    </row>
    <row r="104" spans="2:16" x14ac:dyDescent="0.25">
      <c r="B104" t="s">
        <v>23</v>
      </c>
      <c r="C104" t="s">
        <v>130</v>
      </c>
      <c r="D104" t="s">
        <v>33</v>
      </c>
      <c r="F104" s="86">
        <f t="shared" si="16"/>
        <v>1.0879444444444</v>
      </c>
      <c r="G104" s="86">
        <f t="shared" si="14"/>
        <v>-94.529465000000002</v>
      </c>
      <c r="J104" t="s">
        <v>23</v>
      </c>
      <c r="K104" t="s">
        <v>130</v>
      </c>
      <c r="L104" t="s">
        <v>33</v>
      </c>
      <c r="N104" s="86">
        <f t="shared" si="17"/>
        <v>1.0879444444444</v>
      </c>
      <c r="O104" s="86">
        <f t="shared" si="15"/>
        <v>-79.199462999999994</v>
      </c>
    </row>
    <row r="105" spans="2:16" x14ac:dyDescent="0.25">
      <c r="B105">
        <v>999000000</v>
      </c>
      <c r="C105">
        <v>-105.26606</v>
      </c>
      <c r="D105">
        <v>-94.464141999999995</v>
      </c>
      <c r="F105" s="86">
        <f t="shared" si="16"/>
        <v>1.1768888888889</v>
      </c>
      <c r="G105" s="86">
        <f t="shared" si="14"/>
        <v>-92.531943999999996</v>
      </c>
      <c r="J105">
        <v>999000000</v>
      </c>
      <c r="K105">
        <v>-99.247596999999999</v>
      </c>
      <c r="L105">
        <v>-88.681495999999996</v>
      </c>
      <c r="N105" s="86">
        <f t="shared" si="17"/>
        <v>1.1768888888889</v>
      </c>
      <c r="O105" s="86">
        <f t="shared" si="15"/>
        <v>-81.008362000000005</v>
      </c>
    </row>
    <row r="106" spans="2:16" x14ac:dyDescent="0.25">
      <c r="B106">
        <v>1124055555.5555999</v>
      </c>
      <c r="C106">
        <v>-112.13995</v>
      </c>
      <c r="D106">
        <v>-101.2869</v>
      </c>
      <c r="F106" s="86">
        <f t="shared" si="16"/>
        <v>1.2658333333333001</v>
      </c>
      <c r="G106" s="86">
        <f t="shared" si="14"/>
        <v>-105.85411999999999</v>
      </c>
      <c r="J106">
        <v>1124055555.5555999</v>
      </c>
      <c r="K106">
        <v>-104.63133000000001</v>
      </c>
      <c r="L106">
        <v>-94.072143999999994</v>
      </c>
      <c r="N106" s="86">
        <f t="shared" si="17"/>
        <v>1.2658333333333001</v>
      </c>
      <c r="O106" s="86">
        <f t="shared" si="15"/>
        <v>-80.852385999999996</v>
      </c>
    </row>
    <row r="107" spans="2:16" x14ac:dyDescent="0.25">
      <c r="B107">
        <v>1249111111.1111</v>
      </c>
      <c r="C107">
        <v>-99.282013000000006</v>
      </c>
      <c r="D107">
        <v>-88.180878000000007</v>
      </c>
      <c r="F107" s="86">
        <f t="shared" si="16"/>
        <v>1.3547777777778001</v>
      </c>
      <c r="G107" s="86">
        <f t="shared" si="14"/>
        <v>-103.50787</v>
      </c>
      <c r="J107">
        <v>1249111111.1111</v>
      </c>
      <c r="K107">
        <v>-92.276459000000003</v>
      </c>
      <c r="L107">
        <v>-81.314796000000001</v>
      </c>
      <c r="N107" s="86">
        <f t="shared" si="17"/>
        <v>1.3547777777778001</v>
      </c>
      <c r="O107" s="86">
        <f t="shared" si="15"/>
        <v>-83.205832999999998</v>
      </c>
    </row>
    <row r="108" spans="2:16" x14ac:dyDescent="0.25">
      <c r="B108">
        <v>1374166666.6666999</v>
      </c>
      <c r="C108">
        <v>-107.53211</v>
      </c>
      <c r="D108">
        <v>-95.903175000000005</v>
      </c>
      <c r="F108" s="86">
        <f t="shared" si="16"/>
        <v>1.4437222222221999</v>
      </c>
      <c r="G108" s="86">
        <f t="shared" si="14"/>
        <v>-96.332993000000002</v>
      </c>
      <c r="J108">
        <v>1374166666.6666999</v>
      </c>
      <c r="K108">
        <v>-93.483269000000007</v>
      </c>
      <c r="L108">
        <v>-82.273742999999996</v>
      </c>
      <c r="N108" s="86">
        <f t="shared" si="17"/>
        <v>1.4437222222221999</v>
      </c>
      <c r="O108" s="86">
        <f t="shared" si="15"/>
        <v>-82.650940000000006</v>
      </c>
    </row>
    <row r="109" spans="2:16" x14ac:dyDescent="0.25">
      <c r="B109">
        <v>1499222222.2221999</v>
      </c>
      <c r="C109">
        <v>-104.54730000000001</v>
      </c>
      <c r="D109">
        <v>-92.532355999999993</v>
      </c>
      <c r="F109" s="86">
        <f t="shared" si="16"/>
        <v>1.5326666666666999</v>
      </c>
      <c r="G109" s="86">
        <f t="shared" si="14"/>
        <v>-93.994804000000002</v>
      </c>
      <c r="J109">
        <v>1499222222.2221999</v>
      </c>
      <c r="K109">
        <v>-92.289260999999996</v>
      </c>
      <c r="L109">
        <v>-80.897330999999994</v>
      </c>
      <c r="N109" s="86">
        <f t="shared" si="17"/>
        <v>1.5326666666666999</v>
      </c>
      <c r="O109" s="86">
        <f t="shared" si="15"/>
        <v>-85.390709000000001</v>
      </c>
    </row>
    <row r="110" spans="2:16" x14ac:dyDescent="0.25">
      <c r="B110">
        <v>1624277777.7778001</v>
      </c>
      <c r="C110">
        <v>-104.67793</v>
      </c>
      <c r="D110">
        <v>-92.458434999999994</v>
      </c>
      <c r="F110" s="86">
        <f t="shared" si="16"/>
        <v>1.6216111111111</v>
      </c>
      <c r="G110" s="86">
        <f t="shared" si="14"/>
        <v>-93.712067000000005</v>
      </c>
      <c r="J110">
        <v>1624277777.7778001</v>
      </c>
      <c r="K110">
        <v>-93.730216999999996</v>
      </c>
      <c r="L110">
        <v>-82.188605999999993</v>
      </c>
      <c r="N110" s="86">
        <f t="shared" si="17"/>
        <v>1.6216111111111</v>
      </c>
      <c r="O110" s="86">
        <f t="shared" si="15"/>
        <v>-87.276809999999998</v>
      </c>
    </row>
    <row r="111" spans="2:16" x14ac:dyDescent="0.25">
      <c r="B111">
        <v>1749333333.3333001</v>
      </c>
      <c r="C111">
        <v>-106.72530999999999</v>
      </c>
      <c r="D111">
        <v>-94.009467999999998</v>
      </c>
      <c r="F111" s="86">
        <f t="shared" si="16"/>
        <v>1.7105555555556</v>
      </c>
      <c r="G111" s="86">
        <f t="shared" si="14"/>
        <v>-95.556870000000004</v>
      </c>
      <c r="J111">
        <v>1749333333.3333001</v>
      </c>
      <c r="K111">
        <v>-97.914803000000006</v>
      </c>
      <c r="L111">
        <v>-85.530258000000003</v>
      </c>
      <c r="N111" s="86">
        <f t="shared" si="17"/>
        <v>1.7105555555556</v>
      </c>
      <c r="O111" s="86">
        <f t="shared" si="15"/>
        <v>-81.594527999999997</v>
      </c>
    </row>
    <row r="112" spans="2:16" x14ac:dyDescent="0.25">
      <c r="B112">
        <v>1874388888.8889</v>
      </c>
      <c r="C112">
        <v>-127.20375</v>
      </c>
      <c r="D112">
        <v>-113.88413</v>
      </c>
      <c r="F112" s="86">
        <f t="shared" si="16"/>
        <v>1.7995000000000001</v>
      </c>
      <c r="G112" s="86">
        <f t="shared" si="14"/>
        <v>-92.834946000000002</v>
      </c>
      <c r="J112">
        <v>1874388888.8889</v>
      </c>
      <c r="K112">
        <v>-98.172623000000002</v>
      </c>
      <c r="L112">
        <v>-84.808700999999999</v>
      </c>
      <c r="N112" s="86">
        <f t="shared" si="17"/>
        <v>1.7995000000000001</v>
      </c>
      <c r="O112" s="86">
        <f t="shared" si="15"/>
        <v>-88.987305000000006</v>
      </c>
    </row>
    <row r="113" spans="2:15" x14ac:dyDescent="0.25">
      <c r="B113">
        <v>1999444444.4444001</v>
      </c>
      <c r="C113">
        <v>-109.58562999999999</v>
      </c>
      <c r="D113">
        <v>-95.491837000000004</v>
      </c>
      <c r="F113" s="86">
        <f t="shared" si="16"/>
        <v>1.8884444444444</v>
      </c>
      <c r="G113" s="86">
        <f t="shared" si="14"/>
        <v>-91.899101000000002</v>
      </c>
      <c r="J113">
        <v>1999444444.4444001</v>
      </c>
      <c r="K113">
        <v>-111.36449</v>
      </c>
      <c r="L113">
        <v>-97.480721000000003</v>
      </c>
      <c r="N113" s="86">
        <f t="shared" si="17"/>
        <v>1.8884444444444</v>
      </c>
      <c r="O113" s="86">
        <f t="shared" si="15"/>
        <v>-82.477783000000002</v>
      </c>
    </row>
    <row r="114" spans="2:15" x14ac:dyDescent="0.25">
      <c r="B114">
        <v>2124500000</v>
      </c>
      <c r="C114">
        <v>-108.41988000000001</v>
      </c>
      <c r="D114">
        <v>-94.244347000000005</v>
      </c>
      <c r="F114" s="86">
        <f t="shared" si="16"/>
        <v>1.9773888888889</v>
      </c>
      <c r="G114" s="86">
        <f t="shared" si="14"/>
        <v>-99.002150999999998</v>
      </c>
      <c r="J114">
        <v>2124500000</v>
      </c>
      <c r="K114">
        <v>-103.73567</v>
      </c>
      <c r="L114">
        <v>-89.928130999999993</v>
      </c>
      <c r="N114" s="86">
        <f t="shared" si="17"/>
        <v>1.9773888888889</v>
      </c>
      <c r="O114" s="86">
        <f t="shared" si="15"/>
        <v>-83.55986</v>
      </c>
    </row>
    <row r="115" spans="2:15" x14ac:dyDescent="0.25">
      <c r="B115">
        <v>2249555555.5556002</v>
      </c>
      <c r="C115">
        <v>-104.88087</v>
      </c>
      <c r="D115">
        <v>-90.567436000000001</v>
      </c>
      <c r="F115" s="86">
        <f t="shared" si="16"/>
        <v>2.0663333333333003</v>
      </c>
      <c r="G115" s="86">
        <f t="shared" si="14"/>
        <v>-92.776938999999999</v>
      </c>
      <c r="J115">
        <v>2249555555.5556002</v>
      </c>
      <c r="K115">
        <v>-102.2821</v>
      </c>
      <c r="L115">
        <v>-88.428391000000005</v>
      </c>
      <c r="N115" s="86">
        <f t="shared" si="17"/>
        <v>2.0663333333333003</v>
      </c>
      <c r="O115" s="86">
        <f t="shared" si="15"/>
        <v>-86.275565999999998</v>
      </c>
    </row>
    <row r="116" spans="2:15" x14ac:dyDescent="0.25">
      <c r="B116">
        <v>2374611111.1111002</v>
      </c>
      <c r="C116">
        <v>-102.06082000000001</v>
      </c>
      <c r="D116">
        <v>-87.204246999999995</v>
      </c>
      <c r="F116" s="86">
        <f t="shared" si="16"/>
        <v>2.1552777777778003</v>
      </c>
      <c r="G116" s="86">
        <f t="shared" si="14"/>
        <v>-86.951164000000006</v>
      </c>
      <c r="J116">
        <v>2374611111.1111002</v>
      </c>
      <c r="K116">
        <v>-111.85796000000001</v>
      </c>
      <c r="L116">
        <v>-97.233360000000005</v>
      </c>
      <c r="N116" s="86">
        <f t="shared" si="17"/>
        <v>2.1552777777778003</v>
      </c>
      <c r="O116" s="86">
        <f t="shared" si="15"/>
        <v>-97.486427000000006</v>
      </c>
    </row>
    <row r="117" spans="2:15" x14ac:dyDescent="0.25">
      <c r="B117">
        <v>2499666666.6666999</v>
      </c>
      <c r="C117">
        <v>-101.92825000000001</v>
      </c>
      <c r="D117">
        <v>-86.818961999999999</v>
      </c>
      <c r="F117" s="86">
        <f t="shared" si="16"/>
        <v>2.2442222222221999</v>
      </c>
      <c r="G117" s="86">
        <f t="shared" si="14"/>
        <v>-96.289535999999998</v>
      </c>
      <c r="J117">
        <v>2499666666.6666999</v>
      </c>
      <c r="K117">
        <v>-102.82834</v>
      </c>
      <c r="L117">
        <v>-87.928047000000007</v>
      </c>
      <c r="N117" s="86">
        <f t="shared" si="17"/>
        <v>2.2442222222221999</v>
      </c>
      <c r="O117" s="86">
        <f t="shared" si="15"/>
        <v>-91.385185000000007</v>
      </c>
    </row>
    <row r="118" spans="2:15" x14ac:dyDescent="0.25">
      <c r="B118">
        <v>2624722222.2221999</v>
      </c>
      <c r="C118">
        <v>-104.78352</v>
      </c>
      <c r="D118">
        <v>-89.825394000000003</v>
      </c>
      <c r="F118" s="86">
        <f t="shared" si="16"/>
        <v>2.3331666666666999</v>
      </c>
      <c r="G118" s="86">
        <f t="shared" si="14"/>
        <v>-98.248962000000006</v>
      </c>
      <c r="J118">
        <v>2624722222.2221999</v>
      </c>
      <c r="K118">
        <v>-103.88867</v>
      </c>
      <c r="L118">
        <v>-88.901802000000004</v>
      </c>
      <c r="N118" s="86">
        <f t="shared" si="17"/>
        <v>2.3331666666666999</v>
      </c>
      <c r="O118" s="86">
        <f t="shared" si="15"/>
        <v>-85.851257000000004</v>
      </c>
    </row>
    <row r="119" spans="2:15" x14ac:dyDescent="0.25">
      <c r="B119">
        <v>2749777777.7778001</v>
      </c>
      <c r="C119">
        <v>-103.20846</v>
      </c>
      <c r="D119">
        <v>-87.728088</v>
      </c>
      <c r="F119" s="86">
        <f t="shared" si="16"/>
        <v>2.4221111111111</v>
      </c>
      <c r="G119" s="86">
        <f t="shared" si="14"/>
        <v>-92.569632999999996</v>
      </c>
      <c r="J119">
        <v>2749777777.7778001</v>
      </c>
      <c r="K119">
        <v>-102.39509</v>
      </c>
      <c r="L119">
        <v>-87.135581999999999</v>
      </c>
      <c r="N119" s="86">
        <f t="shared" si="17"/>
        <v>2.4221111111111</v>
      </c>
      <c r="O119" s="86">
        <f t="shared" si="15"/>
        <v>-93.986862000000002</v>
      </c>
    </row>
    <row r="120" spans="2:15" x14ac:dyDescent="0.25">
      <c r="B120">
        <v>2874833333.3333001</v>
      </c>
      <c r="C120">
        <v>-104.30165</v>
      </c>
      <c r="D120">
        <v>-88.575660999999997</v>
      </c>
      <c r="F120" s="86">
        <f t="shared" si="16"/>
        <v>2.5110555555556</v>
      </c>
      <c r="G120" s="86">
        <f t="shared" si="14"/>
        <v>-109.08037</v>
      </c>
      <c r="J120">
        <v>2874833333.3333001</v>
      </c>
      <c r="K120">
        <v>-98.684853000000004</v>
      </c>
      <c r="L120">
        <v>-83.351005999999998</v>
      </c>
      <c r="N120" s="86">
        <f t="shared" si="17"/>
        <v>2.5110555555556</v>
      </c>
      <c r="O120" s="86">
        <f t="shared" si="15"/>
        <v>-94.250777999999997</v>
      </c>
    </row>
    <row r="121" spans="2:15" x14ac:dyDescent="0.25">
      <c r="B121">
        <v>2999888888.8888998</v>
      </c>
      <c r="C121">
        <v>-101.98009999999999</v>
      </c>
      <c r="D121">
        <v>-85.909485000000004</v>
      </c>
      <c r="F121" s="86">
        <f t="shared" si="16"/>
        <v>2.6</v>
      </c>
      <c r="G121" s="86">
        <f t="shared" si="14"/>
        <v>-88.109436000000002</v>
      </c>
      <c r="J121">
        <v>2999888888.8888998</v>
      </c>
      <c r="K121">
        <v>-116.75915000000001</v>
      </c>
      <c r="L121">
        <v>-100.93029</v>
      </c>
      <c r="N121" s="86">
        <f t="shared" si="17"/>
        <v>2.6</v>
      </c>
      <c r="O121" s="86">
        <f t="shared" si="15"/>
        <v>-89.623444000000006</v>
      </c>
    </row>
    <row r="122" spans="2:15" x14ac:dyDescent="0.25">
      <c r="B122">
        <v>3124944444.4443998</v>
      </c>
      <c r="C122">
        <v>-108.40965</v>
      </c>
      <c r="D122">
        <v>-90.444939000000005</v>
      </c>
      <c r="F122" s="86" t="s">
        <v>25</v>
      </c>
      <c r="J122">
        <v>3124944444.4443998</v>
      </c>
      <c r="K122">
        <v>-105.50038000000001</v>
      </c>
      <c r="L122">
        <v>-87.974204999999998</v>
      </c>
      <c r="N122" s="86" t="s">
        <v>25</v>
      </c>
    </row>
    <row r="123" spans="2:15" x14ac:dyDescent="0.25">
      <c r="B123">
        <v>3250000000</v>
      </c>
      <c r="C123">
        <v>-104.12894</v>
      </c>
      <c r="D123">
        <v>-85.261955</v>
      </c>
      <c r="J123">
        <v>3250000000</v>
      </c>
      <c r="K123">
        <v>-108.6208</v>
      </c>
      <c r="L123">
        <v>-90.706871000000007</v>
      </c>
    </row>
    <row r="124" spans="2:15" x14ac:dyDescent="0.25">
      <c r="B124" t="s">
        <v>25</v>
      </c>
      <c r="J124" t="s">
        <v>25</v>
      </c>
    </row>
    <row r="127" spans="2:15" x14ac:dyDescent="0.25">
      <c r="B127" t="s">
        <v>29</v>
      </c>
      <c r="J127" t="s">
        <v>29</v>
      </c>
    </row>
    <row r="128" spans="2:15" x14ac:dyDescent="0.25">
      <c r="B128" t="s">
        <v>23</v>
      </c>
      <c r="C128" t="s">
        <v>131</v>
      </c>
      <c r="D128" t="s">
        <v>34</v>
      </c>
      <c r="J128" t="s">
        <v>23</v>
      </c>
      <c r="K128" t="s">
        <v>131</v>
      </c>
      <c r="L128" t="s">
        <v>34</v>
      </c>
    </row>
    <row r="129" spans="2:12" x14ac:dyDescent="0.25">
      <c r="B129">
        <v>999000000</v>
      </c>
      <c r="C129">
        <v>-107.56695999999999</v>
      </c>
      <c r="D129">
        <v>-96.765029999999996</v>
      </c>
      <c r="J129">
        <v>999000000</v>
      </c>
      <c r="K129">
        <v>-91.836899000000003</v>
      </c>
      <c r="L129">
        <v>-81.270797999999999</v>
      </c>
    </row>
    <row r="130" spans="2:12" x14ac:dyDescent="0.25">
      <c r="B130">
        <v>1087944444.4444001</v>
      </c>
      <c r="C130">
        <v>-105.38251</v>
      </c>
      <c r="D130">
        <v>-94.529465000000002</v>
      </c>
      <c r="J130">
        <v>1087944444.4444001</v>
      </c>
      <c r="K130">
        <v>-89.758651999999998</v>
      </c>
      <c r="L130">
        <v>-79.199462999999994</v>
      </c>
    </row>
    <row r="131" spans="2:12" x14ac:dyDescent="0.25">
      <c r="B131">
        <v>1176888888.8889</v>
      </c>
      <c r="C131">
        <v>-103.63308000000001</v>
      </c>
      <c r="D131">
        <v>-92.531943999999996</v>
      </c>
      <c r="J131">
        <v>1176888888.8889</v>
      </c>
      <c r="K131">
        <v>-91.970023999999995</v>
      </c>
      <c r="L131">
        <v>-81.008362000000005</v>
      </c>
    </row>
    <row r="132" spans="2:12" x14ac:dyDescent="0.25">
      <c r="B132">
        <v>1265833333.3333001</v>
      </c>
      <c r="C132">
        <v>-117.48305999999999</v>
      </c>
      <c r="D132">
        <v>-105.85411999999999</v>
      </c>
      <c r="J132">
        <v>1265833333.3333001</v>
      </c>
      <c r="K132">
        <v>-92.061913000000004</v>
      </c>
      <c r="L132">
        <v>-80.852385999999996</v>
      </c>
    </row>
    <row r="133" spans="2:12" x14ac:dyDescent="0.25">
      <c r="B133">
        <v>1354777777.7778001</v>
      </c>
      <c r="C133">
        <v>-115.52281000000001</v>
      </c>
      <c r="D133">
        <v>-103.50787</v>
      </c>
      <c r="J133">
        <v>1354777777.7778001</v>
      </c>
      <c r="K133">
        <v>-94.597770999999995</v>
      </c>
      <c r="L133">
        <v>-83.205832999999998</v>
      </c>
    </row>
    <row r="134" spans="2:12" x14ac:dyDescent="0.25">
      <c r="B134">
        <v>1443722222.2221999</v>
      </c>
      <c r="C134">
        <v>-108.55249000000001</v>
      </c>
      <c r="D134">
        <v>-96.332993000000002</v>
      </c>
      <c r="J134">
        <v>1443722222.2221999</v>
      </c>
      <c r="K134">
        <v>-94.192543000000001</v>
      </c>
      <c r="L134">
        <v>-82.650940000000006</v>
      </c>
    </row>
    <row r="135" spans="2:12" x14ac:dyDescent="0.25">
      <c r="B135">
        <v>1532666666.6666999</v>
      </c>
      <c r="C135">
        <v>-106.71066</v>
      </c>
      <c r="D135">
        <v>-93.994804000000002</v>
      </c>
      <c r="J135">
        <v>1532666666.6666999</v>
      </c>
      <c r="K135">
        <v>-97.775253000000006</v>
      </c>
      <c r="L135">
        <v>-85.390709000000001</v>
      </c>
    </row>
    <row r="136" spans="2:12" x14ac:dyDescent="0.25">
      <c r="B136">
        <v>1621611111.1111</v>
      </c>
      <c r="C136">
        <v>-107.03167999999999</v>
      </c>
      <c r="D136">
        <v>-93.712067000000005</v>
      </c>
      <c r="J136">
        <v>1621611111.1111</v>
      </c>
      <c r="K136">
        <v>-100.64073999999999</v>
      </c>
      <c r="L136">
        <v>-87.276809999999998</v>
      </c>
    </row>
    <row r="137" spans="2:12" x14ac:dyDescent="0.25">
      <c r="B137">
        <v>1710555555.5555999</v>
      </c>
      <c r="C137">
        <v>-109.65067000000001</v>
      </c>
      <c r="D137">
        <v>-95.556870000000004</v>
      </c>
      <c r="J137">
        <v>1710555555.5555999</v>
      </c>
      <c r="K137">
        <v>-95.478301999999999</v>
      </c>
      <c r="L137">
        <v>-81.594527999999997</v>
      </c>
    </row>
    <row r="138" spans="2:12" x14ac:dyDescent="0.25">
      <c r="B138">
        <v>1799500000</v>
      </c>
      <c r="C138">
        <v>-107.01048</v>
      </c>
      <c r="D138">
        <v>-92.834946000000002</v>
      </c>
      <c r="J138">
        <v>1799500000</v>
      </c>
      <c r="K138">
        <v>-102.79483999999999</v>
      </c>
      <c r="L138">
        <v>-88.987305000000006</v>
      </c>
    </row>
    <row r="139" spans="2:12" x14ac:dyDescent="0.25">
      <c r="B139">
        <v>1888444444.4444001</v>
      </c>
      <c r="C139">
        <v>-106.21253</v>
      </c>
      <c r="D139">
        <v>-91.899101000000002</v>
      </c>
      <c r="J139">
        <v>1888444444.4444001</v>
      </c>
      <c r="K139">
        <v>-96.331490000000002</v>
      </c>
      <c r="L139">
        <v>-82.477783000000002</v>
      </c>
    </row>
    <row r="140" spans="2:12" x14ac:dyDescent="0.25">
      <c r="B140">
        <v>1977388888.8889</v>
      </c>
      <c r="C140">
        <v>-113.85872999999999</v>
      </c>
      <c r="D140">
        <v>-99.002150999999998</v>
      </c>
      <c r="J140">
        <v>1977388888.8889</v>
      </c>
      <c r="K140">
        <v>-98.184455999999997</v>
      </c>
      <c r="L140">
        <v>-83.55986</v>
      </c>
    </row>
    <row r="141" spans="2:12" x14ac:dyDescent="0.25">
      <c r="B141">
        <v>2066333333.3333001</v>
      </c>
      <c r="C141">
        <v>-107.88623</v>
      </c>
      <c r="D141">
        <v>-92.776938999999999</v>
      </c>
      <c r="J141">
        <v>2066333333.3333001</v>
      </c>
      <c r="K141">
        <v>-101.17586</v>
      </c>
      <c r="L141">
        <v>-86.275565999999998</v>
      </c>
    </row>
    <row r="142" spans="2:12" x14ac:dyDescent="0.25">
      <c r="B142">
        <v>2155277777.7778001</v>
      </c>
      <c r="C142">
        <v>-101.90929</v>
      </c>
      <c r="D142">
        <v>-86.951164000000006</v>
      </c>
      <c r="J142">
        <v>2155277777.7778001</v>
      </c>
      <c r="K142">
        <v>-112.47329999999999</v>
      </c>
      <c r="L142">
        <v>-97.486427000000006</v>
      </c>
    </row>
    <row r="143" spans="2:12" x14ac:dyDescent="0.25">
      <c r="B143">
        <v>2244222222.2221999</v>
      </c>
      <c r="C143">
        <v>-111.76991</v>
      </c>
      <c r="D143">
        <v>-96.289535999999998</v>
      </c>
      <c r="J143">
        <v>2244222222.2221999</v>
      </c>
      <c r="K143">
        <v>-106.64469</v>
      </c>
      <c r="L143">
        <v>-91.385185000000007</v>
      </c>
    </row>
    <row r="144" spans="2:12" x14ac:dyDescent="0.25">
      <c r="B144">
        <v>2333166666.6666999</v>
      </c>
      <c r="C144">
        <v>-113.97496</v>
      </c>
      <c r="D144">
        <v>-98.248962000000006</v>
      </c>
      <c r="J144">
        <v>2333166666.6666999</v>
      </c>
      <c r="K144">
        <v>-101.18510000000001</v>
      </c>
      <c r="L144">
        <v>-85.851257000000004</v>
      </c>
    </row>
    <row r="145" spans="2:12" x14ac:dyDescent="0.25">
      <c r="B145">
        <v>2422111111.1111002</v>
      </c>
      <c r="C145">
        <v>-108.64024000000001</v>
      </c>
      <c r="D145">
        <v>-92.569632999999996</v>
      </c>
      <c r="J145">
        <v>2422111111.1111002</v>
      </c>
      <c r="K145">
        <v>-109.81573</v>
      </c>
      <c r="L145">
        <v>-93.986862000000002</v>
      </c>
    </row>
    <row r="146" spans="2:12" x14ac:dyDescent="0.25">
      <c r="B146">
        <v>2511055555.5556002</v>
      </c>
      <c r="C146">
        <v>-127.04507</v>
      </c>
      <c r="D146">
        <v>-109.08037</v>
      </c>
      <c r="J146">
        <v>2511055555.5556002</v>
      </c>
      <c r="K146">
        <v>-111.77695</v>
      </c>
      <c r="L146">
        <v>-94.250777999999997</v>
      </c>
    </row>
    <row r="147" spans="2:12" x14ac:dyDescent="0.25">
      <c r="B147">
        <v>2600000000</v>
      </c>
      <c r="C147">
        <v>-106.97642</v>
      </c>
      <c r="D147">
        <v>-88.109436000000002</v>
      </c>
      <c r="J147">
        <v>2600000000</v>
      </c>
      <c r="K147">
        <v>-107.53738</v>
      </c>
      <c r="L147">
        <v>-89.623444000000006</v>
      </c>
    </row>
    <row r="148" spans="2:12" x14ac:dyDescent="0.25">
      <c r="B148" t="s">
        <v>25</v>
      </c>
      <c r="J148" t="s">
        <v>25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Q604"/>
  <sheetViews>
    <sheetView workbookViewId="0">
      <selection activeCell="K5" sqref="K5"/>
    </sheetView>
  </sheetViews>
  <sheetFormatPr defaultRowHeight="15" x14ac:dyDescent="0.25"/>
  <cols>
    <col min="1" max="1" width="13.7109375" style="40" customWidth="1"/>
    <col min="5" max="5" width="2" style="7" customWidth="1"/>
    <col min="6" max="6" width="17.42578125" style="6" bestFit="1" customWidth="1"/>
    <col min="7" max="7" width="25.28515625" style="6" bestFit="1" customWidth="1"/>
    <col min="8" max="8" width="9.28515625" style="82" customWidth="1"/>
    <col min="9" max="9" width="13.7109375" style="40" customWidth="1"/>
    <col min="13" max="13" width="2" style="7" customWidth="1"/>
    <col min="14" max="14" width="17.42578125" style="6" bestFit="1" customWidth="1"/>
    <col min="15" max="15" width="25.28515625" style="6" bestFit="1" customWidth="1"/>
    <col min="16" max="16" width="9.28515625" style="82" customWidth="1"/>
    <col min="17" max="17" width="2" style="7" customWidth="1"/>
  </cols>
  <sheetData>
    <row r="1" spans="1:17" x14ac:dyDescent="0.25">
      <c r="B1" t="s">
        <v>101</v>
      </c>
      <c r="E1" s="10"/>
      <c r="G1" s="6" t="s">
        <v>16</v>
      </c>
      <c r="J1" t="s">
        <v>101</v>
      </c>
      <c r="M1" s="10"/>
      <c r="O1" s="6" t="s">
        <v>17</v>
      </c>
      <c r="Q1" s="10"/>
    </row>
    <row r="2" spans="1:17" x14ac:dyDescent="0.25">
      <c r="A2" s="50" t="s">
        <v>120</v>
      </c>
      <c r="B2" t="s">
        <v>311</v>
      </c>
      <c r="C2" t="s">
        <v>312</v>
      </c>
      <c r="D2" t="s">
        <v>315</v>
      </c>
      <c r="E2" s="10"/>
      <c r="F2" s="15"/>
      <c r="G2" s="85" t="s">
        <v>297</v>
      </c>
      <c r="I2" s="50" t="s">
        <v>116</v>
      </c>
      <c r="J2" t="s">
        <v>311</v>
      </c>
      <c r="K2" t="s">
        <v>312</v>
      </c>
      <c r="L2" t="s">
        <v>315</v>
      </c>
      <c r="M2" s="10"/>
      <c r="N2" s="15"/>
      <c r="O2" s="85" t="s">
        <v>297</v>
      </c>
      <c r="Q2" s="10"/>
    </row>
    <row r="3" spans="1:17" x14ac:dyDescent="0.25">
      <c r="B3" t="s">
        <v>224</v>
      </c>
      <c r="C3" t="s">
        <v>337</v>
      </c>
      <c r="D3" t="s">
        <v>358</v>
      </c>
      <c r="E3" s="10"/>
      <c r="F3" s="15"/>
      <c r="G3" s="13"/>
      <c r="J3" t="s">
        <v>224</v>
      </c>
      <c r="K3" t="s">
        <v>337</v>
      </c>
      <c r="L3" t="s">
        <v>359</v>
      </c>
      <c r="M3" s="10"/>
      <c r="N3" s="15"/>
      <c r="O3" s="13"/>
      <c r="Q3" s="10"/>
    </row>
    <row r="4" spans="1:17" x14ac:dyDescent="0.25">
      <c r="B4" t="s">
        <v>105</v>
      </c>
      <c r="E4" s="10"/>
      <c r="G4" s="41" t="s">
        <v>24</v>
      </c>
      <c r="J4" t="s">
        <v>105</v>
      </c>
      <c r="M4" s="10"/>
      <c r="O4" s="41" t="s">
        <v>24</v>
      </c>
      <c r="Q4" s="10"/>
    </row>
    <row r="5" spans="1:17" x14ac:dyDescent="0.25">
      <c r="E5" s="10"/>
      <c r="F5" s="6" t="s">
        <v>22</v>
      </c>
      <c r="M5" s="10"/>
      <c r="N5" s="6" t="s">
        <v>22</v>
      </c>
      <c r="Q5" s="10"/>
    </row>
    <row r="6" spans="1:17" ht="15.75" x14ac:dyDescent="0.25">
      <c r="E6" s="10"/>
      <c r="F6" s="6" t="s">
        <v>23</v>
      </c>
      <c r="G6" s="6" t="str">
        <f t="shared" ref="G6:G25" si="0">D32</f>
        <v>1Ix2L dBc Log Mag(dB)</v>
      </c>
      <c r="H6" s="35">
        <v>1</v>
      </c>
      <c r="M6" s="10"/>
      <c r="N6" s="6" t="s">
        <v>23</v>
      </c>
      <c r="O6" s="6" t="str">
        <f t="shared" ref="O6:O25" si="1">L32</f>
        <v>1Ix2L dBc Log Mag(dB)</v>
      </c>
      <c r="P6" s="35">
        <v>1</v>
      </c>
      <c r="Q6" s="10"/>
    </row>
    <row r="7" spans="1:17" ht="15.75" x14ac:dyDescent="0.25">
      <c r="B7" t="s">
        <v>106</v>
      </c>
      <c r="E7" s="10"/>
      <c r="F7" s="6">
        <f t="shared" ref="F7:F25" si="2">B33/1000000000</f>
        <v>1.0009999999999999</v>
      </c>
      <c r="G7" s="6">
        <f t="shared" si="0"/>
        <v>-36.223801000000002</v>
      </c>
      <c r="H7" s="36">
        <f>ABS(AVERAGE(G7:G25)-(H6-1)*5)</f>
        <v>41.646435947368424</v>
      </c>
      <c r="J7" t="s">
        <v>106</v>
      </c>
      <c r="M7" s="10"/>
      <c r="N7" s="6">
        <f t="shared" ref="N7:N25" si="3">J33/1000000000</f>
        <v>1.0009999999999999</v>
      </c>
      <c r="O7" s="6">
        <f t="shared" si="1"/>
        <v>-37.716290000000001</v>
      </c>
      <c r="P7" s="36">
        <f>ABS(AVERAGE(O7:O25)-(P6-1)*5)</f>
        <v>41.113743157894739</v>
      </c>
      <c r="Q7" s="10"/>
    </row>
    <row r="8" spans="1:17" x14ac:dyDescent="0.25">
      <c r="B8" t="s">
        <v>23</v>
      </c>
      <c r="C8" t="s">
        <v>125</v>
      </c>
      <c r="E8" s="10"/>
      <c r="F8" s="6">
        <f t="shared" si="2"/>
        <v>1.6676111111111001</v>
      </c>
      <c r="G8" s="6">
        <f t="shared" si="0"/>
        <v>-32.355297</v>
      </c>
      <c r="J8" t="s">
        <v>23</v>
      </c>
      <c r="K8" t="s">
        <v>125</v>
      </c>
      <c r="M8" s="10"/>
      <c r="N8" s="6">
        <f t="shared" si="3"/>
        <v>1.6676111111111001</v>
      </c>
      <c r="O8" s="6">
        <f t="shared" si="1"/>
        <v>-35.091290000000001</v>
      </c>
      <c r="Q8" s="10"/>
    </row>
    <row r="9" spans="1:17" x14ac:dyDescent="0.25">
      <c r="B9">
        <v>2000000000</v>
      </c>
      <c r="C9">
        <v>-8.3338050999999993</v>
      </c>
      <c r="E9" s="10"/>
      <c r="F9" s="6">
        <f t="shared" si="2"/>
        <v>2.3342222222221998</v>
      </c>
      <c r="G9" s="6">
        <f t="shared" si="0"/>
        <v>-31.768635</v>
      </c>
      <c r="J9">
        <v>2000000000</v>
      </c>
      <c r="K9">
        <v>-8.0045251999999998</v>
      </c>
      <c r="M9" s="10"/>
      <c r="N9" s="6">
        <f t="shared" si="3"/>
        <v>2.3342222222221998</v>
      </c>
      <c r="O9" s="6">
        <f t="shared" si="1"/>
        <v>-32.709774000000003</v>
      </c>
      <c r="Q9" s="10"/>
    </row>
    <row r="10" spans="1:17" x14ac:dyDescent="0.25">
      <c r="B10">
        <v>2611111111.1111002</v>
      </c>
      <c r="C10">
        <v>-8.1105242000000004</v>
      </c>
      <c r="E10" s="10"/>
      <c r="F10" s="6">
        <f t="shared" si="2"/>
        <v>3.0008333333333002</v>
      </c>
      <c r="G10" s="6">
        <f t="shared" si="0"/>
        <v>-42.999263999999997</v>
      </c>
      <c r="J10">
        <v>2611111111.1111002</v>
      </c>
      <c r="K10">
        <v>-7.5821915000000004</v>
      </c>
      <c r="M10" s="10"/>
      <c r="N10" s="6">
        <f t="shared" si="3"/>
        <v>3.0008333333333002</v>
      </c>
      <c r="O10" s="6">
        <f t="shared" si="1"/>
        <v>-45.662678</v>
      </c>
      <c r="Q10" s="10"/>
    </row>
    <row r="11" spans="1:17" x14ac:dyDescent="0.25">
      <c r="B11">
        <v>3222222222.2221999</v>
      </c>
      <c r="C11">
        <v>-8.3089685000000006</v>
      </c>
      <c r="E11" s="10"/>
      <c r="F11" s="6">
        <f t="shared" si="2"/>
        <v>3.6674444444443997</v>
      </c>
      <c r="G11" s="6">
        <f t="shared" si="0"/>
        <v>-40.739863999999997</v>
      </c>
      <c r="J11">
        <v>3222222222.2221999</v>
      </c>
      <c r="K11">
        <v>-7.6824640999999998</v>
      </c>
      <c r="M11" s="10"/>
      <c r="N11" s="6">
        <f t="shared" si="3"/>
        <v>3.6674444444443997</v>
      </c>
      <c r="O11" s="6">
        <f t="shared" si="1"/>
        <v>-42.793368999999998</v>
      </c>
      <c r="Q11" s="10"/>
    </row>
    <row r="12" spans="1:17" x14ac:dyDescent="0.25">
      <c r="B12">
        <v>3833333333.3333001</v>
      </c>
      <c r="C12">
        <v>-8.6090221000000007</v>
      </c>
      <c r="E12" s="10"/>
      <c r="F12" s="6">
        <f t="shared" si="2"/>
        <v>4.3340555555556</v>
      </c>
      <c r="G12" s="6">
        <f t="shared" si="0"/>
        <v>-39.352547000000001</v>
      </c>
      <c r="J12">
        <v>3833333333.3333001</v>
      </c>
      <c r="K12">
        <v>-7.9592809999999998</v>
      </c>
      <c r="M12" s="10"/>
      <c r="N12" s="6">
        <f t="shared" si="3"/>
        <v>4.3340555555556</v>
      </c>
      <c r="O12" s="6">
        <f t="shared" si="1"/>
        <v>-42.641876000000003</v>
      </c>
      <c r="Q12" s="10"/>
    </row>
    <row r="13" spans="1:17" x14ac:dyDescent="0.25">
      <c r="B13">
        <v>4444444444.4443998</v>
      </c>
      <c r="C13">
        <v>-8.4772777999999995</v>
      </c>
      <c r="E13" s="10"/>
      <c r="F13" s="6">
        <f t="shared" si="2"/>
        <v>5.0006666666667003</v>
      </c>
      <c r="G13" s="6">
        <f t="shared" si="0"/>
        <v>-43.466805000000001</v>
      </c>
      <c r="J13">
        <v>4444444444.4443998</v>
      </c>
      <c r="K13">
        <v>-8.3042154000000004</v>
      </c>
      <c r="M13" s="10"/>
      <c r="N13" s="6">
        <f t="shared" si="3"/>
        <v>5.0006666666667003</v>
      </c>
      <c r="O13" s="6">
        <f t="shared" si="1"/>
        <v>-42.327339000000002</v>
      </c>
      <c r="Q13" s="10"/>
    </row>
    <row r="14" spans="1:17" x14ac:dyDescent="0.25">
      <c r="B14">
        <v>5055555555.5556002</v>
      </c>
      <c r="C14">
        <v>-8.0490092999999998</v>
      </c>
      <c r="E14" s="10"/>
      <c r="F14" s="6">
        <f t="shared" si="2"/>
        <v>5.6672777777777998</v>
      </c>
      <c r="G14" s="6">
        <f t="shared" si="0"/>
        <v>-47.766544000000003</v>
      </c>
      <c r="J14">
        <v>5055555555.5556002</v>
      </c>
      <c r="K14">
        <v>-8.2915726000000003</v>
      </c>
      <c r="M14" s="10"/>
      <c r="N14" s="6">
        <f t="shared" si="3"/>
        <v>5.6672777777777998</v>
      </c>
      <c r="O14" s="6">
        <f t="shared" si="1"/>
        <v>-44.502659000000001</v>
      </c>
      <c r="Q14" s="10"/>
    </row>
    <row r="15" spans="1:17" x14ac:dyDescent="0.25">
      <c r="B15">
        <v>5666666666.6667004</v>
      </c>
      <c r="C15">
        <v>-7.9627065999999997</v>
      </c>
      <c r="E15" s="10"/>
      <c r="F15" s="6">
        <f t="shared" si="2"/>
        <v>6.3338888888889002</v>
      </c>
      <c r="G15" s="6">
        <f t="shared" si="0"/>
        <v>-41.205630999999997</v>
      </c>
      <c r="J15">
        <v>5666666666.6667004</v>
      </c>
      <c r="K15">
        <v>-8.2084980000000005</v>
      </c>
      <c r="M15" s="10"/>
      <c r="N15" s="6">
        <f t="shared" si="3"/>
        <v>6.3338888888889002</v>
      </c>
      <c r="O15" s="6">
        <f t="shared" si="1"/>
        <v>-47.995426000000002</v>
      </c>
      <c r="Q15" s="10"/>
    </row>
    <row r="16" spans="1:17" x14ac:dyDescent="0.25">
      <c r="B16">
        <v>6277777777.7777996</v>
      </c>
      <c r="C16">
        <v>-8.0039654000000002</v>
      </c>
      <c r="E16" s="10"/>
      <c r="F16" s="6">
        <f t="shared" si="2"/>
        <v>7.0004999999999997</v>
      </c>
      <c r="G16" s="6">
        <f t="shared" si="0"/>
        <v>-43.257401000000002</v>
      </c>
      <c r="J16">
        <v>6277777777.7777996</v>
      </c>
      <c r="K16">
        <v>-8.1163740000000004</v>
      </c>
      <c r="M16" s="10"/>
      <c r="N16" s="6">
        <f t="shared" si="3"/>
        <v>7.0004999999999997</v>
      </c>
      <c r="O16" s="6">
        <f t="shared" si="1"/>
        <v>-38.601951999999997</v>
      </c>
      <c r="Q16" s="10"/>
    </row>
    <row r="17" spans="2:17" x14ac:dyDescent="0.25">
      <c r="B17">
        <v>6888888888.8888998</v>
      </c>
      <c r="C17">
        <v>-8.2428398000000005</v>
      </c>
      <c r="E17" s="10"/>
      <c r="F17" s="6">
        <f t="shared" si="2"/>
        <v>7.6671111111111001</v>
      </c>
      <c r="G17" s="6">
        <f t="shared" si="0"/>
        <v>-40.641232000000002</v>
      </c>
      <c r="J17">
        <v>6888888888.8888998</v>
      </c>
      <c r="K17">
        <v>-8.1318283000000005</v>
      </c>
      <c r="M17" s="10"/>
      <c r="N17" s="6">
        <f t="shared" si="3"/>
        <v>7.6671111111111001</v>
      </c>
      <c r="O17" s="6">
        <f t="shared" si="1"/>
        <v>-40.171897999999999</v>
      </c>
      <c r="Q17" s="10"/>
    </row>
    <row r="18" spans="2:17" x14ac:dyDescent="0.25">
      <c r="B18">
        <v>7500000000</v>
      </c>
      <c r="C18">
        <v>-8.2355604000000007</v>
      </c>
      <c r="E18" s="10"/>
      <c r="F18" s="6">
        <f t="shared" si="2"/>
        <v>8.3337222222221996</v>
      </c>
      <c r="G18" s="6">
        <f t="shared" si="0"/>
        <v>-40.473595000000003</v>
      </c>
      <c r="J18">
        <v>7500000000</v>
      </c>
      <c r="K18">
        <v>-8.3266267999999997</v>
      </c>
      <c r="M18" s="10"/>
      <c r="N18" s="6">
        <f t="shared" si="3"/>
        <v>8.3337222222221996</v>
      </c>
      <c r="O18" s="6">
        <f t="shared" si="1"/>
        <v>-38.377625000000002</v>
      </c>
      <c r="Q18" s="10"/>
    </row>
    <row r="19" spans="2:17" x14ac:dyDescent="0.25">
      <c r="B19">
        <v>8111111111.1111002</v>
      </c>
      <c r="C19">
        <v>-8.7723951000000007</v>
      </c>
      <c r="E19" s="10"/>
      <c r="F19" s="6">
        <f t="shared" si="2"/>
        <v>9.0003333333333</v>
      </c>
      <c r="G19" s="6">
        <f t="shared" si="0"/>
        <v>-44.899529000000001</v>
      </c>
      <c r="J19">
        <v>8111111111.1111002</v>
      </c>
      <c r="K19">
        <v>-8.7157526000000001</v>
      </c>
      <c r="M19" s="10"/>
      <c r="N19" s="6">
        <f t="shared" si="3"/>
        <v>9.0003333333333</v>
      </c>
      <c r="O19" s="6">
        <f t="shared" si="1"/>
        <v>-42.350746000000001</v>
      </c>
      <c r="Q19" s="10"/>
    </row>
    <row r="20" spans="2:17" x14ac:dyDescent="0.25">
      <c r="B20">
        <v>8722222222.2222004</v>
      </c>
      <c r="C20">
        <v>-9.0043573000000006</v>
      </c>
      <c r="E20" s="10"/>
      <c r="F20" s="6">
        <f t="shared" si="2"/>
        <v>9.6669444444444004</v>
      </c>
      <c r="G20" s="6">
        <f t="shared" si="0"/>
        <v>-40.510196999999998</v>
      </c>
      <c r="J20">
        <v>8722222222.2222004</v>
      </c>
      <c r="K20">
        <v>-9.0479869999999991</v>
      </c>
      <c r="M20" s="10"/>
      <c r="N20" s="6">
        <f t="shared" si="3"/>
        <v>9.6669444444444004</v>
      </c>
      <c r="O20" s="6">
        <f t="shared" si="1"/>
        <v>-41.026725999999996</v>
      </c>
      <c r="Q20" s="10"/>
    </row>
    <row r="21" spans="2:17" x14ac:dyDescent="0.25">
      <c r="B21">
        <v>9333333333.3332996</v>
      </c>
      <c r="C21">
        <v>-9.0490426999999993</v>
      </c>
      <c r="E21" s="10"/>
      <c r="F21" s="6">
        <f t="shared" si="2"/>
        <v>10.333555555556</v>
      </c>
      <c r="G21" s="6">
        <f t="shared" si="0"/>
        <v>-41.465072999999997</v>
      </c>
      <c r="J21">
        <v>9333333333.3332996</v>
      </c>
      <c r="K21">
        <v>-9.1980371000000005</v>
      </c>
      <c r="M21" s="10"/>
      <c r="N21" s="6">
        <f t="shared" si="3"/>
        <v>10.333555555556</v>
      </c>
      <c r="O21" s="6">
        <f t="shared" si="1"/>
        <v>-42.119323999999999</v>
      </c>
      <c r="Q21" s="10"/>
    </row>
    <row r="22" spans="2:17" x14ac:dyDescent="0.25">
      <c r="B22">
        <v>9944444444.4444008</v>
      </c>
      <c r="C22">
        <v>-9.1622027999999993</v>
      </c>
      <c r="E22" s="10"/>
      <c r="F22" s="6">
        <f t="shared" si="2"/>
        <v>11.000166666666999</v>
      </c>
      <c r="G22" s="6">
        <f t="shared" si="0"/>
        <v>-46.940235000000001</v>
      </c>
      <c r="J22">
        <v>9944444444.4444008</v>
      </c>
      <c r="K22">
        <v>-9.3104943999999996</v>
      </c>
      <c r="M22" s="10"/>
      <c r="N22" s="6">
        <f t="shared" si="3"/>
        <v>11.000166666666999</v>
      </c>
      <c r="O22" s="6">
        <f t="shared" si="1"/>
        <v>-54.733249999999998</v>
      </c>
      <c r="Q22" s="10"/>
    </row>
    <row r="23" spans="2:17" x14ac:dyDescent="0.25">
      <c r="B23">
        <v>10555555555.556</v>
      </c>
      <c r="C23">
        <v>-9.2637023999999997</v>
      </c>
      <c r="E23" s="10"/>
      <c r="F23" s="6">
        <f t="shared" si="2"/>
        <v>11.666777777778</v>
      </c>
      <c r="G23" s="6">
        <f t="shared" si="0"/>
        <v>-43.941971000000002</v>
      </c>
      <c r="J23">
        <v>10555555555.556</v>
      </c>
      <c r="K23">
        <v>-9.1326675000000002</v>
      </c>
      <c r="M23" s="10"/>
      <c r="N23" s="6">
        <f t="shared" si="3"/>
        <v>11.666777777778</v>
      </c>
      <c r="O23" s="6">
        <f t="shared" si="1"/>
        <v>-41.979618000000002</v>
      </c>
      <c r="Q23" s="10"/>
    </row>
    <row r="24" spans="2:17" x14ac:dyDescent="0.25">
      <c r="B24">
        <v>11166666666.667</v>
      </c>
      <c r="C24">
        <v>-9.4244146000000004</v>
      </c>
      <c r="E24" s="10"/>
      <c r="F24" s="6">
        <f t="shared" si="2"/>
        <v>12.333388888888999</v>
      </c>
      <c r="G24" s="6">
        <f t="shared" si="0"/>
        <v>-41.617279000000003</v>
      </c>
      <c r="J24">
        <v>11166666666.667</v>
      </c>
      <c r="K24">
        <v>-9.3555001999999998</v>
      </c>
      <c r="M24" s="10"/>
      <c r="N24" s="6">
        <f t="shared" si="3"/>
        <v>12.333388888888999</v>
      </c>
      <c r="O24" s="6">
        <f t="shared" si="1"/>
        <v>-37.509686000000002</v>
      </c>
      <c r="Q24" s="10"/>
    </row>
    <row r="25" spans="2:17" x14ac:dyDescent="0.25">
      <c r="B25">
        <v>11777777777.778</v>
      </c>
      <c r="C25">
        <v>-9.6067523999999995</v>
      </c>
      <c r="E25" s="10"/>
      <c r="F25" s="6">
        <f t="shared" si="2"/>
        <v>13</v>
      </c>
      <c r="G25" s="6">
        <f t="shared" si="0"/>
        <v>-51.657383000000003</v>
      </c>
      <c r="J25">
        <v>11777777777.778</v>
      </c>
      <c r="K25">
        <v>-9.6171837</v>
      </c>
      <c r="M25" s="10"/>
      <c r="N25" s="6">
        <f t="shared" si="3"/>
        <v>13</v>
      </c>
      <c r="O25" s="6">
        <f t="shared" si="1"/>
        <v>-32.849594000000003</v>
      </c>
      <c r="Q25" s="10"/>
    </row>
    <row r="26" spans="2:17" x14ac:dyDescent="0.25">
      <c r="B26">
        <v>12388888888.889</v>
      </c>
      <c r="C26">
        <v>-10.264945000000001</v>
      </c>
      <c r="E26" s="10"/>
      <c r="F26" s="6" t="s">
        <v>25</v>
      </c>
      <c r="J26">
        <v>12388888888.889</v>
      </c>
      <c r="K26">
        <v>-9.9460286999999994</v>
      </c>
      <c r="M26" s="10"/>
      <c r="N26" s="6" t="s">
        <v>25</v>
      </c>
      <c r="Q26" s="10"/>
    </row>
    <row r="27" spans="2:17" x14ac:dyDescent="0.25">
      <c r="B27">
        <v>13000000000</v>
      </c>
      <c r="C27">
        <v>-11.148702</v>
      </c>
      <c r="E27" s="10"/>
      <c r="J27">
        <v>13000000000</v>
      </c>
      <c r="K27">
        <v>-10.830855</v>
      </c>
      <c r="M27" s="10"/>
      <c r="Q27" s="10"/>
    </row>
    <row r="28" spans="2:17" x14ac:dyDescent="0.25">
      <c r="B28" t="s">
        <v>25</v>
      </c>
      <c r="E28" s="10"/>
      <c r="J28" t="s">
        <v>25</v>
      </c>
      <c r="M28" s="10"/>
      <c r="Q28" s="10"/>
    </row>
    <row r="29" spans="2:17" x14ac:dyDescent="0.25">
      <c r="E29" s="10"/>
      <c r="F29" s="6" t="s">
        <v>26</v>
      </c>
      <c r="M29" s="10"/>
      <c r="N29" s="6" t="s">
        <v>26</v>
      </c>
      <c r="Q29" s="10"/>
    </row>
    <row r="30" spans="2:17" ht="15.75" x14ac:dyDescent="0.25">
      <c r="E30" s="10"/>
      <c r="F30" s="6" t="s">
        <v>23</v>
      </c>
      <c r="G30" s="6" t="str">
        <f t="shared" ref="G30:G49" si="4">D56</f>
        <v>1Ix3L dBc Log Mag(dB)</v>
      </c>
      <c r="H30" s="35">
        <v>1</v>
      </c>
      <c r="M30" s="10"/>
      <c r="N30" s="6" t="s">
        <v>23</v>
      </c>
      <c r="O30" s="6" t="str">
        <f t="shared" ref="O30:O49" si="5">L56</f>
        <v>1Ix3L dBc Log Mag(dB)</v>
      </c>
      <c r="P30" s="35">
        <v>1</v>
      </c>
      <c r="Q30" s="10"/>
    </row>
    <row r="31" spans="2:17" ht="15.75" x14ac:dyDescent="0.25">
      <c r="B31" t="s">
        <v>22</v>
      </c>
      <c r="E31" s="10"/>
      <c r="F31" s="6">
        <f t="shared" ref="F31:F49" si="6">B57/1000000000</f>
        <v>2.0009999999999999</v>
      </c>
      <c r="G31" s="6">
        <f t="shared" si="4"/>
        <v>-21.368518999999999</v>
      </c>
      <c r="H31" s="36">
        <f>ABS(AVERAGE(G31:G49)-(H30-1)*5)</f>
        <v>18.708443947368423</v>
      </c>
      <c r="J31" t="s">
        <v>22</v>
      </c>
      <c r="M31" s="10"/>
      <c r="N31" s="6">
        <f t="shared" ref="N31:N49" si="7">J57/1000000000</f>
        <v>2.0009999999999999</v>
      </c>
      <c r="O31" s="6">
        <f t="shared" si="5"/>
        <v>-21.357783999999999</v>
      </c>
      <c r="P31" s="36">
        <f>ABS(AVERAGE(O31:O49)-(P30-1)*5)</f>
        <v>16.909163263157893</v>
      </c>
      <c r="Q31" s="10"/>
    </row>
    <row r="32" spans="2:17" x14ac:dyDescent="0.25">
      <c r="B32" t="s">
        <v>23</v>
      </c>
      <c r="C32" t="s">
        <v>155</v>
      </c>
      <c r="D32" t="s">
        <v>77</v>
      </c>
      <c r="E32" s="10"/>
      <c r="F32" s="6">
        <f t="shared" si="6"/>
        <v>2.6120555555556</v>
      </c>
      <c r="G32" s="6">
        <f t="shared" si="4"/>
        <v>-20.656718999999999</v>
      </c>
      <c r="J32" t="s">
        <v>23</v>
      </c>
      <c r="K32" t="s">
        <v>155</v>
      </c>
      <c r="L32" t="s">
        <v>77</v>
      </c>
      <c r="M32" s="10"/>
      <c r="N32" s="6">
        <f t="shared" si="7"/>
        <v>2.6120555555556</v>
      </c>
      <c r="O32" s="6">
        <f t="shared" si="5"/>
        <v>-20.233877</v>
      </c>
      <c r="Q32" s="10"/>
    </row>
    <row r="33" spans="2:17" x14ac:dyDescent="0.25">
      <c r="B33">
        <v>1001000000</v>
      </c>
      <c r="C33">
        <v>-44.557606</v>
      </c>
      <c r="D33">
        <v>-36.223801000000002</v>
      </c>
      <c r="E33" s="10"/>
      <c r="F33" s="6">
        <f t="shared" si="6"/>
        <v>3.2231111111111002</v>
      </c>
      <c r="G33" s="6">
        <f t="shared" si="4"/>
        <v>-24.019403000000001</v>
      </c>
      <c r="J33">
        <v>1001000000</v>
      </c>
      <c r="K33">
        <v>-45.720813999999997</v>
      </c>
      <c r="L33">
        <v>-37.716290000000001</v>
      </c>
      <c r="M33" s="10"/>
      <c r="N33" s="6">
        <f t="shared" si="7"/>
        <v>3.2231111111111002</v>
      </c>
      <c r="O33" s="6">
        <f t="shared" si="5"/>
        <v>-21.891241000000001</v>
      </c>
      <c r="Q33" s="10"/>
    </row>
    <row r="34" spans="2:17" x14ac:dyDescent="0.25">
      <c r="B34">
        <v>1667611111.1111</v>
      </c>
      <c r="C34">
        <v>-40.465820000000001</v>
      </c>
      <c r="D34">
        <v>-32.355297</v>
      </c>
      <c r="E34" s="10"/>
      <c r="F34" s="6">
        <f t="shared" si="6"/>
        <v>3.8341666666666998</v>
      </c>
      <c r="G34" s="6">
        <f t="shared" si="4"/>
        <v>-36.297150000000002</v>
      </c>
      <c r="J34">
        <v>1667611111.1111</v>
      </c>
      <c r="K34">
        <v>-42.673481000000002</v>
      </c>
      <c r="L34">
        <v>-35.091290000000001</v>
      </c>
      <c r="M34" s="10"/>
      <c r="N34" s="6">
        <f t="shared" si="7"/>
        <v>3.8341666666666998</v>
      </c>
      <c r="O34" s="6">
        <f t="shared" si="5"/>
        <v>-22.708266999999999</v>
      </c>
      <c r="Q34" s="10"/>
    </row>
    <row r="35" spans="2:17" x14ac:dyDescent="0.25">
      <c r="B35">
        <v>2334222222.2221999</v>
      </c>
      <c r="C35">
        <v>-40.077601999999999</v>
      </c>
      <c r="D35">
        <v>-31.768635</v>
      </c>
      <c r="E35" s="10"/>
      <c r="F35" s="6">
        <f t="shared" si="6"/>
        <v>4.4452222222222</v>
      </c>
      <c r="G35" s="6">
        <f t="shared" si="4"/>
        <v>-36.556015000000002</v>
      </c>
      <c r="J35">
        <v>2334222222.2221999</v>
      </c>
      <c r="K35">
        <v>-40.392238999999996</v>
      </c>
      <c r="L35">
        <v>-32.709774000000003</v>
      </c>
      <c r="M35" s="10"/>
      <c r="N35" s="6">
        <f t="shared" si="7"/>
        <v>4.4452222222222</v>
      </c>
      <c r="O35" s="6">
        <f t="shared" si="5"/>
        <v>-27.423691000000002</v>
      </c>
      <c r="Q35" s="10"/>
    </row>
    <row r="36" spans="2:17" x14ac:dyDescent="0.25">
      <c r="B36">
        <v>3000833333.3333001</v>
      </c>
      <c r="C36">
        <v>-51.608288000000002</v>
      </c>
      <c r="D36">
        <v>-42.999263999999997</v>
      </c>
      <c r="E36" s="10"/>
      <c r="F36" s="6">
        <f t="shared" si="6"/>
        <v>5.0562777777777992</v>
      </c>
      <c r="G36" s="6">
        <f t="shared" si="4"/>
        <v>-21.58399</v>
      </c>
      <c r="J36">
        <v>3000833333.3333001</v>
      </c>
      <c r="K36">
        <v>-53.621960000000001</v>
      </c>
      <c r="L36">
        <v>-45.662678</v>
      </c>
      <c r="M36" s="10"/>
      <c r="N36" s="6">
        <f t="shared" si="7"/>
        <v>5.0562777777777992</v>
      </c>
      <c r="O36" s="6">
        <f t="shared" si="5"/>
        <v>-17.780059999999999</v>
      </c>
      <c r="Q36" s="10"/>
    </row>
    <row r="37" spans="2:17" x14ac:dyDescent="0.25">
      <c r="B37">
        <v>3667444444.4443998</v>
      </c>
      <c r="C37">
        <v>-49.217140000000001</v>
      </c>
      <c r="D37">
        <v>-40.739863999999997</v>
      </c>
      <c r="E37" s="10"/>
      <c r="F37" s="6">
        <f t="shared" si="6"/>
        <v>5.6673333333332998</v>
      </c>
      <c r="G37" s="6">
        <f t="shared" si="4"/>
        <v>-16.318369000000001</v>
      </c>
      <c r="J37">
        <v>3667444444.4443998</v>
      </c>
      <c r="K37">
        <v>-51.097583999999998</v>
      </c>
      <c r="L37">
        <v>-42.793368999999998</v>
      </c>
      <c r="M37" s="10"/>
      <c r="N37" s="6">
        <f t="shared" si="7"/>
        <v>5.6673333333332998</v>
      </c>
      <c r="O37" s="6">
        <f t="shared" si="5"/>
        <v>-14.382868</v>
      </c>
      <c r="Q37" s="10"/>
    </row>
    <row r="38" spans="2:17" x14ac:dyDescent="0.25">
      <c r="B38">
        <v>4334055555.5556002</v>
      </c>
      <c r="C38">
        <v>-47.401553999999997</v>
      </c>
      <c r="D38">
        <v>-39.352547000000001</v>
      </c>
      <c r="E38" s="10"/>
      <c r="F38" s="6">
        <f t="shared" si="6"/>
        <v>6.2783888888888999</v>
      </c>
      <c r="G38" s="6">
        <f t="shared" si="4"/>
        <v>-13.368052</v>
      </c>
      <c r="J38">
        <v>4334055555.5556002</v>
      </c>
      <c r="K38">
        <v>-50.933449000000003</v>
      </c>
      <c r="L38">
        <v>-42.641876000000003</v>
      </c>
      <c r="M38" s="10"/>
      <c r="N38" s="6">
        <f t="shared" si="7"/>
        <v>6.2783888888888999</v>
      </c>
      <c r="O38" s="6">
        <f t="shared" si="5"/>
        <v>-13.127984</v>
      </c>
      <c r="Q38" s="10"/>
    </row>
    <row r="39" spans="2:17" x14ac:dyDescent="0.25">
      <c r="B39">
        <v>5000666666.6667004</v>
      </c>
      <c r="C39">
        <v>-51.429512000000003</v>
      </c>
      <c r="D39">
        <v>-43.466805000000001</v>
      </c>
      <c r="E39" s="10"/>
      <c r="F39" s="6">
        <f t="shared" si="6"/>
        <v>6.8894444444443996</v>
      </c>
      <c r="G39" s="6">
        <f t="shared" si="4"/>
        <v>-12.993611</v>
      </c>
      <c r="J39">
        <v>5000666666.6667004</v>
      </c>
      <c r="K39">
        <v>-50.535834999999999</v>
      </c>
      <c r="L39">
        <v>-42.327339000000002</v>
      </c>
      <c r="M39" s="10"/>
      <c r="N39" s="6">
        <f t="shared" si="7"/>
        <v>6.8894444444443996</v>
      </c>
      <c r="O39" s="6">
        <f t="shared" si="5"/>
        <v>-13.437058</v>
      </c>
      <c r="Q39" s="10"/>
    </row>
    <row r="40" spans="2:17" x14ac:dyDescent="0.25">
      <c r="B40">
        <v>5667277777.7777996</v>
      </c>
      <c r="C40">
        <v>-55.770511999999997</v>
      </c>
      <c r="D40">
        <v>-47.766544000000003</v>
      </c>
      <c r="E40" s="10"/>
      <c r="F40" s="6">
        <f t="shared" si="6"/>
        <v>7.5004999999999997</v>
      </c>
      <c r="G40" s="6">
        <f t="shared" si="4"/>
        <v>-13.619816999999999</v>
      </c>
      <c r="J40">
        <v>5667277777.7777996</v>
      </c>
      <c r="K40">
        <v>-52.619033999999999</v>
      </c>
      <c r="L40">
        <v>-44.502659000000001</v>
      </c>
      <c r="M40" s="10"/>
      <c r="N40" s="6">
        <f t="shared" si="7"/>
        <v>7.5004999999999997</v>
      </c>
      <c r="O40" s="6">
        <f t="shared" si="5"/>
        <v>-13.66276</v>
      </c>
      <c r="Q40" s="10"/>
    </row>
    <row r="41" spans="2:17" x14ac:dyDescent="0.25">
      <c r="B41">
        <v>6333888888.8888998</v>
      </c>
      <c r="C41">
        <v>-49.448470999999998</v>
      </c>
      <c r="D41">
        <v>-41.205630999999997</v>
      </c>
      <c r="E41" s="10"/>
      <c r="F41" s="6">
        <f t="shared" si="6"/>
        <v>8.1115555555556007</v>
      </c>
      <c r="G41" s="6">
        <f t="shared" si="4"/>
        <v>-14.259290999999999</v>
      </c>
      <c r="J41">
        <v>6333888888.8888998</v>
      </c>
      <c r="K41">
        <v>-56.127254000000001</v>
      </c>
      <c r="L41">
        <v>-47.995426000000002</v>
      </c>
      <c r="M41" s="10"/>
      <c r="N41" s="6">
        <f t="shared" si="7"/>
        <v>8.1115555555556007</v>
      </c>
      <c r="O41" s="6">
        <f t="shared" si="5"/>
        <v>-13.9686</v>
      </c>
      <c r="Q41" s="10"/>
    </row>
    <row r="42" spans="2:17" x14ac:dyDescent="0.25">
      <c r="B42">
        <v>7000500000</v>
      </c>
      <c r="C42">
        <v>-51.492961999999999</v>
      </c>
      <c r="D42">
        <v>-43.257401000000002</v>
      </c>
      <c r="E42" s="10"/>
      <c r="F42" s="6">
        <f t="shared" si="6"/>
        <v>8.7226111111110995</v>
      </c>
      <c r="G42" s="6">
        <f t="shared" si="4"/>
        <v>-15.972813</v>
      </c>
      <c r="J42">
        <v>7000500000</v>
      </c>
      <c r="K42">
        <v>-46.928576999999997</v>
      </c>
      <c r="L42">
        <v>-38.601951999999997</v>
      </c>
      <c r="M42" s="10"/>
      <c r="N42" s="6">
        <f t="shared" si="7"/>
        <v>8.7226111111110995</v>
      </c>
      <c r="O42" s="6">
        <f t="shared" si="5"/>
        <v>-14.763963</v>
      </c>
      <c r="Q42" s="10"/>
    </row>
    <row r="43" spans="2:17" x14ac:dyDescent="0.25">
      <c r="B43">
        <v>7667111111.1111002</v>
      </c>
      <c r="C43">
        <v>-49.413628000000003</v>
      </c>
      <c r="D43">
        <v>-40.641232000000002</v>
      </c>
      <c r="E43" s="10"/>
      <c r="F43" s="6">
        <f t="shared" si="6"/>
        <v>9.3336666666666996</v>
      </c>
      <c r="G43" s="6">
        <f t="shared" si="4"/>
        <v>-14.492414</v>
      </c>
      <c r="J43">
        <v>7667111111.1111002</v>
      </c>
      <c r="K43">
        <v>-48.887650000000001</v>
      </c>
      <c r="L43">
        <v>-40.171897999999999</v>
      </c>
      <c r="M43" s="10"/>
      <c r="N43" s="6">
        <f t="shared" si="7"/>
        <v>9.3336666666666996</v>
      </c>
      <c r="O43" s="6">
        <f t="shared" si="5"/>
        <v>-14.560236</v>
      </c>
      <c r="Q43" s="10"/>
    </row>
    <row r="44" spans="2:17" x14ac:dyDescent="0.25">
      <c r="B44">
        <v>8333722222.2222004</v>
      </c>
      <c r="C44">
        <v>-49.477950999999997</v>
      </c>
      <c r="D44">
        <v>-40.473595000000003</v>
      </c>
      <c r="E44" s="10"/>
      <c r="F44" s="6">
        <f t="shared" si="6"/>
        <v>9.9447222222222003</v>
      </c>
      <c r="G44" s="6">
        <f t="shared" si="4"/>
        <v>-15.827970000000001</v>
      </c>
      <c r="J44">
        <v>8333722222.2222004</v>
      </c>
      <c r="K44">
        <v>-47.425609999999999</v>
      </c>
      <c r="L44">
        <v>-38.377625000000002</v>
      </c>
      <c r="M44" s="10"/>
      <c r="N44" s="6">
        <f t="shared" si="7"/>
        <v>9.9447222222222003</v>
      </c>
      <c r="O44" s="6">
        <f t="shared" si="5"/>
        <v>-16.419678000000001</v>
      </c>
      <c r="Q44" s="10"/>
    </row>
    <row r="45" spans="2:17" x14ac:dyDescent="0.25">
      <c r="B45">
        <v>9000333333.3332996</v>
      </c>
      <c r="C45">
        <v>-53.948569999999997</v>
      </c>
      <c r="D45">
        <v>-44.899529000000001</v>
      </c>
      <c r="E45" s="10"/>
      <c r="F45" s="6">
        <f t="shared" si="6"/>
        <v>10.555777777777999</v>
      </c>
      <c r="G45" s="6">
        <f t="shared" si="4"/>
        <v>-15.306565000000001</v>
      </c>
      <c r="J45">
        <v>9000333333.3332996</v>
      </c>
      <c r="K45">
        <v>-51.548786</v>
      </c>
      <c r="L45">
        <v>-42.350746000000001</v>
      </c>
      <c r="M45" s="10"/>
      <c r="N45" s="6">
        <f t="shared" si="7"/>
        <v>10.555777777777999</v>
      </c>
      <c r="O45" s="6">
        <f t="shared" si="5"/>
        <v>-15.915888000000001</v>
      </c>
      <c r="Q45" s="10"/>
    </row>
    <row r="46" spans="2:17" x14ac:dyDescent="0.25">
      <c r="B46">
        <v>9666944444.4444008</v>
      </c>
      <c r="C46">
        <v>-49.672398000000001</v>
      </c>
      <c r="D46">
        <v>-40.510196999999998</v>
      </c>
      <c r="E46" s="10"/>
      <c r="F46" s="6">
        <f t="shared" si="6"/>
        <v>11.166833333333001</v>
      </c>
      <c r="G46" s="6">
        <f t="shared" si="4"/>
        <v>-13.951159000000001</v>
      </c>
      <c r="J46">
        <v>9666944444.4444008</v>
      </c>
      <c r="K46">
        <v>-50.337218999999997</v>
      </c>
      <c r="L46">
        <v>-41.026725999999996</v>
      </c>
      <c r="M46" s="10"/>
      <c r="N46" s="6">
        <f t="shared" si="7"/>
        <v>11.166833333333001</v>
      </c>
      <c r="O46" s="6">
        <f t="shared" si="5"/>
        <v>-14.030245000000001</v>
      </c>
      <c r="Q46" s="10"/>
    </row>
    <row r="47" spans="2:17" x14ac:dyDescent="0.25">
      <c r="B47">
        <v>10333555555.556</v>
      </c>
      <c r="C47">
        <v>-50.728774999999999</v>
      </c>
      <c r="D47">
        <v>-41.465072999999997</v>
      </c>
      <c r="E47" s="10"/>
      <c r="F47" s="6">
        <f t="shared" si="6"/>
        <v>11.777888888889001</v>
      </c>
      <c r="G47" s="6">
        <f t="shared" si="4"/>
        <v>-16.165226000000001</v>
      </c>
      <c r="J47">
        <v>10333555555.556</v>
      </c>
      <c r="K47">
        <v>-51.251995000000001</v>
      </c>
      <c r="L47">
        <v>-42.119323999999999</v>
      </c>
      <c r="M47" s="10"/>
      <c r="N47" s="6">
        <f t="shared" si="7"/>
        <v>11.777888888889001</v>
      </c>
      <c r="O47" s="6">
        <f t="shared" si="5"/>
        <v>-15.157090999999999</v>
      </c>
      <c r="Q47" s="10"/>
    </row>
    <row r="48" spans="2:17" x14ac:dyDescent="0.25">
      <c r="B48">
        <v>11000166666.667</v>
      </c>
      <c r="C48">
        <v>-56.364651000000002</v>
      </c>
      <c r="D48">
        <v>-46.940235000000001</v>
      </c>
      <c r="E48" s="10"/>
      <c r="F48" s="6">
        <f t="shared" si="6"/>
        <v>12.388944444444</v>
      </c>
      <c r="G48" s="6">
        <f t="shared" si="4"/>
        <v>-17.091812000000001</v>
      </c>
      <c r="J48">
        <v>11000166666.667</v>
      </c>
      <c r="K48">
        <v>-64.088752999999997</v>
      </c>
      <c r="L48">
        <v>-54.733249999999998</v>
      </c>
      <c r="M48" s="10"/>
      <c r="N48" s="6">
        <f t="shared" si="7"/>
        <v>12.388944444444</v>
      </c>
      <c r="O48" s="6">
        <f t="shared" si="5"/>
        <v>-15.488802</v>
      </c>
      <c r="Q48" s="10"/>
    </row>
    <row r="49" spans="2:17" x14ac:dyDescent="0.25">
      <c r="B49">
        <v>11666777777.778</v>
      </c>
      <c r="C49">
        <v>-53.548724999999997</v>
      </c>
      <c r="D49">
        <v>-43.941971000000002</v>
      </c>
      <c r="E49" s="10"/>
      <c r="F49" s="6">
        <f t="shared" si="6"/>
        <v>13</v>
      </c>
      <c r="G49" s="6">
        <f t="shared" si="4"/>
        <v>-15.61154</v>
      </c>
      <c r="J49">
        <v>11666777777.778</v>
      </c>
      <c r="K49">
        <v>-51.596801999999997</v>
      </c>
      <c r="L49">
        <v>-41.979618000000002</v>
      </c>
      <c r="M49" s="10"/>
      <c r="N49" s="6">
        <f t="shared" si="7"/>
        <v>13</v>
      </c>
      <c r="O49" s="6">
        <f t="shared" si="5"/>
        <v>-14.964009000000001</v>
      </c>
      <c r="Q49" s="10"/>
    </row>
    <row r="50" spans="2:17" x14ac:dyDescent="0.25">
      <c r="B50">
        <v>12333388888.889</v>
      </c>
      <c r="C50">
        <v>-51.882224999999998</v>
      </c>
      <c r="D50">
        <v>-41.617279000000003</v>
      </c>
      <c r="E50" s="10"/>
      <c r="F50" s="6" t="s">
        <v>25</v>
      </c>
      <c r="J50">
        <v>12333388888.889</v>
      </c>
      <c r="K50">
        <v>-47.455714999999998</v>
      </c>
      <c r="L50">
        <v>-37.509686000000002</v>
      </c>
      <c r="M50" s="10"/>
      <c r="N50" s="6" t="s">
        <v>25</v>
      </c>
      <c r="Q50" s="10"/>
    </row>
    <row r="51" spans="2:17" x14ac:dyDescent="0.25">
      <c r="B51">
        <v>13000000000</v>
      </c>
      <c r="C51">
        <v>-62.806083999999998</v>
      </c>
      <c r="D51">
        <v>-51.657383000000003</v>
      </c>
      <c r="E51" s="10"/>
      <c r="J51">
        <v>13000000000</v>
      </c>
      <c r="K51">
        <v>-43.680447000000001</v>
      </c>
      <c r="L51">
        <v>-32.849594000000003</v>
      </c>
      <c r="M51" s="10"/>
      <c r="Q51" s="10"/>
    </row>
    <row r="52" spans="2:17" x14ac:dyDescent="0.25">
      <c r="B52" t="s">
        <v>25</v>
      </c>
      <c r="E52" s="8"/>
      <c r="J52" t="s">
        <v>25</v>
      </c>
      <c r="M52" s="8"/>
      <c r="Q52" s="8"/>
    </row>
    <row r="53" spans="2:17" x14ac:dyDescent="0.25">
      <c r="E53" s="8"/>
      <c r="F53" s="6" t="s">
        <v>27</v>
      </c>
      <c r="M53" s="8"/>
      <c r="N53" s="6" t="s">
        <v>27</v>
      </c>
      <c r="Q53" s="8"/>
    </row>
    <row r="54" spans="2:17" ht="15.75" x14ac:dyDescent="0.25">
      <c r="E54" s="8"/>
      <c r="F54" s="6" t="s">
        <v>23</v>
      </c>
      <c r="G54" s="6" t="str">
        <f t="shared" ref="G54:G73" si="8">D80</f>
        <v>1Ix4L dBc Log Mag(dB)</v>
      </c>
      <c r="H54" s="35">
        <v>1</v>
      </c>
      <c r="M54" s="8"/>
      <c r="N54" s="6" t="s">
        <v>23</v>
      </c>
      <c r="O54" s="6" t="str">
        <f t="shared" ref="O54:O73" si="9">L80</f>
        <v>1Ix4L dBc Log Mag(dB)</v>
      </c>
      <c r="P54" s="35">
        <v>1</v>
      </c>
      <c r="Q54" s="8"/>
    </row>
    <row r="55" spans="2:17" ht="15.75" x14ac:dyDescent="0.25">
      <c r="B55" t="s">
        <v>26</v>
      </c>
      <c r="E55" s="8"/>
      <c r="F55" s="6">
        <f t="shared" ref="F55:F73" si="10">B81/1000000000</f>
        <v>3.0009999999999999</v>
      </c>
      <c r="G55" s="6">
        <f t="shared" si="8"/>
        <v>-38.692822</v>
      </c>
      <c r="H55" s="36">
        <f>ABS(AVERAGE(G55:G73)-(H54-1)*5)</f>
        <v>38.614780736842107</v>
      </c>
      <c r="J55" t="s">
        <v>26</v>
      </c>
      <c r="M55" s="8"/>
      <c r="N55" s="6">
        <f t="shared" ref="N55:N73" si="11">J81/1000000000</f>
        <v>3.0009999999999999</v>
      </c>
      <c r="O55" s="6">
        <f t="shared" si="9"/>
        <v>-40.919730999999999</v>
      </c>
      <c r="P55" s="36">
        <f>ABS(AVERAGE(O55:O73)-(P54-1)*5)</f>
        <v>43.421375631578947</v>
      </c>
      <c r="Q55" s="8"/>
    </row>
    <row r="56" spans="2:17" x14ac:dyDescent="0.25">
      <c r="B56" t="s">
        <v>23</v>
      </c>
      <c r="C56" t="s">
        <v>156</v>
      </c>
      <c r="D56" t="s">
        <v>78</v>
      </c>
      <c r="E56" s="8"/>
      <c r="F56" s="6">
        <f t="shared" si="10"/>
        <v>3.5565000000000002</v>
      </c>
      <c r="G56" s="6">
        <f t="shared" si="8"/>
        <v>-42.432087000000003</v>
      </c>
      <c r="J56" t="s">
        <v>23</v>
      </c>
      <c r="K56" t="s">
        <v>156</v>
      </c>
      <c r="L56" t="s">
        <v>78</v>
      </c>
      <c r="M56" s="8"/>
      <c r="N56" s="6">
        <f t="shared" si="11"/>
        <v>3.5565000000000002</v>
      </c>
      <c r="O56" s="6">
        <f t="shared" si="9"/>
        <v>-40.926223999999998</v>
      </c>
      <c r="Q56" s="8"/>
    </row>
    <row r="57" spans="2:17" x14ac:dyDescent="0.25">
      <c r="B57">
        <v>2001000000</v>
      </c>
      <c r="C57">
        <v>-29.702325999999999</v>
      </c>
      <c r="D57">
        <v>-21.368518999999999</v>
      </c>
      <c r="E57" s="8"/>
      <c r="F57" s="6">
        <f t="shared" si="10"/>
        <v>4.1120000000000001</v>
      </c>
      <c r="G57" s="6">
        <f t="shared" si="8"/>
        <v>-36.146019000000003</v>
      </c>
      <c r="J57">
        <v>2001000000</v>
      </c>
      <c r="K57">
        <v>-29.362309</v>
      </c>
      <c r="L57">
        <v>-21.357783999999999</v>
      </c>
      <c r="M57" s="8"/>
      <c r="N57" s="6">
        <f t="shared" si="11"/>
        <v>4.1120000000000001</v>
      </c>
      <c r="O57" s="6">
        <f t="shared" si="9"/>
        <v>-45.284686999999998</v>
      </c>
      <c r="Q57" s="8"/>
    </row>
    <row r="58" spans="2:17" x14ac:dyDescent="0.25">
      <c r="B58">
        <v>2612055555.5556002</v>
      </c>
      <c r="C58">
        <v>-28.767244000000002</v>
      </c>
      <c r="D58">
        <v>-20.656718999999999</v>
      </c>
      <c r="E58" s="8"/>
      <c r="F58" s="6">
        <f t="shared" si="10"/>
        <v>4.6675000000000004</v>
      </c>
      <c r="G58" s="6">
        <f t="shared" si="8"/>
        <v>-36.034450999999997</v>
      </c>
      <c r="J58">
        <v>2612055555.5556002</v>
      </c>
      <c r="K58">
        <v>-27.816068999999999</v>
      </c>
      <c r="L58">
        <v>-20.233877</v>
      </c>
      <c r="M58" s="8"/>
      <c r="N58" s="6">
        <f t="shared" si="11"/>
        <v>4.6675000000000004</v>
      </c>
      <c r="O58" s="6">
        <f t="shared" si="9"/>
        <v>-43.241669000000002</v>
      </c>
      <c r="Q58" s="8"/>
    </row>
    <row r="59" spans="2:17" x14ac:dyDescent="0.25">
      <c r="B59">
        <v>3223111111.1111002</v>
      </c>
      <c r="C59">
        <v>-32.328372999999999</v>
      </c>
      <c r="D59">
        <v>-24.019403000000001</v>
      </c>
      <c r="E59" s="8"/>
      <c r="F59" s="6">
        <f t="shared" si="10"/>
        <v>5.2229999999999999</v>
      </c>
      <c r="G59" s="6">
        <f t="shared" si="8"/>
        <v>-32.382629000000001</v>
      </c>
      <c r="J59">
        <v>3223111111.1111002</v>
      </c>
      <c r="K59">
        <v>-29.573706000000001</v>
      </c>
      <c r="L59">
        <v>-21.891241000000001</v>
      </c>
      <c r="M59" s="8"/>
      <c r="N59" s="6">
        <f t="shared" si="11"/>
        <v>5.2229999999999999</v>
      </c>
      <c r="O59" s="6">
        <f t="shared" si="9"/>
        <v>-42.320765999999999</v>
      </c>
      <c r="Q59" s="8"/>
    </row>
    <row r="60" spans="2:17" x14ac:dyDescent="0.25">
      <c r="B60">
        <v>3834166666.6666999</v>
      </c>
      <c r="C60">
        <v>-44.906170000000003</v>
      </c>
      <c r="D60">
        <v>-36.297150000000002</v>
      </c>
      <c r="E60" s="8"/>
      <c r="F60" s="6">
        <f t="shared" si="10"/>
        <v>5.7785000000000002</v>
      </c>
      <c r="G60" s="6">
        <f t="shared" si="8"/>
        <v>-35.504925</v>
      </c>
      <c r="J60">
        <v>3834166666.6666999</v>
      </c>
      <c r="K60">
        <v>-30.667549000000001</v>
      </c>
      <c r="L60">
        <v>-22.708266999999999</v>
      </c>
      <c r="M60" s="8"/>
      <c r="N60" s="6">
        <f t="shared" si="11"/>
        <v>5.7785000000000002</v>
      </c>
      <c r="O60" s="6">
        <f t="shared" si="9"/>
        <v>-34.569629999999997</v>
      </c>
      <c r="Q60" s="8"/>
    </row>
    <row r="61" spans="2:17" x14ac:dyDescent="0.25">
      <c r="B61">
        <v>4445222222.2222004</v>
      </c>
      <c r="C61">
        <v>-45.033295000000003</v>
      </c>
      <c r="D61">
        <v>-36.556015000000002</v>
      </c>
      <c r="E61" s="8"/>
      <c r="F61" s="6">
        <f t="shared" si="10"/>
        <v>6.3339999999999996</v>
      </c>
      <c r="G61" s="6">
        <f t="shared" si="8"/>
        <v>-39.543517999999999</v>
      </c>
      <c r="J61">
        <v>4445222222.2222004</v>
      </c>
      <c r="K61">
        <v>-35.727905</v>
      </c>
      <c r="L61">
        <v>-27.423691000000002</v>
      </c>
      <c r="M61" s="8"/>
      <c r="N61" s="6">
        <f t="shared" si="11"/>
        <v>6.3339999999999996</v>
      </c>
      <c r="O61" s="6">
        <f t="shared" si="9"/>
        <v>-39.160457999999998</v>
      </c>
      <c r="Q61" s="8"/>
    </row>
    <row r="62" spans="2:17" x14ac:dyDescent="0.25">
      <c r="B62">
        <v>5056277777.7777996</v>
      </c>
      <c r="C62">
        <v>-29.632999000000002</v>
      </c>
      <c r="D62">
        <v>-21.58399</v>
      </c>
      <c r="E62" s="8"/>
      <c r="F62" s="6">
        <f t="shared" si="10"/>
        <v>6.8895</v>
      </c>
      <c r="G62" s="6">
        <f t="shared" si="8"/>
        <v>-43.041125999999998</v>
      </c>
      <c r="J62">
        <v>5056277777.7777996</v>
      </c>
      <c r="K62">
        <v>-26.071632000000001</v>
      </c>
      <c r="L62">
        <v>-17.780059999999999</v>
      </c>
      <c r="M62" s="8"/>
      <c r="N62" s="6">
        <f t="shared" si="11"/>
        <v>6.8895</v>
      </c>
      <c r="O62" s="6">
        <f t="shared" si="9"/>
        <v>-46.459209000000001</v>
      </c>
      <c r="Q62" s="8"/>
    </row>
    <row r="63" spans="2:17" x14ac:dyDescent="0.25">
      <c r="B63">
        <v>5667333333.3332996</v>
      </c>
      <c r="C63">
        <v>-24.281075000000001</v>
      </c>
      <c r="D63">
        <v>-16.318369000000001</v>
      </c>
      <c r="E63" s="8"/>
      <c r="F63" s="6">
        <f t="shared" si="10"/>
        <v>7.4450000000000003</v>
      </c>
      <c r="G63" s="6">
        <f t="shared" si="8"/>
        <v>-39.908638000000003</v>
      </c>
      <c r="J63">
        <v>5667333333.3332996</v>
      </c>
      <c r="K63">
        <v>-22.591366000000001</v>
      </c>
      <c r="L63">
        <v>-14.382868</v>
      </c>
      <c r="M63" s="8"/>
      <c r="N63" s="6">
        <f t="shared" si="11"/>
        <v>7.4450000000000003</v>
      </c>
      <c r="O63" s="6">
        <f t="shared" si="9"/>
        <v>-45.490524000000001</v>
      </c>
      <c r="Q63" s="8"/>
    </row>
    <row r="64" spans="2:17" x14ac:dyDescent="0.25">
      <c r="B64">
        <v>6278388888.8888998</v>
      </c>
      <c r="C64">
        <v>-21.372019000000002</v>
      </c>
      <c r="D64">
        <v>-13.368052</v>
      </c>
      <c r="E64" s="8"/>
      <c r="F64" s="6">
        <f t="shared" si="10"/>
        <v>8.0005000000000006</v>
      </c>
      <c r="G64" s="6">
        <f t="shared" si="8"/>
        <v>-41.653663999999999</v>
      </c>
      <c r="J64">
        <v>6278388888.8888998</v>
      </c>
      <c r="K64">
        <v>-21.244357999999998</v>
      </c>
      <c r="L64">
        <v>-13.127984</v>
      </c>
      <c r="M64" s="8"/>
      <c r="N64" s="6">
        <f t="shared" si="11"/>
        <v>8.0005000000000006</v>
      </c>
      <c r="O64" s="6">
        <f t="shared" si="9"/>
        <v>-43.767142999999997</v>
      </c>
      <c r="Q64" s="8"/>
    </row>
    <row r="65" spans="2:17" x14ac:dyDescent="0.25">
      <c r="B65">
        <v>6889444444.4443998</v>
      </c>
      <c r="C65">
        <v>-21.236452</v>
      </c>
      <c r="D65">
        <v>-12.993611</v>
      </c>
      <c r="E65" s="8"/>
      <c r="F65" s="6">
        <f t="shared" si="10"/>
        <v>8.5559999999999992</v>
      </c>
      <c r="G65" s="6">
        <f t="shared" si="8"/>
        <v>-40.620182</v>
      </c>
      <c r="J65">
        <v>6889444444.4443998</v>
      </c>
      <c r="K65">
        <v>-21.568885999999999</v>
      </c>
      <c r="L65">
        <v>-13.437058</v>
      </c>
      <c r="M65" s="8"/>
      <c r="N65" s="6">
        <f t="shared" si="11"/>
        <v>8.5559999999999992</v>
      </c>
      <c r="O65" s="6">
        <f t="shared" si="9"/>
        <v>-47.737380999999999</v>
      </c>
      <c r="Q65" s="8"/>
    </row>
    <row r="66" spans="2:17" x14ac:dyDescent="0.25">
      <c r="B66">
        <v>7500500000</v>
      </c>
      <c r="C66">
        <v>-21.855377000000001</v>
      </c>
      <c r="D66">
        <v>-13.619816999999999</v>
      </c>
      <c r="E66" s="8"/>
      <c r="F66" s="6">
        <f t="shared" si="10"/>
        <v>9.1114999999999995</v>
      </c>
      <c r="G66" s="6">
        <f t="shared" si="8"/>
        <v>-38.135342000000001</v>
      </c>
      <c r="J66">
        <v>7500500000</v>
      </c>
      <c r="K66">
        <v>-21.989386</v>
      </c>
      <c r="L66">
        <v>-13.66276</v>
      </c>
      <c r="M66" s="8"/>
      <c r="N66" s="6">
        <f t="shared" si="11"/>
        <v>9.1114999999999995</v>
      </c>
      <c r="O66" s="6">
        <f t="shared" si="9"/>
        <v>-44.738300000000002</v>
      </c>
      <c r="Q66" s="8"/>
    </row>
    <row r="67" spans="2:17" x14ac:dyDescent="0.25">
      <c r="B67">
        <v>8111555555.5556002</v>
      </c>
      <c r="C67">
        <v>-23.031687000000002</v>
      </c>
      <c r="D67">
        <v>-14.259290999999999</v>
      </c>
      <c r="E67" s="8"/>
      <c r="F67" s="6">
        <f t="shared" si="10"/>
        <v>9.6669999999999998</v>
      </c>
      <c r="G67" s="6">
        <f t="shared" si="8"/>
        <v>-40.521458000000003</v>
      </c>
      <c r="J67">
        <v>8111555555.5556002</v>
      </c>
      <c r="K67">
        <v>-22.684353000000002</v>
      </c>
      <c r="L67">
        <v>-13.9686</v>
      </c>
      <c r="M67" s="8"/>
      <c r="N67" s="6">
        <f t="shared" si="11"/>
        <v>9.6669999999999998</v>
      </c>
      <c r="O67" s="6">
        <f t="shared" si="9"/>
        <v>-45.057907</v>
      </c>
      <c r="Q67" s="8"/>
    </row>
    <row r="68" spans="2:17" x14ac:dyDescent="0.25">
      <c r="B68">
        <v>8722611111.1110992</v>
      </c>
      <c r="C68">
        <v>-24.977169</v>
      </c>
      <c r="D68">
        <v>-15.972813</v>
      </c>
      <c r="E68" s="8"/>
      <c r="F68" s="6">
        <f t="shared" si="10"/>
        <v>10.2225</v>
      </c>
      <c r="G68" s="6">
        <f t="shared" si="8"/>
        <v>-36.716351000000003</v>
      </c>
      <c r="J68">
        <v>8722611111.1110992</v>
      </c>
      <c r="K68">
        <v>-23.811951000000001</v>
      </c>
      <c r="L68">
        <v>-14.763963</v>
      </c>
      <c r="M68" s="8"/>
      <c r="N68" s="6">
        <f t="shared" si="11"/>
        <v>10.2225</v>
      </c>
      <c r="O68" s="6">
        <f t="shared" si="9"/>
        <v>-45.535499999999999</v>
      </c>
      <c r="Q68" s="8"/>
    </row>
    <row r="69" spans="2:17" x14ac:dyDescent="0.25">
      <c r="B69">
        <v>9333666666.6667004</v>
      </c>
      <c r="C69">
        <v>-23.541456</v>
      </c>
      <c r="D69">
        <v>-14.492414</v>
      </c>
      <c r="E69" s="8"/>
      <c r="F69" s="6">
        <f t="shared" si="10"/>
        <v>10.778</v>
      </c>
      <c r="G69" s="6">
        <f t="shared" si="8"/>
        <v>-37.865268999999998</v>
      </c>
      <c r="J69">
        <v>9333666666.6667004</v>
      </c>
      <c r="K69">
        <v>-23.758274</v>
      </c>
      <c r="L69">
        <v>-14.560236</v>
      </c>
      <c r="M69" s="8"/>
      <c r="N69" s="6">
        <f t="shared" si="11"/>
        <v>10.778</v>
      </c>
      <c r="O69" s="6">
        <f t="shared" si="9"/>
        <v>-44.878117000000003</v>
      </c>
      <c r="Q69" s="8"/>
    </row>
    <row r="70" spans="2:17" x14ac:dyDescent="0.25">
      <c r="B70">
        <v>9944722222.2222004</v>
      </c>
      <c r="C70">
        <v>-24.990171</v>
      </c>
      <c r="D70">
        <v>-15.827970000000001</v>
      </c>
      <c r="E70" s="8"/>
      <c r="F70" s="6">
        <f t="shared" si="10"/>
        <v>11.333500000000001</v>
      </c>
      <c r="G70" s="6">
        <f t="shared" si="8"/>
        <v>-36.581511999999996</v>
      </c>
      <c r="J70">
        <v>9944722222.2222004</v>
      </c>
      <c r="K70">
        <v>-25.730173000000001</v>
      </c>
      <c r="L70">
        <v>-16.419678000000001</v>
      </c>
      <c r="M70" s="8"/>
      <c r="N70" s="6">
        <f t="shared" si="11"/>
        <v>11.333500000000001</v>
      </c>
      <c r="O70" s="6">
        <f t="shared" si="9"/>
        <v>-46.327564000000002</v>
      </c>
      <c r="Q70" s="8"/>
    </row>
    <row r="71" spans="2:17" x14ac:dyDescent="0.25">
      <c r="B71">
        <v>10555777777.778</v>
      </c>
      <c r="C71">
        <v>-24.570269</v>
      </c>
      <c r="D71">
        <v>-15.306565000000001</v>
      </c>
      <c r="E71" s="8"/>
      <c r="F71" s="6">
        <f t="shared" si="10"/>
        <v>11.888999999999999</v>
      </c>
      <c r="G71" s="6">
        <f t="shared" si="8"/>
        <v>-39.526062000000003</v>
      </c>
      <c r="J71">
        <v>10555777777.778</v>
      </c>
      <c r="K71">
        <v>-25.048555</v>
      </c>
      <c r="L71">
        <v>-15.915888000000001</v>
      </c>
      <c r="M71" s="8"/>
      <c r="N71" s="6">
        <f t="shared" si="11"/>
        <v>11.888999999999999</v>
      </c>
      <c r="O71" s="6">
        <f t="shared" si="9"/>
        <v>-45.283183999999999</v>
      </c>
      <c r="Q71" s="8"/>
    </row>
    <row r="72" spans="2:17" x14ac:dyDescent="0.25">
      <c r="B72">
        <v>11166833333.333</v>
      </c>
      <c r="C72">
        <v>-23.375574</v>
      </c>
      <c r="D72">
        <v>-13.951159000000001</v>
      </c>
      <c r="E72" s="8"/>
      <c r="F72" s="6">
        <f t="shared" si="10"/>
        <v>12.4445</v>
      </c>
      <c r="G72" s="6">
        <f t="shared" si="8"/>
        <v>-39.105625000000003</v>
      </c>
      <c r="J72">
        <v>11166833333.333</v>
      </c>
      <c r="K72">
        <v>-23.385746000000001</v>
      </c>
      <c r="L72">
        <v>-14.030245000000001</v>
      </c>
      <c r="M72" s="8"/>
      <c r="N72" s="6">
        <f t="shared" si="11"/>
        <v>12.4445</v>
      </c>
      <c r="O72" s="6">
        <f t="shared" si="9"/>
        <v>-43.540278999999998</v>
      </c>
      <c r="Q72" s="8"/>
    </row>
    <row r="73" spans="2:17" x14ac:dyDescent="0.25">
      <c r="B73">
        <v>11777888888.889</v>
      </c>
      <c r="C73">
        <v>-25.771978000000001</v>
      </c>
      <c r="D73">
        <v>-16.165226000000001</v>
      </c>
      <c r="E73" s="8"/>
      <c r="F73" s="6">
        <f t="shared" si="10"/>
        <v>13</v>
      </c>
      <c r="G73" s="6">
        <f t="shared" si="8"/>
        <v>-39.269154</v>
      </c>
      <c r="J73">
        <v>11777888888.889</v>
      </c>
      <c r="K73">
        <v>-24.774274999999999</v>
      </c>
      <c r="L73">
        <v>-15.157090999999999</v>
      </c>
      <c r="M73" s="8"/>
      <c r="N73" s="6">
        <f t="shared" si="11"/>
        <v>13</v>
      </c>
      <c r="O73" s="6">
        <f t="shared" si="9"/>
        <v>-39.767864000000003</v>
      </c>
      <c r="Q73" s="8"/>
    </row>
    <row r="74" spans="2:17" x14ac:dyDescent="0.25">
      <c r="B74">
        <v>12388944444.444</v>
      </c>
      <c r="C74">
        <v>-27.356757999999999</v>
      </c>
      <c r="D74">
        <v>-17.091812000000001</v>
      </c>
      <c r="E74" s="8"/>
      <c r="F74" s="6" t="s">
        <v>25</v>
      </c>
      <c r="J74">
        <v>12388944444.444</v>
      </c>
      <c r="K74">
        <v>-25.434832</v>
      </c>
      <c r="L74">
        <v>-15.488802</v>
      </c>
      <c r="M74" s="8"/>
      <c r="N74" s="6" t="s">
        <v>25</v>
      </c>
      <c r="Q74" s="8"/>
    </row>
    <row r="75" spans="2:17" x14ac:dyDescent="0.25">
      <c r="B75">
        <v>13000000000</v>
      </c>
      <c r="C75">
        <v>-26.760242000000002</v>
      </c>
      <c r="D75">
        <v>-15.61154</v>
      </c>
      <c r="J75">
        <v>13000000000</v>
      </c>
      <c r="K75">
        <v>-25.794865000000001</v>
      </c>
      <c r="L75">
        <v>-14.964009000000001</v>
      </c>
    </row>
    <row r="76" spans="2:17" x14ac:dyDescent="0.25">
      <c r="B76" t="s">
        <v>25</v>
      </c>
      <c r="J76" t="s">
        <v>25</v>
      </c>
    </row>
    <row r="77" spans="2:17" x14ac:dyDescent="0.25">
      <c r="F77" s="6" t="s">
        <v>28</v>
      </c>
      <c r="N77" s="6" t="s">
        <v>28</v>
      </c>
    </row>
    <row r="78" spans="2:17" ht="15.75" x14ac:dyDescent="0.25">
      <c r="F78" s="6" t="s">
        <v>23</v>
      </c>
      <c r="G78" s="6" t="str">
        <f t="shared" ref="G78:G97" si="12">D104</f>
        <v>1Ix5L dBc Log Mag(dB)</v>
      </c>
      <c r="H78" s="35">
        <v>1</v>
      </c>
      <c r="N78" s="6" t="s">
        <v>23</v>
      </c>
      <c r="O78" s="6" t="str">
        <f t="shared" ref="O78:O97" si="13">L104</f>
        <v>1Ix5L dBc Log Mag(dB)</v>
      </c>
      <c r="P78" s="35">
        <v>1</v>
      </c>
    </row>
    <row r="79" spans="2:17" ht="15.75" x14ac:dyDescent="0.25">
      <c r="B79" t="s">
        <v>27</v>
      </c>
      <c r="F79" s="6">
        <f t="shared" ref="F79:F97" si="14">B105/1000000000</f>
        <v>4.0010000000000003</v>
      </c>
      <c r="G79" s="6">
        <f t="shared" si="12"/>
        <v>-16.307055999999999</v>
      </c>
      <c r="H79" s="36">
        <f>ABS(AVERAGE(G79:G97)-(H78-1)*5)</f>
        <v>21.90280289473684</v>
      </c>
      <c r="J79" t="s">
        <v>27</v>
      </c>
      <c r="N79" s="6">
        <f t="shared" ref="N79:N97" si="15">J105/1000000000</f>
        <v>4.0010000000000003</v>
      </c>
      <c r="O79" s="6">
        <f t="shared" si="13"/>
        <v>-14.619097999999999</v>
      </c>
      <c r="P79" s="36">
        <f>ABS(AVERAGE(O79:O97)-(P78-1)*5)</f>
        <v>20.676376842105263</v>
      </c>
    </row>
    <row r="80" spans="2:17" x14ac:dyDescent="0.25">
      <c r="B80" t="s">
        <v>23</v>
      </c>
      <c r="C80" t="s">
        <v>157</v>
      </c>
      <c r="D80" t="s">
        <v>79</v>
      </c>
      <c r="F80" s="6">
        <f t="shared" si="14"/>
        <v>4.5009444444444</v>
      </c>
      <c r="G80" s="6">
        <f t="shared" si="12"/>
        <v>-15.151725000000001</v>
      </c>
      <c r="J80" t="s">
        <v>23</v>
      </c>
      <c r="K80" t="s">
        <v>157</v>
      </c>
      <c r="L80" t="s">
        <v>79</v>
      </c>
      <c r="N80" s="6">
        <f t="shared" si="15"/>
        <v>4.5009444444444</v>
      </c>
      <c r="O80" s="6">
        <f t="shared" si="13"/>
        <v>-15.728122000000001</v>
      </c>
    </row>
    <row r="81" spans="2:15" x14ac:dyDescent="0.25">
      <c r="B81">
        <v>3001000000</v>
      </c>
      <c r="C81">
        <v>-47.026626999999998</v>
      </c>
      <c r="D81">
        <v>-38.692822</v>
      </c>
      <c r="F81" s="6">
        <f t="shared" si="14"/>
        <v>5.0008888888889</v>
      </c>
      <c r="G81" s="6">
        <f t="shared" si="12"/>
        <v>-15.942614000000001</v>
      </c>
      <c r="J81">
        <v>3001000000</v>
      </c>
      <c r="K81">
        <v>-48.924255000000002</v>
      </c>
      <c r="L81">
        <v>-40.919730999999999</v>
      </c>
      <c r="N81" s="6">
        <f t="shared" si="15"/>
        <v>5.0008888888889</v>
      </c>
      <c r="O81" s="6">
        <f t="shared" si="13"/>
        <v>-16.806524</v>
      </c>
    </row>
    <row r="82" spans="2:15" x14ac:dyDescent="0.25">
      <c r="B82">
        <v>3556500000</v>
      </c>
      <c r="C82">
        <v>-50.542610000000003</v>
      </c>
      <c r="D82">
        <v>-42.432087000000003</v>
      </c>
      <c r="F82" s="6">
        <f t="shared" si="14"/>
        <v>5.5008333333332997</v>
      </c>
      <c r="G82" s="6">
        <f t="shared" si="12"/>
        <v>-13.932698</v>
      </c>
      <c r="J82">
        <v>3556500000</v>
      </c>
      <c r="K82">
        <v>-48.508414999999999</v>
      </c>
      <c r="L82">
        <v>-40.926223999999998</v>
      </c>
      <c r="N82" s="6">
        <f t="shared" si="15"/>
        <v>5.5008333333332997</v>
      </c>
      <c r="O82" s="6">
        <f t="shared" si="13"/>
        <v>-13.669423</v>
      </c>
    </row>
    <row r="83" spans="2:15" x14ac:dyDescent="0.25">
      <c r="B83">
        <v>4112000000</v>
      </c>
      <c r="C83">
        <v>-44.454987000000003</v>
      </c>
      <c r="D83">
        <v>-36.146019000000003</v>
      </c>
      <c r="F83" s="6">
        <f t="shared" si="14"/>
        <v>6.0007777777777997</v>
      </c>
      <c r="G83" s="6">
        <f t="shared" si="12"/>
        <v>-17.430728999999999</v>
      </c>
      <c r="J83">
        <v>4112000000</v>
      </c>
      <c r="K83">
        <v>-52.967148000000002</v>
      </c>
      <c r="L83">
        <v>-45.284686999999998</v>
      </c>
      <c r="N83" s="6">
        <f t="shared" si="15"/>
        <v>6.0007777777777997</v>
      </c>
      <c r="O83" s="6">
        <f t="shared" si="13"/>
        <v>-17.66818</v>
      </c>
    </row>
    <row r="84" spans="2:15" x14ac:dyDescent="0.25">
      <c r="B84">
        <v>4667500000</v>
      </c>
      <c r="C84">
        <v>-44.643475000000002</v>
      </c>
      <c r="D84">
        <v>-36.034450999999997</v>
      </c>
      <c r="F84" s="6">
        <f t="shared" si="14"/>
        <v>6.5007222222222003</v>
      </c>
      <c r="G84" s="6">
        <f t="shared" si="12"/>
        <v>-16.459672999999999</v>
      </c>
      <c r="J84">
        <v>4667500000</v>
      </c>
      <c r="K84">
        <v>-51.200946999999999</v>
      </c>
      <c r="L84">
        <v>-43.241669000000002</v>
      </c>
      <c r="N84" s="6">
        <f t="shared" si="15"/>
        <v>6.5007222222222003</v>
      </c>
      <c r="O84" s="6">
        <f t="shared" si="13"/>
        <v>-14.878372000000001</v>
      </c>
    </row>
    <row r="85" spans="2:15" x14ac:dyDescent="0.25">
      <c r="B85">
        <v>5223000000</v>
      </c>
      <c r="C85">
        <v>-40.859904999999998</v>
      </c>
      <c r="D85">
        <v>-32.382629000000001</v>
      </c>
      <c r="F85" s="6">
        <f t="shared" si="14"/>
        <v>7.0006666666667003</v>
      </c>
      <c r="G85" s="6">
        <f t="shared" si="12"/>
        <v>-26.737690000000001</v>
      </c>
      <c r="J85">
        <v>5223000000</v>
      </c>
      <c r="K85">
        <v>-50.624980999999998</v>
      </c>
      <c r="L85">
        <v>-42.320765999999999</v>
      </c>
      <c r="N85" s="6">
        <f t="shared" si="15"/>
        <v>7.0006666666667003</v>
      </c>
      <c r="O85" s="6">
        <f t="shared" si="13"/>
        <v>-25.418859000000001</v>
      </c>
    </row>
    <row r="86" spans="2:15" x14ac:dyDescent="0.25">
      <c r="B86">
        <v>5778500000</v>
      </c>
      <c r="C86">
        <v>-43.553932000000003</v>
      </c>
      <c r="D86">
        <v>-35.504925</v>
      </c>
      <c r="F86" s="6">
        <f t="shared" si="14"/>
        <v>7.5006111111111</v>
      </c>
      <c r="G86" s="6">
        <f t="shared" si="12"/>
        <v>-19.662481</v>
      </c>
      <c r="J86">
        <v>5778500000</v>
      </c>
      <c r="K86">
        <v>-42.861201999999999</v>
      </c>
      <c r="L86">
        <v>-34.569629999999997</v>
      </c>
      <c r="N86" s="6">
        <f t="shared" si="15"/>
        <v>7.5006111111111</v>
      </c>
      <c r="O86" s="6">
        <f t="shared" si="13"/>
        <v>-20.171036000000001</v>
      </c>
    </row>
    <row r="87" spans="2:15" x14ac:dyDescent="0.25">
      <c r="B87">
        <v>6334000000</v>
      </c>
      <c r="C87">
        <v>-47.506225999999998</v>
      </c>
      <c r="D87">
        <v>-39.543517999999999</v>
      </c>
      <c r="F87" s="6">
        <f t="shared" si="14"/>
        <v>8.0005555555556001</v>
      </c>
      <c r="G87" s="6">
        <f t="shared" si="12"/>
        <v>-23.923283000000001</v>
      </c>
      <c r="J87">
        <v>6334000000</v>
      </c>
      <c r="K87">
        <v>-47.368957999999999</v>
      </c>
      <c r="L87">
        <v>-39.160457999999998</v>
      </c>
      <c r="N87" s="6">
        <f t="shared" si="15"/>
        <v>8.0005555555556001</v>
      </c>
      <c r="O87" s="6">
        <f t="shared" si="13"/>
        <v>-22.566046</v>
      </c>
    </row>
    <row r="88" spans="2:15" x14ac:dyDescent="0.25">
      <c r="B88">
        <v>6889500000</v>
      </c>
      <c r="C88">
        <v>-51.045093999999999</v>
      </c>
      <c r="D88">
        <v>-43.041125999999998</v>
      </c>
      <c r="F88" s="6">
        <f t="shared" si="14"/>
        <v>8.5005000000000006</v>
      </c>
      <c r="G88" s="6">
        <f t="shared" si="12"/>
        <v>-18.451630000000002</v>
      </c>
      <c r="J88">
        <v>6889500000</v>
      </c>
      <c r="K88">
        <v>-54.575581</v>
      </c>
      <c r="L88">
        <v>-46.459209000000001</v>
      </c>
      <c r="N88" s="6">
        <f t="shared" si="15"/>
        <v>8.5005000000000006</v>
      </c>
      <c r="O88" s="6">
        <f t="shared" si="13"/>
        <v>-20.296785</v>
      </c>
    </row>
    <row r="89" spans="2:15" x14ac:dyDescent="0.25">
      <c r="B89">
        <v>7445000000</v>
      </c>
      <c r="C89">
        <v>-48.151482000000001</v>
      </c>
      <c r="D89">
        <v>-39.908638000000003</v>
      </c>
      <c r="F89" s="6">
        <f t="shared" si="14"/>
        <v>9.0004444444444012</v>
      </c>
      <c r="G89" s="6">
        <f t="shared" si="12"/>
        <v>-21.290247000000001</v>
      </c>
      <c r="J89">
        <v>7445000000</v>
      </c>
      <c r="K89">
        <v>-53.622349</v>
      </c>
      <c r="L89">
        <v>-45.490524000000001</v>
      </c>
      <c r="N89" s="6">
        <f t="shared" si="15"/>
        <v>9.0004444444444012</v>
      </c>
      <c r="O89" s="6">
        <f t="shared" si="13"/>
        <v>-21.828317999999999</v>
      </c>
    </row>
    <row r="90" spans="2:15" x14ac:dyDescent="0.25">
      <c r="B90">
        <v>8000500000</v>
      </c>
      <c r="C90">
        <v>-49.889225000000003</v>
      </c>
      <c r="D90">
        <v>-41.653663999999999</v>
      </c>
      <c r="F90" s="6">
        <f t="shared" si="14"/>
        <v>9.5003888888889012</v>
      </c>
      <c r="G90" s="6">
        <f t="shared" si="12"/>
        <v>-20.934294000000001</v>
      </c>
      <c r="J90">
        <v>8000500000</v>
      </c>
      <c r="K90">
        <v>-52.093769000000002</v>
      </c>
      <c r="L90">
        <v>-43.767142999999997</v>
      </c>
      <c r="N90" s="6">
        <f t="shared" si="15"/>
        <v>9.5003888888889012</v>
      </c>
      <c r="O90" s="6">
        <f t="shared" si="13"/>
        <v>-22.969283999999998</v>
      </c>
    </row>
    <row r="91" spans="2:15" x14ac:dyDescent="0.25">
      <c r="B91">
        <v>8556000000</v>
      </c>
      <c r="C91">
        <v>-49.392578</v>
      </c>
      <c r="D91">
        <v>-40.620182</v>
      </c>
      <c r="F91" s="6">
        <f t="shared" si="14"/>
        <v>10.000333333333</v>
      </c>
      <c r="G91" s="6">
        <f t="shared" si="12"/>
        <v>-30.178858000000002</v>
      </c>
      <c r="J91">
        <v>8556000000</v>
      </c>
      <c r="K91">
        <v>-56.453133000000001</v>
      </c>
      <c r="L91">
        <v>-47.737380999999999</v>
      </c>
      <c r="N91" s="6">
        <f t="shared" si="15"/>
        <v>10.000333333333</v>
      </c>
      <c r="O91" s="6">
        <f t="shared" si="13"/>
        <v>-25.015331</v>
      </c>
    </row>
    <row r="92" spans="2:15" x14ac:dyDescent="0.25">
      <c r="B92">
        <v>9111500000</v>
      </c>
      <c r="C92">
        <v>-47.139698000000003</v>
      </c>
      <c r="D92">
        <v>-38.135342000000001</v>
      </c>
      <c r="F92" s="6">
        <f t="shared" si="14"/>
        <v>10.500277777778001</v>
      </c>
      <c r="G92" s="6">
        <f t="shared" si="12"/>
        <v>-22.517702</v>
      </c>
      <c r="J92">
        <v>9111500000</v>
      </c>
      <c r="K92">
        <v>-53.786288999999996</v>
      </c>
      <c r="L92">
        <v>-44.738300000000002</v>
      </c>
      <c r="N92" s="6">
        <f t="shared" si="15"/>
        <v>10.500277777778001</v>
      </c>
      <c r="O92" s="6">
        <f t="shared" si="13"/>
        <v>-22.014078000000001</v>
      </c>
    </row>
    <row r="93" spans="2:15" x14ac:dyDescent="0.25">
      <c r="B93">
        <v>9667000000</v>
      </c>
      <c r="C93">
        <v>-49.570498999999998</v>
      </c>
      <c r="D93">
        <v>-40.521458000000003</v>
      </c>
      <c r="F93" s="6">
        <f t="shared" si="14"/>
        <v>11.000222222222</v>
      </c>
      <c r="G93" s="6">
        <f t="shared" si="12"/>
        <v>-28.447759999999999</v>
      </c>
      <c r="J93">
        <v>9667000000</v>
      </c>
      <c r="K93">
        <v>-54.255943000000002</v>
      </c>
      <c r="L93">
        <v>-45.057907</v>
      </c>
      <c r="N93" s="6">
        <f t="shared" si="15"/>
        <v>11.000222222222</v>
      </c>
      <c r="O93" s="6">
        <f t="shared" si="13"/>
        <v>-24.295953999999998</v>
      </c>
    </row>
    <row r="94" spans="2:15" x14ac:dyDescent="0.25">
      <c r="B94">
        <v>10222500000</v>
      </c>
      <c r="C94">
        <v>-45.878551000000002</v>
      </c>
      <c r="D94">
        <v>-36.716351000000003</v>
      </c>
      <c r="F94" s="6">
        <f t="shared" si="14"/>
        <v>11.500166666666999</v>
      </c>
      <c r="G94" s="6">
        <f t="shared" si="12"/>
        <v>-22.463806000000002</v>
      </c>
      <c r="J94">
        <v>10222500000</v>
      </c>
      <c r="K94">
        <v>-54.845993</v>
      </c>
      <c r="L94">
        <v>-45.535499999999999</v>
      </c>
      <c r="N94" s="6">
        <f t="shared" si="15"/>
        <v>11.500166666666999</v>
      </c>
      <c r="O94" s="6">
        <f t="shared" si="13"/>
        <v>-23.150282000000001</v>
      </c>
    </row>
    <row r="95" spans="2:15" x14ac:dyDescent="0.25">
      <c r="B95">
        <v>10778000000</v>
      </c>
      <c r="C95">
        <v>-47.128971</v>
      </c>
      <c r="D95">
        <v>-37.865268999999998</v>
      </c>
      <c r="F95" s="6">
        <f t="shared" si="14"/>
        <v>12.000111111111</v>
      </c>
      <c r="G95" s="6">
        <f t="shared" si="12"/>
        <v>-31.302315</v>
      </c>
      <c r="J95">
        <v>10778000000</v>
      </c>
      <c r="K95">
        <v>-54.010784000000001</v>
      </c>
      <c r="L95">
        <v>-44.878117000000003</v>
      </c>
      <c r="N95" s="6">
        <f t="shared" si="15"/>
        <v>12.000111111111</v>
      </c>
      <c r="O95" s="6">
        <f t="shared" si="13"/>
        <v>-26.078389999999999</v>
      </c>
    </row>
    <row r="96" spans="2:15" x14ac:dyDescent="0.25">
      <c r="B96">
        <v>11333500000</v>
      </c>
      <c r="C96">
        <v>-46.005927999999997</v>
      </c>
      <c r="D96">
        <v>-36.581511999999996</v>
      </c>
      <c r="F96" s="6">
        <f t="shared" si="14"/>
        <v>12.500055555555999</v>
      </c>
      <c r="G96" s="6">
        <f t="shared" si="12"/>
        <v>-22.200945000000001</v>
      </c>
      <c r="J96">
        <v>11333500000</v>
      </c>
      <c r="K96">
        <v>-55.683067000000001</v>
      </c>
      <c r="L96">
        <v>-46.327564000000002</v>
      </c>
      <c r="N96" s="6">
        <f t="shared" si="15"/>
        <v>12.500055555555999</v>
      </c>
      <c r="O96" s="6">
        <f t="shared" si="13"/>
        <v>-22.923092</v>
      </c>
    </row>
    <row r="97" spans="2:16" x14ac:dyDescent="0.25">
      <c r="B97">
        <v>11889000000</v>
      </c>
      <c r="C97">
        <v>-49.132815999999998</v>
      </c>
      <c r="D97">
        <v>-39.526062000000003</v>
      </c>
      <c r="F97" s="6">
        <f t="shared" si="14"/>
        <v>13</v>
      </c>
      <c r="G97" s="6">
        <f t="shared" si="12"/>
        <v>-32.817748999999999</v>
      </c>
      <c r="J97">
        <v>11889000000</v>
      </c>
      <c r="K97">
        <v>-54.900368</v>
      </c>
      <c r="L97">
        <v>-45.283183999999999</v>
      </c>
      <c r="N97" s="6">
        <f t="shared" si="15"/>
        <v>13</v>
      </c>
      <c r="O97" s="6">
        <f t="shared" si="13"/>
        <v>-22.753986000000001</v>
      </c>
    </row>
    <row r="98" spans="2:16" x14ac:dyDescent="0.25">
      <c r="B98">
        <v>12444500000</v>
      </c>
      <c r="C98">
        <v>-49.370570999999998</v>
      </c>
      <c r="D98">
        <v>-39.105625000000003</v>
      </c>
      <c r="F98" s="6" t="s">
        <v>25</v>
      </c>
      <c r="J98">
        <v>12444500000</v>
      </c>
      <c r="K98">
        <v>-53.486308999999999</v>
      </c>
      <c r="L98">
        <v>-43.540278999999998</v>
      </c>
      <c r="N98" s="6" t="s">
        <v>25</v>
      </c>
    </row>
    <row r="99" spans="2:16" x14ac:dyDescent="0.25">
      <c r="B99">
        <v>13000000000</v>
      </c>
      <c r="C99">
        <v>-50.417853999999998</v>
      </c>
      <c r="D99">
        <v>-39.269154</v>
      </c>
      <c r="J99">
        <v>13000000000</v>
      </c>
      <c r="K99">
        <v>-50.598720999999998</v>
      </c>
      <c r="L99">
        <v>-39.767864000000003</v>
      </c>
    </row>
    <row r="100" spans="2:16" x14ac:dyDescent="0.25">
      <c r="B100" t="s">
        <v>25</v>
      </c>
      <c r="J100" t="s">
        <v>25</v>
      </c>
    </row>
    <row r="101" spans="2:16" x14ac:dyDescent="0.25">
      <c r="F101" s="6" t="s">
        <v>29</v>
      </c>
      <c r="N101" s="6" t="s">
        <v>29</v>
      </c>
    </row>
    <row r="102" spans="2:16" ht="15.75" x14ac:dyDescent="0.25">
      <c r="F102" s="6" t="s">
        <v>23</v>
      </c>
      <c r="G102" s="6" t="str">
        <f t="shared" ref="G102:G121" si="16">D128</f>
        <v>2Ix1L dBc Log Mag(dB)</v>
      </c>
      <c r="H102" s="35">
        <v>2</v>
      </c>
      <c r="N102" s="6" t="s">
        <v>23</v>
      </c>
      <c r="O102" s="6" t="str">
        <f t="shared" ref="O102:O121" si="17">L128</f>
        <v>2Ix1L dBc Log Mag(dB)</v>
      </c>
      <c r="P102" s="35">
        <v>2</v>
      </c>
    </row>
    <row r="103" spans="2:16" ht="15.75" x14ac:dyDescent="0.25">
      <c r="B103" t="s">
        <v>28</v>
      </c>
      <c r="F103" s="6">
        <f t="shared" ref="F103:F121" si="18">B129/1000000000</f>
        <v>1</v>
      </c>
      <c r="G103" s="6">
        <f t="shared" si="16"/>
        <v>-55.335971999999998</v>
      </c>
      <c r="H103" s="36">
        <f>ABS(AVERAGE(G103:G121)-(H102-1)*5)</f>
        <v>64.217820842105255</v>
      </c>
      <c r="J103" t="s">
        <v>28</v>
      </c>
      <c r="N103" s="6">
        <f t="shared" ref="N103:N121" si="19">J129/1000000000</f>
        <v>1</v>
      </c>
      <c r="O103" s="6">
        <f t="shared" si="17"/>
        <v>-70.081512000000004</v>
      </c>
      <c r="P103" s="36">
        <f>ABS(AVERAGE(O103:O121)-(P102-1)*5)</f>
        <v>61.881229578947377</v>
      </c>
    </row>
    <row r="104" spans="2:16" x14ac:dyDescent="0.25">
      <c r="B104" t="s">
        <v>23</v>
      </c>
      <c r="C104" t="s">
        <v>158</v>
      </c>
      <c r="D104" t="s">
        <v>80</v>
      </c>
      <c r="F104" s="6">
        <f t="shared" si="18"/>
        <v>1.5556666666666998</v>
      </c>
      <c r="G104" s="6">
        <f t="shared" si="16"/>
        <v>-63.235954</v>
      </c>
      <c r="J104" t="s">
        <v>23</v>
      </c>
      <c r="K104" t="s">
        <v>158</v>
      </c>
      <c r="L104" t="s">
        <v>80</v>
      </c>
      <c r="N104" s="6">
        <f t="shared" si="19"/>
        <v>1.5556666666666998</v>
      </c>
      <c r="O104" s="6">
        <f t="shared" si="17"/>
        <v>-56.03801</v>
      </c>
    </row>
    <row r="105" spans="2:16" x14ac:dyDescent="0.25">
      <c r="B105">
        <v>4001000000</v>
      </c>
      <c r="C105">
        <v>-24.640861999999998</v>
      </c>
      <c r="D105">
        <v>-16.307055999999999</v>
      </c>
      <c r="F105" s="6">
        <f t="shared" si="18"/>
        <v>2.1113333333333002</v>
      </c>
      <c r="G105" s="6">
        <f t="shared" si="16"/>
        <v>-56.630141999999999</v>
      </c>
      <c r="J105">
        <v>4001000000</v>
      </c>
      <c r="K105">
        <v>-22.623622999999998</v>
      </c>
      <c r="L105">
        <v>-14.619097999999999</v>
      </c>
      <c r="N105" s="6">
        <f t="shared" si="19"/>
        <v>2.1113333333333002</v>
      </c>
      <c r="O105" s="6">
        <f t="shared" si="17"/>
        <v>-53.509608999999998</v>
      </c>
    </row>
    <row r="106" spans="2:16" x14ac:dyDescent="0.25">
      <c r="B106">
        <v>4500944444.4443998</v>
      </c>
      <c r="C106">
        <v>-23.262249000000001</v>
      </c>
      <c r="D106">
        <v>-15.151725000000001</v>
      </c>
      <c r="F106" s="6">
        <f t="shared" si="18"/>
        <v>2.6669999999999998</v>
      </c>
      <c r="G106" s="6">
        <f t="shared" si="16"/>
        <v>-62.860652999999999</v>
      </c>
      <c r="J106">
        <v>4500944444.4443998</v>
      </c>
      <c r="K106">
        <v>-23.310312</v>
      </c>
      <c r="L106">
        <v>-15.728122000000001</v>
      </c>
      <c r="N106" s="6">
        <f t="shared" si="19"/>
        <v>2.6669999999999998</v>
      </c>
      <c r="O106" s="6">
        <f t="shared" si="17"/>
        <v>-49.472163999999999</v>
      </c>
    </row>
    <row r="107" spans="2:16" x14ac:dyDescent="0.25">
      <c r="B107">
        <v>5000888888.8888998</v>
      </c>
      <c r="C107">
        <v>-24.251581000000002</v>
      </c>
      <c r="D107">
        <v>-15.942614000000001</v>
      </c>
      <c r="F107" s="6">
        <f t="shared" si="18"/>
        <v>3.2226666666666999</v>
      </c>
      <c r="G107" s="6">
        <f t="shared" si="16"/>
        <v>-54.169361000000002</v>
      </c>
      <c r="J107">
        <v>5000888888.8888998</v>
      </c>
      <c r="K107">
        <v>-24.488987000000002</v>
      </c>
      <c r="L107">
        <v>-16.806524</v>
      </c>
      <c r="N107" s="6">
        <f t="shared" si="19"/>
        <v>3.2226666666666999</v>
      </c>
      <c r="O107" s="6">
        <f t="shared" si="17"/>
        <v>-55.870220000000003</v>
      </c>
    </row>
    <row r="108" spans="2:16" x14ac:dyDescent="0.25">
      <c r="B108">
        <v>5500833333.3332996</v>
      </c>
      <c r="C108">
        <v>-22.541719000000001</v>
      </c>
      <c r="D108">
        <v>-13.932698</v>
      </c>
      <c r="F108" s="6">
        <f t="shared" si="18"/>
        <v>3.7783333333333</v>
      </c>
      <c r="G108" s="6">
        <f t="shared" si="16"/>
        <v>-55.857498</v>
      </c>
      <c r="J108">
        <v>5500833333.3332996</v>
      </c>
      <c r="K108">
        <v>-21.628703999999999</v>
      </c>
      <c r="L108">
        <v>-13.669423</v>
      </c>
      <c r="N108" s="6">
        <f t="shared" si="19"/>
        <v>3.7783333333333</v>
      </c>
      <c r="O108" s="6">
        <f t="shared" si="17"/>
        <v>-45.290562000000001</v>
      </c>
    </row>
    <row r="109" spans="2:16" x14ac:dyDescent="0.25">
      <c r="B109">
        <v>6000777777.7777996</v>
      </c>
      <c r="C109">
        <v>-25.908007000000001</v>
      </c>
      <c r="D109">
        <v>-17.430728999999999</v>
      </c>
      <c r="F109" s="6">
        <f t="shared" si="18"/>
        <v>4.3339999999999996</v>
      </c>
      <c r="G109" s="6">
        <f t="shared" si="16"/>
        <v>-68.734024000000005</v>
      </c>
      <c r="J109">
        <v>6000777777.7777996</v>
      </c>
      <c r="K109">
        <v>-25.972394999999999</v>
      </c>
      <c r="L109">
        <v>-17.66818</v>
      </c>
      <c r="N109" s="6">
        <f t="shared" si="19"/>
        <v>4.3339999999999996</v>
      </c>
      <c r="O109" s="6">
        <f t="shared" si="17"/>
        <v>-57.574333000000003</v>
      </c>
    </row>
    <row r="110" spans="2:16" x14ac:dyDescent="0.25">
      <c r="B110">
        <v>6500722222.2222004</v>
      </c>
      <c r="C110">
        <v>-24.508682</v>
      </c>
      <c r="D110">
        <v>-16.459672999999999</v>
      </c>
      <c r="F110" s="6">
        <f t="shared" si="18"/>
        <v>4.8896666666667006</v>
      </c>
      <c r="G110" s="6">
        <f t="shared" si="16"/>
        <v>-53.111815999999997</v>
      </c>
      <c r="J110">
        <v>6500722222.2222004</v>
      </c>
      <c r="K110">
        <v>-23.169944999999998</v>
      </c>
      <c r="L110">
        <v>-14.878372000000001</v>
      </c>
      <c r="N110" s="6">
        <f t="shared" si="19"/>
        <v>4.8896666666667006</v>
      </c>
      <c r="O110" s="6">
        <f t="shared" si="17"/>
        <v>-54.998474000000002</v>
      </c>
    </row>
    <row r="111" spans="2:16" x14ac:dyDescent="0.25">
      <c r="B111">
        <v>7000666666.6667004</v>
      </c>
      <c r="C111">
        <v>-34.700397000000002</v>
      </c>
      <c r="D111">
        <v>-26.737690000000001</v>
      </c>
      <c r="F111" s="6">
        <f t="shared" si="18"/>
        <v>5.4453333333332994</v>
      </c>
      <c r="G111" s="6">
        <f t="shared" si="16"/>
        <v>-67.715621999999996</v>
      </c>
      <c r="J111">
        <v>7000666666.6667004</v>
      </c>
      <c r="K111">
        <v>-33.627357000000003</v>
      </c>
      <c r="L111">
        <v>-25.418859000000001</v>
      </c>
      <c r="N111" s="6">
        <f t="shared" si="19"/>
        <v>5.4453333333332994</v>
      </c>
      <c r="O111" s="6">
        <f t="shared" si="17"/>
        <v>-56.681728</v>
      </c>
    </row>
    <row r="112" spans="2:16" x14ac:dyDescent="0.25">
      <c r="B112">
        <v>7500611111.1111002</v>
      </c>
      <c r="C112">
        <v>-27.666447000000002</v>
      </c>
      <c r="D112">
        <v>-19.662481</v>
      </c>
      <c r="F112" s="6">
        <f t="shared" si="18"/>
        <v>6.0010000000000003</v>
      </c>
      <c r="G112" s="6">
        <f t="shared" si="16"/>
        <v>-56.172890000000002</v>
      </c>
      <c r="J112">
        <v>7500611111.1111002</v>
      </c>
      <c r="K112">
        <v>-28.287409</v>
      </c>
      <c r="L112">
        <v>-20.171036000000001</v>
      </c>
      <c r="N112" s="6">
        <f t="shared" si="19"/>
        <v>6.0010000000000003</v>
      </c>
      <c r="O112" s="6">
        <f t="shared" si="17"/>
        <v>-58.378788</v>
      </c>
    </row>
    <row r="113" spans="2:16" x14ac:dyDescent="0.25">
      <c r="B113">
        <v>8000555555.5556002</v>
      </c>
      <c r="C113">
        <v>-32.166122000000001</v>
      </c>
      <c r="D113">
        <v>-23.923283000000001</v>
      </c>
      <c r="F113" s="6">
        <f t="shared" si="18"/>
        <v>6.5566666666667004</v>
      </c>
      <c r="G113" s="6">
        <f t="shared" si="16"/>
        <v>-50.882641</v>
      </c>
      <c r="J113">
        <v>8000555555.5556002</v>
      </c>
      <c r="K113">
        <v>-30.697873999999999</v>
      </c>
      <c r="L113">
        <v>-22.566046</v>
      </c>
      <c r="N113" s="6">
        <f t="shared" si="19"/>
        <v>6.5566666666667004</v>
      </c>
      <c r="O113" s="6">
        <f t="shared" si="17"/>
        <v>-55.966568000000002</v>
      </c>
    </row>
    <row r="114" spans="2:16" x14ac:dyDescent="0.25">
      <c r="B114">
        <v>8500500000</v>
      </c>
      <c r="C114">
        <v>-26.687189</v>
      </c>
      <c r="D114">
        <v>-18.451630000000002</v>
      </c>
      <c r="F114" s="6">
        <f t="shared" si="18"/>
        <v>7.1123333333332992</v>
      </c>
      <c r="G114" s="6">
        <f t="shared" si="16"/>
        <v>-53.099144000000003</v>
      </c>
      <c r="J114">
        <v>8500500000</v>
      </c>
      <c r="K114">
        <v>-28.623412999999999</v>
      </c>
      <c r="L114">
        <v>-20.296785</v>
      </c>
      <c r="N114" s="6">
        <f t="shared" si="19"/>
        <v>7.1123333333332992</v>
      </c>
      <c r="O114" s="6">
        <f t="shared" si="17"/>
        <v>-55.119419000000001</v>
      </c>
    </row>
    <row r="115" spans="2:16" x14ac:dyDescent="0.25">
      <c r="B115">
        <v>9000444444.4444008</v>
      </c>
      <c r="C115">
        <v>-30.062640999999999</v>
      </c>
      <c r="D115">
        <v>-21.290247000000001</v>
      </c>
      <c r="F115" s="6">
        <f t="shared" si="18"/>
        <v>7.6680000000000001</v>
      </c>
      <c r="G115" s="6">
        <f t="shared" si="16"/>
        <v>-52.234909000000002</v>
      </c>
      <c r="J115">
        <v>9000444444.4444008</v>
      </c>
      <c r="K115">
        <v>-30.544069</v>
      </c>
      <c r="L115">
        <v>-21.828317999999999</v>
      </c>
      <c r="N115" s="6">
        <f t="shared" si="19"/>
        <v>7.6680000000000001</v>
      </c>
      <c r="O115" s="6">
        <f t="shared" si="17"/>
        <v>-56.120102000000003</v>
      </c>
    </row>
    <row r="116" spans="2:16" x14ac:dyDescent="0.25">
      <c r="B116">
        <v>9500388888.8889008</v>
      </c>
      <c r="C116">
        <v>-29.938649999999999</v>
      </c>
      <c r="D116">
        <v>-20.934294000000001</v>
      </c>
      <c r="F116" s="6">
        <f t="shared" si="18"/>
        <v>8.2236666666667002</v>
      </c>
      <c r="G116" s="6">
        <f t="shared" si="16"/>
        <v>-58.277794</v>
      </c>
      <c r="J116">
        <v>9500388888.8889008</v>
      </c>
      <c r="K116">
        <v>-32.017273000000003</v>
      </c>
      <c r="L116">
        <v>-22.969283999999998</v>
      </c>
      <c r="N116" s="6">
        <f t="shared" si="19"/>
        <v>8.2236666666667002</v>
      </c>
      <c r="O116" s="6">
        <f t="shared" si="17"/>
        <v>-60.315331</v>
      </c>
    </row>
    <row r="117" spans="2:16" x14ac:dyDescent="0.25">
      <c r="B117">
        <v>10000333333.333</v>
      </c>
      <c r="C117">
        <v>-39.227901000000003</v>
      </c>
      <c r="D117">
        <v>-30.178858000000002</v>
      </c>
      <c r="F117" s="6">
        <f t="shared" si="18"/>
        <v>8.7793333333332999</v>
      </c>
      <c r="G117" s="6">
        <f t="shared" si="16"/>
        <v>-79.427025</v>
      </c>
      <c r="J117">
        <v>10000333333.333</v>
      </c>
      <c r="K117">
        <v>-34.213366999999998</v>
      </c>
      <c r="L117">
        <v>-25.015331</v>
      </c>
      <c r="N117" s="6">
        <f t="shared" si="19"/>
        <v>8.7793333333332999</v>
      </c>
      <c r="O117" s="6">
        <f t="shared" si="17"/>
        <v>-59.534728999999999</v>
      </c>
    </row>
    <row r="118" spans="2:16" x14ac:dyDescent="0.25">
      <c r="B118">
        <v>10500277777.778</v>
      </c>
      <c r="C118">
        <v>-31.679905000000002</v>
      </c>
      <c r="D118">
        <v>-22.517702</v>
      </c>
      <c r="F118" s="6">
        <f t="shared" si="18"/>
        <v>9.3350000000000009</v>
      </c>
      <c r="G118" s="6">
        <f t="shared" si="16"/>
        <v>-60.155448999999997</v>
      </c>
      <c r="J118">
        <v>10500277777.778</v>
      </c>
      <c r="K118">
        <v>-31.324572</v>
      </c>
      <c r="L118">
        <v>-22.014078000000001</v>
      </c>
      <c r="N118" s="6">
        <f t="shared" si="19"/>
        <v>9.3350000000000009</v>
      </c>
      <c r="O118" s="6">
        <f t="shared" si="17"/>
        <v>-65.858658000000005</v>
      </c>
    </row>
    <row r="119" spans="2:16" x14ac:dyDescent="0.25">
      <c r="B119">
        <v>11000222222.222</v>
      </c>
      <c r="C119">
        <v>-37.711463999999999</v>
      </c>
      <c r="D119">
        <v>-28.447759999999999</v>
      </c>
      <c r="F119" s="6">
        <f t="shared" si="18"/>
        <v>9.8906666666667</v>
      </c>
      <c r="G119" s="6">
        <f t="shared" si="16"/>
        <v>-59.984104000000002</v>
      </c>
      <c r="J119">
        <v>11000222222.222</v>
      </c>
      <c r="K119">
        <v>-33.428623000000002</v>
      </c>
      <c r="L119">
        <v>-24.295953999999998</v>
      </c>
      <c r="N119" s="6">
        <f t="shared" si="19"/>
        <v>9.8906666666667</v>
      </c>
      <c r="O119" s="6">
        <f t="shared" si="17"/>
        <v>-57.248778999999999</v>
      </c>
    </row>
    <row r="120" spans="2:16" x14ac:dyDescent="0.25">
      <c r="B120">
        <v>11500166666.667</v>
      </c>
      <c r="C120">
        <v>-31.88822</v>
      </c>
      <c r="D120">
        <v>-22.463806000000002</v>
      </c>
      <c r="F120" s="6">
        <f t="shared" si="18"/>
        <v>10.446333333333</v>
      </c>
      <c r="G120" s="6">
        <f t="shared" si="16"/>
        <v>-53.903911999999998</v>
      </c>
      <c r="J120">
        <v>11500166666.667</v>
      </c>
      <c r="K120">
        <v>-32.505783000000001</v>
      </c>
      <c r="L120">
        <v>-23.150282000000001</v>
      </c>
      <c r="N120" s="6">
        <f t="shared" si="19"/>
        <v>10.446333333333</v>
      </c>
      <c r="O120" s="6">
        <f t="shared" si="17"/>
        <v>-54.647830999999996</v>
      </c>
    </row>
    <row r="121" spans="2:16" x14ac:dyDescent="0.25">
      <c r="B121">
        <v>12000111111.111</v>
      </c>
      <c r="C121">
        <v>-40.909069000000002</v>
      </c>
      <c r="D121">
        <v>-31.302315</v>
      </c>
      <c r="F121" s="6">
        <f t="shared" si="18"/>
        <v>11.002000000000001</v>
      </c>
      <c r="G121" s="6">
        <f t="shared" si="16"/>
        <v>-63.349685999999998</v>
      </c>
      <c r="J121">
        <v>12000111111.111</v>
      </c>
      <c r="K121">
        <v>-35.695571999999999</v>
      </c>
      <c r="L121">
        <v>-26.078389999999999</v>
      </c>
      <c r="N121" s="6">
        <f t="shared" si="19"/>
        <v>11.002000000000001</v>
      </c>
      <c r="O121" s="6">
        <f t="shared" si="17"/>
        <v>-58.036544999999997</v>
      </c>
    </row>
    <row r="122" spans="2:16" x14ac:dyDescent="0.25">
      <c r="B122">
        <v>12500055555.556</v>
      </c>
      <c r="C122">
        <v>-32.465888999999997</v>
      </c>
      <c r="D122">
        <v>-22.200945000000001</v>
      </c>
      <c r="F122" s="6" t="s">
        <v>25</v>
      </c>
      <c r="J122">
        <v>12500055555.556</v>
      </c>
      <c r="K122">
        <v>-32.869121999999997</v>
      </c>
      <c r="L122">
        <v>-22.923092</v>
      </c>
      <c r="N122" s="6" t="s">
        <v>25</v>
      </c>
    </row>
    <row r="123" spans="2:16" x14ac:dyDescent="0.25">
      <c r="B123">
        <v>13000000000</v>
      </c>
      <c r="C123">
        <v>-43.966450000000002</v>
      </c>
      <c r="D123">
        <v>-32.817748999999999</v>
      </c>
      <c r="J123">
        <v>13000000000</v>
      </c>
      <c r="K123">
        <v>-33.584842999999999</v>
      </c>
      <c r="L123">
        <v>-22.753986000000001</v>
      </c>
    </row>
    <row r="124" spans="2:16" x14ac:dyDescent="0.25">
      <c r="B124" t="s">
        <v>25</v>
      </c>
      <c r="J124" t="s">
        <v>25</v>
      </c>
    </row>
    <row r="125" spans="2:16" x14ac:dyDescent="0.25">
      <c r="F125" s="6" t="s">
        <v>40</v>
      </c>
      <c r="N125" s="6" t="s">
        <v>40</v>
      </c>
    </row>
    <row r="126" spans="2:16" ht="15.75" x14ac:dyDescent="0.25">
      <c r="F126" s="6" t="s">
        <v>23</v>
      </c>
      <c r="G126" s="6" t="str">
        <f t="shared" ref="G126:G145" si="20">D152</f>
        <v>2Ix2L dBc Log Mag(dB)</v>
      </c>
      <c r="H126" s="35">
        <v>2</v>
      </c>
      <c r="N126" s="6" t="s">
        <v>23</v>
      </c>
      <c r="O126" s="6" t="str">
        <f t="shared" ref="O126:O145" si="21">L152</f>
        <v>2Ix2L dBc Log Mag(dB)</v>
      </c>
      <c r="P126" s="35">
        <v>2</v>
      </c>
    </row>
    <row r="127" spans="2:16" ht="15.75" x14ac:dyDescent="0.25">
      <c r="B127" t="s">
        <v>29</v>
      </c>
      <c r="F127" s="6">
        <f t="shared" ref="F127:F145" si="22">B153/1000000000</f>
        <v>2</v>
      </c>
      <c r="G127" s="6">
        <f t="shared" si="20"/>
        <v>-58.953667000000003</v>
      </c>
      <c r="H127" s="36">
        <f>ABS(AVERAGE(G127:G145)-(H126-1)*5)</f>
        <v>59.879629052631572</v>
      </c>
      <c r="J127" t="s">
        <v>29</v>
      </c>
      <c r="N127" s="6">
        <f t="shared" ref="N127:N145" si="23">J153/1000000000</f>
        <v>2</v>
      </c>
      <c r="O127" s="6">
        <f t="shared" si="21"/>
        <v>-56.697738999999999</v>
      </c>
      <c r="P127" s="36">
        <f>ABS(AVERAGE(O127:O145)-(P126-1)*5)</f>
        <v>56.725726105263163</v>
      </c>
    </row>
    <row r="128" spans="2:16" x14ac:dyDescent="0.25">
      <c r="B128" t="s">
        <v>23</v>
      </c>
      <c r="C128" t="s">
        <v>126</v>
      </c>
      <c r="D128" t="s">
        <v>81</v>
      </c>
      <c r="F128" s="6">
        <f t="shared" si="22"/>
        <v>2.6111111111111001</v>
      </c>
      <c r="G128" s="6">
        <f t="shared" si="20"/>
        <v>-56.046729999999997</v>
      </c>
      <c r="J128" t="s">
        <v>23</v>
      </c>
      <c r="K128" t="s">
        <v>126</v>
      </c>
      <c r="L128" t="s">
        <v>81</v>
      </c>
      <c r="N128" s="6">
        <f t="shared" si="23"/>
        <v>2.6111111111111001</v>
      </c>
      <c r="O128" s="6">
        <f t="shared" si="21"/>
        <v>-59.688975999999997</v>
      </c>
    </row>
    <row r="129" spans="2:15" x14ac:dyDescent="0.25">
      <c r="B129">
        <v>1000000000</v>
      </c>
      <c r="C129">
        <v>-63.669781</v>
      </c>
      <c r="D129">
        <v>-55.335971999999998</v>
      </c>
      <c r="F129" s="6">
        <f t="shared" si="22"/>
        <v>3.2222222222222001</v>
      </c>
      <c r="G129" s="6">
        <f t="shared" si="20"/>
        <v>-57.233772000000002</v>
      </c>
      <c r="J129">
        <v>1000000000</v>
      </c>
      <c r="K129">
        <v>-78.086037000000005</v>
      </c>
      <c r="L129">
        <v>-70.081512000000004</v>
      </c>
      <c r="N129" s="6">
        <f t="shared" si="23"/>
        <v>3.2222222222222001</v>
      </c>
      <c r="O129" s="6">
        <f t="shared" si="21"/>
        <v>-48.56176</v>
      </c>
    </row>
    <row r="130" spans="2:15" x14ac:dyDescent="0.25">
      <c r="B130">
        <v>1555666666.6666999</v>
      </c>
      <c r="C130">
        <v>-71.346474000000001</v>
      </c>
      <c r="D130">
        <v>-63.235954</v>
      </c>
      <c r="F130" s="6">
        <f t="shared" si="22"/>
        <v>3.8333333333333002</v>
      </c>
      <c r="G130" s="6">
        <f t="shared" si="20"/>
        <v>-54.376246999999999</v>
      </c>
      <c r="J130">
        <v>1555666666.6666999</v>
      </c>
      <c r="K130">
        <v>-63.620201000000002</v>
      </c>
      <c r="L130">
        <v>-56.03801</v>
      </c>
      <c r="N130" s="6">
        <f t="shared" si="23"/>
        <v>3.8333333333333002</v>
      </c>
      <c r="O130" s="6">
        <f t="shared" si="21"/>
        <v>-51.53875</v>
      </c>
    </row>
    <row r="131" spans="2:15" x14ac:dyDescent="0.25">
      <c r="B131">
        <v>2111333333.3333001</v>
      </c>
      <c r="C131">
        <v>-64.939109999999999</v>
      </c>
      <c r="D131">
        <v>-56.630141999999999</v>
      </c>
      <c r="F131" s="6">
        <f t="shared" si="22"/>
        <v>4.4444444444444002</v>
      </c>
      <c r="G131" s="6">
        <f t="shared" si="20"/>
        <v>-59.556964999999998</v>
      </c>
      <c r="J131">
        <v>2111333333.3333001</v>
      </c>
      <c r="K131">
        <v>-61.192073999999998</v>
      </c>
      <c r="L131">
        <v>-53.509608999999998</v>
      </c>
      <c r="N131" s="6">
        <f t="shared" si="23"/>
        <v>4.4444444444444002</v>
      </c>
      <c r="O131" s="6">
        <f t="shared" si="21"/>
        <v>-55.224476000000003</v>
      </c>
    </row>
    <row r="132" spans="2:15" x14ac:dyDescent="0.25">
      <c r="B132">
        <v>2667000000</v>
      </c>
      <c r="C132">
        <v>-71.469673</v>
      </c>
      <c r="D132">
        <v>-62.860652999999999</v>
      </c>
      <c r="F132" s="6">
        <f t="shared" si="22"/>
        <v>5.0555555555555998</v>
      </c>
      <c r="G132" s="6">
        <f t="shared" si="20"/>
        <v>-53.328204999999997</v>
      </c>
      <c r="J132">
        <v>2667000000</v>
      </c>
      <c r="K132">
        <v>-57.431446000000001</v>
      </c>
      <c r="L132">
        <v>-49.472163999999999</v>
      </c>
      <c r="N132" s="6">
        <f t="shared" si="23"/>
        <v>5.0555555555555998</v>
      </c>
      <c r="O132" s="6">
        <f t="shared" si="21"/>
        <v>-50.893723000000001</v>
      </c>
    </row>
    <row r="133" spans="2:15" x14ac:dyDescent="0.25">
      <c r="B133">
        <v>3222666666.6666999</v>
      </c>
      <c r="C133">
        <v>-62.646641000000002</v>
      </c>
      <c r="D133">
        <v>-54.169361000000002</v>
      </c>
      <c r="F133" s="6">
        <f t="shared" si="22"/>
        <v>5.6666666666667007</v>
      </c>
      <c r="G133" s="6">
        <f t="shared" si="20"/>
        <v>-50.720286999999999</v>
      </c>
      <c r="J133">
        <v>3222666666.6666999</v>
      </c>
      <c r="K133">
        <v>-64.174437999999995</v>
      </c>
      <c r="L133">
        <v>-55.870220000000003</v>
      </c>
      <c r="N133" s="6">
        <f t="shared" si="23"/>
        <v>5.6666666666667007</v>
      </c>
      <c r="O133" s="6">
        <f t="shared" si="21"/>
        <v>-50.248939999999997</v>
      </c>
    </row>
    <row r="134" spans="2:15" x14ac:dyDescent="0.25">
      <c r="B134">
        <v>3778333333.3333001</v>
      </c>
      <c r="C134">
        <v>-63.906506</v>
      </c>
      <c r="D134">
        <v>-55.857498</v>
      </c>
      <c r="F134" s="6">
        <f t="shared" si="22"/>
        <v>6.2777777777777999</v>
      </c>
      <c r="G134" s="6">
        <f t="shared" si="20"/>
        <v>-48.637504999999997</v>
      </c>
      <c r="J134">
        <v>3778333333.3333001</v>
      </c>
      <c r="K134">
        <v>-53.582134000000003</v>
      </c>
      <c r="L134">
        <v>-45.290562000000001</v>
      </c>
      <c r="N134" s="6">
        <f t="shared" si="23"/>
        <v>6.2777777777777999</v>
      </c>
      <c r="O134" s="6">
        <f t="shared" si="21"/>
        <v>-45.999115000000003</v>
      </c>
    </row>
    <row r="135" spans="2:15" x14ac:dyDescent="0.25">
      <c r="B135">
        <v>4334000000</v>
      </c>
      <c r="C135">
        <v>-76.696731999999997</v>
      </c>
      <c r="D135">
        <v>-68.734024000000005</v>
      </c>
      <c r="F135" s="6">
        <f t="shared" si="22"/>
        <v>6.8888888888888999</v>
      </c>
      <c r="G135" s="6">
        <f t="shared" si="20"/>
        <v>-50.606312000000003</v>
      </c>
      <c r="J135">
        <v>4334000000</v>
      </c>
      <c r="K135">
        <v>-65.782829000000007</v>
      </c>
      <c r="L135">
        <v>-57.574333000000003</v>
      </c>
      <c r="N135" s="6">
        <f t="shared" si="23"/>
        <v>6.8888888888888999</v>
      </c>
      <c r="O135" s="6">
        <f t="shared" si="21"/>
        <v>-50.539378999999997</v>
      </c>
    </row>
    <row r="136" spans="2:15" x14ac:dyDescent="0.25">
      <c r="B136">
        <v>4889666666.6667004</v>
      </c>
      <c r="C136">
        <v>-61.115783999999998</v>
      </c>
      <c r="D136">
        <v>-53.111815999999997</v>
      </c>
      <c r="F136" s="6">
        <f t="shared" si="22"/>
        <v>7.5</v>
      </c>
      <c r="G136" s="6">
        <f t="shared" si="20"/>
        <v>-53.170147</v>
      </c>
      <c r="J136">
        <v>4889666666.6667004</v>
      </c>
      <c r="K136">
        <v>-63.114849</v>
      </c>
      <c r="L136">
        <v>-54.998474000000002</v>
      </c>
      <c r="N136" s="6">
        <f t="shared" si="23"/>
        <v>7.5</v>
      </c>
      <c r="O136" s="6">
        <f t="shared" si="21"/>
        <v>-48.809520999999997</v>
      </c>
    </row>
    <row r="137" spans="2:15" x14ac:dyDescent="0.25">
      <c r="B137">
        <v>5445333333.3332996</v>
      </c>
      <c r="C137">
        <v>-75.958466000000001</v>
      </c>
      <c r="D137">
        <v>-67.715621999999996</v>
      </c>
      <c r="F137" s="6">
        <f t="shared" si="22"/>
        <v>8.1111111111111001</v>
      </c>
      <c r="G137" s="6">
        <f t="shared" si="20"/>
        <v>-56.531497999999999</v>
      </c>
      <c r="J137">
        <v>5445333333.3332996</v>
      </c>
      <c r="K137">
        <v>-64.813559999999995</v>
      </c>
      <c r="L137">
        <v>-56.681728</v>
      </c>
      <c r="N137" s="6">
        <f t="shared" si="23"/>
        <v>8.1111111111111001</v>
      </c>
      <c r="O137" s="6">
        <f t="shared" si="21"/>
        <v>-47.469555</v>
      </c>
    </row>
    <row r="138" spans="2:15" x14ac:dyDescent="0.25">
      <c r="B138">
        <v>6001000000</v>
      </c>
      <c r="C138">
        <v>-64.408455000000004</v>
      </c>
      <c r="D138">
        <v>-56.172890000000002</v>
      </c>
      <c r="F138" s="6">
        <f t="shared" si="22"/>
        <v>8.7222222222222001</v>
      </c>
      <c r="G138" s="6">
        <f t="shared" si="20"/>
        <v>-50.698459999999997</v>
      </c>
      <c r="J138">
        <v>6001000000</v>
      </c>
      <c r="K138">
        <v>-66.705414000000005</v>
      </c>
      <c r="L138">
        <v>-58.378788</v>
      </c>
      <c r="N138" s="6">
        <f t="shared" si="23"/>
        <v>8.7222222222222001</v>
      </c>
      <c r="O138" s="6">
        <f t="shared" si="21"/>
        <v>-48.814430000000002</v>
      </c>
    </row>
    <row r="139" spans="2:15" x14ac:dyDescent="0.25">
      <c r="B139">
        <v>6556666666.6667004</v>
      </c>
      <c r="C139">
        <v>-59.655033000000003</v>
      </c>
      <c r="D139">
        <v>-50.882641</v>
      </c>
      <c r="F139" s="6">
        <f t="shared" si="22"/>
        <v>9.3333333333333002</v>
      </c>
      <c r="G139" s="6">
        <f t="shared" si="20"/>
        <v>-53.458004000000003</v>
      </c>
      <c r="J139">
        <v>6556666666.6667004</v>
      </c>
      <c r="K139">
        <v>-64.682320000000004</v>
      </c>
      <c r="L139">
        <v>-55.966568000000002</v>
      </c>
      <c r="N139" s="6">
        <f t="shared" si="23"/>
        <v>9.3333333333333002</v>
      </c>
      <c r="O139" s="6">
        <f t="shared" si="21"/>
        <v>-49.671050999999999</v>
      </c>
    </row>
    <row r="140" spans="2:15" x14ac:dyDescent="0.25">
      <c r="B140">
        <v>7112333333.3332996</v>
      </c>
      <c r="C140">
        <v>-62.103499999999997</v>
      </c>
      <c r="D140">
        <v>-53.099144000000003</v>
      </c>
      <c r="F140" s="6">
        <f t="shared" si="22"/>
        <v>9.9444444444444002</v>
      </c>
      <c r="G140" s="6">
        <f t="shared" si="20"/>
        <v>-52.205837000000002</v>
      </c>
      <c r="J140">
        <v>7112333333.3332996</v>
      </c>
      <c r="K140">
        <v>-64.167404000000005</v>
      </c>
      <c r="L140">
        <v>-55.119419000000001</v>
      </c>
      <c r="N140" s="6">
        <f t="shared" si="23"/>
        <v>9.9444444444444002</v>
      </c>
      <c r="O140" s="6">
        <f t="shared" si="21"/>
        <v>-50.320095000000002</v>
      </c>
    </row>
    <row r="141" spans="2:15" x14ac:dyDescent="0.25">
      <c r="B141">
        <v>7668000000</v>
      </c>
      <c r="C141">
        <v>-61.283951000000002</v>
      </c>
      <c r="D141">
        <v>-52.234909000000002</v>
      </c>
      <c r="F141" s="6">
        <f t="shared" si="22"/>
        <v>10.555555555555999</v>
      </c>
      <c r="G141" s="6">
        <f t="shared" si="20"/>
        <v>-53.022677999999999</v>
      </c>
      <c r="J141">
        <v>7668000000</v>
      </c>
      <c r="K141">
        <v>-65.318138000000005</v>
      </c>
      <c r="L141">
        <v>-56.120102000000003</v>
      </c>
      <c r="N141" s="6">
        <f t="shared" si="23"/>
        <v>10.555555555555999</v>
      </c>
      <c r="O141" s="6">
        <f t="shared" si="21"/>
        <v>-52.385654000000002</v>
      </c>
    </row>
    <row r="142" spans="2:15" x14ac:dyDescent="0.25">
      <c r="B142">
        <v>8223666666.6667004</v>
      </c>
      <c r="C142">
        <v>-67.439994999999996</v>
      </c>
      <c r="D142">
        <v>-58.277794</v>
      </c>
      <c r="F142" s="6">
        <f t="shared" si="22"/>
        <v>11.166666666667</v>
      </c>
      <c r="G142" s="6">
        <f t="shared" si="20"/>
        <v>-55.170569999999998</v>
      </c>
      <c r="J142">
        <v>8223666666.6667004</v>
      </c>
      <c r="K142">
        <v>-69.625823999999994</v>
      </c>
      <c r="L142">
        <v>-60.315331</v>
      </c>
      <c r="N142" s="6">
        <f t="shared" si="23"/>
        <v>11.166666666667</v>
      </c>
      <c r="O142" s="6">
        <f t="shared" si="21"/>
        <v>-52.689106000000002</v>
      </c>
    </row>
    <row r="143" spans="2:15" x14ac:dyDescent="0.25">
      <c r="B143">
        <v>8779333333.3332996</v>
      </c>
      <c r="C143">
        <v>-88.690726999999995</v>
      </c>
      <c r="D143">
        <v>-79.427025</v>
      </c>
      <c r="F143" s="6">
        <f t="shared" si="22"/>
        <v>11.777777777778001</v>
      </c>
      <c r="G143" s="6">
        <f t="shared" si="20"/>
        <v>-57.849339000000001</v>
      </c>
      <c r="J143">
        <v>8779333333.3332996</v>
      </c>
      <c r="K143">
        <v>-68.667396999999994</v>
      </c>
      <c r="L143">
        <v>-59.534728999999999</v>
      </c>
      <c r="N143" s="6">
        <f t="shared" si="23"/>
        <v>11.777777777778001</v>
      </c>
      <c r="O143" s="6">
        <f t="shared" si="21"/>
        <v>-52.949027999999998</v>
      </c>
    </row>
    <row r="144" spans="2:15" x14ac:dyDescent="0.25">
      <c r="B144">
        <v>9335000000</v>
      </c>
      <c r="C144">
        <v>-69.579864999999998</v>
      </c>
      <c r="D144">
        <v>-60.155448999999997</v>
      </c>
      <c r="F144" s="6">
        <f t="shared" si="22"/>
        <v>12.388888888888999</v>
      </c>
      <c r="G144" s="6">
        <f t="shared" si="20"/>
        <v>-65.280845999999997</v>
      </c>
      <c r="J144">
        <v>9335000000</v>
      </c>
      <c r="K144">
        <v>-75.214157</v>
      </c>
      <c r="L144">
        <v>-65.858658000000005</v>
      </c>
      <c r="N144" s="6">
        <f t="shared" si="23"/>
        <v>12.388888888888999</v>
      </c>
      <c r="O144" s="6">
        <f t="shared" si="21"/>
        <v>-57.022311999999999</v>
      </c>
    </row>
    <row r="145" spans="2:16" x14ac:dyDescent="0.25">
      <c r="B145">
        <v>9890666666.6667004</v>
      </c>
      <c r="C145">
        <v>-69.590857999999997</v>
      </c>
      <c r="D145">
        <v>-59.984104000000002</v>
      </c>
      <c r="F145" s="6">
        <f t="shared" si="22"/>
        <v>13</v>
      </c>
      <c r="G145" s="6">
        <f t="shared" si="20"/>
        <v>-55.865882999999997</v>
      </c>
      <c r="J145">
        <v>9890666666.6667004</v>
      </c>
      <c r="K145">
        <v>-66.865959000000004</v>
      </c>
      <c r="L145">
        <v>-57.248778999999999</v>
      </c>
      <c r="N145" s="6">
        <f t="shared" si="23"/>
        <v>13</v>
      </c>
      <c r="O145" s="6">
        <f t="shared" si="21"/>
        <v>-53.265186</v>
      </c>
    </row>
    <row r="146" spans="2:16" x14ac:dyDescent="0.25">
      <c r="B146">
        <v>10446333333.333</v>
      </c>
      <c r="C146">
        <v>-64.168861000000007</v>
      </c>
      <c r="D146">
        <v>-53.903911999999998</v>
      </c>
      <c r="F146" s="6" t="s">
        <v>25</v>
      </c>
      <c r="J146">
        <v>10446333333.333</v>
      </c>
      <c r="K146">
        <v>-64.593857</v>
      </c>
      <c r="L146">
        <v>-54.647830999999996</v>
      </c>
      <c r="N146" s="6" t="s">
        <v>25</v>
      </c>
    </row>
    <row r="147" spans="2:16" x14ac:dyDescent="0.25">
      <c r="B147">
        <v>11002000000</v>
      </c>
      <c r="C147">
        <v>-74.498383000000004</v>
      </c>
      <c r="D147">
        <v>-63.349685999999998</v>
      </c>
      <c r="J147">
        <v>11002000000</v>
      </c>
      <c r="K147">
        <v>-68.867401000000001</v>
      </c>
      <c r="L147">
        <v>-58.036544999999997</v>
      </c>
    </row>
    <row r="148" spans="2:16" x14ac:dyDescent="0.25">
      <c r="B148" t="s">
        <v>25</v>
      </c>
      <c r="J148" t="s">
        <v>25</v>
      </c>
    </row>
    <row r="149" spans="2:16" x14ac:dyDescent="0.25">
      <c r="F149" s="6" t="s">
        <v>42</v>
      </c>
      <c r="N149" s="6" t="s">
        <v>42</v>
      </c>
    </row>
    <row r="150" spans="2:16" ht="15.75" x14ac:dyDescent="0.25">
      <c r="F150" s="6" t="s">
        <v>23</v>
      </c>
      <c r="G150" s="6" t="str">
        <f t="shared" ref="G150:G169" si="24">D176</f>
        <v>2Ix3L dBc Log Mag(dB)</v>
      </c>
      <c r="H150" s="35">
        <v>2</v>
      </c>
      <c r="N150" s="6" t="s">
        <v>23</v>
      </c>
      <c r="O150" s="6" t="str">
        <f t="shared" ref="O150:O169" si="25">L176</f>
        <v>2Ix3L dBc Log Mag(dB)</v>
      </c>
      <c r="P150" s="35">
        <v>2</v>
      </c>
    </row>
    <row r="151" spans="2:16" ht="15.75" x14ac:dyDescent="0.25">
      <c r="B151" t="s">
        <v>40</v>
      </c>
      <c r="F151" s="6">
        <f t="shared" ref="F151:F169" si="26">B177/1000000000</f>
        <v>1.002</v>
      </c>
      <c r="G151" s="6">
        <f t="shared" si="24"/>
        <v>-39.783794</v>
      </c>
      <c r="H151" s="36">
        <f>ABS(AVERAGE(G151:G169)-(H150-1)*5)</f>
        <v>57.193079631578954</v>
      </c>
      <c r="J151" t="s">
        <v>40</v>
      </c>
      <c r="N151" s="6">
        <f t="shared" ref="N151:N169" si="27">J177/1000000000</f>
        <v>1.002</v>
      </c>
      <c r="O151" s="6">
        <f t="shared" si="25"/>
        <v>-45.111164000000002</v>
      </c>
      <c r="P151" s="36">
        <f>ABS(AVERAGE(O151:O169)-(P150-1)*5)</f>
        <v>59.077959105263155</v>
      </c>
    </row>
    <row r="152" spans="2:16" x14ac:dyDescent="0.25">
      <c r="B152" t="s">
        <v>23</v>
      </c>
      <c r="C152" t="s">
        <v>159</v>
      </c>
      <c r="D152" t="s">
        <v>82</v>
      </c>
      <c r="F152" s="6">
        <f t="shared" si="26"/>
        <v>1.6685555555556</v>
      </c>
      <c r="G152" s="6">
        <f t="shared" si="24"/>
        <v>-45.179001</v>
      </c>
      <c r="J152" t="s">
        <v>23</v>
      </c>
      <c r="K152" t="s">
        <v>159</v>
      </c>
      <c r="L152" t="s">
        <v>82</v>
      </c>
      <c r="N152" s="6">
        <f t="shared" si="27"/>
        <v>1.6685555555556</v>
      </c>
      <c r="O152" s="6">
        <f t="shared" si="25"/>
        <v>-51.608879000000002</v>
      </c>
    </row>
    <row r="153" spans="2:16" x14ac:dyDescent="0.25">
      <c r="B153">
        <v>2000000000</v>
      </c>
      <c r="C153">
        <v>-67.287468000000004</v>
      </c>
      <c r="D153">
        <v>-58.953667000000003</v>
      </c>
      <c r="F153" s="6">
        <f t="shared" si="26"/>
        <v>2.3351111111111003</v>
      </c>
      <c r="G153" s="6">
        <f t="shared" si="24"/>
        <v>-60.457005000000002</v>
      </c>
      <c r="J153">
        <v>2000000000</v>
      </c>
      <c r="K153">
        <v>-64.702263000000002</v>
      </c>
      <c r="L153">
        <v>-56.697738999999999</v>
      </c>
      <c r="N153" s="6">
        <f t="shared" si="27"/>
        <v>2.3351111111111003</v>
      </c>
      <c r="O153" s="6">
        <f t="shared" si="25"/>
        <v>-53.764007999999997</v>
      </c>
    </row>
    <row r="154" spans="2:16" x14ac:dyDescent="0.25">
      <c r="B154">
        <v>2611111111.1111002</v>
      </c>
      <c r="C154">
        <v>-64.157248999999993</v>
      </c>
      <c r="D154">
        <v>-56.046729999999997</v>
      </c>
      <c r="F154" s="6">
        <f t="shared" si="26"/>
        <v>3.0016666666666998</v>
      </c>
      <c r="G154" s="6">
        <f t="shared" si="24"/>
        <v>-48.020713999999998</v>
      </c>
      <c r="J154">
        <v>2611111111.1111002</v>
      </c>
      <c r="K154">
        <v>-67.271163999999999</v>
      </c>
      <c r="L154">
        <v>-59.688975999999997</v>
      </c>
      <c r="N154" s="6">
        <f t="shared" si="27"/>
        <v>3.0016666666666998</v>
      </c>
      <c r="O154" s="6">
        <f t="shared" si="25"/>
        <v>-71.274803000000006</v>
      </c>
    </row>
    <row r="155" spans="2:16" x14ac:dyDescent="0.25">
      <c r="B155">
        <v>3222222222.2221999</v>
      </c>
      <c r="C155">
        <v>-65.542739999999995</v>
      </c>
      <c r="D155">
        <v>-57.233772000000002</v>
      </c>
      <c r="F155" s="6">
        <f t="shared" si="26"/>
        <v>3.6682222222221998</v>
      </c>
      <c r="G155" s="6">
        <f t="shared" si="24"/>
        <v>-48.171245999999996</v>
      </c>
      <c r="J155">
        <v>3222222222.2221999</v>
      </c>
      <c r="K155">
        <v>-56.244225</v>
      </c>
      <c r="L155">
        <v>-48.56176</v>
      </c>
      <c r="N155" s="6">
        <f t="shared" si="27"/>
        <v>3.6682222222221998</v>
      </c>
      <c r="O155" s="6">
        <f t="shared" si="25"/>
        <v>-47.511626999999997</v>
      </c>
    </row>
    <row r="156" spans="2:16" x14ac:dyDescent="0.25">
      <c r="B156">
        <v>3833333333.3333001</v>
      </c>
      <c r="C156">
        <v>-62.985267999999998</v>
      </c>
      <c r="D156">
        <v>-54.376246999999999</v>
      </c>
      <c r="F156" s="6">
        <f t="shared" si="26"/>
        <v>4.3347777777777994</v>
      </c>
      <c r="G156" s="6">
        <f t="shared" si="24"/>
        <v>-50.617775000000002</v>
      </c>
      <c r="J156">
        <v>3833333333.3333001</v>
      </c>
      <c r="K156">
        <v>-59.498027999999998</v>
      </c>
      <c r="L156">
        <v>-51.53875</v>
      </c>
      <c r="N156" s="6">
        <f t="shared" si="27"/>
        <v>4.3347777777777994</v>
      </c>
      <c r="O156" s="6">
        <f t="shared" si="25"/>
        <v>-53.105159999999998</v>
      </c>
    </row>
    <row r="157" spans="2:16" x14ac:dyDescent="0.25">
      <c r="B157">
        <v>4444444444.4443998</v>
      </c>
      <c r="C157">
        <v>-68.034240999999994</v>
      </c>
      <c r="D157">
        <v>-59.556964999999998</v>
      </c>
      <c r="F157" s="6">
        <f t="shared" si="26"/>
        <v>5.0013333333332994</v>
      </c>
      <c r="G157" s="6">
        <f t="shared" si="24"/>
        <v>-48.878723000000001</v>
      </c>
      <c r="J157">
        <v>4444444444.4443998</v>
      </c>
      <c r="K157">
        <v>-63.528689999999997</v>
      </c>
      <c r="L157">
        <v>-55.224476000000003</v>
      </c>
      <c r="N157" s="6">
        <f t="shared" si="27"/>
        <v>5.0013333333332994</v>
      </c>
      <c r="O157" s="6">
        <f t="shared" si="25"/>
        <v>-53.905003000000001</v>
      </c>
    </row>
    <row r="158" spans="2:16" x14ac:dyDescent="0.25">
      <c r="B158">
        <v>5055555555.5556002</v>
      </c>
      <c r="C158">
        <v>-61.377212999999998</v>
      </c>
      <c r="D158">
        <v>-53.328204999999997</v>
      </c>
      <c r="F158" s="6">
        <f t="shared" si="26"/>
        <v>5.6678888888888999</v>
      </c>
      <c r="G158" s="6">
        <f t="shared" si="24"/>
        <v>-51.175175000000003</v>
      </c>
      <c r="J158">
        <v>5055555555.5556002</v>
      </c>
      <c r="K158">
        <v>-59.185295000000004</v>
      </c>
      <c r="L158">
        <v>-50.893723000000001</v>
      </c>
      <c r="N158" s="6">
        <f t="shared" si="27"/>
        <v>5.6678888888888999</v>
      </c>
      <c r="O158" s="6">
        <f t="shared" si="25"/>
        <v>-53.635554999999997</v>
      </c>
    </row>
    <row r="159" spans="2:16" x14ac:dyDescent="0.25">
      <c r="B159">
        <v>5666666666.6667004</v>
      </c>
      <c r="C159">
        <v>-58.682994999999998</v>
      </c>
      <c r="D159">
        <v>-50.720286999999999</v>
      </c>
      <c r="F159" s="6">
        <f t="shared" si="26"/>
        <v>6.3344444444443999</v>
      </c>
      <c r="G159" s="6">
        <f t="shared" si="24"/>
        <v>-46.967601999999999</v>
      </c>
      <c r="J159">
        <v>5666666666.6667004</v>
      </c>
      <c r="K159">
        <v>-58.457436000000001</v>
      </c>
      <c r="L159">
        <v>-50.248939999999997</v>
      </c>
      <c r="N159" s="6">
        <f t="shared" si="27"/>
        <v>6.3344444444443999</v>
      </c>
      <c r="O159" s="6">
        <f t="shared" si="25"/>
        <v>-53.845646000000002</v>
      </c>
    </row>
    <row r="160" spans="2:16" x14ac:dyDescent="0.25">
      <c r="B160">
        <v>6277777777.7777996</v>
      </c>
      <c r="C160">
        <v>-56.641468000000003</v>
      </c>
      <c r="D160">
        <v>-48.637504999999997</v>
      </c>
      <c r="F160" s="6">
        <f t="shared" si="26"/>
        <v>7.0010000000000003</v>
      </c>
      <c r="G160" s="6">
        <f t="shared" si="24"/>
        <v>-47.208312999999997</v>
      </c>
      <c r="J160">
        <v>6277777777.7777996</v>
      </c>
      <c r="K160">
        <v>-54.115490000000001</v>
      </c>
      <c r="L160">
        <v>-45.999115000000003</v>
      </c>
      <c r="N160" s="6">
        <f t="shared" si="27"/>
        <v>7.0010000000000003</v>
      </c>
      <c r="O160" s="6">
        <f t="shared" si="25"/>
        <v>-54.383254999999998</v>
      </c>
    </row>
    <row r="161" spans="2:16" x14ac:dyDescent="0.25">
      <c r="B161">
        <v>6888888888.8888998</v>
      </c>
      <c r="C161">
        <v>-58.849151999999997</v>
      </c>
      <c r="D161">
        <v>-50.606312000000003</v>
      </c>
      <c r="F161" s="6">
        <f t="shared" si="26"/>
        <v>7.6675555555555999</v>
      </c>
      <c r="G161" s="6">
        <f t="shared" si="24"/>
        <v>-51.250050000000002</v>
      </c>
      <c r="J161">
        <v>6888888888.8888998</v>
      </c>
      <c r="K161">
        <v>-58.671207000000003</v>
      </c>
      <c r="L161">
        <v>-50.539378999999997</v>
      </c>
      <c r="N161" s="6">
        <f t="shared" si="27"/>
        <v>7.6675555555555999</v>
      </c>
      <c r="O161" s="6">
        <f t="shared" si="25"/>
        <v>-59.00177</v>
      </c>
    </row>
    <row r="162" spans="2:16" x14ac:dyDescent="0.25">
      <c r="B162">
        <v>7500000000</v>
      </c>
      <c r="C162">
        <v>-61.405704</v>
      </c>
      <c r="D162">
        <v>-53.170147</v>
      </c>
      <c r="F162" s="6">
        <f t="shared" si="26"/>
        <v>8.3341111111111008</v>
      </c>
      <c r="G162" s="6">
        <f t="shared" si="24"/>
        <v>-60.526694999999997</v>
      </c>
      <c r="J162">
        <v>7500000000</v>
      </c>
      <c r="K162">
        <v>-57.136147000000001</v>
      </c>
      <c r="L162">
        <v>-48.809520999999997</v>
      </c>
      <c r="N162" s="6">
        <f t="shared" si="27"/>
        <v>8.3341111111111008</v>
      </c>
      <c r="O162" s="6">
        <f t="shared" si="25"/>
        <v>-55.804133999999998</v>
      </c>
    </row>
    <row r="163" spans="2:16" x14ac:dyDescent="0.25">
      <c r="B163">
        <v>8111111111.1111002</v>
      </c>
      <c r="C163">
        <v>-65.303894</v>
      </c>
      <c r="D163">
        <v>-56.531497999999999</v>
      </c>
      <c r="F163" s="6">
        <f t="shared" si="26"/>
        <v>9.0006666666667012</v>
      </c>
      <c r="G163" s="6">
        <f t="shared" si="24"/>
        <v>-61.636474999999997</v>
      </c>
      <c r="J163">
        <v>8111111111.1111002</v>
      </c>
      <c r="K163">
        <v>-56.185307000000002</v>
      </c>
      <c r="L163">
        <v>-47.469555</v>
      </c>
      <c r="N163" s="6">
        <f t="shared" si="27"/>
        <v>9.0006666666667012</v>
      </c>
      <c r="O163" s="6">
        <f t="shared" si="25"/>
        <v>-58.030270000000002</v>
      </c>
    </row>
    <row r="164" spans="2:16" x14ac:dyDescent="0.25">
      <c r="B164">
        <v>8722222222.2222004</v>
      </c>
      <c r="C164">
        <v>-59.702815999999999</v>
      </c>
      <c r="D164">
        <v>-50.698459999999997</v>
      </c>
      <c r="F164" s="6">
        <f t="shared" si="26"/>
        <v>9.6672222222222004</v>
      </c>
      <c r="G164" s="6">
        <f t="shared" si="24"/>
        <v>-58.121315000000003</v>
      </c>
      <c r="J164">
        <v>8722222222.2222004</v>
      </c>
      <c r="K164">
        <v>-57.862419000000003</v>
      </c>
      <c r="L164">
        <v>-48.814430000000002</v>
      </c>
      <c r="N164" s="6">
        <f t="shared" si="27"/>
        <v>9.6672222222222004</v>
      </c>
      <c r="O164" s="6">
        <f t="shared" si="25"/>
        <v>-61.764442000000003</v>
      </c>
    </row>
    <row r="165" spans="2:16" x14ac:dyDescent="0.25">
      <c r="B165">
        <v>9333333333.3332996</v>
      </c>
      <c r="C165">
        <v>-62.50705</v>
      </c>
      <c r="D165">
        <v>-53.458004000000003</v>
      </c>
      <c r="F165" s="6">
        <f t="shared" si="26"/>
        <v>10.333777777778</v>
      </c>
      <c r="G165" s="6">
        <f t="shared" si="24"/>
        <v>-55.908645999999997</v>
      </c>
      <c r="J165">
        <v>9333333333.3332996</v>
      </c>
      <c r="K165">
        <v>-58.869087</v>
      </c>
      <c r="L165">
        <v>-49.671050999999999</v>
      </c>
      <c r="N165" s="6">
        <f t="shared" si="27"/>
        <v>10.333777777778</v>
      </c>
      <c r="O165" s="6">
        <f t="shared" si="25"/>
        <v>-51.219425000000001</v>
      </c>
    </row>
    <row r="166" spans="2:16" x14ac:dyDescent="0.25">
      <c r="B166">
        <v>9944444444.4444008</v>
      </c>
      <c r="C166">
        <v>-61.368037999999999</v>
      </c>
      <c r="D166">
        <v>-52.205837000000002</v>
      </c>
      <c r="F166" s="6">
        <f t="shared" si="26"/>
        <v>11.000333333333</v>
      </c>
      <c r="G166" s="6">
        <f t="shared" si="24"/>
        <v>-57.238140000000001</v>
      </c>
      <c r="J166">
        <v>9944444444.4444008</v>
      </c>
      <c r="K166">
        <v>-59.630589000000001</v>
      </c>
      <c r="L166">
        <v>-50.320095000000002</v>
      </c>
      <c r="N166" s="6">
        <f t="shared" si="27"/>
        <v>11.000333333333</v>
      </c>
      <c r="O166" s="6">
        <f t="shared" si="25"/>
        <v>-50.243113999999998</v>
      </c>
    </row>
    <row r="167" spans="2:16" x14ac:dyDescent="0.25">
      <c r="B167">
        <v>10555555555.556</v>
      </c>
      <c r="C167">
        <v>-62.286385000000003</v>
      </c>
      <c r="D167">
        <v>-53.022677999999999</v>
      </c>
      <c r="F167" s="6">
        <f t="shared" si="26"/>
        <v>11.666888888889</v>
      </c>
      <c r="G167" s="6">
        <f t="shared" si="24"/>
        <v>-55.176822999999999</v>
      </c>
      <c r="J167">
        <v>10555555555.556</v>
      </c>
      <c r="K167">
        <v>-61.518321999999998</v>
      </c>
      <c r="L167">
        <v>-52.385654000000002</v>
      </c>
      <c r="N167" s="6">
        <f t="shared" si="27"/>
        <v>11.666888888889</v>
      </c>
      <c r="O167" s="6">
        <f t="shared" si="25"/>
        <v>-50.706817999999998</v>
      </c>
    </row>
    <row r="168" spans="2:16" x14ac:dyDescent="0.25">
      <c r="B168">
        <v>11166666666.667</v>
      </c>
      <c r="C168">
        <v>-64.594986000000006</v>
      </c>
      <c r="D168">
        <v>-55.170569999999998</v>
      </c>
      <c r="F168" s="6">
        <f t="shared" si="26"/>
        <v>12.333444444444</v>
      </c>
      <c r="G168" s="6">
        <f t="shared" si="24"/>
        <v>-53.601982</v>
      </c>
      <c r="J168">
        <v>11166666666.667</v>
      </c>
      <c r="K168">
        <v>-62.044609000000001</v>
      </c>
      <c r="L168">
        <v>-52.689106000000002</v>
      </c>
      <c r="N168" s="6">
        <f t="shared" si="27"/>
        <v>12.333444444444</v>
      </c>
      <c r="O168" s="6">
        <f t="shared" si="25"/>
        <v>-49.717444999999998</v>
      </c>
    </row>
    <row r="169" spans="2:16" x14ac:dyDescent="0.25">
      <c r="B169">
        <v>11777777777.778</v>
      </c>
      <c r="C169">
        <v>-67.456092999999996</v>
      </c>
      <c r="D169">
        <v>-57.849339000000001</v>
      </c>
      <c r="F169" s="6">
        <f t="shared" si="26"/>
        <v>13</v>
      </c>
      <c r="G169" s="6">
        <f t="shared" si="24"/>
        <v>-51.749039000000003</v>
      </c>
      <c r="J169">
        <v>11777777777.778</v>
      </c>
      <c r="K169">
        <v>-62.566212</v>
      </c>
      <c r="L169">
        <v>-52.949027999999998</v>
      </c>
      <c r="N169" s="6">
        <f t="shared" si="27"/>
        <v>13</v>
      </c>
      <c r="O169" s="6">
        <f t="shared" si="25"/>
        <v>-52.848705000000002</v>
      </c>
    </row>
    <row r="170" spans="2:16" x14ac:dyDescent="0.25">
      <c r="B170">
        <v>12388888888.889</v>
      </c>
      <c r="C170">
        <v>-75.545792000000006</v>
      </c>
      <c r="D170">
        <v>-65.280845999999997</v>
      </c>
      <c r="F170" s="6" t="s">
        <v>25</v>
      </c>
      <c r="J170">
        <v>12388888888.889</v>
      </c>
      <c r="K170">
        <v>-66.968338000000003</v>
      </c>
      <c r="L170">
        <v>-57.022311999999999</v>
      </c>
      <c r="N170" s="6" t="s">
        <v>25</v>
      </c>
    </row>
    <row r="171" spans="2:16" x14ac:dyDescent="0.25">
      <c r="B171">
        <v>13000000000</v>
      </c>
      <c r="C171">
        <v>-67.014587000000006</v>
      </c>
      <c r="D171">
        <v>-55.865882999999997</v>
      </c>
      <c r="J171">
        <v>13000000000</v>
      </c>
      <c r="K171">
        <v>-64.096039000000005</v>
      </c>
      <c r="L171">
        <v>-53.265186</v>
      </c>
    </row>
    <row r="172" spans="2:16" x14ac:dyDescent="0.25">
      <c r="B172" t="s">
        <v>25</v>
      </c>
      <c r="J172" t="s">
        <v>25</v>
      </c>
    </row>
    <row r="173" spans="2:16" x14ac:dyDescent="0.25">
      <c r="F173" s="6" t="s">
        <v>44</v>
      </c>
      <c r="N173" s="6" t="s">
        <v>44</v>
      </c>
    </row>
    <row r="174" spans="2:16" ht="15.75" x14ac:dyDescent="0.25">
      <c r="F174" s="6" t="s">
        <v>23</v>
      </c>
      <c r="G174" s="6" t="str">
        <f t="shared" ref="G174:G193" si="28">D200</f>
        <v>2Ix4L dBc Log Mag(dB)</v>
      </c>
      <c r="H174" s="35">
        <v>2</v>
      </c>
      <c r="N174" s="6" t="s">
        <v>23</v>
      </c>
      <c r="O174" s="6" t="str">
        <f t="shared" ref="O174:O193" si="29">L200</f>
        <v>2Ix4L dBc Log Mag(dB)</v>
      </c>
      <c r="P174" s="35">
        <v>2</v>
      </c>
    </row>
    <row r="175" spans="2:16" ht="15.75" x14ac:dyDescent="0.25">
      <c r="B175" t="s">
        <v>42</v>
      </c>
      <c r="F175" s="6">
        <f t="shared" ref="F175:F193" si="30">B201/1000000000</f>
        <v>2.0019999999999998</v>
      </c>
      <c r="G175" s="6">
        <f t="shared" si="28"/>
        <v>-50.605384999999998</v>
      </c>
      <c r="H175" s="36">
        <f>ABS(AVERAGE(G175:G193)-(H174-1)*5)</f>
        <v>63.221288000000015</v>
      </c>
      <c r="J175" t="s">
        <v>42</v>
      </c>
      <c r="N175" s="6">
        <f t="shared" ref="N175:N193" si="31">J201/1000000000</f>
        <v>2.0019999999999998</v>
      </c>
      <c r="O175" s="6">
        <f t="shared" si="29"/>
        <v>-45.284385999999998</v>
      </c>
      <c r="P175" s="36">
        <f>ABS(AVERAGE(O175:O193)-(P174-1)*5)</f>
        <v>58.52537342105262</v>
      </c>
    </row>
    <row r="176" spans="2:16" x14ac:dyDescent="0.25">
      <c r="B176" t="s">
        <v>23</v>
      </c>
      <c r="C176" t="s">
        <v>160</v>
      </c>
      <c r="D176" t="s">
        <v>83</v>
      </c>
      <c r="F176" s="6">
        <f t="shared" si="30"/>
        <v>2.613</v>
      </c>
      <c r="G176" s="6">
        <f t="shared" si="28"/>
        <v>-53.292282</v>
      </c>
      <c r="J176" t="s">
        <v>23</v>
      </c>
      <c r="K176" t="s">
        <v>160</v>
      </c>
      <c r="L176" t="s">
        <v>83</v>
      </c>
      <c r="N176" s="6">
        <f t="shared" si="31"/>
        <v>2.613</v>
      </c>
      <c r="O176" s="6">
        <f t="shared" si="29"/>
        <v>-55.063442000000002</v>
      </c>
    </row>
    <row r="177" spans="2:15" x14ac:dyDescent="0.25">
      <c r="B177">
        <v>1002000000</v>
      </c>
      <c r="C177">
        <v>-48.117598999999998</v>
      </c>
      <c r="D177">
        <v>-39.783794</v>
      </c>
      <c r="F177" s="6">
        <f t="shared" si="30"/>
        <v>3.2240000000000002</v>
      </c>
      <c r="G177" s="6">
        <f t="shared" si="28"/>
        <v>-59.576949999999997</v>
      </c>
      <c r="J177">
        <v>1002000000</v>
      </c>
      <c r="K177">
        <v>-53.115687999999999</v>
      </c>
      <c r="L177">
        <v>-45.111164000000002</v>
      </c>
      <c r="N177" s="6">
        <f t="shared" si="31"/>
        <v>3.2240000000000002</v>
      </c>
      <c r="O177" s="6">
        <f t="shared" si="29"/>
        <v>-49.630927999999997</v>
      </c>
    </row>
    <row r="178" spans="2:15" x14ac:dyDescent="0.25">
      <c r="B178">
        <v>1668555555.5555999</v>
      </c>
      <c r="C178">
        <v>-53.289524</v>
      </c>
      <c r="D178">
        <v>-45.179001</v>
      </c>
      <c r="F178" s="6">
        <f t="shared" si="30"/>
        <v>3.835</v>
      </c>
      <c r="G178" s="6">
        <f t="shared" si="28"/>
        <v>-49.837226999999999</v>
      </c>
      <c r="J178">
        <v>1668555555.5555999</v>
      </c>
      <c r="K178">
        <v>-59.191071000000001</v>
      </c>
      <c r="L178">
        <v>-51.608879000000002</v>
      </c>
      <c r="N178" s="6">
        <f t="shared" si="31"/>
        <v>3.835</v>
      </c>
      <c r="O178" s="6">
        <f t="shared" si="29"/>
        <v>-55.807971999999999</v>
      </c>
    </row>
    <row r="179" spans="2:15" x14ac:dyDescent="0.25">
      <c r="B179">
        <v>2335111111.1111002</v>
      </c>
      <c r="C179">
        <v>-68.765968000000001</v>
      </c>
      <c r="D179">
        <v>-60.457005000000002</v>
      </c>
      <c r="F179" s="6">
        <f t="shared" si="30"/>
        <v>4.4459999999999997</v>
      </c>
      <c r="G179" s="6">
        <f t="shared" si="28"/>
        <v>-45.057639999999999</v>
      </c>
      <c r="J179">
        <v>2335111111.1111002</v>
      </c>
      <c r="K179">
        <v>-61.446472</v>
      </c>
      <c r="L179">
        <v>-53.764007999999997</v>
      </c>
      <c r="N179" s="6">
        <f t="shared" si="31"/>
        <v>4.4459999999999997</v>
      </c>
      <c r="O179" s="6">
        <f t="shared" si="29"/>
        <v>-43.939945000000002</v>
      </c>
    </row>
    <row r="180" spans="2:15" x14ac:dyDescent="0.25">
      <c r="B180">
        <v>3001666666.6666999</v>
      </c>
      <c r="C180">
        <v>-56.629733999999999</v>
      </c>
      <c r="D180">
        <v>-48.020713999999998</v>
      </c>
      <c r="F180" s="6">
        <f t="shared" si="30"/>
        <v>5.0570000000000004</v>
      </c>
      <c r="G180" s="6">
        <f t="shared" si="28"/>
        <v>-51.157890000000002</v>
      </c>
      <c r="J180">
        <v>3001666666.6666999</v>
      </c>
      <c r="K180">
        <v>-79.234084999999993</v>
      </c>
      <c r="L180">
        <v>-71.274803000000006</v>
      </c>
      <c r="N180" s="6">
        <f t="shared" si="31"/>
        <v>5.0570000000000004</v>
      </c>
      <c r="O180" s="6">
        <f t="shared" si="29"/>
        <v>-54.372894000000002</v>
      </c>
    </row>
    <row r="181" spans="2:15" x14ac:dyDescent="0.25">
      <c r="B181">
        <v>3668222222.2221999</v>
      </c>
      <c r="C181">
        <v>-56.648521000000002</v>
      </c>
      <c r="D181">
        <v>-48.171245999999996</v>
      </c>
      <c r="F181" s="6">
        <f t="shared" si="30"/>
        <v>5.6680000000000001</v>
      </c>
      <c r="G181" s="6">
        <f t="shared" si="28"/>
        <v>-57.082675999999999</v>
      </c>
      <c r="J181">
        <v>3668222222.2221999</v>
      </c>
      <c r="K181">
        <v>-55.815842000000004</v>
      </c>
      <c r="L181">
        <v>-47.511626999999997</v>
      </c>
      <c r="N181" s="6">
        <f t="shared" si="31"/>
        <v>5.6680000000000001</v>
      </c>
      <c r="O181" s="6">
        <f t="shared" si="29"/>
        <v>-59.210864999999998</v>
      </c>
    </row>
    <row r="182" spans="2:15" x14ac:dyDescent="0.25">
      <c r="B182">
        <v>4334777777.7777996</v>
      </c>
      <c r="C182">
        <v>-58.666786000000002</v>
      </c>
      <c r="D182">
        <v>-50.617775000000002</v>
      </c>
      <c r="F182" s="6">
        <f t="shared" si="30"/>
        <v>6.2789999999999999</v>
      </c>
      <c r="G182" s="6">
        <f t="shared" si="28"/>
        <v>-56.048504000000001</v>
      </c>
      <c r="J182">
        <v>4334777777.7777996</v>
      </c>
      <c r="K182">
        <v>-61.396732</v>
      </c>
      <c r="L182">
        <v>-53.105159999999998</v>
      </c>
      <c r="N182" s="6">
        <f t="shared" si="31"/>
        <v>6.2789999999999999</v>
      </c>
      <c r="O182" s="6">
        <f t="shared" si="29"/>
        <v>-54.759182000000003</v>
      </c>
    </row>
    <row r="183" spans="2:15" x14ac:dyDescent="0.25">
      <c r="B183">
        <v>5001333333.3332996</v>
      </c>
      <c r="C183">
        <v>-56.841431</v>
      </c>
      <c r="D183">
        <v>-48.878723000000001</v>
      </c>
      <c r="F183" s="6">
        <f t="shared" si="30"/>
        <v>6.89</v>
      </c>
      <c r="G183" s="6">
        <f t="shared" si="28"/>
        <v>-55.627357000000003</v>
      </c>
      <c r="J183">
        <v>5001333333.3332996</v>
      </c>
      <c r="K183">
        <v>-62.113503000000001</v>
      </c>
      <c r="L183">
        <v>-53.905003000000001</v>
      </c>
      <c r="N183" s="6">
        <f t="shared" si="31"/>
        <v>6.89</v>
      </c>
      <c r="O183" s="6">
        <f t="shared" si="29"/>
        <v>-59.017834000000001</v>
      </c>
    </row>
    <row r="184" spans="2:15" x14ac:dyDescent="0.25">
      <c r="B184">
        <v>5667888888.8888998</v>
      </c>
      <c r="C184">
        <v>-59.179141999999999</v>
      </c>
      <c r="D184">
        <v>-51.175175000000003</v>
      </c>
      <c r="F184" s="6">
        <f t="shared" si="30"/>
        <v>7.5010000000000003</v>
      </c>
      <c r="G184" s="6">
        <f t="shared" si="28"/>
        <v>-54.087719</v>
      </c>
      <c r="J184">
        <v>5667888888.8888998</v>
      </c>
      <c r="K184">
        <v>-61.751930000000002</v>
      </c>
      <c r="L184">
        <v>-53.635554999999997</v>
      </c>
      <c r="N184" s="6">
        <f t="shared" si="31"/>
        <v>7.5010000000000003</v>
      </c>
      <c r="O184" s="6">
        <f t="shared" si="29"/>
        <v>-53.263294000000002</v>
      </c>
    </row>
    <row r="185" spans="2:15" x14ac:dyDescent="0.25">
      <c r="B185">
        <v>6334444444.4443998</v>
      </c>
      <c r="C185">
        <v>-55.210445</v>
      </c>
      <c r="D185">
        <v>-46.967601999999999</v>
      </c>
      <c r="F185" s="6">
        <f t="shared" si="30"/>
        <v>8.1120000000000001</v>
      </c>
      <c r="G185" s="6">
        <f t="shared" si="28"/>
        <v>-56.29533</v>
      </c>
      <c r="J185">
        <v>6334444444.4443998</v>
      </c>
      <c r="K185">
        <v>-61.977474000000001</v>
      </c>
      <c r="L185">
        <v>-53.845646000000002</v>
      </c>
      <c r="N185" s="6">
        <f t="shared" si="31"/>
        <v>8.1120000000000001</v>
      </c>
      <c r="O185" s="6">
        <f t="shared" si="29"/>
        <v>-48.062420000000003</v>
      </c>
    </row>
    <row r="186" spans="2:15" x14ac:dyDescent="0.25">
      <c r="B186">
        <v>7001000000</v>
      </c>
      <c r="C186">
        <v>-55.443874000000001</v>
      </c>
      <c r="D186">
        <v>-47.208312999999997</v>
      </c>
      <c r="F186" s="6">
        <f t="shared" si="30"/>
        <v>8.7230000000000008</v>
      </c>
      <c r="G186" s="6">
        <f t="shared" si="28"/>
        <v>-66.675292999999996</v>
      </c>
      <c r="J186">
        <v>7001000000</v>
      </c>
      <c r="K186">
        <v>-62.709885</v>
      </c>
      <c r="L186">
        <v>-54.383254999999998</v>
      </c>
      <c r="N186" s="6">
        <f t="shared" si="31"/>
        <v>8.7230000000000008</v>
      </c>
      <c r="O186" s="6">
        <f t="shared" si="29"/>
        <v>-52.358508999999998</v>
      </c>
    </row>
    <row r="187" spans="2:15" x14ac:dyDescent="0.25">
      <c r="B187">
        <v>7667555555.5556002</v>
      </c>
      <c r="C187">
        <v>-60.022446000000002</v>
      </c>
      <c r="D187">
        <v>-51.250050000000002</v>
      </c>
      <c r="F187" s="6">
        <f t="shared" si="30"/>
        <v>9.3339999999999996</v>
      </c>
      <c r="G187" s="6">
        <f t="shared" si="28"/>
        <v>-67.969368000000003</v>
      </c>
      <c r="J187">
        <v>7667555555.5556002</v>
      </c>
      <c r="K187">
        <v>-67.717522000000002</v>
      </c>
      <c r="L187">
        <v>-59.00177</v>
      </c>
      <c r="N187" s="6">
        <f t="shared" si="31"/>
        <v>9.3339999999999996</v>
      </c>
      <c r="O187" s="6">
        <f t="shared" si="29"/>
        <v>-54.472690999999998</v>
      </c>
    </row>
    <row r="188" spans="2:15" x14ac:dyDescent="0.25">
      <c r="B188">
        <v>8334111111.1111002</v>
      </c>
      <c r="C188">
        <v>-69.531052000000003</v>
      </c>
      <c r="D188">
        <v>-60.526694999999997</v>
      </c>
      <c r="F188" s="6">
        <f t="shared" si="30"/>
        <v>9.9450000000000003</v>
      </c>
      <c r="G188" s="6">
        <f t="shared" si="28"/>
        <v>-63.577179000000001</v>
      </c>
      <c r="J188">
        <v>8334111111.1111002</v>
      </c>
      <c r="K188">
        <v>-64.852119000000002</v>
      </c>
      <c r="L188">
        <v>-55.804133999999998</v>
      </c>
      <c r="N188" s="6">
        <f t="shared" si="31"/>
        <v>9.9450000000000003</v>
      </c>
      <c r="O188" s="6">
        <f t="shared" si="29"/>
        <v>-54.642353</v>
      </c>
    </row>
    <row r="189" spans="2:15" x14ac:dyDescent="0.25">
      <c r="B189">
        <v>9000666666.6667004</v>
      </c>
      <c r="C189">
        <v>-70.685516000000007</v>
      </c>
      <c r="D189">
        <v>-61.636474999999997</v>
      </c>
      <c r="F189" s="6">
        <f t="shared" si="30"/>
        <v>10.555999999999999</v>
      </c>
      <c r="G189" s="6">
        <f t="shared" si="28"/>
        <v>-56.403087999999997</v>
      </c>
      <c r="J189">
        <v>9000666666.6667004</v>
      </c>
      <c r="K189">
        <v>-67.228301999999999</v>
      </c>
      <c r="L189">
        <v>-58.030270000000002</v>
      </c>
      <c r="N189" s="6">
        <f t="shared" si="31"/>
        <v>10.555999999999999</v>
      </c>
      <c r="O189" s="6">
        <f t="shared" si="29"/>
        <v>-57.051555999999998</v>
      </c>
    </row>
    <row r="190" spans="2:15" x14ac:dyDescent="0.25">
      <c r="B190">
        <v>9667222222.2222004</v>
      </c>
      <c r="C190">
        <v>-67.283516000000006</v>
      </c>
      <c r="D190">
        <v>-58.121315000000003</v>
      </c>
      <c r="F190" s="6">
        <f t="shared" si="30"/>
        <v>11.167</v>
      </c>
      <c r="G190" s="6">
        <f t="shared" si="28"/>
        <v>-62.221569000000002</v>
      </c>
      <c r="J190">
        <v>9667222222.2222004</v>
      </c>
      <c r="K190">
        <v>-71.074935999999994</v>
      </c>
      <c r="L190">
        <v>-61.764442000000003</v>
      </c>
      <c r="N190" s="6">
        <f t="shared" si="31"/>
        <v>11.167</v>
      </c>
      <c r="O190" s="6">
        <f t="shared" si="29"/>
        <v>-59.649310999999997</v>
      </c>
    </row>
    <row r="191" spans="2:15" x14ac:dyDescent="0.25">
      <c r="B191">
        <v>10333777777.778</v>
      </c>
      <c r="C191">
        <v>-65.172348</v>
      </c>
      <c r="D191">
        <v>-55.908645999999997</v>
      </c>
      <c r="F191" s="6">
        <f t="shared" si="30"/>
        <v>11.778</v>
      </c>
      <c r="G191" s="6">
        <f t="shared" si="28"/>
        <v>-68.088256999999999</v>
      </c>
      <c r="J191">
        <v>10333777777.778</v>
      </c>
      <c r="K191">
        <v>-60.352093000000004</v>
      </c>
      <c r="L191">
        <v>-51.219425000000001</v>
      </c>
      <c r="N191" s="6">
        <f t="shared" si="31"/>
        <v>11.778</v>
      </c>
      <c r="O191" s="6">
        <f t="shared" si="29"/>
        <v>-55.212578000000001</v>
      </c>
    </row>
    <row r="192" spans="2:15" x14ac:dyDescent="0.25">
      <c r="B192">
        <v>11000333333.333</v>
      </c>
      <c r="C192">
        <v>-66.662552000000005</v>
      </c>
      <c r="D192">
        <v>-57.238140000000001</v>
      </c>
      <c r="F192" s="6">
        <f t="shared" si="30"/>
        <v>12.388999999999999</v>
      </c>
      <c r="G192" s="6">
        <f t="shared" si="28"/>
        <v>-70.075614999999999</v>
      </c>
      <c r="J192">
        <v>11000333333.333</v>
      </c>
      <c r="K192">
        <v>-59.598613999999998</v>
      </c>
      <c r="L192">
        <v>-50.243113999999998</v>
      </c>
      <c r="N192" s="6">
        <f t="shared" si="31"/>
        <v>12.388999999999999</v>
      </c>
      <c r="O192" s="6">
        <f t="shared" si="29"/>
        <v>-53.071648000000003</v>
      </c>
    </row>
    <row r="193" spans="2:16" x14ac:dyDescent="0.25">
      <c r="B193">
        <v>11666888888.889</v>
      </c>
      <c r="C193">
        <v>-64.783576999999994</v>
      </c>
      <c r="D193">
        <v>-55.176822999999999</v>
      </c>
      <c r="F193" s="6">
        <f t="shared" si="30"/>
        <v>13</v>
      </c>
      <c r="G193" s="6">
        <f t="shared" si="28"/>
        <v>-62.525143</v>
      </c>
      <c r="J193">
        <v>11666888888.889</v>
      </c>
      <c r="K193">
        <v>-60.324001000000003</v>
      </c>
      <c r="L193">
        <v>-50.706817999999998</v>
      </c>
      <c r="N193" s="6">
        <f t="shared" si="31"/>
        <v>13</v>
      </c>
      <c r="O193" s="6">
        <f t="shared" si="29"/>
        <v>-52.110287</v>
      </c>
    </row>
    <row r="194" spans="2:16" x14ac:dyDescent="0.25">
      <c r="B194">
        <v>12333444444.444</v>
      </c>
      <c r="C194">
        <v>-63.866923999999997</v>
      </c>
      <c r="D194">
        <v>-53.601982</v>
      </c>
      <c r="F194" s="6" t="s">
        <v>25</v>
      </c>
      <c r="J194">
        <v>12333444444.444</v>
      </c>
      <c r="K194">
        <v>-59.663474999999998</v>
      </c>
      <c r="L194">
        <v>-49.717444999999998</v>
      </c>
      <c r="N194" s="6" t="s">
        <v>25</v>
      </c>
    </row>
    <row r="195" spans="2:16" x14ac:dyDescent="0.25">
      <c r="B195">
        <v>13000000000</v>
      </c>
      <c r="C195">
        <v>-62.897742999999998</v>
      </c>
      <c r="D195">
        <v>-51.749039000000003</v>
      </c>
      <c r="J195">
        <v>13000000000</v>
      </c>
      <c r="K195">
        <v>-63.679561999999997</v>
      </c>
      <c r="L195">
        <v>-52.848705000000002</v>
      </c>
    </row>
    <row r="196" spans="2:16" x14ac:dyDescent="0.25">
      <c r="B196" t="s">
        <v>25</v>
      </c>
      <c r="J196" t="s">
        <v>25</v>
      </c>
    </row>
    <row r="197" spans="2:16" x14ac:dyDescent="0.25">
      <c r="F197" s="6" t="s">
        <v>46</v>
      </c>
      <c r="N197" s="6" t="s">
        <v>46</v>
      </c>
    </row>
    <row r="198" spans="2:16" ht="15.75" x14ac:dyDescent="0.25">
      <c r="F198" s="6" t="s">
        <v>23</v>
      </c>
      <c r="G198" s="6" t="str">
        <f t="shared" ref="G198:G217" si="32">D224</f>
        <v>2Ix5L dBc Log Mag(dB)</v>
      </c>
      <c r="H198" s="35">
        <v>2</v>
      </c>
      <c r="N198" s="6" t="s">
        <v>23</v>
      </c>
      <c r="O198" s="6" t="str">
        <f t="shared" ref="O198:O217" si="33">L224</f>
        <v>2Ix5L dBc Log Mag(dB)</v>
      </c>
      <c r="P198" s="35">
        <v>2</v>
      </c>
    </row>
    <row r="199" spans="2:16" ht="15.75" x14ac:dyDescent="0.25">
      <c r="B199" t="s">
        <v>44</v>
      </c>
      <c r="F199" s="6">
        <f t="shared" ref="F199:F217" si="34">B225/1000000000</f>
        <v>3.0019999999999998</v>
      </c>
      <c r="G199" s="6">
        <f t="shared" si="32"/>
        <v>-40.493316999999998</v>
      </c>
      <c r="H199" s="36">
        <f>ABS(AVERAGE(G199:G217)-(H198-1)*5)</f>
        <v>51.812265842105255</v>
      </c>
      <c r="J199" t="s">
        <v>44</v>
      </c>
      <c r="N199" s="6">
        <f t="shared" ref="N199:N217" si="35">J225/1000000000</f>
        <v>3.0019999999999998</v>
      </c>
      <c r="O199" s="6">
        <f t="shared" si="33"/>
        <v>-46.570728000000003</v>
      </c>
      <c r="P199" s="36">
        <f>ABS(AVERAGE(O199:O217)-(P198-1)*5)</f>
        <v>57.479196894736845</v>
      </c>
    </row>
    <row r="200" spans="2:16" x14ac:dyDescent="0.25">
      <c r="B200" t="s">
        <v>23</v>
      </c>
      <c r="C200" t="s">
        <v>161</v>
      </c>
      <c r="D200" t="s">
        <v>84</v>
      </c>
      <c r="F200" s="6">
        <f t="shared" si="34"/>
        <v>3.5574444444443998</v>
      </c>
      <c r="G200" s="6">
        <f t="shared" si="32"/>
        <v>-46.692748999999999</v>
      </c>
      <c r="J200" t="s">
        <v>23</v>
      </c>
      <c r="K200" t="s">
        <v>161</v>
      </c>
      <c r="L200" t="s">
        <v>84</v>
      </c>
      <c r="N200" s="6">
        <f t="shared" si="35"/>
        <v>3.5574444444443998</v>
      </c>
      <c r="O200" s="6">
        <f t="shared" si="33"/>
        <v>-51.248649999999998</v>
      </c>
    </row>
    <row r="201" spans="2:16" x14ac:dyDescent="0.25">
      <c r="B201">
        <v>2002000000</v>
      </c>
      <c r="C201">
        <v>-58.939190000000004</v>
      </c>
      <c r="D201">
        <v>-50.605384999999998</v>
      </c>
      <c r="F201" s="6">
        <f t="shared" si="34"/>
        <v>4.1128888888889001</v>
      </c>
      <c r="G201" s="6">
        <f t="shared" si="32"/>
        <v>-46.477061999999997</v>
      </c>
      <c r="J201">
        <v>2002000000</v>
      </c>
      <c r="K201">
        <v>-53.288910000000001</v>
      </c>
      <c r="L201">
        <v>-45.284385999999998</v>
      </c>
      <c r="N201" s="6">
        <f t="shared" si="35"/>
        <v>4.1128888888889001</v>
      </c>
      <c r="O201" s="6">
        <f t="shared" si="33"/>
        <v>-53.864531999999997</v>
      </c>
    </row>
    <row r="202" spans="2:16" x14ac:dyDescent="0.25">
      <c r="B202">
        <v>2613000000</v>
      </c>
      <c r="C202">
        <v>-61.402805000000001</v>
      </c>
      <c r="D202">
        <v>-53.292282</v>
      </c>
      <c r="F202" s="6">
        <f t="shared" si="34"/>
        <v>4.6683333333332993</v>
      </c>
      <c r="G202" s="6">
        <f t="shared" si="32"/>
        <v>-38.555183</v>
      </c>
      <c r="J202">
        <v>2613000000</v>
      </c>
      <c r="K202">
        <v>-62.645634000000001</v>
      </c>
      <c r="L202">
        <v>-55.063442000000002</v>
      </c>
      <c r="N202" s="6">
        <f t="shared" si="35"/>
        <v>4.6683333333332993</v>
      </c>
      <c r="O202" s="6">
        <f t="shared" si="33"/>
        <v>-44.493572</v>
      </c>
    </row>
    <row r="203" spans="2:16" x14ac:dyDescent="0.25">
      <c r="B203">
        <v>3224000000</v>
      </c>
      <c r="C203">
        <v>-67.885918000000004</v>
      </c>
      <c r="D203">
        <v>-59.576949999999997</v>
      </c>
      <c r="F203" s="6">
        <f t="shared" si="34"/>
        <v>5.2237777777777996</v>
      </c>
      <c r="G203" s="6">
        <f t="shared" si="32"/>
        <v>-42.111224999999997</v>
      </c>
      <c r="J203">
        <v>3224000000</v>
      </c>
      <c r="K203">
        <v>-57.313392999999998</v>
      </c>
      <c r="L203">
        <v>-49.630927999999997</v>
      </c>
      <c r="N203" s="6">
        <f t="shared" si="35"/>
        <v>5.2237777777777996</v>
      </c>
      <c r="O203" s="6">
        <f t="shared" si="33"/>
        <v>-47.282195999999999</v>
      </c>
    </row>
    <row r="204" spans="2:16" x14ac:dyDescent="0.25">
      <c r="B204">
        <v>3835000000</v>
      </c>
      <c r="C204">
        <v>-58.446247</v>
      </c>
      <c r="D204">
        <v>-49.837226999999999</v>
      </c>
      <c r="F204" s="6">
        <f t="shared" si="34"/>
        <v>5.7792222222222005</v>
      </c>
      <c r="G204" s="6">
        <f t="shared" si="32"/>
        <v>-46.98912</v>
      </c>
      <c r="J204">
        <v>3835000000</v>
      </c>
      <c r="K204">
        <v>-63.767249999999997</v>
      </c>
      <c r="L204">
        <v>-55.807971999999999</v>
      </c>
      <c r="N204" s="6">
        <f t="shared" si="35"/>
        <v>5.7792222222222005</v>
      </c>
      <c r="O204" s="6">
        <f t="shared" si="33"/>
        <v>-55.736072999999998</v>
      </c>
    </row>
    <row r="205" spans="2:16" x14ac:dyDescent="0.25">
      <c r="B205">
        <v>4446000000</v>
      </c>
      <c r="C205">
        <v>-53.53492</v>
      </c>
      <c r="D205">
        <v>-45.057639999999999</v>
      </c>
      <c r="F205" s="6">
        <f t="shared" si="34"/>
        <v>6.3346666666667</v>
      </c>
      <c r="G205" s="6">
        <f t="shared" si="32"/>
        <v>-45.406979</v>
      </c>
      <c r="J205">
        <v>4446000000</v>
      </c>
      <c r="K205">
        <v>-52.244160000000001</v>
      </c>
      <c r="L205">
        <v>-43.939945000000002</v>
      </c>
      <c r="N205" s="6">
        <f t="shared" si="35"/>
        <v>6.3346666666667</v>
      </c>
      <c r="O205" s="6">
        <f t="shared" si="33"/>
        <v>-53.694302</v>
      </c>
    </row>
    <row r="206" spans="2:16" x14ac:dyDescent="0.25">
      <c r="B206">
        <v>5057000000</v>
      </c>
      <c r="C206">
        <v>-59.206901999999999</v>
      </c>
      <c r="D206">
        <v>-51.157890000000002</v>
      </c>
      <c r="F206" s="6">
        <f t="shared" si="34"/>
        <v>6.8901111111111</v>
      </c>
      <c r="G206" s="6">
        <f t="shared" si="32"/>
        <v>-43.777858999999999</v>
      </c>
      <c r="J206">
        <v>5057000000</v>
      </c>
      <c r="K206">
        <v>-62.664467000000002</v>
      </c>
      <c r="L206">
        <v>-54.372894000000002</v>
      </c>
      <c r="N206" s="6">
        <f t="shared" si="35"/>
        <v>6.8901111111111</v>
      </c>
      <c r="O206" s="6">
        <f t="shared" si="33"/>
        <v>-49.280921999999997</v>
      </c>
    </row>
    <row r="207" spans="2:16" x14ac:dyDescent="0.25">
      <c r="B207">
        <v>5668000000</v>
      </c>
      <c r="C207">
        <v>-65.045379999999994</v>
      </c>
      <c r="D207">
        <v>-57.082675999999999</v>
      </c>
      <c r="F207" s="6">
        <f t="shared" si="34"/>
        <v>7.4455555555556003</v>
      </c>
      <c r="G207" s="6">
        <f t="shared" si="32"/>
        <v>-44.171256999999997</v>
      </c>
      <c r="J207">
        <v>5668000000</v>
      </c>
      <c r="K207">
        <v>-67.419364999999999</v>
      </c>
      <c r="L207">
        <v>-59.210864999999998</v>
      </c>
      <c r="N207" s="6">
        <f t="shared" si="35"/>
        <v>7.4455555555556003</v>
      </c>
      <c r="O207" s="6">
        <f t="shared" si="33"/>
        <v>-47.220711000000001</v>
      </c>
    </row>
    <row r="208" spans="2:16" x14ac:dyDescent="0.25">
      <c r="B208">
        <v>6279000000</v>
      </c>
      <c r="C208">
        <v>-64.052466999999993</v>
      </c>
      <c r="D208">
        <v>-56.048504000000001</v>
      </c>
      <c r="F208" s="6">
        <f t="shared" si="34"/>
        <v>8.0009999999999994</v>
      </c>
      <c r="G208" s="6">
        <f t="shared" si="32"/>
        <v>-46.731659000000001</v>
      </c>
      <c r="J208">
        <v>6279000000</v>
      </c>
      <c r="K208">
        <v>-62.875557000000001</v>
      </c>
      <c r="L208">
        <v>-54.759182000000003</v>
      </c>
      <c r="N208" s="6">
        <f t="shared" si="35"/>
        <v>8.0009999999999994</v>
      </c>
      <c r="O208" s="6">
        <f t="shared" si="33"/>
        <v>-50.158264000000003</v>
      </c>
    </row>
    <row r="209" spans="2:16" x14ac:dyDescent="0.25">
      <c r="B209">
        <v>6890000000</v>
      </c>
      <c r="C209">
        <v>-63.870201000000002</v>
      </c>
      <c r="D209">
        <v>-55.627357000000003</v>
      </c>
      <c r="F209" s="6">
        <f t="shared" si="34"/>
        <v>8.5564444444444003</v>
      </c>
      <c r="G209" s="6">
        <f t="shared" si="32"/>
        <v>-50.04092</v>
      </c>
      <c r="J209">
        <v>6890000000</v>
      </c>
      <c r="K209">
        <v>-67.149658000000002</v>
      </c>
      <c r="L209">
        <v>-59.017834000000001</v>
      </c>
      <c r="N209" s="6">
        <f t="shared" si="35"/>
        <v>8.5564444444444003</v>
      </c>
      <c r="O209" s="6">
        <f t="shared" si="33"/>
        <v>-51.371090000000002</v>
      </c>
    </row>
    <row r="210" spans="2:16" x14ac:dyDescent="0.25">
      <c r="B210">
        <v>7501000000</v>
      </c>
      <c r="C210">
        <v>-62.323279999999997</v>
      </c>
      <c r="D210">
        <v>-54.087719</v>
      </c>
      <c r="F210" s="6">
        <f t="shared" si="34"/>
        <v>9.1118888888889007</v>
      </c>
      <c r="G210" s="6">
        <f t="shared" si="32"/>
        <v>-50.819446999999997</v>
      </c>
      <c r="J210">
        <v>7501000000</v>
      </c>
      <c r="K210">
        <v>-61.589919999999999</v>
      </c>
      <c r="L210">
        <v>-53.263294000000002</v>
      </c>
      <c r="N210" s="6">
        <f t="shared" si="35"/>
        <v>9.1118888888889007</v>
      </c>
      <c r="O210" s="6">
        <f t="shared" si="33"/>
        <v>-52.347771000000002</v>
      </c>
    </row>
    <row r="211" spans="2:16" x14ac:dyDescent="0.25">
      <c r="B211">
        <v>8112000000</v>
      </c>
      <c r="C211">
        <v>-65.067725999999993</v>
      </c>
      <c r="D211">
        <v>-56.29533</v>
      </c>
      <c r="F211" s="6">
        <f t="shared" si="34"/>
        <v>9.6673333333332998</v>
      </c>
      <c r="G211" s="6">
        <f t="shared" si="32"/>
        <v>-48.305312999999998</v>
      </c>
      <c r="J211">
        <v>8112000000</v>
      </c>
      <c r="K211">
        <v>-56.778171999999998</v>
      </c>
      <c r="L211">
        <v>-48.062420000000003</v>
      </c>
      <c r="N211" s="6">
        <f t="shared" si="35"/>
        <v>9.6673333333332998</v>
      </c>
      <c r="O211" s="6">
        <f t="shared" si="33"/>
        <v>-50.325958</v>
      </c>
    </row>
    <row r="212" spans="2:16" x14ac:dyDescent="0.25">
      <c r="B212">
        <v>8723000000</v>
      </c>
      <c r="C212">
        <v>-75.679648999999998</v>
      </c>
      <c r="D212">
        <v>-66.675292999999996</v>
      </c>
      <c r="F212" s="6">
        <f t="shared" si="34"/>
        <v>10.222777777777999</v>
      </c>
      <c r="G212" s="6">
        <f t="shared" si="32"/>
        <v>-49.236412000000001</v>
      </c>
      <c r="J212">
        <v>8723000000</v>
      </c>
      <c r="K212">
        <v>-61.406494000000002</v>
      </c>
      <c r="L212">
        <v>-52.358508999999998</v>
      </c>
      <c r="N212" s="6">
        <f t="shared" si="35"/>
        <v>10.222777777777999</v>
      </c>
      <c r="O212" s="6">
        <f t="shared" si="33"/>
        <v>-54.911579000000003</v>
      </c>
    </row>
    <row r="213" spans="2:16" x14ac:dyDescent="0.25">
      <c r="B213">
        <v>9334000000</v>
      </c>
      <c r="C213">
        <v>-77.018410000000003</v>
      </c>
      <c r="D213">
        <v>-67.969368000000003</v>
      </c>
      <c r="F213" s="6">
        <f t="shared" si="34"/>
        <v>10.778222222222</v>
      </c>
      <c r="G213" s="6">
        <f t="shared" si="32"/>
        <v>-49.163795</v>
      </c>
      <c r="J213">
        <v>9334000000</v>
      </c>
      <c r="K213">
        <v>-63.670726999999999</v>
      </c>
      <c r="L213">
        <v>-54.472690999999998</v>
      </c>
      <c r="N213" s="6">
        <f t="shared" si="35"/>
        <v>10.778222222222</v>
      </c>
      <c r="O213" s="6">
        <f t="shared" si="33"/>
        <v>-56.976565999999998</v>
      </c>
    </row>
    <row r="214" spans="2:16" x14ac:dyDescent="0.25">
      <c r="B214">
        <v>9945000000</v>
      </c>
      <c r="C214">
        <v>-72.739379999999997</v>
      </c>
      <c r="D214">
        <v>-63.577179000000001</v>
      </c>
      <c r="F214" s="6">
        <f t="shared" si="34"/>
        <v>11.333666666667</v>
      </c>
      <c r="G214" s="6">
        <f t="shared" si="32"/>
        <v>-50.881827999999999</v>
      </c>
      <c r="J214">
        <v>9945000000</v>
      </c>
      <c r="K214">
        <v>-63.952849999999998</v>
      </c>
      <c r="L214">
        <v>-54.642353</v>
      </c>
      <c r="N214" s="6">
        <f t="shared" si="35"/>
        <v>11.333666666667</v>
      </c>
      <c r="O214" s="6">
        <f t="shared" si="33"/>
        <v>-62.950854999999997</v>
      </c>
    </row>
    <row r="215" spans="2:16" x14ac:dyDescent="0.25">
      <c r="B215">
        <v>10556000000</v>
      </c>
      <c r="C215">
        <v>-65.666793999999996</v>
      </c>
      <c r="D215">
        <v>-56.403087999999997</v>
      </c>
      <c r="F215" s="6">
        <f t="shared" si="34"/>
        <v>11.889111111110999</v>
      </c>
      <c r="G215" s="6">
        <f t="shared" si="32"/>
        <v>-49.708537999999997</v>
      </c>
      <c r="J215">
        <v>10556000000</v>
      </c>
      <c r="K215">
        <v>-66.184218999999999</v>
      </c>
      <c r="L215">
        <v>-57.051555999999998</v>
      </c>
      <c r="N215" s="6">
        <f t="shared" si="35"/>
        <v>11.889111111110999</v>
      </c>
      <c r="O215" s="6">
        <f t="shared" si="33"/>
        <v>-55.312671999999999</v>
      </c>
    </row>
    <row r="216" spans="2:16" x14ac:dyDescent="0.25">
      <c r="B216">
        <v>11167000000</v>
      </c>
      <c r="C216">
        <v>-71.645981000000006</v>
      </c>
      <c r="D216">
        <v>-62.221569000000002</v>
      </c>
      <c r="F216" s="6">
        <f t="shared" si="34"/>
        <v>12.444555555556001</v>
      </c>
      <c r="G216" s="6">
        <f t="shared" si="32"/>
        <v>-50.141196999999998</v>
      </c>
      <c r="J216">
        <v>11167000000</v>
      </c>
      <c r="K216">
        <v>-69.004813999999996</v>
      </c>
      <c r="L216">
        <v>-59.649310999999997</v>
      </c>
      <c r="N216" s="6">
        <f t="shared" si="35"/>
        <v>12.444555555556001</v>
      </c>
      <c r="O216" s="6">
        <f t="shared" si="33"/>
        <v>-55.664883000000003</v>
      </c>
    </row>
    <row r="217" spans="2:16" x14ac:dyDescent="0.25">
      <c r="B217">
        <v>11778000000</v>
      </c>
      <c r="C217">
        <v>-77.695007000000004</v>
      </c>
      <c r="D217">
        <v>-68.088256999999999</v>
      </c>
      <c r="F217" s="6">
        <f t="shared" si="34"/>
        <v>13</v>
      </c>
      <c r="G217" s="6">
        <f t="shared" si="32"/>
        <v>-49.729191</v>
      </c>
      <c r="J217">
        <v>11778000000</v>
      </c>
      <c r="K217">
        <v>-64.829764999999995</v>
      </c>
      <c r="L217">
        <v>-55.212578000000001</v>
      </c>
      <c r="N217" s="6">
        <f t="shared" si="35"/>
        <v>13</v>
      </c>
      <c r="O217" s="6">
        <f t="shared" si="33"/>
        <v>-57.693416999999997</v>
      </c>
    </row>
    <row r="218" spans="2:16" x14ac:dyDescent="0.25">
      <c r="B218">
        <v>12389000000</v>
      </c>
      <c r="C218">
        <v>-80.340560999999994</v>
      </c>
      <c r="D218">
        <v>-70.075614999999999</v>
      </c>
      <c r="F218" s="6" t="s">
        <v>25</v>
      </c>
      <c r="J218">
        <v>12389000000</v>
      </c>
      <c r="K218">
        <v>-63.017673000000002</v>
      </c>
      <c r="L218">
        <v>-53.071648000000003</v>
      </c>
      <c r="N218" s="6" t="s">
        <v>25</v>
      </c>
    </row>
    <row r="219" spans="2:16" x14ac:dyDescent="0.25">
      <c r="B219">
        <v>13000000000</v>
      </c>
      <c r="C219">
        <v>-73.673843000000005</v>
      </c>
      <c r="D219">
        <v>-62.525143</v>
      </c>
      <c r="J219">
        <v>13000000000</v>
      </c>
      <c r="K219">
        <v>-62.941139</v>
      </c>
      <c r="L219">
        <v>-52.110287</v>
      </c>
    </row>
    <row r="220" spans="2:16" x14ac:dyDescent="0.25">
      <c r="B220" t="s">
        <v>25</v>
      </c>
      <c r="J220" t="s">
        <v>25</v>
      </c>
    </row>
    <row r="221" spans="2:16" x14ac:dyDescent="0.25">
      <c r="F221" s="6" t="s">
        <v>48</v>
      </c>
      <c r="N221" s="6" t="s">
        <v>48</v>
      </c>
    </row>
    <row r="222" spans="2:16" ht="15.75" x14ac:dyDescent="0.25">
      <c r="F222" s="6" t="s">
        <v>23</v>
      </c>
      <c r="G222" s="6" t="str">
        <f t="shared" ref="G222:G241" si="36">D248</f>
        <v>3Ix1L dBc Log Mag(dB)</v>
      </c>
      <c r="H222" s="35">
        <v>3</v>
      </c>
      <c r="N222" s="6" t="s">
        <v>23</v>
      </c>
      <c r="O222" s="6" t="str">
        <f t="shared" ref="O222:O241" si="37">L248</f>
        <v>3Ix1L dBc Log Mag(dB)</v>
      </c>
      <c r="P222" s="35">
        <v>3</v>
      </c>
    </row>
    <row r="223" spans="2:16" ht="15.75" x14ac:dyDescent="0.25">
      <c r="B223" t="s">
        <v>46</v>
      </c>
      <c r="F223" s="6">
        <f t="shared" ref="F223:F241" si="38">B249/1000000000</f>
        <v>1</v>
      </c>
      <c r="G223" s="6">
        <f t="shared" si="36"/>
        <v>-55.431941999999999</v>
      </c>
      <c r="H223" s="36">
        <f>ABS(AVERAGE(G223:G241)-(H222-1)*15)</f>
        <v>84.796132842105266</v>
      </c>
      <c r="J223" t="s">
        <v>46</v>
      </c>
      <c r="N223" s="6">
        <f t="shared" ref="N223:N241" si="39">J249/1000000000</f>
        <v>1</v>
      </c>
      <c r="O223" s="6">
        <f t="shared" si="37"/>
        <v>-56.749175999999999</v>
      </c>
      <c r="P223" s="36">
        <f>ABS(AVERAGE(O223:O241)-(P222-1)*15)</f>
        <v>84.577949473684214</v>
      </c>
    </row>
    <row r="224" spans="2:16" x14ac:dyDescent="0.25">
      <c r="B224" t="s">
        <v>23</v>
      </c>
      <c r="C224" t="s">
        <v>162</v>
      </c>
      <c r="D224" t="s">
        <v>85</v>
      </c>
      <c r="F224" s="6">
        <f t="shared" si="38"/>
        <v>1.5001666666667</v>
      </c>
      <c r="G224" s="6">
        <f t="shared" si="36"/>
        <v>-51.934910000000002</v>
      </c>
      <c r="J224" t="s">
        <v>23</v>
      </c>
      <c r="K224" t="s">
        <v>162</v>
      </c>
      <c r="L224" t="s">
        <v>85</v>
      </c>
      <c r="N224" s="6">
        <f t="shared" si="39"/>
        <v>1.5001666666667</v>
      </c>
      <c r="O224" s="6">
        <f t="shared" si="37"/>
        <v>-52.043877000000002</v>
      </c>
    </row>
    <row r="225" spans="2:15" x14ac:dyDescent="0.25">
      <c r="B225">
        <v>3002000000</v>
      </c>
      <c r="C225">
        <v>-48.827122000000003</v>
      </c>
      <c r="D225">
        <v>-40.493316999999998</v>
      </c>
      <c r="F225" s="6">
        <f t="shared" si="38"/>
        <v>2.0003333333333</v>
      </c>
      <c r="G225" s="6">
        <f t="shared" si="36"/>
        <v>-53.654026000000002</v>
      </c>
      <c r="J225">
        <v>3002000000</v>
      </c>
      <c r="K225">
        <v>-54.575252999999996</v>
      </c>
      <c r="L225">
        <v>-46.570728000000003</v>
      </c>
      <c r="N225" s="6">
        <f t="shared" si="39"/>
        <v>2.0003333333333</v>
      </c>
      <c r="O225" s="6">
        <f t="shared" si="37"/>
        <v>-51.058112999999999</v>
      </c>
    </row>
    <row r="226" spans="2:15" x14ac:dyDescent="0.25">
      <c r="B226">
        <v>3557444444.4443998</v>
      </c>
      <c r="C226">
        <v>-54.803272</v>
      </c>
      <c r="D226">
        <v>-46.692748999999999</v>
      </c>
      <c r="F226" s="6">
        <f t="shared" si="38"/>
        <v>2.5005000000000002</v>
      </c>
      <c r="G226" s="6">
        <f t="shared" si="36"/>
        <v>-57.313751000000003</v>
      </c>
      <c r="J226">
        <v>3557444444.4443998</v>
      </c>
      <c r="K226">
        <v>-58.830837000000002</v>
      </c>
      <c r="L226">
        <v>-51.248649999999998</v>
      </c>
      <c r="N226" s="6">
        <f t="shared" si="39"/>
        <v>2.5005000000000002</v>
      </c>
      <c r="O226" s="6">
        <f t="shared" si="37"/>
        <v>-49.439655000000002</v>
      </c>
    </row>
    <row r="227" spans="2:15" x14ac:dyDescent="0.25">
      <c r="B227">
        <v>4112888888.8888998</v>
      </c>
      <c r="C227">
        <v>-54.786029999999997</v>
      </c>
      <c r="D227">
        <v>-46.477061999999997</v>
      </c>
      <c r="F227" s="6">
        <f t="shared" si="38"/>
        <v>3.0006666666666999</v>
      </c>
      <c r="G227" s="6">
        <f t="shared" si="36"/>
        <v>-56.146011000000001</v>
      </c>
      <c r="J227">
        <v>4112888888.8888998</v>
      </c>
      <c r="K227">
        <v>-61.546996999999998</v>
      </c>
      <c r="L227">
        <v>-53.864531999999997</v>
      </c>
      <c r="N227" s="6">
        <f t="shared" si="39"/>
        <v>3.0006666666666999</v>
      </c>
      <c r="O227" s="6">
        <f t="shared" si="37"/>
        <v>-53.863731000000001</v>
      </c>
    </row>
    <row r="228" spans="2:15" x14ac:dyDescent="0.25">
      <c r="B228">
        <v>4668333333.3332996</v>
      </c>
      <c r="C228">
        <v>-47.164206999999998</v>
      </c>
      <c r="D228">
        <v>-38.555183</v>
      </c>
      <c r="F228" s="6">
        <f t="shared" si="38"/>
        <v>3.5008333333333002</v>
      </c>
      <c r="G228" s="6">
        <f t="shared" si="36"/>
        <v>-55.595154000000001</v>
      </c>
      <c r="J228">
        <v>4668333333.3332996</v>
      </c>
      <c r="K228">
        <v>-52.452849999999998</v>
      </c>
      <c r="L228">
        <v>-44.493572</v>
      </c>
      <c r="N228" s="6">
        <f t="shared" si="39"/>
        <v>3.5008333333333002</v>
      </c>
      <c r="O228" s="6">
        <f t="shared" si="37"/>
        <v>-58.468905999999997</v>
      </c>
    </row>
    <row r="229" spans="2:15" x14ac:dyDescent="0.25">
      <c r="B229">
        <v>5223777777.7777996</v>
      </c>
      <c r="C229">
        <v>-50.588504999999998</v>
      </c>
      <c r="D229">
        <v>-42.111224999999997</v>
      </c>
      <c r="F229" s="6">
        <f t="shared" si="38"/>
        <v>4.0010000000000003</v>
      </c>
      <c r="G229" s="6">
        <f t="shared" si="36"/>
        <v>-60.510840999999999</v>
      </c>
      <c r="J229">
        <v>5223777777.7777996</v>
      </c>
      <c r="K229">
        <v>-55.586413999999998</v>
      </c>
      <c r="L229">
        <v>-47.282195999999999</v>
      </c>
      <c r="N229" s="6">
        <f t="shared" si="39"/>
        <v>4.0010000000000003</v>
      </c>
      <c r="O229" s="6">
        <f t="shared" si="37"/>
        <v>-56.132496000000003</v>
      </c>
    </row>
    <row r="230" spans="2:15" x14ac:dyDescent="0.25">
      <c r="B230">
        <v>5779222222.2222004</v>
      </c>
      <c r="C230">
        <v>-55.038128</v>
      </c>
      <c r="D230">
        <v>-46.98912</v>
      </c>
      <c r="F230" s="6">
        <f t="shared" si="38"/>
        <v>4.5011666666667001</v>
      </c>
      <c r="G230" s="6">
        <f t="shared" si="36"/>
        <v>-54.618060999999997</v>
      </c>
      <c r="J230">
        <v>5779222222.2222004</v>
      </c>
      <c r="K230">
        <v>-64.027648999999997</v>
      </c>
      <c r="L230">
        <v>-55.736072999999998</v>
      </c>
      <c r="N230" s="6">
        <f t="shared" si="39"/>
        <v>4.5011666666667001</v>
      </c>
      <c r="O230" s="6">
        <f t="shared" si="37"/>
        <v>-55.137928000000002</v>
      </c>
    </row>
    <row r="231" spans="2:15" x14ac:dyDescent="0.25">
      <c r="B231">
        <v>6334666666.6667004</v>
      </c>
      <c r="C231">
        <v>-53.369686000000002</v>
      </c>
      <c r="D231">
        <v>-45.406979</v>
      </c>
      <c r="F231" s="6">
        <f t="shared" si="38"/>
        <v>5.0013333333332994</v>
      </c>
      <c r="G231" s="6">
        <f t="shared" si="36"/>
        <v>-53.852341000000003</v>
      </c>
      <c r="J231">
        <v>6334666666.6667004</v>
      </c>
      <c r="K231">
        <v>-61.902797999999997</v>
      </c>
      <c r="L231">
        <v>-53.694302</v>
      </c>
      <c r="N231" s="6">
        <f t="shared" si="39"/>
        <v>5.0013333333332994</v>
      </c>
      <c r="O231" s="6">
        <f t="shared" si="37"/>
        <v>-53.660820000000001</v>
      </c>
    </row>
    <row r="232" spans="2:15" x14ac:dyDescent="0.25">
      <c r="B232">
        <v>6890111111.1111002</v>
      </c>
      <c r="C232">
        <v>-51.781826000000002</v>
      </c>
      <c r="D232">
        <v>-43.777858999999999</v>
      </c>
      <c r="F232" s="6">
        <f t="shared" si="38"/>
        <v>5.5015000000000001</v>
      </c>
      <c r="G232" s="6">
        <f t="shared" si="36"/>
        <v>-56.777572999999997</v>
      </c>
      <c r="J232">
        <v>6890111111.1111002</v>
      </c>
      <c r="K232">
        <v>-57.397297000000002</v>
      </c>
      <c r="L232">
        <v>-49.280921999999997</v>
      </c>
      <c r="N232" s="6">
        <f t="shared" si="39"/>
        <v>5.5015000000000001</v>
      </c>
      <c r="O232" s="6">
        <f t="shared" si="37"/>
        <v>-55.173580000000001</v>
      </c>
    </row>
    <row r="233" spans="2:15" x14ac:dyDescent="0.25">
      <c r="B233">
        <v>7445555555.5556002</v>
      </c>
      <c r="C233">
        <v>-52.414096999999998</v>
      </c>
      <c r="D233">
        <v>-44.171256999999997</v>
      </c>
      <c r="F233" s="6">
        <f t="shared" si="38"/>
        <v>6.0016666666667007</v>
      </c>
      <c r="G233" s="6">
        <f t="shared" si="36"/>
        <v>-58.546970000000002</v>
      </c>
      <c r="J233">
        <v>7445555555.5556002</v>
      </c>
      <c r="K233">
        <v>-55.352539</v>
      </c>
      <c r="L233">
        <v>-47.220711000000001</v>
      </c>
      <c r="N233" s="6">
        <f t="shared" si="39"/>
        <v>6.0016666666667007</v>
      </c>
      <c r="O233" s="6">
        <f t="shared" si="37"/>
        <v>-56.615718999999999</v>
      </c>
    </row>
    <row r="234" spans="2:15" x14ac:dyDescent="0.25">
      <c r="B234">
        <v>8001000000</v>
      </c>
      <c r="C234">
        <v>-54.967219999999998</v>
      </c>
      <c r="D234">
        <v>-46.731659000000001</v>
      </c>
      <c r="F234" s="6">
        <f t="shared" si="38"/>
        <v>6.5018333333333</v>
      </c>
      <c r="G234" s="6">
        <f t="shared" si="36"/>
        <v>-54.950344000000001</v>
      </c>
      <c r="J234">
        <v>8001000000</v>
      </c>
      <c r="K234">
        <v>-58.48489</v>
      </c>
      <c r="L234">
        <v>-50.158264000000003</v>
      </c>
      <c r="N234" s="6">
        <f t="shared" si="39"/>
        <v>6.5018333333333</v>
      </c>
      <c r="O234" s="6">
        <f t="shared" si="37"/>
        <v>-55.673847000000002</v>
      </c>
    </row>
    <row r="235" spans="2:15" x14ac:dyDescent="0.25">
      <c r="B235">
        <v>8556444444.4443998</v>
      </c>
      <c r="C235">
        <v>-58.813316</v>
      </c>
      <c r="D235">
        <v>-50.04092</v>
      </c>
      <c r="F235" s="6">
        <f t="shared" si="38"/>
        <v>7.0019999999999998</v>
      </c>
      <c r="G235" s="6">
        <f t="shared" si="36"/>
        <v>-52.589621999999999</v>
      </c>
      <c r="J235">
        <v>8556444444.4443998</v>
      </c>
      <c r="K235">
        <v>-60.086844999999997</v>
      </c>
      <c r="L235">
        <v>-51.371090000000002</v>
      </c>
      <c r="N235" s="6">
        <f t="shared" si="39"/>
        <v>7.0019999999999998</v>
      </c>
      <c r="O235" s="6">
        <f t="shared" si="37"/>
        <v>-57.686413000000002</v>
      </c>
    </row>
    <row r="236" spans="2:15" x14ac:dyDescent="0.25">
      <c r="B236">
        <v>9111888888.8889008</v>
      </c>
      <c r="C236">
        <v>-59.823802999999998</v>
      </c>
      <c r="D236">
        <v>-50.819446999999997</v>
      </c>
      <c r="F236" s="6">
        <f t="shared" si="38"/>
        <v>7.5021666666667004</v>
      </c>
      <c r="G236" s="6">
        <f t="shared" si="36"/>
        <v>-56.366427999999999</v>
      </c>
      <c r="J236">
        <v>9111888888.8889008</v>
      </c>
      <c r="K236">
        <v>-61.395760000000003</v>
      </c>
      <c r="L236">
        <v>-52.347771000000002</v>
      </c>
      <c r="N236" s="6">
        <f t="shared" si="39"/>
        <v>7.5021666666667004</v>
      </c>
      <c r="O236" s="6">
        <f t="shared" si="37"/>
        <v>-57.006183999999998</v>
      </c>
    </row>
    <row r="237" spans="2:15" x14ac:dyDescent="0.25">
      <c r="B237">
        <v>9667333333.3332996</v>
      </c>
      <c r="C237">
        <v>-57.354359000000002</v>
      </c>
      <c r="D237">
        <v>-48.305312999999998</v>
      </c>
      <c r="F237" s="6">
        <f t="shared" si="38"/>
        <v>8.0023333333332989</v>
      </c>
      <c r="G237" s="6">
        <f t="shared" si="36"/>
        <v>-59.978546000000001</v>
      </c>
      <c r="J237">
        <v>9667333333.3332996</v>
      </c>
      <c r="K237">
        <v>-59.523997999999999</v>
      </c>
      <c r="L237">
        <v>-50.325958</v>
      </c>
      <c r="N237" s="6">
        <f t="shared" si="39"/>
        <v>8.0023333333332989</v>
      </c>
      <c r="O237" s="6">
        <f t="shared" si="37"/>
        <v>-52.951735999999997</v>
      </c>
    </row>
    <row r="238" spans="2:15" x14ac:dyDescent="0.25">
      <c r="B238">
        <v>10222777777.778</v>
      </c>
      <c r="C238">
        <v>-58.398617000000002</v>
      </c>
      <c r="D238">
        <v>-49.236412000000001</v>
      </c>
      <c r="F238" s="6">
        <f t="shared" si="38"/>
        <v>8.5024999999999995</v>
      </c>
      <c r="G238" s="6">
        <f t="shared" si="36"/>
        <v>-58.664206999999998</v>
      </c>
      <c r="J238">
        <v>10222777777.778</v>
      </c>
      <c r="K238">
        <v>-64.222076000000001</v>
      </c>
      <c r="L238">
        <v>-54.911579000000003</v>
      </c>
      <c r="N238" s="6">
        <f t="shared" si="39"/>
        <v>8.5024999999999995</v>
      </c>
      <c r="O238" s="6">
        <f t="shared" si="37"/>
        <v>-55.967151999999999</v>
      </c>
    </row>
    <row r="239" spans="2:15" x14ac:dyDescent="0.25">
      <c r="B239">
        <v>10778222222.222</v>
      </c>
      <c r="C239">
        <v>-58.427498</v>
      </c>
      <c r="D239">
        <v>-49.163795</v>
      </c>
      <c r="F239" s="6">
        <f t="shared" si="38"/>
        <v>9.0026666666667001</v>
      </c>
      <c r="G239" s="6">
        <f t="shared" si="36"/>
        <v>-49.904812</v>
      </c>
      <c r="J239">
        <v>10778222222.222</v>
      </c>
      <c r="K239">
        <v>-66.109238000000005</v>
      </c>
      <c r="L239">
        <v>-56.976565999999998</v>
      </c>
      <c r="N239" s="6">
        <f t="shared" si="39"/>
        <v>9.0026666666667001</v>
      </c>
      <c r="O239" s="6">
        <f t="shared" si="37"/>
        <v>-52.742722000000001</v>
      </c>
    </row>
    <row r="240" spans="2:15" x14ac:dyDescent="0.25">
      <c r="B240">
        <v>11333666666.667</v>
      </c>
      <c r="C240">
        <v>-60.306240000000003</v>
      </c>
      <c r="D240">
        <v>-50.881827999999999</v>
      </c>
      <c r="F240" s="6">
        <f t="shared" si="38"/>
        <v>9.5028333333332995</v>
      </c>
      <c r="G240" s="6">
        <f t="shared" si="36"/>
        <v>-47.332661000000002</v>
      </c>
      <c r="J240">
        <v>11333666666.667</v>
      </c>
      <c r="K240">
        <v>-72.306358000000003</v>
      </c>
      <c r="L240">
        <v>-62.950854999999997</v>
      </c>
      <c r="N240" s="6">
        <f t="shared" si="39"/>
        <v>9.5028333333332995</v>
      </c>
      <c r="O240" s="6">
        <f t="shared" si="37"/>
        <v>-52.541060999999999</v>
      </c>
    </row>
    <row r="241" spans="2:16" x14ac:dyDescent="0.25">
      <c r="B241">
        <v>11889111111.111</v>
      </c>
      <c r="C241">
        <v>-59.315291999999999</v>
      </c>
      <c r="D241">
        <v>-49.708537999999997</v>
      </c>
      <c r="F241" s="6">
        <f t="shared" si="38"/>
        <v>10.003</v>
      </c>
      <c r="G241" s="6">
        <f t="shared" si="36"/>
        <v>-46.958323999999998</v>
      </c>
      <c r="J241">
        <v>11889111111.111</v>
      </c>
      <c r="K241">
        <v>-64.929855000000003</v>
      </c>
      <c r="L241">
        <v>-55.312671999999999</v>
      </c>
      <c r="N241" s="6">
        <f t="shared" si="39"/>
        <v>10.003</v>
      </c>
      <c r="O241" s="6">
        <f t="shared" si="37"/>
        <v>-54.067923999999998</v>
      </c>
    </row>
    <row r="242" spans="2:16" x14ac:dyDescent="0.25">
      <c r="B242">
        <v>12444555555.556</v>
      </c>
      <c r="C242">
        <v>-60.406143</v>
      </c>
      <c r="D242">
        <v>-50.141196999999998</v>
      </c>
      <c r="F242" s="6" t="s">
        <v>25</v>
      </c>
      <c r="J242">
        <v>12444555555.556</v>
      </c>
      <c r="K242">
        <v>-65.610916000000003</v>
      </c>
      <c r="L242">
        <v>-55.664883000000003</v>
      </c>
      <c r="N242" s="6" t="s">
        <v>25</v>
      </c>
    </row>
    <row r="243" spans="2:16" x14ac:dyDescent="0.25">
      <c r="B243">
        <v>13000000000</v>
      </c>
      <c r="C243">
        <v>-60.877892000000003</v>
      </c>
      <c r="D243">
        <v>-49.729191</v>
      </c>
      <c r="J243">
        <v>13000000000</v>
      </c>
      <c r="K243">
        <v>-68.524269000000004</v>
      </c>
      <c r="L243">
        <v>-57.693416999999997</v>
      </c>
    </row>
    <row r="244" spans="2:16" x14ac:dyDescent="0.25">
      <c r="B244" t="s">
        <v>25</v>
      </c>
      <c r="J244" t="s">
        <v>25</v>
      </c>
    </row>
    <row r="245" spans="2:16" x14ac:dyDescent="0.25">
      <c r="F245" s="6" t="s">
        <v>50</v>
      </c>
      <c r="N245" s="6" t="s">
        <v>50</v>
      </c>
    </row>
    <row r="246" spans="2:16" ht="15.75" x14ac:dyDescent="0.25">
      <c r="F246" s="6" t="s">
        <v>23</v>
      </c>
      <c r="G246" s="6" t="str">
        <f t="shared" ref="G246:G265" si="40">D272</f>
        <v>3Ix2L dBc Log Mag(dB)</v>
      </c>
      <c r="H246" s="35">
        <v>3</v>
      </c>
      <c r="N246" s="6" t="s">
        <v>23</v>
      </c>
      <c r="O246" s="6" t="str">
        <f t="shared" ref="O246:O265" si="41">L272</f>
        <v>3Ix2L dBc Log Mag(dB)</v>
      </c>
      <c r="P246" s="35">
        <v>3</v>
      </c>
    </row>
    <row r="247" spans="2:16" ht="15.75" x14ac:dyDescent="0.25">
      <c r="B247" t="s">
        <v>48</v>
      </c>
      <c r="F247" s="6">
        <f t="shared" ref="F247:F265" si="42">B273/1000000000</f>
        <v>1</v>
      </c>
      <c r="G247" s="6">
        <f t="shared" si="40"/>
        <v>-68.662070999999997</v>
      </c>
      <c r="H247" s="36">
        <f>ABS(AVERAGE(G247:G265)-(H246-1)*15)</f>
        <v>100.12248431578946</v>
      </c>
      <c r="J247" t="s">
        <v>48</v>
      </c>
      <c r="N247" s="6">
        <f t="shared" ref="N247:N265" si="43">J273/1000000000</f>
        <v>1</v>
      </c>
      <c r="O247" s="6">
        <f t="shared" si="41"/>
        <v>-74.195235999999994</v>
      </c>
      <c r="P247" s="36">
        <f>ABS(AVERAGE(O247:O265)-(P246-1)*15)</f>
        <v>99.307001210526309</v>
      </c>
    </row>
    <row r="248" spans="2:16" x14ac:dyDescent="0.25">
      <c r="B248" t="s">
        <v>23</v>
      </c>
      <c r="C248" t="s">
        <v>163</v>
      </c>
      <c r="D248" t="s">
        <v>86</v>
      </c>
      <c r="F248" s="6">
        <f t="shared" si="42"/>
        <v>1.6666666666666998</v>
      </c>
      <c r="G248" s="6">
        <f t="shared" si="40"/>
        <v>-74.949898000000005</v>
      </c>
      <c r="J248" t="s">
        <v>23</v>
      </c>
      <c r="K248" t="s">
        <v>163</v>
      </c>
      <c r="L248" t="s">
        <v>86</v>
      </c>
      <c r="N248" s="6">
        <f t="shared" si="43"/>
        <v>1.6666666666666998</v>
      </c>
      <c r="O248" s="6">
        <f t="shared" si="41"/>
        <v>-70.094466999999995</v>
      </c>
    </row>
    <row r="249" spans="2:16" x14ac:dyDescent="0.25">
      <c r="B249">
        <v>1000000000</v>
      </c>
      <c r="C249">
        <v>-63.765746999999998</v>
      </c>
      <c r="D249">
        <v>-55.431941999999999</v>
      </c>
      <c r="F249" s="6">
        <f t="shared" si="42"/>
        <v>2.3333333333333002</v>
      </c>
      <c r="G249" s="6">
        <f t="shared" si="40"/>
        <v>-62.480663</v>
      </c>
      <c r="J249">
        <v>1000000000</v>
      </c>
      <c r="K249">
        <v>-64.753699999999995</v>
      </c>
      <c r="L249">
        <v>-56.749175999999999</v>
      </c>
      <c r="N249" s="6">
        <f t="shared" si="43"/>
        <v>2.3333333333333002</v>
      </c>
      <c r="O249" s="6">
        <f t="shared" si="41"/>
        <v>-78.951385000000002</v>
      </c>
    </row>
    <row r="250" spans="2:16" x14ac:dyDescent="0.25">
      <c r="B250">
        <v>1500166666.6666999</v>
      </c>
      <c r="C250">
        <v>-60.045437</v>
      </c>
      <c r="D250">
        <v>-51.934910000000002</v>
      </c>
      <c r="F250" s="6">
        <f t="shared" si="42"/>
        <v>3</v>
      </c>
      <c r="G250" s="6">
        <f t="shared" si="40"/>
        <v>-58.961528999999999</v>
      </c>
      <c r="J250">
        <v>1500166666.6666999</v>
      </c>
      <c r="K250">
        <v>-59.626067999999997</v>
      </c>
      <c r="L250">
        <v>-52.043877000000002</v>
      </c>
      <c r="N250" s="6">
        <f t="shared" si="43"/>
        <v>3</v>
      </c>
      <c r="O250" s="6">
        <f t="shared" si="41"/>
        <v>-64.659210000000002</v>
      </c>
    </row>
    <row r="251" spans="2:16" x14ac:dyDescent="0.25">
      <c r="B251">
        <v>2000333333.3333001</v>
      </c>
      <c r="C251">
        <v>-61.962994000000002</v>
      </c>
      <c r="D251">
        <v>-53.654026000000002</v>
      </c>
      <c r="F251" s="6">
        <f t="shared" si="42"/>
        <v>3.6666666666666998</v>
      </c>
      <c r="G251" s="6">
        <f t="shared" si="40"/>
        <v>-61.032592999999999</v>
      </c>
      <c r="J251">
        <v>2000333333.3333001</v>
      </c>
      <c r="K251">
        <v>-58.740577999999999</v>
      </c>
      <c r="L251">
        <v>-51.058112999999999</v>
      </c>
      <c r="N251" s="6">
        <f t="shared" si="43"/>
        <v>3.6666666666666998</v>
      </c>
      <c r="O251" s="6">
        <f t="shared" si="41"/>
        <v>-73.732658000000001</v>
      </c>
    </row>
    <row r="252" spans="2:16" x14ac:dyDescent="0.25">
      <c r="B252">
        <v>2500500000</v>
      </c>
      <c r="C252">
        <v>-65.922775000000001</v>
      </c>
      <c r="D252">
        <v>-57.313751000000003</v>
      </c>
      <c r="F252" s="6">
        <f t="shared" si="42"/>
        <v>4.3333333333332993</v>
      </c>
      <c r="G252" s="6">
        <f t="shared" si="40"/>
        <v>-67.263976999999997</v>
      </c>
      <c r="J252">
        <v>2500500000</v>
      </c>
      <c r="K252">
        <v>-57.398933</v>
      </c>
      <c r="L252">
        <v>-49.439655000000002</v>
      </c>
      <c r="N252" s="6">
        <f t="shared" si="43"/>
        <v>4.3333333333332993</v>
      </c>
      <c r="O252" s="6">
        <f t="shared" si="41"/>
        <v>-68.268517000000003</v>
      </c>
    </row>
    <row r="253" spans="2:16" x14ac:dyDescent="0.25">
      <c r="B253">
        <v>3000666666.6666999</v>
      </c>
      <c r="C253">
        <v>-64.623290999999995</v>
      </c>
      <c r="D253">
        <v>-56.146011000000001</v>
      </c>
      <c r="F253" s="6">
        <f t="shared" si="42"/>
        <v>5</v>
      </c>
      <c r="G253" s="6">
        <f t="shared" si="40"/>
        <v>-65.576499999999996</v>
      </c>
      <c r="J253">
        <v>3000666666.6666999</v>
      </c>
      <c r="K253">
        <v>-62.167946000000001</v>
      </c>
      <c r="L253">
        <v>-53.863731000000001</v>
      </c>
      <c r="N253" s="6">
        <f t="shared" si="43"/>
        <v>5</v>
      </c>
      <c r="O253" s="6">
        <f t="shared" si="41"/>
        <v>-61.729427000000001</v>
      </c>
    </row>
    <row r="254" spans="2:16" x14ac:dyDescent="0.25">
      <c r="B254">
        <v>3500833333.3333001</v>
      </c>
      <c r="C254">
        <v>-63.644165000000001</v>
      </c>
      <c r="D254">
        <v>-55.595154000000001</v>
      </c>
      <c r="F254" s="6">
        <f t="shared" si="42"/>
        <v>5.6666666666667007</v>
      </c>
      <c r="G254" s="6">
        <f t="shared" si="40"/>
        <v>-73.340835999999996</v>
      </c>
      <c r="J254">
        <v>3500833333.3333001</v>
      </c>
      <c r="K254">
        <v>-66.760482999999994</v>
      </c>
      <c r="L254">
        <v>-58.468905999999997</v>
      </c>
      <c r="N254" s="6">
        <f t="shared" si="43"/>
        <v>5.6666666666667007</v>
      </c>
      <c r="O254" s="6">
        <f t="shared" si="41"/>
        <v>-62.768459</v>
      </c>
    </row>
    <row r="255" spans="2:16" x14ac:dyDescent="0.25">
      <c r="B255">
        <v>4001000000</v>
      </c>
      <c r="C255">
        <v>-68.473549000000006</v>
      </c>
      <c r="D255">
        <v>-60.510840999999999</v>
      </c>
      <c r="F255" s="6">
        <f t="shared" si="42"/>
        <v>6.3333333333332993</v>
      </c>
      <c r="G255" s="6">
        <f t="shared" si="40"/>
        <v>-65.439719999999994</v>
      </c>
      <c r="J255">
        <v>4001000000</v>
      </c>
      <c r="K255">
        <v>-64.340996000000004</v>
      </c>
      <c r="L255">
        <v>-56.132496000000003</v>
      </c>
      <c r="N255" s="6">
        <f t="shared" si="43"/>
        <v>6.3333333333332993</v>
      </c>
      <c r="O255" s="6">
        <f t="shared" si="41"/>
        <v>-61.287266000000002</v>
      </c>
    </row>
    <row r="256" spans="2:16" x14ac:dyDescent="0.25">
      <c r="B256">
        <v>4501166666.6667004</v>
      </c>
      <c r="C256">
        <v>-62.622028</v>
      </c>
      <c r="D256">
        <v>-54.618060999999997</v>
      </c>
      <c r="F256" s="6">
        <f t="shared" si="42"/>
        <v>7</v>
      </c>
      <c r="G256" s="6">
        <f t="shared" si="40"/>
        <v>-68.789687999999998</v>
      </c>
      <c r="J256">
        <v>4501166666.6667004</v>
      </c>
      <c r="K256">
        <v>-63.254303</v>
      </c>
      <c r="L256">
        <v>-55.137928000000002</v>
      </c>
      <c r="N256" s="6">
        <f t="shared" si="43"/>
        <v>7</v>
      </c>
      <c r="O256" s="6">
        <f t="shared" si="41"/>
        <v>-63.822346000000003</v>
      </c>
    </row>
    <row r="257" spans="2:16" x14ac:dyDescent="0.25">
      <c r="B257">
        <v>5001333333.3332996</v>
      </c>
      <c r="C257">
        <v>-62.095180999999997</v>
      </c>
      <c r="D257">
        <v>-53.852341000000003</v>
      </c>
      <c r="F257" s="6">
        <f t="shared" si="42"/>
        <v>7.6666666666667007</v>
      </c>
      <c r="G257" s="6">
        <f t="shared" si="40"/>
        <v>-66.212851999999998</v>
      </c>
      <c r="J257">
        <v>5001333333.3332996</v>
      </c>
      <c r="K257">
        <v>-61.792648</v>
      </c>
      <c r="L257">
        <v>-53.660820000000001</v>
      </c>
      <c r="N257" s="6">
        <f t="shared" si="43"/>
        <v>7.6666666666667007</v>
      </c>
      <c r="O257" s="6">
        <f t="shared" si="41"/>
        <v>-70.334145000000007</v>
      </c>
    </row>
    <row r="258" spans="2:16" x14ac:dyDescent="0.25">
      <c r="B258">
        <v>5501500000</v>
      </c>
      <c r="C258">
        <v>-65.013130000000004</v>
      </c>
      <c r="D258">
        <v>-56.777572999999997</v>
      </c>
      <c r="F258" s="6">
        <f t="shared" si="42"/>
        <v>8.3333333333333002</v>
      </c>
      <c r="G258" s="6">
        <f t="shared" si="40"/>
        <v>-68.149826000000004</v>
      </c>
      <c r="J258">
        <v>5501500000</v>
      </c>
      <c r="K258">
        <v>-63.500205999999999</v>
      </c>
      <c r="L258">
        <v>-55.173580000000001</v>
      </c>
      <c r="N258" s="6">
        <f t="shared" si="43"/>
        <v>8.3333333333333002</v>
      </c>
      <c r="O258" s="6">
        <f t="shared" si="41"/>
        <v>-65.587090000000003</v>
      </c>
    </row>
    <row r="259" spans="2:16" x14ac:dyDescent="0.25">
      <c r="B259">
        <v>6001666666.6667004</v>
      </c>
      <c r="C259">
        <v>-67.319366000000002</v>
      </c>
      <c r="D259">
        <v>-58.546970000000002</v>
      </c>
      <c r="F259" s="6">
        <f t="shared" si="42"/>
        <v>9</v>
      </c>
      <c r="G259" s="6">
        <f t="shared" si="40"/>
        <v>-69.816428999999999</v>
      </c>
      <c r="J259">
        <v>6001666666.6667004</v>
      </c>
      <c r="K259">
        <v>-65.331467000000004</v>
      </c>
      <c r="L259">
        <v>-56.615718999999999</v>
      </c>
      <c r="N259" s="6">
        <f t="shared" si="43"/>
        <v>9</v>
      </c>
      <c r="O259" s="6">
        <f t="shared" si="41"/>
        <v>-66.912909999999997</v>
      </c>
    </row>
    <row r="260" spans="2:16" x14ac:dyDescent="0.25">
      <c r="B260">
        <v>6501833333.3332996</v>
      </c>
      <c r="C260">
        <v>-63.954700000000003</v>
      </c>
      <c r="D260">
        <v>-54.950344000000001</v>
      </c>
      <c r="F260" s="6">
        <f t="shared" si="42"/>
        <v>9.6666666666666998</v>
      </c>
      <c r="G260" s="6">
        <f t="shared" si="40"/>
        <v>-77.738265999999996</v>
      </c>
      <c r="J260">
        <v>6501833333.3332996</v>
      </c>
      <c r="K260">
        <v>-64.721832000000006</v>
      </c>
      <c r="L260">
        <v>-55.673847000000002</v>
      </c>
      <c r="N260" s="6">
        <f t="shared" si="43"/>
        <v>9.6666666666666998</v>
      </c>
      <c r="O260" s="6">
        <f t="shared" si="41"/>
        <v>-63.593674</v>
      </c>
    </row>
    <row r="261" spans="2:16" x14ac:dyDescent="0.25">
      <c r="B261">
        <v>7002000000</v>
      </c>
      <c r="C261">
        <v>-61.638663999999999</v>
      </c>
      <c r="D261">
        <v>-52.589621999999999</v>
      </c>
      <c r="F261" s="6">
        <f t="shared" si="42"/>
        <v>10.333333333333</v>
      </c>
      <c r="G261" s="6">
        <f t="shared" si="40"/>
        <v>-73.013015999999993</v>
      </c>
      <c r="J261">
        <v>7002000000</v>
      </c>
      <c r="K261">
        <v>-66.884452999999993</v>
      </c>
      <c r="L261">
        <v>-57.686413000000002</v>
      </c>
      <c r="N261" s="6">
        <f t="shared" si="43"/>
        <v>10.333333333333</v>
      </c>
      <c r="O261" s="6">
        <f t="shared" si="41"/>
        <v>-73.096847999999994</v>
      </c>
    </row>
    <row r="262" spans="2:16" x14ac:dyDescent="0.25">
      <c r="B262">
        <v>7502166666.6667004</v>
      </c>
      <c r="C262">
        <v>-65.528632999999999</v>
      </c>
      <c r="D262">
        <v>-56.366427999999999</v>
      </c>
      <c r="F262" s="6">
        <f t="shared" si="42"/>
        <v>11</v>
      </c>
      <c r="G262" s="6">
        <f t="shared" si="40"/>
        <v>-84.652671999999995</v>
      </c>
      <c r="J262">
        <v>7502166666.6667004</v>
      </c>
      <c r="K262">
        <v>-66.316681000000003</v>
      </c>
      <c r="L262">
        <v>-57.006183999999998</v>
      </c>
      <c r="N262" s="6">
        <f t="shared" si="43"/>
        <v>11</v>
      </c>
      <c r="O262" s="6">
        <f t="shared" si="41"/>
        <v>-71.77713</v>
      </c>
    </row>
    <row r="263" spans="2:16" x14ac:dyDescent="0.25">
      <c r="B263">
        <v>8002333333.3332996</v>
      </c>
      <c r="C263">
        <v>-69.242249000000001</v>
      </c>
      <c r="D263">
        <v>-59.978546000000001</v>
      </c>
      <c r="F263" s="6">
        <f t="shared" si="42"/>
        <v>11.666666666667</v>
      </c>
      <c r="G263" s="6">
        <f t="shared" si="40"/>
        <v>-82.733283999999998</v>
      </c>
      <c r="J263">
        <v>8002333333.3332996</v>
      </c>
      <c r="K263">
        <v>-62.084403999999999</v>
      </c>
      <c r="L263">
        <v>-52.951735999999997</v>
      </c>
      <c r="N263" s="6">
        <f t="shared" si="43"/>
        <v>11.666666666667</v>
      </c>
      <c r="O263" s="6">
        <f t="shared" si="41"/>
        <v>-78.601776000000001</v>
      </c>
    </row>
    <row r="264" spans="2:16" x14ac:dyDescent="0.25">
      <c r="B264">
        <v>8502500000</v>
      </c>
      <c r="C264">
        <v>-68.088622999999998</v>
      </c>
      <c r="D264">
        <v>-58.664206999999998</v>
      </c>
      <c r="F264" s="6">
        <f t="shared" si="42"/>
        <v>12.333333333333</v>
      </c>
      <c r="G264" s="6">
        <f t="shared" si="40"/>
        <v>-71.217331000000001</v>
      </c>
      <c r="J264">
        <v>8502500000</v>
      </c>
      <c r="K264">
        <v>-65.322647000000003</v>
      </c>
      <c r="L264">
        <v>-55.967151999999999</v>
      </c>
      <c r="N264" s="6">
        <f t="shared" si="43"/>
        <v>12.333333333333</v>
      </c>
      <c r="O264" s="6">
        <f t="shared" si="41"/>
        <v>-71.983222999999995</v>
      </c>
    </row>
    <row r="265" spans="2:16" x14ac:dyDescent="0.25">
      <c r="B265">
        <v>9002666666.6667004</v>
      </c>
      <c r="C265">
        <v>-59.511566000000002</v>
      </c>
      <c r="D265">
        <v>-49.904812</v>
      </c>
      <c r="F265" s="6">
        <f t="shared" si="42"/>
        <v>13</v>
      </c>
      <c r="G265" s="6">
        <f t="shared" si="40"/>
        <v>-72.296051000000006</v>
      </c>
      <c r="J265">
        <v>9002666666.6667004</v>
      </c>
      <c r="K265">
        <v>-62.359904999999998</v>
      </c>
      <c r="L265">
        <v>-52.742722000000001</v>
      </c>
      <c r="N265" s="6">
        <f t="shared" si="43"/>
        <v>13</v>
      </c>
      <c r="O265" s="6">
        <f t="shared" si="41"/>
        <v>-75.437256000000005</v>
      </c>
    </row>
    <row r="266" spans="2:16" x14ac:dyDescent="0.25">
      <c r="B266">
        <v>9502833333.3332996</v>
      </c>
      <c r="C266">
        <v>-57.597607000000004</v>
      </c>
      <c r="D266">
        <v>-47.332661000000002</v>
      </c>
      <c r="F266" s="6" t="s">
        <v>25</v>
      </c>
      <c r="J266">
        <v>9502833333.3332996</v>
      </c>
      <c r="K266">
        <v>-62.487090999999999</v>
      </c>
      <c r="L266">
        <v>-52.541060999999999</v>
      </c>
      <c r="N266" s="6" t="s">
        <v>25</v>
      </c>
    </row>
    <row r="267" spans="2:16" x14ac:dyDescent="0.25">
      <c r="B267">
        <v>10003000000</v>
      </c>
      <c r="C267">
        <v>-58.107025</v>
      </c>
      <c r="D267">
        <v>-46.958323999999998</v>
      </c>
      <c r="J267">
        <v>10003000000</v>
      </c>
      <c r="K267">
        <v>-64.898781</v>
      </c>
      <c r="L267">
        <v>-54.067923999999998</v>
      </c>
    </row>
    <row r="268" spans="2:16" x14ac:dyDescent="0.25">
      <c r="B268" t="s">
        <v>25</v>
      </c>
      <c r="J268" t="s">
        <v>25</v>
      </c>
    </row>
    <row r="269" spans="2:16" x14ac:dyDescent="0.25">
      <c r="F269" s="6" t="s">
        <v>52</v>
      </c>
      <c r="N269" s="6" t="s">
        <v>52</v>
      </c>
    </row>
    <row r="270" spans="2:16" ht="15.75" x14ac:dyDescent="0.25">
      <c r="F270" s="6" t="s">
        <v>23</v>
      </c>
      <c r="G270" s="6" t="str">
        <f t="shared" ref="G270:G289" si="44">D296</f>
        <v>3Ix3L dBc Log Mag(dB)</v>
      </c>
      <c r="H270" s="35">
        <v>3</v>
      </c>
      <c r="N270" s="6" t="s">
        <v>23</v>
      </c>
      <c r="O270" s="6" t="str">
        <f t="shared" ref="O270:O289" si="45">L296</f>
        <v>3Ix3L dBc Log Mag(dB)</v>
      </c>
      <c r="P270" s="35">
        <v>3</v>
      </c>
    </row>
    <row r="271" spans="2:16" ht="15.75" x14ac:dyDescent="0.25">
      <c r="B271" t="s">
        <v>50</v>
      </c>
      <c r="F271" s="6">
        <f t="shared" ref="F271:F289" si="46">B297/1000000000</f>
        <v>1</v>
      </c>
      <c r="G271" s="6">
        <f t="shared" si="44"/>
        <v>-40.086449000000002</v>
      </c>
      <c r="H271" s="36">
        <f>ABS(AVERAGE(G271:G289)-(H270-1)*15)</f>
        <v>85.053189526315805</v>
      </c>
      <c r="J271" t="s">
        <v>50</v>
      </c>
      <c r="N271" s="6">
        <f t="shared" ref="N271:N289" si="47">J297/1000000000</f>
        <v>1</v>
      </c>
      <c r="O271" s="6">
        <f t="shared" si="45"/>
        <v>-44.892147000000001</v>
      </c>
      <c r="P271" s="36">
        <f>ABS(AVERAGE(O271:O289)-(P270-1)*15)</f>
        <v>81.162319052631574</v>
      </c>
    </row>
    <row r="272" spans="2:16" x14ac:dyDescent="0.25">
      <c r="B272" t="s">
        <v>23</v>
      </c>
      <c r="C272" t="s">
        <v>164</v>
      </c>
      <c r="D272" t="s">
        <v>87</v>
      </c>
      <c r="F272" s="6">
        <f t="shared" si="46"/>
        <v>1.6666666666666998</v>
      </c>
      <c r="G272" s="6">
        <f t="shared" si="44"/>
        <v>-48.015934000000001</v>
      </c>
      <c r="J272" t="s">
        <v>23</v>
      </c>
      <c r="K272" t="s">
        <v>164</v>
      </c>
      <c r="L272" t="s">
        <v>87</v>
      </c>
      <c r="N272" s="6">
        <f t="shared" si="47"/>
        <v>1.6666666666666998</v>
      </c>
      <c r="O272" s="6">
        <f t="shared" si="45"/>
        <v>-48.714497000000001</v>
      </c>
    </row>
    <row r="273" spans="2:15" x14ac:dyDescent="0.25">
      <c r="B273">
        <v>1000000000</v>
      </c>
      <c r="C273">
        <v>-76.99588</v>
      </c>
      <c r="D273">
        <v>-68.662070999999997</v>
      </c>
      <c r="F273" s="6">
        <f t="shared" si="46"/>
        <v>2.3333333333333002</v>
      </c>
      <c r="G273" s="6">
        <f t="shared" si="44"/>
        <v>-48.867713999999999</v>
      </c>
      <c r="J273">
        <v>1000000000</v>
      </c>
      <c r="K273">
        <v>-82.199759999999998</v>
      </c>
      <c r="L273">
        <v>-74.195235999999994</v>
      </c>
      <c r="N273" s="6">
        <f t="shared" si="47"/>
        <v>2.3333333333333002</v>
      </c>
      <c r="O273" s="6">
        <f t="shared" si="45"/>
        <v>-47.956958999999998</v>
      </c>
    </row>
    <row r="274" spans="2:15" x14ac:dyDescent="0.25">
      <c r="B274">
        <v>1666666666.6666999</v>
      </c>
      <c r="C274">
        <v>-83.060417000000001</v>
      </c>
      <c r="D274">
        <v>-74.949898000000005</v>
      </c>
      <c r="F274" s="6">
        <f t="shared" si="46"/>
        <v>3</v>
      </c>
      <c r="G274" s="6">
        <f t="shared" si="44"/>
        <v>-52.187159999999999</v>
      </c>
      <c r="J274">
        <v>1666666666.6666999</v>
      </c>
      <c r="K274">
        <v>-77.676659000000001</v>
      </c>
      <c r="L274">
        <v>-70.094466999999995</v>
      </c>
      <c r="N274" s="6">
        <f t="shared" si="47"/>
        <v>3</v>
      </c>
      <c r="O274" s="6">
        <f t="shared" si="45"/>
        <v>-45.104579999999999</v>
      </c>
    </row>
    <row r="275" spans="2:15" x14ac:dyDescent="0.25">
      <c r="B275">
        <v>2333333333.3333001</v>
      </c>
      <c r="C275">
        <v>-70.789626999999996</v>
      </c>
      <c r="D275">
        <v>-62.480663</v>
      </c>
      <c r="F275" s="6">
        <f t="shared" si="46"/>
        <v>3.6666666666666998</v>
      </c>
      <c r="G275" s="6">
        <f t="shared" si="44"/>
        <v>-59.930087999999998</v>
      </c>
      <c r="J275">
        <v>2333333333.3333001</v>
      </c>
      <c r="K275">
        <v>-86.633849999999995</v>
      </c>
      <c r="L275">
        <v>-78.951385000000002</v>
      </c>
      <c r="N275" s="6">
        <f t="shared" si="47"/>
        <v>3.6666666666666998</v>
      </c>
      <c r="O275" s="6">
        <f t="shared" si="45"/>
        <v>-51.511409999999998</v>
      </c>
    </row>
    <row r="276" spans="2:15" x14ac:dyDescent="0.25">
      <c r="B276">
        <v>3000000000</v>
      </c>
      <c r="C276">
        <v>-67.570549</v>
      </c>
      <c r="D276">
        <v>-58.961528999999999</v>
      </c>
      <c r="F276" s="6">
        <f t="shared" si="46"/>
        <v>4.3333333333332993</v>
      </c>
      <c r="G276" s="6">
        <f t="shared" si="44"/>
        <v>-60.937579999999997</v>
      </c>
      <c r="J276">
        <v>3000000000</v>
      </c>
      <c r="K276">
        <v>-72.618492000000003</v>
      </c>
      <c r="L276">
        <v>-64.659210000000002</v>
      </c>
      <c r="N276" s="6">
        <f t="shared" si="47"/>
        <v>4.3333333333332993</v>
      </c>
      <c r="O276" s="6">
        <f t="shared" si="45"/>
        <v>-48.599193999999997</v>
      </c>
    </row>
    <row r="277" spans="2:15" x14ac:dyDescent="0.25">
      <c r="B277">
        <v>3666666666.6666999</v>
      </c>
      <c r="C277">
        <v>-69.509872000000001</v>
      </c>
      <c r="D277">
        <v>-61.032592999999999</v>
      </c>
      <c r="F277" s="6">
        <f t="shared" si="46"/>
        <v>5</v>
      </c>
      <c r="G277" s="6">
        <f t="shared" si="44"/>
        <v>-56.394226000000003</v>
      </c>
      <c r="J277">
        <v>3666666666.6666999</v>
      </c>
      <c r="K277">
        <v>-82.036873</v>
      </c>
      <c r="L277">
        <v>-73.732658000000001</v>
      </c>
      <c r="N277" s="6">
        <f t="shared" si="47"/>
        <v>5</v>
      </c>
      <c r="O277" s="6">
        <f t="shared" si="45"/>
        <v>-52.361240000000002</v>
      </c>
    </row>
    <row r="278" spans="2:15" x14ac:dyDescent="0.25">
      <c r="B278">
        <v>4333333333.3332996</v>
      </c>
      <c r="C278">
        <v>-75.312980999999994</v>
      </c>
      <c r="D278">
        <v>-67.263976999999997</v>
      </c>
      <c r="F278" s="6">
        <f t="shared" si="46"/>
        <v>5.6666666666667007</v>
      </c>
      <c r="G278" s="6">
        <f t="shared" si="44"/>
        <v>-53.337929000000003</v>
      </c>
      <c r="J278">
        <v>4333333333.3332996</v>
      </c>
      <c r="K278">
        <v>-76.560089000000005</v>
      </c>
      <c r="L278">
        <v>-68.268517000000003</v>
      </c>
      <c r="N278" s="6">
        <f t="shared" si="47"/>
        <v>5.6666666666667007</v>
      </c>
      <c r="O278" s="6">
        <f t="shared" si="45"/>
        <v>-48.000816</v>
      </c>
    </row>
    <row r="279" spans="2:15" x14ac:dyDescent="0.25">
      <c r="B279">
        <v>5000000000</v>
      </c>
      <c r="C279">
        <v>-73.539207000000005</v>
      </c>
      <c r="D279">
        <v>-65.576499999999996</v>
      </c>
      <c r="F279" s="6">
        <f t="shared" si="46"/>
        <v>6.3333333333332993</v>
      </c>
      <c r="G279" s="6">
        <f t="shared" si="44"/>
        <v>-60.146194000000001</v>
      </c>
      <c r="J279">
        <v>5000000000</v>
      </c>
      <c r="K279">
        <v>-69.937927000000002</v>
      </c>
      <c r="L279">
        <v>-61.729427000000001</v>
      </c>
      <c r="N279" s="6">
        <f t="shared" si="47"/>
        <v>6.3333333333332993</v>
      </c>
      <c r="O279" s="6">
        <f t="shared" si="45"/>
        <v>-54.420830000000002</v>
      </c>
    </row>
    <row r="280" spans="2:15" x14ac:dyDescent="0.25">
      <c r="B280">
        <v>5666666666.6667004</v>
      </c>
      <c r="C280">
        <v>-81.344802999999999</v>
      </c>
      <c r="D280">
        <v>-73.340835999999996</v>
      </c>
      <c r="F280" s="6">
        <f t="shared" si="46"/>
        <v>7</v>
      </c>
      <c r="G280" s="6">
        <f t="shared" si="44"/>
        <v>-60.965373999999997</v>
      </c>
      <c r="J280">
        <v>5666666666.6667004</v>
      </c>
      <c r="K280">
        <v>-70.884833999999998</v>
      </c>
      <c r="L280">
        <v>-62.768459</v>
      </c>
      <c r="N280" s="6">
        <f t="shared" si="47"/>
        <v>7</v>
      </c>
      <c r="O280" s="6">
        <f t="shared" si="45"/>
        <v>-51.139771000000003</v>
      </c>
    </row>
    <row r="281" spans="2:15" x14ac:dyDescent="0.25">
      <c r="B281">
        <v>6333333333.3332996</v>
      </c>
      <c r="C281">
        <v>-73.682563999999999</v>
      </c>
      <c r="D281">
        <v>-65.439719999999994</v>
      </c>
      <c r="F281" s="6">
        <f t="shared" si="46"/>
        <v>7.6666666666667007</v>
      </c>
      <c r="G281" s="6">
        <f t="shared" si="44"/>
        <v>-56.370586000000003</v>
      </c>
      <c r="J281">
        <v>6333333333.3332996</v>
      </c>
      <c r="K281">
        <v>-69.419089999999997</v>
      </c>
      <c r="L281">
        <v>-61.287266000000002</v>
      </c>
      <c r="N281" s="6">
        <f t="shared" si="47"/>
        <v>7.6666666666667007</v>
      </c>
      <c r="O281" s="6">
        <f t="shared" si="45"/>
        <v>-51.613247000000001</v>
      </c>
    </row>
    <row r="282" spans="2:15" x14ac:dyDescent="0.25">
      <c r="B282">
        <v>7000000000</v>
      </c>
      <c r="C282">
        <v>-77.025245999999996</v>
      </c>
      <c r="D282">
        <v>-68.789687999999998</v>
      </c>
      <c r="F282" s="6">
        <f t="shared" si="46"/>
        <v>8.3333333333333002</v>
      </c>
      <c r="G282" s="6">
        <f t="shared" si="44"/>
        <v>-53.464058000000001</v>
      </c>
      <c r="J282">
        <v>7000000000</v>
      </c>
      <c r="K282">
        <v>-72.148972000000001</v>
      </c>
      <c r="L282">
        <v>-63.822346000000003</v>
      </c>
      <c r="N282" s="6">
        <f t="shared" si="47"/>
        <v>8.3333333333333002</v>
      </c>
      <c r="O282" s="6">
        <f t="shared" si="45"/>
        <v>-56.412143999999998</v>
      </c>
    </row>
    <row r="283" spans="2:15" x14ac:dyDescent="0.25">
      <c r="B283">
        <v>7666666666.6667004</v>
      </c>
      <c r="C283">
        <v>-74.985245000000006</v>
      </c>
      <c r="D283">
        <v>-66.212851999999998</v>
      </c>
      <c r="F283" s="6">
        <f t="shared" si="46"/>
        <v>9</v>
      </c>
      <c r="G283" s="6">
        <f t="shared" si="44"/>
        <v>-51.929904999999998</v>
      </c>
      <c r="J283">
        <v>7666666666.6667004</v>
      </c>
      <c r="K283">
        <v>-79.049896000000004</v>
      </c>
      <c r="L283">
        <v>-70.334145000000007</v>
      </c>
      <c r="N283" s="6">
        <f t="shared" si="47"/>
        <v>9</v>
      </c>
      <c r="O283" s="6">
        <f t="shared" si="45"/>
        <v>-52.387256999999998</v>
      </c>
    </row>
    <row r="284" spans="2:15" x14ac:dyDescent="0.25">
      <c r="B284">
        <v>8333333333.3332996</v>
      </c>
      <c r="C284">
        <v>-77.154182000000006</v>
      </c>
      <c r="D284">
        <v>-68.149826000000004</v>
      </c>
      <c r="F284" s="6">
        <f t="shared" si="46"/>
        <v>9.6666666666666998</v>
      </c>
      <c r="G284" s="6">
        <f t="shared" si="44"/>
        <v>-53.721049999999998</v>
      </c>
      <c r="J284">
        <v>8333333333.3332996</v>
      </c>
      <c r="K284">
        <v>-74.635077999999993</v>
      </c>
      <c r="L284">
        <v>-65.587090000000003</v>
      </c>
      <c r="N284" s="6">
        <f t="shared" si="47"/>
        <v>9.6666666666666998</v>
      </c>
      <c r="O284" s="6">
        <f t="shared" si="45"/>
        <v>-50.483753</v>
      </c>
    </row>
    <row r="285" spans="2:15" x14ac:dyDescent="0.25">
      <c r="B285">
        <v>9000000000</v>
      </c>
      <c r="C285">
        <v>-78.865470999999999</v>
      </c>
      <c r="D285">
        <v>-69.816428999999999</v>
      </c>
      <c r="F285" s="6">
        <f t="shared" si="46"/>
        <v>10.333333333333</v>
      </c>
      <c r="G285" s="6">
        <f t="shared" si="44"/>
        <v>-52.449382999999997</v>
      </c>
      <c r="J285">
        <v>9000000000</v>
      </c>
      <c r="K285">
        <v>-76.110946999999996</v>
      </c>
      <c r="L285">
        <v>-66.912909999999997</v>
      </c>
      <c r="N285" s="6">
        <f t="shared" si="47"/>
        <v>10.333333333333</v>
      </c>
      <c r="O285" s="6">
        <f t="shared" si="45"/>
        <v>-48.609248999999998</v>
      </c>
    </row>
    <row r="286" spans="2:15" x14ac:dyDescent="0.25">
      <c r="B286">
        <v>9666666666.6667004</v>
      </c>
      <c r="C286">
        <v>-86.900467000000006</v>
      </c>
      <c r="D286">
        <v>-77.738265999999996</v>
      </c>
      <c r="F286" s="6">
        <f t="shared" si="46"/>
        <v>11</v>
      </c>
      <c r="G286" s="6">
        <f t="shared" si="44"/>
        <v>-54.757289999999998</v>
      </c>
      <c r="J286">
        <v>9666666666.6667004</v>
      </c>
      <c r="K286">
        <v>-72.904167000000001</v>
      </c>
      <c r="L286">
        <v>-63.593674</v>
      </c>
      <c r="N286" s="6">
        <f t="shared" si="47"/>
        <v>11</v>
      </c>
      <c r="O286" s="6">
        <f t="shared" si="45"/>
        <v>-53.616183999999997</v>
      </c>
    </row>
    <row r="287" spans="2:15" x14ac:dyDescent="0.25">
      <c r="B287">
        <v>10333333333.333</v>
      </c>
      <c r="C287">
        <v>-82.276718000000002</v>
      </c>
      <c r="D287">
        <v>-73.013015999999993</v>
      </c>
      <c r="F287" s="6">
        <f t="shared" si="46"/>
        <v>11.666666666667</v>
      </c>
      <c r="G287" s="6">
        <f t="shared" si="44"/>
        <v>-55.538398999999998</v>
      </c>
      <c r="J287">
        <v>10333333333.333</v>
      </c>
      <c r="K287">
        <v>-82.229515000000006</v>
      </c>
      <c r="L287">
        <v>-73.096847999999994</v>
      </c>
      <c r="N287" s="6">
        <f t="shared" si="47"/>
        <v>11.666666666667</v>
      </c>
      <c r="O287" s="6">
        <f t="shared" si="45"/>
        <v>-52.291142000000001</v>
      </c>
    </row>
    <row r="288" spans="2:15" x14ac:dyDescent="0.25">
      <c r="B288">
        <v>11000000000</v>
      </c>
      <c r="C288">
        <v>-94.077087000000006</v>
      </c>
      <c r="D288">
        <v>-84.652671999999995</v>
      </c>
      <c r="F288" s="6">
        <f t="shared" si="46"/>
        <v>12.333333333333</v>
      </c>
      <c r="G288" s="6">
        <f t="shared" si="44"/>
        <v>-65.072754000000003</v>
      </c>
      <c r="J288">
        <v>11000000000</v>
      </c>
      <c r="K288">
        <v>-81.132628999999994</v>
      </c>
      <c r="L288">
        <v>-71.77713</v>
      </c>
      <c r="N288" s="6">
        <f t="shared" si="47"/>
        <v>12.333333333333</v>
      </c>
      <c r="O288" s="6">
        <f t="shared" si="45"/>
        <v>-57.690601000000001</v>
      </c>
    </row>
    <row r="289" spans="2:16" x14ac:dyDescent="0.25">
      <c r="B289">
        <v>11666666666.667</v>
      </c>
      <c r="C289">
        <v>-92.340034000000003</v>
      </c>
      <c r="D289">
        <v>-82.733283999999998</v>
      </c>
      <c r="F289" s="6">
        <f t="shared" si="46"/>
        <v>13</v>
      </c>
      <c r="G289" s="6">
        <f t="shared" si="44"/>
        <v>-61.838527999999997</v>
      </c>
      <c r="J289">
        <v>11666666666.667</v>
      </c>
      <c r="K289">
        <v>-88.218956000000006</v>
      </c>
      <c r="L289">
        <v>-78.601776000000001</v>
      </c>
      <c r="N289" s="6">
        <f t="shared" si="47"/>
        <v>13</v>
      </c>
      <c r="O289" s="6">
        <f t="shared" si="45"/>
        <v>-56.279040999999999</v>
      </c>
    </row>
    <row r="290" spans="2:16" x14ac:dyDescent="0.25">
      <c r="B290">
        <v>12333333333.333</v>
      </c>
      <c r="C290">
        <v>-81.482276999999996</v>
      </c>
      <c r="D290">
        <v>-71.217331000000001</v>
      </c>
      <c r="F290" s="6" t="s">
        <v>25</v>
      </c>
      <c r="J290">
        <v>12333333333.333</v>
      </c>
      <c r="K290">
        <v>-81.929253000000003</v>
      </c>
      <c r="L290">
        <v>-71.983222999999995</v>
      </c>
      <c r="N290" s="6" t="s">
        <v>25</v>
      </c>
    </row>
    <row r="291" spans="2:16" x14ac:dyDescent="0.25">
      <c r="B291">
        <v>13000000000</v>
      </c>
      <c r="C291">
        <v>-83.444748000000004</v>
      </c>
      <c r="D291">
        <v>-72.296051000000006</v>
      </c>
      <c r="J291">
        <v>13000000000</v>
      </c>
      <c r="K291">
        <v>-86.268105000000006</v>
      </c>
      <c r="L291">
        <v>-75.437256000000005</v>
      </c>
    </row>
    <row r="292" spans="2:16" x14ac:dyDescent="0.25">
      <c r="B292" t="s">
        <v>25</v>
      </c>
      <c r="J292" t="s">
        <v>25</v>
      </c>
    </row>
    <row r="293" spans="2:16" x14ac:dyDescent="0.25">
      <c r="F293" s="6" t="s">
        <v>54</v>
      </c>
      <c r="N293" s="6" t="s">
        <v>54</v>
      </c>
    </row>
    <row r="294" spans="2:16" ht="15.75" x14ac:dyDescent="0.25">
      <c r="F294" s="6" t="s">
        <v>23</v>
      </c>
      <c r="G294" s="6" t="str">
        <f t="shared" ref="G294:G313" si="48">D320</f>
        <v>3Ix4L dBc Log Mag(dB)</v>
      </c>
      <c r="H294" s="35">
        <v>3</v>
      </c>
      <c r="N294" s="6" t="s">
        <v>23</v>
      </c>
      <c r="O294" s="6" t="str">
        <f t="shared" ref="O294:O313" si="49">L320</f>
        <v>3Ix4L dBc Log Mag(dB)</v>
      </c>
      <c r="P294" s="35">
        <v>3</v>
      </c>
    </row>
    <row r="295" spans="2:16" ht="15.75" x14ac:dyDescent="0.25">
      <c r="B295" t="s">
        <v>52</v>
      </c>
      <c r="F295" s="6">
        <f t="shared" ref="F295:F313" si="50">B321/1000000000</f>
        <v>1.0029999999999999</v>
      </c>
      <c r="G295" s="6">
        <f t="shared" si="48"/>
        <v>-61.234135000000002</v>
      </c>
      <c r="H295" s="36">
        <f>ABS(AVERAGE(G295:G313)-(H294-1)*15)</f>
        <v>93.930299263157877</v>
      </c>
      <c r="J295" t="s">
        <v>52</v>
      </c>
      <c r="N295" s="6">
        <f t="shared" ref="N295:N313" si="51">J321/1000000000</f>
        <v>1.0029999999999999</v>
      </c>
      <c r="O295" s="6">
        <f t="shared" si="49"/>
        <v>-66.831222999999994</v>
      </c>
      <c r="P295" s="36">
        <f>ABS(AVERAGE(O295:O313)-(P294-1)*15)</f>
        <v>100.01227731578946</v>
      </c>
    </row>
    <row r="296" spans="2:16" x14ac:dyDescent="0.25">
      <c r="B296" t="s">
        <v>23</v>
      </c>
      <c r="C296" t="s">
        <v>165</v>
      </c>
      <c r="D296" t="s">
        <v>88</v>
      </c>
      <c r="F296" s="6">
        <f t="shared" si="50"/>
        <v>1.6695</v>
      </c>
      <c r="G296" s="6">
        <f t="shared" si="48"/>
        <v>-58.338284000000002</v>
      </c>
      <c r="J296" t="s">
        <v>23</v>
      </c>
      <c r="K296" t="s">
        <v>165</v>
      </c>
      <c r="L296" t="s">
        <v>88</v>
      </c>
      <c r="N296" s="6">
        <f t="shared" si="51"/>
        <v>1.6695</v>
      </c>
      <c r="O296" s="6">
        <f t="shared" si="49"/>
        <v>-61.396717000000002</v>
      </c>
    </row>
    <row r="297" spans="2:16" x14ac:dyDescent="0.25">
      <c r="B297">
        <v>1000000000</v>
      </c>
      <c r="C297">
        <v>-48.420254</v>
      </c>
      <c r="D297">
        <v>-40.086449000000002</v>
      </c>
      <c r="F297" s="6">
        <f t="shared" si="50"/>
        <v>2.3359999999999999</v>
      </c>
      <c r="G297" s="6">
        <f t="shared" si="48"/>
        <v>-54.631900999999999</v>
      </c>
      <c r="J297">
        <v>1000000000</v>
      </c>
      <c r="K297">
        <v>-52.896675000000002</v>
      </c>
      <c r="L297">
        <v>-44.892147000000001</v>
      </c>
      <c r="N297" s="6">
        <f t="shared" si="51"/>
        <v>2.3359999999999999</v>
      </c>
      <c r="O297" s="6">
        <f t="shared" si="49"/>
        <v>-75.128608999999997</v>
      </c>
    </row>
    <row r="298" spans="2:16" x14ac:dyDescent="0.25">
      <c r="B298">
        <v>1666666666.6666999</v>
      </c>
      <c r="C298">
        <v>-56.126457000000002</v>
      </c>
      <c r="D298">
        <v>-48.015934000000001</v>
      </c>
      <c r="F298" s="6">
        <f t="shared" si="50"/>
        <v>3.0024999999999999</v>
      </c>
      <c r="G298" s="6">
        <f t="shared" si="48"/>
        <v>-55.941093000000002</v>
      </c>
      <c r="J298">
        <v>1666666666.6666999</v>
      </c>
      <c r="K298">
        <v>-56.296688000000003</v>
      </c>
      <c r="L298">
        <v>-48.714497000000001</v>
      </c>
      <c r="N298" s="6">
        <f t="shared" si="51"/>
        <v>3.0024999999999999</v>
      </c>
      <c r="O298" s="6">
        <f t="shared" si="49"/>
        <v>-61.804195</v>
      </c>
    </row>
    <row r="299" spans="2:16" x14ac:dyDescent="0.25">
      <c r="B299">
        <v>2333333333.3333001</v>
      </c>
      <c r="C299">
        <v>-57.176682</v>
      </c>
      <c r="D299">
        <v>-48.867713999999999</v>
      </c>
      <c r="F299" s="6">
        <f t="shared" si="50"/>
        <v>3.669</v>
      </c>
      <c r="G299" s="6">
        <f t="shared" si="48"/>
        <v>-59.723042</v>
      </c>
      <c r="J299">
        <v>2333333333.3333001</v>
      </c>
      <c r="K299">
        <v>-55.639423000000001</v>
      </c>
      <c r="L299">
        <v>-47.956958999999998</v>
      </c>
      <c r="N299" s="6">
        <f t="shared" si="51"/>
        <v>3.669</v>
      </c>
      <c r="O299" s="6">
        <f t="shared" si="49"/>
        <v>-61.085158999999997</v>
      </c>
    </row>
    <row r="300" spans="2:16" x14ac:dyDescent="0.25">
      <c r="B300">
        <v>3000000000</v>
      </c>
      <c r="C300">
        <v>-60.796180999999997</v>
      </c>
      <c r="D300">
        <v>-52.187159999999999</v>
      </c>
      <c r="F300" s="6">
        <f t="shared" si="50"/>
        <v>4.3354999999999997</v>
      </c>
      <c r="G300" s="6">
        <f t="shared" si="48"/>
        <v>-61.555874000000003</v>
      </c>
      <c r="J300">
        <v>3000000000</v>
      </c>
      <c r="K300">
        <v>-53.063862</v>
      </c>
      <c r="L300">
        <v>-45.104579999999999</v>
      </c>
      <c r="N300" s="6">
        <f t="shared" si="51"/>
        <v>4.3354999999999997</v>
      </c>
      <c r="O300" s="6">
        <f t="shared" si="49"/>
        <v>-78.147484000000006</v>
      </c>
    </row>
    <row r="301" spans="2:16" x14ac:dyDescent="0.25">
      <c r="B301">
        <v>3666666666.6666999</v>
      </c>
      <c r="C301">
        <v>-68.407364000000001</v>
      </c>
      <c r="D301">
        <v>-59.930087999999998</v>
      </c>
      <c r="F301" s="6">
        <f t="shared" si="50"/>
        <v>5.0019999999999998</v>
      </c>
      <c r="G301" s="6">
        <f t="shared" si="48"/>
        <v>-60.204898999999997</v>
      </c>
      <c r="J301">
        <v>3666666666.6666999</v>
      </c>
      <c r="K301">
        <v>-59.815624</v>
      </c>
      <c r="L301">
        <v>-51.511409999999998</v>
      </c>
      <c r="N301" s="6">
        <f t="shared" si="51"/>
        <v>5.0019999999999998</v>
      </c>
      <c r="O301" s="6">
        <f t="shared" si="49"/>
        <v>-66.983856000000003</v>
      </c>
    </row>
    <row r="302" spans="2:16" x14ac:dyDescent="0.25">
      <c r="B302">
        <v>4333333333.3332996</v>
      </c>
      <c r="C302">
        <v>-68.986587999999998</v>
      </c>
      <c r="D302">
        <v>-60.937579999999997</v>
      </c>
      <c r="F302" s="6">
        <f t="shared" si="50"/>
        <v>5.6684999999999999</v>
      </c>
      <c r="G302" s="6">
        <f t="shared" si="48"/>
        <v>-63.201701999999997</v>
      </c>
      <c r="J302">
        <v>4333333333.3332996</v>
      </c>
      <c r="K302">
        <v>-56.890765999999999</v>
      </c>
      <c r="L302">
        <v>-48.599193999999997</v>
      </c>
      <c r="N302" s="6">
        <f t="shared" si="51"/>
        <v>5.6684999999999999</v>
      </c>
      <c r="O302" s="6">
        <f t="shared" si="49"/>
        <v>-79.911911000000003</v>
      </c>
    </row>
    <row r="303" spans="2:16" x14ac:dyDescent="0.25">
      <c r="B303">
        <v>5000000000</v>
      </c>
      <c r="C303">
        <v>-64.356933999999995</v>
      </c>
      <c r="D303">
        <v>-56.394226000000003</v>
      </c>
      <c r="F303" s="6">
        <f t="shared" si="50"/>
        <v>6.335</v>
      </c>
      <c r="G303" s="6">
        <f t="shared" si="48"/>
        <v>-62.838737000000002</v>
      </c>
      <c r="J303">
        <v>5000000000</v>
      </c>
      <c r="K303">
        <v>-60.569740000000003</v>
      </c>
      <c r="L303">
        <v>-52.361240000000002</v>
      </c>
      <c r="N303" s="6">
        <f t="shared" si="51"/>
        <v>6.335</v>
      </c>
      <c r="O303" s="6">
        <f t="shared" si="49"/>
        <v>-68.497840999999994</v>
      </c>
    </row>
    <row r="304" spans="2:16" x14ac:dyDescent="0.25">
      <c r="B304">
        <v>5666666666.6667004</v>
      </c>
      <c r="C304">
        <v>-61.341892000000001</v>
      </c>
      <c r="D304">
        <v>-53.337929000000003</v>
      </c>
      <c r="F304" s="6">
        <f t="shared" si="50"/>
        <v>7.0015000000000001</v>
      </c>
      <c r="G304" s="6">
        <f t="shared" si="48"/>
        <v>-66.727965999999995</v>
      </c>
      <c r="J304">
        <v>5666666666.6667004</v>
      </c>
      <c r="K304">
        <v>-56.117187999999999</v>
      </c>
      <c r="L304">
        <v>-48.000816</v>
      </c>
      <c r="N304" s="6">
        <f t="shared" si="51"/>
        <v>7.0015000000000001</v>
      </c>
      <c r="O304" s="6">
        <f t="shared" si="49"/>
        <v>-72.031150999999994</v>
      </c>
    </row>
    <row r="305" spans="2:16" x14ac:dyDescent="0.25">
      <c r="B305">
        <v>6333333333.3332996</v>
      </c>
      <c r="C305">
        <v>-68.389030000000005</v>
      </c>
      <c r="D305">
        <v>-60.146194000000001</v>
      </c>
      <c r="F305" s="6">
        <f t="shared" si="50"/>
        <v>7.6680000000000001</v>
      </c>
      <c r="G305" s="6">
        <f t="shared" si="48"/>
        <v>-69.725043999999997</v>
      </c>
      <c r="J305">
        <v>6333333333.3332996</v>
      </c>
      <c r="K305">
        <v>-62.552658000000001</v>
      </c>
      <c r="L305">
        <v>-54.420830000000002</v>
      </c>
      <c r="N305" s="6">
        <f t="shared" si="51"/>
        <v>7.6680000000000001</v>
      </c>
      <c r="O305" s="6">
        <f t="shared" si="49"/>
        <v>-72.576331999999994</v>
      </c>
    </row>
    <row r="306" spans="2:16" x14ac:dyDescent="0.25">
      <c r="B306">
        <v>7000000000</v>
      </c>
      <c r="C306">
        <v>-69.200935000000001</v>
      </c>
      <c r="D306">
        <v>-60.965373999999997</v>
      </c>
      <c r="F306" s="6">
        <f t="shared" si="50"/>
        <v>8.3345000000000002</v>
      </c>
      <c r="G306" s="6">
        <f t="shared" si="48"/>
        <v>-66.826187000000004</v>
      </c>
      <c r="J306">
        <v>7000000000</v>
      </c>
      <c r="K306">
        <v>-59.466396000000003</v>
      </c>
      <c r="L306">
        <v>-51.139771000000003</v>
      </c>
      <c r="N306" s="6">
        <f t="shared" si="51"/>
        <v>8.3345000000000002</v>
      </c>
      <c r="O306" s="6">
        <f t="shared" si="49"/>
        <v>-78.962554999999995</v>
      </c>
    </row>
    <row r="307" spans="2:16" x14ac:dyDescent="0.25">
      <c r="B307">
        <v>7666666666.6667004</v>
      </c>
      <c r="C307">
        <v>-65.142982000000003</v>
      </c>
      <c r="D307">
        <v>-56.370586000000003</v>
      </c>
      <c r="F307" s="6">
        <f t="shared" si="50"/>
        <v>9.0009999999999994</v>
      </c>
      <c r="G307" s="6">
        <f t="shared" si="48"/>
        <v>-70.880104000000003</v>
      </c>
      <c r="J307">
        <v>7666666666.6667004</v>
      </c>
      <c r="K307">
        <v>-60.328999000000003</v>
      </c>
      <c r="L307">
        <v>-51.613247000000001</v>
      </c>
      <c r="N307" s="6">
        <f t="shared" si="51"/>
        <v>9.0009999999999994</v>
      </c>
      <c r="O307" s="6">
        <f t="shared" si="49"/>
        <v>-74.134688999999995</v>
      </c>
    </row>
    <row r="308" spans="2:16" x14ac:dyDescent="0.25">
      <c r="B308">
        <v>8333333333.3332996</v>
      </c>
      <c r="C308">
        <v>-62.468414000000003</v>
      </c>
      <c r="D308">
        <v>-53.464058000000001</v>
      </c>
      <c r="F308" s="6">
        <f t="shared" si="50"/>
        <v>9.6675000000000004</v>
      </c>
      <c r="G308" s="6">
        <f t="shared" si="48"/>
        <v>-63.101280000000003</v>
      </c>
      <c r="J308">
        <v>8333333333.3332996</v>
      </c>
      <c r="K308">
        <v>-65.460128999999995</v>
      </c>
      <c r="L308">
        <v>-56.412143999999998</v>
      </c>
      <c r="N308" s="6">
        <f t="shared" si="51"/>
        <v>9.6675000000000004</v>
      </c>
      <c r="O308" s="6">
        <f t="shared" si="49"/>
        <v>-87.806411999999995</v>
      </c>
    </row>
    <row r="309" spans="2:16" x14ac:dyDescent="0.25">
      <c r="B309">
        <v>9000000000</v>
      </c>
      <c r="C309">
        <v>-60.978946999999998</v>
      </c>
      <c r="D309">
        <v>-51.929904999999998</v>
      </c>
      <c r="F309" s="6">
        <f t="shared" si="50"/>
        <v>10.334</v>
      </c>
      <c r="G309" s="6">
        <f t="shared" si="48"/>
        <v>-62.952041999999999</v>
      </c>
      <c r="J309">
        <v>9000000000</v>
      </c>
      <c r="K309">
        <v>-61.585293</v>
      </c>
      <c r="L309">
        <v>-52.387256999999998</v>
      </c>
      <c r="N309" s="6">
        <f t="shared" si="51"/>
        <v>10.334</v>
      </c>
      <c r="O309" s="6">
        <f t="shared" si="49"/>
        <v>-73.058914000000001</v>
      </c>
    </row>
    <row r="310" spans="2:16" x14ac:dyDescent="0.25">
      <c r="B310">
        <v>9666666666.6667004</v>
      </c>
      <c r="C310">
        <v>-62.883254999999998</v>
      </c>
      <c r="D310">
        <v>-53.721049999999998</v>
      </c>
      <c r="F310" s="6">
        <f t="shared" si="50"/>
        <v>11.000500000000001</v>
      </c>
      <c r="G310" s="6">
        <f t="shared" si="48"/>
        <v>-63.527572999999997</v>
      </c>
      <c r="J310">
        <v>9666666666.6667004</v>
      </c>
      <c r="K310">
        <v>-59.794246999999999</v>
      </c>
      <c r="L310">
        <v>-50.483753</v>
      </c>
      <c r="N310" s="6">
        <f t="shared" si="51"/>
        <v>11.000500000000001</v>
      </c>
      <c r="O310" s="6">
        <f t="shared" si="49"/>
        <v>-63.816364</v>
      </c>
    </row>
    <row r="311" spans="2:16" x14ac:dyDescent="0.25">
      <c r="B311">
        <v>10333333333.333</v>
      </c>
      <c r="C311">
        <v>-61.713085</v>
      </c>
      <c r="D311">
        <v>-52.449382999999997</v>
      </c>
      <c r="F311" s="6">
        <f t="shared" si="50"/>
        <v>11.667</v>
      </c>
      <c r="G311" s="6">
        <f t="shared" si="48"/>
        <v>-68.103065000000001</v>
      </c>
      <c r="J311">
        <v>10333333333.333</v>
      </c>
      <c r="K311">
        <v>-57.741917000000001</v>
      </c>
      <c r="L311">
        <v>-48.609248999999998</v>
      </c>
      <c r="N311" s="6">
        <f t="shared" si="51"/>
        <v>11.667</v>
      </c>
      <c r="O311" s="6">
        <f t="shared" si="49"/>
        <v>-68.220046999999994</v>
      </c>
    </row>
    <row r="312" spans="2:16" x14ac:dyDescent="0.25">
      <c r="B312">
        <v>11000000000</v>
      </c>
      <c r="C312">
        <v>-64.181708999999998</v>
      </c>
      <c r="D312">
        <v>-54.757289999999998</v>
      </c>
      <c r="F312" s="6">
        <f t="shared" si="50"/>
        <v>12.333500000000001</v>
      </c>
      <c r="G312" s="6">
        <f t="shared" si="48"/>
        <v>-69.604050000000001</v>
      </c>
      <c r="J312">
        <v>11000000000</v>
      </c>
      <c r="K312">
        <v>-62.971687000000003</v>
      </c>
      <c r="L312">
        <v>-53.616183999999997</v>
      </c>
      <c r="N312" s="6">
        <f t="shared" si="51"/>
        <v>12.333500000000001</v>
      </c>
      <c r="O312" s="6">
        <f t="shared" si="49"/>
        <v>-64.395409000000001</v>
      </c>
    </row>
    <row r="313" spans="2:16" x14ac:dyDescent="0.25">
      <c r="B313">
        <v>11666666666.667</v>
      </c>
      <c r="C313">
        <v>-65.145149000000004</v>
      </c>
      <c r="D313">
        <v>-55.538398999999998</v>
      </c>
      <c r="F313" s="6">
        <f t="shared" si="50"/>
        <v>13</v>
      </c>
      <c r="G313" s="6">
        <f t="shared" si="48"/>
        <v>-75.558707999999996</v>
      </c>
      <c r="J313">
        <v>11666666666.667</v>
      </c>
      <c r="K313">
        <v>-61.908324999999998</v>
      </c>
      <c r="L313">
        <v>-52.291142000000001</v>
      </c>
      <c r="N313" s="6">
        <f t="shared" si="51"/>
        <v>13</v>
      </c>
      <c r="O313" s="6">
        <f t="shared" si="49"/>
        <v>-55.444400999999999</v>
      </c>
    </row>
    <row r="314" spans="2:16" x14ac:dyDescent="0.25">
      <c r="B314">
        <v>12333333333.333</v>
      </c>
      <c r="C314">
        <v>-75.337699999999998</v>
      </c>
      <c r="D314">
        <v>-65.072754000000003</v>
      </c>
      <c r="F314" s="6" t="s">
        <v>25</v>
      </c>
      <c r="J314">
        <v>12333333333.333</v>
      </c>
      <c r="K314">
        <v>-67.636627000000004</v>
      </c>
      <c r="L314">
        <v>-57.690601000000001</v>
      </c>
      <c r="N314" s="6" t="s">
        <v>25</v>
      </c>
    </row>
    <row r="315" spans="2:16" x14ac:dyDescent="0.25">
      <c r="B315">
        <v>13000000000</v>
      </c>
      <c r="C315">
        <v>-72.987228000000002</v>
      </c>
      <c r="D315">
        <v>-61.838527999999997</v>
      </c>
      <c r="J315">
        <v>13000000000</v>
      </c>
      <c r="K315">
        <v>-67.109893999999997</v>
      </c>
      <c r="L315">
        <v>-56.279040999999999</v>
      </c>
    </row>
    <row r="316" spans="2:16" x14ac:dyDescent="0.25">
      <c r="B316" t="s">
        <v>25</v>
      </c>
      <c r="J316" t="s">
        <v>25</v>
      </c>
    </row>
    <row r="317" spans="2:16" x14ac:dyDescent="0.25">
      <c r="F317" s="6" t="s">
        <v>56</v>
      </c>
      <c r="N317" s="6" t="s">
        <v>56</v>
      </c>
    </row>
    <row r="318" spans="2:16" ht="15.75" x14ac:dyDescent="0.25">
      <c r="F318" s="6" t="s">
        <v>23</v>
      </c>
      <c r="G318" s="6" t="str">
        <f t="shared" ref="G318:G337" si="52">D344</f>
        <v>3Ix5L dBc Log Mag(dB)</v>
      </c>
      <c r="H318" s="35">
        <v>3</v>
      </c>
      <c r="N318" s="6" t="s">
        <v>23</v>
      </c>
      <c r="O318" s="6" t="str">
        <f t="shared" ref="O318:O337" si="53">L344</f>
        <v>3Ix5L dBc Log Mag(dB)</v>
      </c>
      <c r="P318" s="35">
        <v>3</v>
      </c>
    </row>
    <row r="319" spans="2:16" ht="15.75" x14ac:dyDescent="0.25">
      <c r="B319" t="s">
        <v>54</v>
      </c>
      <c r="F319" s="6">
        <f t="shared" ref="F319:F337" si="54">B345/1000000000</f>
        <v>2.0030000000000001</v>
      </c>
      <c r="G319" s="6">
        <f t="shared" si="52"/>
        <v>-35.875069000000003</v>
      </c>
      <c r="H319" s="36">
        <f>ABS(AVERAGE(G319:G337)-(H318-1)*15)</f>
        <v>81.349994315789473</v>
      </c>
      <c r="J319" t="s">
        <v>54</v>
      </c>
      <c r="N319" s="6">
        <f t="shared" ref="N319:N337" si="55">J345/1000000000</f>
        <v>2.0030000000000001</v>
      </c>
      <c r="O319" s="6">
        <f t="shared" si="53"/>
        <v>-38.420757000000002</v>
      </c>
      <c r="P319" s="36">
        <f>ABS(AVERAGE(O319:O337)-(P318-1)*15)</f>
        <v>78.984032210526323</v>
      </c>
    </row>
    <row r="320" spans="2:16" x14ac:dyDescent="0.25">
      <c r="B320" t="s">
        <v>23</v>
      </c>
      <c r="C320" t="s">
        <v>166</v>
      </c>
      <c r="D320" t="s">
        <v>89</v>
      </c>
      <c r="F320" s="6">
        <f t="shared" si="54"/>
        <v>2.6139444444444</v>
      </c>
      <c r="G320" s="6">
        <f t="shared" si="52"/>
        <v>-38.923358999999998</v>
      </c>
      <c r="J320" t="s">
        <v>23</v>
      </c>
      <c r="K320" t="s">
        <v>166</v>
      </c>
      <c r="L320" t="s">
        <v>89</v>
      </c>
      <c r="N320" s="6">
        <f t="shared" si="55"/>
        <v>2.6139444444444</v>
      </c>
      <c r="O320" s="6">
        <f t="shared" si="53"/>
        <v>-42.149341999999997</v>
      </c>
    </row>
    <row r="321" spans="2:15" x14ac:dyDescent="0.25">
      <c r="B321">
        <v>1003000000</v>
      </c>
      <c r="C321">
        <v>-69.567939999999993</v>
      </c>
      <c r="D321">
        <v>-61.234135000000002</v>
      </c>
      <c r="F321" s="6">
        <f t="shared" si="54"/>
        <v>3.2248888888888998</v>
      </c>
      <c r="G321" s="6">
        <f t="shared" si="52"/>
        <v>-39.999015999999997</v>
      </c>
      <c r="J321">
        <v>1003000000</v>
      </c>
      <c r="K321">
        <v>-74.835753999999994</v>
      </c>
      <c r="L321">
        <v>-66.831222999999994</v>
      </c>
      <c r="N321" s="6">
        <f t="shared" si="55"/>
        <v>3.2248888888888998</v>
      </c>
      <c r="O321" s="6">
        <f t="shared" si="53"/>
        <v>-41.970661</v>
      </c>
    </row>
    <row r="322" spans="2:15" x14ac:dyDescent="0.25">
      <c r="B322">
        <v>1669500000</v>
      </c>
      <c r="C322">
        <v>-66.448807000000002</v>
      </c>
      <c r="D322">
        <v>-58.338284000000002</v>
      </c>
      <c r="F322" s="6">
        <f t="shared" si="54"/>
        <v>3.8358333333333001</v>
      </c>
      <c r="G322" s="6">
        <f t="shared" si="52"/>
        <v>-49.177489999999999</v>
      </c>
      <c r="J322">
        <v>1669500000</v>
      </c>
      <c r="K322">
        <v>-68.978904999999997</v>
      </c>
      <c r="L322">
        <v>-61.396717000000002</v>
      </c>
      <c r="N322" s="6">
        <f t="shared" si="55"/>
        <v>3.8358333333333001</v>
      </c>
      <c r="O322" s="6">
        <f t="shared" si="53"/>
        <v>-42.351761000000003</v>
      </c>
    </row>
    <row r="323" spans="2:15" x14ac:dyDescent="0.25">
      <c r="B323">
        <v>2336000000</v>
      </c>
      <c r="C323">
        <v>-62.940868000000002</v>
      </c>
      <c r="D323">
        <v>-54.631900999999999</v>
      </c>
      <c r="F323" s="6">
        <f t="shared" si="54"/>
        <v>4.4467777777777995</v>
      </c>
      <c r="G323" s="6">
        <f t="shared" si="52"/>
        <v>-46.536338999999998</v>
      </c>
      <c r="J323">
        <v>2336000000</v>
      </c>
      <c r="K323">
        <v>-82.811072999999993</v>
      </c>
      <c r="L323">
        <v>-75.128608999999997</v>
      </c>
      <c r="N323" s="6">
        <f t="shared" si="55"/>
        <v>4.4467777777777995</v>
      </c>
      <c r="O323" s="6">
        <f t="shared" si="53"/>
        <v>-45.853183999999999</v>
      </c>
    </row>
    <row r="324" spans="2:15" x14ac:dyDescent="0.25">
      <c r="B324">
        <v>3002500000</v>
      </c>
      <c r="C324">
        <v>-64.550117</v>
      </c>
      <c r="D324">
        <v>-55.941093000000002</v>
      </c>
      <c r="F324" s="6">
        <f t="shared" si="54"/>
        <v>5.0577222222222007</v>
      </c>
      <c r="G324" s="6">
        <f t="shared" si="52"/>
        <v>-44.042026999999997</v>
      </c>
      <c r="J324">
        <v>3002500000</v>
      </c>
      <c r="K324">
        <v>-69.763474000000002</v>
      </c>
      <c r="L324">
        <v>-61.804195</v>
      </c>
      <c r="N324" s="6">
        <f t="shared" si="55"/>
        <v>5.0577222222222007</v>
      </c>
      <c r="O324" s="6">
        <f t="shared" si="53"/>
        <v>-42.666065000000003</v>
      </c>
    </row>
    <row r="325" spans="2:15" x14ac:dyDescent="0.25">
      <c r="B325">
        <v>3669000000</v>
      </c>
      <c r="C325">
        <v>-68.200316999999998</v>
      </c>
      <c r="D325">
        <v>-59.723042</v>
      </c>
      <c r="F325" s="6">
        <f t="shared" si="54"/>
        <v>5.6686666666667005</v>
      </c>
      <c r="G325" s="6">
        <f t="shared" si="52"/>
        <v>-48.732410000000002</v>
      </c>
      <c r="J325">
        <v>3669000000</v>
      </c>
      <c r="K325">
        <v>-69.389374000000004</v>
      </c>
      <c r="L325">
        <v>-61.085158999999997</v>
      </c>
      <c r="N325" s="6">
        <f t="shared" si="55"/>
        <v>5.6686666666667005</v>
      </c>
      <c r="O325" s="6">
        <f t="shared" si="53"/>
        <v>-48.560200000000002</v>
      </c>
    </row>
    <row r="326" spans="2:15" x14ac:dyDescent="0.25">
      <c r="B326">
        <v>4335500000</v>
      </c>
      <c r="C326">
        <v>-69.604881000000006</v>
      </c>
      <c r="D326">
        <v>-61.555874000000003</v>
      </c>
      <c r="F326" s="6">
        <f t="shared" si="54"/>
        <v>6.2796111111110999</v>
      </c>
      <c r="G326" s="6">
        <f t="shared" si="52"/>
        <v>-49.432361999999998</v>
      </c>
      <c r="J326">
        <v>4335500000</v>
      </c>
      <c r="K326">
        <v>-86.439055999999994</v>
      </c>
      <c r="L326">
        <v>-78.147484000000006</v>
      </c>
      <c r="N326" s="6">
        <f t="shared" si="55"/>
        <v>6.2796111111110999</v>
      </c>
      <c r="O326" s="6">
        <f t="shared" si="53"/>
        <v>-50.714806000000003</v>
      </c>
    </row>
    <row r="327" spans="2:15" x14ac:dyDescent="0.25">
      <c r="B327">
        <v>5002000000</v>
      </c>
      <c r="C327">
        <v>-68.167603</v>
      </c>
      <c r="D327">
        <v>-60.204898999999997</v>
      </c>
      <c r="F327" s="6">
        <f t="shared" si="54"/>
        <v>6.8905555555555997</v>
      </c>
      <c r="G327" s="6">
        <f t="shared" si="52"/>
        <v>-55.057205000000003</v>
      </c>
      <c r="J327">
        <v>5002000000</v>
      </c>
      <c r="K327">
        <v>-75.192359999999994</v>
      </c>
      <c r="L327">
        <v>-66.983856000000003</v>
      </c>
      <c r="N327" s="6">
        <f t="shared" si="55"/>
        <v>6.8905555555555997</v>
      </c>
      <c r="O327" s="6">
        <f t="shared" si="53"/>
        <v>-51.526974000000003</v>
      </c>
    </row>
    <row r="328" spans="2:15" x14ac:dyDescent="0.25">
      <c r="B328">
        <v>5668500000</v>
      </c>
      <c r="C328">
        <v>-71.205665999999994</v>
      </c>
      <c r="D328">
        <v>-63.201701999999997</v>
      </c>
      <c r="F328" s="6">
        <f t="shared" si="54"/>
        <v>7.5015000000000001</v>
      </c>
      <c r="G328" s="6">
        <f t="shared" si="52"/>
        <v>-60.403702000000003</v>
      </c>
      <c r="J328">
        <v>5668500000</v>
      </c>
      <c r="K328">
        <v>-88.028289999999998</v>
      </c>
      <c r="L328">
        <v>-79.911911000000003</v>
      </c>
      <c r="N328" s="6">
        <f t="shared" si="55"/>
        <v>7.5015000000000001</v>
      </c>
      <c r="O328" s="6">
        <f t="shared" si="53"/>
        <v>-56.690865000000002</v>
      </c>
    </row>
    <row r="329" spans="2:15" x14ac:dyDescent="0.25">
      <c r="B329">
        <v>6335000000</v>
      </c>
      <c r="C329">
        <v>-71.081581</v>
      </c>
      <c r="D329">
        <v>-62.838737000000002</v>
      </c>
      <c r="F329" s="6">
        <f t="shared" si="54"/>
        <v>8.1124444444443995</v>
      </c>
      <c r="G329" s="6">
        <f t="shared" si="52"/>
        <v>-60.097996000000002</v>
      </c>
      <c r="J329">
        <v>6335000000</v>
      </c>
      <c r="K329">
        <v>-76.629661999999996</v>
      </c>
      <c r="L329">
        <v>-68.497840999999994</v>
      </c>
      <c r="N329" s="6">
        <f t="shared" si="55"/>
        <v>8.1124444444443995</v>
      </c>
      <c r="O329" s="6">
        <f t="shared" si="53"/>
        <v>-55.062302000000003</v>
      </c>
    </row>
    <row r="330" spans="2:15" x14ac:dyDescent="0.25">
      <c r="B330">
        <v>7001500000</v>
      </c>
      <c r="C330">
        <v>-74.963524000000007</v>
      </c>
      <c r="D330">
        <v>-66.727965999999995</v>
      </c>
      <c r="F330" s="6">
        <f t="shared" si="54"/>
        <v>8.7233888888889002</v>
      </c>
      <c r="G330" s="6">
        <f t="shared" si="52"/>
        <v>-57.088248999999998</v>
      </c>
      <c r="J330">
        <v>7001500000</v>
      </c>
      <c r="K330">
        <v>-80.357772999999995</v>
      </c>
      <c r="L330">
        <v>-72.031150999999994</v>
      </c>
      <c r="N330" s="6">
        <f t="shared" si="55"/>
        <v>8.7233888888889002</v>
      </c>
      <c r="O330" s="6">
        <f t="shared" si="53"/>
        <v>-53.503982999999998</v>
      </c>
    </row>
    <row r="331" spans="2:15" x14ac:dyDescent="0.25">
      <c r="B331">
        <v>7668000000</v>
      </c>
      <c r="C331">
        <v>-78.497437000000005</v>
      </c>
      <c r="D331">
        <v>-69.725043999999997</v>
      </c>
      <c r="F331" s="6">
        <f t="shared" si="54"/>
        <v>9.3343333333332996</v>
      </c>
      <c r="G331" s="6">
        <f t="shared" si="52"/>
        <v>-56.327091000000003</v>
      </c>
      <c r="J331">
        <v>7668000000</v>
      </c>
      <c r="K331">
        <v>-81.292084000000003</v>
      </c>
      <c r="L331">
        <v>-72.576331999999994</v>
      </c>
      <c r="N331" s="6">
        <f t="shared" si="55"/>
        <v>9.3343333333332996</v>
      </c>
      <c r="O331" s="6">
        <f t="shared" si="53"/>
        <v>-52.114894999999997</v>
      </c>
    </row>
    <row r="332" spans="2:15" x14ac:dyDescent="0.25">
      <c r="B332">
        <v>8334500000</v>
      </c>
      <c r="C332">
        <v>-75.830544000000003</v>
      </c>
      <c r="D332">
        <v>-66.826187000000004</v>
      </c>
      <c r="F332" s="6">
        <f t="shared" si="54"/>
        <v>9.9452777777778003</v>
      </c>
      <c r="G332" s="6">
        <f t="shared" si="52"/>
        <v>-53.623317999999998</v>
      </c>
      <c r="J332">
        <v>8334500000</v>
      </c>
      <c r="K332">
        <v>-88.010543999999996</v>
      </c>
      <c r="L332">
        <v>-78.962554999999995</v>
      </c>
      <c r="N332" s="6">
        <f t="shared" si="55"/>
        <v>9.9452777777778003</v>
      </c>
      <c r="O332" s="6">
        <f t="shared" si="53"/>
        <v>-50.516373000000002</v>
      </c>
    </row>
    <row r="333" spans="2:15" x14ac:dyDescent="0.25">
      <c r="B333">
        <v>9001000000</v>
      </c>
      <c r="C333">
        <v>-79.929146000000003</v>
      </c>
      <c r="D333">
        <v>-70.880104000000003</v>
      </c>
      <c r="F333" s="6">
        <f t="shared" si="54"/>
        <v>10.556222222222001</v>
      </c>
      <c r="G333" s="6">
        <f t="shared" si="52"/>
        <v>-52.866688000000003</v>
      </c>
      <c r="J333">
        <v>9001000000</v>
      </c>
      <c r="K333">
        <v>-83.332725999999994</v>
      </c>
      <c r="L333">
        <v>-74.134688999999995</v>
      </c>
      <c r="N333" s="6">
        <f t="shared" si="55"/>
        <v>10.556222222222001</v>
      </c>
      <c r="O333" s="6">
        <f t="shared" si="53"/>
        <v>-52.897606000000003</v>
      </c>
    </row>
    <row r="334" spans="2:15" x14ac:dyDescent="0.25">
      <c r="B334">
        <v>9667500000</v>
      </c>
      <c r="C334">
        <v>-72.263480999999999</v>
      </c>
      <c r="D334">
        <v>-63.101280000000003</v>
      </c>
      <c r="F334" s="6">
        <f t="shared" si="54"/>
        <v>11.167166666667001</v>
      </c>
      <c r="G334" s="6">
        <f t="shared" si="52"/>
        <v>-57.414341</v>
      </c>
      <c r="J334">
        <v>9667500000</v>
      </c>
      <c r="K334">
        <v>-97.116912999999997</v>
      </c>
      <c r="L334">
        <v>-87.806411999999995</v>
      </c>
      <c r="N334" s="6">
        <f t="shared" si="55"/>
        <v>11.167166666667001</v>
      </c>
      <c r="O334" s="6">
        <f t="shared" si="53"/>
        <v>-51.520519</v>
      </c>
    </row>
    <row r="335" spans="2:15" x14ac:dyDescent="0.25">
      <c r="B335">
        <v>10334000000</v>
      </c>
      <c r="C335">
        <v>-72.215744000000001</v>
      </c>
      <c r="D335">
        <v>-62.952041999999999</v>
      </c>
      <c r="F335" s="6">
        <f t="shared" si="54"/>
        <v>11.778111111111</v>
      </c>
      <c r="G335" s="6">
        <f t="shared" si="52"/>
        <v>-57.591468999999996</v>
      </c>
      <c r="J335">
        <v>10334000000</v>
      </c>
      <c r="K335">
        <v>-82.191581999999997</v>
      </c>
      <c r="L335">
        <v>-73.058914000000001</v>
      </c>
      <c r="N335" s="6">
        <f t="shared" si="55"/>
        <v>11.778111111111</v>
      </c>
      <c r="O335" s="6">
        <f t="shared" si="53"/>
        <v>-51.662295999999998</v>
      </c>
    </row>
    <row r="336" spans="2:15" x14ac:dyDescent="0.25">
      <c r="B336">
        <v>11000500000</v>
      </c>
      <c r="C336">
        <v>-72.951988</v>
      </c>
      <c r="D336">
        <v>-63.527572999999997</v>
      </c>
      <c r="F336" s="6">
        <f t="shared" si="54"/>
        <v>12.389055555556</v>
      </c>
      <c r="G336" s="6">
        <f t="shared" si="52"/>
        <v>-56.570877000000003</v>
      </c>
      <c r="J336">
        <v>11000500000</v>
      </c>
      <c r="K336">
        <v>-73.171867000000006</v>
      </c>
      <c r="L336">
        <v>-63.816364</v>
      </c>
      <c r="N336" s="6">
        <f t="shared" si="55"/>
        <v>12.389055555556</v>
      </c>
      <c r="O336" s="6">
        <f t="shared" si="53"/>
        <v>-51.109836999999999</v>
      </c>
    </row>
    <row r="337" spans="2:16" x14ac:dyDescent="0.25">
      <c r="B337">
        <v>11667000000</v>
      </c>
      <c r="C337">
        <v>-77.709816000000004</v>
      </c>
      <c r="D337">
        <v>-68.103065000000001</v>
      </c>
      <c r="F337" s="6">
        <f t="shared" si="54"/>
        <v>13</v>
      </c>
      <c r="G337" s="6">
        <f t="shared" si="52"/>
        <v>-55.890884</v>
      </c>
      <c r="J337">
        <v>11667000000</v>
      </c>
      <c r="K337">
        <v>-77.837233999999995</v>
      </c>
      <c r="L337">
        <v>-68.220046999999994</v>
      </c>
      <c r="N337" s="6">
        <f t="shared" si="55"/>
        <v>13</v>
      </c>
      <c r="O337" s="6">
        <f t="shared" si="53"/>
        <v>-51.404186000000003</v>
      </c>
    </row>
    <row r="338" spans="2:16" x14ac:dyDescent="0.25">
      <c r="B338">
        <v>12333500000</v>
      </c>
      <c r="C338">
        <v>-79.868995999999996</v>
      </c>
      <c r="D338">
        <v>-69.604050000000001</v>
      </c>
      <c r="F338" s="6" t="s">
        <v>25</v>
      </c>
      <c r="J338">
        <v>12333500000</v>
      </c>
      <c r="K338">
        <v>-74.341437999999997</v>
      </c>
      <c r="L338">
        <v>-64.395409000000001</v>
      </c>
      <c r="N338" s="6" t="s">
        <v>25</v>
      </c>
    </row>
    <row r="339" spans="2:16" x14ac:dyDescent="0.25">
      <c r="B339">
        <v>13000000000</v>
      </c>
      <c r="C339">
        <v>-86.707413000000003</v>
      </c>
      <c r="D339">
        <v>-75.558707999999996</v>
      </c>
      <c r="J339">
        <v>13000000000</v>
      </c>
      <c r="K339">
        <v>-66.275253000000006</v>
      </c>
      <c r="L339">
        <v>-55.444400999999999</v>
      </c>
    </row>
    <row r="340" spans="2:16" x14ac:dyDescent="0.25">
      <c r="B340" t="s">
        <v>25</v>
      </c>
      <c r="J340" t="s">
        <v>25</v>
      </c>
    </row>
    <row r="341" spans="2:16" x14ac:dyDescent="0.25">
      <c r="F341" s="6" t="s">
        <v>58</v>
      </c>
      <c r="N341" s="6" t="s">
        <v>58</v>
      </c>
    </row>
    <row r="342" spans="2:16" ht="15.75" x14ac:dyDescent="0.25">
      <c r="F342" s="6" t="s">
        <v>23</v>
      </c>
      <c r="G342" s="6" t="str">
        <f t="shared" ref="G342:G361" si="56">D368</f>
        <v>4Ix1L dBc Log Mag(dB)</v>
      </c>
      <c r="H342" s="35">
        <v>4</v>
      </c>
      <c r="N342" s="6" t="s">
        <v>23</v>
      </c>
      <c r="O342" s="6" t="str">
        <f t="shared" ref="O342:O361" si="57">L368</f>
        <v>4Ix1L dBc Log Mag(dB)</v>
      </c>
      <c r="P342" s="35">
        <v>4</v>
      </c>
    </row>
    <row r="343" spans="2:16" ht="15.75" x14ac:dyDescent="0.25">
      <c r="B343" t="s">
        <v>56</v>
      </c>
      <c r="F343" s="6">
        <f t="shared" ref="F343:F361" si="58">B369/1000000000</f>
        <v>1</v>
      </c>
      <c r="G343" s="6">
        <f t="shared" si="56"/>
        <v>-72.968665999999999</v>
      </c>
      <c r="H343" s="36">
        <f>ABS(AVERAGE(G343:G361)-(H342-1)*17)</f>
        <v>127.23736331578945</v>
      </c>
      <c r="J343" t="s">
        <v>56</v>
      </c>
      <c r="N343" s="6">
        <f t="shared" ref="N343:N361" si="59">J369/1000000000</f>
        <v>1</v>
      </c>
      <c r="O343" s="6">
        <f t="shared" si="57"/>
        <v>-74.233704000000003</v>
      </c>
      <c r="P343" s="36">
        <f>ABS(AVERAGE(O343:O361)-(P342-1)*17)</f>
        <v>127.88790005263158</v>
      </c>
    </row>
    <row r="344" spans="2:16" x14ac:dyDescent="0.25">
      <c r="B344" t="s">
        <v>23</v>
      </c>
      <c r="C344" t="s">
        <v>167</v>
      </c>
      <c r="D344" t="s">
        <v>90</v>
      </c>
      <c r="F344" s="6">
        <f t="shared" si="58"/>
        <v>1.4446666666666999</v>
      </c>
      <c r="G344" s="6">
        <f t="shared" si="56"/>
        <v>-80.527869999999993</v>
      </c>
      <c r="J344" t="s">
        <v>23</v>
      </c>
      <c r="K344" t="s">
        <v>167</v>
      </c>
      <c r="L344" t="s">
        <v>90</v>
      </c>
      <c r="N344" s="6">
        <f t="shared" si="59"/>
        <v>1.4446666666666999</v>
      </c>
      <c r="O344" s="6">
        <f t="shared" si="57"/>
        <v>-69.045958999999996</v>
      </c>
    </row>
    <row r="345" spans="2:16" x14ac:dyDescent="0.25">
      <c r="B345">
        <v>2003000000</v>
      </c>
      <c r="C345">
        <v>-44.208874000000002</v>
      </c>
      <c r="D345">
        <v>-35.875069000000003</v>
      </c>
      <c r="F345" s="6">
        <f t="shared" si="58"/>
        <v>1.8893333333333002</v>
      </c>
      <c r="G345" s="6">
        <f t="shared" si="56"/>
        <v>-71.352264000000005</v>
      </c>
      <c r="J345">
        <v>2003000000</v>
      </c>
      <c r="K345">
        <v>-46.425282000000003</v>
      </c>
      <c r="L345">
        <v>-38.420757000000002</v>
      </c>
      <c r="N345" s="6">
        <f t="shared" si="59"/>
        <v>1.8893333333333002</v>
      </c>
      <c r="O345" s="6">
        <f t="shared" si="57"/>
        <v>-64.064635999999993</v>
      </c>
    </row>
    <row r="346" spans="2:16" x14ac:dyDescent="0.25">
      <c r="B346">
        <v>2613944444.4443998</v>
      </c>
      <c r="C346">
        <v>-47.033881999999998</v>
      </c>
      <c r="D346">
        <v>-38.923358999999998</v>
      </c>
      <c r="F346" s="6">
        <f t="shared" si="58"/>
        <v>2.3340000000000001</v>
      </c>
      <c r="G346" s="6">
        <f t="shared" si="56"/>
        <v>-83.004517000000007</v>
      </c>
      <c r="J346">
        <v>2613944444.4443998</v>
      </c>
      <c r="K346">
        <v>-49.731532999999999</v>
      </c>
      <c r="L346">
        <v>-42.149341999999997</v>
      </c>
      <c r="N346" s="6">
        <f t="shared" si="59"/>
        <v>2.3340000000000001</v>
      </c>
      <c r="O346" s="6">
        <f t="shared" si="57"/>
        <v>-77.707199000000003</v>
      </c>
    </row>
    <row r="347" spans="2:16" x14ac:dyDescent="0.25">
      <c r="B347">
        <v>3224888888.8888998</v>
      </c>
      <c r="C347">
        <v>-48.307983</v>
      </c>
      <c r="D347">
        <v>-39.999015999999997</v>
      </c>
      <c r="F347" s="6">
        <f t="shared" si="58"/>
        <v>2.7786666666666999</v>
      </c>
      <c r="G347" s="6">
        <f t="shared" si="56"/>
        <v>-85.308220000000006</v>
      </c>
      <c r="J347">
        <v>3224888888.8888998</v>
      </c>
      <c r="K347">
        <v>-49.653126</v>
      </c>
      <c r="L347">
        <v>-41.970661</v>
      </c>
      <c r="N347" s="6">
        <f t="shared" si="59"/>
        <v>2.7786666666666999</v>
      </c>
      <c r="O347" s="6">
        <f t="shared" si="57"/>
        <v>-83.336303999999998</v>
      </c>
    </row>
    <row r="348" spans="2:16" x14ac:dyDescent="0.25">
      <c r="B348">
        <v>3835833333.3333001</v>
      </c>
      <c r="C348">
        <v>-57.786513999999997</v>
      </c>
      <c r="D348">
        <v>-49.177489999999999</v>
      </c>
      <c r="F348" s="6">
        <f t="shared" si="58"/>
        <v>3.2233333333333003</v>
      </c>
      <c r="G348" s="6">
        <f t="shared" si="56"/>
        <v>-77.446387999999999</v>
      </c>
      <c r="J348">
        <v>3835833333.3333001</v>
      </c>
      <c r="K348">
        <v>-50.311042999999998</v>
      </c>
      <c r="L348">
        <v>-42.351761000000003</v>
      </c>
      <c r="N348" s="6">
        <f t="shared" si="59"/>
        <v>3.2233333333333003</v>
      </c>
      <c r="O348" s="6">
        <f t="shared" si="57"/>
        <v>-74.345787000000001</v>
      </c>
    </row>
    <row r="349" spans="2:16" x14ac:dyDescent="0.25">
      <c r="B349">
        <v>4446777777.7777996</v>
      </c>
      <c r="C349">
        <v>-55.013618000000001</v>
      </c>
      <c r="D349">
        <v>-46.536338999999998</v>
      </c>
      <c r="F349" s="6">
        <f t="shared" si="58"/>
        <v>3.6680000000000001</v>
      </c>
      <c r="G349" s="6">
        <f t="shared" si="56"/>
        <v>-82.186110999999997</v>
      </c>
      <c r="J349">
        <v>4446777777.7777996</v>
      </c>
      <c r="K349">
        <v>-54.157398000000001</v>
      </c>
      <c r="L349">
        <v>-45.853183999999999</v>
      </c>
      <c r="N349" s="6">
        <f t="shared" si="59"/>
        <v>3.6680000000000001</v>
      </c>
      <c r="O349" s="6">
        <f t="shared" si="57"/>
        <v>-78.889060999999998</v>
      </c>
    </row>
    <row r="350" spans="2:16" x14ac:dyDescent="0.25">
      <c r="B350">
        <v>5057722222.2222004</v>
      </c>
      <c r="C350">
        <v>-52.091034000000001</v>
      </c>
      <c r="D350">
        <v>-44.042026999999997</v>
      </c>
      <c r="F350" s="6">
        <f t="shared" si="58"/>
        <v>4.1126666666666996</v>
      </c>
      <c r="G350" s="6">
        <f t="shared" si="56"/>
        <v>-76.193413000000007</v>
      </c>
      <c r="J350">
        <v>5057722222.2222004</v>
      </c>
      <c r="K350">
        <v>-50.957638000000003</v>
      </c>
      <c r="L350">
        <v>-42.666065000000003</v>
      </c>
      <c r="N350" s="6">
        <f t="shared" si="59"/>
        <v>4.1126666666666996</v>
      </c>
      <c r="O350" s="6">
        <f t="shared" si="57"/>
        <v>-83.584182999999996</v>
      </c>
    </row>
    <row r="351" spans="2:16" x14ac:dyDescent="0.25">
      <c r="B351">
        <v>5668666666.6667004</v>
      </c>
      <c r="C351">
        <v>-56.695118000000001</v>
      </c>
      <c r="D351">
        <v>-48.732410000000002</v>
      </c>
      <c r="F351" s="6">
        <f t="shared" si="58"/>
        <v>4.5573333333332995</v>
      </c>
      <c r="G351" s="6">
        <f t="shared" si="56"/>
        <v>-70.808143999999999</v>
      </c>
      <c r="J351">
        <v>5668666666.6667004</v>
      </c>
      <c r="K351">
        <v>-56.768695999999998</v>
      </c>
      <c r="L351">
        <v>-48.560200000000002</v>
      </c>
      <c r="N351" s="6">
        <f t="shared" si="59"/>
        <v>4.5573333333332995</v>
      </c>
      <c r="O351" s="6">
        <f t="shared" si="57"/>
        <v>-80.731491000000005</v>
      </c>
    </row>
    <row r="352" spans="2:16" x14ac:dyDescent="0.25">
      <c r="B352">
        <v>6279611111.1111002</v>
      </c>
      <c r="C352">
        <v>-57.436329000000001</v>
      </c>
      <c r="D352">
        <v>-49.432361999999998</v>
      </c>
      <c r="F352" s="6">
        <f t="shared" si="58"/>
        <v>5.0019999999999998</v>
      </c>
      <c r="G352" s="6">
        <f t="shared" si="56"/>
        <v>-73.180779000000001</v>
      </c>
      <c r="J352">
        <v>6279611111.1111002</v>
      </c>
      <c r="K352">
        <v>-58.831181000000001</v>
      </c>
      <c r="L352">
        <v>-50.714806000000003</v>
      </c>
      <c r="N352" s="6">
        <f t="shared" si="59"/>
        <v>5.0019999999999998</v>
      </c>
      <c r="O352" s="6">
        <f t="shared" si="57"/>
        <v>-77.894447</v>
      </c>
    </row>
    <row r="353" spans="2:16" x14ac:dyDescent="0.25">
      <c r="B353">
        <v>6890555555.5556002</v>
      </c>
      <c r="C353">
        <v>-63.300044999999997</v>
      </c>
      <c r="D353">
        <v>-55.057205000000003</v>
      </c>
      <c r="F353" s="6">
        <f t="shared" si="58"/>
        <v>5.4466666666667001</v>
      </c>
      <c r="G353" s="6">
        <f t="shared" si="56"/>
        <v>-69.583374000000006</v>
      </c>
      <c r="J353">
        <v>6890555555.5556002</v>
      </c>
      <c r="K353">
        <v>-59.658802000000001</v>
      </c>
      <c r="L353">
        <v>-51.526974000000003</v>
      </c>
      <c r="N353" s="6">
        <f t="shared" si="59"/>
        <v>5.4466666666667001</v>
      </c>
      <c r="O353" s="6">
        <f t="shared" si="57"/>
        <v>-75.367355000000003</v>
      </c>
    </row>
    <row r="354" spans="2:16" x14ac:dyDescent="0.25">
      <c r="B354">
        <v>7501500000</v>
      </c>
      <c r="C354">
        <v>-68.639258999999996</v>
      </c>
      <c r="D354">
        <v>-60.403702000000003</v>
      </c>
      <c r="F354" s="6">
        <f t="shared" si="58"/>
        <v>5.8913333333333</v>
      </c>
      <c r="G354" s="6">
        <f t="shared" si="56"/>
        <v>-71.913567</v>
      </c>
      <c r="J354">
        <v>7501500000</v>
      </c>
      <c r="K354">
        <v>-65.017493999999999</v>
      </c>
      <c r="L354">
        <v>-56.690865000000002</v>
      </c>
      <c r="N354" s="6">
        <f t="shared" si="59"/>
        <v>5.8913333333333</v>
      </c>
      <c r="O354" s="6">
        <f t="shared" si="57"/>
        <v>-73.464034999999996</v>
      </c>
    </row>
    <row r="355" spans="2:16" x14ac:dyDescent="0.25">
      <c r="B355">
        <v>8112444444.4443998</v>
      </c>
      <c r="C355">
        <v>-68.870391999999995</v>
      </c>
      <c r="D355">
        <v>-60.097996000000002</v>
      </c>
      <c r="F355" s="6">
        <f t="shared" si="58"/>
        <v>6.3360000000000003</v>
      </c>
      <c r="G355" s="6">
        <f t="shared" si="56"/>
        <v>-73.004538999999994</v>
      </c>
      <c r="J355">
        <v>8112444444.4443998</v>
      </c>
      <c r="K355">
        <v>-63.778053</v>
      </c>
      <c r="L355">
        <v>-55.062302000000003</v>
      </c>
      <c r="N355" s="6">
        <f t="shared" si="59"/>
        <v>6.3360000000000003</v>
      </c>
      <c r="O355" s="6">
        <f t="shared" si="57"/>
        <v>-77.533835999999994</v>
      </c>
    </row>
    <row r="356" spans="2:16" x14ac:dyDescent="0.25">
      <c r="B356">
        <v>8723388888.8889008</v>
      </c>
      <c r="C356">
        <v>-66.092606000000004</v>
      </c>
      <c r="D356">
        <v>-57.088248999999998</v>
      </c>
      <c r="F356" s="6">
        <f t="shared" si="58"/>
        <v>6.7806666666667006</v>
      </c>
      <c r="G356" s="6">
        <f t="shared" si="56"/>
        <v>-73.155304000000001</v>
      </c>
      <c r="J356">
        <v>8723388888.8889008</v>
      </c>
      <c r="K356">
        <v>-62.551968000000002</v>
      </c>
      <c r="L356">
        <v>-53.503982999999998</v>
      </c>
      <c r="N356" s="6">
        <f t="shared" si="59"/>
        <v>6.7806666666667006</v>
      </c>
      <c r="O356" s="6">
        <f t="shared" si="57"/>
        <v>-71.399901999999997</v>
      </c>
    </row>
    <row r="357" spans="2:16" x14ac:dyDescent="0.25">
      <c r="B357">
        <v>9334333333.3332996</v>
      </c>
      <c r="C357">
        <v>-65.376129000000006</v>
      </c>
      <c r="D357">
        <v>-56.327091000000003</v>
      </c>
      <c r="F357" s="6">
        <f t="shared" si="58"/>
        <v>7.2253333333332996</v>
      </c>
      <c r="G357" s="6">
        <f t="shared" si="56"/>
        <v>-79.852676000000002</v>
      </c>
      <c r="J357">
        <v>9334333333.3332996</v>
      </c>
      <c r="K357">
        <v>-61.312930999999999</v>
      </c>
      <c r="L357">
        <v>-52.114894999999997</v>
      </c>
      <c r="N357" s="6">
        <f t="shared" si="59"/>
        <v>7.2253333333332996</v>
      </c>
      <c r="O357" s="6">
        <f t="shared" si="57"/>
        <v>-77.668960999999996</v>
      </c>
    </row>
    <row r="358" spans="2:16" x14ac:dyDescent="0.25">
      <c r="B358">
        <v>9945277777.7777996</v>
      </c>
      <c r="C358">
        <v>-62.785519000000001</v>
      </c>
      <c r="D358">
        <v>-53.623317999999998</v>
      </c>
      <c r="F358" s="6">
        <f t="shared" si="58"/>
        <v>7.67</v>
      </c>
      <c r="G358" s="6">
        <f t="shared" si="56"/>
        <v>-88.075622999999993</v>
      </c>
      <c r="J358">
        <v>9945277777.7777996</v>
      </c>
      <c r="K358">
        <v>-59.826866000000003</v>
      </c>
      <c r="L358">
        <v>-50.516373000000002</v>
      </c>
      <c r="N358" s="6">
        <f t="shared" si="59"/>
        <v>7.67</v>
      </c>
      <c r="O358" s="6">
        <f t="shared" si="57"/>
        <v>-83.327950000000001</v>
      </c>
    </row>
    <row r="359" spans="2:16" x14ac:dyDescent="0.25">
      <c r="B359">
        <v>10556222222.222</v>
      </c>
      <c r="C359">
        <v>-62.130389999999998</v>
      </c>
      <c r="D359">
        <v>-52.866688000000003</v>
      </c>
      <c r="F359" s="6">
        <f t="shared" si="58"/>
        <v>8.1146666666667002</v>
      </c>
      <c r="G359" s="6">
        <f t="shared" si="56"/>
        <v>-74.578277999999997</v>
      </c>
      <c r="J359">
        <v>10556222222.222</v>
      </c>
      <c r="K359">
        <v>-62.030273000000001</v>
      </c>
      <c r="L359">
        <v>-52.897606000000003</v>
      </c>
      <c r="N359" s="6">
        <f t="shared" si="59"/>
        <v>8.1146666666667002</v>
      </c>
      <c r="O359" s="6">
        <f t="shared" si="57"/>
        <v>-74.277725000000004</v>
      </c>
    </row>
    <row r="360" spans="2:16" x14ac:dyDescent="0.25">
      <c r="B360">
        <v>11167166666.667</v>
      </c>
      <c r="C360">
        <v>-66.838752999999997</v>
      </c>
      <c r="D360">
        <v>-57.414341</v>
      </c>
      <c r="F360" s="6">
        <f t="shared" si="58"/>
        <v>8.5593333333332993</v>
      </c>
      <c r="G360" s="6">
        <f t="shared" si="56"/>
        <v>-72.026779000000005</v>
      </c>
      <c r="J360">
        <v>11167166666.667</v>
      </c>
      <c r="K360">
        <v>-60.876018999999999</v>
      </c>
      <c r="L360">
        <v>-51.520519</v>
      </c>
      <c r="N360" s="6">
        <f t="shared" si="59"/>
        <v>8.5593333333332993</v>
      </c>
      <c r="O360" s="6">
        <f t="shared" si="57"/>
        <v>-70.961014000000006</v>
      </c>
    </row>
    <row r="361" spans="2:16" x14ac:dyDescent="0.25">
      <c r="B361">
        <v>11778111111.111</v>
      </c>
      <c r="C361">
        <v>-67.198218999999995</v>
      </c>
      <c r="D361">
        <v>-57.591468999999996</v>
      </c>
      <c r="F361" s="6">
        <f t="shared" si="58"/>
        <v>9.0039999999999996</v>
      </c>
      <c r="G361" s="6">
        <f t="shared" si="56"/>
        <v>-73.343390999999997</v>
      </c>
      <c r="J361">
        <v>11778111111.111</v>
      </c>
      <c r="K361">
        <v>-61.27948</v>
      </c>
      <c r="L361">
        <v>-51.662295999999998</v>
      </c>
      <c r="N361" s="6">
        <f t="shared" si="59"/>
        <v>9.0039999999999996</v>
      </c>
      <c r="O361" s="6">
        <f t="shared" si="57"/>
        <v>-93.036552</v>
      </c>
    </row>
    <row r="362" spans="2:16" x14ac:dyDescent="0.25">
      <c r="B362">
        <v>12389055555.556</v>
      </c>
      <c r="C362">
        <v>-66.835823000000005</v>
      </c>
      <c r="D362">
        <v>-56.570877000000003</v>
      </c>
      <c r="F362" s="6" t="s">
        <v>25</v>
      </c>
      <c r="J362">
        <v>12389055555.556</v>
      </c>
      <c r="K362">
        <v>-61.055866000000002</v>
      </c>
      <c r="L362">
        <v>-51.109836999999999</v>
      </c>
      <c r="N362" s="6" t="s">
        <v>25</v>
      </c>
    </row>
    <row r="363" spans="2:16" x14ac:dyDescent="0.25">
      <c r="B363">
        <v>13000000000</v>
      </c>
      <c r="C363">
        <v>-67.039589000000007</v>
      </c>
      <c r="D363">
        <v>-55.890884</v>
      </c>
      <c r="J363">
        <v>13000000000</v>
      </c>
      <c r="K363">
        <v>-62.235039</v>
      </c>
      <c r="L363">
        <v>-51.404186000000003</v>
      </c>
    </row>
    <row r="364" spans="2:16" x14ac:dyDescent="0.25">
      <c r="B364" t="s">
        <v>25</v>
      </c>
      <c r="J364" t="s">
        <v>25</v>
      </c>
    </row>
    <row r="365" spans="2:16" x14ac:dyDescent="0.25">
      <c r="F365" s="6" t="s">
        <v>60</v>
      </c>
      <c r="N365" s="6" t="s">
        <v>60</v>
      </c>
    </row>
    <row r="366" spans="2:16" ht="15.75" x14ac:dyDescent="0.25">
      <c r="F366" s="6" t="s">
        <v>23</v>
      </c>
      <c r="G366" s="6" t="str">
        <f t="shared" ref="G366:G385" si="60">D392</f>
        <v>4Ix2L dBc Log Mag(dB)</v>
      </c>
      <c r="H366" s="35">
        <v>4</v>
      </c>
      <c r="N366" s="6" t="s">
        <v>23</v>
      </c>
      <c r="O366" s="6" t="str">
        <f t="shared" ref="O366:O385" si="61">L392</f>
        <v>4Ix2L dBc Log Mag(dB)</v>
      </c>
      <c r="P366" s="35">
        <v>4</v>
      </c>
    </row>
    <row r="367" spans="2:16" ht="15.75" x14ac:dyDescent="0.25">
      <c r="B367" t="s">
        <v>58</v>
      </c>
      <c r="F367" s="6">
        <f t="shared" ref="F367:F385" si="62">B393/1000000000</f>
        <v>1</v>
      </c>
      <c r="G367" s="6">
        <f t="shared" si="60"/>
        <v>-80.024895000000001</v>
      </c>
      <c r="H367" s="36">
        <f>ABS(AVERAGE(G367:G385)-(H366-1)*17)</f>
        <v>126.66412600000001</v>
      </c>
      <c r="J367" t="s">
        <v>58</v>
      </c>
      <c r="N367" s="6">
        <f t="shared" ref="N367:N385" si="63">J393/1000000000</f>
        <v>1</v>
      </c>
      <c r="O367" s="6">
        <f t="shared" si="61"/>
        <v>-73.041602999999995</v>
      </c>
      <c r="P367" s="36">
        <f>ABS(AVERAGE(O367:O385)-(P366-1)*17)</f>
        <v>122.77874510526314</v>
      </c>
    </row>
    <row r="368" spans="2:16" x14ac:dyDescent="0.25">
      <c r="B368" t="s">
        <v>23</v>
      </c>
      <c r="C368" t="s">
        <v>168</v>
      </c>
      <c r="D368" t="s">
        <v>91</v>
      </c>
      <c r="F368" s="6">
        <f t="shared" si="62"/>
        <v>1.6666666666666998</v>
      </c>
      <c r="G368" s="6">
        <f t="shared" si="60"/>
        <v>-74.295608999999999</v>
      </c>
      <c r="J368" t="s">
        <v>23</v>
      </c>
      <c r="K368" t="s">
        <v>168</v>
      </c>
      <c r="L368" t="s">
        <v>91</v>
      </c>
      <c r="N368" s="6">
        <f t="shared" si="63"/>
        <v>1.6666666666666998</v>
      </c>
      <c r="O368" s="6">
        <f t="shared" si="61"/>
        <v>-72.038741999999999</v>
      </c>
    </row>
    <row r="369" spans="2:15" x14ac:dyDescent="0.25">
      <c r="B369">
        <v>1000000000</v>
      </c>
      <c r="C369">
        <v>-81.302466999999993</v>
      </c>
      <c r="D369">
        <v>-72.968665999999999</v>
      </c>
      <c r="F369" s="6">
        <f t="shared" si="62"/>
        <v>2.3333333333333002</v>
      </c>
      <c r="G369" s="6">
        <f t="shared" si="60"/>
        <v>-73.055092000000002</v>
      </c>
      <c r="J369">
        <v>1000000000</v>
      </c>
      <c r="K369">
        <v>-82.238228000000007</v>
      </c>
      <c r="L369">
        <v>-74.233704000000003</v>
      </c>
      <c r="N369" s="6">
        <f t="shared" si="63"/>
        <v>2.3333333333333002</v>
      </c>
      <c r="O369" s="6">
        <f t="shared" si="61"/>
        <v>-64.341125000000005</v>
      </c>
    </row>
    <row r="370" spans="2:15" x14ac:dyDescent="0.25">
      <c r="B370">
        <v>1444666666.6666999</v>
      </c>
      <c r="C370">
        <v>-88.638396999999998</v>
      </c>
      <c r="D370">
        <v>-80.527869999999993</v>
      </c>
      <c r="F370" s="6">
        <f t="shared" si="62"/>
        <v>3</v>
      </c>
      <c r="G370" s="6">
        <f t="shared" si="60"/>
        <v>-70.267257999999998</v>
      </c>
      <c r="J370">
        <v>1444666666.6666999</v>
      </c>
      <c r="K370">
        <v>-76.628151000000003</v>
      </c>
      <c r="L370">
        <v>-69.045958999999996</v>
      </c>
      <c r="N370" s="6">
        <f t="shared" si="63"/>
        <v>3</v>
      </c>
      <c r="O370" s="6">
        <f t="shared" si="61"/>
        <v>-69.757973000000007</v>
      </c>
    </row>
    <row r="371" spans="2:15" x14ac:dyDescent="0.25">
      <c r="B371">
        <v>1889333333.3333001</v>
      </c>
      <c r="C371">
        <v>-79.661231999999998</v>
      </c>
      <c r="D371">
        <v>-71.352264000000005</v>
      </c>
      <c r="F371" s="6">
        <f t="shared" si="62"/>
        <v>3.6666666666666998</v>
      </c>
      <c r="G371" s="6">
        <f t="shared" si="60"/>
        <v>-75.300362000000007</v>
      </c>
      <c r="J371">
        <v>1889333333.3333001</v>
      </c>
      <c r="K371">
        <v>-71.747093000000007</v>
      </c>
      <c r="L371">
        <v>-64.064635999999993</v>
      </c>
      <c r="N371" s="6">
        <f t="shared" si="63"/>
        <v>3.6666666666666998</v>
      </c>
      <c r="O371" s="6">
        <f t="shared" si="61"/>
        <v>-64.699562</v>
      </c>
    </row>
    <row r="372" spans="2:15" x14ac:dyDescent="0.25">
      <c r="B372">
        <v>2334000000</v>
      </c>
      <c r="C372">
        <v>-91.613540999999998</v>
      </c>
      <c r="D372">
        <v>-83.004517000000007</v>
      </c>
      <c r="F372" s="6">
        <f t="shared" si="62"/>
        <v>4.3333333333332993</v>
      </c>
      <c r="G372" s="6">
        <f t="shared" si="60"/>
        <v>-79.76088</v>
      </c>
      <c r="J372">
        <v>2334000000</v>
      </c>
      <c r="K372">
        <v>-85.666481000000005</v>
      </c>
      <c r="L372">
        <v>-77.707199000000003</v>
      </c>
      <c r="N372" s="6">
        <f t="shared" si="63"/>
        <v>4.3333333333332993</v>
      </c>
      <c r="O372" s="6">
        <f t="shared" si="61"/>
        <v>-65.599693000000002</v>
      </c>
    </row>
    <row r="373" spans="2:15" x14ac:dyDescent="0.25">
      <c r="B373">
        <v>2778666666.6666999</v>
      </c>
      <c r="C373">
        <v>-93.785499999999999</v>
      </c>
      <c r="D373">
        <v>-85.308220000000006</v>
      </c>
      <c r="F373" s="6">
        <f t="shared" si="62"/>
        <v>5</v>
      </c>
      <c r="G373" s="6">
        <f t="shared" si="60"/>
        <v>-71.482787999999999</v>
      </c>
      <c r="J373">
        <v>2778666666.6666999</v>
      </c>
      <c r="K373">
        <v>-91.640518</v>
      </c>
      <c r="L373">
        <v>-83.336303999999998</v>
      </c>
      <c r="N373" s="6">
        <f t="shared" si="63"/>
        <v>5</v>
      </c>
      <c r="O373" s="6">
        <f t="shared" si="61"/>
        <v>-74.056113999999994</v>
      </c>
    </row>
    <row r="374" spans="2:15" x14ac:dyDescent="0.25">
      <c r="B374">
        <v>3223333333.3333001</v>
      </c>
      <c r="C374">
        <v>-85.495399000000006</v>
      </c>
      <c r="D374">
        <v>-77.446387999999999</v>
      </c>
      <c r="F374" s="6">
        <f t="shared" si="62"/>
        <v>5.6666666666667007</v>
      </c>
      <c r="G374" s="6">
        <f t="shared" si="60"/>
        <v>-71.431313000000003</v>
      </c>
      <c r="J374">
        <v>3223333333.3333001</v>
      </c>
      <c r="K374">
        <v>-82.637360000000001</v>
      </c>
      <c r="L374">
        <v>-74.345787000000001</v>
      </c>
      <c r="N374" s="6">
        <f t="shared" si="63"/>
        <v>5.6666666666667007</v>
      </c>
      <c r="O374" s="6">
        <f t="shared" si="61"/>
        <v>-66.375977000000006</v>
      </c>
    </row>
    <row r="375" spans="2:15" x14ac:dyDescent="0.25">
      <c r="B375">
        <v>3668000000</v>
      </c>
      <c r="C375">
        <v>-90.148819000000003</v>
      </c>
      <c r="D375">
        <v>-82.186110999999997</v>
      </c>
      <c r="F375" s="6">
        <f t="shared" si="62"/>
        <v>6.3333333333332993</v>
      </c>
      <c r="G375" s="6">
        <f t="shared" si="60"/>
        <v>-74.133628999999999</v>
      </c>
      <c r="J375">
        <v>3668000000</v>
      </c>
      <c r="K375">
        <v>-87.097556999999995</v>
      </c>
      <c r="L375">
        <v>-78.889060999999998</v>
      </c>
      <c r="N375" s="6">
        <f t="shared" si="63"/>
        <v>6.3333333333332993</v>
      </c>
      <c r="O375" s="6">
        <f t="shared" si="61"/>
        <v>-75.734024000000005</v>
      </c>
    </row>
    <row r="376" spans="2:15" x14ac:dyDescent="0.25">
      <c r="B376">
        <v>4112666666.6666999</v>
      </c>
      <c r="C376">
        <v>-84.197379999999995</v>
      </c>
      <c r="D376">
        <v>-76.193413000000007</v>
      </c>
      <c r="F376" s="6">
        <f t="shared" si="62"/>
        <v>7</v>
      </c>
      <c r="G376" s="6">
        <f t="shared" si="60"/>
        <v>-73.723572000000004</v>
      </c>
      <c r="J376">
        <v>4112666666.6666999</v>
      </c>
      <c r="K376">
        <v>-91.700562000000005</v>
      </c>
      <c r="L376">
        <v>-83.584182999999996</v>
      </c>
      <c r="N376" s="6">
        <f t="shared" si="63"/>
        <v>7</v>
      </c>
      <c r="O376" s="6">
        <f t="shared" si="61"/>
        <v>-74.707504</v>
      </c>
    </row>
    <row r="377" spans="2:15" x14ac:dyDescent="0.25">
      <c r="B377">
        <v>4557333333.3332996</v>
      </c>
      <c r="C377">
        <v>-79.050987000000006</v>
      </c>
      <c r="D377">
        <v>-70.808143999999999</v>
      </c>
      <c r="F377" s="6">
        <f t="shared" si="62"/>
        <v>7.6666666666667007</v>
      </c>
      <c r="G377" s="6">
        <f t="shared" si="60"/>
        <v>-75.165512000000007</v>
      </c>
      <c r="J377">
        <v>4557333333.3332996</v>
      </c>
      <c r="K377">
        <v>-88.863319000000004</v>
      </c>
      <c r="L377">
        <v>-80.731491000000005</v>
      </c>
      <c r="N377" s="6">
        <f t="shared" si="63"/>
        <v>7.6666666666667007</v>
      </c>
      <c r="O377" s="6">
        <f t="shared" si="61"/>
        <v>-67.959159999999997</v>
      </c>
    </row>
    <row r="378" spans="2:15" x14ac:dyDescent="0.25">
      <c r="B378">
        <v>5002000000</v>
      </c>
      <c r="C378">
        <v>-81.416336000000001</v>
      </c>
      <c r="D378">
        <v>-73.180779000000001</v>
      </c>
      <c r="F378" s="6">
        <f t="shared" si="62"/>
        <v>8.3333333333333002</v>
      </c>
      <c r="G378" s="6">
        <f t="shared" si="60"/>
        <v>-76.644051000000005</v>
      </c>
      <c r="J378">
        <v>5002000000</v>
      </c>
      <c r="K378">
        <v>-86.221076999999994</v>
      </c>
      <c r="L378">
        <v>-77.894447</v>
      </c>
      <c r="N378" s="6">
        <f t="shared" si="63"/>
        <v>8.3333333333333002</v>
      </c>
      <c r="O378" s="6">
        <f t="shared" si="61"/>
        <v>-73.685364000000007</v>
      </c>
    </row>
    <row r="379" spans="2:15" x14ac:dyDescent="0.25">
      <c r="B379">
        <v>5446666666.6667004</v>
      </c>
      <c r="C379">
        <v>-78.355773999999997</v>
      </c>
      <c r="D379">
        <v>-69.583374000000006</v>
      </c>
      <c r="F379" s="6">
        <f t="shared" si="62"/>
        <v>9</v>
      </c>
      <c r="G379" s="6">
        <f t="shared" si="60"/>
        <v>-87.757071999999994</v>
      </c>
      <c r="J379">
        <v>5446666666.6667004</v>
      </c>
      <c r="K379">
        <v>-84.083115000000006</v>
      </c>
      <c r="L379">
        <v>-75.367355000000003</v>
      </c>
      <c r="N379" s="6">
        <f t="shared" si="63"/>
        <v>9</v>
      </c>
      <c r="O379" s="6">
        <f t="shared" si="61"/>
        <v>-78.601883000000001</v>
      </c>
    </row>
    <row r="380" spans="2:15" x14ac:dyDescent="0.25">
      <c r="B380">
        <v>5891333333.3332996</v>
      </c>
      <c r="C380">
        <v>-80.917923000000002</v>
      </c>
      <c r="D380">
        <v>-71.913567</v>
      </c>
      <c r="F380" s="6">
        <f t="shared" si="62"/>
        <v>9.6666666666666998</v>
      </c>
      <c r="G380" s="6">
        <f t="shared" si="60"/>
        <v>-79.346046000000001</v>
      </c>
      <c r="J380">
        <v>5891333333.3332996</v>
      </c>
      <c r="K380">
        <v>-82.512016000000003</v>
      </c>
      <c r="L380">
        <v>-73.464034999999996</v>
      </c>
      <c r="N380" s="6">
        <f t="shared" si="63"/>
        <v>9.6666666666666998</v>
      </c>
      <c r="O380" s="6">
        <f t="shared" si="61"/>
        <v>-73.927109000000002</v>
      </c>
    </row>
    <row r="381" spans="2:15" x14ac:dyDescent="0.25">
      <c r="B381">
        <v>6336000000</v>
      </c>
      <c r="C381">
        <v>-82.053580999999994</v>
      </c>
      <c r="D381">
        <v>-73.004538999999994</v>
      </c>
      <c r="F381" s="6">
        <f t="shared" si="62"/>
        <v>10.333333333333</v>
      </c>
      <c r="G381" s="6">
        <f t="shared" si="60"/>
        <v>-78.485962000000001</v>
      </c>
      <c r="J381">
        <v>6336000000</v>
      </c>
      <c r="K381">
        <v>-86.731872999999993</v>
      </c>
      <c r="L381">
        <v>-77.533835999999994</v>
      </c>
      <c r="N381" s="6">
        <f t="shared" si="63"/>
        <v>10.333333333333</v>
      </c>
      <c r="O381" s="6">
        <f t="shared" si="61"/>
        <v>-77.981482999999997</v>
      </c>
    </row>
    <row r="382" spans="2:15" x14ac:dyDescent="0.25">
      <c r="B382">
        <v>6780666666.6667004</v>
      </c>
      <c r="C382">
        <v>-82.317513000000005</v>
      </c>
      <c r="D382">
        <v>-73.155304000000001</v>
      </c>
      <c r="F382" s="6">
        <f t="shared" si="62"/>
        <v>11</v>
      </c>
      <c r="G382" s="6">
        <f t="shared" si="60"/>
        <v>-75.328674000000007</v>
      </c>
      <c r="J382">
        <v>6780666666.6667004</v>
      </c>
      <c r="K382">
        <v>-80.710396000000003</v>
      </c>
      <c r="L382">
        <v>-71.399901999999997</v>
      </c>
      <c r="N382" s="6">
        <f t="shared" si="63"/>
        <v>11</v>
      </c>
      <c r="O382" s="6">
        <f t="shared" si="61"/>
        <v>-75.958267000000006</v>
      </c>
    </row>
    <row r="383" spans="2:15" x14ac:dyDescent="0.25">
      <c r="B383">
        <v>7225333333.3332996</v>
      </c>
      <c r="C383">
        <v>-89.116378999999995</v>
      </c>
      <c r="D383">
        <v>-79.852676000000002</v>
      </c>
      <c r="F383" s="6">
        <f t="shared" si="62"/>
        <v>11.666666666667</v>
      </c>
      <c r="G383" s="6">
        <f t="shared" si="60"/>
        <v>-73.381927000000005</v>
      </c>
      <c r="J383">
        <v>7225333333.3332996</v>
      </c>
      <c r="K383">
        <v>-86.801627999999994</v>
      </c>
      <c r="L383">
        <v>-77.668960999999996</v>
      </c>
      <c r="N383" s="6">
        <f t="shared" si="63"/>
        <v>11.666666666667</v>
      </c>
      <c r="O383" s="6">
        <f t="shared" si="61"/>
        <v>-71.784949999999995</v>
      </c>
    </row>
    <row r="384" spans="2:15" x14ac:dyDescent="0.25">
      <c r="B384">
        <v>7670000000</v>
      </c>
      <c r="C384">
        <v>-97.500038000000004</v>
      </c>
      <c r="D384">
        <v>-88.075622999999993</v>
      </c>
      <c r="F384" s="6">
        <f t="shared" si="62"/>
        <v>12.333333333333</v>
      </c>
      <c r="G384" s="6">
        <f t="shared" si="60"/>
        <v>-74.422698999999994</v>
      </c>
      <c r="J384">
        <v>7670000000</v>
      </c>
      <c r="K384">
        <v>-92.683448999999996</v>
      </c>
      <c r="L384">
        <v>-83.327950000000001</v>
      </c>
      <c r="N384" s="6">
        <f t="shared" si="63"/>
        <v>12.333333333333</v>
      </c>
      <c r="O384" s="6">
        <f t="shared" si="61"/>
        <v>-71.299796999999998</v>
      </c>
    </row>
    <row r="385" spans="2:16" x14ac:dyDescent="0.25">
      <c r="B385">
        <v>8114666666.6667004</v>
      </c>
      <c r="C385">
        <v>-84.185028000000003</v>
      </c>
      <c r="D385">
        <v>-74.578277999999997</v>
      </c>
      <c r="F385" s="6">
        <f t="shared" si="62"/>
        <v>13</v>
      </c>
      <c r="G385" s="6">
        <f t="shared" si="60"/>
        <v>-73.611052999999998</v>
      </c>
      <c r="J385">
        <v>8114666666.6667004</v>
      </c>
      <c r="K385">
        <v>-83.894904999999994</v>
      </c>
      <c r="L385">
        <v>-74.277725000000004</v>
      </c>
      <c r="N385" s="6">
        <f t="shared" si="63"/>
        <v>13</v>
      </c>
      <c r="O385" s="6">
        <f t="shared" si="61"/>
        <v>-72.245827000000006</v>
      </c>
    </row>
    <row r="386" spans="2:16" x14ac:dyDescent="0.25">
      <c r="B386">
        <v>8559333333.3332996</v>
      </c>
      <c r="C386">
        <v>-82.291725</v>
      </c>
      <c r="D386">
        <v>-72.026779000000005</v>
      </c>
      <c r="F386" s="6" t="s">
        <v>25</v>
      </c>
      <c r="J386">
        <v>8559333333.3332996</v>
      </c>
      <c r="K386">
        <v>-80.907043000000002</v>
      </c>
      <c r="L386">
        <v>-70.961014000000006</v>
      </c>
      <c r="N386" s="6" t="s">
        <v>25</v>
      </c>
    </row>
    <row r="387" spans="2:16" x14ac:dyDescent="0.25">
      <c r="B387">
        <v>9004000000</v>
      </c>
      <c r="C387">
        <v>-84.492096000000004</v>
      </c>
      <c r="D387">
        <v>-73.343390999999997</v>
      </c>
      <c r="J387">
        <v>9004000000</v>
      </c>
      <c r="K387">
        <v>-103.86741000000001</v>
      </c>
      <c r="L387">
        <v>-93.036552</v>
      </c>
    </row>
    <row r="388" spans="2:16" x14ac:dyDescent="0.25">
      <c r="B388" t="s">
        <v>25</v>
      </c>
      <c r="J388" t="s">
        <v>25</v>
      </c>
    </row>
    <row r="389" spans="2:16" x14ac:dyDescent="0.25">
      <c r="F389" s="6" t="s">
        <v>62</v>
      </c>
      <c r="N389" s="6" t="s">
        <v>62</v>
      </c>
    </row>
    <row r="390" spans="2:16" ht="15.75" x14ac:dyDescent="0.25">
      <c r="F390" s="6" t="s">
        <v>23</v>
      </c>
      <c r="G390" s="6" t="str">
        <f t="shared" ref="G390:G409" si="64">D416</f>
        <v>4Ix3L dBc Log Mag(dB)</v>
      </c>
      <c r="H390" s="35">
        <v>4</v>
      </c>
      <c r="N390" s="6" t="s">
        <v>23</v>
      </c>
      <c r="O390" s="6" t="str">
        <f t="shared" ref="O390:O409" si="65">L416</f>
        <v>4Ix3L dBc Log Mag(dB)</v>
      </c>
      <c r="P390" s="35">
        <v>4</v>
      </c>
    </row>
    <row r="391" spans="2:16" ht="15.75" x14ac:dyDescent="0.25">
      <c r="B391" t="s">
        <v>60</v>
      </c>
      <c r="F391" s="6">
        <f t="shared" ref="F391:F409" si="66">B417/1000000000</f>
        <v>1</v>
      </c>
      <c r="G391" s="6">
        <f t="shared" si="64"/>
        <v>-64.256354999999999</v>
      </c>
      <c r="H391" s="36">
        <f>ABS(AVERAGE(G391:G409)-(H390-1)*17)</f>
        <v>121.92900115789473</v>
      </c>
      <c r="J391" t="s">
        <v>60</v>
      </c>
      <c r="N391" s="6">
        <f t="shared" ref="N391:N409" si="67">J417/1000000000</f>
        <v>1</v>
      </c>
      <c r="O391" s="6">
        <f t="shared" si="65"/>
        <v>-70.540024000000003</v>
      </c>
      <c r="P391" s="36">
        <f>ABS(AVERAGE(O391:O409)-(P390-1)*17)</f>
        <v>120.25639284210527</v>
      </c>
    </row>
    <row r="392" spans="2:16" x14ac:dyDescent="0.25">
      <c r="B392" t="s">
        <v>23</v>
      </c>
      <c r="C392" t="s">
        <v>169</v>
      </c>
      <c r="D392" t="s">
        <v>92</v>
      </c>
      <c r="F392" s="6">
        <f t="shared" si="66"/>
        <v>1.6666666666666998</v>
      </c>
      <c r="G392" s="6">
        <f t="shared" si="64"/>
        <v>-63.605034000000003</v>
      </c>
      <c r="J392" t="s">
        <v>23</v>
      </c>
      <c r="K392" t="s">
        <v>169</v>
      </c>
      <c r="L392" t="s">
        <v>92</v>
      </c>
      <c r="N392" s="6">
        <f t="shared" si="67"/>
        <v>1.6666666666666998</v>
      </c>
      <c r="O392" s="6">
        <f t="shared" si="65"/>
        <v>-60.929226</v>
      </c>
    </row>
    <row r="393" spans="2:16" x14ac:dyDescent="0.25">
      <c r="B393">
        <v>1000000000</v>
      </c>
      <c r="C393">
        <v>-88.358695999999995</v>
      </c>
      <c r="D393">
        <v>-80.024895000000001</v>
      </c>
      <c r="F393" s="6">
        <f t="shared" si="66"/>
        <v>2.3333333333333002</v>
      </c>
      <c r="G393" s="6">
        <f t="shared" si="64"/>
        <v>-65.395438999999996</v>
      </c>
      <c r="J393">
        <v>1000000000</v>
      </c>
      <c r="K393">
        <v>-81.046126999999998</v>
      </c>
      <c r="L393">
        <v>-73.041602999999995</v>
      </c>
      <c r="N393" s="6">
        <f t="shared" si="67"/>
        <v>2.3333333333333002</v>
      </c>
      <c r="O393" s="6">
        <f t="shared" si="65"/>
        <v>-68.109222000000003</v>
      </c>
    </row>
    <row r="394" spans="2:16" x14ac:dyDescent="0.25">
      <c r="B394">
        <v>1666666666.6666999</v>
      </c>
      <c r="C394">
        <v>-82.406136000000004</v>
      </c>
      <c r="D394">
        <v>-74.295608999999999</v>
      </c>
      <c r="F394" s="6">
        <f t="shared" si="66"/>
        <v>3</v>
      </c>
      <c r="G394" s="6">
        <f t="shared" si="64"/>
        <v>-63.993941999999997</v>
      </c>
      <c r="J394">
        <v>1666666666.6666999</v>
      </c>
      <c r="K394">
        <v>-79.620934000000005</v>
      </c>
      <c r="L394">
        <v>-72.038741999999999</v>
      </c>
      <c r="N394" s="6">
        <f t="shared" si="67"/>
        <v>3</v>
      </c>
      <c r="O394" s="6">
        <f t="shared" si="65"/>
        <v>-61.036879999999996</v>
      </c>
    </row>
    <row r="395" spans="2:16" x14ac:dyDescent="0.25">
      <c r="B395">
        <v>2333333333.3333001</v>
      </c>
      <c r="C395">
        <v>-81.364058999999997</v>
      </c>
      <c r="D395">
        <v>-73.055092000000002</v>
      </c>
      <c r="F395" s="6">
        <f t="shared" si="66"/>
        <v>3.6666666666666998</v>
      </c>
      <c r="G395" s="6">
        <f t="shared" si="64"/>
        <v>-67.633926000000002</v>
      </c>
      <c r="J395">
        <v>2333333333.3333001</v>
      </c>
      <c r="K395">
        <v>-72.023589999999999</v>
      </c>
      <c r="L395">
        <v>-64.341125000000005</v>
      </c>
      <c r="N395" s="6">
        <f t="shared" si="67"/>
        <v>3.6666666666666998</v>
      </c>
      <c r="O395" s="6">
        <f t="shared" si="65"/>
        <v>-67.309792000000002</v>
      </c>
    </row>
    <row r="396" spans="2:16" x14ac:dyDescent="0.25">
      <c r="B396">
        <v>3000000000</v>
      </c>
      <c r="C396">
        <v>-78.876282000000003</v>
      </c>
      <c r="D396">
        <v>-70.267257999999998</v>
      </c>
      <c r="F396" s="6">
        <f t="shared" si="66"/>
        <v>4.3333333333332993</v>
      </c>
      <c r="G396" s="6">
        <f t="shared" si="64"/>
        <v>-71.931365999999997</v>
      </c>
      <c r="J396">
        <v>3000000000</v>
      </c>
      <c r="K396">
        <v>-77.717254999999994</v>
      </c>
      <c r="L396">
        <v>-69.757973000000007</v>
      </c>
      <c r="N396" s="6">
        <f t="shared" si="67"/>
        <v>4.3333333333332993</v>
      </c>
      <c r="O396" s="6">
        <f t="shared" si="65"/>
        <v>-66.260741999999993</v>
      </c>
    </row>
    <row r="397" spans="2:16" x14ac:dyDescent="0.25">
      <c r="B397">
        <v>3666666666.6666999</v>
      </c>
      <c r="C397">
        <v>-83.777634000000006</v>
      </c>
      <c r="D397">
        <v>-75.300362000000007</v>
      </c>
      <c r="F397" s="6">
        <f t="shared" si="66"/>
        <v>5</v>
      </c>
      <c r="G397" s="6">
        <f t="shared" si="64"/>
        <v>-59.685409999999997</v>
      </c>
      <c r="J397">
        <v>3666666666.6666999</v>
      </c>
      <c r="K397">
        <v>-73.003776999999999</v>
      </c>
      <c r="L397">
        <v>-64.699562</v>
      </c>
      <c r="N397" s="6">
        <f t="shared" si="67"/>
        <v>5</v>
      </c>
      <c r="O397" s="6">
        <f t="shared" si="65"/>
        <v>-73.811340000000001</v>
      </c>
    </row>
    <row r="398" spans="2:16" x14ac:dyDescent="0.25">
      <c r="B398">
        <v>4333333333.3332996</v>
      </c>
      <c r="C398">
        <v>-87.809890999999993</v>
      </c>
      <c r="D398">
        <v>-79.76088</v>
      </c>
      <c r="F398" s="6">
        <f t="shared" si="66"/>
        <v>5.6666666666667007</v>
      </c>
      <c r="G398" s="6">
        <f t="shared" si="64"/>
        <v>-68.308807000000002</v>
      </c>
      <c r="J398">
        <v>4333333333.3332996</v>
      </c>
      <c r="K398">
        <v>-73.891266000000002</v>
      </c>
      <c r="L398">
        <v>-65.599693000000002</v>
      </c>
      <c r="N398" s="6">
        <f t="shared" si="67"/>
        <v>5.6666666666667007</v>
      </c>
      <c r="O398" s="6">
        <f t="shared" si="65"/>
        <v>-76.627739000000005</v>
      </c>
    </row>
    <row r="399" spans="2:16" x14ac:dyDescent="0.25">
      <c r="B399">
        <v>5000000000</v>
      </c>
      <c r="C399">
        <v>-79.445496000000006</v>
      </c>
      <c r="D399">
        <v>-71.482787999999999</v>
      </c>
      <c r="F399" s="6">
        <f t="shared" si="66"/>
        <v>6.3333333333332993</v>
      </c>
      <c r="G399" s="6">
        <f t="shared" si="64"/>
        <v>-70.261757000000003</v>
      </c>
      <c r="J399">
        <v>5000000000</v>
      </c>
      <c r="K399">
        <v>-82.264610000000005</v>
      </c>
      <c r="L399">
        <v>-74.056113999999994</v>
      </c>
      <c r="N399" s="6">
        <f t="shared" si="67"/>
        <v>6.3333333333332993</v>
      </c>
      <c r="O399" s="6">
        <f t="shared" si="65"/>
        <v>-72.945053000000001</v>
      </c>
    </row>
    <row r="400" spans="2:16" x14ac:dyDescent="0.25">
      <c r="B400">
        <v>5666666666.6667004</v>
      </c>
      <c r="C400">
        <v>-79.435271999999998</v>
      </c>
      <c r="D400">
        <v>-71.431313000000003</v>
      </c>
      <c r="F400" s="6">
        <f t="shared" si="66"/>
        <v>7</v>
      </c>
      <c r="G400" s="6">
        <f t="shared" si="64"/>
        <v>-75.897484000000006</v>
      </c>
      <c r="J400">
        <v>5666666666.6667004</v>
      </c>
      <c r="K400">
        <v>-74.492355000000003</v>
      </c>
      <c r="L400">
        <v>-66.375977000000006</v>
      </c>
      <c r="N400" s="6">
        <f t="shared" si="67"/>
        <v>7</v>
      </c>
      <c r="O400" s="6">
        <f t="shared" si="65"/>
        <v>-67.748137999999997</v>
      </c>
    </row>
    <row r="401" spans="2:16" x14ac:dyDescent="0.25">
      <c r="B401">
        <v>6333333333.3332996</v>
      </c>
      <c r="C401">
        <v>-82.376472000000007</v>
      </c>
      <c r="D401">
        <v>-74.133628999999999</v>
      </c>
      <c r="F401" s="6">
        <f t="shared" si="66"/>
        <v>7.6666666666667007</v>
      </c>
      <c r="G401" s="6">
        <f t="shared" si="64"/>
        <v>-69.376480000000001</v>
      </c>
      <c r="J401">
        <v>6333333333.3332996</v>
      </c>
      <c r="K401">
        <v>-83.865852000000004</v>
      </c>
      <c r="L401">
        <v>-75.734024000000005</v>
      </c>
      <c r="N401" s="6">
        <f t="shared" si="67"/>
        <v>7.6666666666667007</v>
      </c>
      <c r="O401" s="6">
        <f t="shared" si="65"/>
        <v>-73.594588999999999</v>
      </c>
    </row>
    <row r="402" spans="2:16" x14ac:dyDescent="0.25">
      <c r="B402">
        <v>7000000000</v>
      </c>
      <c r="C402">
        <v>-81.959136999999998</v>
      </c>
      <c r="D402">
        <v>-73.723572000000004</v>
      </c>
      <c r="F402" s="6">
        <f t="shared" si="66"/>
        <v>8.3333333333333002</v>
      </c>
      <c r="G402" s="6">
        <f t="shared" si="64"/>
        <v>-74.490043999999997</v>
      </c>
      <c r="J402">
        <v>7000000000</v>
      </c>
      <c r="K402">
        <v>-83.034133999999995</v>
      </c>
      <c r="L402">
        <v>-74.707504</v>
      </c>
      <c r="N402" s="6">
        <f t="shared" si="67"/>
        <v>8.3333333333333002</v>
      </c>
      <c r="O402" s="6">
        <f t="shared" si="65"/>
        <v>-65.738197</v>
      </c>
    </row>
    <row r="403" spans="2:16" x14ac:dyDescent="0.25">
      <c r="B403">
        <v>7666666666.6667004</v>
      </c>
      <c r="C403">
        <v>-83.937904000000003</v>
      </c>
      <c r="D403">
        <v>-75.165512000000007</v>
      </c>
      <c r="F403" s="6">
        <f t="shared" si="66"/>
        <v>9</v>
      </c>
      <c r="G403" s="6">
        <f t="shared" si="64"/>
        <v>-68.039008999999993</v>
      </c>
      <c r="J403">
        <v>7666666666.6667004</v>
      </c>
      <c r="K403">
        <v>-76.674910999999994</v>
      </c>
      <c r="L403">
        <v>-67.959159999999997</v>
      </c>
      <c r="N403" s="6">
        <f t="shared" si="67"/>
        <v>9</v>
      </c>
      <c r="O403" s="6">
        <f t="shared" si="65"/>
        <v>-66.314339000000004</v>
      </c>
    </row>
    <row r="404" spans="2:16" x14ac:dyDescent="0.25">
      <c r="B404">
        <v>8333333333.3332996</v>
      </c>
      <c r="C404">
        <v>-85.648407000000006</v>
      </c>
      <c r="D404">
        <v>-76.644051000000005</v>
      </c>
      <c r="F404" s="6">
        <f t="shared" si="66"/>
        <v>9.6666666666666998</v>
      </c>
      <c r="G404" s="6">
        <f t="shared" si="64"/>
        <v>-75.069862000000001</v>
      </c>
      <c r="J404">
        <v>8333333333.3332996</v>
      </c>
      <c r="K404">
        <v>-82.733352999999994</v>
      </c>
      <c r="L404">
        <v>-73.685364000000007</v>
      </c>
      <c r="N404" s="6">
        <f t="shared" si="67"/>
        <v>9.6666666666666998</v>
      </c>
      <c r="O404" s="6">
        <f t="shared" si="65"/>
        <v>-67.623322000000002</v>
      </c>
    </row>
    <row r="405" spans="2:16" x14ac:dyDescent="0.25">
      <c r="B405">
        <v>9000000000</v>
      </c>
      <c r="C405">
        <v>-96.806113999999994</v>
      </c>
      <c r="D405">
        <v>-87.757071999999994</v>
      </c>
      <c r="F405" s="6">
        <f t="shared" si="66"/>
        <v>10.333333333333</v>
      </c>
      <c r="G405" s="6">
        <f t="shared" si="64"/>
        <v>-86.426581999999996</v>
      </c>
      <c r="J405">
        <v>9000000000</v>
      </c>
      <c r="K405">
        <v>-87.799919000000003</v>
      </c>
      <c r="L405">
        <v>-78.601883000000001</v>
      </c>
      <c r="N405" s="6">
        <f t="shared" si="67"/>
        <v>10.333333333333</v>
      </c>
      <c r="O405" s="6">
        <f t="shared" si="65"/>
        <v>-67.807593999999995</v>
      </c>
    </row>
    <row r="406" spans="2:16" x14ac:dyDescent="0.25">
      <c r="B406">
        <v>9666666666.6667004</v>
      </c>
      <c r="C406">
        <v>-88.508246999999997</v>
      </c>
      <c r="D406">
        <v>-79.346046000000001</v>
      </c>
      <c r="F406" s="6">
        <f t="shared" si="66"/>
        <v>11</v>
      </c>
      <c r="G406" s="6">
        <f t="shared" si="64"/>
        <v>-75.448616000000001</v>
      </c>
      <c r="J406">
        <v>9666666666.6667004</v>
      </c>
      <c r="K406">
        <v>-83.237601999999995</v>
      </c>
      <c r="L406">
        <v>-73.927109000000002</v>
      </c>
      <c r="N406" s="6">
        <f t="shared" si="67"/>
        <v>11</v>
      </c>
      <c r="O406" s="6">
        <f t="shared" si="65"/>
        <v>-67.108170000000001</v>
      </c>
    </row>
    <row r="407" spans="2:16" x14ac:dyDescent="0.25">
      <c r="B407">
        <v>10333333333.333</v>
      </c>
      <c r="C407">
        <v>-87.749663999999996</v>
      </c>
      <c r="D407">
        <v>-78.485962000000001</v>
      </c>
      <c r="F407" s="6">
        <f t="shared" si="66"/>
        <v>11.666666666667</v>
      </c>
      <c r="G407" s="6">
        <f t="shared" si="64"/>
        <v>-80.372275999999999</v>
      </c>
      <c r="J407">
        <v>10333333333.333</v>
      </c>
      <c r="K407">
        <v>-87.114151000000007</v>
      </c>
      <c r="L407">
        <v>-77.981482999999997</v>
      </c>
      <c r="N407" s="6">
        <f t="shared" si="67"/>
        <v>11.666666666667</v>
      </c>
      <c r="O407" s="6">
        <f t="shared" si="65"/>
        <v>-82.913994000000002</v>
      </c>
    </row>
    <row r="408" spans="2:16" x14ac:dyDescent="0.25">
      <c r="B408">
        <v>11000000000</v>
      </c>
      <c r="C408">
        <v>-84.75309</v>
      </c>
      <c r="D408">
        <v>-75.328674000000007</v>
      </c>
      <c r="F408" s="6">
        <f t="shared" si="66"/>
        <v>12.333333333333</v>
      </c>
      <c r="G408" s="6">
        <f t="shared" si="64"/>
        <v>-71.179893000000007</v>
      </c>
      <c r="J408">
        <v>11000000000</v>
      </c>
      <c r="K408">
        <v>-85.313766000000001</v>
      </c>
      <c r="L408">
        <v>-75.958267000000006</v>
      </c>
      <c r="N408" s="6">
        <f t="shared" si="67"/>
        <v>12.333333333333</v>
      </c>
      <c r="O408" s="6">
        <f t="shared" si="65"/>
        <v>-71.009293</v>
      </c>
    </row>
    <row r="409" spans="2:16" x14ac:dyDescent="0.25">
      <c r="B409">
        <v>11666666666.667</v>
      </c>
      <c r="C409">
        <v>-82.988677999999993</v>
      </c>
      <c r="D409">
        <v>-73.381927000000005</v>
      </c>
      <c r="F409" s="6">
        <f t="shared" si="66"/>
        <v>13</v>
      </c>
      <c r="G409" s="6">
        <f t="shared" si="64"/>
        <v>-76.278739999999999</v>
      </c>
      <c r="J409">
        <v>11666666666.667</v>
      </c>
      <c r="K409">
        <v>-81.402137999999994</v>
      </c>
      <c r="L409">
        <v>-71.784949999999995</v>
      </c>
      <c r="N409" s="6">
        <f t="shared" si="67"/>
        <v>13</v>
      </c>
      <c r="O409" s="6">
        <f t="shared" si="65"/>
        <v>-68.443809999999999</v>
      </c>
    </row>
    <row r="410" spans="2:16" x14ac:dyDescent="0.25">
      <c r="B410">
        <v>12333333333.333</v>
      </c>
      <c r="C410">
        <v>-84.687645000000003</v>
      </c>
      <c r="D410">
        <v>-74.422698999999994</v>
      </c>
      <c r="F410" s="6" t="s">
        <v>25</v>
      </c>
      <c r="J410">
        <v>12333333333.333</v>
      </c>
      <c r="K410">
        <v>-81.245827000000006</v>
      </c>
      <c r="L410">
        <v>-71.299796999999998</v>
      </c>
      <c r="N410" s="6" t="s">
        <v>25</v>
      </c>
    </row>
    <row r="411" spans="2:16" x14ac:dyDescent="0.25">
      <c r="B411">
        <v>13000000000</v>
      </c>
      <c r="C411">
        <v>-84.759749999999997</v>
      </c>
      <c r="D411">
        <v>-73.611052999999998</v>
      </c>
      <c r="J411">
        <v>13000000000</v>
      </c>
      <c r="K411">
        <v>-83.076683000000003</v>
      </c>
      <c r="L411">
        <v>-72.245827000000006</v>
      </c>
    </row>
    <row r="412" spans="2:16" x14ac:dyDescent="0.25">
      <c r="B412" t="s">
        <v>25</v>
      </c>
      <c r="J412" t="s">
        <v>25</v>
      </c>
    </row>
    <row r="413" spans="2:16" x14ac:dyDescent="0.25">
      <c r="F413" s="6" t="s">
        <v>64</v>
      </c>
      <c r="N413" s="6" t="s">
        <v>64</v>
      </c>
    </row>
    <row r="414" spans="2:16" ht="15.75" x14ac:dyDescent="0.25">
      <c r="F414" s="6" t="s">
        <v>23</v>
      </c>
      <c r="G414" s="6" t="str">
        <f t="shared" ref="G414:G433" si="68">D440</f>
        <v>4Ix4L dBc Log Mag(dB)</v>
      </c>
      <c r="H414" s="35">
        <v>4</v>
      </c>
      <c r="N414" s="6" t="s">
        <v>23</v>
      </c>
      <c r="O414" s="6" t="str">
        <f t="shared" ref="O414:O433" si="69">L440</f>
        <v>4Ix4L dBc Log Mag(dB)</v>
      </c>
      <c r="P414" s="35">
        <v>4</v>
      </c>
    </row>
    <row r="415" spans="2:16" ht="15.75" x14ac:dyDescent="0.25">
      <c r="B415" t="s">
        <v>62</v>
      </c>
      <c r="F415" s="6">
        <f t="shared" ref="F415:F433" si="70">B441/1000000000</f>
        <v>1</v>
      </c>
      <c r="G415" s="6">
        <f t="shared" si="68"/>
        <v>-75.644333000000003</v>
      </c>
      <c r="H415" s="36">
        <f>ABS(AVERAGE(G415:G433)-(H414-1)*17)</f>
        <v>123.75089710526315</v>
      </c>
      <c r="J415" t="s">
        <v>62</v>
      </c>
      <c r="N415" s="6">
        <f t="shared" ref="N415:N433" si="71">J441/1000000000</f>
        <v>1</v>
      </c>
      <c r="O415" s="6">
        <f t="shared" si="69"/>
        <v>-79.078552000000002</v>
      </c>
      <c r="P415" s="36">
        <f>ABS(AVERAGE(O415:O433)-(P414-1)*17)</f>
        <v>120.73152163157894</v>
      </c>
    </row>
    <row r="416" spans="2:16" x14ac:dyDescent="0.25">
      <c r="B416" t="s">
        <v>23</v>
      </c>
      <c r="C416" t="s">
        <v>170</v>
      </c>
      <c r="D416" t="s">
        <v>93</v>
      </c>
      <c r="F416" s="6">
        <f t="shared" si="70"/>
        <v>1.6666666666666998</v>
      </c>
      <c r="G416" s="6">
        <f t="shared" si="68"/>
        <v>-67.814194000000001</v>
      </c>
      <c r="J416" t="s">
        <v>23</v>
      </c>
      <c r="K416" t="s">
        <v>170</v>
      </c>
      <c r="L416" t="s">
        <v>93</v>
      </c>
      <c r="N416" s="6">
        <f t="shared" si="71"/>
        <v>1.6666666666666998</v>
      </c>
      <c r="O416" s="6">
        <f t="shared" si="69"/>
        <v>-70.651459000000003</v>
      </c>
    </row>
    <row r="417" spans="2:15" x14ac:dyDescent="0.25">
      <c r="B417">
        <v>1000000000</v>
      </c>
      <c r="C417">
        <v>-72.590164000000001</v>
      </c>
      <c r="D417">
        <v>-64.256354999999999</v>
      </c>
      <c r="F417" s="6">
        <f t="shared" si="70"/>
        <v>2.3333333333333002</v>
      </c>
      <c r="G417" s="6">
        <f t="shared" si="68"/>
        <v>-55.764876999999998</v>
      </c>
      <c r="J417">
        <v>1000000000</v>
      </c>
      <c r="K417">
        <v>-78.544548000000006</v>
      </c>
      <c r="L417">
        <v>-70.540024000000003</v>
      </c>
      <c r="N417" s="6">
        <f t="shared" si="71"/>
        <v>2.3333333333333002</v>
      </c>
      <c r="O417" s="6">
        <f t="shared" si="69"/>
        <v>-67.483481999999995</v>
      </c>
    </row>
    <row r="418" spans="2:15" x14ac:dyDescent="0.25">
      <c r="B418">
        <v>1666666666.6666999</v>
      </c>
      <c r="C418">
        <v>-71.715553</v>
      </c>
      <c r="D418">
        <v>-63.605034000000003</v>
      </c>
      <c r="F418" s="6">
        <f t="shared" si="70"/>
        <v>3</v>
      </c>
      <c r="G418" s="6">
        <f t="shared" si="68"/>
        <v>-71.545402999999993</v>
      </c>
      <c r="J418">
        <v>1666666666.6666999</v>
      </c>
      <c r="K418">
        <v>-68.511420999999999</v>
      </c>
      <c r="L418">
        <v>-60.929226</v>
      </c>
      <c r="N418" s="6">
        <f t="shared" si="71"/>
        <v>3</v>
      </c>
      <c r="O418" s="6">
        <f t="shared" si="69"/>
        <v>-71.707763999999997</v>
      </c>
    </row>
    <row r="419" spans="2:15" x14ac:dyDescent="0.25">
      <c r="B419">
        <v>2333333333.3333001</v>
      </c>
      <c r="C419">
        <v>-73.704407000000003</v>
      </c>
      <c r="D419">
        <v>-65.395438999999996</v>
      </c>
      <c r="F419" s="6">
        <f t="shared" si="70"/>
        <v>3.6666666666666998</v>
      </c>
      <c r="G419" s="6">
        <f t="shared" si="68"/>
        <v>-71.044922</v>
      </c>
      <c r="J419">
        <v>2333333333.3333001</v>
      </c>
      <c r="K419">
        <v>-75.791686999999996</v>
      </c>
      <c r="L419">
        <v>-68.109222000000003</v>
      </c>
      <c r="N419" s="6">
        <f t="shared" si="71"/>
        <v>3.6666666666666998</v>
      </c>
      <c r="O419" s="6">
        <f t="shared" si="69"/>
        <v>-73.275649999999999</v>
      </c>
    </row>
    <row r="420" spans="2:15" x14ac:dyDescent="0.25">
      <c r="B420">
        <v>3000000000</v>
      </c>
      <c r="C420">
        <v>-72.602965999999995</v>
      </c>
      <c r="D420">
        <v>-63.993941999999997</v>
      </c>
      <c r="F420" s="6">
        <f t="shared" si="70"/>
        <v>4.3333333333332993</v>
      </c>
      <c r="G420" s="6">
        <f t="shared" si="68"/>
        <v>-68.156799000000007</v>
      </c>
      <c r="J420">
        <v>3000000000</v>
      </c>
      <c r="K420">
        <v>-68.996161999999998</v>
      </c>
      <c r="L420">
        <v>-61.036879999999996</v>
      </c>
      <c r="N420" s="6">
        <f t="shared" si="71"/>
        <v>4.3333333333332993</v>
      </c>
      <c r="O420" s="6">
        <f t="shared" si="69"/>
        <v>-67.171088999999995</v>
      </c>
    </row>
    <row r="421" spans="2:15" x14ac:dyDescent="0.25">
      <c r="B421">
        <v>3666666666.6666999</v>
      </c>
      <c r="C421">
        <v>-76.111198000000002</v>
      </c>
      <c r="D421">
        <v>-67.633926000000002</v>
      </c>
      <c r="F421" s="6">
        <f t="shared" si="70"/>
        <v>5</v>
      </c>
      <c r="G421" s="6">
        <f t="shared" si="68"/>
        <v>-76.331267999999994</v>
      </c>
      <c r="J421">
        <v>3666666666.6666999</v>
      </c>
      <c r="K421">
        <v>-75.614006000000003</v>
      </c>
      <c r="L421">
        <v>-67.309792000000002</v>
      </c>
      <c r="N421" s="6">
        <f t="shared" si="71"/>
        <v>5</v>
      </c>
      <c r="O421" s="6">
        <f t="shared" si="69"/>
        <v>-71.541824000000005</v>
      </c>
    </row>
    <row r="422" spans="2:15" x14ac:dyDescent="0.25">
      <c r="B422">
        <v>4333333333.3332996</v>
      </c>
      <c r="C422">
        <v>-79.980377000000004</v>
      </c>
      <c r="D422">
        <v>-71.931365999999997</v>
      </c>
      <c r="F422" s="6">
        <f t="shared" si="70"/>
        <v>5.6666666666667007</v>
      </c>
      <c r="G422" s="6">
        <f t="shared" si="68"/>
        <v>-71.289107999999999</v>
      </c>
      <c r="J422">
        <v>4333333333.3332996</v>
      </c>
      <c r="K422">
        <v>-74.552314999999993</v>
      </c>
      <c r="L422">
        <v>-66.260741999999993</v>
      </c>
      <c r="N422" s="6">
        <f t="shared" si="71"/>
        <v>5.6666666666667007</v>
      </c>
      <c r="O422" s="6">
        <f t="shared" si="69"/>
        <v>-73.232605000000007</v>
      </c>
    </row>
    <row r="423" spans="2:15" x14ac:dyDescent="0.25">
      <c r="B423">
        <v>5000000000</v>
      </c>
      <c r="C423">
        <v>-67.648116999999999</v>
      </c>
      <c r="D423">
        <v>-59.685409999999997</v>
      </c>
      <c r="F423" s="6">
        <f t="shared" si="70"/>
        <v>6.3333333333332993</v>
      </c>
      <c r="G423" s="6">
        <f t="shared" si="68"/>
        <v>-76.277100000000004</v>
      </c>
      <c r="J423">
        <v>5000000000</v>
      </c>
      <c r="K423">
        <v>-82.019835999999998</v>
      </c>
      <c r="L423">
        <v>-73.811340000000001</v>
      </c>
      <c r="N423" s="6">
        <f t="shared" si="71"/>
        <v>6.3333333333332993</v>
      </c>
      <c r="O423" s="6">
        <f t="shared" si="69"/>
        <v>-71.578377000000003</v>
      </c>
    </row>
    <row r="424" spans="2:15" x14ac:dyDescent="0.25">
      <c r="B424">
        <v>5666666666.6667004</v>
      </c>
      <c r="C424">
        <v>-76.312766999999994</v>
      </c>
      <c r="D424">
        <v>-68.308807000000002</v>
      </c>
      <c r="F424" s="6">
        <f t="shared" si="70"/>
        <v>7</v>
      </c>
      <c r="G424" s="6">
        <f t="shared" si="68"/>
        <v>-75.519501000000005</v>
      </c>
      <c r="J424">
        <v>5666666666.6667004</v>
      </c>
      <c r="K424">
        <v>-84.744110000000006</v>
      </c>
      <c r="L424">
        <v>-76.627739000000005</v>
      </c>
      <c r="N424" s="6">
        <f t="shared" si="71"/>
        <v>7</v>
      </c>
      <c r="O424" s="6">
        <f t="shared" si="69"/>
        <v>-72.935149999999993</v>
      </c>
    </row>
    <row r="425" spans="2:15" x14ac:dyDescent="0.25">
      <c r="B425">
        <v>6333333333.3332996</v>
      </c>
      <c r="C425">
        <v>-78.504600999999994</v>
      </c>
      <c r="D425">
        <v>-70.261757000000003</v>
      </c>
      <c r="F425" s="6">
        <f t="shared" si="70"/>
        <v>7.6666666666667007</v>
      </c>
      <c r="G425" s="6">
        <f t="shared" si="68"/>
        <v>-69.026893999999999</v>
      </c>
      <c r="J425">
        <v>6333333333.3332996</v>
      </c>
      <c r="K425">
        <v>-81.076874000000004</v>
      </c>
      <c r="L425">
        <v>-72.945053000000001</v>
      </c>
      <c r="N425" s="6">
        <f t="shared" si="71"/>
        <v>7.6666666666667007</v>
      </c>
      <c r="O425" s="6">
        <f t="shared" si="69"/>
        <v>-64.808350000000004</v>
      </c>
    </row>
    <row r="426" spans="2:15" x14ac:dyDescent="0.25">
      <c r="B426">
        <v>7000000000</v>
      </c>
      <c r="C426">
        <v>-84.133041000000006</v>
      </c>
      <c r="D426">
        <v>-75.897484000000006</v>
      </c>
      <c r="F426" s="6">
        <f t="shared" si="70"/>
        <v>8.3333333333333002</v>
      </c>
      <c r="G426" s="6">
        <f t="shared" si="68"/>
        <v>-70.047698999999994</v>
      </c>
      <c r="J426">
        <v>7000000000</v>
      </c>
      <c r="K426">
        <v>-76.074768000000006</v>
      </c>
      <c r="L426">
        <v>-67.748137999999997</v>
      </c>
      <c r="N426" s="6">
        <f t="shared" si="71"/>
        <v>8.3333333333333002</v>
      </c>
      <c r="O426" s="6">
        <f t="shared" si="69"/>
        <v>-67.146584000000004</v>
      </c>
    </row>
    <row r="427" spans="2:15" x14ac:dyDescent="0.25">
      <c r="B427">
        <v>7666666666.6667004</v>
      </c>
      <c r="C427">
        <v>-78.148880000000005</v>
      </c>
      <c r="D427">
        <v>-69.376480000000001</v>
      </c>
      <c r="F427" s="6">
        <f t="shared" si="70"/>
        <v>9</v>
      </c>
      <c r="G427" s="6">
        <f t="shared" si="68"/>
        <v>-73.540924000000004</v>
      </c>
      <c r="J427">
        <v>7666666666.6667004</v>
      </c>
      <c r="K427">
        <v>-82.310340999999994</v>
      </c>
      <c r="L427">
        <v>-73.594588999999999</v>
      </c>
      <c r="N427" s="6">
        <f t="shared" si="71"/>
        <v>9</v>
      </c>
      <c r="O427" s="6">
        <f t="shared" si="69"/>
        <v>-70.570640999999995</v>
      </c>
    </row>
    <row r="428" spans="2:15" x14ac:dyDescent="0.25">
      <c r="B428">
        <v>8333333333.3332996</v>
      </c>
      <c r="C428">
        <v>-83.494399999999999</v>
      </c>
      <c r="D428">
        <v>-74.490043999999997</v>
      </c>
      <c r="F428" s="6">
        <f t="shared" si="70"/>
        <v>9.6666666666666998</v>
      </c>
      <c r="G428" s="6">
        <f t="shared" si="68"/>
        <v>-72.189353999999994</v>
      </c>
      <c r="J428">
        <v>8333333333.3332996</v>
      </c>
      <c r="K428">
        <v>-74.786186000000001</v>
      </c>
      <c r="L428">
        <v>-65.738197</v>
      </c>
      <c r="N428" s="6">
        <f t="shared" si="71"/>
        <v>9.6666666666666998</v>
      </c>
      <c r="O428" s="6">
        <f t="shared" si="69"/>
        <v>-70.391548</v>
      </c>
    </row>
    <row r="429" spans="2:15" x14ac:dyDescent="0.25">
      <c r="B429">
        <v>9000000000</v>
      </c>
      <c r="C429">
        <v>-77.088050999999993</v>
      </c>
      <c r="D429">
        <v>-68.039008999999993</v>
      </c>
      <c r="F429" s="6">
        <f t="shared" si="70"/>
        <v>10.333333333333</v>
      </c>
      <c r="G429" s="6">
        <f t="shared" si="68"/>
        <v>-69.569930999999997</v>
      </c>
      <c r="J429">
        <v>9000000000</v>
      </c>
      <c r="K429">
        <v>-75.512375000000006</v>
      </c>
      <c r="L429">
        <v>-66.314339000000004</v>
      </c>
      <c r="N429" s="6">
        <f t="shared" si="71"/>
        <v>10.333333333333</v>
      </c>
      <c r="O429" s="6">
        <f t="shared" si="69"/>
        <v>-68.438468999999998</v>
      </c>
    </row>
    <row r="430" spans="2:15" x14ac:dyDescent="0.25">
      <c r="B430">
        <v>9666666666.6667004</v>
      </c>
      <c r="C430">
        <v>-84.232062999999997</v>
      </c>
      <c r="D430">
        <v>-75.069862000000001</v>
      </c>
      <c r="F430" s="6">
        <f t="shared" si="70"/>
        <v>11</v>
      </c>
      <c r="G430" s="6">
        <f t="shared" si="68"/>
        <v>-78.833709999999996</v>
      </c>
      <c r="J430">
        <v>9666666666.6667004</v>
      </c>
      <c r="K430">
        <v>-76.933814999999996</v>
      </c>
      <c r="L430">
        <v>-67.623322000000002</v>
      </c>
      <c r="N430" s="6">
        <f t="shared" si="71"/>
        <v>11</v>
      </c>
      <c r="O430" s="6">
        <f t="shared" si="69"/>
        <v>-68.646957</v>
      </c>
    </row>
    <row r="431" spans="2:15" x14ac:dyDescent="0.25">
      <c r="B431">
        <v>10333333333.333</v>
      </c>
      <c r="C431">
        <v>-95.690285000000003</v>
      </c>
      <c r="D431">
        <v>-86.426581999999996</v>
      </c>
      <c r="F431" s="6">
        <f t="shared" si="70"/>
        <v>11.666666666667</v>
      </c>
      <c r="G431" s="6">
        <f t="shared" si="68"/>
        <v>-90.575882000000007</v>
      </c>
      <c r="J431">
        <v>10333333333.333</v>
      </c>
      <c r="K431">
        <v>-76.940262000000004</v>
      </c>
      <c r="L431">
        <v>-67.807593999999995</v>
      </c>
      <c r="N431" s="6">
        <f t="shared" si="71"/>
        <v>11.666666666667</v>
      </c>
      <c r="O431" s="6">
        <f t="shared" si="69"/>
        <v>-65.360778999999994</v>
      </c>
    </row>
    <row r="432" spans="2:15" x14ac:dyDescent="0.25">
      <c r="B432">
        <v>11000000000</v>
      </c>
      <c r="C432">
        <v>-84.873031999999995</v>
      </c>
      <c r="D432">
        <v>-75.448616000000001</v>
      </c>
      <c r="F432" s="6">
        <f t="shared" si="70"/>
        <v>12.333333333333</v>
      </c>
      <c r="G432" s="6">
        <f t="shared" si="68"/>
        <v>-76.398201</v>
      </c>
      <c r="J432">
        <v>11000000000</v>
      </c>
      <c r="K432">
        <v>-76.463668999999996</v>
      </c>
      <c r="L432">
        <v>-67.108170000000001</v>
      </c>
      <c r="N432" s="6">
        <f t="shared" si="71"/>
        <v>12.333333333333</v>
      </c>
      <c r="O432" s="6">
        <f t="shared" si="69"/>
        <v>-65.101433</v>
      </c>
    </row>
    <row r="433" spans="2:16" x14ac:dyDescent="0.25">
      <c r="B433">
        <v>11666666666.667</v>
      </c>
      <c r="C433">
        <v>-89.979027000000002</v>
      </c>
      <c r="D433">
        <v>-80.372275999999999</v>
      </c>
      <c r="F433" s="6">
        <f t="shared" si="70"/>
        <v>13</v>
      </c>
      <c r="G433" s="6">
        <f t="shared" si="68"/>
        <v>-72.696944999999999</v>
      </c>
      <c r="J433">
        <v>11666666666.667</v>
      </c>
      <c r="K433">
        <v>-92.531173999999993</v>
      </c>
      <c r="L433">
        <v>-82.913994000000002</v>
      </c>
      <c r="N433" s="6">
        <f t="shared" si="71"/>
        <v>13</v>
      </c>
      <c r="O433" s="6">
        <f t="shared" si="69"/>
        <v>-65.778198000000003</v>
      </c>
    </row>
    <row r="434" spans="2:16" x14ac:dyDescent="0.25">
      <c r="B434">
        <v>12333333333.333</v>
      </c>
      <c r="C434">
        <v>-81.444839000000002</v>
      </c>
      <c r="D434">
        <v>-71.179893000000007</v>
      </c>
      <c r="F434" s="6" t="s">
        <v>25</v>
      </c>
      <c r="J434">
        <v>12333333333.333</v>
      </c>
      <c r="K434">
        <v>-80.955321999999995</v>
      </c>
      <c r="L434">
        <v>-71.009293</v>
      </c>
      <c r="N434" s="6" t="s">
        <v>25</v>
      </c>
    </row>
    <row r="435" spans="2:16" x14ac:dyDescent="0.25">
      <c r="B435">
        <v>13000000000</v>
      </c>
      <c r="C435">
        <v>-87.427443999999994</v>
      </c>
      <c r="D435">
        <v>-76.278739999999999</v>
      </c>
      <c r="J435">
        <v>13000000000</v>
      </c>
      <c r="K435">
        <v>-79.274665999999996</v>
      </c>
      <c r="L435">
        <v>-68.443809999999999</v>
      </c>
    </row>
    <row r="436" spans="2:16" x14ac:dyDescent="0.25">
      <c r="B436" t="s">
        <v>25</v>
      </c>
      <c r="J436" t="s">
        <v>25</v>
      </c>
    </row>
    <row r="437" spans="2:16" x14ac:dyDescent="0.25">
      <c r="F437" s="6" t="s">
        <v>66</v>
      </c>
      <c r="N437" s="6" t="s">
        <v>66</v>
      </c>
    </row>
    <row r="438" spans="2:16" ht="15.75" x14ac:dyDescent="0.25">
      <c r="F438" s="6" t="s">
        <v>23</v>
      </c>
      <c r="G438" s="6" t="str">
        <f t="shared" ref="G438:G457" si="72">D464</f>
        <v>4Ix5L dBc Log Mag(dB)</v>
      </c>
      <c r="H438" s="35">
        <v>4</v>
      </c>
      <c r="N438" s="6" t="s">
        <v>23</v>
      </c>
      <c r="O438" s="6" t="str">
        <f t="shared" ref="O438:O457" si="73">L464</f>
        <v>4Ix5L dBc Log Mag(dB)</v>
      </c>
      <c r="P438" s="35">
        <v>4</v>
      </c>
    </row>
    <row r="439" spans="2:16" ht="15.75" x14ac:dyDescent="0.25">
      <c r="B439" t="s">
        <v>64</v>
      </c>
      <c r="F439" s="6">
        <f t="shared" ref="F439:F457" si="74">B465/1000000000</f>
        <v>1.004</v>
      </c>
      <c r="G439" s="6">
        <f t="shared" si="72"/>
        <v>-54.474167000000001</v>
      </c>
      <c r="H439" s="36">
        <f>ABS(AVERAGE(G439:G457)-(H438-1)*17)</f>
        <v>115.1123872631579</v>
      </c>
      <c r="J439" t="s">
        <v>64</v>
      </c>
      <c r="N439" s="6">
        <f t="shared" ref="N439:N457" si="75">J465/1000000000</f>
        <v>1.004</v>
      </c>
      <c r="O439" s="6">
        <f t="shared" si="73"/>
        <v>-63.036118000000002</v>
      </c>
      <c r="P439" s="36">
        <f>ABS(AVERAGE(O439:O457)-(P438-1)*17)</f>
        <v>117.17451794736841</v>
      </c>
    </row>
    <row r="440" spans="2:16" x14ac:dyDescent="0.25">
      <c r="B440" t="s">
        <v>23</v>
      </c>
      <c r="C440" t="s">
        <v>171</v>
      </c>
      <c r="D440" t="s">
        <v>94</v>
      </c>
      <c r="F440" s="6">
        <f t="shared" si="74"/>
        <v>1.6704444444444</v>
      </c>
      <c r="G440" s="6">
        <f t="shared" si="72"/>
        <v>-62.759490999999997</v>
      </c>
      <c r="J440" t="s">
        <v>23</v>
      </c>
      <c r="K440" t="s">
        <v>171</v>
      </c>
      <c r="L440" t="s">
        <v>94</v>
      </c>
      <c r="N440" s="6">
        <f t="shared" si="75"/>
        <v>1.6704444444444</v>
      </c>
      <c r="O440" s="6">
        <f t="shared" si="73"/>
        <v>-62.042152000000002</v>
      </c>
    </row>
    <row r="441" spans="2:16" x14ac:dyDescent="0.25">
      <c r="B441">
        <v>1000000000</v>
      </c>
      <c r="C441">
        <v>-83.978133999999997</v>
      </c>
      <c r="D441">
        <v>-75.644333000000003</v>
      </c>
      <c r="F441" s="6">
        <f t="shared" si="74"/>
        <v>2.3368888888888999</v>
      </c>
      <c r="G441" s="6">
        <f t="shared" si="72"/>
        <v>-53.193854999999999</v>
      </c>
      <c r="J441">
        <v>1000000000</v>
      </c>
      <c r="K441">
        <v>-87.083076000000005</v>
      </c>
      <c r="L441">
        <v>-79.078552000000002</v>
      </c>
      <c r="N441" s="6">
        <f t="shared" si="75"/>
        <v>2.3368888888888999</v>
      </c>
      <c r="O441" s="6">
        <f t="shared" si="73"/>
        <v>-56.866225999999997</v>
      </c>
    </row>
    <row r="442" spans="2:16" x14ac:dyDescent="0.25">
      <c r="B442">
        <v>1666666666.6666999</v>
      </c>
      <c r="C442">
        <v>-75.924712999999997</v>
      </c>
      <c r="D442">
        <v>-67.814194000000001</v>
      </c>
      <c r="F442" s="6">
        <f t="shared" si="74"/>
        <v>3.0033333333333001</v>
      </c>
      <c r="G442" s="6">
        <f t="shared" si="72"/>
        <v>-59.352856000000003</v>
      </c>
      <c r="J442">
        <v>1666666666.6666999</v>
      </c>
      <c r="K442">
        <v>-78.233649999999997</v>
      </c>
      <c r="L442">
        <v>-70.651459000000003</v>
      </c>
      <c r="N442" s="6">
        <f t="shared" si="75"/>
        <v>3.0033333333333001</v>
      </c>
      <c r="O442" s="6">
        <f t="shared" si="73"/>
        <v>-61.462833000000003</v>
      </c>
    </row>
    <row r="443" spans="2:16" x14ac:dyDescent="0.25">
      <c r="B443">
        <v>2333333333.3333001</v>
      </c>
      <c r="C443">
        <v>-64.073845000000006</v>
      </c>
      <c r="D443">
        <v>-55.764876999999998</v>
      </c>
      <c r="F443" s="6">
        <f t="shared" si="74"/>
        <v>3.6697777777778002</v>
      </c>
      <c r="G443" s="6">
        <f t="shared" si="72"/>
        <v>-60.561385999999999</v>
      </c>
      <c r="J443">
        <v>2333333333.3333001</v>
      </c>
      <c r="K443">
        <v>-75.165938999999995</v>
      </c>
      <c r="L443">
        <v>-67.483481999999995</v>
      </c>
      <c r="N443" s="6">
        <f t="shared" si="75"/>
        <v>3.6697777777778002</v>
      </c>
      <c r="O443" s="6">
        <f t="shared" si="73"/>
        <v>-62.713031999999998</v>
      </c>
    </row>
    <row r="444" spans="2:16" x14ac:dyDescent="0.25">
      <c r="B444">
        <v>3000000000</v>
      </c>
      <c r="C444">
        <v>-80.154426999999998</v>
      </c>
      <c r="D444">
        <v>-71.545402999999993</v>
      </c>
      <c r="F444" s="6">
        <f t="shared" si="74"/>
        <v>4.3362222222222</v>
      </c>
      <c r="G444" s="6">
        <f t="shared" si="72"/>
        <v>-65.019974000000005</v>
      </c>
      <c r="J444">
        <v>3000000000</v>
      </c>
      <c r="K444">
        <v>-79.667045999999999</v>
      </c>
      <c r="L444">
        <v>-71.707763999999997</v>
      </c>
      <c r="N444" s="6">
        <f t="shared" si="75"/>
        <v>4.3362222222222</v>
      </c>
      <c r="O444" s="6">
        <f t="shared" si="73"/>
        <v>-66.139449999999997</v>
      </c>
    </row>
    <row r="445" spans="2:16" x14ac:dyDescent="0.25">
      <c r="B445">
        <v>3666666666.6666999</v>
      </c>
      <c r="C445">
        <v>-79.522201999999993</v>
      </c>
      <c r="D445">
        <v>-71.044922</v>
      </c>
      <c r="F445" s="6">
        <f t="shared" si="74"/>
        <v>5.0026666666667001</v>
      </c>
      <c r="G445" s="6">
        <f t="shared" si="72"/>
        <v>-63.027866000000003</v>
      </c>
      <c r="J445">
        <v>3666666666.6666999</v>
      </c>
      <c r="K445">
        <v>-81.579864999999998</v>
      </c>
      <c r="L445">
        <v>-73.275649999999999</v>
      </c>
      <c r="N445" s="6">
        <f t="shared" si="75"/>
        <v>5.0026666666667001</v>
      </c>
      <c r="O445" s="6">
        <f t="shared" si="73"/>
        <v>-66.384338</v>
      </c>
    </row>
    <row r="446" spans="2:16" x14ac:dyDescent="0.25">
      <c r="B446">
        <v>4333333333.3332996</v>
      </c>
      <c r="C446">
        <v>-76.205810999999997</v>
      </c>
      <c r="D446">
        <v>-68.156799000000007</v>
      </c>
      <c r="F446" s="6">
        <f t="shared" si="74"/>
        <v>5.6691111111110999</v>
      </c>
      <c r="G446" s="6">
        <f t="shared" si="72"/>
        <v>-61.143763999999997</v>
      </c>
      <c r="J446">
        <v>4333333333.3332996</v>
      </c>
      <c r="K446">
        <v>-75.462661999999995</v>
      </c>
      <c r="L446">
        <v>-67.171088999999995</v>
      </c>
      <c r="N446" s="6">
        <f t="shared" si="75"/>
        <v>5.6691111111110999</v>
      </c>
      <c r="O446" s="6">
        <f t="shared" si="73"/>
        <v>-60.164566000000001</v>
      </c>
    </row>
    <row r="447" spans="2:16" x14ac:dyDescent="0.25">
      <c r="B447">
        <v>5000000000</v>
      </c>
      <c r="C447">
        <v>-84.293976000000001</v>
      </c>
      <c r="D447">
        <v>-76.331267999999994</v>
      </c>
      <c r="F447" s="6">
        <f t="shared" si="74"/>
        <v>6.3355555555556</v>
      </c>
      <c r="G447" s="6">
        <f t="shared" si="72"/>
        <v>-62.894210999999999</v>
      </c>
      <c r="J447">
        <v>5000000000</v>
      </c>
      <c r="K447">
        <v>-79.750320000000002</v>
      </c>
      <c r="L447">
        <v>-71.541824000000005</v>
      </c>
      <c r="N447" s="6">
        <f t="shared" si="75"/>
        <v>6.3355555555556</v>
      </c>
      <c r="O447" s="6">
        <f t="shared" si="73"/>
        <v>-68.930083999999994</v>
      </c>
    </row>
    <row r="448" spans="2:16" x14ac:dyDescent="0.25">
      <c r="B448">
        <v>5666666666.6667004</v>
      </c>
      <c r="C448">
        <v>-79.293068000000005</v>
      </c>
      <c r="D448">
        <v>-71.289107999999999</v>
      </c>
      <c r="F448" s="6">
        <f t="shared" si="74"/>
        <v>7.0019999999999998</v>
      </c>
      <c r="G448" s="6">
        <f t="shared" si="72"/>
        <v>-67.392128</v>
      </c>
      <c r="J448">
        <v>5666666666.6667004</v>
      </c>
      <c r="K448">
        <v>-81.348975999999993</v>
      </c>
      <c r="L448">
        <v>-73.232605000000007</v>
      </c>
      <c r="N448" s="6">
        <f t="shared" si="75"/>
        <v>7.0019999999999998</v>
      </c>
      <c r="O448" s="6">
        <f t="shared" si="73"/>
        <v>-71.943366999999995</v>
      </c>
    </row>
    <row r="449" spans="2:16" x14ac:dyDescent="0.25">
      <c r="B449">
        <v>6333333333.3332996</v>
      </c>
      <c r="C449">
        <v>-84.519936000000001</v>
      </c>
      <c r="D449">
        <v>-76.277100000000004</v>
      </c>
      <c r="F449" s="6">
        <f t="shared" si="74"/>
        <v>7.6684444444443995</v>
      </c>
      <c r="G449" s="6">
        <f t="shared" si="72"/>
        <v>-64.594802999999999</v>
      </c>
      <c r="J449">
        <v>6333333333.3332996</v>
      </c>
      <c r="K449">
        <v>-79.710205000000002</v>
      </c>
      <c r="L449">
        <v>-71.578377000000003</v>
      </c>
      <c r="N449" s="6">
        <f t="shared" si="75"/>
        <v>7.6684444444443995</v>
      </c>
      <c r="O449" s="6">
        <f t="shared" si="73"/>
        <v>-63.213470000000001</v>
      </c>
    </row>
    <row r="450" spans="2:16" x14ac:dyDescent="0.25">
      <c r="B450">
        <v>7000000000</v>
      </c>
      <c r="C450">
        <v>-83.755058000000005</v>
      </c>
      <c r="D450">
        <v>-75.519501000000005</v>
      </c>
      <c r="F450" s="6">
        <f t="shared" si="74"/>
        <v>8.3348888888888997</v>
      </c>
      <c r="G450" s="6">
        <f t="shared" si="72"/>
        <v>-70.646004000000005</v>
      </c>
      <c r="J450">
        <v>7000000000</v>
      </c>
      <c r="K450">
        <v>-81.261771999999993</v>
      </c>
      <c r="L450">
        <v>-72.935149999999993</v>
      </c>
      <c r="N450" s="6">
        <f t="shared" si="75"/>
        <v>8.3348888888888997</v>
      </c>
      <c r="O450" s="6">
        <f t="shared" si="73"/>
        <v>-67.564018000000004</v>
      </c>
    </row>
    <row r="451" spans="2:16" x14ac:dyDescent="0.25">
      <c r="B451">
        <v>7666666666.6667004</v>
      </c>
      <c r="C451">
        <v>-77.799285999999995</v>
      </c>
      <c r="D451">
        <v>-69.026893999999999</v>
      </c>
      <c r="F451" s="6">
        <f t="shared" si="74"/>
        <v>9.0013333333332994</v>
      </c>
      <c r="G451" s="6">
        <f t="shared" si="72"/>
        <v>-66.318297999999999</v>
      </c>
      <c r="J451">
        <v>7666666666.6667004</v>
      </c>
      <c r="K451">
        <v>-73.524101000000002</v>
      </c>
      <c r="L451">
        <v>-64.808350000000004</v>
      </c>
      <c r="N451" s="6">
        <f t="shared" si="75"/>
        <v>9.0013333333332994</v>
      </c>
      <c r="O451" s="6">
        <f t="shared" si="73"/>
        <v>-66.080665999999994</v>
      </c>
    </row>
    <row r="452" spans="2:16" x14ac:dyDescent="0.25">
      <c r="B452">
        <v>8333333333.3332996</v>
      </c>
      <c r="C452">
        <v>-79.052054999999996</v>
      </c>
      <c r="D452">
        <v>-70.047698999999994</v>
      </c>
      <c r="F452" s="6">
        <f t="shared" si="74"/>
        <v>9.6677777777778005</v>
      </c>
      <c r="G452" s="6">
        <f t="shared" si="72"/>
        <v>-65.867241000000007</v>
      </c>
      <c r="J452">
        <v>8333333333.3332996</v>
      </c>
      <c r="K452">
        <v>-76.194571999999994</v>
      </c>
      <c r="L452">
        <v>-67.146584000000004</v>
      </c>
      <c r="N452" s="6">
        <f t="shared" si="75"/>
        <v>9.6677777777778005</v>
      </c>
      <c r="O452" s="6">
        <f t="shared" si="73"/>
        <v>-70.368088</v>
      </c>
    </row>
    <row r="453" spans="2:16" x14ac:dyDescent="0.25">
      <c r="B453">
        <v>9000000000</v>
      </c>
      <c r="C453">
        <v>-82.589966000000004</v>
      </c>
      <c r="D453">
        <v>-73.540924000000004</v>
      </c>
      <c r="F453" s="6">
        <f t="shared" si="74"/>
        <v>10.334222222221999</v>
      </c>
      <c r="G453" s="6">
        <f t="shared" si="72"/>
        <v>-71.339836000000005</v>
      </c>
      <c r="J453">
        <v>9000000000</v>
      </c>
      <c r="K453">
        <v>-79.768676999999997</v>
      </c>
      <c r="L453">
        <v>-70.570640999999995</v>
      </c>
      <c r="N453" s="6">
        <f t="shared" si="75"/>
        <v>10.334222222221999</v>
      </c>
      <c r="O453" s="6">
        <f t="shared" si="73"/>
        <v>-67.337151000000006</v>
      </c>
    </row>
    <row r="454" spans="2:16" x14ac:dyDescent="0.25">
      <c r="B454">
        <v>9666666666.6667004</v>
      </c>
      <c r="C454">
        <v>-81.351555000000005</v>
      </c>
      <c r="D454">
        <v>-72.189353999999994</v>
      </c>
      <c r="F454" s="6">
        <f t="shared" si="74"/>
        <v>11.000666666667</v>
      </c>
      <c r="G454" s="6">
        <f t="shared" si="72"/>
        <v>-61.233269</v>
      </c>
      <c r="J454">
        <v>9666666666.6667004</v>
      </c>
      <c r="K454">
        <v>-79.702042000000006</v>
      </c>
      <c r="L454">
        <v>-70.391548</v>
      </c>
      <c r="N454" s="6">
        <f t="shared" si="75"/>
        <v>11.000666666667</v>
      </c>
      <c r="O454" s="6">
        <f t="shared" si="73"/>
        <v>-72.634544000000005</v>
      </c>
    </row>
    <row r="455" spans="2:16" x14ac:dyDescent="0.25">
      <c r="B455">
        <v>10333333333.333</v>
      </c>
      <c r="C455">
        <v>-78.833633000000006</v>
      </c>
      <c r="D455">
        <v>-69.569930999999997</v>
      </c>
      <c r="F455" s="6">
        <f t="shared" si="74"/>
        <v>11.667111111111</v>
      </c>
      <c r="G455" s="6">
        <f t="shared" si="72"/>
        <v>-71.107651000000004</v>
      </c>
      <c r="J455">
        <v>10333333333.333</v>
      </c>
      <c r="K455">
        <v>-77.571135999999996</v>
      </c>
      <c r="L455">
        <v>-68.438468999999998</v>
      </c>
      <c r="N455" s="6">
        <f t="shared" si="75"/>
        <v>11.667111111111</v>
      </c>
      <c r="O455" s="6">
        <f t="shared" si="73"/>
        <v>-71.372382999999999</v>
      </c>
    </row>
    <row r="456" spans="2:16" x14ac:dyDescent="0.25">
      <c r="B456">
        <v>11000000000</v>
      </c>
      <c r="C456">
        <v>-88.258125000000007</v>
      </c>
      <c r="D456">
        <v>-78.833709999999996</v>
      </c>
      <c r="F456" s="6">
        <f t="shared" si="74"/>
        <v>12.333555555556</v>
      </c>
      <c r="G456" s="6">
        <f t="shared" si="72"/>
        <v>-70.764686999999995</v>
      </c>
      <c r="J456">
        <v>11000000000</v>
      </c>
      <c r="K456">
        <v>-78.002464000000003</v>
      </c>
      <c r="L456">
        <v>-68.646957</v>
      </c>
      <c r="N456" s="6">
        <f t="shared" si="75"/>
        <v>12.333555555556</v>
      </c>
      <c r="O456" s="6">
        <f t="shared" si="73"/>
        <v>-70.089882000000003</v>
      </c>
    </row>
    <row r="457" spans="2:16" x14ac:dyDescent="0.25">
      <c r="B457">
        <v>11666666666.667</v>
      </c>
      <c r="C457">
        <v>-100.18263</v>
      </c>
      <c r="D457">
        <v>-90.575882000000007</v>
      </c>
      <c r="F457" s="6">
        <f t="shared" si="74"/>
        <v>13</v>
      </c>
      <c r="G457" s="6">
        <f t="shared" si="72"/>
        <v>-66.443871000000001</v>
      </c>
      <c r="J457">
        <v>11666666666.667</v>
      </c>
      <c r="K457">
        <v>-74.977958999999998</v>
      </c>
      <c r="L457">
        <v>-65.360778999999994</v>
      </c>
      <c r="N457" s="6">
        <f t="shared" si="75"/>
        <v>13</v>
      </c>
      <c r="O457" s="6">
        <f t="shared" si="73"/>
        <v>-68.973472999999998</v>
      </c>
    </row>
    <row r="458" spans="2:16" x14ac:dyDescent="0.25">
      <c r="B458">
        <v>12333333333.333</v>
      </c>
      <c r="C458">
        <v>-86.663146999999995</v>
      </c>
      <c r="D458">
        <v>-76.398201</v>
      </c>
      <c r="F458" s="6" t="s">
        <v>25</v>
      </c>
      <c r="J458">
        <v>12333333333.333</v>
      </c>
      <c r="K458">
        <v>-75.047461999999996</v>
      </c>
      <c r="L458">
        <v>-65.101433</v>
      </c>
      <c r="N458" s="6" t="s">
        <v>25</v>
      </c>
    </row>
    <row r="459" spans="2:16" x14ac:dyDescent="0.25">
      <c r="B459">
        <v>13000000000</v>
      </c>
      <c r="C459">
        <v>-83.845650000000006</v>
      </c>
      <c r="D459">
        <v>-72.696944999999999</v>
      </c>
      <c r="J459">
        <v>13000000000</v>
      </c>
      <c r="K459">
        <v>-76.609054999999998</v>
      </c>
      <c r="L459">
        <v>-65.778198000000003</v>
      </c>
    </row>
    <row r="460" spans="2:16" x14ac:dyDescent="0.25">
      <c r="B460" t="s">
        <v>25</v>
      </c>
      <c r="J460" t="s">
        <v>25</v>
      </c>
    </row>
    <row r="461" spans="2:16" x14ac:dyDescent="0.25">
      <c r="F461" s="6" t="s">
        <v>68</v>
      </c>
      <c r="N461" s="6" t="s">
        <v>68</v>
      </c>
    </row>
    <row r="462" spans="2:16" ht="15.75" x14ac:dyDescent="0.25">
      <c r="F462" s="6" t="s">
        <v>23</v>
      </c>
      <c r="G462" s="6" t="str">
        <f t="shared" ref="G462:G481" si="76">D488</f>
        <v>5Ix1L dBc Log Mag(dB)</v>
      </c>
      <c r="H462" s="35">
        <v>5</v>
      </c>
      <c r="N462" s="6" t="s">
        <v>23</v>
      </c>
      <c r="O462" s="6" t="str">
        <f t="shared" ref="O462:O481" si="77">L488</f>
        <v>5Ix1L dBc Log Mag(dB)</v>
      </c>
      <c r="P462" s="35">
        <v>5</v>
      </c>
    </row>
    <row r="463" spans="2:16" ht="15.75" x14ac:dyDescent="0.25">
      <c r="B463" t="s">
        <v>66</v>
      </c>
      <c r="F463" s="6">
        <f t="shared" ref="F463:F481" si="78">B489/1000000000</f>
        <v>1</v>
      </c>
      <c r="G463" s="6">
        <f t="shared" si="76"/>
        <v>-76.814994999999996</v>
      </c>
      <c r="H463" s="36">
        <f>ABS(AVERAGE(G463:G481)-(H462-1)*19)</f>
        <v>150.47763752631579</v>
      </c>
      <c r="J463" t="s">
        <v>66</v>
      </c>
      <c r="N463" s="6">
        <f t="shared" ref="N463:N481" si="79">J489/1000000000</f>
        <v>1</v>
      </c>
      <c r="O463" s="6">
        <f t="shared" si="77"/>
        <v>-73.699912999999995</v>
      </c>
      <c r="P463" s="36">
        <f>ABS(AVERAGE(O463:O481)-(P462-1)*19)</f>
        <v>155.5593165263158</v>
      </c>
    </row>
    <row r="464" spans="2:16" x14ac:dyDescent="0.25">
      <c r="B464" t="s">
        <v>23</v>
      </c>
      <c r="C464" t="s">
        <v>172</v>
      </c>
      <c r="D464" t="s">
        <v>95</v>
      </c>
      <c r="F464" s="6">
        <f t="shared" si="78"/>
        <v>1.3891666666667</v>
      </c>
      <c r="G464" s="6">
        <f t="shared" si="76"/>
        <v>-68.765450000000001</v>
      </c>
      <c r="J464" t="s">
        <v>23</v>
      </c>
      <c r="K464" t="s">
        <v>172</v>
      </c>
      <c r="L464" t="s">
        <v>95</v>
      </c>
      <c r="N464" s="6">
        <f t="shared" si="79"/>
        <v>1.3891666666667</v>
      </c>
      <c r="O464" s="6">
        <f t="shared" si="77"/>
        <v>-86.543105999999995</v>
      </c>
    </row>
    <row r="465" spans="2:15" x14ac:dyDescent="0.25">
      <c r="B465">
        <v>1004000000</v>
      </c>
      <c r="C465">
        <v>-62.807971999999999</v>
      </c>
      <c r="D465">
        <v>-54.474167000000001</v>
      </c>
      <c r="F465" s="6">
        <f t="shared" si="78"/>
        <v>1.7783333333333</v>
      </c>
      <c r="G465" s="6">
        <f t="shared" si="76"/>
        <v>-76.224564000000001</v>
      </c>
      <c r="J465">
        <v>1004000000</v>
      </c>
      <c r="K465">
        <v>-71.040642000000005</v>
      </c>
      <c r="L465">
        <v>-63.036118000000002</v>
      </c>
      <c r="N465" s="6">
        <f t="shared" si="79"/>
        <v>1.7783333333333</v>
      </c>
      <c r="O465" s="6">
        <f t="shared" si="77"/>
        <v>-113.25326</v>
      </c>
    </row>
    <row r="466" spans="2:15" x14ac:dyDescent="0.25">
      <c r="B466">
        <v>1670444444.4444001</v>
      </c>
      <c r="C466">
        <v>-70.870018000000002</v>
      </c>
      <c r="D466">
        <v>-62.759490999999997</v>
      </c>
      <c r="F466" s="6">
        <f t="shared" si="78"/>
        <v>2.1675</v>
      </c>
      <c r="G466" s="6">
        <f t="shared" si="76"/>
        <v>-81.636459000000002</v>
      </c>
      <c r="J466">
        <v>1670444444.4444001</v>
      </c>
      <c r="K466">
        <v>-69.624343999999994</v>
      </c>
      <c r="L466">
        <v>-62.042152000000002</v>
      </c>
      <c r="N466" s="6">
        <f t="shared" si="79"/>
        <v>2.1675</v>
      </c>
      <c r="O466" s="6">
        <f t="shared" si="77"/>
        <v>-99.121489999999994</v>
      </c>
    </row>
    <row r="467" spans="2:15" x14ac:dyDescent="0.25">
      <c r="B467">
        <v>2336888888.8888998</v>
      </c>
      <c r="C467">
        <v>-61.502822999999999</v>
      </c>
      <c r="D467">
        <v>-53.193854999999999</v>
      </c>
      <c r="F467" s="6">
        <f t="shared" si="78"/>
        <v>2.5566666666666999</v>
      </c>
      <c r="G467" s="6">
        <f t="shared" si="76"/>
        <v>-74.985534999999999</v>
      </c>
      <c r="J467">
        <v>2336888888.8888998</v>
      </c>
      <c r="K467">
        <v>-64.548691000000005</v>
      </c>
      <c r="L467">
        <v>-56.866225999999997</v>
      </c>
      <c r="N467" s="6">
        <f t="shared" si="79"/>
        <v>2.5566666666666999</v>
      </c>
      <c r="O467" s="6">
        <f t="shared" si="77"/>
        <v>-77.903717</v>
      </c>
    </row>
    <row r="468" spans="2:15" x14ac:dyDescent="0.25">
      <c r="B468">
        <v>3003333333.3333001</v>
      </c>
      <c r="C468">
        <v>-67.961876000000004</v>
      </c>
      <c r="D468">
        <v>-59.352856000000003</v>
      </c>
      <c r="F468" s="6">
        <f t="shared" si="78"/>
        <v>2.9458333333333</v>
      </c>
      <c r="G468" s="6">
        <f t="shared" si="76"/>
        <v>-76.819168000000005</v>
      </c>
      <c r="J468">
        <v>3003333333.3333001</v>
      </c>
      <c r="K468">
        <v>-69.422111999999998</v>
      </c>
      <c r="L468">
        <v>-61.462833000000003</v>
      </c>
      <c r="N468" s="6">
        <f t="shared" si="79"/>
        <v>2.9458333333333</v>
      </c>
      <c r="O468" s="6">
        <f t="shared" si="77"/>
        <v>-71.657768000000004</v>
      </c>
    </row>
    <row r="469" spans="2:15" x14ac:dyDescent="0.25">
      <c r="B469">
        <v>3669777777.7778001</v>
      </c>
      <c r="C469">
        <v>-69.038666000000006</v>
      </c>
      <c r="D469">
        <v>-60.561385999999999</v>
      </c>
      <c r="F469" s="6">
        <f t="shared" si="78"/>
        <v>3.335</v>
      </c>
      <c r="G469" s="6">
        <f t="shared" si="76"/>
        <v>-80.604018999999994</v>
      </c>
      <c r="J469">
        <v>3669777777.7778001</v>
      </c>
      <c r="K469">
        <v>-71.017250000000004</v>
      </c>
      <c r="L469">
        <v>-62.713031999999998</v>
      </c>
      <c r="N469" s="6">
        <f t="shared" si="79"/>
        <v>3.335</v>
      </c>
      <c r="O469" s="6">
        <f t="shared" si="77"/>
        <v>-79.199462999999994</v>
      </c>
    </row>
    <row r="470" spans="2:15" x14ac:dyDescent="0.25">
      <c r="B470">
        <v>4336222222.2222004</v>
      </c>
      <c r="C470">
        <v>-73.068984999999998</v>
      </c>
      <c r="D470">
        <v>-65.019974000000005</v>
      </c>
      <c r="F470" s="6">
        <f t="shared" si="78"/>
        <v>3.7241666666666999</v>
      </c>
      <c r="G470" s="6">
        <f t="shared" si="76"/>
        <v>-76.299605999999997</v>
      </c>
      <c r="J470">
        <v>4336222222.2222004</v>
      </c>
      <c r="K470">
        <v>-74.431022999999996</v>
      </c>
      <c r="L470">
        <v>-66.139449999999997</v>
      </c>
      <c r="N470" s="6">
        <f t="shared" si="79"/>
        <v>3.7241666666666999</v>
      </c>
      <c r="O470" s="6">
        <f t="shared" si="77"/>
        <v>-81.548957999999999</v>
      </c>
    </row>
    <row r="471" spans="2:15" x14ac:dyDescent="0.25">
      <c r="B471">
        <v>5002666666.6667004</v>
      </c>
      <c r="C471">
        <v>-70.990570000000005</v>
      </c>
      <c r="D471">
        <v>-63.027866000000003</v>
      </c>
      <c r="F471" s="6">
        <f t="shared" si="78"/>
        <v>4.1133333333333004</v>
      </c>
      <c r="G471" s="6">
        <f t="shared" si="76"/>
        <v>-75.380920000000003</v>
      </c>
      <c r="J471">
        <v>5002666666.6667004</v>
      </c>
      <c r="K471">
        <v>-74.592833999999996</v>
      </c>
      <c r="L471">
        <v>-66.384338</v>
      </c>
      <c r="N471" s="6">
        <f t="shared" si="79"/>
        <v>4.1133333333333004</v>
      </c>
      <c r="O471" s="6">
        <f t="shared" si="77"/>
        <v>-79.902168000000003</v>
      </c>
    </row>
    <row r="472" spans="2:15" x14ac:dyDescent="0.25">
      <c r="B472">
        <v>5669111111.1111002</v>
      </c>
      <c r="C472">
        <v>-69.147728000000001</v>
      </c>
      <c r="D472">
        <v>-61.143763999999997</v>
      </c>
      <c r="F472" s="6">
        <f t="shared" si="78"/>
        <v>4.5025000000000004</v>
      </c>
      <c r="G472" s="6">
        <f t="shared" si="76"/>
        <v>-75.509499000000005</v>
      </c>
      <c r="J472">
        <v>5669111111.1111002</v>
      </c>
      <c r="K472">
        <v>-68.280936999999994</v>
      </c>
      <c r="L472">
        <v>-60.164566000000001</v>
      </c>
      <c r="N472" s="6">
        <f t="shared" si="79"/>
        <v>4.5025000000000004</v>
      </c>
      <c r="O472" s="6">
        <f t="shared" si="77"/>
        <v>-84.152457999999996</v>
      </c>
    </row>
    <row r="473" spans="2:15" x14ac:dyDescent="0.25">
      <c r="B473">
        <v>6335555555.5556002</v>
      </c>
      <c r="C473">
        <v>-71.137046999999995</v>
      </c>
      <c r="D473">
        <v>-62.894210999999999</v>
      </c>
      <c r="F473" s="6">
        <f t="shared" si="78"/>
        <v>4.8916666666667004</v>
      </c>
      <c r="G473" s="6">
        <f t="shared" si="76"/>
        <v>-72.807372999999998</v>
      </c>
      <c r="J473">
        <v>6335555555.5556002</v>
      </c>
      <c r="K473">
        <v>-77.061913000000004</v>
      </c>
      <c r="L473">
        <v>-68.930083999999994</v>
      </c>
      <c r="N473" s="6">
        <f t="shared" si="79"/>
        <v>4.8916666666667004</v>
      </c>
      <c r="O473" s="6">
        <f t="shared" si="77"/>
        <v>-82.057143999999994</v>
      </c>
    </row>
    <row r="474" spans="2:15" x14ac:dyDescent="0.25">
      <c r="B474">
        <v>7002000000</v>
      </c>
      <c r="C474">
        <v>-75.627692999999994</v>
      </c>
      <c r="D474">
        <v>-67.392128</v>
      </c>
      <c r="F474" s="6">
        <f t="shared" si="78"/>
        <v>5.2808333333333</v>
      </c>
      <c r="G474" s="6">
        <f t="shared" si="76"/>
        <v>-74.021111000000005</v>
      </c>
      <c r="J474">
        <v>7002000000</v>
      </c>
      <c r="K474">
        <v>-80.269988999999995</v>
      </c>
      <c r="L474">
        <v>-71.943366999999995</v>
      </c>
      <c r="N474" s="6">
        <f t="shared" si="79"/>
        <v>5.2808333333333</v>
      </c>
      <c r="O474" s="6">
        <f t="shared" si="77"/>
        <v>-73.214775000000003</v>
      </c>
    </row>
    <row r="475" spans="2:15" x14ac:dyDescent="0.25">
      <c r="B475">
        <v>7668444444.4443998</v>
      </c>
      <c r="C475">
        <v>-73.367203000000003</v>
      </c>
      <c r="D475">
        <v>-64.594802999999999</v>
      </c>
      <c r="F475" s="6">
        <f t="shared" si="78"/>
        <v>5.67</v>
      </c>
      <c r="G475" s="6">
        <f t="shared" si="76"/>
        <v>-71.012298999999999</v>
      </c>
      <c r="J475">
        <v>7668444444.4443998</v>
      </c>
      <c r="K475">
        <v>-71.929221999999996</v>
      </c>
      <c r="L475">
        <v>-63.213470000000001</v>
      </c>
      <c r="N475" s="6">
        <f t="shared" si="79"/>
        <v>5.67</v>
      </c>
      <c r="O475" s="6">
        <f t="shared" si="77"/>
        <v>-71.838165000000004</v>
      </c>
    </row>
    <row r="476" spans="2:15" x14ac:dyDescent="0.25">
      <c r="B476">
        <v>8334888888.8888998</v>
      </c>
      <c r="C476">
        <v>-79.650360000000006</v>
      </c>
      <c r="D476">
        <v>-70.646004000000005</v>
      </c>
      <c r="F476" s="6">
        <f t="shared" si="78"/>
        <v>6.0591666666667008</v>
      </c>
      <c r="G476" s="6">
        <f t="shared" si="76"/>
        <v>-71.237930000000006</v>
      </c>
      <c r="J476">
        <v>8334888888.8888998</v>
      </c>
      <c r="K476">
        <v>-76.611999999999995</v>
      </c>
      <c r="L476">
        <v>-67.564018000000004</v>
      </c>
      <c r="N476" s="6">
        <f t="shared" si="79"/>
        <v>6.0591666666667008</v>
      </c>
      <c r="O476" s="6">
        <f t="shared" si="77"/>
        <v>-71.289824999999993</v>
      </c>
    </row>
    <row r="477" spans="2:15" x14ac:dyDescent="0.25">
      <c r="B477">
        <v>9001333333.3332996</v>
      </c>
      <c r="C477">
        <v>-75.367339999999999</v>
      </c>
      <c r="D477">
        <v>-66.318297999999999</v>
      </c>
      <c r="F477" s="6">
        <f t="shared" si="78"/>
        <v>6.4483333333332995</v>
      </c>
      <c r="G477" s="6">
        <f t="shared" si="76"/>
        <v>-75.178466999999998</v>
      </c>
      <c r="J477">
        <v>9001333333.3332996</v>
      </c>
      <c r="K477">
        <v>-75.278701999999996</v>
      </c>
      <c r="L477">
        <v>-66.080665999999994</v>
      </c>
      <c r="N477" s="6">
        <f t="shared" si="79"/>
        <v>6.4483333333332995</v>
      </c>
      <c r="O477" s="6">
        <f t="shared" si="77"/>
        <v>-74.257416000000006</v>
      </c>
    </row>
    <row r="478" spans="2:15" x14ac:dyDescent="0.25">
      <c r="B478">
        <v>9667777777.7777996</v>
      </c>
      <c r="C478">
        <v>-75.029442000000003</v>
      </c>
      <c r="D478">
        <v>-65.867241000000007</v>
      </c>
      <c r="F478" s="6">
        <f t="shared" si="78"/>
        <v>6.8375000000000004</v>
      </c>
      <c r="G478" s="6">
        <f t="shared" si="76"/>
        <v>-75.621528999999995</v>
      </c>
      <c r="J478">
        <v>9667777777.7777996</v>
      </c>
      <c r="K478">
        <v>-79.678580999999994</v>
      </c>
      <c r="L478">
        <v>-70.368088</v>
      </c>
      <c r="N478" s="6">
        <f t="shared" si="79"/>
        <v>6.8375000000000004</v>
      </c>
      <c r="O478" s="6">
        <f t="shared" si="77"/>
        <v>-73.892394999999993</v>
      </c>
    </row>
    <row r="479" spans="2:15" x14ac:dyDescent="0.25">
      <c r="B479">
        <v>10334222222.222</v>
      </c>
      <c r="C479">
        <v>-80.603538999999998</v>
      </c>
      <c r="D479">
        <v>-71.339836000000005</v>
      </c>
      <c r="F479" s="6">
        <f t="shared" si="78"/>
        <v>7.2266666666667003</v>
      </c>
      <c r="G479" s="6">
        <f t="shared" si="76"/>
        <v>-71.653953999999999</v>
      </c>
      <c r="J479">
        <v>10334222222.222</v>
      </c>
      <c r="K479">
        <v>-76.469818000000004</v>
      </c>
      <c r="L479">
        <v>-67.337151000000006</v>
      </c>
      <c r="N479" s="6">
        <f t="shared" si="79"/>
        <v>7.2266666666667003</v>
      </c>
      <c r="O479" s="6">
        <f t="shared" si="77"/>
        <v>-75.976973999999998</v>
      </c>
    </row>
    <row r="480" spans="2:15" x14ac:dyDescent="0.25">
      <c r="B480">
        <v>11000666666.667</v>
      </c>
      <c r="C480">
        <v>-70.657684000000003</v>
      </c>
      <c r="D480">
        <v>-61.233269</v>
      </c>
      <c r="F480" s="6">
        <f t="shared" si="78"/>
        <v>7.6158333333332999</v>
      </c>
      <c r="G480" s="6">
        <f t="shared" si="76"/>
        <v>-69.735564999999994</v>
      </c>
      <c r="J480">
        <v>11000666666.667</v>
      </c>
      <c r="K480">
        <v>-81.990043999999997</v>
      </c>
      <c r="L480">
        <v>-72.634544000000005</v>
      </c>
      <c r="N480" s="6">
        <f t="shared" si="79"/>
        <v>7.6158333333332999</v>
      </c>
      <c r="O480" s="6">
        <f t="shared" si="77"/>
        <v>-72.254417000000004</v>
      </c>
    </row>
    <row r="481" spans="2:16" x14ac:dyDescent="0.25">
      <c r="B481">
        <v>11667111111.111</v>
      </c>
      <c r="C481">
        <v>-80.714409000000003</v>
      </c>
      <c r="D481">
        <v>-71.107651000000004</v>
      </c>
      <c r="F481" s="6">
        <f t="shared" si="78"/>
        <v>8.0050000000000008</v>
      </c>
      <c r="G481" s="6">
        <f t="shared" si="76"/>
        <v>-70.766670000000005</v>
      </c>
      <c r="J481">
        <v>11667111111.111</v>
      </c>
      <c r="K481">
        <v>-80.989563000000004</v>
      </c>
      <c r="L481">
        <v>-71.372382999999999</v>
      </c>
      <c r="N481" s="6">
        <f t="shared" si="79"/>
        <v>8.0050000000000008</v>
      </c>
      <c r="O481" s="6">
        <f t="shared" si="77"/>
        <v>-69.863602</v>
      </c>
    </row>
    <row r="482" spans="2:16" x14ac:dyDescent="0.25">
      <c r="B482">
        <v>12333555555.556</v>
      </c>
      <c r="C482">
        <v>-81.029624999999996</v>
      </c>
      <c r="D482">
        <v>-70.764686999999995</v>
      </c>
      <c r="F482" s="6" t="s">
        <v>25</v>
      </c>
      <c r="J482">
        <v>12333555555.556</v>
      </c>
      <c r="K482">
        <v>-80.035911999999996</v>
      </c>
      <c r="L482">
        <v>-70.089882000000003</v>
      </c>
      <c r="N482" s="6" t="s">
        <v>25</v>
      </c>
    </row>
    <row r="483" spans="2:16" x14ac:dyDescent="0.25">
      <c r="B483">
        <v>13000000000</v>
      </c>
      <c r="C483">
        <v>-77.592574999999997</v>
      </c>
      <c r="D483">
        <v>-66.443871000000001</v>
      </c>
      <c r="J483">
        <v>13000000000</v>
      </c>
      <c r="K483">
        <v>-79.804328999999996</v>
      </c>
      <c r="L483">
        <v>-68.973472999999998</v>
      </c>
    </row>
    <row r="484" spans="2:16" x14ac:dyDescent="0.25">
      <c r="B484" t="s">
        <v>25</v>
      </c>
      <c r="J484" t="s">
        <v>25</v>
      </c>
    </row>
    <row r="485" spans="2:16" x14ac:dyDescent="0.25">
      <c r="F485" s="6" t="s">
        <v>69</v>
      </c>
      <c r="N485" s="6" t="s">
        <v>69</v>
      </c>
    </row>
    <row r="486" spans="2:16" ht="15.75" x14ac:dyDescent="0.25">
      <c r="F486" s="6" t="s">
        <v>23</v>
      </c>
      <c r="G486" s="6" t="str">
        <f t="shared" ref="G486:G505" si="80">D512</f>
        <v>5Ix2L dBc Log Mag(dB)</v>
      </c>
      <c r="H486" s="35">
        <v>5</v>
      </c>
      <c r="N486" s="6" t="s">
        <v>23</v>
      </c>
      <c r="O486" s="6" t="str">
        <f t="shared" ref="O486:O505" si="81">L512</f>
        <v>5Ix2L dBc Log Mag(dB)</v>
      </c>
      <c r="P486" s="35">
        <v>5</v>
      </c>
    </row>
    <row r="487" spans="2:16" ht="15.75" x14ac:dyDescent="0.25">
      <c r="B487" t="s">
        <v>68</v>
      </c>
      <c r="F487" s="6">
        <f t="shared" ref="F487:F505" si="82">B513/1000000000</f>
        <v>1</v>
      </c>
      <c r="G487" s="6">
        <f t="shared" si="80"/>
        <v>-77.164764000000005</v>
      </c>
      <c r="H487" s="36">
        <f>ABS(AVERAGE(G487:G505)-(H486-1)*19)</f>
        <v>161.02575831578946</v>
      </c>
      <c r="J487" t="s">
        <v>68</v>
      </c>
      <c r="N487" s="6">
        <f t="shared" ref="N487:N505" si="83">J513/1000000000</f>
        <v>1</v>
      </c>
      <c r="O487" s="6">
        <f t="shared" si="81"/>
        <v>-76.958038000000002</v>
      </c>
      <c r="P487" s="36">
        <f>ABS(AVERAGE(O487:O505)-(P486-1)*19)</f>
        <v>156.56047489473684</v>
      </c>
    </row>
    <row r="488" spans="2:16" x14ac:dyDescent="0.25">
      <c r="B488" t="s">
        <v>23</v>
      </c>
      <c r="C488" t="s">
        <v>173</v>
      </c>
      <c r="D488" t="s">
        <v>96</v>
      </c>
      <c r="F488" s="6">
        <f t="shared" si="82"/>
        <v>1.6666666666666998</v>
      </c>
      <c r="G488" s="6">
        <f t="shared" si="80"/>
        <v>-75.267746000000002</v>
      </c>
      <c r="J488" t="s">
        <v>23</v>
      </c>
      <c r="K488" t="s">
        <v>173</v>
      </c>
      <c r="L488" t="s">
        <v>96</v>
      </c>
      <c r="N488" s="6">
        <f t="shared" si="83"/>
        <v>1.6666666666666998</v>
      </c>
      <c r="O488" s="6">
        <f t="shared" si="81"/>
        <v>-78.173186999999999</v>
      </c>
    </row>
    <row r="489" spans="2:16" x14ac:dyDescent="0.25">
      <c r="B489">
        <v>1000000000</v>
      </c>
      <c r="C489">
        <v>-85.148803999999998</v>
      </c>
      <c r="D489">
        <v>-76.814994999999996</v>
      </c>
      <c r="F489" s="6">
        <f t="shared" si="82"/>
        <v>2.3333333333333002</v>
      </c>
      <c r="G489" s="6">
        <f t="shared" si="80"/>
        <v>-78.599541000000002</v>
      </c>
      <c r="J489">
        <v>1000000000</v>
      </c>
      <c r="K489">
        <v>-81.704436999999999</v>
      </c>
      <c r="L489">
        <v>-73.699912999999995</v>
      </c>
      <c r="N489" s="6">
        <f t="shared" si="83"/>
        <v>2.3333333333333002</v>
      </c>
      <c r="O489" s="6">
        <f t="shared" si="81"/>
        <v>-81.982887000000005</v>
      </c>
    </row>
    <row r="490" spans="2:16" x14ac:dyDescent="0.25">
      <c r="B490">
        <v>1389166666.6666999</v>
      </c>
      <c r="C490">
        <v>-76.875977000000006</v>
      </c>
      <c r="D490">
        <v>-68.765450000000001</v>
      </c>
      <c r="F490" s="6">
        <f t="shared" si="82"/>
        <v>3</v>
      </c>
      <c r="G490" s="6">
        <f t="shared" si="80"/>
        <v>-80.638191000000006</v>
      </c>
      <c r="J490">
        <v>1389166666.6666999</v>
      </c>
      <c r="K490">
        <v>-94.125298000000001</v>
      </c>
      <c r="L490">
        <v>-86.543105999999995</v>
      </c>
      <c r="N490" s="6">
        <f t="shared" si="83"/>
        <v>3</v>
      </c>
      <c r="O490" s="6">
        <f t="shared" si="81"/>
        <v>-70.239547999999999</v>
      </c>
    </row>
    <row r="491" spans="2:16" x14ac:dyDescent="0.25">
      <c r="B491">
        <v>1778333333.3333001</v>
      </c>
      <c r="C491">
        <v>-84.533530999999996</v>
      </c>
      <c r="D491">
        <v>-76.224564000000001</v>
      </c>
      <c r="F491" s="6">
        <f t="shared" si="82"/>
        <v>3.6666666666666998</v>
      </c>
      <c r="G491" s="6">
        <f t="shared" si="80"/>
        <v>-83.674499999999995</v>
      </c>
      <c r="J491">
        <v>1778333333.3333001</v>
      </c>
      <c r="K491">
        <v>-120.93572</v>
      </c>
      <c r="L491">
        <v>-113.25326</v>
      </c>
      <c r="N491" s="6">
        <f t="shared" si="83"/>
        <v>3.6666666666666998</v>
      </c>
      <c r="O491" s="6">
        <f t="shared" si="81"/>
        <v>-70.334464999999994</v>
      </c>
    </row>
    <row r="492" spans="2:16" x14ac:dyDescent="0.25">
      <c r="B492">
        <v>2167500000</v>
      </c>
      <c r="C492">
        <v>-90.245482999999993</v>
      </c>
      <c r="D492">
        <v>-81.636459000000002</v>
      </c>
      <c r="F492" s="6">
        <f t="shared" si="82"/>
        <v>4.3333333333332993</v>
      </c>
      <c r="G492" s="6">
        <f t="shared" si="80"/>
        <v>-73.193329000000006</v>
      </c>
      <c r="J492">
        <v>2167500000</v>
      </c>
      <c r="K492">
        <v>-107.08077</v>
      </c>
      <c r="L492">
        <v>-99.121489999999994</v>
      </c>
      <c r="N492" s="6">
        <f t="shared" si="83"/>
        <v>4.3333333333332993</v>
      </c>
      <c r="O492" s="6">
        <f t="shared" si="81"/>
        <v>-69.591887999999997</v>
      </c>
    </row>
    <row r="493" spans="2:16" x14ac:dyDescent="0.25">
      <c r="B493">
        <v>2556666666.6666999</v>
      </c>
      <c r="C493">
        <v>-83.462813999999995</v>
      </c>
      <c r="D493">
        <v>-74.985534999999999</v>
      </c>
      <c r="F493" s="6">
        <f t="shared" si="82"/>
        <v>5</v>
      </c>
      <c r="G493" s="6">
        <f t="shared" si="80"/>
        <v>-79.739959999999996</v>
      </c>
      <c r="J493">
        <v>2556666666.6666999</v>
      </c>
      <c r="K493">
        <v>-86.207932</v>
      </c>
      <c r="L493">
        <v>-77.903717</v>
      </c>
      <c r="N493" s="6">
        <f t="shared" si="83"/>
        <v>5</v>
      </c>
      <c r="O493" s="6">
        <f t="shared" si="81"/>
        <v>-66.282661000000004</v>
      </c>
    </row>
    <row r="494" spans="2:16" x14ac:dyDescent="0.25">
      <c r="B494">
        <v>2945833333.3333001</v>
      </c>
      <c r="C494">
        <v>-84.868178999999998</v>
      </c>
      <c r="D494">
        <v>-76.819168000000005</v>
      </c>
      <c r="F494" s="6">
        <f t="shared" si="82"/>
        <v>5.6666666666667007</v>
      </c>
      <c r="G494" s="6">
        <f t="shared" si="80"/>
        <v>-72.908157000000003</v>
      </c>
      <c r="J494">
        <v>2945833333.3333001</v>
      </c>
      <c r="K494">
        <v>-79.949341000000004</v>
      </c>
      <c r="L494">
        <v>-71.657768000000004</v>
      </c>
      <c r="N494" s="6">
        <f t="shared" si="83"/>
        <v>5.6666666666667007</v>
      </c>
      <c r="O494" s="6">
        <f t="shared" si="81"/>
        <v>-87.684478999999996</v>
      </c>
    </row>
    <row r="495" spans="2:16" x14ac:dyDescent="0.25">
      <c r="B495">
        <v>3335000000</v>
      </c>
      <c r="C495">
        <v>-88.566727</v>
      </c>
      <c r="D495">
        <v>-80.604018999999994</v>
      </c>
      <c r="F495" s="6">
        <f t="shared" si="82"/>
        <v>6.3333333333332993</v>
      </c>
      <c r="G495" s="6">
        <f t="shared" si="80"/>
        <v>-80.386680999999996</v>
      </c>
      <c r="J495">
        <v>3335000000</v>
      </c>
      <c r="K495">
        <v>-87.407959000000005</v>
      </c>
      <c r="L495">
        <v>-79.199462999999994</v>
      </c>
      <c r="N495" s="6">
        <f t="shared" si="83"/>
        <v>6.3333333333332993</v>
      </c>
      <c r="O495" s="6">
        <f t="shared" si="81"/>
        <v>-80.730063999999999</v>
      </c>
    </row>
    <row r="496" spans="2:16" x14ac:dyDescent="0.25">
      <c r="B496">
        <v>3724166666.6666999</v>
      </c>
      <c r="C496">
        <v>-84.303573999999998</v>
      </c>
      <c r="D496">
        <v>-76.299605999999997</v>
      </c>
      <c r="F496" s="6">
        <f t="shared" si="82"/>
        <v>7</v>
      </c>
      <c r="G496" s="6">
        <f t="shared" si="80"/>
        <v>-123.87177</v>
      </c>
      <c r="J496">
        <v>3724166666.6666999</v>
      </c>
      <c r="K496">
        <v>-89.665336999999994</v>
      </c>
      <c r="L496">
        <v>-81.548957999999999</v>
      </c>
      <c r="N496" s="6">
        <f t="shared" si="83"/>
        <v>7</v>
      </c>
      <c r="O496" s="6">
        <f t="shared" si="81"/>
        <v>-82.419585999999995</v>
      </c>
    </row>
    <row r="497" spans="2:16" x14ac:dyDescent="0.25">
      <c r="B497">
        <v>4113333333.3333001</v>
      </c>
      <c r="C497">
        <v>-83.623763999999994</v>
      </c>
      <c r="D497">
        <v>-75.380920000000003</v>
      </c>
      <c r="F497" s="6">
        <f t="shared" si="82"/>
        <v>7.6666666666667007</v>
      </c>
      <c r="G497" s="6">
        <f t="shared" si="80"/>
        <v>-83.063125999999997</v>
      </c>
      <c r="J497">
        <v>4113333333.3333001</v>
      </c>
      <c r="K497">
        <v>-88.033996999999999</v>
      </c>
      <c r="L497">
        <v>-79.902168000000003</v>
      </c>
      <c r="N497" s="6">
        <f t="shared" si="83"/>
        <v>7.6666666666667007</v>
      </c>
      <c r="O497" s="6">
        <f t="shared" si="81"/>
        <v>-80.082138</v>
      </c>
    </row>
    <row r="498" spans="2:16" x14ac:dyDescent="0.25">
      <c r="B498">
        <v>4502500000</v>
      </c>
      <c r="C498">
        <v>-83.745056000000005</v>
      </c>
      <c r="D498">
        <v>-75.509499000000005</v>
      </c>
      <c r="F498" s="6">
        <f t="shared" si="82"/>
        <v>8.3333333333333002</v>
      </c>
      <c r="G498" s="6">
        <f t="shared" si="80"/>
        <v>-84.066406000000001</v>
      </c>
      <c r="J498">
        <v>4502500000</v>
      </c>
      <c r="K498">
        <v>-92.479079999999996</v>
      </c>
      <c r="L498">
        <v>-84.152457999999996</v>
      </c>
      <c r="N498" s="6">
        <f t="shared" si="83"/>
        <v>8.3333333333333002</v>
      </c>
      <c r="O498" s="6">
        <f t="shared" si="81"/>
        <v>-83.235168000000002</v>
      </c>
    </row>
    <row r="499" spans="2:16" x14ac:dyDescent="0.25">
      <c r="B499">
        <v>4891666666.6667004</v>
      </c>
      <c r="C499">
        <v>-81.579773000000003</v>
      </c>
      <c r="D499">
        <v>-72.807372999999998</v>
      </c>
      <c r="F499" s="6">
        <f t="shared" si="82"/>
        <v>9</v>
      </c>
      <c r="G499" s="6">
        <f t="shared" si="80"/>
        <v>-84.855864999999994</v>
      </c>
      <c r="J499">
        <v>4891666666.6667004</v>
      </c>
      <c r="K499">
        <v>-90.772896000000003</v>
      </c>
      <c r="L499">
        <v>-82.057143999999994</v>
      </c>
      <c r="N499" s="6">
        <f t="shared" si="83"/>
        <v>9</v>
      </c>
      <c r="O499" s="6">
        <f t="shared" si="81"/>
        <v>-91.679962000000003</v>
      </c>
    </row>
    <row r="500" spans="2:16" x14ac:dyDescent="0.25">
      <c r="B500">
        <v>5280833333.3332996</v>
      </c>
      <c r="C500">
        <v>-83.025467000000006</v>
      </c>
      <c r="D500">
        <v>-74.021111000000005</v>
      </c>
      <c r="F500" s="6">
        <f t="shared" si="82"/>
        <v>9.6666666666666998</v>
      </c>
      <c r="G500" s="6">
        <f t="shared" si="80"/>
        <v>-92.570160000000001</v>
      </c>
      <c r="J500">
        <v>5280833333.3332996</v>
      </c>
      <c r="K500">
        <v>-82.262764000000004</v>
      </c>
      <c r="L500">
        <v>-73.214775000000003</v>
      </c>
      <c r="N500" s="6">
        <f t="shared" si="83"/>
        <v>9.6666666666666998</v>
      </c>
      <c r="O500" s="6">
        <f t="shared" si="81"/>
        <v>-87.931747000000001</v>
      </c>
    </row>
    <row r="501" spans="2:16" x14ac:dyDescent="0.25">
      <c r="B501">
        <v>5670000000</v>
      </c>
      <c r="C501">
        <v>-80.061340000000001</v>
      </c>
      <c r="D501">
        <v>-71.012298999999999</v>
      </c>
      <c r="F501" s="6">
        <f t="shared" si="82"/>
        <v>10.333333333333</v>
      </c>
      <c r="G501" s="6">
        <f t="shared" si="80"/>
        <v>-85.236618000000007</v>
      </c>
      <c r="J501">
        <v>5670000000</v>
      </c>
      <c r="K501">
        <v>-81.036208999999999</v>
      </c>
      <c r="L501">
        <v>-71.838165000000004</v>
      </c>
      <c r="N501" s="6">
        <f t="shared" si="83"/>
        <v>10.333333333333</v>
      </c>
      <c r="O501" s="6">
        <f t="shared" si="81"/>
        <v>-89.337601000000006</v>
      </c>
    </row>
    <row r="502" spans="2:16" x14ac:dyDescent="0.25">
      <c r="B502">
        <v>6059166666.6667004</v>
      </c>
      <c r="C502">
        <v>-80.400131000000002</v>
      </c>
      <c r="D502">
        <v>-71.237930000000006</v>
      </c>
      <c r="F502" s="6">
        <f t="shared" si="82"/>
        <v>11</v>
      </c>
      <c r="G502" s="6">
        <f t="shared" si="80"/>
        <v>-86.675858000000005</v>
      </c>
      <c r="J502">
        <v>6059166666.6667004</v>
      </c>
      <c r="K502">
        <v>-80.600318999999999</v>
      </c>
      <c r="L502">
        <v>-71.289824999999993</v>
      </c>
      <c r="N502" s="6">
        <f t="shared" si="83"/>
        <v>11</v>
      </c>
      <c r="O502" s="6">
        <f t="shared" si="81"/>
        <v>-83.230575999999999</v>
      </c>
    </row>
    <row r="503" spans="2:16" x14ac:dyDescent="0.25">
      <c r="B503">
        <v>6448333333.3332996</v>
      </c>
      <c r="C503">
        <v>-84.442169000000007</v>
      </c>
      <c r="D503">
        <v>-75.178466999999998</v>
      </c>
      <c r="F503" s="6">
        <f t="shared" si="82"/>
        <v>11.666666666667</v>
      </c>
      <c r="G503" s="6">
        <f t="shared" si="80"/>
        <v>-89.158423999999997</v>
      </c>
      <c r="J503">
        <v>6448333333.3332996</v>
      </c>
      <c r="K503">
        <v>-83.390083000000004</v>
      </c>
      <c r="L503">
        <v>-74.257416000000006</v>
      </c>
      <c r="N503" s="6">
        <f t="shared" si="83"/>
        <v>11.666666666667</v>
      </c>
      <c r="O503" s="6">
        <f t="shared" si="81"/>
        <v>-82.349532999999994</v>
      </c>
    </row>
    <row r="504" spans="2:16" x14ac:dyDescent="0.25">
      <c r="B504">
        <v>6837500000</v>
      </c>
      <c r="C504">
        <v>-85.045944000000006</v>
      </c>
      <c r="D504">
        <v>-75.621528999999995</v>
      </c>
      <c r="F504" s="6">
        <f t="shared" si="82"/>
        <v>12.333333333333</v>
      </c>
      <c r="G504" s="6">
        <f t="shared" si="80"/>
        <v>-91.054717999999994</v>
      </c>
      <c r="J504">
        <v>6837500000</v>
      </c>
      <c r="K504">
        <v>-83.247894000000002</v>
      </c>
      <c r="L504">
        <v>-73.892394999999993</v>
      </c>
      <c r="N504" s="6">
        <f t="shared" si="83"/>
        <v>12.333333333333</v>
      </c>
      <c r="O504" s="6">
        <f t="shared" si="81"/>
        <v>-86.611289999999997</v>
      </c>
    </row>
    <row r="505" spans="2:16" x14ac:dyDescent="0.25">
      <c r="B505">
        <v>7226666666.6667004</v>
      </c>
      <c r="C505">
        <v>-81.260704000000004</v>
      </c>
      <c r="D505">
        <v>-71.653953999999999</v>
      </c>
      <c r="F505" s="6">
        <f t="shared" si="82"/>
        <v>13</v>
      </c>
      <c r="G505" s="6">
        <f t="shared" si="80"/>
        <v>-93.363594000000006</v>
      </c>
      <c r="J505">
        <v>7226666666.6667004</v>
      </c>
      <c r="K505">
        <v>-85.594154000000003</v>
      </c>
      <c r="L505">
        <v>-75.976973999999998</v>
      </c>
      <c r="N505" s="6">
        <f t="shared" si="83"/>
        <v>13</v>
      </c>
      <c r="O505" s="6">
        <f t="shared" si="81"/>
        <v>-81.794205000000005</v>
      </c>
    </row>
    <row r="506" spans="2:16" x14ac:dyDescent="0.25">
      <c r="B506">
        <v>7615833333.3332996</v>
      </c>
      <c r="C506">
        <v>-80.000504000000006</v>
      </c>
      <c r="D506">
        <v>-69.735564999999994</v>
      </c>
      <c r="F506" s="6" t="s">
        <v>25</v>
      </c>
      <c r="J506">
        <v>7615833333.3332996</v>
      </c>
      <c r="K506">
        <v>-82.200446999999997</v>
      </c>
      <c r="L506">
        <v>-72.254417000000004</v>
      </c>
      <c r="N506" s="6" t="s">
        <v>25</v>
      </c>
    </row>
    <row r="507" spans="2:16" x14ac:dyDescent="0.25">
      <c r="B507">
        <v>8005000000</v>
      </c>
      <c r="C507">
        <v>-81.915374999999997</v>
      </c>
      <c r="D507">
        <v>-70.766670000000005</v>
      </c>
      <c r="J507">
        <v>8005000000</v>
      </c>
      <c r="K507">
        <v>-80.694457999999997</v>
      </c>
      <c r="L507">
        <v>-69.863602</v>
      </c>
    </row>
    <row r="508" spans="2:16" x14ac:dyDescent="0.25">
      <c r="B508" t="s">
        <v>25</v>
      </c>
      <c r="J508" t="s">
        <v>25</v>
      </c>
    </row>
    <row r="509" spans="2:16" x14ac:dyDescent="0.25">
      <c r="F509" s="6" t="s">
        <v>71</v>
      </c>
      <c r="N509" s="6" t="s">
        <v>71</v>
      </c>
    </row>
    <row r="510" spans="2:16" ht="15.75" x14ac:dyDescent="0.25">
      <c r="F510" s="6" t="s">
        <v>23</v>
      </c>
      <c r="G510" s="6" t="str">
        <f t="shared" ref="G510:G529" si="84">D536</f>
        <v>5Ix3L dBc Log Mag(dB)</v>
      </c>
      <c r="H510" s="35">
        <v>5</v>
      </c>
      <c r="N510" s="6" t="s">
        <v>23</v>
      </c>
      <c r="O510" s="6" t="str">
        <f t="shared" ref="O510:O529" si="85">L536</f>
        <v>5Ix3L dBc Log Mag(dB)</v>
      </c>
      <c r="P510" s="35">
        <v>5</v>
      </c>
    </row>
    <row r="511" spans="2:16" ht="15.75" x14ac:dyDescent="0.25">
      <c r="B511" t="s">
        <v>69</v>
      </c>
      <c r="F511" s="6">
        <f t="shared" ref="F511:F529" si="86">B537/1000000000</f>
        <v>1</v>
      </c>
      <c r="G511" s="6">
        <f t="shared" si="84"/>
        <v>-69.166702000000001</v>
      </c>
      <c r="H511" s="36">
        <f>ABS(AVERAGE(G511:G529)-(H510-1)*19)</f>
        <v>151.48471252631577</v>
      </c>
      <c r="J511" t="s">
        <v>69</v>
      </c>
      <c r="N511" s="6">
        <f t="shared" ref="N511:N529" si="87">J537/1000000000</f>
        <v>1</v>
      </c>
      <c r="O511" s="6">
        <f t="shared" si="85"/>
        <v>-69.608452</v>
      </c>
      <c r="P511" s="36">
        <f>ABS(AVERAGE(O511:O529)-(P510-1)*19)</f>
        <v>149.46324999999999</v>
      </c>
    </row>
    <row r="512" spans="2:16" x14ac:dyDescent="0.25">
      <c r="B512" t="s">
        <v>23</v>
      </c>
      <c r="C512" t="s">
        <v>174</v>
      </c>
      <c r="D512" t="s">
        <v>97</v>
      </c>
      <c r="F512" s="6">
        <f t="shared" si="86"/>
        <v>1.6666666666666998</v>
      </c>
      <c r="G512" s="6">
        <f t="shared" si="84"/>
        <v>-69.222565000000003</v>
      </c>
      <c r="J512" t="s">
        <v>23</v>
      </c>
      <c r="K512" t="s">
        <v>174</v>
      </c>
      <c r="L512" t="s">
        <v>97</v>
      </c>
      <c r="N512" s="6">
        <f t="shared" si="87"/>
        <v>1.6666666666666998</v>
      </c>
      <c r="O512" s="6">
        <f t="shared" si="85"/>
        <v>-80.684830000000005</v>
      </c>
    </row>
    <row r="513" spans="2:15" x14ac:dyDescent="0.25">
      <c r="B513">
        <v>1000000000</v>
      </c>
      <c r="C513">
        <v>-85.498565999999997</v>
      </c>
      <c r="D513">
        <v>-77.164764000000005</v>
      </c>
      <c r="F513" s="6">
        <f t="shared" si="86"/>
        <v>2.3333333333333002</v>
      </c>
      <c r="G513" s="6">
        <f t="shared" si="84"/>
        <v>-73.158126999999993</v>
      </c>
      <c r="J513">
        <v>1000000000</v>
      </c>
      <c r="K513">
        <v>-84.962563000000003</v>
      </c>
      <c r="L513">
        <v>-76.958038000000002</v>
      </c>
      <c r="N513" s="6">
        <f t="shared" si="87"/>
        <v>2.3333333333333002</v>
      </c>
      <c r="O513" s="6">
        <f t="shared" si="85"/>
        <v>-68.493819999999999</v>
      </c>
    </row>
    <row r="514" spans="2:15" x14ac:dyDescent="0.25">
      <c r="B514">
        <v>1666666666.6666999</v>
      </c>
      <c r="C514">
        <v>-83.378264999999999</v>
      </c>
      <c r="D514">
        <v>-75.267746000000002</v>
      </c>
      <c r="F514" s="6">
        <f t="shared" si="86"/>
        <v>3</v>
      </c>
      <c r="G514" s="6">
        <f t="shared" si="84"/>
        <v>-72.036597999999998</v>
      </c>
      <c r="J514">
        <v>1666666666.6666999</v>
      </c>
      <c r="K514">
        <v>-85.755379000000005</v>
      </c>
      <c r="L514">
        <v>-78.173186999999999</v>
      </c>
      <c r="N514" s="6">
        <f t="shared" si="87"/>
        <v>3</v>
      </c>
      <c r="O514" s="6">
        <f t="shared" si="85"/>
        <v>-88.250427000000002</v>
      </c>
    </row>
    <row r="515" spans="2:15" x14ac:dyDescent="0.25">
      <c r="B515">
        <v>2333333333.3333001</v>
      </c>
      <c r="C515">
        <v>-86.908507999999998</v>
      </c>
      <c r="D515">
        <v>-78.599541000000002</v>
      </c>
      <c r="F515" s="6">
        <f t="shared" si="86"/>
        <v>3.6666666666666998</v>
      </c>
      <c r="G515" s="6">
        <f t="shared" si="84"/>
        <v>-66.375031000000007</v>
      </c>
      <c r="J515">
        <v>2333333333.3333001</v>
      </c>
      <c r="K515">
        <v>-89.665351999999999</v>
      </c>
      <c r="L515">
        <v>-81.982887000000005</v>
      </c>
      <c r="N515" s="6">
        <f t="shared" si="87"/>
        <v>3.6666666666666998</v>
      </c>
      <c r="O515" s="6">
        <f t="shared" si="85"/>
        <v>-71.044974999999994</v>
      </c>
    </row>
    <row r="516" spans="2:15" x14ac:dyDescent="0.25">
      <c r="B516">
        <v>3000000000</v>
      </c>
      <c r="C516">
        <v>-89.247208000000001</v>
      </c>
      <c r="D516">
        <v>-80.638191000000006</v>
      </c>
      <c r="F516" s="6">
        <f t="shared" si="86"/>
        <v>4.3333333333332993</v>
      </c>
      <c r="G516" s="6">
        <f t="shared" si="84"/>
        <v>-69.464821000000001</v>
      </c>
      <c r="J516">
        <v>3000000000</v>
      </c>
      <c r="K516">
        <v>-78.198830000000001</v>
      </c>
      <c r="L516">
        <v>-70.239547999999999</v>
      </c>
      <c r="N516" s="6">
        <f t="shared" si="87"/>
        <v>4.3333333333332993</v>
      </c>
      <c r="O516" s="6">
        <f t="shared" si="85"/>
        <v>-78.923293999999999</v>
      </c>
    </row>
    <row r="517" spans="2:15" x14ac:dyDescent="0.25">
      <c r="B517">
        <v>3666666666.6666999</v>
      </c>
      <c r="C517">
        <v>-92.151779000000005</v>
      </c>
      <c r="D517">
        <v>-83.674499999999995</v>
      </c>
      <c r="F517" s="6">
        <f t="shared" si="86"/>
        <v>5</v>
      </c>
      <c r="G517" s="6">
        <f t="shared" si="84"/>
        <v>-79.471710000000002</v>
      </c>
      <c r="J517">
        <v>3666666666.6666999</v>
      </c>
      <c r="K517">
        <v>-78.638679999999994</v>
      </c>
      <c r="L517">
        <v>-70.334464999999994</v>
      </c>
      <c r="N517" s="6">
        <f t="shared" si="87"/>
        <v>5</v>
      </c>
      <c r="O517" s="6">
        <f t="shared" si="85"/>
        <v>-78.584182999999996</v>
      </c>
    </row>
    <row r="518" spans="2:15" x14ac:dyDescent="0.25">
      <c r="B518">
        <v>4333333333.3332996</v>
      </c>
      <c r="C518">
        <v>-81.242339999999999</v>
      </c>
      <c r="D518">
        <v>-73.193329000000006</v>
      </c>
      <c r="F518" s="6">
        <f t="shared" si="86"/>
        <v>5.6666666666667007</v>
      </c>
      <c r="G518" s="6">
        <f t="shared" si="84"/>
        <v>-85.621628000000001</v>
      </c>
      <c r="J518">
        <v>4333333333.3332996</v>
      </c>
      <c r="K518">
        <v>-77.883460999999997</v>
      </c>
      <c r="L518">
        <v>-69.591887999999997</v>
      </c>
      <c r="N518" s="6">
        <f t="shared" si="87"/>
        <v>5.6666666666667007</v>
      </c>
      <c r="O518" s="6">
        <f t="shared" si="85"/>
        <v>-72.386795000000006</v>
      </c>
    </row>
    <row r="519" spans="2:15" x14ac:dyDescent="0.25">
      <c r="B519">
        <v>5000000000</v>
      </c>
      <c r="C519">
        <v>-87.702667000000005</v>
      </c>
      <c r="D519">
        <v>-79.739959999999996</v>
      </c>
      <c r="F519" s="6">
        <f t="shared" si="86"/>
        <v>6.3333333333332993</v>
      </c>
      <c r="G519" s="6">
        <f t="shared" si="84"/>
        <v>-80.238738999999995</v>
      </c>
      <c r="J519">
        <v>5000000000</v>
      </c>
      <c r="K519">
        <v>-74.491157999999999</v>
      </c>
      <c r="L519">
        <v>-66.282661000000004</v>
      </c>
      <c r="N519" s="6">
        <f t="shared" si="87"/>
        <v>6.3333333333332993</v>
      </c>
      <c r="O519" s="6">
        <f t="shared" si="85"/>
        <v>-78.957283000000004</v>
      </c>
    </row>
    <row r="520" spans="2:15" x14ac:dyDescent="0.25">
      <c r="B520">
        <v>5666666666.6667004</v>
      </c>
      <c r="C520">
        <v>-80.912125000000003</v>
      </c>
      <c r="D520">
        <v>-72.908157000000003</v>
      </c>
      <c r="F520" s="6">
        <f t="shared" si="86"/>
        <v>7</v>
      </c>
      <c r="G520" s="6">
        <f t="shared" si="84"/>
        <v>-81.333304999999996</v>
      </c>
      <c r="J520">
        <v>5666666666.6667004</v>
      </c>
      <c r="K520">
        <v>-95.800858000000005</v>
      </c>
      <c r="L520">
        <v>-87.684478999999996</v>
      </c>
      <c r="N520" s="6">
        <f t="shared" si="87"/>
        <v>7</v>
      </c>
      <c r="O520" s="6">
        <f t="shared" si="85"/>
        <v>-74.634322999999995</v>
      </c>
    </row>
    <row r="521" spans="2:15" x14ac:dyDescent="0.25">
      <c r="B521">
        <v>6333333333.3332996</v>
      </c>
      <c r="C521">
        <v>-88.629517000000007</v>
      </c>
      <c r="D521">
        <v>-80.386680999999996</v>
      </c>
      <c r="F521" s="6">
        <f t="shared" si="86"/>
        <v>7.6666666666667007</v>
      </c>
      <c r="G521" s="6">
        <f t="shared" si="84"/>
        <v>-90.882126</v>
      </c>
      <c r="J521">
        <v>6333333333.3332996</v>
      </c>
      <c r="K521">
        <v>-88.861892999999995</v>
      </c>
      <c r="L521">
        <v>-80.730063999999999</v>
      </c>
      <c r="N521" s="6">
        <f t="shared" si="87"/>
        <v>7.6666666666667007</v>
      </c>
      <c r="O521" s="6">
        <f t="shared" si="85"/>
        <v>-67.720284000000007</v>
      </c>
    </row>
    <row r="522" spans="2:15" x14ac:dyDescent="0.25">
      <c r="B522">
        <v>7000000000</v>
      </c>
      <c r="C522">
        <v>-132.10732999999999</v>
      </c>
      <c r="D522">
        <v>-123.87177</v>
      </c>
      <c r="F522" s="6">
        <f t="shared" si="86"/>
        <v>8.3333333333333002</v>
      </c>
      <c r="G522" s="6">
        <f t="shared" si="84"/>
        <v>-75.570503000000002</v>
      </c>
      <c r="J522">
        <v>7000000000</v>
      </c>
      <c r="K522">
        <v>-90.746207999999996</v>
      </c>
      <c r="L522">
        <v>-82.419585999999995</v>
      </c>
      <c r="N522" s="6">
        <f t="shared" si="87"/>
        <v>8.3333333333333002</v>
      </c>
      <c r="O522" s="6">
        <f t="shared" si="85"/>
        <v>-66.021034</v>
      </c>
    </row>
    <row r="523" spans="2:15" x14ac:dyDescent="0.25">
      <c r="B523">
        <v>7666666666.6667004</v>
      </c>
      <c r="C523">
        <v>-91.835517999999993</v>
      </c>
      <c r="D523">
        <v>-83.063125999999997</v>
      </c>
      <c r="F523" s="6">
        <f t="shared" si="86"/>
        <v>9</v>
      </c>
      <c r="G523" s="6">
        <f t="shared" si="84"/>
        <v>-77.145493000000002</v>
      </c>
      <c r="J523">
        <v>7666666666.6667004</v>
      </c>
      <c r="K523">
        <v>-88.797889999999995</v>
      </c>
      <c r="L523">
        <v>-80.082138</v>
      </c>
      <c r="N523" s="6">
        <f t="shared" si="87"/>
        <v>9</v>
      </c>
      <c r="O523" s="6">
        <f t="shared" si="85"/>
        <v>-66.533385999999993</v>
      </c>
    </row>
    <row r="524" spans="2:15" x14ac:dyDescent="0.25">
      <c r="B524">
        <v>8333333333.3332996</v>
      </c>
      <c r="C524">
        <v>-93.070762999999999</v>
      </c>
      <c r="D524">
        <v>-84.066406000000001</v>
      </c>
      <c r="F524" s="6">
        <f t="shared" si="86"/>
        <v>9.6666666666666998</v>
      </c>
      <c r="G524" s="6">
        <f t="shared" si="84"/>
        <v>-68.155197000000001</v>
      </c>
      <c r="J524">
        <v>8333333333.3332996</v>
      </c>
      <c r="K524">
        <v>-92.283157000000003</v>
      </c>
      <c r="L524">
        <v>-83.235168000000002</v>
      </c>
      <c r="N524" s="6">
        <f t="shared" si="87"/>
        <v>9.6666666666666998</v>
      </c>
      <c r="O524" s="6">
        <f t="shared" si="85"/>
        <v>-69.771454000000006</v>
      </c>
    </row>
    <row r="525" spans="2:15" x14ac:dyDescent="0.25">
      <c r="B525">
        <v>9000000000</v>
      </c>
      <c r="C525">
        <v>-93.904906999999994</v>
      </c>
      <c r="D525">
        <v>-84.855864999999994</v>
      </c>
      <c r="F525" s="6">
        <f t="shared" si="86"/>
        <v>10.333333333333</v>
      </c>
      <c r="G525" s="6">
        <f t="shared" si="84"/>
        <v>-63.793339000000003</v>
      </c>
      <c r="J525">
        <v>9000000000</v>
      </c>
      <c r="K525">
        <v>-100.878</v>
      </c>
      <c r="L525">
        <v>-91.679962000000003</v>
      </c>
      <c r="N525" s="6">
        <f t="shared" si="87"/>
        <v>10.333333333333</v>
      </c>
      <c r="O525" s="6">
        <f t="shared" si="85"/>
        <v>-67.297943000000004</v>
      </c>
    </row>
    <row r="526" spans="2:15" x14ac:dyDescent="0.25">
      <c r="B526">
        <v>9666666666.6667004</v>
      </c>
      <c r="C526">
        <v>-101.73236</v>
      </c>
      <c r="D526">
        <v>-92.570160000000001</v>
      </c>
      <c r="F526" s="6">
        <f t="shared" si="86"/>
        <v>11</v>
      </c>
      <c r="G526" s="6">
        <f t="shared" si="84"/>
        <v>-68.042541999999997</v>
      </c>
      <c r="J526">
        <v>9666666666.6667004</v>
      </c>
      <c r="K526">
        <v>-97.242249000000001</v>
      </c>
      <c r="L526">
        <v>-87.931747000000001</v>
      </c>
      <c r="N526" s="6">
        <f t="shared" si="87"/>
        <v>11</v>
      </c>
      <c r="O526" s="6">
        <f t="shared" si="85"/>
        <v>-68.691727</v>
      </c>
    </row>
    <row r="527" spans="2:15" x14ac:dyDescent="0.25">
      <c r="B527">
        <v>10333333333.333</v>
      </c>
      <c r="C527">
        <v>-94.500320000000002</v>
      </c>
      <c r="D527">
        <v>-85.236618000000007</v>
      </c>
      <c r="F527" s="6">
        <f t="shared" si="86"/>
        <v>11.666666666667</v>
      </c>
      <c r="G527" s="6">
        <f t="shared" si="84"/>
        <v>-86.930107000000007</v>
      </c>
      <c r="J527">
        <v>10333333333.333</v>
      </c>
      <c r="K527">
        <v>-98.470268000000004</v>
      </c>
      <c r="L527">
        <v>-89.337601000000006</v>
      </c>
      <c r="N527" s="6">
        <f t="shared" si="87"/>
        <v>11.666666666667</v>
      </c>
      <c r="O527" s="6">
        <f t="shared" si="85"/>
        <v>-75.428436000000005</v>
      </c>
    </row>
    <row r="528" spans="2:15" x14ac:dyDescent="0.25">
      <c r="B528">
        <v>11000000000</v>
      </c>
      <c r="C528">
        <v>-96.100273000000001</v>
      </c>
      <c r="D528">
        <v>-86.675858000000005</v>
      </c>
      <c r="F528" s="6">
        <f t="shared" si="86"/>
        <v>12.333333333333</v>
      </c>
      <c r="G528" s="6">
        <f t="shared" si="84"/>
        <v>-79.666740000000004</v>
      </c>
      <c r="J528">
        <v>11000000000</v>
      </c>
      <c r="K528">
        <v>-92.586074999999994</v>
      </c>
      <c r="L528">
        <v>-83.230575999999999</v>
      </c>
      <c r="N528" s="6">
        <f t="shared" si="87"/>
        <v>12.333333333333</v>
      </c>
      <c r="O528" s="6">
        <f t="shared" si="85"/>
        <v>-72.321190000000001</v>
      </c>
    </row>
    <row r="529" spans="2:16" x14ac:dyDescent="0.25">
      <c r="B529">
        <v>11666666666.667</v>
      </c>
      <c r="C529">
        <v>-98.765174999999999</v>
      </c>
      <c r="D529">
        <v>-89.158423999999997</v>
      </c>
      <c r="F529" s="6">
        <f t="shared" si="86"/>
        <v>13</v>
      </c>
      <c r="G529" s="6">
        <f t="shared" si="84"/>
        <v>-77.934264999999996</v>
      </c>
      <c r="J529">
        <v>11666666666.667</v>
      </c>
      <c r="K529">
        <v>-91.966721000000007</v>
      </c>
      <c r="L529">
        <v>-82.349532999999994</v>
      </c>
      <c r="N529" s="6">
        <f t="shared" si="87"/>
        <v>13</v>
      </c>
      <c r="O529" s="6">
        <f t="shared" si="85"/>
        <v>-80.447913999999997</v>
      </c>
    </row>
    <row r="530" spans="2:16" x14ac:dyDescent="0.25">
      <c r="B530">
        <v>12333333333.333</v>
      </c>
      <c r="C530">
        <v>-101.31966</v>
      </c>
      <c r="D530">
        <v>-91.054717999999994</v>
      </c>
      <c r="F530" s="6" t="s">
        <v>25</v>
      </c>
      <c r="J530">
        <v>12333333333.333</v>
      </c>
      <c r="K530">
        <v>-96.557320000000004</v>
      </c>
      <c r="L530">
        <v>-86.611289999999997</v>
      </c>
      <c r="N530" s="6" t="s">
        <v>25</v>
      </c>
    </row>
    <row r="531" spans="2:16" x14ac:dyDescent="0.25">
      <c r="B531">
        <v>13000000000</v>
      </c>
      <c r="C531">
        <v>-104.51228999999999</v>
      </c>
      <c r="D531">
        <v>-93.363594000000006</v>
      </c>
      <c r="J531">
        <v>13000000000</v>
      </c>
      <c r="K531">
        <v>-92.625061000000002</v>
      </c>
      <c r="L531">
        <v>-81.794205000000005</v>
      </c>
    </row>
    <row r="532" spans="2:16" x14ac:dyDescent="0.25">
      <c r="B532" t="s">
        <v>25</v>
      </c>
      <c r="J532" t="s">
        <v>25</v>
      </c>
    </row>
    <row r="533" spans="2:16" x14ac:dyDescent="0.25">
      <c r="F533" s="6" t="s">
        <v>73</v>
      </c>
      <c r="N533" s="6" t="s">
        <v>73</v>
      </c>
    </row>
    <row r="534" spans="2:16" ht="15.75" x14ac:dyDescent="0.25">
      <c r="F534" s="6" t="s">
        <v>23</v>
      </c>
      <c r="G534" s="6" t="str">
        <f t="shared" ref="G534:G553" si="88">D560</f>
        <v>5Ix4L dBc Log Mag(dB)</v>
      </c>
      <c r="H534" s="35">
        <v>5</v>
      </c>
      <c r="N534" s="6" t="s">
        <v>23</v>
      </c>
      <c r="O534" s="6" t="str">
        <f t="shared" ref="O534:O553" si="89">L560</f>
        <v>5Ix4L dBc Log Mag(dB)</v>
      </c>
      <c r="P534" s="35">
        <v>5</v>
      </c>
    </row>
    <row r="535" spans="2:16" ht="15.75" x14ac:dyDescent="0.25">
      <c r="B535" t="s">
        <v>71</v>
      </c>
      <c r="F535" s="6">
        <f t="shared" ref="F535:F553" si="90">B561/1000000000</f>
        <v>1</v>
      </c>
      <c r="G535" s="6">
        <f t="shared" si="88"/>
        <v>-66.300651999999999</v>
      </c>
      <c r="H535" s="36">
        <f>ABS(AVERAGE(G535:G553)-(H534-1)*19)</f>
        <v>154.67185652631579</v>
      </c>
      <c r="J535" t="s">
        <v>71</v>
      </c>
      <c r="N535" s="6">
        <f t="shared" ref="N535:N553" si="91">J561/1000000000</f>
        <v>1</v>
      </c>
      <c r="O535" s="6">
        <f t="shared" si="89"/>
        <v>-78.859024000000005</v>
      </c>
      <c r="P535" s="36">
        <f>ABS(AVERAGE(O535:O553)-(P534-1)*19)</f>
        <v>153.83362215789472</v>
      </c>
    </row>
    <row r="536" spans="2:16" x14ac:dyDescent="0.25">
      <c r="B536" t="s">
        <v>23</v>
      </c>
      <c r="C536" t="s">
        <v>175</v>
      </c>
      <c r="D536" t="s">
        <v>98</v>
      </c>
      <c r="F536" s="6">
        <f t="shared" si="90"/>
        <v>1.6666666666666998</v>
      </c>
      <c r="G536" s="6">
        <f t="shared" si="88"/>
        <v>-70.540442999999996</v>
      </c>
      <c r="J536" t="s">
        <v>23</v>
      </c>
      <c r="K536" t="s">
        <v>175</v>
      </c>
      <c r="L536" t="s">
        <v>98</v>
      </c>
      <c r="N536" s="6">
        <f t="shared" si="91"/>
        <v>1.6666666666666998</v>
      </c>
      <c r="O536" s="6">
        <f t="shared" si="89"/>
        <v>-74.461899000000003</v>
      </c>
    </row>
    <row r="537" spans="2:16" x14ac:dyDescent="0.25">
      <c r="B537">
        <v>1000000000</v>
      </c>
      <c r="C537">
        <v>-77.500504000000006</v>
      </c>
      <c r="D537">
        <v>-69.166702000000001</v>
      </c>
      <c r="F537" s="6">
        <f t="shared" si="90"/>
        <v>2.3333333333333002</v>
      </c>
      <c r="G537" s="6">
        <f t="shared" si="88"/>
        <v>-69.626594999999995</v>
      </c>
      <c r="J537">
        <v>1000000000</v>
      </c>
      <c r="K537">
        <v>-77.612976000000003</v>
      </c>
      <c r="L537">
        <v>-69.608452</v>
      </c>
      <c r="N537" s="6">
        <f t="shared" si="91"/>
        <v>2.3333333333333002</v>
      </c>
      <c r="O537" s="6">
        <f t="shared" si="89"/>
        <v>-77.031372000000005</v>
      </c>
    </row>
    <row r="538" spans="2:16" x14ac:dyDescent="0.25">
      <c r="B538">
        <v>1666666666.6666999</v>
      </c>
      <c r="C538">
        <v>-77.333091999999994</v>
      </c>
      <c r="D538">
        <v>-69.222565000000003</v>
      </c>
      <c r="F538" s="6">
        <f t="shared" si="90"/>
        <v>3</v>
      </c>
      <c r="G538" s="6">
        <f t="shared" si="88"/>
        <v>-67.756645000000006</v>
      </c>
      <c r="J538">
        <v>1666666666.6666999</v>
      </c>
      <c r="K538">
        <v>-88.267021</v>
      </c>
      <c r="L538">
        <v>-80.684830000000005</v>
      </c>
      <c r="N538" s="6">
        <f t="shared" si="91"/>
        <v>3</v>
      </c>
      <c r="O538" s="6">
        <f t="shared" si="89"/>
        <v>-73.181899999999999</v>
      </c>
    </row>
    <row r="539" spans="2:16" x14ac:dyDescent="0.25">
      <c r="B539">
        <v>2333333333.3333001</v>
      </c>
      <c r="C539">
        <v>-81.467094000000003</v>
      </c>
      <c r="D539">
        <v>-73.158126999999993</v>
      </c>
      <c r="F539" s="6">
        <f t="shared" si="90"/>
        <v>3.6666666666666998</v>
      </c>
      <c r="G539" s="6">
        <f t="shared" si="88"/>
        <v>-70.511902000000006</v>
      </c>
      <c r="J539">
        <v>2333333333.3333001</v>
      </c>
      <c r="K539">
        <v>-76.176284999999993</v>
      </c>
      <c r="L539">
        <v>-68.493819999999999</v>
      </c>
      <c r="N539" s="6">
        <f t="shared" si="91"/>
        <v>3.6666666666666998</v>
      </c>
      <c r="O539" s="6">
        <f t="shared" si="89"/>
        <v>-72.048088000000007</v>
      </c>
    </row>
    <row r="540" spans="2:16" x14ac:dyDescent="0.25">
      <c r="B540">
        <v>3000000000</v>
      </c>
      <c r="C540">
        <v>-80.645622000000003</v>
      </c>
      <c r="D540">
        <v>-72.036597999999998</v>
      </c>
      <c r="F540" s="6">
        <f t="shared" si="90"/>
        <v>4.3333333333332993</v>
      </c>
      <c r="G540" s="6">
        <f t="shared" si="88"/>
        <v>-70.273674</v>
      </c>
      <c r="J540">
        <v>3000000000</v>
      </c>
      <c r="K540">
        <v>-96.209709000000004</v>
      </c>
      <c r="L540">
        <v>-88.250427000000002</v>
      </c>
      <c r="N540" s="6">
        <f t="shared" si="91"/>
        <v>4.3333333333332993</v>
      </c>
      <c r="O540" s="6">
        <f t="shared" si="89"/>
        <v>-79.001700999999997</v>
      </c>
    </row>
    <row r="541" spans="2:16" x14ac:dyDescent="0.25">
      <c r="B541">
        <v>3666666666.6666999</v>
      </c>
      <c r="C541">
        <v>-74.852310000000003</v>
      </c>
      <c r="D541">
        <v>-66.375031000000007</v>
      </c>
      <c r="F541" s="6">
        <f t="shared" si="90"/>
        <v>5</v>
      </c>
      <c r="G541" s="6">
        <f t="shared" si="88"/>
        <v>-75.490157999999994</v>
      </c>
      <c r="J541">
        <v>3666666666.6666999</v>
      </c>
      <c r="K541">
        <v>-79.349189999999993</v>
      </c>
      <c r="L541">
        <v>-71.044974999999994</v>
      </c>
      <c r="N541" s="6">
        <f t="shared" si="91"/>
        <v>5</v>
      </c>
      <c r="O541" s="6">
        <f t="shared" si="89"/>
        <v>-78.516166999999996</v>
      </c>
    </row>
    <row r="542" spans="2:16" x14ac:dyDescent="0.25">
      <c r="B542">
        <v>4333333333.3332996</v>
      </c>
      <c r="C542">
        <v>-77.513824</v>
      </c>
      <c r="D542">
        <v>-69.464821000000001</v>
      </c>
      <c r="F542" s="6">
        <f t="shared" si="90"/>
        <v>5.6666666666667007</v>
      </c>
      <c r="G542" s="6">
        <f t="shared" si="88"/>
        <v>-85.419005999999996</v>
      </c>
      <c r="J542">
        <v>4333333333.3332996</v>
      </c>
      <c r="K542">
        <v>-87.214866999999998</v>
      </c>
      <c r="L542">
        <v>-78.923293999999999</v>
      </c>
      <c r="N542" s="6">
        <f t="shared" si="91"/>
        <v>5.6666666666667007</v>
      </c>
      <c r="O542" s="6">
        <f t="shared" si="89"/>
        <v>-83.776527000000002</v>
      </c>
    </row>
    <row r="543" spans="2:16" x14ac:dyDescent="0.25">
      <c r="B543">
        <v>5000000000</v>
      </c>
      <c r="C543">
        <v>-87.434417999999994</v>
      </c>
      <c r="D543">
        <v>-79.471710000000002</v>
      </c>
      <c r="F543" s="6">
        <f t="shared" si="90"/>
        <v>6.3333333333332993</v>
      </c>
      <c r="G543" s="6">
        <f t="shared" si="88"/>
        <v>-75.779678000000004</v>
      </c>
      <c r="J543">
        <v>5000000000</v>
      </c>
      <c r="K543">
        <v>-86.792679000000007</v>
      </c>
      <c r="L543">
        <v>-78.584182999999996</v>
      </c>
      <c r="N543" s="6">
        <f t="shared" si="91"/>
        <v>6.3333333333332993</v>
      </c>
      <c r="O543" s="6">
        <f t="shared" si="89"/>
        <v>-75.970551</v>
      </c>
    </row>
    <row r="544" spans="2:16" x14ac:dyDescent="0.25">
      <c r="B544">
        <v>5666666666.6667004</v>
      </c>
      <c r="C544">
        <v>-93.625595000000004</v>
      </c>
      <c r="D544">
        <v>-85.621628000000001</v>
      </c>
      <c r="F544" s="6">
        <f t="shared" si="90"/>
        <v>7</v>
      </c>
      <c r="G544" s="6">
        <f t="shared" si="88"/>
        <v>-72.142409999999998</v>
      </c>
      <c r="J544">
        <v>5666666666.6667004</v>
      </c>
      <c r="K544">
        <v>-80.503165999999993</v>
      </c>
      <c r="L544">
        <v>-72.386795000000006</v>
      </c>
      <c r="N544" s="6">
        <f t="shared" si="91"/>
        <v>7</v>
      </c>
      <c r="O544" s="6">
        <f t="shared" si="89"/>
        <v>-74.296165000000002</v>
      </c>
    </row>
    <row r="545" spans="2:16" x14ac:dyDescent="0.25">
      <c r="B545">
        <v>6333333333.3332996</v>
      </c>
      <c r="C545">
        <v>-88.481583000000001</v>
      </c>
      <c r="D545">
        <v>-80.238738999999995</v>
      </c>
      <c r="F545" s="6">
        <f t="shared" si="90"/>
        <v>7.6666666666667007</v>
      </c>
      <c r="G545" s="6">
        <f t="shared" si="88"/>
        <v>-84.075569000000002</v>
      </c>
      <c r="J545">
        <v>6333333333.3332996</v>
      </c>
      <c r="K545">
        <v>-87.089111000000003</v>
      </c>
      <c r="L545">
        <v>-78.957283000000004</v>
      </c>
      <c r="N545" s="6">
        <f t="shared" si="91"/>
        <v>7.6666666666667007</v>
      </c>
      <c r="O545" s="6">
        <f t="shared" si="89"/>
        <v>-87.982674000000003</v>
      </c>
    </row>
    <row r="546" spans="2:16" x14ac:dyDescent="0.25">
      <c r="B546">
        <v>7000000000</v>
      </c>
      <c r="C546">
        <v>-89.568862999999993</v>
      </c>
      <c r="D546">
        <v>-81.333304999999996</v>
      </c>
      <c r="F546" s="6">
        <f t="shared" si="90"/>
        <v>8.3333333333333002</v>
      </c>
      <c r="G546" s="6">
        <f t="shared" si="88"/>
        <v>-84.873435999999998</v>
      </c>
      <c r="J546">
        <v>7000000000</v>
      </c>
      <c r="K546">
        <v>-82.960953000000003</v>
      </c>
      <c r="L546">
        <v>-74.634322999999995</v>
      </c>
      <c r="N546" s="6">
        <f t="shared" si="91"/>
        <v>8.3333333333333002</v>
      </c>
      <c r="O546" s="6">
        <f t="shared" si="89"/>
        <v>-80.594809999999995</v>
      </c>
    </row>
    <row r="547" spans="2:16" x14ac:dyDescent="0.25">
      <c r="B547">
        <v>7666666666.6667004</v>
      </c>
      <c r="C547">
        <v>-99.654517999999996</v>
      </c>
      <c r="D547">
        <v>-90.882126</v>
      </c>
      <c r="F547" s="6">
        <f t="shared" si="90"/>
        <v>9</v>
      </c>
      <c r="G547" s="6">
        <f t="shared" si="88"/>
        <v>-75.520026999999999</v>
      </c>
      <c r="J547">
        <v>7666666666.6667004</v>
      </c>
      <c r="K547">
        <v>-76.436035000000004</v>
      </c>
      <c r="L547">
        <v>-67.720284000000007</v>
      </c>
      <c r="N547" s="6">
        <f t="shared" si="91"/>
        <v>9</v>
      </c>
      <c r="O547" s="6">
        <f t="shared" si="89"/>
        <v>-73.450637999999998</v>
      </c>
    </row>
    <row r="548" spans="2:16" x14ac:dyDescent="0.25">
      <c r="B548">
        <v>8333333333.3332996</v>
      </c>
      <c r="C548">
        <v>-84.574860000000001</v>
      </c>
      <c r="D548">
        <v>-75.570503000000002</v>
      </c>
      <c r="F548" s="6">
        <f t="shared" si="90"/>
        <v>9.6666666666666998</v>
      </c>
      <c r="G548" s="6">
        <f t="shared" si="88"/>
        <v>-88.992003999999994</v>
      </c>
      <c r="J548">
        <v>8333333333.3332996</v>
      </c>
      <c r="K548">
        <v>-75.069023000000001</v>
      </c>
      <c r="L548">
        <v>-66.021034</v>
      </c>
      <c r="N548" s="6">
        <f t="shared" si="91"/>
        <v>9.6666666666666998</v>
      </c>
      <c r="O548" s="6">
        <f t="shared" si="89"/>
        <v>-77.036026000000007</v>
      </c>
    </row>
    <row r="549" spans="2:16" x14ac:dyDescent="0.25">
      <c r="B549">
        <v>9000000000</v>
      </c>
      <c r="C549">
        <v>-86.194534000000004</v>
      </c>
      <c r="D549">
        <v>-77.145493000000002</v>
      </c>
      <c r="F549" s="6">
        <f t="shared" si="90"/>
        <v>10.333333333333</v>
      </c>
      <c r="G549" s="6">
        <f t="shared" si="88"/>
        <v>-89.375320000000002</v>
      </c>
      <c r="J549">
        <v>9000000000</v>
      </c>
      <c r="K549">
        <v>-75.731421999999995</v>
      </c>
      <c r="L549">
        <v>-66.533385999999993</v>
      </c>
      <c r="N549" s="6">
        <f t="shared" si="91"/>
        <v>10.333333333333</v>
      </c>
      <c r="O549" s="6">
        <f t="shared" si="89"/>
        <v>-98.312759</v>
      </c>
    </row>
    <row r="550" spans="2:16" x14ac:dyDescent="0.25">
      <c r="B550">
        <v>9666666666.6667004</v>
      </c>
      <c r="C550">
        <v>-77.317397999999997</v>
      </c>
      <c r="D550">
        <v>-68.155197000000001</v>
      </c>
      <c r="F550" s="6">
        <f t="shared" si="90"/>
        <v>11</v>
      </c>
      <c r="G550" s="6">
        <f t="shared" si="88"/>
        <v>-105.81417999999999</v>
      </c>
      <c r="J550">
        <v>9666666666.6667004</v>
      </c>
      <c r="K550">
        <v>-79.081947</v>
      </c>
      <c r="L550">
        <v>-69.771454000000006</v>
      </c>
      <c r="N550" s="6">
        <f t="shared" si="91"/>
        <v>11</v>
      </c>
      <c r="O550" s="6">
        <f t="shared" si="89"/>
        <v>-68.854033999999999</v>
      </c>
    </row>
    <row r="551" spans="2:16" x14ac:dyDescent="0.25">
      <c r="B551">
        <v>10333333333.333</v>
      </c>
      <c r="C551">
        <v>-73.057045000000002</v>
      </c>
      <c r="D551">
        <v>-63.793339000000003</v>
      </c>
      <c r="F551" s="6">
        <f t="shared" si="90"/>
        <v>11.666666666667</v>
      </c>
      <c r="G551" s="6">
        <f t="shared" si="88"/>
        <v>-80.748481999999996</v>
      </c>
      <c r="J551">
        <v>10333333333.333</v>
      </c>
      <c r="K551">
        <v>-76.430610999999999</v>
      </c>
      <c r="L551">
        <v>-67.297943000000004</v>
      </c>
      <c r="N551" s="6">
        <f t="shared" si="91"/>
        <v>11.666666666667</v>
      </c>
      <c r="O551" s="6">
        <f t="shared" si="89"/>
        <v>-70.531173999999993</v>
      </c>
    </row>
    <row r="552" spans="2:16" x14ac:dyDescent="0.25">
      <c r="B552">
        <v>11000000000</v>
      </c>
      <c r="C552">
        <v>-77.466956999999994</v>
      </c>
      <c r="D552">
        <v>-68.042541999999997</v>
      </c>
      <c r="F552" s="6">
        <f t="shared" si="90"/>
        <v>12.333333333333</v>
      </c>
      <c r="G552" s="6">
        <f t="shared" si="88"/>
        <v>-82.514129999999994</v>
      </c>
      <c r="J552">
        <v>11000000000</v>
      </c>
      <c r="K552">
        <v>-78.047225999999995</v>
      </c>
      <c r="L552">
        <v>-68.691727</v>
      </c>
      <c r="N552" s="6">
        <f t="shared" si="91"/>
        <v>12.333333333333</v>
      </c>
      <c r="O552" s="6">
        <f t="shared" si="89"/>
        <v>-75.028557000000006</v>
      </c>
    </row>
    <row r="553" spans="2:16" x14ac:dyDescent="0.25">
      <c r="B553">
        <v>11666666666.667</v>
      </c>
      <c r="C553">
        <v>-96.536857999999995</v>
      </c>
      <c r="D553">
        <v>-86.930107000000007</v>
      </c>
      <c r="F553" s="6">
        <f t="shared" si="90"/>
        <v>13</v>
      </c>
      <c r="G553" s="6">
        <f t="shared" si="88"/>
        <v>-79.010963000000004</v>
      </c>
      <c r="J553">
        <v>11666666666.667</v>
      </c>
      <c r="K553">
        <v>-85.045615999999995</v>
      </c>
      <c r="L553">
        <v>-75.428436000000005</v>
      </c>
      <c r="N553" s="6">
        <f t="shared" si="91"/>
        <v>13</v>
      </c>
      <c r="O553" s="6">
        <f t="shared" si="89"/>
        <v>-79.904754999999994</v>
      </c>
    </row>
    <row r="554" spans="2:16" x14ac:dyDescent="0.25">
      <c r="B554">
        <v>12333333333.333</v>
      </c>
      <c r="C554">
        <v>-89.931685999999999</v>
      </c>
      <c r="D554">
        <v>-79.666740000000004</v>
      </c>
      <c r="F554" s="6" t="s">
        <v>25</v>
      </c>
      <c r="J554">
        <v>12333333333.333</v>
      </c>
      <c r="K554">
        <v>-82.267219999999995</v>
      </c>
      <c r="L554">
        <v>-72.321190000000001</v>
      </c>
      <c r="N554" s="6" t="s">
        <v>25</v>
      </c>
    </row>
    <row r="555" spans="2:16" x14ac:dyDescent="0.25">
      <c r="B555">
        <v>13000000000</v>
      </c>
      <c r="C555">
        <v>-89.082970000000003</v>
      </c>
      <c r="D555">
        <v>-77.934264999999996</v>
      </c>
      <c r="J555">
        <v>13000000000</v>
      </c>
      <c r="K555">
        <v>-91.278769999999994</v>
      </c>
      <c r="L555">
        <v>-80.447913999999997</v>
      </c>
    </row>
    <row r="556" spans="2:16" x14ac:dyDescent="0.25">
      <c r="B556" t="s">
        <v>25</v>
      </c>
      <c r="J556" t="s">
        <v>25</v>
      </c>
    </row>
    <row r="557" spans="2:16" x14ac:dyDescent="0.25">
      <c r="F557" s="6" t="s">
        <v>75</v>
      </c>
      <c r="N557" s="6" t="s">
        <v>75</v>
      </c>
    </row>
    <row r="558" spans="2:16" ht="15.75" x14ac:dyDescent="0.25">
      <c r="F558" s="6" t="s">
        <v>23</v>
      </c>
      <c r="G558" s="6" t="str">
        <f t="shared" ref="G558:G577" si="92">D584</f>
        <v>5Ix5L dBc Log Mag(dB)</v>
      </c>
      <c r="H558" s="35">
        <v>5</v>
      </c>
      <c r="N558" s="6" t="s">
        <v>23</v>
      </c>
      <c r="O558" s="6" t="str">
        <f t="shared" ref="O558:O577" si="93">L584</f>
        <v>5Ix5L dBc Log Mag(dB)</v>
      </c>
      <c r="P558" s="35">
        <v>5</v>
      </c>
    </row>
    <row r="559" spans="2:16" ht="15.75" x14ac:dyDescent="0.25">
      <c r="B559" t="s">
        <v>73</v>
      </c>
      <c r="F559" s="6">
        <f t="shared" ref="F559:F577" si="94">B585/1000000000</f>
        <v>1</v>
      </c>
      <c r="G559" s="6">
        <f t="shared" si="92"/>
        <v>-61.708717</v>
      </c>
      <c r="H559" s="36">
        <f>ABS(AVERAGE(G559:G577)-(H558-1)*19)</f>
        <v>143.95283078947369</v>
      </c>
      <c r="J559" t="s">
        <v>73</v>
      </c>
      <c r="N559" s="6">
        <f t="shared" ref="N559:N577" si="95">J585/1000000000</f>
        <v>1</v>
      </c>
      <c r="O559" s="6">
        <f t="shared" si="93"/>
        <v>-70.589232999999993</v>
      </c>
      <c r="P559" s="36">
        <f>ABS(AVERAGE(O559:O577)-(P558-1)*19)</f>
        <v>145.99915284210525</v>
      </c>
    </row>
    <row r="560" spans="2:16" x14ac:dyDescent="0.25">
      <c r="B560" t="s">
        <v>23</v>
      </c>
      <c r="C560" t="s">
        <v>176</v>
      </c>
      <c r="D560" t="s">
        <v>99</v>
      </c>
      <c r="F560" s="6">
        <f t="shared" si="94"/>
        <v>1.6666666666666998</v>
      </c>
      <c r="G560" s="6">
        <f t="shared" si="92"/>
        <v>-51.804805999999999</v>
      </c>
      <c r="J560" t="s">
        <v>23</v>
      </c>
      <c r="K560" t="s">
        <v>176</v>
      </c>
      <c r="L560" t="s">
        <v>99</v>
      </c>
      <c r="N560" s="6">
        <f t="shared" si="95"/>
        <v>1.6666666666666998</v>
      </c>
      <c r="O560" s="6">
        <f t="shared" si="93"/>
        <v>-56.864001999999999</v>
      </c>
    </row>
    <row r="561" spans="2:15" x14ac:dyDescent="0.25">
      <c r="B561">
        <v>1000000000</v>
      </c>
      <c r="C561">
        <v>-74.634452999999993</v>
      </c>
      <c r="D561">
        <v>-66.300651999999999</v>
      </c>
      <c r="F561" s="6">
        <f t="shared" si="94"/>
        <v>2.3333333333333002</v>
      </c>
      <c r="G561" s="6">
        <f t="shared" si="92"/>
        <v>-57.723747000000003</v>
      </c>
      <c r="J561">
        <v>1000000000</v>
      </c>
      <c r="K561">
        <v>-86.863556000000003</v>
      </c>
      <c r="L561">
        <v>-78.859024000000005</v>
      </c>
      <c r="N561" s="6">
        <f t="shared" si="95"/>
        <v>2.3333333333333002</v>
      </c>
      <c r="O561" s="6">
        <f t="shared" si="93"/>
        <v>-59.907863999999996</v>
      </c>
    </row>
    <row r="562" spans="2:15" x14ac:dyDescent="0.25">
      <c r="B562">
        <v>1666666666.6666999</v>
      </c>
      <c r="C562">
        <v>-78.650970000000001</v>
      </c>
      <c r="D562">
        <v>-70.540442999999996</v>
      </c>
      <c r="F562" s="6">
        <f t="shared" si="94"/>
        <v>3</v>
      </c>
      <c r="G562" s="6">
        <f t="shared" si="92"/>
        <v>-66.690665999999993</v>
      </c>
      <c r="J562">
        <v>1666666666.6666999</v>
      </c>
      <c r="K562">
        <v>-82.044089999999997</v>
      </c>
      <c r="L562">
        <v>-74.461899000000003</v>
      </c>
      <c r="N562" s="6">
        <f t="shared" si="95"/>
        <v>3</v>
      </c>
      <c r="O562" s="6">
        <f t="shared" si="93"/>
        <v>-74.458481000000006</v>
      </c>
    </row>
    <row r="563" spans="2:15" x14ac:dyDescent="0.25">
      <c r="B563">
        <v>2333333333.3333001</v>
      </c>
      <c r="C563">
        <v>-77.935562000000004</v>
      </c>
      <c r="D563">
        <v>-69.626594999999995</v>
      </c>
      <c r="F563" s="6">
        <f t="shared" si="94"/>
        <v>3.6666666666666998</v>
      </c>
      <c r="G563" s="6">
        <f t="shared" si="92"/>
        <v>-62.979317000000002</v>
      </c>
      <c r="J563">
        <v>2333333333.3333001</v>
      </c>
      <c r="K563">
        <v>-84.713836999999998</v>
      </c>
      <c r="L563">
        <v>-77.031372000000005</v>
      </c>
      <c r="N563" s="6">
        <f t="shared" si="95"/>
        <v>3.6666666666666998</v>
      </c>
      <c r="O563" s="6">
        <f t="shared" si="93"/>
        <v>-65.859993000000003</v>
      </c>
    </row>
    <row r="564" spans="2:15" x14ac:dyDescent="0.25">
      <c r="B564">
        <v>3000000000</v>
      </c>
      <c r="C564">
        <v>-76.365668999999997</v>
      </c>
      <c r="D564">
        <v>-67.756645000000006</v>
      </c>
      <c r="F564" s="6">
        <f t="shared" si="94"/>
        <v>4.3333333333332993</v>
      </c>
      <c r="G564" s="6">
        <f t="shared" si="92"/>
        <v>-65.452613999999997</v>
      </c>
      <c r="J564">
        <v>3000000000</v>
      </c>
      <c r="K564">
        <v>-81.141182000000001</v>
      </c>
      <c r="L564">
        <v>-73.181899999999999</v>
      </c>
      <c r="N564" s="6">
        <f t="shared" si="95"/>
        <v>4.3333333333332993</v>
      </c>
      <c r="O564" s="6">
        <f t="shared" si="93"/>
        <v>-75.504379</v>
      </c>
    </row>
    <row r="565" spans="2:15" x14ac:dyDescent="0.25">
      <c r="B565">
        <v>3666666666.6666999</v>
      </c>
      <c r="C565">
        <v>-78.989182</v>
      </c>
      <c r="D565">
        <v>-70.511902000000006</v>
      </c>
      <c r="F565" s="6">
        <f t="shared" si="94"/>
        <v>5</v>
      </c>
      <c r="G565" s="6">
        <f t="shared" si="92"/>
        <v>-60.927734000000001</v>
      </c>
      <c r="J565">
        <v>3666666666.6666999</v>
      </c>
      <c r="K565">
        <v>-80.352303000000006</v>
      </c>
      <c r="L565">
        <v>-72.048088000000007</v>
      </c>
      <c r="N565" s="6">
        <f t="shared" si="95"/>
        <v>5</v>
      </c>
      <c r="O565" s="6">
        <f t="shared" si="93"/>
        <v>-63.694077</v>
      </c>
    </row>
    <row r="566" spans="2:15" x14ac:dyDescent="0.25">
      <c r="B566">
        <v>4333333333.3332996</v>
      </c>
      <c r="C566">
        <v>-78.322677999999996</v>
      </c>
      <c r="D566">
        <v>-70.273674</v>
      </c>
      <c r="F566" s="6">
        <f t="shared" si="94"/>
        <v>5.6666666666667007</v>
      </c>
      <c r="G566" s="6">
        <f t="shared" si="92"/>
        <v>-67.036582999999993</v>
      </c>
      <c r="J566">
        <v>4333333333.3332996</v>
      </c>
      <c r="K566">
        <v>-87.293273999999997</v>
      </c>
      <c r="L566">
        <v>-79.001700999999997</v>
      </c>
      <c r="N566" s="6">
        <f t="shared" si="95"/>
        <v>5.6666666666667007</v>
      </c>
      <c r="O566" s="6">
        <f t="shared" si="93"/>
        <v>-71.471824999999995</v>
      </c>
    </row>
    <row r="567" spans="2:15" x14ac:dyDescent="0.25">
      <c r="B567">
        <v>5000000000</v>
      </c>
      <c r="C567">
        <v>-83.452866</v>
      </c>
      <c r="D567">
        <v>-75.490157999999994</v>
      </c>
      <c r="F567" s="6">
        <f t="shared" si="94"/>
        <v>6.3333333333332993</v>
      </c>
      <c r="G567" s="6">
        <f t="shared" si="92"/>
        <v>-69.509933000000004</v>
      </c>
      <c r="J567">
        <v>5000000000</v>
      </c>
      <c r="K567">
        <v>-86.724670000000003</v>
      </c>
      <c r="L567">
        <v>-78.516166999999996</v>
      </c>
      <c r="N567" s="6">
        <f t="shared" si="95"/>
        <v>6.3333333333332993</v>
      </c>
      <c r="O567" s="6">
        <f t="shared" si="93"/>
        <v>-73.745377000000005</v>
      </c>
    </row>
    <row r="568" spans="2:15" x14ac:dyDescent="0.25">
      <c r="B568">
        <v>5666666666.6667004</v>
      </c>
      <c r="C568">
        <v>-93.422966000000002</v>
      </c>
      <c r="D568">
        <v>-85.419005999999996</v>
      </c>
      <c r="F568" s="6">
        <f t="shared" si="94"/>
        <v>7</v>
      </c>
      <c r="G568" s="6">
        <f t="shared" si="92"/>
        <v>-74.976371999999998</v>
      </c>
      <c r="J568">
        <v>5666666666.6667004</v>
      </c>
      <c r="K568">
        <v>-91.892899</v>
      </c>
      <c r="L568">
        <v>-83.776527000000002</v>
      </c>
      <c r="N568" s="6">
        <f t="shared" si="95"/>
        <v>7</v>
      </c>
      <c r="O568" s="6">
        <f t="shared" si="93"/>
        <v>-65.043769999999995</v>
      </c>
    </row>
    <row r="569" spans="2:15" x14ac:dyDescent="0.25">
      <c r="B569">
        <v>6333333333.3332996</v>
      </c>
      <c r="C569">
        <v>-84.022521999999995</v>
      </c>
      <c r="D569">
        <v>-75.779678000000004</v>
      </c>
      <c r="F569" s="6">
        <f t="shared" si="94"/>
        <v>7.6666666666667007</v>
      </c>
      <c r="G569" s="6">
        <f t="shared" si="92"/>
        <v>-68.050346000000005</v>
      </c>
      <c r="J569">
        <v>6333333333.3332996</v>
      </c>
      <c r="K569">
        <v>-84.102378999999999</v>
      </c>
      <c r="L569">
        <v>-75.970551</v>
      </c>
      <c r="N569" s="6">
        <f t="shared" si="95"/>
        <v>7.6666666666667007</v>
      </c>
      <c r="O569" s="6">
        <f t="shared" si="93"/>
        <v>-63.553077999999999</v>
      </c>
    </row>
    <row r="570" spans="2:15" x14ac:dyDescent="0.25">
      <c r="B570">
        <v>7000000000</v>
      </c>
      <c r="C570">
        <v>-80.377975000000006</v>
      </c>
      <c r="D570">
        <v>-72.142409999999998</v>
      </c>
      <c r="F570" s="6">
        <f t="shared" si="94"/>
        <v>8.3333333333333002</v>
      </c>
      <c r="G570" s="6">
        <f t="shared" si="92"/>
        <v>-75.370033000000006</v>
      </c>
      <c r="J570">
        <v>7000000000</v>
      </c>
      <c r="K570">
        <v>-82.622787000000002</v>
      </c>
      <c r="L570">
        <v>-74.296165000000002</v>
      </c>
      <c r="N570" s="6">
        <f t="shared" si="95"/>
        <v>8.3333333333333002</v>
      </c>
      <c r="O570" s="6">
        <f t="shared" si="93"/>
        <v>-77.1464</v>
      </c>
    </row>
    <row r="571" spans="2:15" x14ac:dyDescent="0.25">
      <c r="B571">
        <v>7666666666.6667004</v>
      </c>
      <c r="C571">
        <v>-92.847969000000006</v>
      </c>
      <c r="D571">
        <v>-84.075569000000002</v>
      </c>
      <c r="F571" s="6">
        <f t="shared" si="94"/>
        <v>9</v>
      </c>
      <c r="G571" s="6">
        <f t="shared" si="92"/>
        <v>-69.052795000000003</v>
      </c>
      <c r="J571">
        <v>7666666666.6667004</v>
      </c>
      <c r="K571">
        <v>-96.698425</v>
      </c>
      <c r="L571">
        <v>-87.982674000000003</v>
      </c>
      <c r="N571" s="6">
        <f t="shared" si="95"/>
        <v>9</v>
      </c>
      <c r="O571" s="6">
        <f t="shared" si="93"/>
        <v>-73.258080000000007</v>
      </c>
    </row>
    <row r="572" spans="2:15" x14ac:dyDescent="0.25">
      <c r="B572">
        <v>8333333333.3332996</v>
      </c>
      <c r="C572">
        <v>-93.877791999999999</v>
      </c>
      <c r="D572">
        <v>-84.873435999999998</v>
      </c>
      <c r="F572" s="6">
        <f t="shared" si="94"/>
        <v>9.6666666666666998</v>
      </c>
      <c r="G572" s="6">
        <f t="shared" si="92"/>
        <v>-69.528664000000006</v>
      </c>
      <c r="J572">
        <v>8333333333.3332996</v>
      </c>
      <c r="K572">
        <v>-89.642798999999997</v>
      </c>
      <c r="L572">
        <v>-80.594809999999995</v>
      </c>
      <c r="N572" s="6">
        <f t="shared" si="95"/>
        <v>9.6666666666666998</v>
      </c>
      <c r="O572" s="6">
        <f t="shared" si="93"/>
        <v>-70.371245999999999</v>
      </c>
    </row>
    <row r="573" spans="2:15" x14ac:dyDescent="0.25">
      <c r="B573">
        <v>9000000000</v>
      </c>
      <c r="C573">
        <v>-84.569068999999999</v>
      </c>
      <c r="D573">
        <v>-75.520026999999999</v>
      </c>
      <c r="F573" s="6">
        <f t="shared" si="94"/>
        <v>10.333333333333</v>
      </c>
      <c r="G573" s="6">
        <f t="shared" si="92"/>
        <v>-70.412384000000003</v>
      </c>
      <c r="J573">
        <v>9000000000</v>
      </c>
      <c r="K573">
        <v>-82.648674</v>
      </c>
      <c r="L573">
        <v>-73.450637999999998</v>
      </c>
      <c r="N573" s="6">
        <f t="shared" si="95"/>
        <v>10.333333333333</v>
      </c>
      <c r="O573" s="6">
        <f t="shared" si="93"/>
        <v>-73.770386000000002</v>
      </c>
    </row>
    <row r="574" spans="2:15" x14ac:dyDescent="0.25">
      <c r="B574">
        <v>9666666666.6667004</v>
      </c>
      <c r="C574">
        <v>-98.154212999999999</v>
      </c>
      <c r="D574">
        <v>-88.992003999999994</v>
      </c>
      <c r="F574" s="6">
        <f t="shared" si="94"/>
        <v>11</v>
      </c>
      <c r="G574" s="6">
        <f t="shared" si="92"/>
        <v>-71.256568999999999</v>
      </c>
      <c r="J574">
        <v>9666666666.6667004</v>
      </c>
      <c r="K574">
        <v>-86.346519000000001</v>
      </c>
      <c r="L574">
        <v>-77.036026000000007</v>
      </c>
      <c r="N574" s="6">
        <f t="shared" si="95"/>
        <v>11</v>
      </c>
      <c r="O574" s="6">
        <f t="shared" si="93"/>
        <v>-67.789901999999998</v>
      </c>
    </row>
    <row r="575" spans="2:15" x14ac:dyDescent="0.25">
      <c r="B575">
        <v>10333333333.333</v>
      </c>
      <c r="C575">
        <v>-98.639022999999995</v>
      </c>
      <c r="D575">
        <v>-89.375320000000002</v>
      </c>
      <c r="F575" s="6">
        <f t="shared" si="94"/>
        <v>11.666666666667</v>
      </c>
      <c r="G575" s="6">
        <f t="shared" si="92"/>
        <v>-80.163466999999997</v>
      </c>
      <c r="J575">
        <v>10333333333.333</v>
      </c>
      <c r="K575">
        <v>-107.44543</v>
      </c>
      <c r="L575">
        <v>-98.312759</v>
      </c>
      <c r="N575" s="6">
        <f t="shared" si="95"/>
        <v>11.666666666667</v>
      </c>
      <c r="O575" s="6">
        <f t="shared" si="93"/>
        <v>-68.989898999999994</v>
      </c>
    </row>
    <row r="576" spans="2:15" x14ac:dyDescent="0.25">
      <c r="B576">
        <v>11000000000</v>
      </c>
      <c r="C576">
        <v>-115.23859</v>
      </c>
      <c r="D576">
        <v>-105.81417999999999</v>
      </c>
      <c r="F576" s="6">
        <f t="shared" si="94"/>
        <v>12.333333333333</v>
      </c>
      <c r="G576" s="6">
        <f t="shared" si="92"/>
        <v>-71.785156000000001</v>
      </c>
      <c r="J576">
        <v>11000000000</v>
      </c>
      <c r="K576">
        <v>-78.209534000000005</v>
      </c>
      <c r="L576">
        <v>-68.854033999999999</v>
      </c>
      <c r="N576" s="6">
        <f t="shared" si="95"/>
        <v>12.333333333333</v>
      </c>
      <c r="O576" s="6">
        <f t="shared" si="93"/>
        <v>-77.004165999999998</v>
      </c>
    </row>
    <row r="577" spans="2:15" x14ac:dyDescent="0.25">
      <c r="B577">
        <v>11666666666.667</v>
      </c>
      <c r="C577">
        <v>-90.355232000000001</v>
      </c>
      <c r="D577">
        <v>-80.748481999999996</v>
      </c>
      <c r="F577" s="6">
        <f t="shared" si="94"/>
        <v>13</v>
      </c>
      <c r="G577" s="6">
        <f t="shared" si="92"/>
        <v>-76.673882000000006</v>
      </c>
      <c r="J577">
        <v>11666666666.667</v>
      </c>
      <c r="K577">
        <v>-80.148360999999994</v>
      </c>
      <c r="L577">
        <v>-70.531173999999993</v>
      </c>
      <c r="N577" s="6">
        <f t="shared" si="95"/>
        <v>13</v>
      </c>
      <c r="O577" s="6">
        <f t="shared" si="93"/>
        <v>-80.961746000000005</v>
      </c>
    </row>
    <row r="578" spans="2:15" x14ac:dyDescent="0.25">
      <c r="B578">
        <v>12333333333.333</v>
      </c>
      <c r="C578">
        <v>-92.779076000000003</v>
      </c>
      <c r="D578">
        <v>-82.514129999999994</v>
      </c>
      <c r="F578" s="6" t="s">
        <v>25</v>
      </c>
      <c r="J578">
        <v>12333333333.333</v>
      </c>
      <c r="K578">
        <v>-84.974586000000002</v>
      </c>
      <c r="L578">
        <v>-75.028557000000006</v>
      </c>
      <c r="N578" s="6" t="s">
        <v>25</v>
      </c>
    </row>
    <row r="579" spans="2:15" x14ac:dyDescent="0.25">
      <c r="B579">
        <v>13000000000</v>
      </c>
      <c r="C579">
        <v>-90.159660000000002</v>
      </c>
      <c r="D579">
        <v>-79.010963000000004</v>
      </c>
      <c r="J579">
        <v>13000000000</v>
      </c>
      <c r="K579">
        <v>-90.735611000000006</v>
      </c>
      <c r="L579">
        <v>-79.904754999999994</v>
      </c>
    </row>
    <row r="580" spans="2:15" x14ac:dyDescent="0.25">
      <c r="B580" t="s">
        <v>25</v>
      </c>
      <c r="J580" t="s">
        <v>25</v>
      </c>
    </row>
    <row r="583" spans="2:15" x14ac:dyDescent="0.25">
      <c r="B583" t="s">
        <v>75</v>
      </c>
      <c r="J583" t="s">
        <v>75</v>
      </c>
    </row>
    <row r="584" spans="2:15" x14ac:dyDescent="0.25">
      <c r="B584" t="s">
        <v>23</v>
      </c>
      <c r="C584" t="s">
        <v>177</v>
      </c>
      <c r="D584" t="s">
        <v>100</v>
      </c>
      <c r="J584" t="s">
        <v>23</v>
      </c>
      <c r="K584" t="s">
        <v>177</v>
      </c>
      <c r="L584" t="s">
        <v>100</v>
      </c>
    </row>
    <row r="585" spans="2:15" x14ac:dyDescent="0.25">
      <c r="B585">
        <v>1000000000</v>
      </c>
      <c r="C585">
        <v>-70.042525999999995</v>
      </c>
      <c r="D585">
        <v>-61.708717</v>
      </c>
      <c r="J585">
        <v>1000000000</v>
      </c>
      <c r="K585">
        <v>-78.593757999999994</v>
      </c>
      <c r="L585">
        <v>-70.589232999999993</v>
      </c>
    </row>
    <row r="586" spans="2:15" x14ac:dyDescent="0.25">
      <c r="B586">
        <v>1666666666.6666999</v>
      </c>
      <c r="C586">
        <v>-59.915332999999997</v>
      </c>
      <c r="D586">
        <v>-51.804805999999999</v>
      </c>
      <c r="J586">
        <v>1666666666.6666999</v>
      </c>
      <c r="K586">
        <v>-64.446197999999995</v>
      </c>
      <c r="L586">
        <v>-56.864001999999999</v>
      </c>
    </row>
    <row r="587" spans="2:15" x14ac:dyDescent="0.25">
      <c r="B587">
        <v>2333333333.3333001</v>
      </c>
      <c r="C587">
        <v>-66.032714999999996</v>
      </c>
      <c r="D587">
        <v>-57.723747000000003</v>
      </c>
      <c r="J587">
        <v>2333333333.3333001</v>
      </c>
      <c r="K587">
        <v>-67.590332000000004</v>
      </c>
      <c r="L587">
        <v>-59.907863999999996</v>
      </c>
    </row>
    <row r="588" spans="2:15" x14ac:dyDescent="0.25">
      <c r="B588">
        <v>3000000000</v>
      </c>
      <c r="C588">
        <v>-75.299689999999998</v>
      </c>
      <c r="D588">
        <v>-66.690665999999993</v>
      </c>
      <c r="J588">
        <v>3000000000</v>
      </c>
      <c r="K588">
        <v>-82.417762999999994</v>
      </c>
      <c r="L588">
        <v>-74.458481000000006</v>
      </c>
    </row>
    <row r="589" spans="2:15" x14ac:dyDescent="0.25">
      <c r="B589">
        <v>3666666666.6666999</v>
      </c>
      <c r="C589">
        <v>-71.456596000000005</v>
      </c>
      <c r="D589">
        <v>-62.979317000000002</v>
      </c>
      <c r="J589">
        <v>3666666666.6666999</v>
      </c>
      <c r="K589">
        <v>-74.164207000000005</v>
      </c>
      <c r="L589">
        <v>-65.859993000000003</v>
      </c>
    </row>
    <row r="590" spans="2:15" x14ac:dyDescent="0.25">
      <c r="B590">
        <v>4333333333.3332996</v>
      </c>
      <c r="C590">
        <v>-73.501625000000004</v>
      </c>
      <c r="D590">
        <v>-65.452613999999997</v>
      </c>
      <c r="J590">
        <v>4333333333.3332996</v>
      </c>
      <c r="K590">
        <v>-83.795952</v>
      </c>
      <c r="L590">
        <v>-75.504379</v>
      </c>
    </row>
    <row r="591" spans="2:15" x14ac:dyDescent="0.25">
      <c r="B591">
        <v>5000000000</v>
      </c>
      <c r="C591">
        <v>-68.890441999999993</v>
      </c>
      <c r="D591">
        <v>-60.927734000000001</v>
      </c>
      <c r="J591">
        <v>5000000000</v>
      </c>
      <c r="K591">
        <v>-71.902573000000004</v>
      </c>
      <c r="L591">
        <v>-63.694077</v>
      </c>
    </row>
    <row r="592" spans="2:15" x14ac:dyDescent="0.25">
      <c r="B592">
        <v>5666666666.6667004</v>
      </c>
      <c r="C592">
        <v>-75.040549999999996</v>
      </c>
      <c r="D592">
        <v>-67.036582999999993</v>
      </c>
      <c r="J592">
        <v>5666666666.6667004</v>
      </c>
      <c r="K592">
        <v>-79.588202999999993</v>
      </c>
      <c r="L592">
        <v>-71.471824999999995</v>
      </c>
    </row>
    <row r="593" spans="2:12" x14ac:dyDescent="0.25">
      <c r="B593">
        <v>6333333333.3332996</v>
      </c>
      <c r="C593">
        <v>-77.752776999999995</v>
      </c>
      <c r="D593">
        <v>-69.509933000000004</v>
      </c>
      <c r="J593">
        <v>6333333333.3332996</v>
      </c>
      <c r="K593">
        <v>-81.877205000000004</v>
      </c>
      <c r="L593">
        <v>-73.745377000000005</v>
      </c>
    </row>
    <row r="594" spans="2:12" x14ac:dyDescent="0.25">
      <c r="B594">
        <v>7000000000</v>
      </c>
      <c r="C594">
        <v>-83.211937000000006</v>
      </c>
      <c r="D594">
        <v>-74.976371999999998</v>
      </c>
      <c r="J594">
        <v>7000000000</v>
      </c>
      <c r="K594">
        <v>-73.370399000000006</v>
      </c>
      <c r="L594">
        <v>-65.043769999999995</v>
      </c>
    </row>
    <row r="595" spans="2:12" x14ac:dyDescent="0.25">
      <c r="B595">
        <v>7666666666.6667004</v>
      </c>
      <c r="C595">
        <v>-76.822745999999995</v>
      </c>
      <c r="D595">
        <v>-68.050346000000005</v>
      </c>
      <c r="J595">
        <v>7666666666.6667004</v>
      </c>
      <c r="K595">
        <v>-72.268828999999997</v>
      </c>
      <c r="L595">
        <v>-63.553077999999999</v>
      </c>
    </row>
    <row r="596" spans="2:12" x14ac:dyDescent="0.25">
      <c r="B596">
        <v>8333333333.3332996</v>
      </c>
      <c r="C596">
        <v>-84.374390000000005</v>
      </c>
      <c r="D596">
        <v>-75.370033000000006</v>
      </c>
      <c r="J596">
        <v>8333333333.3332996</v>
      </c>
      <c r="K596">
        <v>-86.194389000000001</v>
      </c>
      <c r="L596">
        <v>-77.1464</v>
      </c>
    </row>
    <row r="597" spans="2:12" x14ac:dyDescent="0.25">
      <c r="B597">
        <v>9000000000</v>
      </c>
      <c r="C597">
        <v>-78.101837000000003</v>
      </c>
      <c r="D597">
        <v>-69.052795000000003</v>
      </c>
      <c r="J597">
        <v>9000000000</v>
      </c>
      <c r="K597">
        <v>-82.456115999999994</v>
      </c>
      <c r="L597">
        <v>-73.258080000000007</v>
      </c>
    </row>
    <row r="598" spans="2:12" x14ac:dyDescent="0.25">
      <c r="B598">
        <v>9666666666.6667004</v>
      </c>
      <c r="C598">
        <v>-78.690865000000002</v>
      </c>
      <c r="D598">
        <v>-69.528664000000006</v>
      </c>
      <c r="J598">
        <v>9666666666.6667004</v>
      </c>
      <c r="K598">
        <v>-79.681740000000005</v>
      </c>
      <c r="L598">
        <v>-70.371245999999999</v>
      </c>
    </row>
    <row r="599" spans="2:12" x14ac:dyDescent="0.25">
      <c r="B599">
        <v>10333333333.333</v>
      </c>
      <c r="C599">
        <v>-79.676085999999998</v>
      </c>
      <c r="D599">
        <v>-70.412384000000003</v>
      </c>
      <c r="J599">
        <v>10333333333.333</v>
      </c>
      <c r="K599">
        <v>-82.903053</v>
      </c>
      <c r="L599">
        <v>-73.770386000000002</v>
      </c>
    </row>
    <row r="600" spans="2:12" x14ac:dyDescent="0.25">
      <c r="B600">
        <v>11000000000</v>
      </c>
      <c r="C600">
        <v>-80.680983999999995</v>
      </c>
      <c r="D600">
        <v>-71.256568999999999</v>
      </c>
      <c r="J600">
        <v>11000000000</v>
      </c>
      <c r="K600">
        <v>-77.145401000000007</v>
      </c>
      <c r="L600">
        <v>-67.789901999999998</v>
      </c>
    </row>
    <row r="601" spans="2:12" x14ac:dyDescent="0.25">
      <c r="B601">
        <v>11666666666.667</v>
      </c>
      <c r="C601">
        <v>-89.770218</v>
      </c>
      <c r="D601">
        <v>-80.163466999999997</v>
      </c>
      <c r="J601">
        <v>11666666666.667</v>
      </c>
      <c r="K601">
        <v>-78.607085999999995</v>
      </c>
      <c r="L601">
        <v>-68.989898999999994</v>
      </c>
    </row>
    <row r="602" spans="2:12" x14ac:dyDescent="0.25">
      <c r="B602">
        <v>12333333333.333</v>
      </c>
      <c r="C602">
        <v>-82.050101999999995</v>
      </c>
      <c r="D602">
        <v>-71.785156000000001</v>
      </c>
      <c r="J602">
        <v>12333333333.333</v>
      </c>
      <c r="K602">
        <v>-86.950194999999994</v>
      </c>
      <c r="L602">
        <v>-77.004165999999998</v>
      </c>
    </row>
    <row r="603" spans="2:12" x14ac:dyDescent="0.25">
      <c r="B603">
        <v>13000000000</v>
      </c>
      <c r="C603">
        <v>-87.822586000000001</v>
      </c>
      <c r="D603">
        <v>-76.673882000000006</v>
      </c>
      <c r="J603">
        <v>13000000000</v>
      </c>
      <c r="K603">
        <v>-91.792603</v>
      </c>
      <c r="L603">
        <v>-80.961746000000005</v>
      </c>
    </row>
    <row r="604" spans="2:12" x14ac:dyDescent="0.25">
      <c r="B604" t="s">
        <v>25</v>
      </c>
      <c r="J604" t="s">
        <v>25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Q604"/>
  <sheetViews>
    <sheetView workbookViewId="0">
      <selection activeCell="I16" sqref="I16"/>
    </sheetView>
  </sheetViews>
  <sheetFormatPr defaultRowHeight="15" x14ac:dyDescent="0.25"/>
  <cols>
    <col min="1" max="1" width="13.7109375" style="40" customWidth="1"/>
    <col min="5" max="5" width="2" style="7" customWidth="1"/>
    <col min="6" max="6" width="17.42578125" style="86" customWidth="1"/>
    <col min="7" max="7" width="25.28515625" style="86" customWidth="1"/>
    <col min="8" max="8" width="9.28515625" style="86" customWidth="1"/>
    <col min="9" max="9" width="13.7109375" style="40" customWidth="1"/>
    <col min="13" max="13" width="9.140625" style="84"/>
    <col min="14" max="14" width="17.42578125" style="86" customWidth="1"/>
    <col min="15" max="15" width="25.28515625" style="86" customWidth="1"/>
    <col min="16" max="16" width="9.28515625" style="86" customWidth="1"/>
    <col min="17" max="17" width="2" style="7" customWidth="1"/>
  </cols>
  <sheetData>
    <row r="1" spans="1:17" x14ac:dyDescent="0.25">
      <c r="B1" t="s">
        <v>101</v>
      </c>
      <c r="E1" s="10"/>
      <c r="G1" s="86" t="s">
        <v>16</v>
      </c>
      <c r="J1" t="s">
        <v>101</v>
      </c>
      <c r="O1" s="86" t="s">
        <v>17</v>
      </c>
      <c r="Q1" s="10"/>
    </row>
    <row r="2" spans="1:17" x14ac:dyDescent="0.25">
      <c r="A2" s="50" t="s">
        <v>120</v>
      </c>
      <c r="B2" t="s">
        <v>311</v>
      </c>
      <c r="C2" t="s">
        <v>312</v>
      </c>
      <c r="D2" t="s">
        <v>315</v>
      </c>
      <c r="E2" s="10"/>
      <c r="F2" s="15"/>
      <c r="G2" s="85" t="s">
        <v>297</v>
      </c>
      <c r="I2" s="50" t="s">
        <v>116</v>
      </c>
      <c r="J2" t="s">
        <v>311</v>
      </c>
      <c r="K2" t="s">
        <v>312</v>
      </c>
      <c r="L2" t="s">
        <v>315</v>
      </c>
      <c r="M2" s="84" t="s">
        <v>212</v>
      </c>
      <c r="N2" s="15"/>
      <c r="O2" s="85" t="s">
        <v>297</v>
      </c>
      <c r="Q2" s="10"/>
    </row>
    <row r="3" spans="1:17" x14ac:dyDescent="0.25">
      <c r="B3" t="s">
        <v>224</v>
      </c>
      <c r="C3" t="s">
        <v>337</v>
      </c>
      <c r="D3" t="s">
        <v>360</v>
      </c>
      <c r="E3" s="10"/>
      <c r="F3" s="15"/>
      <c r="G3" s="13"/>
      <c r="J3" t="s">
        <v>224</v>
      </c>
      <c r="K3" t="s">
        <v>337</v>
      </c>
      <c r="L3" t="s">
        <v>361</v>
      </c>
      <c r="N3" s="15"/>
      <c r="O3" s="13"/>
      <c r="Q3" s="10"/>
    </row>
    <row r="4" spans="1:17" x14ac:dyDescent="0.25">
      <c r="B4" t="s">
        <v>105</v>
      </c>
      <c r="E4" s="10"/>
      <c r="G4" s="41" t="s">
        <v>24</v>
      </c>
      <c r="J4" t="s">
        <v>105</v>
      </c>
      <c r="O4" s="41" t="s">
        <v>24</v>
      </c>
      <c r="Q4" s="10"/>
    </row>
    <row r="5" spans="1:17" x14ac:dyDescent="0.25">
      <c r="E5" s="10"/>
      <c r="F5" s="86" t="s">
        <v>22</v>
      </c>
      <c r="N5" s="86" t="s">
        <v>22</v>
      </c>
      <c r="Q5" s="10"/>
    </row>
    <row r="6" spans="1:17" ht="15.75" x14ac:dyDescent="0.25">
      <c r="E6" s="10"/>
      <c r="F6" s="86" t="s">
        <v>23</v>
      </c>
      <c r="G6" s="86" t="str">
        <f t="shared" ref="G6:G25" si="0">D32</f>
        <v>1Ix2L dBc Log Mag(dB)</v>
      </c>
      <c r="H6" s="35">
        <v>1</v>
      </c>
      <c r="N6" s="86" t="s">
        <v>23</v>
      </c>
      <c r="O6" s="86" t="str">
        <f t="shared" ref="O6:O25" si="1">L32</f>
        <v>1Ix2L dBc Log Mag(dB)</v>
      </c>
      <c r="P6" s="35">
        <v>1</v>
      </c>
      <c r="Q6" s="10"/>
    </row>
    <row r="7" spans="1:17" ht="15.75" x14ac:dyDescent="0.25">
      <c r="B7" t="s">
        <v>106</v>
      </c>
      <c r="E7" s="10"/>
      <c r="F7" s="86">
        <f t="shared" ref="F7:F25" si="2">B33/1000000000</f>
        <v>1.0009999999999999</v>
      </c>
      <c r="G7" s="86">
        <f t="shared" si="0"/>
        <v>-25.085737000000002</v>
      </c>
      <c r="H7" s="36">
        <f>ABS(AVERAGE(G7:G25)-(H6-1)*5)</f>
        <v>37.341800105263161</v>
      </c>
      <c r="J7" t="s">
        <v>106</v>
      </c>
      <c r="N7" s="86">
        <f t="shared" ref="N7:N25" si="3">J33/1000000000</f>
        <v>1.0009999999999999</v>
      </c>
      <c r="O7" s="86">
        <f t="shared" si="1"/>
        <v>-31.540341999999999</v>
      </c>
      <c r="P7" s="36">
        <f>ABS(AVERAGE(O7:O25)-(P6-1)*5)</f>
        <v>35.618765000000003</v>
      </c>
      <c r="Q7" s="10"/>
    </row>
    <row r="8" spans="1:17" x14ac:dyDescent="0.25">
      <c r="B8" t="s">
        <v>23</v>
      </c>
      <c r="C8" t="s">
        <v>125</v>
      </c>
      <c r="E8" s="10"/>
      <c r="F8" s="86">
        <f t="shared" si="2"/>
        <v>1.6676111111111001</v>
      </c>
      <c r="G8" s="86">
        <f t="shared" si="0"/>
        <v>-19.601144999999999</v>
      </c>
      <c r="J8" t="s">
        <v>23</v>
      </c>
      <c r="K8" t="s">
        <v>125</v>
      </c>
      <c r="N8" s="86">
        <f t="shared" si="3"/>
        <v>1.6676111111111001</v>
      </c>
      <c r="O8" s="86">
        <f t="shared" si="1"/>
        <v>-33.719475000000003</v>
      </c>
      <c r="Q8" s="10"/>
    </row>
    <row r="9" spans="1:17" x14ac:dyDescent="0.25">
      <c r="B9">
        <v>2000000000</v>
      </c>
      <c r="C9">
        <v>-9.1779299000000005</v>
      </c>
      <c r="E9" s="10"/>
      <c r="F9" s="86">
        <f t="shared" si="2"/>
        <v>2.3342222222221998</v>
      </c>
      <c r="G9" s="86">
        <f t="shared" si="0"/>
        <v>-25.046827</v>
      </c>
      <c r="J9">
        <v>2000000000</v>
      </c>
      <c r="K9">
        <v>-7.9714193</v>
      </c>
      <c r="N9" s="86">
        <f t="shared" si="3"/>
        <v>2.3342222222221998</v>
      </c>
      <c r="O9" s="86">
        <f t="shared" si="1"/>
        <v>-27.946311999999999</v>
      </c>
      <c r="Q9" s="10"/>
    </row>
    <row r="10" spans="1:17" x14ac:dyDescent="0.25">
      <c r="B10">
        <v>2611111111.1111002</v>
      </c>
      <c r="C10">
        <v>-7.7029901000000001</v>
      </c>
      <c r="E10" s="10"/>
      <c r="F10" s="86">
        <f t="shared" si="2"/>
        <v>3.0008333333333002</v>
      </c>
      <c r="G10" s="86">
        <f t="shared" si="0"/>
        <v>-35.852051000000003</v>
      </c>
      <c r="J10">
        <v>2611111111.1111002</v>
      </c>
      <c r="K10">
        <v>-7.7227253999999999</v>
      </c>
      <c r="N10" s="86">
        <f t="shared" si="3"/>
        <v>3.0008333333333002</v>
      </c>
      <c r="O10" s="86">
        <f t="shared" si="1"/>
        <v>-40.963627000000002</v>
      </c>
      <c r="Q10" s="10"/>
    </row>
    <row r="11" spans="1:17" x14ac:dyDescent="0.25">
      <c r="B11">
        <v>3222222222.2221999</v>
      </c>
      <c r="C11">
        <v>-8.3157253000000004</v>
      </c>
      <c r="E11" s="10"/>
      <c r="F11" s="86">
        <f t="shared" si="2"/>
        <v>3.6674444444443997</v>
      </c>
      <c r="G11" s="86">
        <f t="shared" si="0"/>
        <v>-33.026885999999998</v>
      </c>
      <c r="J11">
        <v>3222222222.2221999</v>
      </c>
      <c r="K11">
        <v>-8.1381291999999998</v>
      </c>
      <c r="N11" s="86">
        <f t="shared" si="3"/>
        <v>3.6674444444443997</v>
      </c>
      <c r="O11" s="86">
        <f t="shared" si="1"/>
        <v>-44.164501000000001</v>
      </c>
      <c r="Q11" s="10"/>
    </row>
    <row r="12" spans="1:17" x14ac:dyDescent="0.25">
      <c r="B12">
        <v>3833333333.3333001</v>
      </c>
      <c r="C12">
        <v>-8.4858217000000007</v>
      </c>
      <c r="E12" s="10"/>
      <c r="F12" s="86">
        <f t="shared" si="2"/>
        <v>4.3340555555556</v>
      </c>
      <c r="G12" s="86">
        <f t="shared" si="0"/>
        <v>-43.147185999999998</v>
      </c>
      <c r="J12">
        <v>3833333333.3333001</v>
      </c>
      <c r="K12">
        <v>-8.0879021000000009</v>
      </c>
      <c r="N12" s="86">
        <f t="shared" si="3"/>
        <v>4.3340555555556</v>
      </c>
      <c r="O12" s="86">
        <f t="shared" si="1"/>
        <v>-43.387058000000003</v>
      </c>
      <c r="Q12" s="10"/>
    </row>
    <row r="13" spans="1:17" x14ac:dyDescent="0.25">
      <c r="B13">
        <v>4444444444.4443998</v>
      </c>
      <c r="C13">
        <v>-8.2651663000000006</v>
      </c>
      <c r="E13" s="10"/>
      <c r="F13" s="86">
        <f t="shared" si="2"/>
        <v>5.0006666666667003</v>
      </c>
      <c r="G13" s="86">
        <f t="shared" si="0"/>
        <v>-38.271877000000003</v>
      </c>
      <c r="J13">
        <v>4444444444.4443998</v>
      </c>
      <c r="K13">
        <v>-8.0183610999999999</v>
      </c>
      <c r="N13" s="86">
        <f t="shared" si="3"/>
        <v>5.0006666666667003</v>
      </c>
      <c r="O13" s="86">
        <f t="shared" si="1"/>
        <v>-38.373669</v>
      </c>
      <c r="Q13" s="10"/>
    </row>
    <row r="14" spans="1:17" x14ac:dyDescent="0.25">
      <c r="B14">
        <v>5055555555.5556002</v>
      </c>
      <c r="C14">
        <v>-7.9382443</v>
      </c>
      <c r="E14" s="10"/>
      <c r="F14" s="86">
        <f t="shared" si="2"/>
        <v>5.6672777777777998</v>
      </c>
      <c r="G14" s="86">
        <f t="shared" si="0"/>
        <v>-44.998714</v>
      </c>
      <c r="J14">
        <v>5055555555.5556002</v>
      </c>
      <c r="K14">
        <v>-8.0082760000000004</v>
      </c>
      <c r="N14" s="86">
        <f t="shared" si="3"/>
        <v>5.6672777777777998</v>
      </c>
      <c r="O14" s="86">
        <f t="shared" si="1"/>
        <v>-37.702305000000003</v>
      </c>
      <c r="Q14" s="10"/>
    </row>
    <row r="15" spans="1:17" x14ac:dyDescent="0.25">
      <c r="B15">
        <v>5666666666.6667004</v>
      </c>
      <c r="C15">
        <v>-8.1627320999999995</v>
      </c>
      <c r="E15" s="10"/>
      <c r="F15" s="86">
        <f t="shared" si="2"/>
        <v>6.3338888888889002</v>
      </c>
      <c r="G15" s="86">
        <f t="shared" si="0"/>
        <v>-42.256908000000003</v>
      </c>
      <c r="J15">
        <v>5666666666.6667004</v>
      </c>
      <c r="K15">
        <v>-8.2111874</v>
      </c>
      <c r="N15" s="86">
        <f t="shared" si="3"/>
        <v>6.3338888888889002</v>
      </c>
      <c r="O15" s="86">
        <f t="shared" si="1"/>
        <v>-45.054188000000003</v>
      </c>
      <c r="Q15" s="10"/>
    </row>
    <row r="16" spans="1:17" x14ac:dyDescent="0.25">
      <c r="B16">
        <v>6277777777.7777996</v>
      </c>
      <c r="C16">
        <v>-8.0672455000000003</v>
      </c>
      <c r="E16" s="10"/>
      <c r="F16" s="86">
        <f t="shared" si="2"/>
        <v>7.0004999999999997</v>
      </c>
      <c r="G16" s="86">
        <f t="shared" si="0"/>
        <v>-47.220592000000003</v>
      </c>
      <c r="J16">
        <v>6277777777.7777996</v>
      </c>
      <c r="K16">
        <v>-8.3857365000000001</v>
      </c>
      <c r="N16" s="86">
        <f t="shared" si="3"/>
        <v>7.0004999999999997</v>
      </c>
      <c r="O16" s="86">
        <f t="shared" si="1"/>
        <v>-36.277565000000003</v>
      </c>
      <c r="Q16" s="10"/>
    </row>
    <row r="17" spans="2:17" x14ac:dyDescent="0.25">
      <c r="B17">
        <v>6888888888.8888998</v>
      </c>
      <c r="C17">
        <v>-8.5421791000000002</v>
      </c>
      <c r="E17" s="10"/>
      <c r="F17" s="86">
        <f t="shared" si="2"/>
        <v>7.6671111111111001</v>
      </c>
      <c r="G17" s="86">
        <f t="shared" si="0"/>
        <v>-43.284652999999999</v>
      </c>
      <c r="J17">
        <v>6888888888.8888998</v>
      </c>
      <c r="K17">
        <v>-8.1515179</v>
      </c>
      <c r="N17" s="86">
        <f t="shared" si="3"/>
        <v>7.6671111111111001</v>
      </c>
      <c r="O17" s="86">
        <f t="shared" si="1"/>
        <v>-34.388888999999999</v>
      </c>
      <c r="Q17" s="10"/>
    </row>
    <row r="18" spans="2:17" x14ac:dyDescent="0.25">
      <c r="B18">
        <v>7500000000</v>
      </c>
      <c r="C18">
        <v>-8.4965714999999999</v>
      </c>
      <c r="E18" s="10"/>
      <c r="F18" s="86">
        <f t="shared" si="2"/>
        <v>8.3337222222221996</v>
      </c>
      <c r="G18" s="86">
        <f t="shared" si="0"/>
        <v>-34.261558999999998</v>
      </c>
      <c r="J18">
        <v>7500000000</v>
      </c>
      <c r="K18">
        <v>-8.4458847000000006</v>
      </c>
      <c r="N18" s="86">
        <f t="shared" si="3"/>
        <v>8.3337222222221996</v>
      </c>
      <c r="O18" s="86">
        <f t="shared" si="1"/>
        <v>-32.429813000000003</v>
      </c>
      <c r="Q18" s="10"/>
    </row>
    <row r="19" spans="2:17" x14ac:dyDescent="0.25">
      <c r="B19">
        <v>8111111111.1111002</v>
      </c>
      <c r="C19">
        <v>-8.8174582000000008</v>
      </c>
      <c r="E19" s="10"/>
      <c r="F19" s="86">
        <f t="shared" si="2"/>
        <v>9.0003333333333</v>
      </c>
      <c r="G19" s="86">
        <f t="shared" si="0"/>
        <v>-30.941589</v>
      </c>
      <c r="J19">
        <v>8111111111.1111002</v>
      </c>
      <c r="K19">
        <v>-8.8012581000000001</v>
      </c>
      <c r="N19" s="86">
        <f t="shared" si="3"/>
        <v>9.0003333333333</v>
      </c>
      <c r="O19" s="86">
        <f t="shared" si="1"/>
        <v>-31.939678000000001</v>
      </c>
      <c r="Q19" s="10"/>
    </row>
    <row r="20" spans="2:17" x14ac:dyDescent="0.25">
      <c r="B20">
        <v>8722222222.2222004</v>
      </c>
      <c r="C20">
        <v>-9.0349360000000001</v>
      </c>
      <c r="E20" s="10"/>
      <c r="F20" s="86">
        <f t="shared" si="2"/>
        <v>9.6669444444444004</v>
      </c>
      <c r="G20" s="86">
        <f t="shared" si="0"/>
        <v>-45.122630999999998</v>
      </c>
      <c r="J20">
        <v>8722222222.2222004</v>
      </c>
      <c r="K20">
        <v>-9.0852909000000004</v>
      </c>
      <c r="N20" s="86">
        <f t="shared" si="3"/>
        <v>9.6669444444444004</v>
      </c>
      <c r="O20" s="86">
        <f t="shared" si="1"/>
        <v>-35.462040000000002</v>
      </c>
      <c r="Q20" s="10"/>
    </row>
    <row r="21" spans="2:17" x14ac:dyDescent="0.25">
      <c r="B21">
        <v>9333333333.3332996</v>
      </c>
      <c r="C21">
        <v>-8.8897829000000002</v>
      </c>
      <c r="E21" s="10"/>
      <c r="F21" s="86">
        <f t="shared" si="2"/>
        <v>10.333555555556</v>
      </c>
      <c r="G21" s="86">
        <f t="shared" si="0"/>
        <v>-44.579815000000004</v>
      </c>
      <c r="J21">
        <v>9333333333.3332996</v>
      </c>
      <c r="K21">
        <v>-9.2232494000000003</v>
      </c>
      <c r="N21" s="86">
        <f t="shared" si="3"/>
        <v>10.333555555556</v>
      </c>
      <c r="O21" s="86">
        <f t="shared" si="1"/>
        <v>-34.498280000000001</v>
      </c>
      <c r="Q21" s="10"/>
    </row>
    <row r="22" spans="2:17" x14ac:dyDescent="0.25">
      <c r="B22">
        <v>9944444444.4444008</v>
      </c>
      <c r="C22">
        <v>-8.9761352999999993</v>
      </c>
      <c r="E22" s="10"/>
      <c r="F22" s="86">
        <f t="shared" si="2"/>
        <v>11.000166666666999</v>
      </c>
      <c r="G22" s="86">
        <f t="shared" si="0"/>
        <v>-45.027011999999999</v>
      </c>
      <c r="J22">
        <v>9944444444.4444008</v>
      </c>
      <c r="K22">
        <v>-9.2764740000000003</v>
      </c>
      <c r="N22" s="86">
        <f t="shared" si="3"/>
        <v>11.000166666666999</v>
      </c>
      <c r="O22" s="86">
        <f t="shared" si="1"/>
        <v>-34.493274999999997</v>
      </c>
      <c r="Q22" s="10"/>
    </row>
    <row r="23" spans="2:17" x14ac:dyDescent="0.25">
      <c r="B23">
        <v>10555555555.556</v>
      </c>
      <c r="C23">
        <v>-9.0845585</v>
      </c>
      <c r="E23" s="10"/>
      <c r="F23" s="86">
        <f t="shared" si="2"/>
        <v>11.666777777778</v>
      </c>
      <c r="G23" s="86">
        <f t="shared" si="0"/>
        <v>-42.413738000000002</v>
      </c>
      <c r="J23">
        <v>10555555555.556</v>
      </c>
      <c r="K23">
        <v>-9.0272492999999994</v>
      </c>
      <c r="N23" s="86">
        <f t="shared" si="3"/>
        <v>11.666777777778</v>
      </c>
      <c r="O23" s="86">
        <f t="shared" si="1"/>
        <v>-37.549819999999997</v>
      </c>
      <c r="Q23" s="10"/>
    </row>
    <row r="24" spans="2:17" x14ac:dyDescent="0.25">
      <c r="B24">
        <v>11166666666.667</v>
      </c>
      <c r="C24">
        <v>-9.4738635999999996</v>
      </c>
      <c r="E24" s="10"/>
      <c r="F24" s="86">
        <f t="shared" si="2"/>
        <v>12.333388888888999</v>
      </c>
      <c r="G24" s="86">
        <f t="shared" si="0"/>
        <v>-35.059052000000001</v>
      </c>
      <c r="J24">
        <v>11166666666.667</v>
      </c>
      <c r="K24">
        <v>-9.1206923</v>
      </c>
      <c r="N24" s="86">
        <f t="shared" si="3"/>
        <v>12.333388888888999</v>
      </c>
      <c r="O24" s="86">
        <f t="shared" si="1"/>
        <v>-28.452511000000001</v>
      </c>
      <c r="Q24" s="10"/>
    </row>
    <row r="25" spans="2:17" x14ac:dyDescent="0.25">
      <c r="B25">
        <v>11777777777.778</v>
      </c>
      <c r="C25">
        <v>-9.6167669</v>
      </c>
      <c r="E25" s="10"/>
      <c r="F25" s="86">
        <f t="shared" si="2"/>
        <v>13</v>
      </c>
      <c r="G25" s="86">
        <f t="shared" si="0"/>
        <v>-34.296230000000001</v>
      </c>
      <c r="J25">
        <v>11777777777.778</v>
      </c>
      <c r="K25">
        <v>-9.5545539999999995</v>
      </c>
      <c r="N25" s="86">
        <f t="shared" si="3"/>
        <v>13</v>
      </c>
      <c r="O25" s="86">
        <f t="shared" si="1"/>
        <v>-28.413187000000001</v>
      </c>
      <c r="Q25" s="10"/>
    </row>
    <row r="26" spans="2:17" x14ac:dyDescent="0.25">
      <c r="B26">
        <v>12388888888.889</v>
      </c>
      <c r="C26">
        <v>-10.205111</v>
      </c>
      <c r="E26" s="10"/>
      <c r="F26" s="86" t="s">
        <v>25</v>
      </c>
      <c r="J26">
        <v>12388888888.889</v>
      </c>
      <c r="K26">
        <v>-9.9002189999999999</v>
      </c>
      <c r="N26" s="86" t="s">
        <v>25</v>
      </c>
      <c r="Q26" s="10"/>
    </row>
    <row r="27" spans="2:17" x14ac:dyDescent="0.25">
      <c r="B27">
        <v>13000000000</v>
      </c>
      <c r="C27">
        <v>-11.093</v>
      </c>
      <c r="E27" s="10"/>
      <c r="J27">
        <v>13000000000</v>
      </c>
      <c r="K27">
        <v>-10.742008999999999</v>
      </c>
      <c r="Q27" s="10"/>
    </row>
    <row r="28" spans="2:17" x14ac:dyDescent="0.25">
      <c r="B28" t="s">
        <v>25</v>
      </c>
      <c r="E28" s="10"/>
      <c r="J28" t="s">
        <v>25</v>
      </c>
      <c r="Q28" s="10"/>
    </row>
    <row r="29" spans="2:17" x14ac:dyDescent="0.25">
      <c r="E29" s="10"/>
      <c r="F29" s="86" t="s">
        <v>26</v>
      </c>
      <c r="N29" s="86" t="s">
        <v>26</v>
      </c>
      <c r="Q29" s="10"/>
    </row>
    <row r="30" spans="2:17" ht="15.75" x14ac:dyDescent="0.25">
      <c r="E30" s="10"/>
      <c r="F30" s="86" t="s">
        <v>23</v>
      </c>
      <c r="G30" s="86" t="str">
        <f t="shared" ref="G30:G49" si="4">D56</f>
        <v>1Ix3L dBc Log Mag(dB)</v>
      </c>
      <c r="H30" s="35">
        <v>1</v>
      </c>
      <c r="N30" s="86" t="s">
        <v>23</v>
      </c>
      <c r="O30" s="86" t="str">
        <f t="shared" ref="O30:O49" si="5">L56</f>
        <v>1Ix3L dBc Log Mag(dB)</v>
      </c>
      <c r="P30" s="35">
        <v>1</v>
      </c>
      <c r="Q30" s="10"/>
    </row>
    <row r="31" spans="2:17" ht="15.75" x14ac:dyDescent="0.25">
      <c r="B31" t="s">
        <v>22</v>
      </c>
      <c r="E31" s="10"/>
      <c r="F31" s="86">
        <f t="shared" ref="F31:F49" si="6">B57/1000000000</f>
        <v>2.0009999999999999</v>
      </c>
      <c r="G31" s="86">
        <f t="shared" si="4"/>
        <v>-9.1109513999999994</v>
      </c>
      <c r="H31" s="36">
        <f>ABS(AVERAGE(G31:G49)-(H30-1)*5)</f>
        <v>12.106405694736843</v>
      </c>
      <c r="J31" t="s">
        <v>22</v>
      </c>
      <c r="N31" s="86">
        <f t="shared" ref="N31:N49" si="7">J57/1000000000</f>
        <v>2.0009999999999999</v>
      </c>
      <c r="O31" s="86">
        <f t="shared" si="5"/>
        <v>-16.102072</v>
      </c>
      <c r="P31" s="36">
        <f>ABS(AVERAGE(O31:O49)-(P30-1)*5)</f>
        <v>11.394109210526315</v>
      </c>
      <c r="Q31" s="10"/>
    </row>
    <row r="32" spans="2:17" x14ac:dyDescent="0.25">
      <c r="B32" t="s">
        <v>23</v>
      </c>
      <c r="C32" t="s">
        <v>155</v>
      </c>
      <c r="D32" t="s">
        <v>77</v>
      </c>
      <c r="E32" s="10"/>
      <c r="F32" s="86">
        <f t="shared" si="6"/>
        <v>2.6120555555556</v>
      </c>
      <c r="G32" s="86">
        <f t="shared" si="4"/>
        <v>-12.329453000000001</v>
      </c>
      <c r="J32" t="s">
        <v>23</v>
      </c>
      <c r="K32" t="s">
        <v>155</v>
      </c>
      <c r="L32" t="s">
        <v>77</v>
      </c>
      <c r="N32" s="86">
        <f t="shared" si="7"/>
        <v>2.6120555555556</v>
      </c>
      <c r="O32" s="86">
        <f t="shared" si="5"/>
        <v>-13.322721</v>
      </c>
      <c r="Q32" s="10"/>
    </row>
    <row r="33" spans="2:17" x14ac:dyDescent="0.25">
      <c r="B33">
        <v>1001000000</v>
      </c>
      <c r="C33">
        <v>-34.263668000000003</v>
      </c>
      <c r="D33">
        <v>-25.085737000000002</v>
      </c>
      <c r="E33" s="10"/>
      <c r="F33" s="86">
        <f t="shared" si="6"/>
        <v>3.2231111111111002</v>
      </c>
      <c r="G33" s="86">
        <f t="shared" si="4"/>
        <v>-19.913527999999999</v>
      </c>
      <c r="J33">
        <v>1001000000</v>
      </c>
      <c r="K33">
        <v>-39.511761</v>
      </c>
      <c r="L33">
        <v>-31.540341999999999</v>
      </c>
      <c r="N33" s="86">
        <f t="shared" si="7"/>
        <v>3.2231111111111002</v>
      </c>
      <c r="O33" s="86">
        <f t="shared" si="5"/>
        <v>-14.038633000000001</v>
      </c>
      <c r="Q33" s="10"/>
    </row>
    <row r="34" spans="2:17" x14ac:dyDescent="0.25">
      <c r="B34">
        <v>1667611111.1111</v>
      </c>
      <c r="C34">
        <v>-27.304134000000001</v>
      </c>
      <c r="D34">
        <v>-19.601144999999999</v>
      </c>
      <c r="E34" s="10"/>
      <c r="F34" s="86">
        <f t="shared" si="6"/>
        <v>3.8341666666666998</v>
      </c>
      <c r="G34" s="86">
        <f t="shared" si="4"/>
        <v>-20.104588</v>
      </c>
      <c r="J34">
        <v>1667611111.1111</v>
      </c>
      <c r="K34">
        <v>-41.4422</v>
      </c>
      <c r="L34">
        <v>-33.719475000000003</v>
      </c>
      <c r="N34" s="86">
        <f t="shared" si="7"/>
        <v>3.8341666666666998</v>
      </c>
      <c r="O34" s="86">
        <f t="shared" si="5"/>
        <v>-12.777175</v>
      </c>
      <c r="Q34" s="10"/>
    </row>
    <row r="35" spans="2:17" x14ac:dyDescent="0.25">
      <c r="B35">
        <v>2334222222.2221999</v>
      </c>
      <c r="C35">
        <v>-33.362552999999998</v>
      </c>
      <c r="D35">
        <v>-25.046827</v>
      </c>
      <c r="E35" s="10"/>
      <c r="F35" s="86">
        <f t="shared" si="6"/>
        <v>4.4452222222222</v>
      </c>
      <c r="G35" s="86">
        <f t="shared" si="4"/>
        <v>-15.770581</v>
      </c>
      <c r="J35">
        <v>2334222222.2221999</v>
      </c>
      <c r="K35">
        <v>-36.084442000000003</v>
      </c>
      <c r="L35">
        <v>-27.946311999999999</v>
      </c>
      <c r="N35" s="86">
        <f t="shared" si="7"/>
        <v>4.4452222222222</v>
      </c>
      <c r="O35" s="86">
        <f t="shared" si="5"/>
        <v>-11.782511</v>
      </c>
      <c r="Q35" s="10"/>
    </row>
    <row r="36" spans="2:17" x14ac:dyDescent="0.25">
      <c r="B36">
        <v>3000833333.3333001</v>
      </c>
      <c r="C36">
        <v>-44.337871999999997</v>
      </c>
      <c r="D36">
        <v>-35.852051000000003</v>
      </c>
      <c r="E36" s="10"/>
      <c r="F36" s="86">
        <f t="shared" si="6"/>
        <v>5.0562777777777992</v>
      </c>
      <c r="G36" s="86">
        <f t="shared" si="4"/>
        <v>-14.861288</v>
      </c>
      <c r="J36">
        <v>3000833333.3333001</v>
      </c>
      <c r="K36">
        <v>-49.051529000000002</v>
      </c>
      <c r="L36">
        <v>-40.963627000000002</v>
      </c>
      <c r="N36" s="86">
        <f t="shared" si="7"/>
        <v>5.0562777777777992</v>
      </c>
      <c r="O36" s="86">
        <f t="shared" si="5"/>
        <v>-11.838765</v>
      </c>
      <c r="Q36" s="10"/>
    </row>
    <row r="37" spans="2:17" x14ac:dyDescent="0.25">
      <c r="B37">
        <v>3667444444.4443998</v>
      </c>
      <c r="C37">
        <v>-41.292053000000003</v>
      </c>
      <c r="D37">
        <v>-33.026885999999998</v>
      </c>
      <c r="E37" s="10"/>
      <c r="F37" s="86">
        <f t="shared" si="6"/>
        <v>5.6673333333332998</v>
      </c>
      <c r="G37" s="86">
        <f t="shared" si="4"/>
        <v>-11.693123999999999</v>
      </c>
      <c r="J37">
        <v>3667444444.4443998</v>
      </c>
      <c r="K37">
        <v>-52.182861000000003</v>
      </c>
      <c r="L37">
        <v>-44.164501000000001</v>
      </c>
      <c r="N37" s="86">
        <f t="shared" si="7"/>
        <v>5.6673333333332998</v>
      </c>
      <c r="O37" s="86">
        <f t="shared" si="5"/>
        <v>-10.498127</v>
      </c>
      <c r="Q37" s="10"/>
    </row>
    <row r="38" spans="2:17" x14ac:dyDescent="0.25">
      <c r="B38">
        <v>4334055555.5556002</v>
      </c>
      <c r="C38">
        <v>-51.085430000000002</v>
      </c>
      <c r="D38">
        <v>-43.147185999999998</v>
      </c>
      <c r="E38" s="10"/>
      <c r="F38" s="86">
        <f t="shared" si="6"/>
        <v>6.2783888888888999</v>
      </c>
      <c r="G38" s="86">
        <f t="shared" si="4"/>
        <v>-10.331007</v>
      </c>
      <c r="J38">
        <v>4334055555.5556002</v>
      </c>
      <c r="K38">
        <v>-51.395336</v>
      </c>
      <c r="L38">
        <v>-43.387058000000003</v>
      </c>
      <c r="N38" s="86">
        <f t="shared" si="7"/>
        <v>6.2783888888888999</v>
      </c>
      <c r="O38" s="86">
        <f t="shared" si="5"/>
        <v>-10.401897999999999</v>
      </c>
      <c r="Q38" s="10"/>
    </row>
    <row r="39" spans="2:17" x14ac:dyDescent="0.25">
      <c r="B39">
        <v>5000666666.6667004</v>
      </c>
      <c r="C39">
        <v>-46.434607999999997</v>
      </c>
      <c r="D39">
        <v>-38.271877000000003</v>
      </c>
      <c r="E39" s="10"/>
      <c r="F39" s="86">
        <f t="shared" si="6"/>
        <v>6.8894444444443996</v>
      </c>
      <c r="G39" s="86">
        <f t="shared" si="4"/>
        <v>-9.9554758000000003</v>
      </c>
      <c r="J39">
        <v>5000666666.6667004</v>
      </c>
      <c r="K39">
        <v>-46.584857999999997</v>
      </c>
      <c r="L39">
        <v>-38.373669</v>
      </c>
      <c r="N39" s="86">
        <f t="shared" si="7"/>
        <v>6.8894444444443996</v>
      </c>
      <c r="O39" s="86">
        <f t="shared" si="5"/>
        <v>-10.610542000000001</v>
      </c>
      <c r="Q39" s="10"/>
    </row>
    <row r="40" spans="2:17" x14ac:dyDescent="0.25">
      <c r="B40">
        <v>5667277777.7777996</v>
      </c>
      <c r="C40">
        <v>-53.065959999999997</v>
      </c>
      <c r="D40">
        <v>-44.998714</v>
      </c>
      <c r="E40" s="10"/>
      <c r="F40" s="86">
        <f t="shared" si="6"/>
        <v>7.5004999999999997</v>
      </c>
      <c r="G40" s="86">
        <f t="shared" si="4"/>
        <v>-10.340911999999999</v>
      </c>
      <c r="J40">
        <v>5667277777.7777996</v>
      </c>
      <c r="K40">
        <v>-46.088042999999999</v>
      </c>
      <c r="L40">
        <v>-37.702305000000003</v>
      </c>
      <c r="N40" s="86">
        <f t="shared" si="7"/>
        <v>7.5004999999999997</v>
      </c>
      <c r="O40" s="86">
        <f t="shared" si="5"/>
        <v>-10.405939</v>
      </c>
      <c r="Q40" s="10"/>
    </row>
    <row r="41" spans="2:17" x14ac:dyDescent="0.25">
      <c r="B41">
        <v>6333888888.8888998</v>
      </c>
      <c r="C41">
        <v>-50.799087999999998</v>
      </c>
      <c r="D41">
        <v>-42.256908000000003</v>
      </c>
      <c r="E41" s="10"/>
      <c r="F41" s="86">
        <f t="shared" si="6"/>
        <v>8.1115555555556007</v>
      </c>
      <c r="G41" s="86">
        <f t="shared" si="4"/>
        <v>-10.222377</v>
      </c>
      <c r="J41">
        <v>6333888888.8888998</v>
      </c>
      <c r="K41">
        <v>-53.205703999999997</v>
      </c>
      <c r="L41">
        <v>-45.054188000000003</v>
      </c>
      <c r="N41" s="86">
        <f t="shared" si="7"/>
        <v>8.1115555555556007</v>
      </c>
      <c r="O41" s="86">
        <f t="shared" si="5"/>
        <v>-10.688916000000001</v>
      </c>
      <c r="Q41" s="10"/>
    </row>
    <row r="42" spans="2:17" x14ac:dyDescent="0.25">
      <c r="B42">
        <v>7000500000</v>
      </c>
      <c r="C42">
        <v>-55.717162999999999</v>
      </c>
      <c r="D42">
        <v>-47.220592000000003</v>
      </c>
      <c r="E42" s="10"/>
      <c r="F42" s="86">
        <f t="shared" si="6"/>
        <v>8.7226111111110995</v>
      </c>
      <c r="G42" s="86">
        <f t="shared" si="4"/>
        <v>-10.771898</v>
      </c>
      <c r="J42">
        <v>7000500000</v>
      </c>
      <c r="K42">
        <v>-44.72345</v>
      </c>
      <c r="L42">
        <v>-36.277565000000003</v>
      </c>
      <c r="N42" s="86">
        <f t="shared" si="7"/>
        <v>8.7226111111110995</v>
      </c>
      <c r="O42" s="86">
        <f t="shared" si="5"/>
        <v>-10.338666999999999</v>
      </c>
      <c r="Q42" s="10"/>
    </row>
    <row r="43" spans="2:17" x14ac:dyDescent="0.25">
      <c r="B43">
        <v>7667111111.1111002</v>
      </c>
      <c r="C43">
        <v>-52.102111999999998</v>
      </c>
      <c r="D43">
        <v>-43.284652999999999</v>
      </c>
      <c r="E43" s="10"/>
      <c r="F43" s="86">
        <f t="shared" si="6"/>
        <v>9.3336666666666996</v>
      </c>
      <c r="G43" s="86">
        <f t="shared" si="4"/>
        <v>-10.547155</v>
      </c>
      <c r="J43">
        <v>7667111111.1111002</v>
      </c>
      <c r="K43">
        <v>-43.190147000000003</v>
      </c>
      <c r="L43">
        <v>-34.388888999999999</v>
      </c>
      <c r="N43" s="86">
        <f t="shared" si="7"/>
        <v>9.3336666666666996</v>
      </c>
      <c r="O43" s="86">
        <f t="shared" si="5"/>
        <v>-10.775881</v>
      </c>
      <c r="Q43" s="10"/>
    </row>
    <row r="44" spans="2:17" x14ac:dyDescent="0.25">
      <c r="B44">
        <v>8333722222.2222004</v>
      </c>
      <c r="C44">
        <v>-43.296497000000002</v>
      </c>
      <c r="D44">
        <v>-34.261558999999998</v>
      </c>
      <c r="E44" s="10"/>
      <c r="F44" s="86">
        <f t="shared" si="6"/>
        <v>9.9447222222222003</v>
      </c>
      <c r="G44" s="86">
        <f t="shared" si="4"/>
        <v>-10.482581</v>
      </c>
      <c r="J44">
        <v>8333722222.2222004</v>
      </c>
      <c r="K44">
        <v>-41.515101999999999</v>
      </c>
      <c r="L44">
        <v>-32.429813000000003</v>
      </c>
      <c r="N44" s="86">
        <f t="shared" si="7"/>
        <v>9.9447222222222003</v>
      </c>
      <c r="O44" s="86">
        <f t="shared" si="5"/>
        <v>-10.637851</v>
      </c>
      <c r="Q44" s="10"/>
    </row>
    <row r="45" spans="2:17" x14ac:dyDescent="0.25">
      <c r="B45">
        <v>9000333333.3332996</v>
      </c>
      <c r="C45">
        <v>-39.831370999999997</v>
      </c>
      <c r="D45">
        <v>-30.941589</v>
      </c>
      <c r="E45" s="10"/>
      <c r="F45" s="86">
        <f t="shared" si="6"/>
        <v>10.555777777777999</v>
      </c>
      <c r="G45" s="86">
        <f t="shared" si="4"/>
        <v>-10.924897</v>
      </c>
      <c r="J45">
        <v>9000333333.3332996</v>
      </c>
      <c r="K45">
        <v>-41.162930000000003</v>
      </c>
      <c r="L45">
        <v>-31.939678000000001</v>
      </c>
      <c r="N45" s="86">
        <f t="shared" si="7"/>
        <v>10.555777777777999</v>
      </c>
      <c r="O45" s="86">
        <f t="shared" si="5"/>
        <v>-10.602252</v>
      </c>
      <c r="Q45" s="10"/>
    </row>
    <row r="46" spans="2:17" x14ac:dyDescent="0.25">
      <c r="B46">
        <v>9666944444.4444008</v>
      </c>
      <c r="C46">
        <v>-54.098765999999998</v>
      </c>
      <c r="D46">
        <v>-45.122630999999998</v>
      </c>
      <c r="E46" s="10"/>
      <c r="F46" s="86">
        <f t="shared" si="6"/>
        <v>11.166833333333001</v>
      </c>
      <c r="G46" s="86">
        <f t="shared" si="4"/>
        <v>-10.533559</v>
      </c>
      <c r="J46">
        <v>9666944444.4444008</v>
      </c>
      <c r="K46">
        <v>-44.738509999999998</v>
      </c>
      <c r="L46">
        <v>-35.462040000000002</v>
      </c>
      <c r="N46" s="86">
        <f t="shared" si="7"/>
        <v>11.166833333333001</v>
      </c>
      <c r="O46" s="86">
        <f t="shared" si="5"/>
        <v>-10.412547999999999</v>
      </c>
      <c r="Q46" s="10"/>
    </row>
    <row r="47" spans="2:17" x14ac:dyDescent="0.25">
      <c r="B47">
        <v>10333555555.556</v>
      </c>
      <c r="C47">
        <v>-53.664371000000003</v>
      </c>
      <c r="D47">
        <v>-44.579815000000004</v>
      </c>
      <c r="E47" s="10"/>
      <c r="F47" s="86">
        <f t="shared" si="6"/>
        <v>11.777888888889001</v>
      </c>
      <c r="G47" s="86">
        <f t="shared" si="4"/>
        <v>-10.757338000000001</v>
      </c>
      <c r="J47">
        <v>10333555555.556</v>
      </c>
      <c r="K47">
        <v>-43.525531999999998</v>
      </c>
      <c r="L47">
        <v>-34.498280000000001</v>
      </c>
      <c r="N47" s="86">
        <f t="shared" si="7"/>
        <v>11.777888888889001</v>
      </c>
      <c r="O47" s="86">
        <f t="shared" si="5"/>
        <v>-10.564223</v>
      </c>
      <c r="Q47" s="10"/>
    </row>
    <row r="48" spans="2:17" x14ac:dyDescent="0.25">
      <c r="B48">
        <v>11000166666.667</v>
      </c>
      <c r="C48">
        <v>-54.500877000000003</v>
      </c>
      <c r="D48">
        <v>-45.027011999999999</v>
      </c>
      <c r="E48" s="10"/>
      <c r="F48" s="86">
        <f t="shared" si="6"/>
        <v>12.388944444444</v>
      </c>
      <c r="G48" s="86">
        <f t="shared" si="4"/>
        <v>-10.853878</v>
      </c>
      <c r="J48">
        <v>11000166666.667</v>
      </c>
      <c r="K48">
        <v>-43.613964000000003</v>
      </c>
      <c r="L48">
        <v>-34.493274999999997</v>
      </c>
      <c r="N48" s="86">
        <f t="shared" si="7"/>
        <v>12.388944444444</v>
      </c>
      <c r="O48" s="86">
        <f t="shared" si="5"/>
        <v>-10.578934</v>
      </c>
      <c r="Q48" s="10"/>
    </row>
    <row r="49" spans="2:17" x14ac:dyDescent="0.25">
      <c r="B49">
        <v>11666777777.778</v>
      </c>
      <c r="C49">
        <v>-52.030506000000003</v>
      </c>
      <c r="D49">
        <v>-42.413738000000002</v>
      </c>
      <c r="E49" s="10"/>
      <c r="F49" s="86">
        <f t="shared" si="6"/>
        <v>13</v>
      </c>
      <c r="G49" s="86">
        <f t="shared" si="4"/>
        <v>-10.517117000000001</v>
      </c>
      <c r="J49">
        <v>11666777777.778</v>
      </c>
      <c r="K49">
        <v>-47.104374</v>
      </c>
      <c r="L49">
        <v>-37.549819999999997</v>
      </c>
      <c r="N49" s="86">
        <f t="shared" si="7"/>
        <v>13</v>
      </c>
      <c r="O49" s="86">
        <f t="shared" si="5"/>
        <v>-10.11042</v>
      </c>
      <c r="Q49" s="10"/>
    </row>
    <row r="50" spans="2:17" x14ac:dyDescent="0.25">
      <c r="B50">
        <v>12333388888.889</v>
      </c>
      <c r="C50">
        <v>-45.264164000000001</v>
      </c>
      <c r="D50">
        <v>-35.059052000000001</v>
      </c>
      <c r="E50" s="10"/>
      <c r="F50" s="86" t="s">
        <v>25</v>
      </c>
      <c r="J50">
        <v>12333388888.889</v>
      </c>
      <c r="K50">
        <v>-38.352730000000001</v>
      </c>
      <c r="L50">
        <v>-28.452511000000001</v>
      </c>
      <c r="N50" s="86" t="s">
        <v>25</v>
      </c>
      <c r="Q50" s="10"/>
    </row>
    <row r="51" spans="2:17" x14ac:dyDescent="0.25">
      <c r="B51">
        <v>13000000000</v>
      </c>
      <c r="C51">
        <v>-45.389232999999997</v>
      </c>
      <c r="D51">
        <v>-34.296230000000001</v>
      </c>
      <c r="E51" s="10"/>
      <c r="J51">
        <v>13000000000</v>
      </c>
      <c r="K51">
        <v>-39.155197000000001</v>
      </c>
      <c r="L51">
        <v>-28.413187000000001</v>
      </c>
      <c r="Q51" s="10"/>
    </row>
    <row r="52" spans="2:17" x14ac:dyDescent="0.25">
      <c r="B52" t="s">
        <v>25</v>
      </c>
      <c r="E52" s="8"/>
      <c r="J52" t="s">
        <v>25</v>
      </c>
      <c r="Q52" s="8"/>
    </row>
    <row r="53" spans="2:17" x14ac:dyDescent="0.25">
      <c r="E53" s="8"/>
      <c r="F53" s="86" t="s">
        <v>27</v>
      </c>
      <c r="N53" s="86" t="s">
        <v>27</v>
      </c>
      <c r="Q53" s="8"/>
    </row>
    <row r="54" spans="2:17" ht="15.75" x14ac:dyDescent="0.25">
      <c r="E54" s="8"/>
      <c r="F54" s="86" t="s">
        <v>23</v>
      </c>
      <c r="G54" s="86" t="str">
        <f t="shared" ref="G54:G73" si="8">D80</f>
        <v>1Ix4L dBc Log Mag(dB)</v>
      </c>
      <c r="H54" s="35">
        <v>1</v>
      </c>
      <c r="N54" s="86" t="s">
        <v>23</v>
      </c>
      <c r="O54" s="86" t="str">
        <f t="shared" ref="O54:O73" si="9">L80</f>
        <v>1Ix4L dBc Log Mag(dB)</v>
      </c>
      <c r="P54" s="35">
        <v>1</v>
      </c>
      <c r="Q54" s="8"/>
    </row>
    <row r="55" spans="2:17" ht="15.75" x14ac:dyDescent="0.25">
      <c r="B55" t="s">
        <v>26</v>
      </c>
      <c r="E55" s="8"/>
      <c r="F55" s="86">
        <f t="shared" ref="F55:F73" si="10">B81/1000000000</f>
        <v>3.0009999999999999</v>
      </c>
      <c r="G55" s="86">
        <f t="shared" si="8"/>
        <v>-24.232582000000001</v>
      </c>
      <c r="H55" s="36">
        <f>ABS(AVERAGE(G55:G73)-(H54-1)*5)</f>
        <v>36.581514631578941</v>
      </c>
      <c r="J55" t="s">
        <v>26</v>
      </c>
      <c r="N55" s="86">
        <f t="shared" ref="N55:N73" si="11">J81/1000000000</f>
        <v>3.0009999999999999</v>
      </c>
      <c r="O55" s="86">
        <f t="shared" si="9"/>
        <v>-31.554259999999999</v>
      </c>
      <c r="P55" s="36">
        <f>ABS(AVERAGE(O55:O73)-(P54-1)*5)</f>
        <v>35.091977368421055</v>
      </c>
      <c r="Q55" s="8"/>
    </row>
    <row r="56" spans="2:17" x14ac:dyDescent="0.25">
      <c r="B56" t="s">
        <v>23</v>
      </c>
      <c r="C56" t="s">
        <v>156</v>
      </c>
      <c r="D56" t="s">
        <v>78</v>
      </c>
      <c r="E56" s="8"/>
      <c r="F56" s="86">
        <f t="shared" si="10"/>
        <v>3.5565000000000002</v>
      </c>
      <c r="G56" s="86">
        <f t="shared" si="8"/>
        <v>-24.875720999999999</v>
      </c>
      <c r="J56" t="s">
        <v>23</v>
      </c>
      <c r="K56" t="s">
        <v>156</v>
      </c>
      <c r="L56" t="s">
        <v>78</v>
      </c>
      <c r="N56" s="86">
        <f t="shared" si="11"/>
        <v>3.5565000000000002</v>
      </c>
      <c r="O56" s="86">
        <f t="shared" si="9"/>
        <v>-31.119726</v>
      </c>
      <c r="Q56" s="8"/>
    </row>
    <row r="57" spans="2:17" x14ac:dyDescent="0.25">
      <c r="B57">
        <v>2001000000</v>
      </c>
      <c r="C57">
        <v>-18.288881</v>
      </c>
      <c r="D57">
        <v>-9.1109513999999994</v>
      </c>
      <c r="E57" s="8"/>
      <c r="F57" s="86">
        <f t="shared" si="10"/>
        <v>4.1120000000000001</v>
      </c>
      <c r="G57" s="86">
        <f t="shared" si="8"/>
        <v>-21.911183999999999</v>
      </c>
      <c r="J57">
        <v>2001000000</v>
      </c>
      <c r="K57">
        <v>-24.073492000000002</v>
      </c>
      <c r="L57">
        <v>-16.102072</v>
      </c>
      <c r="N57" s="86">
        <f t="shared" si="11"/>
        <v>4.1120000000000001</v>
      </c>
      <c r="O57" s="86">
        <f t="shared" si="9"/>
        <v>-22.758901999999999</v>
      </c>
      <c r="Q57" s="8"/>
    </row>
    <row r="58" spans="2:17" x14ac:dyDescent="0.25">
      <c r="B58">
        <v>2612055555.5556002</v>
      </c>
      <c r="C58">
        <v>-20.032444000000002</v>
      </c>
      <c r="D58">
        <v>-12.329453000000001</v>
      </c>
      <c r="E58" s="8"/>
      <c r="F58" s="86">
        <f t="shared" si="10"/>
        <v>4.6675000000000004</v>
      </c>
      <c r="G58" s="86">
        <f t="shared" si="8"/>
        <v>-27.544692999999999</v>
      </c>
      <c r="J58">
        <v>2612055555.5556002</v>
      </c>
      <c r="K58">
        <v>-21.045445999999998</v>
      </c>
      <c r="L58">
        <v>-13.322721</v>
      </c>
      <c r="N58" s="86">
        <f t="shared" si="11"/>
        <v>4.6675000000000004</v>
      </c>
      <c r="O58" s="86">
        <f t="shared" si="9"/>
        <v>-24.861801</v>
      </c>
      <c r="Q58" s="8"/>
    </row>
    <row r="59" spans="2:17" x14ac:dyDescent="0.25">
      <c r="B59">
        <v>3223111111.1111002</v>
      </c>
      <c r="C59">
        <v>-28.229254000000001</v>
      </c>
      <c r="D59">
        <v>-19.913527999999999</v>
      </c>
      <c r="E59" s="8"/>
      <c r="F59" s="86">
        <f t="shared" si="10"/>
        <v>5.2229999999999999</v>
      </c>
      <c r="G59" s="86">
        <f t="shared" si="8"/>
        <v>-26.771398999999999</v>
      </c>
      <c r="J59">
        <v>3223111111.1111002</v>
      </c>
      <c r="K59">
        <v>-22.176763999999999</v>
      </c>
      <c r="L59">
        <v>-14.038633000000001</v>
      </c>
      <c r="N59" s="86">
        <f t="shared" si="11"/>
        <v>5.2229999999999999</v>
      </c>
      <c r="O59" s="86">
        <f t="shared" si="9"/>
        <v>-27.288333999999999</v>
      </c>
      <c r="Q59" s="8"/>
    </row>
    <row r="60" spans="2:17" x14ac:dyDescent="0.25">
      <c r="B60">
        <v>3834166666.6666999</v>
      </c>
      <c r="C60">
        <v>-28.590409999999999</v>
      </c>
      <c r="D60">
        <v>-20.104588</v>
      </c>
      <c r="E60" s="8"/>
      <c r="F60" s="86">
        <f t="shared" si="10"/>
        <v>5.7785000000000002</v>
      </c>
      <c r="G60" s="86">
        <f t="shared" si="8"/>
        <v>-25.366872999999998</v>
      </c>
      <c r="J60">
        <v>3834166666.6666999</v>
      </c>
      <c r="K60">
        <v>-20.865075999999998</v>
      </c>
      <c r="L60">
        <v>-12.777175</v>
      </c>
      <c r="N60" s="86">
        <f t="shared" si="11"/>
        <v>5.7785000000000002</v>
      </c>
      <c r="O60" s="86">
        <f t="shared" si="9"/>
        <v>-29.244433999999998</v>
      </c>
      <c r="Q60" s="8"/>
    </row>
    <row r="61" spans="2:17" x14ac:dyDescent="0.25">
      <c r="B61">
        <v>4445222222.2222004</v>
      </c>
      <c r="C61">
        <v>-24.035748000000002</v>
      </c>
      <c r="D61">
        <v>-15.770581</v>
      </c>
      <c r="E61" s="8"/>
      <c r="F61" s="86">
        <f t="shared" si="10"/>
        <v>6.3339999999999996</v>
      </c>
      <c r="G61" s="86">
        <f t="shared" si="8"/>
        <v>-28.886687999999999</v>
      </c>
      <c r="J61">
        <v>4445222222.2222004</v>
      </c>
      <c r="K61">
        <v>-19.800871000000001</v>
      </c>
      <c r="L61">
        <v>-11.782511</v>
      </c>
      <c r="N61" s="86">
        <f t="shared" si="11"/>
        <v>6.3339999999999996</v>
      </c>
      <c r="O61" s="86">
        <f t="shared" si="9"/>
        <v>-42.461216</v>
      </c>
      <c r="Q61" s="8"/>
    </row>
    <row r="62" spans="2:17" x14ac:dyDescent="0.25">
      <c r="B62">
        <v>5056277777.7777996</v>
      </c>
      <c r="C62">
        <v>-22.799531999999999</v>
      </c>
      <c r="D62">
        <v>-14.861288</v>
      </c>
      <c r="E62" s="8"/>
      <c r="F62" s="86">
        <f t="shared" si="10"/>
        <v>6.8895</v>
      </c>
      <c r="G62" s="86">
        <f t="shared" si="8"/>
        <v>-38.250923</v>
      </c>
      <c r="J62">
        <v>5056277777.7777996</v>
      </c>
      <c r="K62">
        <v>-19.847041999999998</v>
      </c>
      <c r="L62">
        <v>-11.838765</v>
      </c>
      <c r="N62" s="86">
        <f t="shared" si="11"/>
        <v>6.8895</v>
      </c>
      <c r="O62" s="86">
        <f t="shared" si="9"/>
        <v>-38.640915</v>
      </c>
      <c r="Q62" s="8"/>
    </row>
    <row r="63" spans="2:17" x14ac:dyDescent="0.25">
      <c r="B63">
        <v>5667333333.3332996</v>
      </c>
      <c r="C63">
        <v>-19.855855999999999</v>
      </c>
      <c r="D63">
        <v>-11.693123999999999</v>
      </c>
      <c r="E63" s="8"/>
      <c r="F63" s="86">
        <f t="shared" si="10"/>
        <v>7.4450000000000003</v>
      </c>
      <c r="G63" s="86">
        <f t="shared" si="8"/>
        <v>-38.162674000000003</v>
      </c>
      <c r="J63">
        <v>5667333333.3332996</v>
      </c>
      <c r="K63">
        <v>-18.709313999999999</v>
      </c>
      <c r="L63">
        <v>-10.498127</v>
      </c>
      <c r="N63" s="86">
        <f t="shared" si="11"/>
        <v>7.4450000000000003</v>
      </c>
      <c r="O63" s="86">
        <f t="shared" si="9"/>
        <v>-57.851624000000001</v>
      </c>
      <c r="Q63" s="8"/>
    </row>
    <row r="64" spans="2:17" x14ac:dyDescent="0.25">
      <c r="B64">
        <v>6278388888.8888998</v>
      </c>
      <c r="C64">
        <v>-18.398251999999999</v>
      </c>
      <c r="D64">
        <v>-10.331007</v>
      </c>
      <c r="E64" s="8"/>
      <c r="F64" s="86">
        <f t="shared" si="10"/>
        <v>8.0005000000000006</v>
      </c>
      <c r="G64" s="86">
        <f t="shared" si="8"/>
        <v>-38.172404999999998</v>
      </c>
      <c r="J64">
        <v>6278388888.8888998</v>
      </c>
      <c r="K64">
        <v>-18.787634000000001</v>
      </c>
      <c r="L64">
        <v>-10.401897999999999</v>
      </c>
      <c r="N64" s="86">
        <f t="shared" si="11"/>
        <v>8.0005000000000006</v>
      </c>
      <c r="O64" s="86">
        <f t="shared" si="9"/>
        <v>-41.330410000000001</v>
      </c>
      <c r="Q64" s="8"/>
    </row>
    <row r="65" spans="2:17" x14ac:dyDescent="0.25">
      <c r="B65">
        <v>6889444444.4443998</v>
      </c>
      <c r="C65">
        <v>-18.497654000000001</v>
      </c>
      <c r="D65">
        <v>-9.9554758000000003</v>
      </c>
      <c r="E65" s="8"/>
      <c r="F65" s="86">
        <f t="shared" si="10"/>
        <v>8.5559999999999992</v>
      </c>
      <c r="G65" s="86">
        <f t="shared" si="8"/>
        <v>-38.579453000000001</v>
      </c>
      <c r="J65">
        <v>6889444444.4443998</v>
      </c>
      <c r="K65">
        <v>-18.762060000000002</v>
      </c>
      <c r="L65">
        <v>-10.610542000000001</v>
      </c>
      <c r="N65" s="86">
        <f t="shared" si="11"/>
        <v>8.5559999999999992</v>
      </c>
      <c r="O65" s="86">
        <f t="shared" si="9"/>
        <v>-41.793804000000002</v>
      </c>
      <c r="Q65" s="8"/>
    </row>
    <row r="66" spans="2:17" x14ac:dyDescent="0.25">
      <c r="B66">
        <v>7500500000</v>
      </c>
      <c r="C66">
        <v>-18.837482000000001</v>
      </c>
      <c r="D66">
        <v>-10.340911999999999</v>
      </c>
      <c r="E66" s="8"/>
      <c r="F66" s="86">
        <f t="shared" si="10"/>
        <v>9.1114999999999995</v>
      </c>
      <c r="G66" s="86">
        <f t="shared" si="8"/>
        <v>-47.535274999999999</v>
      </c>
      <c r="J66">
        <v>7500500000</v>
      </c>
      <c r="K66">
        <v>-18.851824000000001</v>
      </c>
      <c r="L66">
        <v>-10.405939</v>
      </c>
      <c r="N66" s="86">
        <f t="shared" si="11"/>
        <v>9.1114999999999995</v>
      </c>
      <c r="O66" s="86">
        <f t="shared" si="9"/>
        <v>-37.068069000000001</v>
      </c>
      <c r="Q66" s="8"/>
    </row>
    <row r="67" spans="2:17" x14ac:dyDescent="0.25">
      <c r="B67">
        <v>8111555555.5556002</v>
      </c>
      <c r="C67">
        <v>-19.039835</v>
      </c>
      <c r="D67">
        <v>-10.222377</v>
      </c>
      <c r="E67" s="8"/>
      <c r="F67" s="86">
        <f t="shared" si="10"/>
        <v>9.6669999999999998</v>
      </c>
      <c r="G67" s="86">
        <f t="shared" si="8"/>
        <v>-43.779400000000003</v>
      </c>
      <c r="J67">
        <v>8111555555.5556002</v>
      </c>
      <c r="K67">
        <v>-19.490175000000001</v>
      </c>
      <c r="L67">
        <v>-10.688916000000001</v>
      </c>
      <c r="N67" s="86">
        <f t="shared" si="11"/>
        <v>9.6669999999999998</v>
      </c>
      <c r="O67" s="86">
        <f t="shared" si="9"/>
        <v>-37.086578000000003</v>
      </c>
      <c r="Q67" s="8"/>
    </row>
    <row r="68" spans="2:17" x14ac:dyDescent="0.25">
      <c r="B68">
        <v>8722611111.1110992</v>
      </c>
      <c r="C68">
        <v>-19.806833000000001</v>
      </c>
      <c r="D68">
        <v>-10.771898</v>
      </c>
      <c r="E68" s="8"/>
      <c r="F68" s="86">
        <f t="shared" si="10"/>
        <v>10.2225</v>
      </c>
      <c r="G68" s="86">
        <f t="shared" si="8"/>
        <v>-40.252979000000003</v>
      </c>
      <c r="J68">
        <v>8722611111.1110992</v>
      </c>
      <c r="K68">
        <v>-19.423957999999999</v>
      </c>
      <c r="L68">
        <v>-10.338666999999999</v>
      </c>
      <c r="N68" s="86">
        <f t="shared" si="11"/>
        <v>10.2225</v>
      </c>
      <c r="O68" s="86">
        <f t="shared" si="9"/>
        <v>-35.688892000000003</v>
      </c>
      <c r="Q68" s="8"/>
    </row>
    <row r="69" spans="2:17" x14ac:dyDescent="0.25">
      <c r="B69">
        <v>9333666666.6667004</v>
      </c>
      <c r="C69">
        <v>-19.436938999999999</v>
      </c>
      <c r="D69">
        <v>-10.547155</v>
      </c>
      <c r="E69" s="8"/>
      <c r="F69" s="86">
        <f t="shared" si="10"/>
        <v>10.778</v>
      </c>
      <c r="G69" s="86">
        <f t="shared" si="8"/>
        <v>-58.903106999999999</v>
      </c>
      <c r="J69">
        <v>9333666666.6667004</v>
      </c>
      <c r="K69">
        <v>-19.999130000000001</v>
      </c>
      <c r="L69">
        <v>-10.775881</v>
      </c>
      <c r="N69" s="86">
        <f t="shared" si="11"/>
        <v>10.778</v>
      </c>
      <c r="O69" s="86">
        <f t="shared" si="9"/>
        <v>-35.010323</v>
      </c>
      <c r="Q69" s="8"/>
    </row>
    <row r="70" spans="2:17" x14ac:dyDescent="0.25">
      <c r="B70">
        <v>9944722222.2222004</v>
      </c>
      <c r="C70">
        <v>-19.458717</v>
      </c>
      <c r="D70">
        <v>-10.482581</v>
      </c>
      <c r="E70" s="8"/>
      <c r="F70" s="86">
        <f t="shared" si="10"/>
        <v>11.333500000000001</v>
      </c>
      <c r="G70" s="86">
        <f t="shared" si="8"/>
        <v>-41.462685</v>
      </c>
      <c r="J70">
        <v>9944722222.2222004</v>
      </c>
      <c r="K70">
        <v>-19.914324000000001</v>
      </c>
      <c r="L70">
        <v>-10.637851</v>
      </c>
      <c r="N70" s="86">
        <f t="shared" si="11"/>
        <v>11.333500000000001</v>
      </c>
      <c r="O70" s="86">
        <f t="shared" si="9"/>
        <v>-32.297863</v>
      </c>
      <c r="Q70" s="8"/>
    </row>
    <row r="71" spans="2:17" x14ac:dyDescent="0.25">
      <c r="B71">
        <v>10555777777.778</v>
      </c>
      <c r="C71">
        <v>-20.009457000000001</v>
      </c>
      <c r="D71">
        <v>-10.924897</v>
      </c>
      <c r="E71" s="8"/>
      <c r="F71" s="86">
        <f t="shared" si="10"/>
        <v>11.888999999999999</v>
      </c>
      <c r="G71" s="86">
        <f t="shared" si="8"/>
        <v>-36.569690999999999</v>
      </c>
      <c r="J71">
        <v>10555777777.778</v>
      </c>
      <c r="K71">
        <v>-19.629501000000001</v>
      </c>
      <c r="L71">
        <v>-10.602252</v>
      </c>
      <c r="N71" s="86">
        <f t="shared" si="11"/>
        <v>11.888999999999999</v>
      </c>
      <c r="O71" s="86">
        <f t="shared" si="9"/>
        <v>-31.632809000000002</v>
      </c>
      <c r="Q71" s="8"/>
    </row>
    <row r="72" spans="2:17" x14ac:dyDescent="0.25">
      <c r="B72">
        <v>11166833333.333</v>
      </c>
      <c r="C72">
        <v>-20.007422999999999</v>
      </c>
      <c r="D72">
        <v>-10.533559</v>
      </c>
      <c r="E72" s="8"/>
      <c r="F72" s="86">
        <f t="shared" si="10"/>
        <v>12.4445</v>
      </c>
      <c r="G72" s="86">
        <f t="shared" si="8"/>
        <v>-41.588355999999997</v>
      </c>
      <c r="J72">
        <v>11166833333.333</v>
      </c>
      <c r="K72">
        <v>-19.533238999999998</v>
      </c>
      <c r="L72">
        <v>-10.412547999999999</v>
      </c>
      <c r="N72" s="86">
        <f t="shared" si="11"/>
        <v>12.4445</v>
      </c>
      <c r="O72" s="86">
        <f t="shared" si="9"/>
        <v>-32.252471999999997</v>
      </c>
      <c r="Q72" s="8"/>
    </row>
    <row r="73" spans="2:17" x14ac:dyDescent="0.25">
      <c r="B73">
        <v>11777888888.889</v>
      </c>
      <c r="C73">
        <v>-20.374105</v>
      </c>
      <c r="D73">
        <v>-10.757338000000001</v>
      </c>
      <c r="E73" s="8"/>
      <c r="F73" s="86">
        <f t="shared" si="10"/>
        <v>13</v>
      </c>
      <c r="G73" s="86">
        <f t="shared" si="8"/>
        <v>-52.202689999999997</v>
      </c>
      <c r="J73">
        <v>11777888888.889</v>
      </c>
      <c r="K73">
        <v>-20.118777999999999</v>
      </c>
      <c r="L73">
        <v>-10.564223</v>
      </c>
      <c r="N73" s="86">
        <f t="shared" si="11"/>
        <v>13</v>
      </c>
      <c r="O73" s="86">
        <f t="shared" si="9"/>
        <v>-36.805137999999999</v>
      </c>
      <c r="Q73" s="8"/>
    </row>
    <row r="74" spans="2:17" x14ac:dyDescent="0.25">
      <c r="B74">
        <v>12388944444.444</v>
      </c>
      <c r="C74">
        <v>-21.058989</v>
      </c>
      <c r="D74">
        <v>-10.853878</v>
      </c>
      <c r="E74" s="8"/>
      <c r="F74" s="86" t="s">
        <v>25</v>
      </c>
      <c r="J74">
        <v>12388944444.444</v>
      </c>
      <c r="K74">
        <v>-20.479153</v>
      </c>
      <c r="L74">
        <v>-10.578934</v>
      </c>
      <c r="N74" s="86" t="s">
        <v>25</v>
      </c>
      <c r="Q74" s="8"/>
    </row>
    <row r="75" spans="2:17" x14ac:dyDescent="0.25">
      <c r="B75">
        <v>13000000000</v>
      </c>
      <c r="C75">
        <v>-21.610116999999999</v>
      </c>
      <c r="D75">
        <v>-10.517117000000001</v>
      </c>
      <c r="J75">
        <v>13000000000</v>
      </c>
      <c r="K75">
        <v>-20.852428</v>
      </c>
      <c r="L75">
        <v>-10.11042</v>
      </c>
    </row>
    <row r="76" spans="2:17" x14ac:dyDescent="0.25">
      <c r="B76" t="s">
        <v>25</v>
      </c>
      <c r="J76" t="s">
        <v>25</v>
      </c>
    </row>
    <row r="77" spans="2:17" x14ac:dyDescent="0.25">
      <c r="F77" s="86" t="s">
        <v>28</v>
      </c>
      <c r="N77" s="86" t="s">
        <v>28</v>
      </c>
    </row>
    <row r="78" spans="2:17" ht="15.75" x14ac:dyDescent="0.25">
      <c r="F78" s="86" t="s">
        <v>23</v>
      </c>
      <c r="G78" s="86" t="str">
        <f t="shared" ref="G78:G97" si="12">D104</f>
        <v>1Ix5L dBc Log Mag(dB)</v>
      </c>
      <c r="H78" s="35">
        <v>1</v>
      </c>
      <c r="N78" s="86" t="s">
        <v>23</v>
      </c>
      <c r="O78" s="86" t="str">
        <f t="shared" ref="O78:O97" si="13">L104</f>
        <v>1Ix5L dBc Log Mag(dB)</v>
      </c>
      <c r="P78" s="35">
        <v>1</v>
      </c>
    </row>
    <row r="79" spans="2:17" ht="15.75" x14ac:dyDescent="0.25">
      <c r="B79" t="s">
        <v>27</v>
      </c>
      <c r="F79" s="86">
        <f t="shared" ref="F79:F97" si="14">B105/1000000000</f>
        <v>4.0010000000000003</v>
      </c>
      <c r="G79" s="86">
        <f t="shared" si="12"/>
        <v>-15.193493999999999</v>
      </c>
      <c r="H79" s="36">
        <f>ABS(AVERAGE(G79:G97)-(H78-1)*5)</f>
        <v>18.395182000000002</v>
      </c>
      <c r="J79" t="s">
        <v>27</v>
      </c>
      <c r="N79" s="86">
        <f t="shared" ref="N79:N97" si="15">J105/1000000000</f>
        <v>4.0010000000000003</v>
      </c>
      <c r="O79" s="86">
        <f t="shared" si="13"/>
        <v>-16.941123999999999</v>
      </c>
      <c r="P79" s="36">
        <f>ABS(AVERAGE(O79:O97)-(P78-1)*5)</f>
        <v>18.384438894736839</v>
      </c>
    </row>
    <row r="80" spans="2:17" x14ac:dyDescent="0.25">
      <c r="B80" t="s">
        <v>23</v>
      </c>
      <c r="C80" t="s">
        <v>157</v>
      </c>
      <c r="D80" t="s">
        <v>79</v>
      </c>
      <c r="F80" s="86">
        <f t="shared" si="14"/>
        <v>4.5009444444444</v>
      </c>
      <c r="G80" s="86">
        <f t="shared" si="12"/>
        <v>-15.076098</v>
      </c>
      <c r="J80" t="s">
        <v>23</v>
      </c>
      <c r="K80" t="s">
        <v>157</v>
      </c>
      <c r="L80" t="s">
        <v>79</v>
      </c>
      <c r="N80" s="86">
        <f t="shared" si="15"/>
        <v>4.5009444444444</v>
      </c>
      <c r="O80" s="86">
        <f t="shared" si="13"/>
        <v>-23.551051999999999</v>
      </c>
    </row>
    <row r="81" spans="2:15" x14ac:dyDescent="0.25">
      <c r="B81">
        <v>3001000000</v>
      </c>
      <c r="C81">
        <v>-33.410511</v>
      </c>
      <c r="D81">
        <v>-24.232582000000001</v>
      </c>
      <c r="F81" s="86">
        <f t="shared" si="14"/>
        <v>5.0008888888889</v>
      </c>
      <c r="G81" s="86">
        <f t="shared" si="12"/>
        <v>-14.255231999999999</v>
      </c>
      <c r="J81">
        <v>3001000000</v>
      </c>
      <c r="K81">
        <v>-39.525680999999999</v>
      </c>
      <c r="L81">
        <v>-31.554259999999999</v>
      </c>
      <c r="N81" s="86">
        <f t="shared" si="15"/>
        <v>5.0008888888889</v>
      </c>
      <c r="O81" s="86">
        <f t="shared" si="13"/>
        <v>-19.324307999999998</v>
      </c>
    </row>
    <row r="82" spans="2:15" x14ac:dyDescent="0.25">
      <c r="B82">
        <v>3556500000</v>
      </c>
      <c r="C82">
        <v>-32.578712000000003</v>
      </c>
      <c r="D82">
        <v>-24.875720999999999</v>
      </c>
      <c r="F82" s="86">
        <f t="shared" si="14"/>
        <v>5.5008333333332997</v>
      </c>
      <c r="G82" s="86">
        <f t="shared" si="12"/>
        <v>-15.100915000000001</v>
      </c>
      <c r="J82">
        <v>3556500000</v>
      </c>
      <c r="K82">
        <v>-38.842452999999999</v>
      </c>
      <c r="L82">
        <v>-31.119726</v>
      </c>
      <c r="N82" s="86">
        <f t="shared" si="15"/>
        <v>5.5008333333332997</v>
      </c>
      <c r="O82" s="86">
        <f t="shared" si="13"/>
        <v>-18.291294000000001</v>
      </c>
    </row>
    <row r="83" spans="2:15" x14ac:dyDescent="0.25">
      <c r="B83">
        <v>4112000000</v>
      </c>
      <c r="C83">
        <v>-30.22691</v>
      </c>
      <c r="D83">
        <v>-21.911183999999999</v>
      </c>
      <c r="F83" s="86">
        <f t="shared" si="14"/>
        <v>6.0007777777777997</v>
      </c>
      <c r="G83" s="86">
        <f t="shared" si="12"/>
        <v>-17.363606999999998</v>
      </c>
      <c r="J83">
        <v>4112000000</v>
      </c>
      <c r="K83">
        <v>-30.897031999999999</v>
      </c>
      <c r="L83">
        <v>-22.758901999999999</v>
      </c>
      <c r="N83" s="86">
        <f t="shared" si="15"/>
        <v>6.0007777777777997</v>
      </c>
      <c r="O83" s="86">
        <f t="shared" si="13"/>
        <v>-18.577802999999999</v>
      </c>
    </row>
    <row r="84" spans="2:15" x14ac:dyDescent="0.25">
      <c r="B84">
        <v>4667500000</v>
      </c>
      <c r="C84">
        <v>-36.030513999999997</v>
      </c>
      <c r="D84">
        <v>-27.544692999999999</v>
      </c>
      <c r="F84" s="86">
        <f t="shared" si="14"/>
        <v>6.5007222222222003</v>
      </c>
      <c r="G84" s="86">
        <f t="shared" si="12"/>
        <v>-19.220939999999999</v>
      </c>
      <c r="J84">
        <v>4667500000</v>
      </c>
      <c r="K84">
        <v>-32.949703</v>
      </c>
      <c r="L84">
        <v>-24.861801</v>
      </c>
      <c r="N84" s="86">
        <f t="shared" si="15"/>
        <v>6.5007222222222003</v>
      </c>
      <c r="O84" s="86">
        <f t="shared" si="13"/>
        <v>-19.797339999999998</v>
      </c>
    </row>
    <row r="85" spans="2:15" x14ac:dyDescent="0.25">
      <c r="B85">
        <v>5223000000</v>
      </c>
      <c r="C85">
        <v>-35.036563999999998</v>
      </c>
      <c r="D85">
        <v>-26.771398999999999</v>
      </c>
      <c r="F85" s="86">
        <f t="shared" si="14"/>
        <v>7.0006666666667003</v>
      </c>
      <c r="G85" s="86">
        <f t="shared" si="12"/>
        <v>-18.955368</v>
      </c>
      <c r="J85">
        <v>5223000000</v>
      </c>
      <c r="K85">
        <v>-35.306694</v>
      </c>
      <c r="L85">
        <v>-27.288333999999999</v>
      </c>
      <c r="N85" s="86">
        <f t="shared" si="15"/>
        <v>7.0006666666667003</v>
      </c>
      <c r="O85" s="86">
        <f t="shared" si="13"/>
        <v>-20.121462000000001</v>
      </c>
    </row>
    <row r="86" spans="2:15" x14ac:dyDescent="0.25">
      <c r="B86">
        <v>5778500000</v>
      </c>
      <c r="C86">
        <v>-33.305118999999998</v>
      </c>
      <c r="D86">
        <v>-25.366872999999998</v>
      </c>
      <c r="F86" s="86">
        <f t="shared" si="14"/>
        <v>7.5006111111111</v>
      </c>
      <c r="G86" s="86">
        <f t="shared" si="12"/>
        <v>-20.665358000000001</v>
      </c>
      <c r="J86">
        <v>5778500000</v>
      </c>
      <c r="K86">
        <v>-37.252707999999998</v>
      </c>
      <c r="L86">
        <v>-29.244433999999998</v>
      </c>
      <c r="N86" s="86">
        <f t="shared" si="15"/>
        <v>7.5006111111111</v>
      </c>
      <c r="O86" s="86">
        <f t="shared" si="13"/>
        <v>-19.384986999999999</v>
      </c>
    </row>
    <row r="87" spans="2:15" x14ac:dyDescent="0.25">
      <c r="B87">
        <v>6334000000</v>
      </c>
      <c r="C87">
        <v>-37.049419</v>
      </c>
      <c r="D87">
        <v>-28.886687999999999</v>
      </c>
      <c r="F87" s="86">
        <f t="shared" si="14"/>
        <v>8.0005555555556001</v>
      </c>
      <c r="G87" s="86">
        <f t="shared" si="12"/>
        <v>-23.454170000000001</v>
      </c>
      <c r="J87">
        <v>6334000000</v>
      </c>
      <c r="K87">
        <v>-50.672404999999998</v>
      </c>
      <c r="L87">
        <v>-42.461216</v>
      </c>
      <c r="N87" s="86">
        <f t="shared" si="15"/>
        <v>8.0005555555556001</v>
      </c>
      <c r="O87" s="86">
        <f t="shared" si="13"/>
        <v>-20.197205</v>
      </c>
    </row>
    <row r="88" spans="2:15" x14ac:dyDescent="0.25">
      <c r="B88">
        <v>6889500000</v>
      </c>
      <c r="C88">
        <v>-46.318168999999997</v>
      </c>
      <c r="D88">
        <v>-38.250923</v>
      </c>
      <c r="F88" s="86">
        <f t="shared" si="14"/>
        <v>8.5005000000000006</v>
      </c>
      <c r="G88" s="86">
        <f t="shared" si="12"/>
        <v>-23.485589999999998</v>
      </c>
      <c r="J88">
        <v>6889500000</v>
      </c>
      <c r="K88">
        <v>-47.026653000000003</v>
      </c>
      <c r="L88">
        <v>-38.640915</v>
      </c>
      <c r="N88" s="86">
        <f t="shared" si="15"/>
        <v>8.5005000000000006</v>
      </c>
      <c r="O88" s="86">
        <f t="shared" si="13"/>
        <v>-18.894490999999999</v>
      </c>
    </row>
    <row r="89" spans="2:15" x14ac:dyDescent="0.25">
      <c r="B89">
        <v>7445000000</v>
      </c>
      <c r="C89">
        <v>-46.704849000000003</v>
      </c>
      <c r="D89">
        <v>-38.162674000000003</v>
      </c>
      <c r="F89" s="86">
        <f t="shared" si="14"/>
        <v>9.0004444444444012</v>
      </c>
      <c r="G89" s="86">
        <f t="shared" si="12"/>
        <v>-23.668692</v>
      </c>
      <c r="J89">
        <v>7445000000</v>
      </c>
      <c r="K89">
        <v>-66.003142999999994</v>
      </c>
      <c r="L89">
        <v>-57.851624000000001</v>
      </c>
      <c r="N89" s="86">
        <f t="shared" si="15"/>
        <v>9.0004444444444012</v>
      </c>
      <c r="O89" s="86">
        <f t="shared" si="13"/>
        <v>-18.303850000000001</v>
      </c>
    </row>
    <row r="90" spans="2:15" x14ac:dyDescent="0.25">
      <c r="B90">
        <v>8000500000</v>
      </c>
      <c r="C90">
        <v>-46.668976000000001</v>
      </c>
      <c r="D90">
        <v>-38.172404999999998</v>
      </c>
      <c r="F90" s="86">
        <f t="shared" si="14"/>
        <v>9.5003888888889012</v>
      </c>
      <c r="G90" s="86">
        <f t="shared" si="12"/>
        <v>-21.604084</v>
      </c>
      <c r="J90">
        <v>8000500000</v>
      </c>
      <c r="K90">
        <v>-49.776294999999998</v>
      </c>
      <c r="L90">
        <v>-41.330410000000001</v>
      </c>
      <c r="N90" s="86">
        <f t="shared" si="15"/>
        <v>9.5003888888889012</v>
      </c>
      <c r="O90" s="86">
        <f t="shared" si="13"/>
        <v>-17.685006999999999</v>
      </c>
    </row>
    <row r="91" spans="2:15" x14ac:dyDescent="0.25">
      <c r="B91">
        <v>8556000000</v>
      </c>
      <c r="C91">
        <v>-47.396912</v>
      </c>
      <c r="D91">
        <v>-38.579453000000001</v>
      </c>
      <c r="F91" s="86">
        <f t="shared" si="14"/>
        <v>10.000333333333</v>
      </c>
      <c r="G91" s="86">
        <f t="shared" si="12"/>
        <v>-20.017199000000002</v>
      </c>
      <c r="J91">
        <v>8556000000</v>
      </c>
      <c r="K91">
        <v>-50.595061999999999</v>
      </c>
      <c r="L91">
        <v>-41.793804000000002</v>
      </c>
      <c r="N91" s="86">
        <f t="shared" si="15"/>
        <v>10.000333333333</v>
      </c>
      <c r="O91" s="86">
        <f t="shared" si="13"/>
        <v>-16.548234999999998</v>
      </c>
    </row>
    <row r="92" spans="2:15" x14ac:dyDescent="0.25">
      <c r="B92">
        <v>9111500000</v>
      </c>
      <c r="C92">
        <v>-56.570210000000003</v>
      </c>
      <c r="D92">
        <v>-47.535274999999999</v>
      </c>
      <c r="F92" s="86">
        <f t="shared" si="14"/>
        <v>10.500277777778001</v>
      </c>
      <c r="G92" s="86">
        <f t="shared" si="12"/>
        <v>-19.233501</v>
      </c>
      <c r="J92">
        <v>9111500000</v>
      </c>
      <c r="K92">
        <v>-46.153357999999997</v>
      </c>
      <c r="L92">
        <v>-37.068069000000001</v>
      </c>
      <c r="N92" s="86">
        <f t="shared" si="15"/>
        <v>10.500277777778001</v>
      </c>
      <c r="O92" s="86">
        <f t="shared" si="13"/>
        <v>-16.984455000000001</v>
      </c>
    </row>
    <row r="93" spans="2:15" x14ac:dyDescent="0.25">
      <c r="B93">
        <v>9667000000</v>
      </c>
      <c r="C93">
        <v>-52.669181999999999</v>
      </c>
      <c r="D93">
        <v>-43.779400000000003</v>
      </c>
      <c r="F93" s="86">
        <f t="shared" si="14"/>
        <v>11.000222222222</v>
      </c>
      <c r="G93" s="86">
        <f t="shared" si="12"/>
        <v>-17.393001999999999</v>
      </c>
      <c r="J93">
        <v>9667000000</v>
      </c>
      <c r="K93">
        <v>-46.309826000000001</v>
      </c>
      <c r="L93">
        <v>-37.086578000000003</v>
      </c>
      <c r="N93" s="86">
        <f t="shared" si="15"/>
        <v>11.000222222222</v>
      </c>
      <c r="O93" s="86">
        <f t="shared" si="13"/>
        <v>-17.383182999999999</v>
      </c>
    </row>
    <row r="94" spans="2:15" x14ac:dyDescent="0.25">
      <c r="B94">
        <v>10222500000</v>
      </c>
      <c r="C94">
        <v>-49.229115</v>
      </c>
      <c r="D94">
        <v>-40.252979000000003</v>
      </c>
      <c r="F94" s="86">
        <f t="shared" si="14"/>
        <v>11.500166666666999</v>
      </c>
      <c r="G94" s="86">
        <f t="shared" si="12"/>
        <v>-16.871794000000001</v>
      </c>
      <c r="J94">
        <v>10222500000</v>
      </c>
      <c r="K94">
        <v>-44.965366000000003</v>
      </c>
      <c r="L94">
        <v>-35.688892000000003</v>
      </c>
      <c r="N94" s="86">
        <f t="shared" si="15"/>
        <v>11.500166666666999</v>
      </c>
      <c r="O94" s="86">
        <f t="shared" si="13"/>
        <v>-18.129439999999999</v>
      </c>
    </row>
    <row r="95" spans="2:15" x14ac:dyDescent="0.25">
      <c r="B95">
        <v>10778000000</v>
      </c>
      <c r="C95">
        <v>-67.987662999999998</v>
      </c>
      <c r="D95">
        <v>-58.903106999999999</v>
      </c>
      <c r="F95" s="86">
        <f t="shared" si="14"/>
        <v>12.000111111111</v>
      </c>
      <c r="G95" s="86">
        <f t="shared" si="12"/>
        <v>-16.481746999999999</v>
      </c>
      <c r="J95">
        <v>10778000000</v>
      </c>
      <c r="K95">
        <v>-44.037574999999997</v>
      </c>
      <c r="L95">
        <v>-35.010323</v>
      </c>
      <c r="N95" s="86">
        <f t="shared" si="15"/>
        <v>12.000111111111</v>
      </c>
      <c r="O95" s="86">
        <f t="shared" si="13"/>
        <v>-17.382169999999999</v>
      </c>
    </row>
    <row r="96" spans="2:15" x14ac:dyDescent="0.25">
      <c r="B96">
        <v>11333500000</v>
      </c>
      <c r="C96">
        <v>-50.936546</v>
      </c>
      <c r="D96">
        <v>-41.462685</v>
      </c>
      <c r="F96" s="86">
        <f t="shared" si="14"/>
        <v>12.500055555555999</v>
      </c>
      <c r="G96" s="86">
        <f t="shared" si="12"/>
        <v>-16.091431</v>
      </c>
      <c r="J96">
        <v>11333500000</v>
      </c>
      <c r="K96">
        <v>-41.418551999999998</v>
      </c>
      <c r="L96">
        <v>-32.297863</v>
      </c>
      <c r="N96" s="86">
        <f t="shared" si="15"/>
        <v>12.500055555555999</v>
      </c>
      <c r="O96" s="86">
        <f t="shared" si="13"/>
        <v>-16.480782999999999</v>
      </c>
    </row>
    <row r="97" spans="2:16" x14ac:dyDescent="0.25">
      <c r="B97">
        <v>11889000000</v>
      </c>
      <c r="C97">
        <v>-46.186455000000002</v>
      </c>
      <c r="D97">
        <v>-36.569690999999999</v>
      </c>
      <c r="F97" s="86">
        <f t="shared" si="14"/>
        <v>13</v>
      </c>
      <c r="G97" s="86">
        <f t="shared" si="12"/>
        <v>-15.376236</v>
      </c>
      <c r="J97">
        <v>11889000000</v>
      </c>
      <c r="K97">
        <v>-41.187362999999998</v>
      </c>
      <c r="L97">
        <v>-31.632809000000002</v>
      </c>
      <c r="N97" s="86">
        <f t="shared" si="15"/>
        <v>13</v>
      </c>
      <c r="O97" s="86">
        <f t="shared" si="13"/>
        <v>-15.32615</v>
      </c>
    </row>
    <row r="98" spans="2:16" x14ac:dyDescent="0.25">
      <c r="B98">
        <v>12444500000</v>
      </c>
      <c r="C98">
        <v>-51.793464999999998</v>
      </c>
      <c r="D98">
        <v>-41.588355999999997</v>
      </c>
      <c r="F98" s="86" t="s">
        <v>25</v>
      </c>
      <c r="J98">
        <v>12444500000</v>
      </c>
      <c r="K98">
        <v>-42.152690999999997</v>
      </c>
      <c r="L98">
        <v>-32.252471999999997</v>
      </c>
      <c r="N98" s="86" t="s">
        <v>25</v>
      </c>
    </row>
    <row r="99" spans="2:16" x14ac:dyDescent="0.25">
      <c r="B99">
        <v>13000000000</v>
      </c>
      <c r="C99">
        <v>-63.295692000000003</v>
      </c>
      <c r="D99">
        <v>-52.202689999999997</v>
      </c>
      <c r="J99">
        <v>13000000000</v>
      </c>
      <c r="K99">
        <v>-47.547145999999998</v>
      </c>
      <c r="L99">
        <v>-36.805137999999999</v>
      </c>
    </row>
    <row r="100" spans="2:16" x14ac:dyDescent="0.25">
      <c r="B100" t="s">
        <v>25</v>
      </c>
      <c r="J100" t="s">
        <v>25</v>
      </c>
    </row>
    <row r="101" spans="2:16" x14ac:dyDescent="0.25">
      <c r="F101" s="86" t="s">
        <v>29</v>
      </c>
      <c r="N101" s="86" t="s">
        <v>29</v>
      </c>
    </row>
    <row r="102" spans="2:16" ht="15.75" x14ac:dyDescent="0.25">
      <c r="F102" s="86" t="s">
        <v>23</v>
      </c>
      <c r="G102" s="86" t="str">
        <f t="shared" ref="G102:G121" si="16">D128</f>
        <v>2Ix1L dBc Log Mag(dB)</v>
      </c>
      <c r="H102" s="35">
        <v>2</v>
      </c>
      <c r="N102" s="86" t="s">
        <v>23</v>
      </c>
      <c r="O102" s="86" t="str">
        <f t="shared" ref="O102:O121" si="17">L128</f>
        <v>2Ix1L dBc Log Mag(dB)</v>
      </c>
      <c r="P102" s="35">
        <v>2</v>
      </c>
    </row>
    <row r="103" spans="2:16" ht="15.75" x14ac:dyDescent="0.25">
      <c r="B103" t="s">
        <v>28</v>
      </c>
      <c r="F103" s="86">
        <f t="shared" ref="F103:F121" si="18">B129/1000000000</f>
        <v>1</v>
      </c>
      <c r="G103" s="86">
        <f t="shared" si="16"/>
        <v>-68.689971999999997</v>
      </c>
      <c r="H103" s="36">
        <f>ABS(AVERAGE(G103:G121)-(H102-1)*5)</f>
        <v>64.285055894736857</v>
      </c>
      <c r="J103" t="s">
        <v>28</v>
      </c>
      <c r="N103" s="86">
        <f t="shared" ref="N103:N121" si="19">J129/1000000000</f>
        <v>1</v>
      </c>
      <c r="O103" s="86">
        <f t="shared" si="17"/>
        <v>-67.823447999999999</v>
      </c>
      <c r="P103" s="36">
        <f>ABS(AVERAGE(O103:O121)-(P102-1)*5)</f>
        <v>66.54739678947368</v>
      </c>
    </row>
    <row r="104" spans="2:16" x14ac:dyDescent="0.25">
      <c r="B104" t="s">
        <v>23</v>
      </c>
      <c r="C104" t="s">
        <v>158</v>
      </c>
      <c r="D104" t="s">
        <v>80</v>
      </c>
      <c r="F104" s="86">
        <f t="shared" si="18"/>
        <v>1.5556666666666998</v>
      </c>
      <c r="G104" s="86">
        <f t="shared" si="16"/>
        <v>-56.138129999999997</v>
      </c>
      <c r="J104" t="s">
        <v>23</v>
      </c>
      <c r="K104" t="s">
        <v>158</v>
      </c>
      <c r="L104" t="s">
        <v>80</v>
      </c>
      <c r="N104" s="86">
        <f t="shared" si="19"/>
        <v>1.5556666666666998</v>
      </c>
      <c r="O104" s="86">
        <f t="shared" si="17"/>
        <v>-64.730994999999993</v>
      </c>
    </row>
    <row r="105" spans="2:16" x14ac:dyDescent="0.25">
      <c r="B105">
        <v>4001000000</v>
      </c>
      <c r="C105">
        <v>-24.371424000000001</v>
      </c>
      <c r="D105">
        <v>-15.193493999999999</v>
      </c>
      <c r="F105" s="86">
        <f t="shared" si="18"/>
        <v>2.1113333333333002</v>
      </c>
      <c r="G105" s="86">
        <f t="shared" si="16"/>
        <v>-57.068466000000001</v>
      </c>
      <c r="J105">
        <v>4001000000</v>
      </c>
      <c r="K105">
        <v>-24.912544</v>
      </c>
      <c r="L105">
        <v>-16.941123999999999</v>
      </c>
      <c r="N105" s="86">
        <f t="shared" si="19"/>
        <v>2.1113333333333002</v>
      </c>
      <c r="O105" s="86">
        <f t="shared" si="17"/>
        <v>-61.964545999999999</v>
      </c>
    </row>
    <row r="106" spans="2:16" x14ac:dyDescent="0.25">
      <c r="B106">
        <v>4500944444.4443998</v>
      </c>
      <c r="C106">
        <v>-22.779088999999999</v>
      </c>
      <c r="D106">
        <v>-15.076098</v>
      </c>
      <c r="F106" s="86">
        <f t="shared" si="18"/>
        <v>2.6669999999999998</v>
      </c>
      <c r="G106" s="86">
        <f t="shared" si="16"/>
        <v>-65.601982000000007</v>
      </c>
      <c r="J106">
        <v>4500944444.4443998</v>
      </c>
      <c r="K106">
        <v>-31.273779000000001</v>
      </c>
      <c r="L106">
        <v>-23.551051999999999</v>
      </c>
      <c r="N106" s="86">
        <f t="shared" si="19"/>
        <v>2.6669999999999998</v>
      </c>
      <c r="O106" s="86">
        <f t="shared" si="17"/>
        <v>-70.877410999999995</v>
      </c>
    </row>
    <row r="107" spans="2:16" x14ac:dyDescent="0.25">
      <c r="B107">
        <v>5000888888.8888998</v>
      </c>
      <c r="C107">
        <v>-22.570955000000001</v>
      </c>
      <c r="D107">
        <v>-14.255231999999999</v>
      </c>
      <c r="F107" s="86">
        <f t="shared" si="18"/>
        <v>3.2226666666666999</v>
      </c>
      <c r="G107" s="86">
        <f t="shared" si="16"/>
        <v>-56.925998999999997</v>
      </c>
      <c r="J107">
        <v>5000888888.8888998</v>
      </c>
      <c r="K107">
        <v>-27.462439</v>
      </c>
      <c r="L107">
        <v>-19.324307999999998</v>
      </c>
      <c r="N107" s="86">
        <f t="shared" si="19"/>
        <v>3.2226666666666999</v>
      </c>
      <c r="O107" s="86">
        <f t="shared" si="17"/>
        <v>-60.480499000000002</v>
      </c>
    </row>
    <row r="108" spans="2:16" x14ac:dyDescent="0.25">
      <c r="B108">
        <v>5500833333.3332996</v>
      </c>
      <c r="C108">
        <v>-23.586736999999999</v>
      </c>
      <c r="D108">
        <v>-15.100915000000001</v>
      </c>
      <c r="F108" s="86">
        <f t="shared" si="18"/>
        <v>3.7783333333333</v>
      </c>
      <c r="G108" s="86">
        <f t="shared" si="16"/>
        <v>-54.850299999999997</v>
      </c>
      <c r="J108">
        <v>5500833333.3332996</v>
      </c>
      <c r="K108">
        <v>-26.379196</v>
      </c>
      <c r="L108">
        <v>-18.291294000000001</v>
      </c>
      <c r="N108" s="86">
        <f t="shared" si="19"/>
        <v>3.7783333333333</v>
      </c>
      <c r="O108" s="86">
        <f t="shared" si="17"/>
        <v>-45.636367999999997</v>
      </c>
    </row>
    <row r="109" spans="2:16" x14ac:dyDescent="0.25">
      <c r="B109">
        <v>6000777777.7777996</v>
      </c>
      <c r="C109">
        <v>-25.628772999999999</v>
      </c>
      <c r="D109">
        <v>-17.363606999999998</v>
      </c>
      <c r="F109" s="86">
        <f t="shared" si="18"/>
        <v>4.3339999999999996</v>
      </c>
      <c r="G109" s="86">
        <f t="shared" si="16"/>
        <v>-61.148314999999997</v>
      </c>
      <c r="J109">
        <v>6000777777.7777996</v>
      </c>
      <c r="K109">
        <v>-26.596163000000001</v>
      </c>
      <c r="L109">
        <v>-18.577802999999999</v>
      </c>
      <c r="N109" s="86">
        <f t="shared" si="19"/>
        <v>4.3339999999999996</v>
      </c>
      <c r="O109" s="86">
        <f t="shared" si="17"/>
        <v>-64.452590999999998</v>
      </c>
    </row>
    <row r="110" spans="2:16" x14ac:dyDescent="0.25">
      <c r="B110">
        <v>6500722222.2222004</v>
      </c>
      <c r="C110">
        <v>-27.159184</v>
      </c>
      <c r="D110">
        <v>-19.220939999999999</v>
      </c>
      <c r="F110" s="86">
        <f t="shared" si="18"/>
        <v>4.8896666666667006</v>
      </c>
      <c r="G110" s="86">
        <f t="shared" si="16"/>
        <v>-54.135727000000003</v>
      </c>
      <c r="J110">
        <v>6500722222.2222004</v>
      </c>
      <c r="K110">
        <v>-27.805617999999999</v>
      </c>
      <c r="L110">
        <v>-19.797339999999998</v>
      </c>
      <c r="N110" s="86">
        <f t="shared" si="19"/>
        <v>4.8896666666667006</v>
      </c>
      <c r="O110" s="86">
        <f t="shared" si="17"/>
        <v>-60.830730000000003</v>
      </c>
    </row>
    <row r="111" spans="2:16" x14ac:dyDescent="0.25">
      <c r="B111">
        <v>7000666666.6667004</v>
      </c>
      <c r="C111">
        <v>-27.118100999999999</v>
      </c>
      <c r="D111">
        <v>-18.955368</v>
      </c>
      <c r="F111" s="86">
        <f t="shared" si="18"/>
        <v>5.4453333333332994</v>
      </c>
      <c r="G111" s="86">
        <f t="shared" si="16"/>
        <v>-71.678252999999998</v>
      </c>
      <c r="J111">
        <v>7000666666.6667004</v>
      </c>
      <c r="K111">
        <v>-28.332649</v>
      </c>
      <c r="L111">
        <v>-20.121462000000001</v>
      </c>
      <c r="N111" s="86">
        <f t="shared" si="19"/>
        <v>5.4453333333332994</v>
      </c>
      <c r="O111" s="86">
        <f t="shared" si="17"/>
        <v>-62.340294</v>
      </c>
    </row>
    <row r="112" spans="2:16" x14ac:dyDescent="0.25">
      <c r="B112">
        <v>7500611111.1111002</v>
      </c>
      <c r="C112">
        <v>-28.732600999999999</v>
      </c>
      <c r="D112">
        <v>-20.665358000000001</v>
      </c>
      <c r="F112" s="86">
        <f t="shared" si="18"/>
        <v>6.0010000000000003</v>
      </c>
      <c r="G112" s="86">
        <f t="shared" si="16"/>
        <v>-60.619553000000003</v>
      </c>
      <c r="J112">
        <v>7500611111.1111002</v>
      </c>
      <c r="K112">
        <v>-27.770721000000002</v>
      </c>
      <c r="L112">
        <v>-19.384986999999999</v>
      </c>
      <c r="N112" s="86">
        <f t="shared" si="19"/>
        <v>6.0010000000000003</v>
      </c>
      <c r="O112" s="86">
        <f t="shared" si="17"/>
        <v>-57.765072000000004</v>
      </c>
    </row>
    <row r="113" spans="2:16" x14ac:dyDescent="0.25">
      <c r="B113">
        <v>8000555555.5556002</v>
      </c>
      <c r="C113">
        <v>-31.996348999999999</v>
      </c>
      <c r="D113">
        <v>-23.454170000000001</v>
      </c>
      <c r="F113" s="86">
        <f t="shared" si="18"/>
        <v>6.5566666666667004</v>
      </c>
      <c r="G113" s="86">
        <f t="shared" si="16"/>
        <v>-57.038032999999999</v>
      </c>
      <c r="J113">
        <v>8000555555.5556002</v>
      </c>
      <c r="K113">
        <v>-28.348721999999999</v>
      </c>
      <c r="L113">
        <v>-20.197205</v>
      </c>
      <c r="N113" s="86">
        <f t="shared" si="19"/>
        <v>6.5566666666667004</v>
      </c>
      <c r="O113" s="86">
        <f t="shared" si="17"/>
        <v>-60.176516999999997</v>
      </c>
    </row>
    <row r="114" spans="2:16" x14ac:dyDescent="0.25">
      <c r="B114">
        <v>8500500000</v>
      </c>
      <c r="C114">
        <v>-31.982161000000001</v>
      </c>
      <c r="D114">
        <v>-23.485589999999998</v>
      </c>
      <c r="F114" s="86">
        <f t="shared" si="18"/>
        <v>7.1123333333332992</v>
      </c>
      <c r="G114" s="86">
        <f t="shared" si="16"/>
        <v>-50.827747000000002</v>
      </c>
      <c r="J114">
        <v>8500500000</v>
      </c>
      <c r="K114">
        <v>-27.340375999999999</v>
      </c>
      <c r="L114">
        <v>-18.894490999999999</v>
      </c>
      <c r="N114" s="86">
        <f t="shared" si="19"/>
        <v>7.1123333333332992</v>
      </c>
      <c r="O114" s="86">
        <f t="shared" si="17"/>
        <v>-76.530067000000003</v>
      </c>
    </row>
    <row r="115" spans="2:16" x14ac:dyDescent="0.25">
      <c r="B115">
        <v>9000444444.4444008</v>
      </c>
      <c r="C115">
        <v>-32.486153000000002</v>
      </c>
      <c r="D115">
        <v>-23.668692</v>
      </c>
      <c r="F115" s="86">
        <f t="shared" si="18"/>
        <v>7.6680000000000001</v>
      </c>
      <c r="G115" s="86">
        <f t="shared" si="16"/>
        <v>-54.967109999999998</v>
      </c>
      <c r="J115">
        <v>9000444444.4444008</v>
      </c>
      <c r="K115">
        <v>-27.105108000000001</v>
      </c>
      <c r="L115">
        <v>-18.303850000000001</v>
      </c>
      <c r="N115" s="86">
        <f t="shared" si="19"/>
        <v>7.6680000000000001</v>
      </c>
      <c r="O115" s="86">
        <f t="shared" si="17"/>
        <v>-55.535232999999998</v>
      </c>
    </row>
    <row r="116" spans="2:16" x14ac:dyDescent="0.25">
      <c r="B116">
        <v>9500388888.8889008</v>
      </c>
      <c r="C116">
        <v>-30.639019000000001</v>
      </c>
      <c r="D116">
        <v>-21.604084</v>
      </c>
      <c r="F116" s="86">
        <f t="shared" si="18"/>
        <v>8.2236666666667002</v>
      </c>
      <c r="G116" s="86">
        <f t="shared" si="16"/>
        <v>-58.663173999999998</v>
      </c>
      <c r="J116">
        <v>9500388888.8889008</v>
      </c>
      <c r="K116">
        <v>-26.770298</v>
      </c>
      <c r="L116">
        <v>-17.685006999999999</v>
      </c>
      <c r="N116" s="86">
        <f t="shared" si="19"/>
        <v>8.2236666666667002</v>
      </c>
      <c r="O116" s="86">
        <f t="shared" si="17"/>
        <v>-61.052306999999999</v>
      </c>
    </row>
    <row r="117" spans="2:16" x14ac:dyDescent="0.25">
      <c r="B117">
        <v>10000333333.333</v>
      </c>
      <c r="C117">
        <v>-28.906981999999999</v>
      </c>
      <c r="D117">
        <v>-20.017199000000002</v>
      </c>
      <c r="F117" s="86">
        <f t="shared" si="18"/>
        <v>8.7793333333332999</v>
      </c>
      <c r="G117" s="86">
        <f t="shared" si="16"/>
        <v>-62.472588000000002</v>
      </c>
      <c r="J117">
        <v>10000333333.333</v>
      </c>
      <c r="K117">
        <v>-25.771484000000001</v>
      </c>
      <c r="L117">
        <v>-16.548234999999998</v>
      </c>
      <c r="N117" s="86">
        <f t="shared" si="19"/>
        <v>8.7793333333332999</v>
      </c>
      <c r="O117" s="86">
        <f t="shared" si="17"/>
        <v>-57.793156000000003</v>
      </c>
    </row>
    <row r="118" spans="2:16" x14ac:dyDescent="0.25">
      <c r="B118">
        <v>10500277777.778</v>
      </c>
      <c r="C118">
        <v>-28.209637000000001</v>
      </c>
      <c r="D118">
        <v>-19.233501</v>
      </c>
      <c r="F118" s="86">
        <f t="shared" si="18"/>
        <v>9.3350000000000009</v>
      </c>
      <c r="G118" s="86">
        <f t="shared" si="16"/>
        <v>-62.472172</v>
      </c>
      <c r="J118">
        <v>10500277777.778</v>
      </c>
      <c r="K118">
        <v>-26.260929000000001</v>
      </c>
      <c r="L118">
        <v>-16.984455000000001</v>
      </c>
      <c r="N118" s="86">
        <f t="shared" si="19"/>
        <v>9.3350000000000009</v>
      </c>
      <c r="O118" s="86">
        <f t="shared" si="17"/>
        <v>-62.810253000000003</v>
      </c>
    </row>
    <row r="119" spans="2:16" x14ac:dyDescent="0.25">
      <c r="B119">
        <v>11000222222.222</v>
      </c>
      <c r="C119">
        <v>-26.47756</v>
      </c>
      <c r="D119">
        <v>-17.393001999999999</v>
      </c>
      <c r="F119" s="86">
        <f t="shared" si="18"/>
        <v>9.8906666666667</v>
      </c>
      <c r="G119" s="86">
        <f t="shared" si="16"/>
        <v>-57.893070000000002</v>
      </c>
      <c r="J119">
        <v>11000222222.222</v>
      </c>
      <c r="K119">
        <v>-26.410433000000001</v>
      </c>
      <c r="L119">
        <v>-17.383182999999999</v>
      </c>
      <c r="N119" s="86">
        <f t="shared" si="19"/>
        <v>9.8906666666667</v>
      </c>
      <c r="O119" s="86">
        <f t="shared" si="17"/>
        <v>-64.930733000000004</v>
      </c>
    </row>
    <row r="120" spans="2:16" x14ac:dyDescent="0.25">
      <c r="B120">
        <v>11500166666.667</v>
      </c>
      <c r="C120">
        <v>-26.345656999999999</v>
      </c>
      <c r="D120">
        <v>-16.871794000000001</v>
      </c>
      <c r="F120" s="86">
        <f t="shared" si="18"/>
        <v>10.446333333333</v>
      </c>
      <c r="G120" s="86">
        <f t="shared" si="16"/>
        <v>-57.854202000000001</v>
      </c>
      <c r="J120">
        <v>11500166666.667</v>
      </c>
      <c r="K120">
        <v>-27.250132000000001</v>
      </c>
      <c r="L120">
        <v>-18.129439999999999</v>
      </c>
      <c r="N120" s="86">
        <f t="shared" si="19"/>
        <v>10.446333333333</v>
      </c>
      <c r="O120" s="86">
        <f t="shared" si="17"/>
        <v>-52.339225999999996</v>
      </c>
    </row>
    <row r="121" spans="2:16" x14ac:dyDescent="0.25">
      <c r="B121">
        <v>12000111111.111</v>
      </c>
      <c r="C121">
        <v>-26.098514999999999</v>
      </c>
      <c r="D121">
        <v>-16.481746999999999</v>
      </c>
      <c r="F121" s="86">
        <f t="shared" si="18"/>
        <v>11.002000000000001</v>
      </c>
      <c r="G121" s="86">
        <f t="shared" si="16"/>
        <v>-57.371268999999998</v>
      </c>
      <c r="J121">
        <v>12000111111.111</v>
      </c>
      <c r="K121">
        <v>-26.936724000000002</v>
      </c>
      <c r="L121">
        <v>-17.382169999999999</v>
      </c>
      <c r="N121" s="86">
        <f t="shared" si="19"/>
        <v>11.002000000000001</v>
      </c>
      <c r="O121" s="86">
        <f t="shared" si="17"/>
        <v>-61.331093000000003</v>
      </c>
    </row>
    <row r="122" spans="2:16" x14ac:dyDescent="0.25">
      <c r="B122">
        <v>12500055555.556</v>
      </c>
      <c r="C122">
        <v>-26.296543</v>
      </c>
      <c r="D122">
        <v>-16.091431</v>
      </c>
      <c r="F122" s="86" t="s">
        <v>25</v>
      </c>
      <c r="J122">
        <v>12500055555.556</v>
      </c>
      <c r="K122">
        <v>-26.381004000000001</v>
      </c>
      <c r="L122">
        <v>-16.480782999999999</v>
      </c>
      <c r="N122" s="86" t="s">
        <v>25</v>
      </c>
    </row>
    <row r="123" spans="2:16" x14ac:dyDescent="0.25">
      <c r="B123">
        <v>13000000000</v>
      </c>
      <c r="C123">
        <v>-26.469235999999999</v>
      </c>
      <c r="D123">
        <v>-15.376236</v>
      </c>
      <c r="J123">
        <v>13000000000</v>
      </c>
      <c r="K123">
        <v>-26.068159000000001</v>
      </c>
      <c r="L123">
        <v>-15.32615</v>
      </c>
    </row>
    <row r="124" spans="2:16" x14ac:dyDescent="0.25">
      <c r="B124" t="s">
        <v>25</v>
      </c>
      <c r="J124" t="s">
        <v>25</v>
      </c>
    </row>
    <row r="125" spans="2:16" x14ac:dyDescent="0.25">
      <c r="F125" s="86" t="s">
        <v>40</v>
      </c>
      <c r="N125" s="86" t="s">
        <v>40</v>
      </c>
    </row>
    <row r="126" spans="2:16" ht="15.75" x14ac:dyDescent="0.25">
      <c r="F126" s="86" t="s">
        <v>23</v>
      </c>
      <c r="G126" s="86" t="str">
        <f t="shared" ref="G126:G145" si="20">D152</f>
        <v>2Ix2L dBc Log Mag(dB)</v>
      </c>
      <c r="H126" s="35">
        <v>2</v>
      </c>
      <c r="N126" s="86" t="s">
        <v>23</v>
      </c>
      <c r="O126" s="86" t="str">
        <f t="shared" ref="O126:O145" si="21">L152</f>
        <v>2Ix2L dBc Log Mag(dB)</v>
      </c>
      <c r="P126" s="35">
        <v>2</v>
      </c>
    </row>
    <row r="127" spans="2:16" ht="15.75" x14ac:dyDescent="0.25">
      <c r="B127" t="s">
        <v>29</v>
      </c>
      <c r="F127" s="86">
        <f t="shared" ref="F127:F145" si="22">B153/1000000000</f>
        <v>2</v>
      </c>
      <c r="G127" s="86">
        <f t="shared" si="20"/>
        <v>-49.437533999999999</v>
      </c>
      <c r="H127" s="36">
        <f>ABS(AVERAGE(G127:G145)-(H126-1)*5)</f>
        <v>57.797334631578941</v>
      </c>
      <c r="J127" t="s">
        <v>29</v>
      </c>
      <c r="N127" s="86">
        <f t="shared" ref="N127:N145" si="23">J153/1000000000</f>
        <v>2</v>
      </c>
      <c r="O127" s="86">
        <f t="shared" si="21"/>
        <v>-55.442096999999997</v>
      </c>
      <c r="P127" s="36">
        <f>ABS(AVERAGE(O127:O145)-(P126-1)*5)</f>
        <v>59.123992473684211</v>
      </c>
    </row>
    <row r="128" spans="2:16" x14ac:dyDescent="0.25">
      <c r="B128" t="s">
        <v>23</v>
      </c>
      <c r="C128" t="s">
        <v>126</v>
      </c>
      <c r="D128" t="s">
        <v>81</v>
      </c>
      <c r="F128" s="86">
        <f t="shared" si="22"/>
        <v>2.6111111111111001</v>
      </c>
      <c r="G128" s="86">
        <f t="shared" si="20"/>
        <v>-53.736103</v>
      </c>
      <c r="J128" t="s">
        <v>23</v>
      </c>
      <c r="K128" t="s">
        <v>126</v>
      </c>
      <c r="L128" t="s">
        <v>81</v>
      </c>
      <c r="N128" s="86">
        <f t="shared" si="23"/>
        <v>2.6111111111111001</v>
      </c>
      <c r="O128" s="86">
        <f t="shared" si="21"/>
        <v>-56.166030999999997</v>
      </c>
    </row>
    <row r="129" spans="2:15" x14ac:dyDescent="0.25">
      <c r="B129">
        <v>1000000000</v>
      </c>
      <c r="C129">
        <v>-77.867896999999999</v>
      </c>
      <c r="D129">
        <v>-68.689971999999997</v>
      </c>
      <c r="F129" s="86">
        <f t="shared" si="22"/>
        <v>3.2222222222222001</v>
      </c>
      <c r="G129" s="86">
        <f t="shared" si="20"/>
        <v>-54.051246999999996</v>
      </c>
      <c r="J129">
        <v>1000000000</v>
      </c>
      <c r="K129">
        <v>-75.794867999999994</v>
      </c>
      <c r="L129">
        <v>-67.823447999999999</v>
      </c>
      <c r="N129" s="86">
        <f t="shared" si="23"/>
        <v>3.2222222222222001</v>
      </c>
      <c r="O129" s="86">
        <f t="shared" si="21"/>
        <v>-55.033580999999998</v>
      </c>
    </row>
    <row r="130" spans="2:15" x14ac:dyDescent="0.25">
      <c r="B130">
        <v>1555666666.6666999</v>
      </c>
      <c r="C130">
        <v>-63.841121999999999</v>
      </c>
      <c r="D130">
        <v>-56.138129999999997</v>
      </c>
      <c r="F130" s="86">
        <f t="shared" si="22"/>
        <v>3.8333333333333002</v>
      </c>
      <c r="G130" s="86">
        <f t="shared" si="20"/>
        <v>-52.137217999999997</v>
      </c>
      <c r="J130">
        <v>1555666666.6666999</v>
      </c>
      <c r="K130">
        <v>-72.453720000000004</v>
      </c>
      <c r="L130">
        <v>-64.730994999999993</v>
      </c>
      <c r="N130" s="86">
        <f t="shared" si="23"/>
        <v>3.8333333333333002</v>
      </c>
      <c r="O130" s="86">
        <f t="shared" si="21"/>
        <v>-53.832419999999999</v>
      </c>
    </row>
    <row r="131" spans="2:15" x14ac:dyDescent="0.25">
      <c r="B131">
        <v>2111333333.3333001</v>
      </c>
      <c r="C131">
        <v>-65.384192999999996</v>
      </c>
      <c r="D131">
        <v>-57.068466000000001</v>
      </c>
      <c r="F131" s="86">
        <f t="shared" si="22"/>
        <v>4.4444444444444002</v>
      </c>
      <c r="G131" s="86">
        <f t="shared" si="20"/>
        <v>-48.289154000000003</v>
      </c>
      <c r="J131">
        <v>2111333333.3333001</v>
      </c>
      <c r="K131">
        <v>-70.102676000000002</v>
      </c>
      <c r="L131">
        <v>-61.964545999999999</v>
      </c>
      <c r="N131" s="86">
        <f t="shared" si="23"/>
        <v>4.4444444444444002</v>
      </c>
      <c r="O131" s="86">
        <f t="shared" si="21"/>
        <v>-52.141418000000002</v>
      </c>
    </row>
    <row r="132" spans="2:15" x14ac:dyDescent="0.25">
      <c r="B132">
        <v>2667000000</v>
      </c>
      <c r="C132">
        <v>-74.087799000000004</v>
      </c>
      <c r="D132">
        <v>-65.601982000000007</v>
      </c>
      <c r="F132" s="86">
        <f t="shared" si="22"/>
        <v>5.0555555555555998</v>
      </c>
      <c r="G132" s="86">
        <f t="shared" si="20"/>
        <v>-51.812275</v>
      </c>
      <c r="J132">
        <v>2667000000</v>
      </c>
      <c r="K132">
        <v>-78.965309000000005</v>
      </c>
      <c r="L132">
        <v>-70.877410999999995</v>
      </c>
      <c r="N132" s="86">
        <f t="shared" si="23"/>
        <v>5.0555555555555998</v>
      </c>
      <c r="O132" s="86">
        <f t="shared" si="21"/>
        <v>-51.646168000000003</v>
      </c>
    </row>
    <row r="133" spans="2:15" x14ac:dyDescent="0.25">
      <c r="B133">
        <v>3222666666.6666999</v>
      </c>
      <c r="C133">
        <v>-65.191162000000006</v>
      </c>
      <c r="D133">
        <v>-56.925998999999997</v>
      </c>
      <c r="F133" s="86">
        <f t="shared" si="22"/>
        <v>5.6666666666667007</v>
      </c>
      <c r="G133" s="86">
        <f t="shared" si="20"/>
        <v>-49.801689000000003</v>
      </c>
      <c r="J133">
        <v>3222666666.6666999</v>
      </c>
      <c r="K133">
        <v>-68.498856000000004</v>
      </c>
      <c r="L133">
        <v>-60.480499000000002</v>
      </c>
      <c r="N133" s="86">
        <f t="shared" si="23"/>
        <v>5.6666666666667007</v>
      </c>
      <c r="O133" s="86">
        <f t="shared" si="21"/>
        <v>-49.365004999999996</v>
      </c>
    </row>
    <row r="134" spans="2:15" x14ac:dyDescent="0.25">
      <c r="B134">
        <v>3778333333.3333001</v>
      </c>
      <c r="C134">
        <v>-62.788544000000002</v>
      </c>
      <c r="D134">
        <v>-54.850299999999997</v>
      </c>
      <c r="F134" s="86">
        <f t="shared" si="22"/>
        <v>6.2777777777777999</v>
      </c>
      <c r="G134" s="86">
        <f t="shared" si="20"/>
        <v>-49.770699</v>
      </c>
      <c r="J134">
        <v>3778333333.3333001</v>
      </c>
      <c r="K134">
        <v>-53.644641999999997</v>
      </c>
      <c r="L134">
        <v>-45.636367999999997</v>
      </c>
      <c r="N134" s="86">
        <f t="shared" si="23"/>
        <v>6.2777777777777999</v>
      </c>
      <c r="O134" s="86">
        <f t="shared" si="21"/>
        <v>-48.940818999999998</v>
      </c>
    </row>
    <row r="135" spans="2:15" x14ac:dyDescent="0.25">
      <c r="B135">
        <v>4334000000</v>
      </c>
      <c r="C135">
        <v>-69.311042999999998</v>
      </c>
      <c r="D135">
        <v>-61.148314999999997</v>
      </c>
      <c r="F135" s="86">
        <f t="shared" si="22"/>
        <v>6.8888888888888999</v>
      </c>
      <c r="G135" s="86">
        <f t="shared" si="20"/>
        <v>-51.616764000000003</v>
      </c>
      <c r="J135">
        <v>4334000000</v>
      </c>
      <c r="K135">
        <v>-72.663773000000006</v>
      </c>
      <c r="L135">
        <v>-64.452590999999998</v>
      </c>
      <c r="N135" s="86">
        <f t="shared" si="23"/>
        <v>6.8888888888888999</v>
      </c>
      <c r="O135" s="86">
        <f t="shared" si="21"/>
        <v>-51.484912999999999</v>
      </c>
    </row>
    <row r="136" spans="2:15" x14ac:dyDescent="0.25">
      <c r="B136">
        <v>4889666666.6667004</v>
      </c>
      <c r="C136">
        <v>-62.202969000000003</v>
      </c>
      <c r="D136">
        <v>-54.135727000000003</v>
      </c>
      <c r="F136" s="86">
        <f t="shared" si="22"/>
        <v>7.5</v>
      </c>
      <c r="G136" s="86">
        <f t="shared" si="20"/>
        <v>-53.034717999999998</v>
      </c>
      <c r="J136">
        <v>4889666666.6667004</v>
      </c>
      <c r="K136">
        <v>-69.216469000000004</v>
      </c>
      <c r="L136">
        <v>-60.830730000000003</v>
      </c>
      <c r="N136" s="86">
        <f t="shared" si="23"/>
        <v>7.5</v>
      </c>
      <c r="O136" s="86">
        <f t="shared" si="21"/>
        <v>-52.078868999999997</v>
      </c>
    </row>
    <row r="137" spans="2:15" x14ac:dyDescent="0.25">
      <c r="B137">
        <v>5445333333.3332996</v>
      </c>
      <c r="C137">
        <v>-80.220427999999998</v>
      </c>
      <c r="D137">
        <v>-71.678252999999998</v>
      </c>
      <c r="F137" s="86">
        <f t="shared" si="22"/>
        <v>8.1111111111111001</v>
      </c>
      <c r="G137" s="86">
        <f t="shared" si="20"/>
        <v>-52.212929000000003</v>
      </c>
      <c r="J137">
        <v>5445333333.3332996</v>
      </c>
      <c r="K137">
        <v>-70.491814000000005</v>
      </c>
      <c r="L137">
        <v>-62.340294</v>
      </c>
      <c r="N137" s="86">
        <f t="shared" si="23"/>
        <v>8.1111111111111001</v>
      </c>
      <c r="O137" s="86">
        <f t="shared" si="21"/>
        <v>-52.021884999999997</v>
      </c>
    </row>
    <row r="138" spans="2:15" x14ac:dyDescent="0.25">
      <c r="B138">
        <v>6001000000</v>
      </c>
      <c r="C138">
        <v>-69.116127000000006</v>
      </c>
      <c r="D138">
        <v>-60.619553000000003</v>
      </c>
      <c r="F138" s="86">
        <f t="shared" si="22"/>
        <v>8.7222222222222001</v>
      </c>
      <c r="G138" s="86">
        <f t="shared" si="20"/>
        <v>-55.150742000000001</v>
      </c>
      <c r="J138">
        <v>6001000000</v>
      </c>
      <c r="K138">
        <v>-66.210953000000003</v>
      </c>
      <c r="L138">
        <v>-57.765072000000004</v>
      </c>
      <c r="N138" s="86">
        <f t="shared" si="23"/>
        <v>8.7222222222222001</v>
      </c>
      <c r="O138" s="86">
        <f t="shared" si="21"/>
        <v>-49.042693999999997</v>
      </c>
    </row>
    <row r="139" spans="2:15" x14ac:dyDescent="0.25">
      <c r="B139">
        <v>6556666666.6667004</v>
      </c>
      <c r="C139">
        <v>-65.855491999999998</v>
      </c>
      <c r="D139">
        <v>-57.038032999999999</v>
      </c>
      <c r="F139" s="86">
        <f t="shared" si="22"/>
        <v>9.3333333333333002</v>
      </c>
      <c r="G139" s="86">
        <f t="shared" si="20"/>
        <v>-52.880318000000003</v>
      </c>
      <c r="J139">
        <v>6556666666.6667004</v>
      </c>
      <c r="K139">
        <v>-68.977776000000006</v>
      </c>
      <c r="L139">
        <v>-60.176516999999997</v>
      </c>
      <c r="N139" s="86">
        <f t="shared" si="23"/>
        <v>9.3333333333333002</v>
      </c>
      <c r="O139" s="86">
        <f t="shared" si="21"/>
        <v>-50.100422000000002</v>
      </c>
    </row>
    <row r="140" spans="2:15" x14ac:dyDescent="0.25">
      <c r="B140">
        <v>7112333333.3332996</v>
      </c>
      <c r="C140">
        <v>-59.862682</v>
      </c>
      <c r="D140">
        <v>-50.827747000000002</v>
      </c>
      <c r="F140" s="86">
        <f t="shared" si="22"/>
        <v>9.9444444444444002</v>
      </c>
      <c r="G140" s="86">
        <f t="shared" si="20"/>
        <v>-51.123725999999998</v>
      </c>
      <c r="J140">
        <v>7112333333.3332996</v>
      </c>
      <c r="K140">
        <v>-85.615356000000006</v>
      </c>
      <c r="L140">
        <v>-76.530067000000003</v>
      </c>
      <c r="N140" s="86">
        <f t="shared" si="23"/>
        <v>9.9444444444444002</v>
      </c>
      <c r="O140" s="86">
        <f t="shared" si="21"/>
        <v>-52.5672</v>
      </c>
    </row>
    <row r="141" spans="2:15" x14ac:dyDescent="0.25">
      <c r="B141">
        <v>7668000000</v>
      </c>
      <c r="C141">
        <v>-63.856895000000002</v>
      </c>
      <c r="D141">
        <v>-54.967109999999998</v>
      </c>
      <c r="F141" s="86">
        <f t="shared" si="22"/>
        <v>10.555555555555999</v>
      </c>
      <c r="G141" s="86">
        <f t="shared" si="20"/>
        <v>-53.805847</v>
      </c>
      <c r="J141">
        <v>7668000000</v>
      </c>
      <c r="K141">
        <v>-64.758476000000002</v>
      </c>
      <c r="L141">
        <v>-55.535232999999998</v>
      </c>
      <c r="N141" s="86">
        <f t="shared" si="23"/>
        <v>10.555555555555999</v>
      </c>
      <c r="O141" s="86">
        <f t="shared" si="21"/>
        <v>-52.438026000000001</v>
      </c>
    </row>
    <row r="142" spans="2:15" x14ac:dyDescent="0.25">
      <c r="B142">
        <v>8223666666.6667004</v>
      </c>
      <c r="C142">
        <v>-67.639313000000001</v>
      </c>
      <c r="D142">
        <v>-58.663173999999998</v>
      </c>
      <c r="F142" s="86">
        <f t="shared" si="22"/>
        <v>11.166666666667</v>
      </c>
      <c r="G142" s="86">
        <f t="shared" si="20"/>
        <v>-53.183903000000001</v>
      </c>
      <c r="J142">
        <v>8223666666.6667004</v>
      </c>
      <c r="K142">
        <v>-70.328781000000006</v>
      </c>
      <c r="L142">
        <v>-61.052306999999999</v>
      </c>
      <c r="N142" s="86">
        <f t="shared" si="23"/>
        <v>11.166666666667</v>
      </c>
      <c r="O142" s="86">
        <f t="shared" si="21"/>
        <v>-52.128250000000001</v>
      </c>
    </row>
    <row r="143" spans="2:15" x14ac:dyDescent="0.25">
      <c r="B143">
        <v>8779333333.3332996</v>
      </c>
      <c r="C143">
        <v>-71.557143999999994</v>
      </c>
      <c r="D143">
        <v>-62.472588000000002</v>
      </c>
      <c r="F143" s="86">
        <f t="shared" si="22"/>
        <v>11.777777777778001</v>
      </c>
      <c r="G143" s="86">
        <f t="shared" si="20"/>
        <v>-54.482323000000001</v>
      </c>
      <c r="J143">
        <v>8779333333.3332996</v>
      </c>
      <c r="K143">
        <v>-66.820403999999996</v>
      </c>
      <c r="L143">
        <v>-57.793156000000003</v>
      </c>
      <c r="N143" s="86">
        <f t="shared" si="23"/>
        <v>11.777777777778001</v>
      </c>
      <c r="O143" s="86">
        <f t="shared" si="21"/>
        <v>-54.967739000000002</v>
      </c>
    </row>
    <row r="144" spans="2:15" x14ac:dyDescent="0.25">
      <c r="B144">
        <v>9335000000</v>
      </c>
      <c r="C144">
        <v>-71.946037000000004</v>
      </c>
      <c r="D144">
        <v>-62.472172</v>
      </c>
      <c r="F144" s="86">
        <f t="shared" si="22"/>
        <v>12.388888888888999</v>
      </c>
      <c r="G144" s="86">
        <f t="shared" si="20"/>
        <v>-58.382945999999997</v>
      </c>
      <c r="J144">
        <v>9335000000</v>
      </c>
      <c r="K144">
        <v>-71.930946000000006</v>
      </c>
      <c r="L144">
        <v>-62.810253000000003</v>
      </c>
      <c r="N144" s="86">
        <f t="shared" si="23"/>
        <v>12.388888888888999</v>
      </c>
      <c r="O144" s="86">
        <f t="shared" si="21"/>
        <v>-80.800612999999998</v>
      </c>
    </row>
    <row r="145" spans="2:16" x14ac:dyDescent="0.25">
      <c r="B145">
        <v>9890666666.6667004</v>
      </c>
      <c r="C145">
        <v>-67.509833999999998</v>
      </c>
      <c r="D145">
        <v>-57.893070000000002</v>
      </c>
      <c r="F145" s="86">
        <f t="shared" si="22"/>
        <v>13</v>
      </c>
      <c r="G145" s="86">
        <f t="shared" si="20"/>
        <v>-58.239223000000003</v>
      </c>
      <c r="J145">
        <v>9890666666.6667004</v>
      </c>
      <c r="K145">
        <v>-74.485282999999995</v>
      </c>
      <c r="L145">
        <v>-64.930733000000004</v>
      </c>
      <c r="N145" s="86">
        <f t="shared" si="23"/>
        <v>13</v>
      </c>
      <c r="O145" s="86">
        <f t="shared" si="21"/>
        <v>-58.157707000000002</v>
      </c>
    </row>
    <row r="146" spans="2:16" x14ac:dyDescent="0.25">
      <c r="B146">
        <v>10446333333.333</v>
      </c>
      <c r="C146">
        <v>-68.059310999999994</v>
      </c>
      <c r="D146">
        <v>-57.854202000000001</v>
      </c>
      <c r="F146" s="86" t="s">
        <v>25</v>
      </c>
      <c r="J146">
        <v>10446333333.333</v>
      </c>
      <c r="K146">
        <v>-62.239445000000003</v>
      </c>
      <c r="L146">
        <v>-52.339225999999996</v>
      </c>
      <c r="N146" s="86" t="s">
        <v>25</v>
      </c>
    </row>
    <row r="147" spans="2:16" x14ac:dyDescent="0.25">
      <c r="B147">
        <v>11002000000</v>
      </c>
      <c r="C147">
        <v>-68.464271999999994</v>
      </c>
      <c r="D147">
        <v>-57.371268999999998</v>
      </c>
      <c r="J147">
        <v>11002000000</v>
      </c>
      <c r="K147">
        <v>-72.073104999999998</v>
      </c>
      <c r="L147">
        <v>-61.331093000000003</v>
      </c>
    </row>
    <row r="148" spans="2:16" x14ac:dyDescent="0.25">
      <c r="B148" t="s">
        <v>25</v>
      </c>
      <c r="J148" t="s">
        <v>25</v>
      </c>
    </row>
    <row r="149" spans="2:16" x14ac:dyDescent="0.25">
      <c r="F149" s="86" t="s">
        <v>42</v>
      </c>
      <c r="N149" s="86" t="s">
        <v>42</v>
      </c>
    </row>
    <row r="150" spans="2:16" ht="15.75" x14ac:dyDescent="0.25">
      <c r="F150" s="86" t="s">
        <v>23</v>
      </c>
      <c r="G150" s="86" t="str">
        <f t="shared" ref="G150:G169" si="24">D176</f>
        <v>2Ix3L dBc Log Mag(dB)</v>
      </c>
      <c r="H150" s="35">
        <v>2</v>
      </c>
      <c r="N150" s="86" t="s">
        <v>23</v>
      </c>
      <c r="O150" s="86" t="str">
        <f t="shared" ref="O150:O169" si="25">L176</f>
        <v>2Ix3L dBc Log Mag(dB)</v>
      </c>
      <c r="P150" s="35">
        <v>2</v>
      </c>
    </row>
    <row r="151" spans="2:16" ht="15.75" x14ac:dyDescent="0.25">
      <c r="B151" t="s">
        <v>40</v>
      </c>
      <c r="F151" s="86">
        <f t="shared" ref="F151:F169" si="26">B177/1000000000</f>
        <v>1.002</v>
      </c>
      <c r="G151" s="86">
        <f t="shared" si="24"/>
        <v>-49.904099000000002</v>
      </c>
      <c r="H151" s="36">
        <f>ABS(AVERAGE(G151:G169)-(H150-1)*5)</f>
        <v>61.102157947368418</v>
      </c>
      <c r="J151" t="s">
        <v>40</v>
      </c>
      <c r="N151" s="86">
        <f t="shared" ref="N151:N169" si="27">J177/1000000000</f>
        <v>1.002</v>
      </c>
      <c r="O151" s="86">
        <f t="shared" si="25"/>
        <v>-48.663165999999997</v>
      </c>
      <c r="P151" s="36">
        <f>ABS(AVERAGE(O151:O169)-(P150-1)*5)</f>
        <v>65.412646842105289</v>
      </c>
    </row>
    <row r="152" spans="2:16" x14ac:dyDescent="0.25">
      <c r="B152" t="s">
        <v>23</v>
      </c>
      <c r="C152" t="s">
        <v>159</v>
      </c>
      <c r="D152" t="s">
        <v>82</v>
      </c>
      <c r="F152" s="86">
        <f t="shared" si="26"/>
        <v>1.6685555555556</v>
      </c>
      <c r="G152" s="86">
        <f t="shared" si="24"/>
        <v>-68.789451999999997</v>
      </c>
      <c r="J152" t="s">
        <v>23</v>
      </c>
      <c r="K152" t="s">
        <v>159</v>
      </c>
      <c r="L152" t="s">
        <v>82</v>
      </c>
      <c r="N152" s="86">
        <f t="shared" si="27"/>
        <v>1.6685555555556</v>
      </c>
      <c r="O152" s="86">
        <f t="shared" si="25"/>
        <v>-50.538333999999999</v>
      </c>
    </row>
    <row r="153" spans="2:16" x14ac:dyDescent="0.25">
      <c r="B153">
        <v>2000000000</v>
      </c>
      <c r="C153">
        <v>-58.615467000000002</v>
      </c>
      <c r="D153">
        <v>-49.437533999999999</v>
      </c>
      <c r="F153" s="86">
        <f t="shared" si="26"/>
        <v>2.3351111111111003</v>
      </c>
      <c r="G153" s="86">
        <f t="shared" si="24"/>
        <v>-55.745327000000003</v>
      </c>
      <c r="J153">
        <v>2000000000</v>
      </c>
      <c r="K153">
        <v>-63.413516999999999</v>
      </c>
      <c r="L153">
        <v>-55.442096999999997</v>
      </c>
      <c r="N153" s="86">
        <f t="shared" si="27"/>
        <v>2.3351111111111003</v>
      </c>
      <c r="O153" s="86">
        <f t="shared" si="25"/>
        <v>-68.084862000000001</v>
      </c>
    </row>
    <row r="154" spans="2:16" x14ac:dyDescent="0.25">
      <c r="B154">
        <v>2611111111.1111002</v>
      </c>
      <c r="C154">
        <v>-61.439090999999998</v>
      </c>
      <c r="D154">
        <v>-53.736103</v>
      </c>
      <c r="F154" s="86">
        <f t="shared" si="26"/>
        <v>3.0016666666666998</v>
      </c>
      <c r="G154" s="86">
        <f t="shared" si="24"/>
        <v>-45.896071999999997</v>
      </c>
      <c r="J154">
        <v>2611111111.1111002</v>
      </c>
      <c r="K154">
        <v>-63.888756000000001</v>
      </c>
      <c r="L154">
        <v>-56.166030999999997</v>
      </c>
      <c r="N154" s="86">
        <f t="shared" si="27"/>
        <v>3.0016666666666998</v>
      </c>
      <c r="O154" s="86">
        <f t="shared" si="25"/>
        <v>-56.624634</v>
      </c>
    </row>
    <row r="155" spans="2:16" x14ac:dyDescent="0.25">
      <c r="B155">
        <v>3222222222.2221999</v>
      </c>
      <c r="C155">
        <v>-62.366973999999999</v>
      </c>
      <c r="D155">
        <v>-54.051246999999996</v>
      </c>
      <c r="F155" s="86">
        <f t="shared" si="26"/>
        <v>3.6682222222221998</v>
      </c>
      <c r="G155" s="86">
        <f t="shared" si="24"/>
        <v>-49.105426999999999</v>
      </c>
      <c r="J155">
        <v>3222222222.2221999</v>
      </c>
      <c r="K155">
        <v>-63.171711000000002</v>
      </c>
      <c r="L155">
        <v>-55.033580999999998</v>
      </c>
      <c r="N155" s="86">
        <f t="shared" si="27"/>
        <v>3.6682222222221998</v>
      </c>
      <c r="O155" s="86">
        <f t="shared" si="25"/>
        <v>-60.307372999999998</v>
      </c>
    </row>
    <row r="156" spans="2:16" x14ac:dyDescent="0.25">
      <c r="B156">
        <v>3833333333.3333001</v>
      </c>
      <c r="C156">
        <v>-60.623043000000003</v>
      </c>
      <c r="D156">
        <v>-52.137217999999997</v>
      </c>
      <c r="F156" s="86">
        <f t="shared" si="26"/>
        <v>4.3347777777777994</v>
      </c>
      <c r="G156" s="86">
        <f t="shared" si="24"/>
        <v>-43.914383000000001</v>
      </c>
      <c r="J156">
        <v>3833333333.3333001</v>
      </c>
      <c r="K156">
        <v>-61.920321999999999</v>
      </c>
      <c r="L156">
        <v>-53.832419999999999</v>
      </c>
      <c r="N156" s="86">
        <f t="shared" si="27"/>
        <v>4.3347777777777994</v>
      </c>
      <c r="O156" s="86">
        <f t="shared" si="25"/>
        <v>-68.932297000000005</v>
      </c>
    </row>
    <row r="157" spans="2:16" x14ac:dyDescent="0.25">
      <c r="B157">
        <v>4444444444.4443998</v>
      </c>
      <c r="C157">
        <v>-56.554316999999998</v>
      </c>
      <c r="D157">
        <v>-48.289154000000003</v>
      </c>
      <c r="F157" s="86">
        <f t="shared" si="26"/>
        <v>5.0013333333332994</v>
      </c>
      <c r="G157" s="86">
        <f t="shared" si="24"/>
        <v>-56.353915999999998</v>
      </c>
      <c r="J157">
        <v>4444444444.4443998</v>
      </c>
      <c r="K157">
        <v>-60.159779</v>
      </c>
      <c r="L157">
        <v>-52.141418000000002</v>
      </c>
      <c r="N157" s="86">
        <f t="shared" si="27"/>
        <v>5.0013333333332994</v>
      </c>
      <c r="O157" s="86">
        <f t="shared" si="25"/>
        <v>-61.271568000000002</v>
      </c>
    </row>
    <row r="158" spans="2:16" x14ac:dyDescent="0.25">
      <c r="B158">
        <v>5055555555.5556002</v>
      </c>
      <c r="C158">
        <v>-59.750518999999997</v>
      </c>
      <c r="D158">
        <v>-51.812275</v>
      </c>
      <c r="F158" s="86">
        <f t="shared" si="26"/>
        <v>5.6678888888888999</v>
      </c>
      <c r="G158" s="86">
        <f t="shared" si="24"/>
        <v>-64.603966</v>
      </c>
      <c r="J158">
        <v>5055555555.5556002</v>
      </c>
      <c r="K158">
        <v>-59.654446</v>
      </c>
      <c r="L158">
        <v>-51.646168000000003</v>
      </c>
      <c r="N158" s="86">
        <f t="shared" si="27"/>
        <v>5.6678888888888999</v>
      </c>
      <c r="O158" s="86">
        <f t="shared" si="25"/>
        <v>-60.551212</v>
      </c>
    </row>
    <row r="159" spans="2:16" x14ac:dyDescent="0.25">
      <c r="B159">
        <v>5666666666.6667004</v>
      </c>
      <c r="C159">
        <v>-57.964419999999997</v>
      </c>
      <c r="D159">
        <v>-49.801689000000003</v>
      </c>
      <c r="F159" s="86">
        <f t="shared" si="26"/>
        <v>6.3344444444443999</v>
      </c>
      <c r="G159" s="86">
        <f t="shared" si="24"/>
        <v>-67.211455999999998</v>
      </c>
      <c r="J159">
        <v>5666666666.6667004</v>
      </c>
      <c r="K159">
        <v>-57.576191000000001</v>
      </c>
      <c r="L159">
        <v>-49.365004999999996</v>
      </c>
      <c r="N159" s="86">
        <f t="shared" si="27"/>
        <v>6.3344444444443999</v>
      </c>
      <c r="O159" s="86">
        <f t="shared" si="25"/>
        <v>-62.992095999999997</v>
      </c>
    </row>
    <row r="160" spans="2:16" x14ac:dyDescent="0.25">
      <c r="B160">
        <v>6277777777.7777996</v>
      </c>
      <c r="C160">
        <v>-57.837944</v>
      </c>
      <c r="D160">
        <v>-49.770699</v>
      </c>
      <c r="F160" s="86">
        <f t="shared" si="26"/>
        <v>7.0010000000000003</v>
      </c>
      <c r="G160" s="86">
        <f t="shared" si="24"/>
        <v>-62.969147</v>
      </c>
      <c r="J160">
        <v>6277777777.7777996</v>
      </c>
      <c r="K160">
        <v>-57.326557000000001</v>
      </c>
      <c r="L160">
        <v>-48.940818999999998</v>
      </c>
      <c r="N160" s="86">
        <f t="shared" si="27"/>
        <v>7.0010000000000003</v>
      </c>
      <c r="O160" s="86">
        <f t="shared" si="25"/>
        <v>-61.052570000000003</v>
      </c>
    </row>
    <row r="161" spans="2:16" x14ac:dyDescent="0.25">
      <c r="B161">
        <v>6888888888.8888998</v>
      </c>
      <c r="C161">
        <v>-60.158943000000001</v>
      </c>
      <c r="D161">
        <v>-51.616764000000003</v>
      </c>
      <c r="F161" s="86">
        <f t="shared" si="26"/>
        <v>7.6675555555555999</v>
      </c>
      <c r="G161" s="86">
        <f t="shared" si="24"/>
        <v>-44.368533999999997</v>
      </c>
      <c r="J161">
        <v>6888888888.8888998</v>
      </c>
      <c r="K161">
        <v>-59.636429</v>
      </c>
      <c r="L161">
        <v>-51.484912999999999</v>
      </c>
      <c r="N161" s="86">
        <f t="shared" si="27"/>
        <v>7.6675555555555999</v>
      </c>
      <c r="O161" s="86">
        <f t="shared" si="25"/>
        <v>-58.373493000000003</v>
      </c>
    </row>
    <row r="162" spans="2:16" x14ac:dyDescent="0.25">
      <c r="B162">
        <v>7500000000</v>
      </c>
      <c r="C162">
        <v>-61.531288000000004</v>
      </c>
      <c r="D162">
        <v>-53.034717999999998</v>
      </c>
      <c r="F162" s="86">
        <f t="shared" si="26"/>
        <v>8.3341111111111008</v>
      </c>
      <c r="G162" s="86">
        <f t="shared" si="24"/>
        <v>-55.254725999999998</v>
      </c>
      <c r="J162">
        <v>7500000000</v>
      </c>
      <c r="K162">
        <v>-60.524754000000001</v>
      </c>
      <c r="L162">
        <v>-52.078868999999997</v>
      </c>
      <c r="N162" s="86">
        <f t="shared" si="27"/>
        <v>8.3341111111111008</v>
      </c>
      <c r="O162" s="86">
        <f t="shared" si="25"/>
        <v>-63.440987</v>
      </c>
    </row>
    <row r="163" spans="2:16" x14ac:dyDescent="0.25">
      <c r="B163">
        <v>8111111111.1111002</v>
      </c>
      <c r="C163">
        <v>-61.030388000000002</v>
      </c>
      <c r="D163">
        <v>-52.212929000000003</v>
      </c>
      <c r="F163" s="86">
        <f t="shared" si="26"/>
        <v>9.0006666666667012</v>
      </c>
      <c r="G163" s="86">
        <f t="shared" si="24"/>
        <v>-57.321316000000003</v>
      </c>
      <c r="J163">
        <v>8111111111.1111002</v>
      </c>
      <c r="K163">
        <v>-60.823143000000002</v>
      </c>
      <c r="L163">
        <v>-52.021884999999997</v>
      </c>
      <c r="N163" s="86">
        <f t="shared" si="27"/>
        <v>9.0006666666667012</v>
      </c>
      <c r="O163" s="86">
        <f t="shared" si="25"/>
        <v>-59.151145999999997</v>
      </c>
    </row>
    <row r="164" spans="2:16" x14ac:dyDescent="0.25">
      <c r="B164">
        <v>8722222222.2222004</v>
      </c>
      <c r="C164">
        <v>-64.185676999999998</v>
      </c>
      <c r="D164">
        <v>-55.150742000000001</v>
      </c>
      <c r="F164" s="86">
        <f t="shared" si="26"/>
        <v>9.6672222222222004</v>
      </c>
      <c r="G164" s="86">
        <f t="shared" si="24"/>
        <v>-54.696078999999997</v>
      </c>
      <c r="J164">
        <v>8722222222.2222004</v>
      </c>
      <c r="K164">
        <v>-58.127983</v>
      </c>
      <c r="L164">
        <v>-49.042693999999997</v>
      </c>
      <c r="N164" s="86">
        <f t="shared" si="27"/>
        <v>9.6672222222222004</v>
      </c>
      <c r="O164" s="86">
        <f t="shared" si="25"/>
        <v>-59.495724000000003</v>
      </c>
    </row>
    <row r="165" spans="2:16" x14ac:dyDescent="0.25">
      <c r="B165">
        <v>9333333333.3332996</v>
      </c>
      <c r="C165">
        <v>-61.770099999999999</v>
      </c>
      <c r="D165">
        <v>-52.880318000000003</v>
      </c>
      <c r="F165" s="86">
        <f t="shared" si="26"/>
        <v>10.333777777778</v>
      </c>
      <c r="G165" s="86">
        <f t="shared" si="24"/>
        <v>-56.385612000000002</v>
      </c>
      <c r="J165">
        <v>9333333333.3332996</v>
      </c>
      <c r="K165">
        <v>-59.323669000000002</v>
      </c>
      <c r="L165">
        <v>-50.100422000000002</v>
      </c>
      <c r="N165" s="86">
        <f t="shared" si="27"/>
        <v>10.333777777778</v>
      </c>
      <c r="O165" s="86">
        <f t="shared" si="25"/>
        <v>-62.352161000000002</v>
      </c>
    </row>
    <row r="166" spans="2:16" x14ac:dyDescent="0.25">
      <c r="B166">
        <v>9944444444.4444008</v>
      </c>
      <c r="C166">
        <v>-60.099860999999997</v>
      </c>
      <c r="D166">
        <v>-51.123725999999998</v>
      </c>
      <c r="F166" s="86">
        <f t="shared" si="26"/>
        <v>11.000333333333</v>
      </c>
      <c r="G166" s="86">
        <f t="shared" si="24"/>
        <v>-57.079315000000001</v>
      </c>
      <c r="J166">
        <v>9944444444.4444008</v>
      </c>
      <c r="K166">
        <v>-61.843674</v>
      </c>
      <c r="L166">
        <v>-52.5672</v>
      </c>
      <c r="N166" s="86">
        <f t="shared" si="27"/>
        <v>11.000333333333</v>
      </c>
      <c r="O166" s="86">
        <f t="shared" si="25"/>
        <v>-63.308857000000003</v>
      </c>
    </row>
    <row r="167" spans="2:16" x14ac:dyDescent="0.25">
      <c r="B167">
        <v>10555555555.556</v>
      </c>
      <c r="C167">
        <v>-62.890403999999997</v>
      </c>
      <c r="D167">
        <v>-53.805847</v>
      </c>
      <c r="F167" s="86">
        <f t="shared" si="26"/>
        <v>11.666888888889</v>
      </c>
      <c r="G167" s="86">
        <f t="shared" si="24"/>
        <v>-59.600388000000002</v>
      </c>
      <c r="J167">
        <v>10555555555.556</v>
      </c>
      <c r="K167">
        <v>-61.465274999999998</v>
      </c>
      <c r="L167">
        <v>-52.438026000000001</v>
      </c>
      <c r="N167" s="86">
        <f t="shared" si="27"/>
        <v>11.666888888889</v>
      </c>
      <c r="O167" s="86">
        <f t="shared" si="25"/>
        <v>-61.484020000000001</v>
      </c>
    </row>
    <row r="168" spans="2:16" x14ac:dyDescent="0.25">
      <c r="B168">
        <v>11166666666.667</v>
      </c>
      <c r="C168">
        <v>-62.657767999999997</v>
      </c>
      <c r="D168">
        <v>-53.183903000000001</v>
      </c>
      <c r="F168" s="86">
        <f t="shared" si="26"/>
        <v>12.333444444444</v>
      </c>
      <c r="G168" s="86">
        <f t="shared" si="24"/>
        <v>-60.789886000000003</v>
      </c>
      <c r="J168">
        <v>11166666666.667</v>
      </c>
      <c r="K168">
        <v>-61.248942999999997</v>
      </c>
      <c r="L168">
        <v>-52.128250000000001</v>
      </c>
      <c r="N168" s="86">
        <f t="shared" si="27"/>
        <v>12.333444444444</v>
      </c>
      <c r="O168" s="86">
        <f t="shared" si="25"/>
        <v>-61.075653000000003</v>
      </c>
    </row>
    <row r="169" spans="2:16" x14ac:dyDescent="0.25">
      <c r="B169">
        <v>11777777777.778</v>
      </c>
      <c r="C169">
        <v>-64.099091000000001</v>
      </c>
      <c r="D169">
        <v>-54.482323000000001</v>
      </c>
      <c r="F169" s="86">
        <f t="shared" si="26"/>
        <v>13</v>
      </c>
      <c r="G169" s="86">
        <f t="shared" si="24"/>
        <v>-55.951900000000002</v>
      </c>
      <c r="J169">
        <v>11777777777.778</v>
      </c>
      <c r="K169">
        <v>-64.522293000000005</v>
      </c>
      <c r="L169">
        <v>-54.967739000000002</v>
      </c>
      <c r="N169" s="86">
        <f t="shared" si="27"/>
        <v>13</v>
      </c>
      <c r="O169" s="86">
        <f t="shared" si="25"/>
        <v>-60.140137000000003</v>
      </c>
    </row>
    <row r="170" spans="2:16" x14ac:dyDescent="0.25">
      <c r="B170">
        <v>12388888888.889</v>
      </c>
      <c r="C170">
        <v>-68.588058000000004</v>
      </c>
      <c r="D170">
        <v>-58.382945999999997</v>
      </c>
      <c r="F170" s="86" t="s">
        <v>25</v>
      </c>
      <c r="J170">
        <v>12388888888.889</v>
      </c>
      <c r="K170">
        <v>-90.700835999999995</v>
      </c>
      <c r="L170">
        <v>-80.800612999999998</v>
      </c>
      <c r="N170" s="86" t="s">
        <v>25</v>
      </c>
    </row>
    <row r="171" spans="2:16" x14ac:dyDescent="0.25">
      <c r="B171">
        <v>13000000000</v>
      </c>
      <c r="C171">
        <v>-69.332222000000002</v>
      </c>
      <c r="D171">
        <v>-58.239223000000003</v>
      </c>
      <c r="J171">
        <v>13000000000</v>
      </c>
      <c r="K171">
        <v>-68.899719000000005</v>
      </c>
      <c r="L171">
        <v>-58.157707000000002</v>
      </c>
    </row>
    <row r="172" spans="2:16" x14ac:dyDescent="0.25">
      <c r="B172" t="s">
        <v>25</v>
      </c>
      <c r="J172" t="s">
        <v>25</v>
      </c>
    </row>
    <row r="173" spans="2:16" x14ac:dyDescent="0.25">
      <c r="F173" s="86" t="s">
        <v>44</v>
      </c>
      <c r="N173" s="86" t="s">
        <v>44</v>
      </c>
    </row>
    <row r="174" spans="2:16" ht="15.75" x14ac:dyDescent="0.25">
      <c r="F174" s="86" t="s">
        <v>23</v>
      </c>
      <c r="G174" s="86" t="str">
        <f t="shared" ref="G174:G193" si="28">D200</f>
        <v>2Ix4L dBc Log Mag(dB)</v>
      </c>
      <c r="H174" s="35">
        <v>2</v>
      </c>
      <c r="N174" s="86" t="s">
        <v>23</v>
      </c>
      <c r="O174" s="86" t="str">
        <f t="shared" ref="O174:O193" si="29">L200</f>
        <v>2Ix4L dBc Log Mag(dB)</v>
      </c>
      <c r="P174" s="35">
        <v>2</v>
      </c>
    </row>
    <row r="175" spans="2:16" ht="15.75" x14ac:dyDescent="0.25">
      <c r="B175" t="s">
        <v>42</v>
      </c>
      <c r="F175" s="86">
        <f t="shared" ref="F175:F193" si="30">B201/1000000000</f>
        <v>2.0019999999999998</v>
      </c>
      <c r="G175" s="86">
        <f t="shared" si="28"/>
        <v>-45.035243999999999</v>
      </c>
      <c r="H175" s="36">
        <f>ABS(AVERAGE(G175:G193)-(H174-1)*5)</f>
        <v>57.65127068421053</v>
      </c>
      <c r="J175" t="s">
        <v>42</v>
      </c>
      <c r="N175" s="86">
        <f t="shared" ref="N175:N193" si="31">J201/1000000000</f>
        <v>2.0019999999999998</v>
      </c>
      <c r="O175" s="86">
        <f t="shared" si="29"/>
        <v>-40.099369000000003</v>
      </c>
      <c r="P175" s="36">
        <f>ABS(AVERAGE(O175:O193)-(P174-1)*5)</f>
        <v>61.140989052631575</v>
      </c>
    </row>
    <row r="176" spans="2:16" x14ac:dyDescent="0.25">
      <c r="B176" t="s">
        <v>23</v>
      </c>
      <c r="C176" t="s">
        <v>160</v>
      </c>
      <c r="D176" t="s">
        <v>83</v>
      </c>
      <c r="F176" s="86">
        <f t="shared" si="30"/>
        <v>2.613</v>
      </c>
      <c r="G176" s="86">
        <f t="shared" si="28"/>
        <v>-50.756515999999998</v>
      </c>
      <c r="J176" t="s">
        <v>23</v>
      </c>
      <c r="K176" t="s">
        <v>160</v>
      </c>
      <c r="L176" t="s">
        <v>83</v>
      </c>
      <c r="N176" s="86">
        <f t="shared" si="31"/>
        <v>2.613</v>
      </c>
      <c r="O176" s="86">
        <f t="shared" si="29"/>
        <v>-46.041798</v>
      </c>
    </row>
    <row r="177" spans="2:15" x14ac:dyDescent="0.25">
      <c r="B177">
        <v>1002000000</v>
      </c>
      <c r="C177">
        <v>-59.082026999999997</v>
      </c>
      <c r="D177">
        <v>-49.904099000000002</v>
      </c>
      <c r="F177" s="86">
        <f t="shared" si="30"/>
        <v>3.2240000000000002</v>
      </c>
      <c r="G177" s="86">
        <f t="shared" si="28"/>
        <v>-44.001666999999998</v>
      </c>
      <c r="J177">
        <v>1002000000</v>
      </c>
      <c r="K177">
        <v>-56.634585999999999</v>
      </c>
      <c r="L177">
        <v>-48.663165999999997</v>
      </c>
      <c r="N177" s="86">
        <f t="shared" si="31"/>
        <v>3.2240000000000002</v>
      </c>
      <c r="O177" s="86">
        <f t="shared" si="29"/>
        <v>-48.428122999999999</v>
      </c>
    </row>
    <row r="178" spans="2:15" x14ac:dyDescent="0.25">
      <c r="B178">
        <v>1668555555.5555999</v>
      </c>
      <c r="C178">
        <v>-76.492446999999999</v>
      </c>
      <c r="D178">
        <v>-68.789451999999997</v>
      </c>
      <c r="F178" s="86">
        <f t="shared" si="30"/>
        <v>3.835</v>
      </c>
      <c r="G178" s="86">
        <f t="shared" si="28"/>
        <v>-44.907100999999997</v>
      </c>
      <c r="J178">
        <v>1668555555.5555999</v>
      </c>
      <c r="K178">
        <v>-58.261059000000003</v>
      </c>
      <c r="L178">
        <v>-50.538333999999999</v>
      </c>
      <c r="N178" s="86">
        <f t="shared" si="31"/>
        <v>3.835</v>
      </c>
      <c r="O178" s="86">
        <f t="shared" si="29"/>
        <v>-50.904400000000003</v>
      </c>
    </row>
    <row r="179" spans="2:15" x14ac:dyDescent="0.25">
      <c r="B179">
        <v>2335111111.1111002</v>
      </c>
      <c r="C179">
        <v>-64.061049999999994</v>
      </c>
      <c r="D179">
        <v>-55.745327000000003</v>
      </c>
      <c r="F179" s="86">
        <f t="shared" si="30"/>
        <v>4.4459999999999997</v>
      </c>
      <c r="G179" s="86">
        <f t="shared" si="28"/>
        <v>-50.816268999999998</v>
      </c>
      <c r="J179">
        <v>2335111111.1111002</v>
      </c>
      <c r="K179">
        <v>-76.222992000000005</v>
      </c>
      <c r="L179">
        <v>-68.084862000000001</v>
      </c>
      <c r="N179" s="86">
        <f t="shared" si="31"/>
        <v>4.4459999999999997</v>
      </c>
      <c r="O179" s="86">
        <f t="shared" si="29"/>
        <v>-52.559002</v>
      </c>
    </row>
    <row r="180" spans="2:15" x14ac:dyDescent="0.25">
      <c r="B180">
        <v>3001666666.6666999</v>
      </c>
      <c r="C180">
        <v>-54.381892999999998</v>
      </c>
      <c r="D180">
        <v>-45.896071999999997</v>
      </c>
      <c r="F180" s="86">
        <f t="shared" si="30"/>
        <v>5.0570000000000004</v>
      </c>
      <c r="G180" s="86">
        <f t="shared" si="28"/>
        <v>-48.459076000000003</v>
      </c>
      <c r="J180">
        <v>3001666666.6666999</v>
      </c>
      <c r="K180">
        <v>-64.712531999999996</v>
      </c>
      <c r="L180">
        <v>-56.624634</v>
      </c>
      <c r="N180" s="86">
        <f t="shared" si="31"/>
        <v>5.0570000000000004</v>
      </c>
      <c r="O180" s="86">
        <f t="shared" si="29"/>
        <v>-67.118697999999995</v>
      </c>
    </row>
    <row r="181" spans="2:15" x14ac:dyDescent="0.25">
      <c r="B181">
        <v>3668222222.2221999</v>
      </c>
      <c r="C181">
        <v>-57.37059</v>
      </c>
      <c r="D181">
        <v>-49.105426999999999</v>
      </c>
      <c r="F181" s="86">
        <f t="shared" si="30"/>
        <v>5.6680000000000001</v>
      </c>
      <c r="G181" s="86">
        <f t="shared" si="28"/>
        <v>-50.313923000000003</v>
      </c>
      <c r="J181">
        <v>3668222222.2221999</v>
      </c>
      <c r="K181">
        <v>-68.325737000000004</v>
      </c>
      <c r="L181">
        <v>-60.307372999999998</v>
      </c>
      <c r="N181" s="86">
        <f t="shared" si="31"/>
        <v>5.6680000000000001</v>
      </c>
      <c r="O181" s="86">
        <f t="shared" si="29"/>
        <v>-61.586353000000003</v>
      </c>
    </row>
    <row r="182" spans="2:15" x14ac:dyDescent="0.25">
      <c r="B182">
        <v>4334777777.7777996</v>
      </c>
      <c r="C182">
        <v>-51.852626999999998</v>
      </c>
      <c r="D182">
        <v>-43.914383000000001</v>
      </c>
      <c r="F182" s="86">
        <f t="shared" si="30"/>
        <v>6.2789999999999999</v>
      </c>
      <c r="G182" s="86">
        <f t="shared" si="28"/>
        <v>-48.489521000000003</v>
      </c>
      <c r="J182">
        <v>4334777777.7777996</v>
      </c>
      <c r="K182">
        <v>-76.940574999999995</v>
      </c>
      <c r="L182">
        <v>-68.932297000000005</v>
      </c>
      <c r="N182" s="86">
        <f t="shared" si="31"/>
        <v>6.2789999999999999</v>
      </c>
      <c r="O182" s="86">
        <f t="shared" si="29"/>
        <v>-59.329555999999997</v>
      </c>
    </row>
    <row r="183" spans="2:15" x14ac:dyDescent="0.25">
      <c r="B183">
        <v>5001333333.3332996</v>
      </c>
      <c r="C183">
        <v>-64.516647000000006</v>
      </c>
      <c r="D183">
        <v>-56.353915999999998</v>
      </c>
      <c r="F183" s="86">
        <f t="shared" si="30"/>
        <v>6.89</v>
      </c>
      <c r="G183" s="86">
        <f t="shared" si="28"/>
        <v>-57.533374999999999</v>
      </c>
      <c r="J183">
        <v>5001333333.3332996</v>
      </c>
      <c r="K183">
        <v>-69.482758000000004</v>
      </c>
      <c r="L183">
        <v>-61.271568000000002</v>
      </c>
      <c r="N183" s="86">
        <f t="shared" si="31"/>
        <v>6.89</v>
      </c>
      <c r="O183" s="86">
        <f t="shared" si="29"/>
        <v>-60.183418000000003</v>
      </c>
    </row>
    <row r="184" spans="2:15" x14ac:dyDescent="0.25">
      <c r="B184">
        <v>5667888888.8888998</v>
      </c>
      <c r="C184">
        <v>-72.671211</v>
      </c>
      <c r="D184">
        <v>-64.603966</v>
      </c>
      <c r="F184" s="86">
        <f t="shared" si="30"/>
        <v>7.5010000000000003</v>
      </c>
      <c r="G184" s="86">
        <f t="shared" si="28"/>
        <v>-57.644043000000003</v>
      </c>
      <c r="J184">
        <v>5667888888.8888998</v>
      </c>
      <c r="K184">
        <v>-68.936950999999993</v>
      </c>
      <c r="L184">
        <v>-60.551212</v>
      </c>
      <c r="N184" s="86">
        <f t="shared" si="31"/>
        <v>7.5010000000000003</v>
      </c>
      <c r="O184" s="86">
        <f t="shared" si="29"/>
        <v>-59.702404000000001</v>
      </c>
    </row>
    <row r="185" spans="2:15" x14ac:dyDescent="0.25">
      <c r="B185">
        <v>6334444444.4443998</v>
      </c>
      <c r="C185">
        <v>-75.753639000000007</v>
      </c>
      <c r="D185">
        <v>-67.211455999999998</v>
      </c>
      <c r="F185" s="86">
        <f t="shared" si="30"/>
        <v>8.1120000000000001</v>
      </c>
      <c r="G185" s="86">
        <f t="shared" si="28"/>
        <v>-55.983356000000001</v>
      </c>
      <c r="J185">
        <v>6334444444.4443998</v>
      </c>
      <c r="K185">
        <v>-71.143615999999994</v>
      </c>
      <c r="L185">
        <v>-62.992095999999997</v>
      </c>
      <c r="N185" s="86">
        <f t="shared" si="31"/>
        <v>8.1120000000000001</v>
      </c>
      <c r="O185" s="86">
        <f t="shared" si="29"/>
        <v>-59.351185000000001</v>
      </c>
    </row>
    <row r="186" spans="2:15" x14ac:dyDescent="0.25">
      <c r="B186">
        <v>7001000000</v>
      </c>
      <c r="C186">
        <v>-71.465721000000002</v>
      </c>
      <c r="D186">
        <v>-62.969147</v>
      </c>
      <c r="F186" s="86">
        <f t="shared" si="30"/>
        <v>8.7230000000000008</v>
      </c>
      <c r="G186" s="86">
        <f t="shared" si="28"/>
        <v>-56.836486999999998</v>
      </c>
      <c r="J186">
        <v>7001000000</v>
      </c>
      <c r="K186">
        <v>-69.498458999999997</v>
      </c>
      <c r="L186">
        <v>-61.052570000000003</v>
      </c>
      <c r="N186" s="86">
        <f t="shared" si="31"/>
        <v>8.7230000000000008</v>
      </c>
      <c r="O186" s="86">
        <f t="shared" si="29"/>
        <v>-58.728122999999997</v>
      </c>
    </row>
    <row r="187" spans="2:15" x14ac:dyDescent="0.25">
      <c r="B187">
        <v>7667555555.5556002</v>
      </c>
      <c r="C187">
        <v>-53.185988999999999</v>
      </c>
      <c r="D187">
        <v>-44.368533999999997</v>
      </c>
      <c r="F187" s="86">
        <f t="shared" si="30"/>
        <v>9.3339999999999996</v>
      </c>
      <c r="G187" s="86">
        <f t="shared" si="28"/>
        <v>-58.921996999999998</v>
      </c>
      <c r="J187">
        <v>7667555555.5556002</v>
      </c>
      <c r="K187">
        <v>-67.174751000000001</v>
      </c>
      <c r="L187">
        <v>-58.373493000000003</v>
      </c>
      <c r="N187" s="86">
        <f t="shared" si="31"/>
        <v>9.3339999999999996</v>
      </c>
      <c r="O187" s="86">
        <f t="shared" si="29"/>
        <v>-57.226005999999998</v>
      </c>
    </row>
    <row r="188" spans="2:15" x14ac:dyDescent="0.25">
      <c r="B188">
        <v>8334111111.1111002</v>
      </c>
      <c r="C188">
        <v>-64.289658000000003</v>
      </c>
      <c r="D188">
        <v>-55.254725999999998</v>
      </c>
      <c r="F188" s="86">
        <f t="shared" si="30"/>
        <v>9.9450000000000003</v>
      </c>
      <c r="G188" s="86">
        <f t="shared" si="28"/>
        <v>-56.431435</v>
      </c>
      <c r="J188">
        <v>8334111111.1111002</v>
      </c>
      <c r="K188">
        <v>-72.526275999999996</v>
      </c>
      <c r="L188">
        <v>-63.440987</v>
      </c>
      <c r="N188" s="86">
        <f t="shared" si="31"/>
        <v>9.9450000000000003</v>
      </c>
      <c r="O188" s="86">
        <f t="shared" si="29"/>
        <v>-58.227440000000001</v>
      </c>
    </row>
    <row r="189" spans="2:15" x14ac:dyDescent="0.25">
      <c r="B189">
        <v>9000666666.6667004</v>
      </c>
      <c r="C189">
        <v>-66.211098000000007</v>
      </c>
      <c r="D189">
        <v>-57.321316000000003</v>
      </c>
      <c r="F189" s="86">
        <f t="shared" si="30"/>
        <v>10.555999999999999</v>
      </c>
      <c r="G189" s="86">
        <f t="shared" si="28"/>
        <v>-55.610602999999998</v>
      </c>
      <c r="J189">
        <v>9000666666.6667004</v>
      </c>
      <c r="K189">
        <v>-68.374397000000002</v>
      </c>
      <c r="L189">
        <v>-59.151145999999997</v>
      </c>
      <c r="N189" s="86">
        <f t="shared" si="31"/>
        <v>10.555999999999999</v>
      </c>
      <c r="O189" s="86">
        <f t="shared" si="29"/>
        <v>-59.638699000000003</v>
      </c>
    </row>
    <row r="190" spans="2:15" x14ac:dyDescent="0.25">
      <c r="B190">
        <v>9667222222.2222004</v>
      </c>
      <c r="C190">
        <v>-63.672218000000001</v>
      </c>
      <c r="D190">
        <v>-54.696078999999997</v>
      </c>
      <c r="F190" s="86">
        <f t="shared" si="30"/>
        <v>11.167</v>
      </c>
      <c r="G190" s="86">
        <f t="shared" si="28"/>
        <v>-54.616089000000002</v>
      </c>
      <c r="J190">
        <v>9667222222.2222004</v>
      </c>
      <c r="K190">
        <v>-68.772201999999993</v>
      </c>
      <c r="L190">
        <v>-59.495724000000003</v>
      </c>
      <c r="N190" s="86">
        <f t="shared" si="31"/>
        <v>11.167</v>
      </c>
      <c r="O190" s="86">
        <f t="shared" si="29"/>
        <v>-56.775387000000002</v>
      </c>
    </row>
    <row r="191" spans="2:15" x14ac:dyDescent="0.25">
      <c r="B191">
        <v>10333777777.778</v>
      </c>
      <c r="C191">
        <v>-65.470168999999999</v>
      </c>
      <c r="D191">
        <v>-56.385612000000002</v>
      </c>
      <c r="F191" s="86">
        <f t="shared" si="30"/>
        <v>11.778</v>
      </c>
      <c r="G191" s="86">
        <f t="shared" si="28"/>
        <v>-56.159694999999999</v>
      </c>
      <c r="J191">
        <v>10333777777.778</v>
      </c>
      <c r="K191">
        <v>-71.379409999999993</v>
      </c>
      <c r="L191">
        <v>-62.352161000000002</v>
      </c>
      <c r="N191" s="86">
        <f t="shared" si="31"/>
        <v>11.778</v>
      </c>
      <c r="O191" s="86">
        <f t="shared" si="29"/>
        <v>-57.934002</v>
      </c>
    </row>
    <row r="192" spans="2:15" x14ac:dyDescent="0.25">
      <c r="B192">
        <v>11000333333.333</v>
      </c>
      <c r="C192">
        <v>-66.553177000000005</v>
      </c>
      <c r="D192">
        <v>-57.079315000000001</v>
      </c>
      <c r="F192" s="86">
        <f t="shared" si="30"/>
        <v>12.388999999999999</v>
      </c>
      <c r="G192" s="86">
        <f t="shared" si="28"/>
        <v>-54.544983000000002</v>
      </c>
      <c r="J192">
        <v>11000333333.333</v>
      </c>
      <c r="K192">
        <v>-72.429550000000006</v>
      </c>
      <c r="L192">
        <v>-63.308857000000003</v>
      </c>
      <c r="N192" s="86">
        <f t="shared" si="31"/>
        <v>12.388999999999999</v>
      </c>
      <c r="O192" s="86">
        <f t="shared" si="29"/>
        <v>-57.000155999999997</v>
      </c>
    </row>
    <row r="193" spans="2:16" x14ac:dyDescent="0.25">
      <c r="B193">
        <v>11666888888.889</v>
      </c>
      <c r="C193">
        <v>-69.217155000000005</v>
      </c>
      <c r="D193">
        <v>-59.600388000000002</v>
      </c>
      <c r="F193" s="86">
        <f t="shared" si="30"/>
        <v>13</v>
      </c>
      <c r="G193" s="86">
        <f t="shared" si="28"/>
        <v>-53.312762999999997</v>
      </c>
      <c r="J193">
        <v>11666888888.889</v>
      </c>
      <c r="K193">
        <v>-71.038573999999997</v>
      </c>
      <c r="L193">
        <v>-61.484020000000001</v>
      </c>
      <c r="N193" s="86">
        <f t="shared" si="31"/>
        <v>13</v>
      </c>
      <c r="O193" s="86">
        <f t="shared" si="29"/>
        <v>-55.844673</v>
      </c>
    </row>
    <row r="194" spans="2:16" x14ac:dyDescent="0.25">
      <c r="B194">
        <v>12333444444.444</v>
      </c>
      <c r="C194">
        <v>-70.994995000000003</v>
      </c>
      <c r="D194">
        <v>-60.789886000000003</v>
      </c>
      <c r="F194" s="86" t="s">
        <v>25</v>
      </c>
      <c r="J194">
        <v>12333444444.444</v>
      </c>
      <c r="K194">
        <v>-70.975868000000006</v>
      </c>
      <c r="L194">
        <v>-61.075653000000003</v>
      </c>
      <c r="N194" s="86" t="s">
        <v>25</v>
      </c>
    </row>
    <row r="195" spans="2:16" x14ac:dyDescent="0.25">
      <c r="B195">
        <v>13000000000</v>
      </c>
      <c r="C195">
        <v>-67.044899000000001</v>
      </c>
      <c r="D195">
        <v>-55.951900000000002</v>
      </c>
      <c r="J195">
        <v>13000000000</v>
      </c>
      <c r="K195">
        <v>-70.882148999999998</v>
      </c>
      <c r="L195">
        <v>-60.140137000000003</v>
      </c>
    </row>
    <row r="196" spans="2:16" x14ac:dyDescent="0.25">
      <c r="B196" t="s">
        <v>25</v>
      </c>
      <c r="J196" t="s">
        <v>25</v>
      </c>
    </row>
    <row r="197" spans="2:16" x14ac:dyDescent="0.25">
      <c r="F197" s="86" t="s">
        <v>46</v>
      </c>
      <c r="N197" s="86" t="s">
        <v>46</v>
      </c>
    </row>
    <row r="198" spans="2:16" ht="15.75" x14ac:dyDescent="0.25">
      <c r="F198" s="86" t="s">
        <v>23</v>
      </c>
      <c r="G198" s="86" t="str">
        <f t="shared" ref="G198:G217" si="32">D224</f>
        <v>2Ix5L dBc Log Mag(dB)</v>
      </c>
      <c r="H198" s="35">
        <v>2</v>
      </c>
      <c r="N198" s="86" t="s">
        <v>23</v>
      </c>
      <c r="O198" s="86" t="str">
        <f t="shared" ref="O198:O217" si="33">L224</f>
        <v>2Ix5L dBc Log Mag(dB)</v>
      </c>
      <c r="P198" s="35">
        <v>2</v>
      </c>
    </row>
    <row r="199" spans="2:16" ht="15.75" x14ac:dyDescent="0.25">
      <c r="B199" t="s">
        <v>44</v>
      </c>
      <c r="F199" s="86">
        <f t="shared" ref="F199:F217" si="34">B225/1000000000</f>
        <v>3.0019999999999998</v>
      </c>
      <c r="G199" s="86">
        <f t="shared" si="32"/>
        <v>-45.785384999999998</v>
      </c>
      <c r="H199" s="36">
        <f>ABS(AVERAGE(G199:G217)-(H198-1)*5)</f>
        <v>54.599601263157901</v>
      </c>
      <c r="J199" t="s">
        <v>44</v>
      </c>
      <c r="N199" s="86">
        <f t="shared" ref="N199:N217" si="35">J225/1000000000</f>
        <v>3.0019999999999998</v>
      </c>
      <c r="O199" s="86">
        <f t="shared" si="33"/>
        <v>-49.763793999999997</v>
      </c>
      <c r="P199" s="36">
        <f>ABS(AVERAGE(O199:O217)-(P198-1)*5)</f>
        <v>66.141390315789494</v>
      </c>
    </row>
    <row r="200" spans="2:16" x14ac:dyDescent="0.25">
      <c r="B200" t="s">
        <v>23</v>
      </c>
      <c r="C200" t="s">
        <v>161</v>
      </c>
      <c r="D200" t="s">
        <v>84</v>
      </c>
      <c r="F200" s="86">
        <f t="shared" si="34"/>
        <v>3.5574444444443998</v>
      </c>
      <c r="G200" s="86">
        <f t="shared" si="32"/>
        <v>-61.719665999999997</v>
      </c>
      <c r="J200" t="s">
        <v>23</v>
      </c>
      <c r="K200" t="s">
        <v>161</v>
      </c>
      <c r="L200" t="s">
        <v>84</v>
      </c>
      <c r="N200" s="86">
        <f t="shared" si="35"/>
        <v>3.5574444444443998</v>
      </c>
      <c r="O200" s="86">
        <f t="shared" si="33"/>
        <v>-57.929558</v>
      </c>
    </row>
    <row r="201" spans="2:16" x14ac:dyDescent="0.25">
      <c r="B201">
        <v>2002000000</v>
      </c>
      <c r="C201">
        <v>-54.213172999999998</v>
      </c>
      <c r="D201">
        <v>-45.035243999999999</v>
      </c>
      <c r="F201" s="86">
        <f t="shared" si="34"/>
        <v>4.1128888888889001</v>
      </c>
      <c r="G201" s="86">
        <f t="shared" si="32"/>
        <v>-46.301108999999997</v>
      </c>
      <c r="J201">
        <v>2002000000</v>
      </c>
      <c r="K201">
        <v>-48.070788999999998</v>
      </c>
      <c r="L201">
        <v>-40.099369000000003</v>
      </c>
      <c r="N201" s="86">
        <f t="shared" si="35"/>
        <v>4.1128888888889001</v>
      </c>
      <c r="O201" s="86">
        <f t="shared" si="33"/>
        <v>-57.473174999999998</v>
      </c>
    </row>
    <row r="202" spans="2:16" x14ac:dyDescent="0.25">
      <c r="B202">
        <v>2613000000</v>
      </c>
      <c r="C202">
        <v>-58.459507000000002</v>
      </c>
      <c r="D202">
        <v>-50.756515999999998</v>
      </c>
      <c r="F202" s="86">
        <f t="shared" si="34"/>
        <v>4.6683333333332993</v>
      </c>
      <c r="G202" s="86">
        <f t="shared" si="32"/>
        <v>-37.070923000000001</v>
      </c>
      <c r="J202">
        <v>2613000000</v>
      </c>
      <c r="K202">
        <v>-53.764522999999997</v>
      </c>
      <c r="L202">
        <v>-46.041798</v>
      </c>
      <c r="N202" s="86">
        <f t="shared" si="35"/>
        <v>4.6683333333332993</v>
      </c>
      <c r="O202" s="86">
        <f t="shared" si="33"/>
        <v>-59.665740999999997</v>
      </c>
    </row>
    <row r="203" spans="2:16" x14ac:dyDescent="0.25">
      <c r="B203">
        <v>3224000000</v>
      </c>
      <c r="C203">
        <v>-52.317390000000003</v>
      </c>
      <c r="D203">
        <v>-44.001666999999998</v>
      </c>
      <c r="F203" s="86">
        <f t="shared" si="34"/>
        <v>5.2237777777777996</v>
      </c>
      <c r="G203" s="86">
        <f t="shared" si="32"/>
        <v>-42.526012000000001</v>
      </c>
      <c r="J203">
        <v>3224000000</v>
      </c>
      <c r="K203">
        <v>-56.566254000000001</v>
      </c>
      <c r="L203">
        <v>-48.428122999999999</v>
      </c>
      <c r="N203" s="86">
        <f t="shared" si="35"/>
        <v>5.2237777777777996</v>
      </c>
      <c r="O203" s="86">
        <f t="shared" si="33"/>
        <v>-67.125220999999996</v>
      </c>
    </row>
    <row r="204" spans="2:16" x14ac:dyDescent="0.25">
      <c r="B204">
        <v>3835000000</v>
      </c>
      <c r="C204">
        <v>-53.392921000000001</v>
      </c>
      <c r="D204">
        <v>-44.907100999999997</v>
      </c>
      <c r="F204" s="86">
        <f t="shared" si="34"/>
        <v>5.7792222222222005</v>
      </c>
      <c r="G204" s="86">
        <f t="shared" si="32"/>
        <v>-45.629745</v>
      </c>
      <c r="J204">
        <v>3835000000</v>
      </c>
      <c r="K204">
        <v>-58.992302000000002</v>
      </c>
      <c r="L204">
        <v>-50.904400000000003</v>
      </c>
      <c r="N204" s="86">
        <f t="shared" si="35"/>
        <v>5.7792222222222005</v>
      </c>
      <c r="O204" s="86">
        <f t="shared" si="33"/>
        <v>-45.501877</v>
      </c>
    </row>
    <row r="205" spans="2:16" x14ac:dyDescent="0.25">
      <c r="B205">
        <v>4446000000</v>
      </c>
      <c r="C205">
        <v>-59.081435999999997</v>
      </c>
      <c r="D205">
        <v>-50.816268999999998</v>
      </c>
      <c r="F205" s="86">
        <f t="shared" si="34"/>
        <v>6.3346666666667</v>
      </c>
      <c r="G205" s="86">
        <f t="shared" si="32"/>
        <v>-40.699717999999997</v>
      </c>
      <c r="J205">
        <v>4446000000</v>
      </c>
      <c r="K205">
        <v>-60.577365999999998</v>
      </c>
      <c r="L205">
        <v>-52.559002</v>
      </c>
      <c r="N205" s="86">
        <f t="shared" si="35"/>
        <v>6.3346666666667</v>
      </c>
      <c r="O205" s="86">
        <f t="shared" si="33"/>
        <v>-54.698005999999999</v>
      </c>
    </row>
    <row r="206" spans="2:16" x14ac:dyDescent="0.25">
      <c r="B206">
        <v>5057000000</v>
      </c>
      <c r="C206">
        <v>-56.397320000000001</v>
      </c>
      <c r="D206">
        <v>-48.459076000000003</v>
      </c>
      <c r="F206" s="86">
        <f t="shared" si="34"/>
        <v>6.8901111111111</v>
      </c>
      <c r="G206" s="86">
        <f t="shared" si="32"/>
        <v>-42.227421</v>
      </c>
      <c r="J206">
        <v>5057000000</v>
      </c>
      <c r="K206">
        <v>-75.126975999999999</v>
      </c>
      <c r="L206">
        <v>-67.118697999999995</v>
      </c>
      <c r="N206" s="86">
        <f t="shared" si="35"/>
        <v>6.8901111111111</v>
      </c>
      <c r="O206" s="86">
        <f t="shared" si="33"/>
        <v>-73.422340000000005</v>
      </c>
    </row>
    <row r="207" spans="2:16" x14ac:dyDescent="0.25">
      <c r="B207">
        <v>5668000000</v>
      </c>
      <c r="C207">
        <v>-58.476654000000003</v>
      </c>
      <c r="D207">
        <v>-50.313923000000003</v>
      </c>
      <c r="F207" s="86">
        <f t="shared" si="34"/>
        <v>7.4455555555556003</v>
      </c>
      <c r="G207" s="86">
        <f t="shared" si="32"/>
        <v>-40.912078999999999</v>
      </c>
      <c r="J207">
        <v>5668000000</v>
      </c>
      <c r="K207">
        <v>-69.797539</v>
      </c>
      <c r="L207">
        <v>-61.586353000000003</v>
      </c>
      <c r="N207" s="86">
        <f t="shared" si="35"/>
        <v>7.4455555555556003</v>
      </c>
      <c r="O207" s="86">
        <f t="shared" si="33"/>
        <v>-63.255867000000002</v>
      </c>
    </row>
    <row r="208" spans="2:16" x14ac:dyDescent="0.25">
      <c r="B208">
        <v>6279000000</v>
      </c>
      <c r="C208">
        <v>-56.556767000000001</v>
      </c>
      <c r="D208">
        <v>-48.489521000000003</v>
      </c>
      <c r="F208" s="86">
        <f t="shared" si="34"/>
        <v>8.0009999999999994</v>
      </c>
      <c r="G208" s="86">
        <f t="shared" si="32"/>
        <v>-41.876007000000001</v>
      </c>
      <c r="J208">
        <v>6279000000</v>
      </c>
      <c r="K208">
        <v>-67.715294</v>
      </c>
      <c r="L208">
        <v>-59.329555999999997</v>
      </c>
      <c r="N208" s="86">
        <f t="shared" si="35"/>
        <v>8.0009999999999994</v>
      </c>
      <c r="O208" s="86">
        <f t="shared" si="33"/>
        <v>-62.018478000000002</v>
      </c>
    </row>
    <row r="209" spans="2:16" x14ac:dyDescent="0.25">
      <c r="B209">
        <v>6890000000</v>
      </c>
      <c r="C209">
        <v>-66.075553999999997</v>
      </c>
      <c r="D209">
        <v>-57.533374999999999</v>
      </c>
      <c r="F209" s="86">
        <f t="shared" si="34"/>
        <v>8.5564444444444003</v>
      </c>
      <c r="G209" s="86">
        <f t="shared" si="32"/>
        <v>-43.016506</v>
      </c>
      <c r="J209">
        <v>6890000000</v>
      </c>
      <c r="K209">
        <v>-68.334937999999994</v>
      </c>
      <c r="L209">
        <v>-60.183418000000003</v>
      </c>
      <c r="N209" s="86">
        <f t="shared" si="35"/>
        <v>8.5564444444444003</v>
      </c>
      <c r="O209" s="86">
        <f t="shared" si="33"/>
        <v>-63.541187000000001</v>
      </c>
    </row>
    <row r="210" spans="2:16" x14ac:dyDescent="0.25">
      <c r="B210">
        <v>7501000000</v>
      </c>
      <c r="C210">
        <v>-66.140609999999995</v>
      </c>
      <c r="D210">
        <v>-57.644043000000003</v>
      </c>
      <c r="F210" s="86">
        <f t="shared" si="34"/>
        <v>9.1118888888889007</v>
      </c>
      <c r="G210" s="86">
        <f t="shared" si="32"/>
        <v>-47.742798000000001</v>
      </c>
      <c r="J210">
        <v>7501000000</v>
      </c>
      <c r="K210">
        <v>-68.148285000000001</v>
      </c>
      <c r="L210">
        <v>-59.702404000000001</v>
      </c>
      <c r="N210" s="86">
        <f t="shared" si="35"/>
        <v>9.1118888888889007</v>
      </c>
      <c r="O210" s="86">
        <f t="shared" si="33"/>
        <v>-63.041668000000001</v>
      </c>
    </row>
    <row r="211" spans="2:16" x14ac:dyDescent="0.25">
      <c r="B211">
        <v>8112000000</v>
      </c>
      <c r="C211">
        <v>-64.800811999999993</v>
      </c>
      <c r="D211">
        <v>-55.983356000000001</v>
      </c>
      <c r="F211" s="86">
        <f t="shared" si="34"/>
        <v>9.6673333333332998</v>
      </c>
      <c r="G211" s="86">
        <f t="shared" si="32"/>
        <v>-55.180194999999998</v>
      </c>
      <c r="J211">
        <v>8112000000</v>
      </c>
      <c r="K211">
        <v>-68.152443000000005</v>
      </c>
      <c r="L211">
        <v>-59.351185000000001</v>
      </c>
      <c r="N211" s="86">
        <f t="shared" si="35"/>
        <v>9.6673333333332998</v>
      </c>
      <c r="O211" s="86">
        <f t="shared" si="33"/>
        <v>-58.999386000000001</v>
      </c>
    </row>
    <row r="212" spans="2:16" x14ac:dyDescent="0.25">
      <c r="B212">
        <v>8723000000</v>
      </c>
      <c r="C212">
        <v>-65.871421999999995</v>
      </c>
      <c r="D212">
        <v>-56.836486999999998</v>
      </c>
      <c r="F212" s="86">
        <f t="shared" si="34"/>
        <v>10.222777777777999</v>
      </c>
      <c r="G212" s="86">
        <f t="shared" si="32"/>
        <v>-59.901114999999997</v>
      </c>
      <c r="J212">
        <v>8723000000</v>
      </c>
      <c r="K212">
        <v>-67.813416000000004</v>
      </c>
      <c r="L212">
        <v>-58.728122999999997</v>
      </c>
      <c r="N212" s="86">
        <f t="shared" si="35"/>
        <v>10.222777777777999</v>
      </c>
      <c r="O212" s="86">
        <f t="shared" si="33"/>
        <v>-63.7575</v>
      </c>
    </row>
    <row r="213" spans="2:16" x14ac:dyDescent="0.25">
      <c r="B213">
        <v>9334000000</v>
      </c>
      <c r="C213">
        <v>-67.811783000000005</v>
      </c>
      <c r="D213">
        <v>-58.921996999999998</v>
      </c>
      <c r="F213" s="86">
        <f t="shared" si="34"/>
        <v>10.778222222222</v>
      </c>
      <c r="G213" s="86">
        <f t="shared" si="32"/>
        <v>-61.478237</v>
      </c>
      <c r="J213">
        <v>9334000000</v>
      </c>
      <c r="K213">
        <v>-66.449257000000003</v>
      </c>
      <c r="L213">
        <v>-57.226005999999998</v>
      </c>
      <c r="N213" s="86">
        <f t="shared" si="35"/>
        <v>10.778222222222</v>
      </c>
      <c r="O213" s="86">
        <f t="shared" si="33"/>
        <v>-64.521568000000002</v>
      </c>
    </row>
    <row r="214" spans="2:16" x14ac:dyDescent="0.25">
      <c r="B214">
        <v>9945000000</v>
      </c>
      <c r="C214">
        <v>-65.407570000000007</v>
      </c>
      <c r="D214">
        <v>-56.431435</v>
      </c>
      <c r="F214" s="86">
        <f t="shared" si="34"/>
        <v>11.333666666667</v>
      </c>
      <c r="G214" s="86">
        <f t="shared" si="32"/>
        <v>-60.111874</v>
      </c>
      <c r="J214">
        <v>9945000000</v>
      </c>
      <c r="K214">
        <v>-67.503913999999995</v>
      </c>
      <c r="L214">
        <v>-58.227440000000001</v>
      </c>
      <c r="N214" s="86">
        <f t="shared" si="35"/>
        <v>11.333666666667</v>
      </c>
      <c r="O214" s="86">
        <f t="shared" si="33"/>
        <v>-61.552546999999997</v>
      </c>
    </row>
    <row r="215" spans="2:16" x14ac:dyDescent="0.25">
      <c r="B215">
        <v>10556000000</v>
      </c>
      <c r="C215">
        <v>-64.695160000000001</v>
      </c>
      <c r="D215">
        <v>-55.610602999999998</v>
      </c>
      <c r="F215" s="86">
        <f t="shared" si="34"/>
        <v>11.889111111110999</v>
      </c>
      <c r="G215" s="86">
        <f t="shared" si="32"/>
        <v>-57.999496000000001</v>
      </c>
      <c r="J215">
        <v>10556000000</v>
      </c>
      <c r="K215">
        <v>-68.665947000000003</v>
      </c>
      <c r="L215">
        <v>-59.638699000000003</v>
      </c>
      <c r="N215" s="86">
        <f t="shared" si="35"/>
        <v>11.889111111110999</v>
      </c>
      <c r="O215" s="86">
        <f t="shared" si="33"/>
        <v>-63.955109</v>
      </c>
    </row>
    <row r="216" spans="2:16" x14ac:dyDescent="0.25">
      <c r="B216">
        <v>11167000000</v>
      </c>
      <c r="C216">
        <v>-64.089950999999999</v>
      </c>
      <c r="D216">
        <v>-54.616089000000002</v>
      </c>
      <c r="F216" s="86">
        <f t="shared" si="34"/>
        <v>12.444555555556001</v>
      </c>
      <c r="G216" s="86">
        <f t="shared" si="32"/>
        <v>-56.341881000000001</v>
      </c>
      <c r="J216">
        <v>11167000000</v>
      </c>
      <c r="K216">
        <v>-65.896079999999998</v>
      </c>
      <c r="L216">
        <v>-56.775387000000002</v>
      </c>
      <c r="N216" s="86">
        <f t="shared" si="35"/>
        <v>12.444555555556001</v>
      </c>
      <c r="O216" s="86">
        <f t="shared" si="33"/>
        <v>-66.986603000000002</v>
      </c>
    </row>
    <row r="217" spans="2:16" x14ac:dyDescent="0.25">
      <c r="B217">
        <v>11778000000</v>
      </c>
      <c r="C217">
        <v>-65.776465999999999</v>
      </c>
      <c r="D217">
        <v>-56.159694999999999</v>
      </c>
      <c r="F217" s="86">
        <f t="shared" si="34"/>
        <v>13</v>
      </c>
      <c r="G217" s="86">
        <f t="shared" si="32"/>
        <v>-55.872256999999998</v>
      </c>
      <c r="J217">
        <v>11778000000</v>
      </c>
      <c r="K217">
        <v>-67.488556000000003</v>
      </c>
      <c r="L217">
        <v>-57.934002</v>
      </c>
      <c r="N217" s="86">
        <f t="shared" si="35"/>
        <v>13</v>
      </c>
      <c r="O217" s="86">
        <f t="shared" si="33"/>
        <v>-64.476791000000006</v>
      </c>
    </row>
    <row r="218" spans="2:16" x14ac:dyDescent="0.25">
      <c r="B218">
        <v>12389000000</v>
      </c>
      <c r="C218">
        <v>-64.750091999999995</v>
      </c>
      <c r="D218">
        <v>-54.544983000000002</v>
      </c>
      <c r="F218" s="86" t="s">
        <v>25</v>
      </c>
      <c r="J218">
        <v>12389000000</v>
      </c>
      <c r="K218">
        <v>-66.900374999999997</v>
      </c>
      <c r="L218">
        <v>-57.000155999999997</v>
      </c>
      <c r="N218" s="86" t="s">
        <v>25</v>
      </c>
    </row>
    <row r="219" spans="2:16" x14ac:dyDescent="0.25">
      <c r="B219">
        <v>13000000000</v>
      </c>
      <c r="C219">
        <v>-64.405761999999996</v>
      </c>
      <c r="D219">
        <v>-53.312762999999997</v>
      </c>
      <c r="J219">
        <v>13000000000</v>
      </c>
      <c r="K219">
        <v>-66.586685000000003</v>
      </c>
      <c r="L219">
        <v>-55.844673</v>
      </c>
    </row>
    <row r="220" spans="2:16" x14ac:dyDescent="0.25">
      <c r="B220" t="s">
        <v>25</v>
      </c>
      <c r="J220" t="s">
        <v>25</v>
      </c>
    </row>
    <row r="221" spans="2:16" x14ac:dyDescent="0.25">
      <c r="F221" s="86" t="s">
        <v>48</v>
      </c>
      <c r="N221" s="86" t="s">
        <v>48</v>
      </c>
    </row>
    <row r="222" spans="2:16" ht="15.75" x14ac:dyDescent="0.25">
      <c r="F222" s="86" t="s">
        <v>23</v>
      </c>
      <c r="G222" s="86" t="str">
        <f t="shared" ref="G222:G241" si="36">D248</f>
        <v>3Ix1L dBc Log Mag(dB)</v>
      </c>
      <c r="H222" s="35">
        <v>3</v>
      </c>
      <c r="N222" s="86" t="s">
        <v>23</v>
      </c>
      <c r="O222" s="86" t="str">
        <f t="shared" ref="O222:O241" si="37">L248</f>
        <v>3Ix1L dBc Log Mag(dB)</v>
      </c>
      <c r="P222" s="35">
        <v>3</v>
      </c>
    </row>
    <row r="223" spans="2:16" ht="15.75" x14ac:dyDescent="0.25">
      <c r="B223" t="s">
        <v>46</v>
      </c>
      <c r="F223" s="86">
        <f t="shared" ref="F223:F241" si="38">B249/1000000000</f>
        <v>1</v>
      </c>
      <c r="G223" s="86">
        <f t="shared" si="36"/>
        <v>-63.620604999999998</v>
      </c>
      <c r="H223" s="36">
        <f>ABS(AVERAGE(G223:G241)-(H222-1)*15)</f>
        <v>89.351227263157909</v>
      </c>
      <c r="J223" t="s">
        <v>46</v>
      </c>
      <c r="N223" s="86">
        <f t="shared" ref="N223:N241" si="39">J249/1000000000</f>
        <v>1</v>
      </c>
      <c r="O223" s="86">
        <f t="shared" si="37"/>
        <v>-64.384331000000003</v>
      </c>
      <c r="P223" s="36">
        <f>ABS(AVERAGE(O223:O241)-(P222-1)*15)</f>
        <v>90.111251421052643</v>
      </c>
    </row>
    <row r="224" spans="2:16" x14ac:dyDescent="0.25">
      <c r="B224" t="s">
        <v>23</v>
      </c>
      <c r="C224" t="s">
        <v>162</v>
      </c>
      <c r="D224" t="s">
        <v>85</v>
      </c>
      <c r="F224" s="86">
        <f t="shared" si="38"/>
        <v>1.5001666666667</v>
      </c>
      <c r="G224" s="86">
        <f t="shared" si="36"/>
        <v>-64.328033000000005</v>
      </c>
      <c r="J224" t="s">
        <v>23</v>
      </c>
      <c r="K224" t="s">
        <v>162</v>
      </c>
      <c r="L224" t="s">
        <v>85</v>
      </c>
      <c r="N224" s="86">
        <f t="shared" si="39"/>
        <v>1.5001666666667</v>
      </c>
      <c r="O224" s="86">
        <f t="shared" si="37"/>
        <v>-63.901980999999999</v>
      </c>
    </row>
    <row r="225" spans="2:15" x14ac:dyDescent="0.25">
      <c r="B225">
        <v>3002000000</v>
      </c>
      <c r="C225">
        <v>-54.963313999999997</v>
      </c>
      <c r="D225">
        <v>-45.785384999999998</v>
      </c>
      <c r="F225" s="86">
        <f t="shared" si="38"/>
        <v>2.0003333333333</v>
      </c>
      <c r="G225" s="86">
        <f t="shared" si="36"/>
        <v>-62.004116000000003</v>
      </c>
      <c r="J225">
        <v>3002000000</v>
      </c>
      <c r="K225">
        <v>-57.735213999999999</v>
      </c>
      <c r="L225">
        <v>-49.763793999999997</v>
      </c>
      <c r="N225" s="86">
        <f t="shared" si="39"/>
        <v>2.0003333333333</v>
      </c>
      <c r="O225" s="86">
        <f t="shared" si="37"/>
        <v>-60.335467999999999</v>
      </c>
    </row>
    <row r="226" spans="2:15" x14ac:dyDescent="0.25">
      <c r="B226">
        <v>3557444444.4443998</v>
      </c>
      <c r="C226">
        <v>-69.422652999999997</v>
      </c>
      <c r="D226">
        <v>-61.719665999999997</v>
      </c>
      <c r="F226" s="86">
        <f t="shared" si="38"/>
        <v>2.5005000000000002</v>
      </c>
      <c r="G226" s="86">
        <f t="shared" si="36"/>
        <v>-60.309296000000003</v>
      </c>
      <c r="J226">
        <v>3557444444.4443998</v>
      </c>
      <c r="K226">
        <v>-65.652282999999997</v>
      </c>
      <c r="L226">
        <v>-57.929558</v>
      </c>
      <c r="N226" s="86">
        <f t="shared" si="39"/>
        <v>2.5005000000000002</v>
      </c>
      <c r="O226" s="86">
        <f t="shared" si="37"/>
        <v>-60.072223999999999</v>
      </c>
    </row>
    <row r="227" spans="2:15" x14ac:dyDescent="0.25">
      <c r="B227">
        <v>4112888888.8888998</v>
      </c>
      <c r="C227">
        <v>-54.616836999999997</v>
      </c>
      <c r="D227">
        <v>-46.301108999999997</v>
      </c>
      <c r="F227" s="86">
        <f t="shared" si="38"/>
        <v>3.0006666666666999</v>
      </c>
      <c r="G227" s="86">
        <f t="shared" si="36"/>
        <v>-60.541325000000001</v>
      </c>
      <c r="J227">
        <v>4112888888.8888998</v>
      </c>
      <c r="K227">
        <v>-65.611305000000002</v>
      </c>
      <c r="L227">
        <v>-57.473174999999998</v>
      </c>
      <c r="N227" s="86">
        <f t="shared" si="39"/>
        <v>3.0006666666666999</v>
      </c>
      <c r="O227" s="86">
        <f t="shared" si="37"/>
        <v>-55.385376000000001</v>
      </c>
    </row>
    <row r="228" spans="2:15" x14ac:dyDescent="0.25">
      <c r="B228">
        <v>4668333333.3332996</v>
      </c>
      <c r="C228">
        <v>-45.556744000000002</v>
      </c>
      <c r="D228">
        <v>-37.070923000000001</v>
      </c>
      <c r="F228" s="86">
        <f t="shared" si="38"/>
        <v>3.5008333333333002</v>
      </c>
      <c r="G228" s="86">
        <f t="shared" si="36"/>
        <v>-59.725861000000002</v>
      </c>
      <c r="J228">
        <v>4668333333.3332996</v>
      </c>
      <c r="K228">
        <v>-67.753647000000001</v>
      </c>
      <c r="L228">
        <v>-59.665740999999997</v>
      </c>
      <c r="N228" s="86">
        <f t="shared" si="39"/>
        <v>3.5008333333333002</v>
      </c>
      <c r="O228" s="86">
        <f t="shared" si="37"/>
        <v>-61.877972</v>
      </c>
    </row>
    <row r="229" spans="2:15" x14ac:dyDescent="0.25">
      <c r="B229">
        <v>5223777777.7777996</v>
      </c>
      <c r="C229">
        <v>-50.791179999999997</v>
      </c>
      <c r="D229">
        <v>-42.526012000000001</v>
      </c>
      <c r="F229" s="86">
        <f t="shared" si="38"/>
        <v>4.0010000000000003</v>
      </c>
      <c r="G229" s="86">
        <f t="shared" si="36"/>
        <v>-62.565173999999999</v>
      </c>
      <c r="J229">
        <v>5223777777.7777996</v>
      </c>
      <c r="K229">
        <v>-75.143585000000002</v>
      </c>
      <c r="L229">
        <v>-67.125220999999996</v>
      </c>
      <c r="N229" s="86">
        <f t="shared" si="39"/>
        <v>4.0010000000000003</v>
      </c>
      <c r="O229" s="86">
        <f t="shared" si="37"/>
        <v>-62.310074</v>
      </c>
    </row>
    <row r="230" spans="2:15" x14ac:dyDescent="0.25">
      <c r="B230">
        <v>5779222222.2222004</v>
      </c>
      <c r="C230">
        <v>-53.567993000000001</v>
      </c>
      <c r="D230">
        <v>-45.629745</v>
      </c>
      <c r="F230" s="86">
        <f t="shared" si="38"/>
        <v>4.5011666666667001</v>
      </c>
      <c r="G230" s="86">
        <f t="shared" si="36"/>
        <v>-60.747681</v>
      </c>
      <c r="J230">
        <v>5779222222.2222004</v>
      </c>
      <c r="K230">
        <v>-53.510151</v>
      </c>
      <c r="L230">
        <v>-45.501877</v>
      </c>
      <c r="N230" s="86">
        <f t="shared" si="39"/>
        <v>4.5011666666667001</v>
      </c>
      <c r="O230" s="86">
        <f t="shared" si="37"/>
        <v>-59.455570000000002</v>
      </c>
    </row>
    <row r="231" spans="2:15" x14ac:dyDescent="0.25">
      <c r="B231">
        <v>6334666666.6667004</v>
      </c>
      <c r="C231">
        <v>-48.862450000000003</v>
      </c>
      <c r="D231">
        <v>-40.699717999999997</v>
      </c>
      <c r="F231" s="86">
        <f t="shared" si="38"/>
        <v>5.0013333333332994</v>
      </c>
      <c r="G231" s="86">
        <f t="shared" si="36"/>
        <v>-56.147548999999998</v>
      </c>
      <c r="J231">
        <v>6334666666.6667004</v>
      </c>
      <c r="K231">
        <v>-62.909191</v>
      </c>
      <c r="L231">
        <v>-54.698005999999999</v>
      </c>
      <c r="N231" s="86">
        <f t="shared" si="39"/>
        <v>5.0013333333332994</v>
      </c>
      <c r="O231" s="86">
        <f t="shared" si="37"/>
        <v>-58.778790000000001</v>
      </c>
    </row>
    <row r="232" spans="2:15" x14ac:dyDescent="0.25">
      <c r="B232">
        <v>6890111111.1111002</v>
      </c>
      <c r="C232">
        <v>-50.294662000000002</v>
      </c>
      <c r="D232">
        <v>-42.227421</v>
      </c>
      <c r="F232" s="86">
        <f t="shared" si="38"/>
        <v>5.5015000000000001</v>
      </c>
      <c r="G232" s="86">
        <f t="shared" si="36"/>
        <v>-58.306545</v>
      </c>
      <c r="J232">
        <v>6890111111.1111002</v>
      </c>
      <c r="K232">
        <v>-81.808075000000002</v>
      </c>
      <c r="L232">
        <v>-73.422340000000005</v>
      </c>
      <c r="N232" s="86">
        <f t="shared" si="39"/>
        <v>5.5015000000000001</v>
      </c>
      <c r="O232" s="86">
        <f t="shared" si="37"/>
        <v>-60.046405999999998</v>
      </c>
    </row>
    <row r="233" spans="2:15" x14ac:dyDescent="0.25">
      <c r="B233">
        <v>7445555555.5556002</v>
      </c>
      <c r="C233">
        <v>-49.454258000000003</v>
      </c>
      <c r="D233">
        <v>-40.912078999999999</v>
      </c>
      <c r="F233" s="86">
        <f t="shared" si="38"/>
        <v>6.0016666666667007</v>
      </c>
      <c r="G233" s="86">
        <f t="shared" si="36"/>
        <v>-60.348660000000002</v>
      </c>
      <c r="J233">
        <v>7445555555.5556002</v>
      </c>
      <c r="K233">
        <v>-71.407387</v>
      </c>
      <c r="L233">
        <v>-63.255867000000002</v>
      </c>
      <c r="N233" s="86">
        <f t="shared" si="39"/>
        <v>6.0016666666667007</v>
      </c>
      <c r="O233" s="86">
        <f t="shared" si="37"/>
        <v>-58.681621999999997</v>
      </c>
    </row>
    <row r="234" spans="2:15" x14ac:dyDescent="0.25">
      <c r="B234">
        <v>8001000000</v>
      </c>
      <c r="C234">
        <v>-50.372577999999997</v>
      </c>
      <c r="D234">
        <v>-41.876007000000001</v>
      </c>
      <c r="F234" s="86">
        <f t="shared" si="38"/>
        <v>6.5018333333333</v>
      </c>
      <c r="G234" s="86">
        <f t="shared" si="36"/>
        <v>-57.148701000000003</v>
      </c>
      <c r="J234">
        <v>8001000000</v>
      </c>
      <c r="K234">
        <v>-70.464363000000006</v>
      </c>
      <c r="L234">
        <v>-62.018478000000002</v>
      </c>
      <c r="N234" s="86">
        <f t="shared" si="39"/>
        <v>6.5018333333333</v>
      </c>
      <c r="O234" s="86">
        <f t="shared" si="37"/>
        <v>-57.579742000000003</v>
      </c>
    </row>
    <row r="235" spans="2:15" x14ac:dyDescent="0.25">
      <c r="B235">
        <v>8556444444.4443998</v>
      </c>
      <c r="C235">
        <v>-51.833964999999999</v>
      </c>
      <c r="D235">
        <v>-43.016506</v>
      </c>
      <c r="F235" s="86">
        <f t="shared" si="38"/>
        <v>7.0019999999999998</v>
      </c>
      <c r="G235" s="86">
        <f t="shared" si="36"/>
        <v>-57.02948</v>
      </c>
      <c r="J235">
        <v>8556444444.4443998</v>
      </c>
      <c r="K235">
        <v>-72.342444999999998</v>
      </c>
      <c r="L235">
        <v>-63.541187000000001</v>
      </c>
      <c r="N235" s="86">
        <f t="shared" si="39"/>
        <v>7.0019999999999998</v>
      </c>
      <c r="O235" s="86">
        <f t="shared" si="37"/>
        <v>-58.557613000000003</v>
      </c>
    </row>
    <row r="236" spans="2:15" x14ac:dyDescent="0.25">
      <c r="B236">
        <v>9111888888.8889008</v>
      </c>
      <c r="C236">
        <v>-56.777732999999998</v>
      </c>
      <c r="D236">
        <v>-47.742798000000001</v>
      </c>
      <c r="F236" s="86">
        <f t="shared" si="38"/>
        <v>7.5021666666667004</v>
      </c>
      <c r="G236" s="86">
        <f t="shared" si="36"/>
        <v>-58.375762999999999</v>
      </c>
      <c r="J236">
        <v>9111888888.8889008</v>
      </c>
      <c r="K236">
        <v>-72.126960999999994</v>
      </c>
      <c r="L236">
        <v>-63.041668000000001</v>
      </c>
      <c r="N236" s="86">
        <f t="shared" si="39"/>
        <v>7.5021666666667004</v>
      </c>
      <c r="O236" s="86">
        <f t="shared" si="37"/>
        <v>-58.564799999999998</v>
      </c>
    </row>
    <row r="237" spans="2:15" x14ac:dyDescent="0.25">
      <c r="B237">
        <v>9667333333.3332996</v>
      </c>
      <c r="C237">
        <v>-64.069976999999994</v>
      </c>
      <c r="D237">
        <v>-55.180194999999998</v>
      </c>
      <c r="F237" s="86">
        <f t="shared" si="38"/>
        <v>8.0023333333332989</v>
      </c>
      <c r="G237" s="86">
        <f t="shared" si="36"/>
        <v>-62.133277999999997</v>
      </c>
      <c r="J237">
        <v>9667333333.3332996</v>
      </c>
      <c r="K237">
        <v>-68.222633000000002</v>
      </c>
      <c r="L237">
        <v>-58.999386000000001</v>
      </c>
      <c r="N237" s="86">
        <f t="shared" si="39"/>
        <v>8.0023333333332989</v>
      </c>
      <c r="O237" s="86">
        <f t="shared" si="37"/>
        <v>-60.279910999999998</v>
      </c>
    </row>
    <row r="238" spans="2:15" x14ac:dyDescent="0.25">
      <c r="B238">
        <v>10222777777.778</v>
      </c>
      <c r="C238">
        <v>-68.877251000000001</v>
      </c>
      <c r="D238">
        <v>-59.901114999999997</v>
      </c>
      <c r="F238" s="86">
        <f t="shared" si="38"/>
        <v>8.5024999999999995</v>
      </c>
      <c r="G238" s="86">
        <f t="shared" si="36"/>
        <v>-61.118155999999999</v>
      </c>
      <c r="J238">
        <v>10222777777.778</v>
      </c>
      <c r="K238">
        <v>-73.033974000000001</v>
      </c>
      <c r="L238">
        <v>-63.7575</v>
      </c>
      <c r="N238" s="86">
        <f t="shared" si="39"/>
        <v>8.5024999999999995</v>
      </c>
      <c r="O238" s="86">
        <f t="shared" si="37"/>
        <v>-62.760792000000002</v>
      </c>
    </row>
    <row r="239" spans="2:15" x14ac:dyDescent="0.25">
      <c r="B239">
        <v>10778222222.222</v>
      </c>
      <c r="C239">
        <v>-70.562798000000001</v>
      </c>
      <c r="D239">
        <v>-61.478237</v>
      </c>
      <c r="F239" s="86">
        <f t="shared" si="38"/>
        <v>9.0026666666667001</v>
      </c>
      <c r="G239" s="86">
        <f t="shared" si="36"/>
        <v>-58.764313000000001</v>
      </c>
      <c r="J239">
        <v>10778222222.222</v>
      </c>
      <c r="K239">
        <v>-73.548820000000006</v>
      </c>
      <c r="L239">
        <v>-64.521568000000002</v>
      </c>
      <c r="N239" s="86">
        <f t="shared" si="39"/>
        <v>9.0026666666667001</v>
      </c>
      <c r="O239" s="86">
        <f t="shared" si="37"/>
        <v>-59.539436000000002</v>
      </c>
    </row>
    <row r="240" spans="2:15" x14ac:dyDescent="0.25">
      <c r="B240">
        <v>11333666666.667</v>
      </c>
      <c r="C240">
        <v>-69.585739000000004</v>
      </c>
      <c r="D240">
        <v>-60.111874</v>
      </c>
      <c r="F240" s="86">
        <f t="shared" si="38"/>
        <v>9.5028333333332995</v>
      </c>
      <c r="G240" s="86">
        <f t="shared" si="36"/>
        <v>-54.023913999999998</v>
      </c>
      <c r="J240">
        <v>11333666666.667</v>
      </c>
      <c r="K240">
        <v>-70.673241000000004</v>
      </c>
      <c r="L240">
        <v>-61.552546999999997</v>
      </c>
      <c r="N240" s="86">
        <f t="shared" si="39"/>
        <v>9.5028333333332995</v>
      </c>
      <c r="O240" s="86">
        <f t="shared" si="37"/>
        <v>-58.553046999999999</v>
      </c>
    </row>
    <row r="241" spans="2:16" x14ac:dyDescent="0.25">
      <c r="B241">
        <v>11889111111.111</v>
      </c>
      <c r="C241">
        <v>-67.616264000000001</v>
      </c>
      <c r="D241">
        <v>-57.999496000000001</v>
      </c>
      <c r="F241" s="86">
        <f t="shared" si="38"/>
        <v>10.003</v>
      </c>
      <c r="G241" s="86">
        <f t="shared" si="36"/>
        <v>-50.434868000000002</v>
      </c>
      <c r="J241">
        <v>11889111111.111</v>
      </c>
      <c r="K241">
        <v>-73.509665999999996</v>
      </c>
      <c r="L241">
        <v>-63.955109</v>
      </c>
      <c r="N241" s="86">
        <f t="shared" si="39"/>
        <v>10.003</v>
      </c>
      <c r="O241" s="86">
        <f t="shared" si="37"/>
        <v>-61.048622000000002</v>
      </c>
    </row>
    <row r="242" spans="2:16" x14ac:dyDescent="0.25">
      <c r="B242">
        <v>12444555555.556</v>
      </c>
      <c r="C242">
        <v>-66.546988999999996</v>
      </c>
      <c r="D242">
        <v>-56.341881000000001</v>
      </c>
      <c r="F242" s="86" t="s">
        <v>25</v>
      </c>
      <c r="J242">
        <v>12444555555.556</v>
      </c>
      <c r="K242">
        <v>-76.886825999999999</v>
      </c>
      <c r="L242">
        <v>-66.986603000000002</v>
      </c>
      <c r="N242" s="86" t="s">
        <v>25</v>
      </c>
    </row>
    <row r="243" spans="2:16" x14ac:dyDescent="0.25">
      <c r="B243">
        <v>13000000000</v>
      </c>
      <c r="C243">
        <v>-66.965255999999997</v>
      </c>
      <c r="D243">
        <v>-55.872256999999998</v>
      </c>
      <c r="J243">
        <v>13000000000</v>
      </c>
      <c r="K243">
        <v>-75.218802999999994</v>
      </c>
      <c r="L243">
        <v>-64.476791000000006</v>
      </c>
    </row>
    <row r="244" spans="2:16" x14ac:dyDescent="0.25">
      <c r="B244" t="s">
        <v>25</v>
      </c>
      <c r="J244" t="s">
        <v>25</v>
      </c>
    </row>
    <row r="245" spans="2:16" x14ac:dyDescent="0.25">
      <c r="F245" s="86" t="s">
        <v>50</v>
      </c>
      <c r="N245" s="86" t="s">
        <v>50</v>
      </c>
    </row>
    <row r="246" spans="2:16" ht="15.75" x14ac:dyDescent="0.25">
      <c r="F246" s="86" t="s">
        <v>23</v>
      </c>
      <c r="G246" s="86" t="str">
        <f t="shared" ref="G246:G265" si="40">D272</f>
        <v>3Ix2L dBc Log Mag(dB)</v>
      </c>
      <c r="H246" s="35">
        <v>3</v>
      </c>
      <c r="N246" s="86" t="s">
        <v>23</v>
      </c>
      <c r="O246" s="86" t="str">
        <f t="shared" ref="O246:O265" si="41">L272</f>
        <v>3Ix2L dBc Log Mag(dB)</v>
      </c>
      <c r="P246" s="35">
        <v>3</v>
      </c>
    </row>
    <row r="247" spans="2:16" ht="15.75" x14ac:dyDescent="0.25">
      <c r="B247" t="s">
        <v>48</v>
      </c>
      <c r="F247" s="86">
        <f t="shared" ref="F247:F265" si="42">B273/1000000000</f>
        <v>1</v>
      </c>
      <c r="G247" s="86">
        <f t="shared" si="40"/>
        <v>-46.454506000000002</v>
      </c>
      <c r="H247" s="36">
        <f>ABS(AVERAGE(G247:G265)-(H246-1)*15)</f>
        <v>104.73545036842104</v>
      </c>
      <c r="J247" t="s">
        <v>48</v>
      </c>
      <c r="N247" s="86">
        <f t="shared" ref="N247:N265" si="43">J273/1000000000</f>
        <v>1</v>
      </c>
      <c r="O247" s="86">
        <f t="shared" si="41"/>
        <v>-76.661773999999994</v>
      </c>
      <c r="P247" s="36">
        <f>ABS(AVERAGE(O247:O265)-(P246-1)*15)</f>
        <v>109.88527678947368</v>
      </c>
    </row>
    <row r="248" spans="2:16" x14ac:dyDescent="0.25">
      <c r="B248" t="s">
        <v>23</v>
      </c>
      <c r="C248" t="s">
        <v>163</v>
      </c>
      <c r="D248" t="s">
        <v>86</v>
      </c>
      <c r="F248" s="86">
        <f t="shared" si="42"/>
        <v>1.6666666666666998</v>
      </c>
      <c r="G248" s="86">
        <f t="shared" si="40"/>
        <v>-78.244986999999995</v>
      </c>
      <c r="J248" t="s">
        <v>23</v>
      </c>
      <c r="K248" t="s">
        <v>163</v>
      </c>
      <c r="L248" t="s">
        <v>86</v>
      </c>
      <c r="N248" s="86">
        <f t="shared" si="43"/>
        <v>1.6666666666666998</v>
      </c>
      <c r="O248" s="86">
        <f t="shared" si="41"/>
        <v>-85.138442999999995</v>
      </c>
    </row>
    <row r="249" spans="2:16" x14ac:dyDescent="0.25">
      <c r="B249">
        <v>1000000000</v>
      </c>
      <c r="C249">
        <v>-72.798530999999997</v>
      </c>
      <c r="D249">
        <v>-63.620604999999998</v>
      </c>
      <c r="F249" s="86">
        <f t="shared" si="42"/>
        <v>2.3333333333333002</v>
      </c>
      <c r="G249" s="86">
        <f t="shared" si="40"/>
        <v>-61.889068999999999</v>
      </c>
      <c r="J249">
        <v>1000000000</v>
      </c>
      <c r="K249">
        <v>-72.355750999999998</v>
      </c>
      <c r="L249">
        <v>-64.384331000000003</v>
      </c>
      <c r="N249" s="86">
        <f t="shared" si="43"/>
        <v>2.3333333333333002</v>
      </c>
      <c r="O249" s="86">
        <f t="shared" si="41"/>
        <v>-81.463440000000006</v>
      </c>
    </row>
    <row r="250" spans="2:16" x14ac:dyDescent="0.25">
      <c r="B250">
        <v>1500166666.6666999</v>
      </c>
      <c r="C250">
        <v>-72.031020999999996</v>
      </c>
      <c r="D250">
        <v>-64.328033000000005</v>
      </c>
      <c r="F250" s="86">
        <f t="shared" si="42"/>
        <v>3</v>
      </c>
      <c r="G250" s="86">
        <f t="shared" si="40"/>
        <v>-71.342788999999996</v>
      </c>
      <c r="J250">
        <v>1500166666.6666999</v>
      </c>
      <c r="K250">
        <v>-71.624701999999999</v>
      </c>
      <c r="L250">
        <v>-63.901980999999999</v>
      </c>
      <c r="N250" s="86">
        <f t="shared" si="43"/>
        <v>3</v>
      </c>
      <c r="O250" s="86">
        <f t="shared" si="41"/>
        <v>-83.674728000000002</v>
      </c>
    </row>
    <row r="251" spans="2:16" x14ac:dyDescent="0.25">
      <c r="B251">
        <v>2000333333.3333001</v>
      </c>
      <c r="C251">
        <v>-70.319839000000002</v>
      </c>
      <c r="D251">
        <v>-62.004116000000003</v>
      </c>
      <c r="F251" s="86">
        <f t="shared" si="42"/>
        <v>3.6666666666666998</v>
      </c>
      <c r="G251" s="86">
        <f t="shared" si="40"/>
        <v>-71.653305000000003</v>
      </c>
      <c r="J251">
        <v>2000333333.3333001</v>
      </c>
      <c r="K251">
        <v>-68.473595000000003</v>
      </c>
      <c r="L251">
        <v>-60.335467999999999</v>
      </c>
      <c r="N251" s="86">
        <f t="shared" si="43"/>
        <v>3.6666666666666998</v>
      </c>
      <c r="O251" s="86">
        <f t="shared" si="41"/>
        <v>-84.798079999999999</v>
      </c>
    </row>
    <row r="252" spans="2:16" x14ac:dyDescent="0.25">
      <c r="B252">
        <v>2500500000</v>
      </c>
      <c r="C252">
        <v>-68.795119999999997</v>
      </c>
      <c r="D252">
        <v>-60.309296000000003</v>
      </c>
      <c r="F252" s="86">
        <f t="shared" si="42"/>
        <v>4.3333333333332993</v>
      </c>
      <c r="G252" s="86">
        <f t="shared" si="40"/>
        <v>-77.183043999999995</v>
      </c>
      <c r="J252">
        <v>2500500000</v>
      </c>
      <c r="K252">
        <v>-68.160126000000005</v>
      </c>
      <c r="L252">
        <v>-60.072223999999999</v>
      </c>
      <c r="N252" s="86">
        <f t="shared" si="43"/>
        <v>4.3333333333332993</v>
      </c>
      <c r="O252" s="86">
        <f t="shared" si="41"/>
        <v>-80.691895000000002</v>
      </c>
    </row>
    <row r="253" spans="2:16" x14ac:dyDescent="0.25">
      <c r="B253">
        <v>3000666666.6666999</v>
      </c>
      <c r="C253">
        <v>-68.806488000000002</v>
      </c>
      <c r="D253">
        <v>-60.541325000000001</v>
      </c>
      <c r="F253" s="86">
        <f t="shared" si="42"/>
        <v>5</v>
      </c>
      <c r="G253" s="86">
        <f t="shared" si="40"/>
        <v>-77.133208999999994</v>
      </c>
      <c r="J253">
        <v>3000666666.6666999</v>
      </c>
      <c r="K253">
        <v>-63.403736000000002</v>
      </c>
      <c r="L253">
        <v>-55.385376000000001</v>
      </c>
      <c r="N253" s="86">
        <f t="shared" si="43"/>
        <v>5</v>
      </c>
      <c r="O253" s="86">
        <f t="shared" si="41"/>
        <v>-79.523375999999999</v>
      </c>
    </row>
    <row r="254" spans="2:16" x14ac:dyDescent="0.25">
      <c r="B254">
        <v>3500833333.3333001</v>
      </c>
      <c r="C254">
        <v>-67.664101000000002</v>
      </c>
      <c r="D254">
        <v>-59.725861000000002</v>
      </c>
      <c r="F254" s="86">
        <f t="shared" si="42"/>
        <v>5.6666666666667007</v>
      </c>
      <c r="G254" s="86">
        <f t="shared" si="40"/>
        <v>-76.439667</v>
      </c>
      <c r="J254">
        <v>3500833333.3333001</v>
      </c>
      <c r="K254">
        <v>-69.886246</v>
      </c>
      <c r="L254">
        <v>-61.877972</v>
      </c>
      <c r="N254" s="86">
        <f t="shared" si="43"/>
        <v>5.6666666666667007</v>
      </c>
      <c r="O254" s="86">
        <f t="shared" si="41"/>
        <v>-79.621528999999995</v>
      </c>
    </row>
    <row r="255" spans="2:16" x14ac:dyDescent="0.25">
      <c r="B255">
        <v>4001000000</v>
      </c>
      <c r="C255">
        <v>-70.727905000000007</v>
      </c>
      <c r="D255">
        <v>-62.565173999999999</v>
      </c>
      <c r="F255" s="86">
        <f t="shared" si="42"/>
        <v>6.3333333333332993</v>
      </c>
      <c r="G255" s="86">
        <f t="shared" si="40"/>
        <v>-78.790878000000006</v>
      </c>
      <c r="J255">
        <v>4001000000</v>
      </c>
      <c r="K255">
        <v>-70.521263000000005</v>
      </c>
      <c r="L255">
        <v>-62.310074</v>
      </c>
      <c r="N255" s="86">
        <f t="shared" si="43"/>
        <v>6.3333333333332993</v>
      </c>
      <c r="O255" s="86">
        <f t="shared" si="41"/>
        <v>-87.381103999999993</v>
      </c>
    </row>
    <row r="256" spans="2:16" x14ac:dyDescent="0.25">
      <c r="B256">
        <v>4501166666.6667004</v>
      </c>
      <c r="C256">
        <v>-68.814926</v>
      </c>
      <c r="D256">
        <v>-60.747681</v>
      </c>
      <c r="F256" s="86">
        <f t="shared" si="42"/>
        <v>7</v>
      </c>
      <c r="G256" s="86">
        <f t="shared" si="40"/>
        <v>-67.655868999999996</v>
      </c>
      <c r="J256">
        <v>4501166666.6667004</v>
      </c>
      <c r="K256">
        <v>-67.841308999999995</v>
      </c>
      <c r="L256">
        <v>-59.455570000000002</v>
      </c>
      <c r="N256" s="86">
        <f t="shared" si="43"/>
        <v>7</v>
      </c>
      <c r="O256" s="86">
        <f t="shared" si="41"/>
        <v>-80.498656999999994</v>
      </c>
    </row>
    <row r="257" spans="2:16" x14ac:dyDescent="0.25">
      <c r="B257">
        <v>5001333333.3332996</v>
      </c>
      <c r="C257">
        <v>-64.689728000000002</v>
      </c>
      <c r="D257">
        <v>-56.147548999999998</v>
      </c>
      <c r="F257" s="86">
        <f t="shared" si="42"/>
        <v>7.6666666666667007</v>
      </c>
      <c r="G257" s="86">
        <f t="shared" si="40"/>
        <v>-68.448646999999994</v>
      </c>
      <c r="J257">
        <v>5001333333.3332996</v>
      </c>
      <c r="K257">
        <v>-66.930305000000004</v>
      </c>
      <c r="L257">
        <v>-58.778790000000001</v>
      </c>
      <c r="N257" s="86">
        <f t="shared" si="43"/>
        <v>7.6666666666667007</v>
      </c>
      <c r="O257" s="86">
        <f t="shared" si="41"/>
        <v>-72.062859000000003</v>
      </c>
    </row>
    <row r="258" spans="2:16" x14ac:dyDescent="0.25">
      <c r="B258">
        <v>5501500000</v>
      </c>
      <c r="C258">
        <v>-66.803116000000003</v>
      </c>
      <c r="D258">
        <v>-58.306545</v>
      </c>
      <c r="F258" s="86">
        <f t="shared" si="42"/>
        <v>8.3333333333333002</v>
      </c>
      <c r="G258" s="86">
        <f t="shared" si="40"/>
        <v>-77.510138999999995</v>
      </c>
      <c r="J258">
        <v>5501500000</v>
      </c>
      <c r="K258">
        <v>-68.492287000000005</v>
      </c>
      <c r="L258">
        <v>-60.046405999999998</v>
      </c>
      <c r="N258" s="86">
        <f t="shared" si="43"/>
        <v>8.3333333333333002</v>
      </c>
      <c r="O258" s="86">
        <f t="shared" si="41"/>
        <v>-75.432929999999999</v>
      </c>
    </row>
    <row r="259" spans="2:16" x14ac:dyDescent="0.25">
      <c r="B259">
        <v>6001666666.6667004</v>
      </c>
      <c r="C259">
        <v>-69.166115000000005</v>
      </c>
      <c r="D259">
        <v>-60.348660000000002</v>
      </c>
      <c r="F259" s="86">
        <f t="shared" si="42"/>
        <v>9</v>
      </c>
      <c r="G259" s="86">
        <f t="shared" si="40"/>
        <v>-82.908966000000007</v>
      </c>
      <c r="J259">
        <v>6001666666.6667004</v>
      </c>
      <c r="K259">
        <v>-67.482879999999994</v>
      </c>
      <c r="L259">
        <v>-58.681621999999997</v>
      </c>
      <c r="N259" s="86">
        <f t="shared" si="43"/>
        <v>9</v>
      </c>
      <c r="O259" s="86">
        <f t="shared" si="41"/>
        <v>-78.121123999999995</v>
      </c>
    </row>
    <row r="260" spans="2:16" x14ac:dyDescent="0.25">
      <c r="B260">
        <v>6501833333.3332996</v>
      </c>
      <c r="C260">
        <v>-66.183632000000003</v>
      </c>
      <c r="D260">
        <v>-57.148701000000003</v>
      </c>
      <c r="F260" s="86">
        <f t="shared" si="42"/>
        <v>9.6666666666666998</v>
      </c>
      <c r="G260" s="86">
        <f t="shared" si="40"/>
        <v>-93.341919000000004</v>
      </c>
      <c r="J260">
        <v>6501833333.3332996</v>
      </c>
      <c r="K260">
        <v>-66.665030999999999</v>
      </c>
      <c r="L260">
        <v>-57.579742000000003</v>
      </c>
      <c r="N260" s="86">
        <f t="shared" si="43"/>
        <v>9.6666666666666998</v>
      </c>
      <c r="O260" s="86">
        <f t="shared" si="41"/>
        <v>-74.686569000000006</v>
      </c>
    </row>
    <row r="261" spans="2:16" x14ac:dyDescent="0.25">
      <c r="B261">
        <v>7002000000</v>
      </c>
      <c r="C261">
        <v>-65.919265999999993</v>
      </c>
      <c r="D261">
        <v>-57.02948</v>
      </c>
      <c r="F261" s="86">
        <f t="shared" si="42"/>
        <v>10.333333333333</v>
      </c>
      <c r="G261" s="86">
        <f t="shared" si="40"/>
        <v>-76.232902999999993</v>
      </c>
      <c r="J261">
        <v>7002000000</v>
      </c>
      <c r="K261">
        <v>-67.780861000000002</v>
      </c>
      <c r="L261">
        <v>-58.557613000000003</v>
      </c>
      <c r="N261" s="86">
        <f t="shared" si="43"/>
        <v>10.333333333333</v>
      </c>
      <c r="O261" s="86">
        <f t="shared" si="41"/>
        <v>-81.264022999999995</v>
      </c>
    </row>
    <row r="262" spans="2:16" x14ac:dyDescent="0.25">
      <c r="B262">
        <v>7502166666.6667004</v>
      </c>
      <c r="C262">
        <v>-67.351898000000006</v>
      </c>
      <c r="D262">
        <v>-58.375762999999999</v>
      </c>
      <c r="F262" s="86">
        <f t="shared" si="42"/>
        <v>11</v>
      </c>
      <c r="G262" s="86">
        <f t="shared" si="40"/>
        <v>-77.090996000000004</v>
      </c>
      <c r="J262">
        <v>7502166666.6667004</v>
      </c>
      <c r="K262">
        <v>-67.841269999999994</v>
      </c>
      <c r="L262">
        <v>-58.564799999999998</v>
      </c>
      <c r="N262" s="86">
        <f t="shared" si="43"/>
        <v>11</v>
      </c>
      <c r="O262" s="86">
        <f t="shared" si="41"/>
        <v>-76.875670999999997</v>
      </c>
    </row>
    <row r="263" spans="2:16" x14ac:dyDescent="0.25">
      <c r="B263">
        <v>8002333333.3332996</v>
      </c>
      <c r="C263">
        <v>-71.217833999999996</v>
      </c>
      <c r="D263">
        <v>-62.133277999999997</v>
      </c>
      <c r="F263" s="86">
        <f t="shared" si="42"/>
        <v>11.666666666667</v>
      </c>
      <c r="G263" s="86">
        <f t="shared" si="40"/>
        <v>-81.133735999999999</v>
      </c>
      <c r="J263">
        <v>8002333333.3332996</v>
      </c>
      <c r="K263">
        <v>-69.307158999999999</v>
      </c>
      <c r="L263">
        <v>-60.279910999999998</v>
      </c>
      <c r="N263" s="86">
        <f t="shared" si="43"/>
        <v>11.666666666667</v>
      </c>
      <c r="O263" s="86">
        <f t="shared" si="41"/>
        <v>-79.506821000000002</v>
      </c>
    </row>
    <row r="264" spans="2:16" x14ac:dyDescent="0.25">
      <c r="B264">
        <v>8502500000</v>
      </c>
      <c r="C264">
        <v>-70.592017999999996</v>
      </c>
      <c r="D264">
        <v>-61.118155999999999</v>
      </c>
      <c r="F264" s="86">
        <f t="shared" si="42"/>
        <v>12.333333333333</v>
      </c>
      <c r="G264" s="86">
        <f t="shared" si="40"/>
        <v>-80.176169999999999</v>
      </c>
      <c r="J264">
        <v>8502500000</v>
      </c>
      <c r="K264">
        <v>-71.881484999999998</v>
      </c>
      <c r="L264">
        <v>-62.760792000000002</v>
      </c>
      <c r="N264" s="86">
        <f t="shared" si="43"/>
        <v>12.333333333333</v>
      </c>
      <c r="O264" s="86">
        <f t="shared" si="41"/>
        <v>-78.811263999999994</v>
      </c>
    </row>
    <row r="265" spans="2:16" x14ac:dyDescent="0.25">
      <c r="B265">
        <v>9002666666.6667004</v>
      </c>
      <c r="C265">
        <v>-68.381080999999995</v>
      </c>
      <c r="D265">
        <v>-58.764313000000001</v>
      </c>
      <c r="F265" s="86">
        <f t="shared" si="42"/>
        <v>13</v>
      </c>
      <c r="G265" s="86">
        <f t="shared" si="40"/>
        <v>-76.342758000000003</v>
      </c>
      <c r="J265">
        <v>9002666666.6667004</v>
      </c>
      <c r="K265">
        <v>-69.093993999999995</v>
      </c>
      <c r="L265">
        <v>-59.539436000000002</v>
      </c>
      <c r="N265" s="86">
        <f t="shared" si="43"/>
        <v>13</v>
      </c>
      <c r="O265" s="86">
        <f t="shared" si="41"/>
        <v>-81.605971999999994</v>
      </c>
    </row>
    <row r="266" spans="2:16" x14ac:dyDescent="0.25">
      <c r="B266">
        <v>9502833333.3332996</v>
      </c>
      <c r="C266">
        <v>-64.229027000000002</v>
      </c>
      <c r="D266">
        <v>-54.023913999999998</v>
      </c>
      <c r="F266" s="86" t="s">
        <v>25</v>
      </c>
      <c r="J266">
        <v>9502833333.3332996</v>
      </c>
      <c r="K266">
        <v>-68.453261999999995</v>
      </c>
      <c r="L266">
        <v>-58.553046999999999</v>
      </c>
      <c r="N266" s="86" t="s">
        <v>25</v>
      </c>
    </row>
    <row r="267" spans="2:16" x14ac:dyDescent="0.25">
      <c r="B267">
        <v>10003000000</v>
      </c>
      <c r="C267">
        <v>-61.52787</v>
      </c>
      <c r="D267">
        <v>-50.434868000000002</v>
      </c>
      <c r="J267">
        <v>10003000000</v>
      </c>
      <c r="K267">
        <v>-71.790633999999997</v>
      </c>
      <c r="L267">
        <v>-61.048622000000002</v>
      </c>
    </row>
    <row r="268" spans="2:16" x14ac:dyDescent="0.25">
      <c r="B268" t="s">
        <v>25</v>
      </c>
      <c r="J268" t="s">
        <v>25</v>
      </c>
    </row>
    <row r="269" spans="2:16" x14ac:dyDescent="0.25">
      <c r="F269" s="86" t="s">
        <v>52</v>
      </c>
      <c r="N269" s="86" t="s">
        <v>52</v>
      </c>
    </row>
    <row r="270" spans="2:16" ht="15.75" x14ac:dyDescent="0.25">
      <c r="F270" s="86" t="s">
        <v>23</v>
      </c>
      <c r="G270" s="86" t="str">
        <f t="shared" ref="G270:G289" si="44">D296</f>
        <v>3Ix3L dBc Log Mag(dB)</v>
      </c>
      <c r="H270" s="35">
        <v>3</v>
      </c>
      <c r="N270" s="86" t="s">
        <v>23</v>
      </c>
      <c r="O270" s="86" t="str">
        <f t="shared" ref="O270:O289" si="45">L296</f>
        <v>3Ix3L dBc Log Mag(dB)</v>
      </c>
      <c r="P270" s="35">
        <v>3</v>
      </c>
    </row>
    <row r="271" spans="2:16" ht="15.75" x14ac:dyDescent="0.25">
      <c r="B271" t="s">
        <v>50</v>
      </c>
      <c r="F271" s="86">
        <f t="shared" ref="F271:F289" si="46">B297/1000000000</f>
        <v>1</v>
      </c>
      <c r="G271" s="86">
        <f t="shared" si="44"/>
        <v>-39.081783000000001</v>
      </c>
      <c r="H271" s="36">
        <f>ABS(AVERAGE(G271:G289)-(H270-1)*15)</f>
        <v>85.287466315789487</v>
      </c>
      <c r="J271" t="s">
        <v>50</v>
      </c>
      <c r="N271" s="86">
        <f t="shared" ref="N271:N289" si="47">J297/1000000000</f>
        <v>1</v>
      </c>
      <c r="O271" s="86">
        <f t="shared" si="45"/>
        <v>-51.867859000000003</v>
      </c>
      <c r="P271" s="36">
        <f>ABS(AVERAGE(O271:O289)-(P270-1)*15)</f>
        <v>89.460697947368431</v>
      </c>
    </row>
    <row r="272" spans="2:16" x14ac:dyDescent="0.25">
      <c r="B272" t="s">
        <v>23</v>
      </c>
      <c r="C272" t="s">
        <v>164</v>
      </c>
      <c r="D272" t="s">
        <v>87</v>
      </c>
      <c r="F272" s="86">
        <f t="shared" si="46"/>
        <v>1.6666666666666998</v>
      </c>
      <c r="G272" s="86">
        <f t="shared" si="44"/>
        <v>-40.929737000000003</v>
      </c>
      <c r="J272" t="s">
        <v>23</v>
      </c>
      <c r="K272" t="s">
        <v>164</v>
      </c>
      <c r="L272" t="s">
        <v>87</v>
      </c>
      <c r="N272" s="86">
        <f t="shared" si="47"/>
        <v>1.6666666666666998</v>
      </c>
      <c r="O272" s="86">
        <f t="shared" si="45"/>
        <v>-48.366852000000002</v>
      </c>
    </row>
    <row r="273" spans="2:15" x14ac:dyDescent="0.25">
      <c r="B273">
        <v>1000000000</v>
      </c>
      <c r="C273">
        <v>-55.632435000000001</v>
      </c>
      <c r="D273">
        <v>-46.454506000000002</v>
      </c>
      <c r="F273" s="86">
        <f t="shared" si="46"/>
        <v>2.3333333333333002</v>
      </c>
      <c r="G273" s="86">
        <f t="shared" si="44"/>
        <v>-46.216019000000003</v>
      </c>
      <c r="J273">
        <v>1000000000</v>
      </c>
      <c r="K273">
        <v>-84.633194000000003</v>
      </c>
      <c r="L273">
        <v>-76.661773999999994</v>
      </c>
      <c r="N273" s="86">
        <f t="shared" si="47"/>
        <v>2.3333333333333002</v>
      </c>
      <c r="O273" s="86">
        <f t="shared" si="45"/>
        <v>-65.891716000000002</v>
      </c>
    </row>
    <row r="274" spans="2:15" x14ac:dyDescent="0.25">
      <c r="B274">
        <v>1666666666.6666999</v>
      </c>
      <c r="C274">
        <v>-85.947975</v>
      </c>
      <c r="D274">
        <v>-78.244986999999995</v>
      </c>
      <c r="F274" s="86">
        <f t="shared" si="46"/>
        <v>3</v>
      </c>
      <c r="G274" s="86">
        <f t="shared" si="44"/>
        <v>-44.750317000000003</v>
      </c>
      <c r="J274">
        <v>1666666666.6666999</v>
      </c>
      <c r="K274">
        <v>-92.861168000000006</v>
      </c>
      <c r="L274">
        <v>-85.138442999999995</v>
      </c>
      <c r="N274" s="86">
        <f t="shared" si="47"/>
        <v>3</v>
      </c>
      <c r="O274" s="86">
        <f t="shared" si="45"/>
        <v>-61.817593000000002</v>
      </c>
    </row>
    <row r="275" spans="2:15" x14ac:dyDescent="0.25">
      <c r="B275">
        <v>2333333333.3333001</v>
      </c>
      <c r="C275">
        <v>-70.204796000000002</v>
      </c>
      <c r="D275">
        <v>-61.889068999999999</v>
      </c>
      <c r="F275" s="86">
        <f t="shared" si="46"/>
        <v>3.6666666666666998</v>
      </c>
      <c r="G275" s="86">
        <f t="shared" si="44"/>
        <v>-52.955471000000003</v>
      </c>
      <c r="J275">
        <v>2333333333.3333001</v>
      </c>
      <c r="K275">
        <v>-89.601569999999995</v>
      </c>
      <c r="L275">
        <v>-81.463440000000006</v>
      </c>
      <c r="N275" s="86">
        <f t="shared" si="47"/>
        <v>3.6666666666666998</v>
      </c>
      <c r="O275" s="86">
        <f t="shared" si="45"/>
        <v>-63.489269</v>
      </c>
    </row>
    <row r="276" spans="2:15" x14ac:dyDescent="0.25">
      <c r="B276">
        <v>3000000000</v>
      </c>
      <c r="C276">
        <v>-79.828605999999994</v>
      </c>
      <c r="D276">
        <v>-71.342788999999996</v>
      </c>
      <c r="F276" s="86">
        <f t="shared" si="46"/>
        <v>4.3333333333332993</v>
      </c>
      <c r="G276" s="86">
        <f t="shared" si="44"/>
        <v>-61.993324000000001</v>
      </c>
      <c r="J276">
        <v>3000000000</v>
      </c>
      <c r="K276">
        <v>-91.762634000000006</v>
      </c>
      <c r="L276">
        <v>-83.674728000000002</v>
      </c>
      <c r="N276" s="86">
        <f t="shared" si="47"/>
        <v>4.3333333333332993</v>
      </c>
      <c r="O276" s="86">
        <f t="shared" si="45"/>
        <v>-64.977562000000006</v>
      </c>
    </row>
    <row r="277" spans="2:15" x14ac:dyDescent="0.25">
      <c r="B277">
        <v>3666666666.6666999</v>
      </c>
      <c r="C277">
        <v>-79.918471999999994</v>
      </c>
      <c r="D277">
        <v>-71.653305000000003</v>
      </c>
      <c r="F277" s="86">
        <f t="shared" si="46"/>
        <v>5</v>
      </c>
      <c r="G277" s="86">
        <f t="shared" si="44"/>
        <v>-59.627056000000003</v>
      </c>
      <c r="J277">
        <v>3666666666.6666999</v>
      </c>
      <c r="K277">
        <v>-92.816444000000004</v>
      </c>
      <c r="L277">
        <v>-84.798079999999999</v>
      </c>
      <c r="N277" s="86">
        <f t="shared" si="47"/>
        <v>5</v>
      </c>
      <c r="O277" s="86">
        <f t="shared" si="45"/>
        <v>-64.078674000000007</v>
      </c>
    </row>
    <row r="278" spans="2:15" x14ac:dyDescent="0.25">
      <c r="B278">
        <v>4333333333.3332996</v>
      </c>
      <c r="C278">
        <v>-85.121291999999997</v>
      </c>
      <c r="D278">
        <v>-77.183043999999995</v>
      </c>
      <c r="F278" s="86">
        <f t="shared" si="46"/>
        <v>5.6666666666667007</v>
      </c>
      <c r="G278" s="86">
        <f t="shared" si="44"/>
        <v>-60.008040999999999</v>
      </c>
      <c r="J278">
        <v>4333333333.3332996</v>
      </c>
      <c r="K278">
        <v>-88.700171999999995</v>
      </c>
      <c r="L278">
        <v>-80.691895000000002</v>
      </c>
      <c r="N278" s="86">
        <f t="shared" si="47"/>
        <v>5.6666666666667007</v>
      </c>
      <c r="O278" s="86">
        <f t="shared" si="45"/>
        <v>-65.951842999999997</v>
      </c>
    </row>
    <row r="279" spans="2:15" x14ac:dyDescent="0.25">
      <c r="B279">
        <v>5000000000</v>
      </c>
      <c r="C279">
        <v>-85.295936999999995</v>
      </c>
      <c r="D279">
        <v>-77.133208999999994</v>
      </c>
      <c r="F279" s="86">
        <f t="shared" si="46"/>
        <v>6.3333333333332993</v>
      </c>
      <c r="G279" s="86">
        <f t="shared" si="44"/>
        <v>-58.533980999999997</v>
      </c>
      <c r="J279">
        <v>5000000000</v>
      </c>
      <c r="K279">
        <v>-87.734566000000001</v>
      </c>
      <c r="L279">
        <v>-79.523375999999999</v>
      </c>
      <c r="N279" s="86">
        <f t="shared" si="47"/>
        <v>6.3333333333332993</v>
      </c>
      <c r="O279" s="86">
        <f t="shared" si="45"/>
        <v>-64.279510000000002</v>
      </c>
    </row>
    <row r="280" spans="2:15" x14ac:dyDescent="0.25">
      <c r="B280">
        <v>5666666666.6667004</v>
      </c>
      <c r="C280">
        <v>-84.506912</v>
      </c>
      <c r="D280">
        <v>-76.439667</v>
      </c>
      <c r="F280" s="86">
        <f t="shared" si="46"/>
        <v>7</v>
      </c>
      <c r="G280" s="86">
        <f t="shared" si="44"/>
        <v>-62.030017999999998</v>
      </c>
      <c r="J280">
        <v>5666666666.6667004</v>
      </c>
      <c r="K280">
        <v>-88.007271000000003</v>
      </c>
      <c r="L280">
        <v>-79.621528999999995</v>
      </c>
      <c r="N280" s="86">
        <f t="shared" si="47"/>
        <v>7</v>
      </c>
      <c r="O280" s="86">
        <f t="shared" si="45"/>
        <v>-62.922103999999997</v>
      </c>
    </row>
    <row r="281" spans="2:15" x14ac:dyDescent="0.25">
      <c r="B281">
        <v>6333333333.3332996</v>
      </c>
      <c r="C281">
        <v>-87.333054000000004</v>
      </c>
      <c r="D281">
        <v>-78.790878000000006</v>
      </c>
      <c r="F281" s="86">
        <f t="shared" si="46"/>
        <v>7.6666666666667007</v>
      </c>
      <c r="G281" s="86">
        <f t="shared" si="44"/>
        <v>-59.343594000000003</v>
      </c>
      <c r="J281">
        <v>6333333333.3332996</v>
      </c>
      <c r="K281">
        <v>-95.532623000000001</v>
      </c>
      <c r="L281">
        <v>-87.381103999999993</v>
      </c>
      <c r="N281" s="86">
        <f t="shared" si="47"/>
        <v>7.6666666666667007</v>
      </c>
      <c r="O281" s="86">
        <f t="shared" si="45"/>
        <v>-60.117195000000002</v>
      </c>
    </row>
    <row r="282" spans="2:15" x14ac:dyDescent="0.25">
      <c r="B282">
        <v>7000000000</v>
      </c>
      <c r="C282">
        <v>-76.152434999999997</v>
      </c>
      <c r="D282">
        <v>-67.655868999999996</v>
      </c>
      <c r="F282" s="86">
        <f t="shared" si="46"/>
        <v>8.3333333333333002</v>
      </c>
      <c r="G282" s="86">
        <f t="shared" si="44"/>
        <v>-59.759627999999999</v>
      </c>
      <c r="J282">
        <v>7000000000</v>
      </c>
      <c r="K282">
        <v>-88.944541999999998</v>
      </c>
      <c r="L282">
        <v>-80.498656999999994</v>
      </c>
      <c r="N282" s="86">
        <f t="shared" si="47"/>
        <v>8.3333333333333002</v>
      </c>
      <c r="O282" s="86">
        <f t="shared" si="45"/>
        <v>-59.620238999999998</v>
      </c>
    </row>
    <row r="283" spans="2:15" x14ac:dyDescent="0.25">
      <c r="B283">
        <v>7666666666.6667004</v>
      </c>
      <c r="C283">
        <v>-77.266105999999994</v>
      </c>
      <c r="D283">
        <v>-68.448646999999994</v>
      </c>
      <c r="F283" s="86">
        <f t="shared" si="46"/>
        <v>9</v>
      </c>
      <c r="G283" s="86">
        <f t="shared" si="44"/>
        <v>-60.556511</v>
      </c>
      <c r="J283">
        <v>7666666666.6667004</v>
      </c>
      <c r="K283">
        <v>-80.86412</v>
      </c>
      <c r="L283">
        <v>-72.062859000000003</v>
      </c>
      <c r="N283" s="86">
        <f t="shared" si="47"/>
        <v>9</v>
      </c>
      <c r="O283" s="86">
        <f t="shared" si="45"/>
        <v>-58.161681999999999</v>
      </c>
    </row>
    <row r="284" spans="2:15" x14ac:dyDescent="0.25">
      <c r="B284">
        <v>8333333333.3332996</v>
      </c>
      <c r="C284">
        <v>-86.545081999999994</v>
      </c>
      <c r="D284">
        <v>-77.510138999999995</v>
      </c>
      <c r="F284" s="86">
        <f t="shared" si="46"/>
        <v>9.6666666666666998</v>
      </c>
      <c r="G284" s="86">
        <f t="shared" si="44"/>
        <v>-59.983822000000004</v>
      </c>
      <c r="J284">
        <v>8333333333.3332996</v>
      </c>
      <c r="K284">
        <v>-84.518219000000002</v>
      </c>
      <c r="L284">
        <v>-75.432929999999999</v>
      </c>
      <c r="N284" s="86">
        <f t="shared" si="47"/>
        <v>9.6666666666666998</v>
      </c>
      <c r="O284" s="86">
        <f t="shared" si="45"/>
        <v>-58.219501000000001</v>
      </c>
    </row>
    <row r="285" spans="2:15" x14ac:dyDescent="0.25">
      <c r="B285">
        <v>9000000000</v>
      </c>
      <c r="C285">
        <v>-91.798751999999993</v>
      </c>
      <c r="D285">
        <v>-82.908966000000007</v>
      </c>
      <c r="F285" s="86">
        <f t="shared" si="46"/>
        <v>10.333333333333</v>
      </c>
      <c r="G285" s="86">
        <f t="shared" si="44"/>
        <v>-58.754027999999998</v>
      </c>
      <c r="J285">
        <v>9000000000</v>
      </c>
      <c r="K285">
        <v>-87.344375999999997</v>
      </c>
      <c r="L285">
        <v>-78.121123999999995</v>
      </c>
      <c r="N285" s="86">
        <f t="shared" si="47"/>
        <v>10.333333333333</v>
      </c>
      <c r="O285" s="86">
        <f t="shared" si="45"/>
        <v>-57.623905000000001</v>
      </c>
    </row>
    <row r="286" spans="2:15" x14ac:dyDescent="0.25">
      <c r="B286">
        <v>9666666666.6667004</v>
      </c>
      <c r="C286">
        <v>-102.31805</v>
      </c>
      <c r="D286">
        <v>-93.341919000000004</v>
      </c>
      <c r="F286" s="86">
        <f t="shared" si="46"/>
        <v>11</v>
      </c>
      <c r="G286" s="86">
        <f t="shared" si="44"/>
        <v>-58.668213000000002</v>
      </c>
      <c r="J286">
        <v>9666666666.6667004</v>
      </c>
      <c r="K286">
        <v>-83.963042999999999</v>
      </c>
      <c r="L286">
        <v>-74.686569000000006</v>
      </c>
      <c r="N286" s="86">
        <f t="shared" si="47"/>
        <v>11</v>
      </c>
      <c r="O286" s="86">
        <f t="shared" si="45"/>
        <v>-57.720654000000003</v>
      </c>
    </row>
    <row r="287" spans="2:15" x14ac:dyDescent="0.25">
      <c r="B287">
        <v>10333333333.333</v>
      </c>
      <c r="C287">
        <v>-85.317466999999994</v>
      </c>
      <c r="D287">
        <v>-76.232902999999993</v>
      </c>
      <c r="F287" s="86">
        <f t="shared" si="46"/>
        <v>11.666666666667</v>
      </c>
      <c r="G287" s="86">
        <f t="shared" si="44"/>
        <v>-56.438186999999999</v>
      </c>
      <c r="J287">
        <v>10333333333.333</v>
      </c>
      <c r="K287">
        <v>-90.291267000000005</v>
      </c>
      <c r="L287">
        <v>-81.264022999999995</v>
      </c>
      <c r="N287" s="86">
        <f t="shared" si="47"/>
        <v>11.666666666667</v>
      </c>
      <c r="O287" s="86">
        <f t="shared" si="45"/>
        <v>-56.054851999999997</v>
      </c>
    </row>
    <row r="288" spans="2:15" x14ac:dyDescent="0.25">
      <c r="B288">
        <v>11000000000</v>
      </c>
      <c r="C288">
        <v>-86.564857000000003</v>
      </c>
      <c r="D288">
        <v>-77.090996000000004</v>
      </c>
      <c r="F288" s="86">
        <f t="shared" si="46"/>
        <v>12.333333333333</v>
      </c>
      <c r="G288" s="86">
        <f t="shared" si="44"/>
        <v>-54.762287000000001</v>
      </c>
      <c r="J288">
        <v>11000000000</v>
      </c>
      <c r="K288">
        <v>-85.996368000000004</v>
      </c>
      <c r="L288">
        <v>-76.875670999999997</v>
      </c>
      <c r="N288" s="86">
        <f t="shared" si="47"/>
        <v>12.333333333333</v>
      </c>
      <c r="O288" s="86">
        <f t="shared" si="45"/>
        <v>-54.696392000000003</v>
      </c>
    </row>
    <row r="289" spans="2:16" x14ac:dyDescent="0.25">
      <c r="B289">
        <v>11666666666.667</v>
      </c>
      <c r="C289">
        <v>-90.750504000000006</v>
      </c>
      <c r="D289">
        <v>-81.133735999999999</v>
      </c>
      <c r="F289" s="86">
        <f t="shared" si="46"/>
        <v>13</v>
      </c>
      <c r="G289" s="86">
        <f t="shared" si="44"/>
        <v>-56.069842999999999</v>
      </c>
      <c r="J289">
        <v>11666666666.667</v>
      </c>
      <c r="K289">
        <v>-89.061378000000005</v>
      </c>
      <c r="L289">
        <v>-79.506821000000002</v>
      </c>
      <c r="N289" s="86">
        <f t="shared" si="47"/>
        <v>13</v>
      </c>
      <c r="O289" s="86">
        <f t="shared" si="45"/>
        <v>-53.895859000000002</v>
      </c>
    </row>
    <row r="290" spans="2:16" x14ac:dyDescent="0.25">
      <c r="B290">
        <v>12333333333.333</v>
      </c>
      <c r="C290">
        <v>-90.381287</v>
      </c>
      <c r="D290">
        <v>-80.176169999999999</v>
      </c>
      <c r="F290" s="86" t="s">
        <v>25</v>
      </c>
      <c r="J290">
        <v>12333333333.333</v>
      </c>
      <c r="K290">
        <v>-88.711487000000005</v>
      </c>
      <c r="L290">
        <v>-78.811263999999994</v>
      </c>
      <c r="N290" s="86" t="s">
        <v>25</v>
      </c>
    </row>
    <row r="291" spans="2:16" x14ac:dyDescent="0.25">
      <c r="B291">
        <v>13000000000</v>
      </c>
      <c r="C291">
        <v>-87.435760000000002</v>
      </c>
      <c r="D291">
        <v>-76.342758000000003</v>
      </c>
      <c r="J291">
        <v>13000000000</v>
      </c>
      <c r="K291">
        <v>-92.347977</v>
      </c>
      <c r="L291">
        <v>-81.605971999999994</v>
      </c>
    </row>
    <row r="292" spans="2:16" x14ac:dyDescent="0.25">
      <c r="B292" t="s">
        <v>25</v>
      </c>
      <c r="J292" t="s">
        <v>25</v>
      </c>
    </row>
    <row r="293" spans="2:16" x14ac:dyDescent="0.25">
      <c r="F293" s="86" t="s">
        <v>54</v>
      </c>
      <c r="N293" s="86" t="s">
        <v>54</v>
      </c>
    </row>
    <row r="294" spans="2:16" ht="15.75" x14ac:dyDescent="0.25">
      <c r="F294" s="86" t="s">
        <v>23</v>
      </c>
      <c r="G294" s="86" t="str">
        <f t="shared" ref="G294:G313" si="48">D320</f>
        <v>3Ix4L dBc Log Mag(dB)</v>
      </c>
      <c r="H294" s="35">
        <v>3</v>
      </c>
      <c r="N294" s="86" t="s">
        <v>23</v>
      </c>
      <c r="O294" s="86" t="str">
        <f t="shared" ref="O294:O313" si="49">L320</f>
        <v>3Ix4L dBc Log Mag(dB)</v>
      </c>
      <c r="P294" s="35">
        <v>3</v>
      </c>
    </row>
    <row r="295" spans="2:16" ht="15.75" x14ac:dyDescent="0.25">
      <c r="B295" t="s">
        <v>52</v>
      </c>
      <c r="F295" s="86">
        <f t="shared" ref="F295:F313" si="50">B321/1000000000</f>
        <v>1.0029999999999999</v>
      </c>
      <c r="G295" s="86">
        <f t="shared" si="48"/>
        <v>-39.925528999999997</v>
      </c>
      <c r="H295" s="36">
        <f>ABS(AVERAGE(G295:G313)-(H294-1)*15)</f>
        <v>92.852432210526317</v>
      </c>
      <c r="J295" t="s">
        <v>52</v>
      </c>
      <c r="N295" s="86">
        <f t="shared" ref="N295:N313" si="51">J321/1000000000</f>
        <v>1.0029999999999999</v>
      </c>
      <c r="O295" s="86">
        <f t="shared" si="49"/>
        <v>-62.720405999999997</v>
      </c>
      <c r="P295" s="36">
        <f>ABS(AVERAGE(O295:O313)-(P294-1)*15)</f>
        <v>104.74796600000001</v>
      </c>
    </row>
    <row r="296" spans="2:16" x14ac:dyDescent="0.25">
      <c r="B296" t="s">
        <v>23</v>
      </c>
      <c r="C296" t="s">
        <v>165</v>
      </c>
      <c r="D296" t="s">
        <v>88</v>
      </c>
      <c r="F296" s="86">
        <f t="shared" si="50"/>
        <v>1.6695</v>
      </c>
      <c r="G296" s="86">
        <f t="shared" si="48"/>
        <v>-48.121552000000001</v>
      </c>
      <c r="J296" t="s">
        <v>23</v>
      </c>
      <c r="K296" t="s">
        <v>165</v>
      </c>
      <c r="L296" t="s">
        <v>88</v>
      </c>
      <c r="N296" s="86">
        <f t="shared" si="51"/>
        <v>1.6695</v>
      </c>
      <c r="O296" s="86">
        <f t="shared" si="49"/>
        <v>-49.363266000000003</v>
      </c>
    </row>
    <row r="297" spans="2:16" x14ac:dyDescent="0.25">
      <c r="B297">
        <v>1000000000</v>
      </c>
      <c r="C297">
        <v>-48.259712</v>
      </c>
      <c r="D297">
        <v>-39.081783000000001</v>
      </c>
      <c r="F297" s="86">
        <f t="shared" si="50"/>
        <v>2.3359999999999999</v>
      </c>
      <c r="G297" s="86">
        <f t="shared" si="48"/>
        <v>-46.278748</v>
      </c>
      <c r="J297">
        <v>1000000000</v>
      </c>
      <c r="K297">
        <v>-59.839278999999998</v>
      </c>
      <c r="L297">
        <v>-51.867859000000003</v>
      </c>
      <c r="N297" s="86">
        <f t="shared" si="51"/>
        <v>2.3359999999999999</v>
      </c>
      <c r="O297" s="86">
        <f t="shared" si="49"/>
        <v>-47.189490999999997</v>
      </c>
    </row>
    <row r="298" spans="2:16" x14ac:dyDescent="0.25">
      <c r="B298">
        <v>1666666666.6666999</v>
      </c>
      <c r="C298">
        <v>-48.632728999999998</v>
      </c>
      <c r="D298">
        <v>-40.929737000000003</v>
      </c>
      <c r="F298" s="86">
        <f t="shared" si="50"/>
        <v>3.0024999999999999</v>
      </c>
      <c r="G298" s="86">
        <f t="shared" si="48"/>
        <v>-45.654690000000002</v>
      </c>
      <c r="J298">
        <v>1666666666.6666999</v>
      </c>
      <c r="K298">
        <v>-56.089576999999998</v>
      </c>
      <c r="L298">
        <v>-48.366852000000002</v>
      </c>
      <c r="N298" s="86">
        <f t="shared" si="51"/>
        <v>3.0024999999999999</v>
      </c>
      <c r="O298" s="86">
        <f t="shared" si="49"/>
        <v>-69.114845000000003</v>
      </c>
    </row>
    <row r="299" spans="2:16" x14ac:dyDescent="0.25">
      <c r="B299">
        <v>2333333333.3333001</v>
      </c>
      <c r="C299">
        <v>-54.531742000000001</v>
      </c>
      <c r="D299">
        <v>-46.216019000000003</v>
      </c>
      <c r="F299" s="86">
        <f t="shared" si="50"/>
        <v>3.669</v>
      </c>
      <c r="G299" s="86">
        <f t="shared" si="48"/>
        <v>-57.225352999999998</v>
      </c>
      <c r="J299">
        <v>2333333333.3333001</v>
      </c>
      <c r="K299">
        <v>-74.029846000000006</v>
      </c>
      <c r="L299">
        <v>-65.891716000000002</v>
      </c>
      <c r="N299" s="86">
        <f t="shared" si="51"/>
        <v>3.669</v>
      </c>
      <c r="O299" s="86">
        <f t="shared" si="49"/>
        <v>-56.695056999999998</v>
      </c>
    </row>
    <row r="300" spans="2:16" x14ac:dyDescent="0.25">
      <c r="B300">
        <v>3000000000</v>
      </c>
      <c r="C300">
        <v>-53.236136999999999</v>
      </c>
      <c r="D300">
        <v>-44.750317000000003</v>
      </c>
      <c r="F300" s="86">
        <f t="shared" si="50"/>
        <v>4.3354999999999997</v>
      </c>
      <c r="G300" s="86">
        <f t="shared" si="48"/>
        <v>-65.975066999999996</v>
      </c>
      <c r="J300">
        <v>3000000000</v>
      </c>
      <c r="K300">
        <v>-69.905495000000002</v>
      </c>
      <c r="L300">
        <v>-61.817593000000002</v>
      </c>
      <c r="N300" s="86">
        <f t="shared" si="51"/>
        <v>4.3354999999999997</v>
      </c>
      <c r="O300" s="86">
        <f t="shared" si="49"/>
        <v>-75.778739999999999</v>
      </c>
    </row>
    <row r="301" spans="2:16" x14ac:dyDescent="0.25">
      <c r="B301">
        <v>3666666666.6666999</v>
      </c>
      <c r="C301">
        <v>-61.220638000000001</v>
      </c>
      <c r="D301">
        <v>-52.955471000000003</v>
      </c>
      <c r="F301" s="86">
        <f t="shared" si="50"/>
        <v>5.0019999999999998</v>
      </c>
      <c r="G301" s="86">
        <f t="shared" si="48"/>
        <v>-52.565857000000001</v>
      </c>
      <c r="J301">
        <v>3666666666.6666999</v>
      </c>
      <c r="K301">
        <v>-71.507628999999994</v>
      </c>
      <c r="L301">
        <v>-63.489269</v>
      </c>
      <c r="N301" s="86">
        <f t="shared" si="51"/>
        <v>5.0019999999999998</v>
      </c>
      <c r="O301" s="86">
        <f t="shared" si="49"/>
        <v>-86.876555999999994</v>
      </c>
    </row>
    <row r="302" spans="2:16" x14ac:dyDescent="0.25">
      <c r="B302">
        <v>4333333333.3332996</v>
      </c>
      <c r="C302">
        <v>-69.931563999999995</v>
      </c>
      <c r="D302">
        <v>-61.993324000000001</v>
      </c>
      <c r="F302" s="86">
        <f t="shared" si="50"/>
        <v>5.6684999999999999</v>
      </c>
      <c r="G302" s="86">
        <f t="shared" si="48"/>
        <v>-58.025863999999999</v>
      </c>
      <c r="J302">
        <v>4333333333.3332996</v>
      </c>
      <c r="K302">
        <v>-72.985832000000002</v>
      </c>
      <c r="L302">
        <v>-64.977562000000006</v>
      </c>
      <c r="N302" s="86">
        <f t="shared" si="51"/>
        <v>5.6684999999999999</v>
      </c>
      <c r="O302" s="86">
        <f t="shared" si="49"/>
        <v>-88.617469999999997</v>
      </c>
    </row>
    <row r="303" spans="2:16" x14ac:dyDescent="0.25">
      <c r="B303">
        <v>5000000000</v>
      </c>
      <c r="C303">
        <v>-67.789787000000004</v>
      </c>
      <c r="D303">
        <v>-59.627056000000003</v>
      </c>
      <c r="F303" s="86">
        <f t="shared" si="50"/>
        <v>6.335</v>
      </c>
      <c r="G303" s="86">
        <f t="shared" si="48"/>
        <v>-74.520920000000004</v>
      </c>
      <c r="J303">
        <v>5000000000</v>
      </c>
      <c r="K303">
        <v>-72.289856</v>
      </c>
      <c r="L303">
        <v>-64.078674000000007</v>
      </c>
      <c r="N303" s="86">
        <f t="shared" si="51"/>
        <v>6.335</v>
      </c>
      <c r="O303" s="86">
        <f t="shared" si="49"/>
        <v>-84.798964999999995</v>
      </c>
    </row>
    <row r="304" spans="2:16" x14ac:dyDescent="0.25">
      <c r="B304">
        <v>5666666666.6667004</v>
      </c>
      <c r="C304">
        <v>-68.075287000000003</v>
      </c>
      <c r="D304">
        <v>-60.008040999999999</v>
      </c>
      <c r="F304" s="86">
        <f t="shared" si="50"/>
        <v>7.0015000000000001</v>
      </c>
      <c r="G304" s="86">
        <f t="shared" si="48"/>
        <v>-73.086905999999999</v>
      </c>
      <c r="J304">
        <v>5666666666.6667004</v>
      </c>
      <c r="K304">
        <v>-74.337577999999993</v>
      </c>
      <c r="L304">
        <v>-65.951842999999997</v>
      </c>
      <c r="N304" s="86">
        <f t="shared" si="51"/>
        <v>7.0015000000000001</v>
      </c>
      <c r="O304" s="86">
        <f t="shared" si="49"/>
        <v>-82.164482000000007</v>
      </c>
    </row>
    <row r="305" spans="2:16" x14ac:dyDescent="0.25">
      <c r="B305">
        <v>6333333333.3332996</v>
      </c>
      <c r="C305">
        <v>-67.076156999999995</v>
      </c>
      <c r="D305">
        <v>-58.533980999999997</v>
      </c>
      <c r="F305" s="86">
        <f t="shared" si="50"/>
        <v>7.6680000000000001</v>
      </c>
      <c r="G305" s="86">
        <f t="shared" si="48"/>
        <v>-69.897345999999999</v>
      </c>
      <c r="J305">
        <v>6333333333.3332996</v>
      </c>
      <c r="K305">
        <v>-72.431030000000007</v>
      </c>
      <c r="L305">
        <v>-64.279510000000002</v>
      </c>
      <c r="N305" s="86">
        <f t="shared" si="51"/>
        <v>7.6680000000000001</v>
      </c>
      <c r="O305" s="86">
        <f t="shared" si="49"/>
        <v>-78.841132999999999</v>
      </c>
    </row>
    <row r="306" spans="2:16" x14ac:dyDescent="0.25">
      <c r="B306">
        <v>7000000000</v>
      </c>
      <c r="C306">
        <v>-70.526588000000004</v>
      </c>
      <c r="D306">
        <v>-62.030017999999998</v>
      </c>
      <c r="F306" s="86">
        <f t="shared" si="50"/>
        <v>8.3345000000000002</v>
      </c>
      <c r="G306" s="86">
        <f t="shared" si="48"/>
        <v>-70.565665999999993</v>
      </c>
      <c r="J306">
        <v>7000000000</v>
      </c>
      <c r="K306">
        <v>-71.367988999999994</v>
      </c>
      <c r="L306">
        <v>-62.922103999999997</v>
      </c>
      <c r="N306" s="86">
        <f t="shared" si="51"/>
        <v>8.3345000000000002</v>
      </c>
      <c r="O306" s="86">
        <f t="shared" si="49"/>
        <v>-83.464232999999993</v>
      </c>
    </row>
    <row r="307" spans="2:16" x14ac:dyDescent="0.25">
      <c r="B307">
        <v>7666666666.6667004</v>
      </c>
      <c r="C307">
        <v>-68.161049000000006</v>
      </c>
      <c r="D307">
        <v>-59.343594000000003</v>
      </c>
      <c r="F307" s="86">
        <f t="shared" si="50"/>
        <v>9.0009999999999994</v>
      </c>
      <c r="G307" s="86">
        <f t="shared" si="48"/>
        <v>-70.167572000000007</v>
      </c>
      <c r="J307">
        <v>7666666666.6667004</v>
      </c>
      <c r="K307">
        <v>-68.918457000000004</v>
      </c>
      <c r="L307">
        <v>-60.117195000000002</v>
      </c>
      <c r="N307" s="86">
        <f t="shared" si="51"/>
        <v>9.0009999999999994</v>
      </c>
      <c r="O307" s="86">
        <f t="shared" si="49"/>
        <v>-103.65246</v>
      </c>
    </row>
    <row r="308" spans="2:16" x14ac:dyDescent="0.25">
      <c r="B308">
        <v>8333333333.3332996</v>
      </c>
      <c r="C308">
        <v>-68.794562999999997</v>
      </c>
      <c r="D308">
        <v>-59.759627999999999</v>
      </c>
      <c r="F308" s="86">
        <f t="shared" si="50"/>
        <v>9.6675000000000004</v>
      </c>
      <c r="G308" s="86">
        <f t="shared" si="48"/>
        <v>-72.276572999999999</v>
      </c>
      <c r="J308">
        <v>8333333333.3332996</v>
      </c>
      <c r="K308">
        <v>-68.705528000000001</v>
      </c>
      <c r="L308">
        <v>-59.620238999999998</v>
      </c>
      <c r="N308" s="86">
        <f t="shared" si="51"/>
        <v>9.6675000000000004</v>
      </c>
      <c r="O308" s="86">
        <f t="shared" si="49"/>
        <v>-76.269835999999998</v>
      </c>
    </row>
    <row r="309" spans="2:16" x14ac:dyDescent="0.25">
      <c r="B309">
        <v>9000000000</v>
      </c>
      <c r="C309">
        <v>-69.446297000000001</v>
      </c>
      <c r="D309">
        <v>-60.556511</v>
      </c>
      <c r="F309" s="86">
        <f t="shared" si="50"/>
        <v>10.334</v>
      </c>
      <c r="G309" s="86">
        <f t="shared" si="48"/>
        <v>-71.325660999999997</v>
      </c>
      <c r="J309">
        <v>9000000000</v>
      </c>
      <c r="K309">
        <v>-67.384933000000004</v>
      </c>
      <c r="L309">
        <v>-58.161681999999999</v>
      </c>
      <c r="N309" s="86">
        <f t="shared" si="51"/>
        <v>10.334</v>
      </c>
      <c r="O309" s="86">
        <f t="shared" si="49"/>
        <v>-74.496459999999999</v>
      </c>
    </row>
    <row r="310" spans="2:16" x14ac:dyDescent="0.25">
      <c r="B310">
        <v>9666666666.6667004</v>
      </c>
      <c r="C310">
        <v>-68.959961000000007</v>
      </c>
      <c r="D310">
        <v>-59.983822000000004</v>
      </c>
      <c r="F310" s="86">
        <f t="shared" si="50"/>
        <v>11.000500000000001</v>
      </c>
      <c r="G310" s="86">
        <f t="shared" si="48"/>
        <v>-73.007964999999999</v>
      </c>
      <c r="J310">
        <v>9666666666.6667004</v>
      </c>
      <c r="K310">
        <v>-67.495971999999995</v>
      </c>
      <c r="L310">
        <v>-58.219501000000001</v>
      </c>
      <c r="N310" s="86">
        <f t="shared" si="51"/>
        <v>11.000500000000001</v>
      </c>
      <c r="O310" s="86">
        <f t="shared" si="49"/>
        <v>-75.682045000000002</v>
      </c>
    </row>
    <row r="311" spans="2:16" x14ac:dyDescent="0.25">
      <c r="B311">
        <v>10333333333.333</v>
      </c>
      <c r="C311">
        <v>-67.838584999999995</v>
      </c>
      <c r="D311">
        <v>-58.754027999999998</v>
      </c>
      <c r="F311" s="86">
        <f t="shared" si="50"/>
        <v>11.667</v>
      </c>
      <c r="G311" s="86">
        <f t="shared" si="48"/>
        <v>-71.419403000000003</v>
      </c>
      <c r="J311">
        <v>10333333333.333</v>
      </c>
      <c r="K311">
        <v>-66.651154000000005</v>
      </c>
      <c r="L311">
        <v>-57.623905000000001</v>
      </c>
      <c r="N311" s="86">
        <f t="shared" si="51"/>
        <v>11.667</v>
      </c>
      <c r="O311" s="86">
        <f t="shared" si="49"/>
        <v>-75.065498000000005</v>
      </c>
    </row>
    <row r="312" spans="2:16" x14ac:dyDescent="0.25">
      <c r="B312">
        <v>11000000000</v>
      </c>
      <c r="C312">
        <v>-68.142075000000006</v>
      </c>
      <c r="D312">
        <v>-58.668213000000002</v>
      </c>
      <c r="F312" s="86">
        <f t="shared" si="50"/>
        <v>12.333500000000001</v>
      </c>
      <c r="G312" s="86">
        <f t="shared" si="48"/>
        <v>-67.570319999999995</v>
      </c>
      <c r="J312">
        <v>11000000000</v>
      </c>
      <c r="K312">
        <v>-66.841346999999999</v>
      </c>
      <c r="L312">
        <v>-57.720654000000003</v>
      </c>
      <c r="N312" s="86">
        <f t="shared" si="51"/>
        <v>12.333500000000001</v>
      </c>
      <c r="O312" s="86">
        <f t="shared" si="49"/>
        <v>-74.395638000000005</v>
      </c>
    </row>
    <row r="313" spans="2:16" x14ac:dyDescent="0.25">
      <c r="B313">
        <v>11666666666.667</v>
      </c>
      <c r="C313">
        <v>-66.054955000000007</v>
      </c>
      <c r="D313">
        <v>-56.438186999999999</v>
      </c>
      <c r="F313" s="86">
        <f t="shared" si="50"/>
        <v>13</v>
      </c>
      <c r="G313" s="86">
        <f t="shared" si="48"/>
        <v>-66.585220000000007</v>
      </c>
      <c r="J313">
        <v>11666666666.667</v>
      </c>
      <c r="K313">
        <v>-65.609406000000007</v>
      </c>
      <c r="L313">
        <v>-56.054851999999997</v>
      </c>
      <c r="N313" s="86">
        <f t="shared" si="51"/>
        <v>13</v>
      </c>
      <c r="O313" s="86">
        <f t="shared" si="49"/>
        <v>-75.024772999999996</v>
      </c>
    </row>
    <row r="314" spans="2:16" x14ac:dyDescent="0.25">
      <c r="B314">
        <v>12333333333.333</v>
      </c>
      <c r="C314">
        <v>-64.967399999999998</v>
      </c>
      <c r="D314">
        <v>-54.762287000000001</v>
      </c>
      <c r="F314" s="86" t="s">
        <v>25</v>
      </c>
      <c r="J314">
        <v>12333333333.333</v>
      </c>
      <c r="K314">
        <v>-64.596610999999996</v>
      </c>
      <c r="L314">
        <v>-54.696392000000003</v>
      </c>
      <c r="N314" s="86" t="s">
        <v>25</v>
      </c>
    </row>
    <row r="315" spans="2:16" x14ac:dyDescent="0.25">
      <c r="B315">
        <v>13000000000</v>
      </c>
      <c r="C315">
        <v>-67.162841999999998</v>
      </c>
      <c r="D315">
        <v>-56.069842999999999</v>
      </c>
      <c r="J315">
        <v>13000000000</v>
      </c>
      <c r="K315">
        <v>-64.637871000000004</v>
      </c>
      <c r="L315">
        <v>-53.895859000000002</v>
      </c>
    </row>
    <row r="316" spans="2:16" x14ac:dyDescent="0.25">
      <c r="B316" t="s">
        <v>25</v>
      </c>
      <c r="J316" t="s">
        <v>25</v>
      </c>
    </row>
    <row r="317" spans="2:16" x14ac:dyDescent="0.25">
      <c r="F317" s="86" t="s">
        <v>56</v>
      </c>
      <c r="N317" s="86" t="s">
        <v>56</v>
      </c>
    </row>
    <row r="318" spans="2:16" ht="15.75" x14ac:dyDescent="0.25">
      <c r="F318" s="86" t="s">
        <v>23</v>
      </c>
      <c r="G318" s="86" t="str">
        <f t="shared" ref="G318:G337" si="52">D344</f>
        <v>3Ix5L dBc Log Mag(dB)</v>
      </c>
      <c r="H318" s="35">
        <v>3</v>
      </c>
      <c r="N318" s="86" t="s">
        <v>23</v>
      </c>
      <c r="O318" s="86" t="str">
        <f t="shared" ref="O318:O337" si="53">L344</f>
        <v>3Ix5L dBc Log Mag(dB)</v>
      </c>
      <c r="P318" s="35">
        <v>3</v>
      </c>
    </row>
    <row r="319" spans="2:16" ht="15.75" x14ac:dyDescent="0.25">
      <c r="B319" t="s">
        <v>54</v>
      </c>
      <c r="F319" s="86">
        <f t="shared" ref="F319:F337" si="54">B345/1000000000</f>
        <v>2.0030000000000001</v>
      </c>
      <c r="G319" s="86">
        <f t="shared" si="52"/>
        <v>-43.137355999999997</v>
      </c>
      <c r="H319" s="36">
        <f>ABS(AVERAGE(G319:G337)-(H318-1)*15)</f>
        <v>83.548698052631579</v>
      </c>
      <c r="J319" t="s">
        <v>54</v>
      </c>
      <c r="N319" s="86">
        <f t="shared" ref="N319:N337" si="55">J345/1000000000</f>
        <v>2.0030000000000001</v>
      </c>
      <c r="O319" s="86">
        <f t="shared" si="53"/>
        <v>-45.881489000000002</v>
      </c>
      <c r="P319" s="36">
        <f>ABS(AVERAGE(O319:O337)-(P318-1)*15)</f>
        <v>86.554002315789489</v>
      </c>
    </row>
    <row r="320" spans="2:16" x14ac:dyDescent="0.25">
      <c r="B320" t="s">
        <v>23</v>
      </c>
      <c r="C320" t="s">
        <v>166</v>
      </c>
      <c r="D320" t="s">
        <v>89</v>
      </c>
      <c r="F320" s="86">
        <f t="shared" si="54"/>
        <v>2.6139444444444</v>
      </c>
      <c r="G320" s="86">
        <f t="shared" si="52"/>
        <v>-52.696190000000001</v>
      </c>
      <c r="J320" t="s">
        <v>23</v>
      </c>
      <c r="K320" t="s">
        <v>166</v>
      </c>
      <c r="L320" t="s">
        <v>89</v>
      </c>
      <c r="N320" s="86">
        <f t="shared" si="55"/>
        <v>2.6139444444444</v>
      </c>
      <c r="O320" s="86">
        <f t="shared" si="53"/>
        <v>-42.609000999999999</v>
      </c>
    </row>
    <row r="321" spans="2:15" x14ac:dyDescent="0.25">
      <c r="B321">
        <v>1003000000</v>
      </c>
      <c r="C321">
        <v>-49.103458000000003</v>
      </c>
      <c r="D321">
        <v>-39.925528999999997</v>
      </c>
      <c r="F321" s="86">
        <f t="shared" si="54"/>
        <v>3.2248888888888998</v>
      </c>
      <c r="G321" s="86">
        <f t="shared" si="52"/>
        <v>-71.336769000000004</v>
      </c>
      <c r="J321">
        <v>1003000000</v>
      </c>
      <c r="K321">
        <v>-70.691826000000006</v>
      </c>
      <c r="L321">
        <v>-62.720405999999997</v>
      </c>
      <c r="N321" s="86">
        <f t="shared" si="55"/>
        <v>3.2248888888888998</v>
      </c>
      <c r="O321" s="86">
        <f t="shared" si="53"/>
        <v>-46.217545000000001</v>
      </c>
    </row>
    <row r="322" spans="2:15" x14ac:dyDescent="0.25">
      <c r="B322">
        <v>1669500000</v>
      </c>
      <c r="C322">
        <v>-55.824542999999998</v>
      </c>
      <c r="D322">
        <v>-48.121552000000001</v>
      </c>
      <c r="F322" s="86">
        <f t="shared" si="54"/>
        <v>3.8358333333333001</v>
      </c>
      <c r="G322" s="86">
        <f t="shared" si="52"/>
        <v>-51.799702000000003</v>
      </c>
      <c r="J322">
        <v>1669500000</v>
      </c>
      <c r="K322">
        <v>-57.085991</v>
      </c>
      <c r="L322">
        <v>-49.363266000000003</v>
      </c>
      <c r="N322" s="86">
        <f t="shared" si="55"/>
        <v>3.8358333333333001</v>
      </c>
      <c r="O322" s="86">
        <f t="shared" si="53"/>
        <v>-48.447772999999998</v>
      </c>
    </row>
    <row r="323" spans="2:15" x14ac:dyDescent="0.25">
      <c r="B323">
        <v>2336000000</v>
      </c>
      <c r="C323">
        <v>-54.594470999999999</v>
      </c>
      <c r="D323">
        <v>-46.278748</v>
      </c>
      <c r="F323" s="86">
        <f t="shared" si="54"/>
        <v>4.4467777777777995</v>
      </c>
      <c r="G323" s="86">
        <f t="shared" si="52"/>
        <v>-46.084460999999997</v>
      </c>
      <c r="J323">
        <v>2336000000</v>
      </c>
      <c r="K323">
        <v>-55.327621000000001</v>
      </c>
      <c r="L323">
        <v>-47.189490999999997</v>
      </c>
      <c r="N323" s="86">
        <f t="shared" si="55"/>
        <v>4.4467777777777995</v>
      </c>
      <c r="O323" s="86">
        <f t="shared" si="53"/>
        <v>-56.075702999999997</v>
      </c>
    </row>
    <row r="324" spans="2:15" x14ac:dyDescent="0.25">
      <c r="B324">
        <v>3002500000</v>
      </c>
      <c r="C324">
        <v>-54.140510999999996</v>
      </c>
      <c r="D324">
        <v>-45.654690000000002</v>
      </c>
      <c r="F324" s="86">
        <f t="shared" si="54"/>
        <v>5.0577222222222007</v>
      </c>
      <c r="G324" s="86">
        <f t="shared" si="52"/>
        <v>-47.595188</v>
      </c>
      <c r="J324">
        <v>3002500000</v>
      </c>
      <c r="K324">
        <v>-77.202743999999996</v>
      </c>
      <c r="L324">
        <v>-69.114845000000003</v>
      </c>
      <c r="N324" s="86">
        <f t="shared" si="55"/>
        <v>5.0577222222222007</v>
      </c>
      <c r="O324" s="86">
        <f t="shared" si="53"/>
        <v>-47.335602000000002</v>
      </c>
    </row>
    <row r="325" spans="2:15" x14ac:dyDescent="0.25">
      <c r="B325">
        <v>3669000000</v>
      </c>
      <c r="C325">
        <v>-65.490523999999994</v>
      </c>
      <c r="D325">
        <v>-57.225352999999998</v>
      </c>
      <c r="F325" s="86">
        <f t="shared" si="54"/>
        <v>5.6686666666667005</v>
      </c>
      <c r="G325" s="86">
        <f t="shared" si="52"/>
        <v>-45.086433</v>
      </c>
      <c r="J325">
        <v>3669000000</v>
      </c>
      <c r="K325">
        <v>-64.713417000000007</v>
      </c>
      <c r="L325">
        <v>-56.695056999999998</v>
      </c>
      <c r="N325" s="86">
        <f t="shared" si="55"/>
        <v>5.6686666666667005</v>
      </c>
      <c r="O325" s="86">
        <f t="shared" si="53"/>
        <v>-58.595027999999999</v>
      </c>
    </row>
    <row r="326" spans="2:15" x14ac:dyDescent="0.25">
      <c r="B326">
        <v>4335500000</v>
      </c>
      <c r="C326">
        <v>-73.913314999999997</v>
      </c>
      <c r="D326">
        <v>-65.975066999999996</v>
      </c>
      <c r="F326" s="86">
        <f t="shared" si="54"/>
        <v>6.2796111111110999</v>
      </c>
      <c r="G326" s="86">
        <f t="shared" si="52"/>
        <v>-46.937496000000003</v>
      </c>
      <c r="J326">
        <v>4335500000</v>
      </c>
      <c r="K326">
        <v>-83.787009999999995</v>
      </c>
      <c r="L326">
        <v>-75.778739999999999</v>
      </c>
      <c r="N326" s="86">
        <f t="shared" si="55"/>
        <v>6.2796111111110999</v>
      </c>
      <c r="O326" s="86">
        <f t="shared" si="53"/>
        <v>-62.938777999999999</v>
      </c>
    </row>
    <row r="327" spans="2:15" x14ac:dyDescent="0.25">
      <c r="B327">
        <v>5002000000</v>
      </c>
      <c r="C327">
        <v>-60.728588000000002</v>
      </c>
      <c r="D327">
        <v>-52.565857000000001</v>
      </c>
      <c r="F327" s="86">
        <f t="shared" si="54"/>
        <v>6.8905555555555997</v>
      </c>
      <c r="G327" s="86">
        <f t="shared" si="52"/>
        <v>-45.701312999999999</v>
      </c>
      <c r="J327">
        <v>5002000000</v>
      </c>
      <c r="K327">
        <v>-95.087745999999996</v>
      </c>
      <c r="L327">
        <v>-86.876555999999994</v>
      </c>
      <c r="N327" s="86">
        <f t="shared" si="55"/>
        <v>6.8905555555555997</v>
      </c>
      <c r="O327" s="86">
        <f t="shared" si="53"/>
        <v>-61.024227000000003</v>
      </c>
    </row>
    <row r="328" spans="2:15" x14ac:dyDescent="0.25">
      <c r="B328">
        <v>5668500000</v>
      </c>
      <c r="C328">
        <v>-66.093108999999998</v>
      </c>
      <c r="D328">
        <v>-58.025863999999999</v>
      </c>
      <c r="F328" s="86">
        <f t="shared" si="54"/>
        <v>7.5015000000000001</v>
      </c>
      <c r="G328" s="86">
        <f t="shared" si="52"/>
        <v>-52.231968000000002</v>
      </c>
      <c r="J328">
        <v>5668500000</v>
      </c>
      <c r="K328">
        <v>-97.003203999999997</v>
      </c>
      <c r="L328">
        <v>-88.617469999999997</v>
      </c>
      <c r="N328" s="86">
        <f t="shared" si="55"/>
        <v>7.5015000000000001</v>
      </c>
      <c r="O328" s="86">
        <f t="shared" si="53"/>
        <v>-63.310791000000002</v>
      </c>
    </row>
    <row r="329" spans="2:15" x14ac:dyDescent="0.25">
      <c r="B329">
        <v>6335000000</v>
      </c>
      <c r="C329">
        <v>-83.063095000000004</v>
      </c>
      <c r="D329">
        <v>-74.520920000000004</v>
      </c>
      <c r="F329" s="86">
        <f t="shared" si="54"/>
        <v>8.1124444444443995</v>
      </c>
      <c r="G329" s="86">
        <f t="shared" si="52"/>
        <v>-52.493789999999997</v>
      </c>
      <c r="J329">
        <v>6335000000</v>
      </c>
      <c r="K329">
        <v>-92.950485</v>
      </c>
      <c r="L329">
        <v>-84.798964999999995</v>
      </c>
      <c r="N329" s="86">
        <f t="shared" si="55"/>
        <v>8.1124444444443995</v>
      </c>
      <c r="O329" s="86">
        <f t="shared" si="53"/>
        <v>-62.397143999999997</v>
      </c>
    </row>
    <row r="330" spans="2:15" x14ac:dyDescent="0.25">
      <c r="B330">
        <v>7001500000</v>
      </c>
      <c r="C330">
        <v>-81.583481000000006</v>
      </c>
      <c r="D330">
        <v>-73.086905999999999</v>
      </c>
      <c r="F330" s="86">
        <f t="shared" si="54"/>
        <v>8.7233888888889002</v>
      </c>
      <c r="G330" s="86">
        <f t="shared" si="52"/>
        <v>-63.382435000000001</v>
      </c>
      <c r="J330">
        <v>7001500000</v>
      </c>
      <c r="K330">
        <v>-90.610366999999997</v>
      </c>
      <c r="L330">
        <v>-82.164482000000007</v>
      </c>
      <c r="N330" s="86">
        <f t="shared" si="55"/>
        <v>8.7233888888889002</v>
      </c>
      <c r="O330" s="86">
        <f t="shared" si="53"/>
        <v>-61.584988000000003</v>
      </c>
    </row>
    <row r="331" spans="2:15" x14ac:dyDescent="0.25">
      <c r="B331">
        <v>7668000000</v>
      </c>
      <c r="C331">
        <v>-78.714805999999996</v>
      </c>
      <c r="D331">
        <v>-69.897345999999999</v>
      </c>
      <c r="F331" s="86">
        <f t="shared" si="54"/>
        <v>9.3343333333332996</v>
      </c>
      <c r="G331" s="86">
        <f t="shared" si="52"/>
        <v>-60.392693000000001</v>
      </c>
      <c r="J331">
        <v>7668000000</v>
      </c>
      <c r="K331">
        <v>-87.642394999999993</v>
      </c>
      <c r="L331">
        <v>-78.841132999999999</v>
      </c>
      <c r="N331" s="86">
        <f t="shared" si="55"/>
        <v>9.3343333333332996</v>
      </c>
      <c r="O331" s="86">
        <f t="shared" si="53"/>
        <v>-60.958019</v>
      </c>
    </row>
    <row r="332" spans="2:15" x14ac:dyDescent="0.25">
      <c r="B332">
        <v>8334500000</v>
      </c>
      <c r="C332">
        <v>-79.600600999999997</v>
      </c>
      <c r="D332">
        <v>-70.565665999999993</v>
      </c>
      <c r="F332" s="86">
        <f t="shared" si="54"/>
        <v>9.9452777777778003</v>
      </c>
      <c r="G332" s="86">
        <f t="shared" si="52"/>
        <v>-57.355781999999998</v>
      </c>
      <c r="J332">
        <v>8334500000</v>
      </c>
      <c r="K332">
        <v>-92.549521999999996</v>
      </c>
      <c r="L332">
        <v>-83.464232999999993</v>
      </c>
      <c r="N332" s="86">
        <f t="shared" si="55"/>
        <v>9.9452777777778003</v>
      </c>
      <c r="O332" s="86">
        <f t="shared" si="53"/>
        <v>-59.041232999999998</v>
      </c>
    </row>
    <row r="333" spans="2:15" x14ac:dyDescent="0.25">
      <c r="B333">
        <v>9001000000</v>
      </c>
      <c r="C333">
        <v>-79.057357999999994</v>
      </c>
      <c r="D333">
        <v>-70.167572000000007</v>
      </c>
      <c r="F333" s="86">
        <f t="shared" si="54"/>
        <v>10.556222222222001</v>
      </c>
      <c r="G333" s="86">
        <f t="shared" si="52"/>
        <v>-55.693438999999998</v>
      </c>
      <c r="J333">
        <v>9001000000</v>
      </c>
      <c r="K333">
        <v>-112.87571</v>
      </c>
      <c r="L333">
        <v>-103.65246</v>
      </c>
      <c r="N333" s="86">
        <f t="shared" si="55"/>
        <v>10.556222222222001</v>
      </c>
      <c r="O333" s="86">
        <f t="shared" si="53"/>
        <v>-61.264847000000003</v>
      </c>
    </row>
    <row r="334" spans="2:15" x14ac:dyDescent="0.25">
      <c r="B334">
        <v>9667500000</v>
      </c>
      <c r="C334">
        <v>-81.252716000000007</v>
      </c>
      <c r="D334">
        <v>-72.276572999999999</v>
      </c>
      <c r="F334" s="86">
        <f t="shared" si="54"/>
        <v>11.167166666667001</v>
      </c>
      <c r="G334" s="86">
        <f t="shared" si="52"/>
        <v>-56.708945999999997</v>
      </c>
      <c r="J334">
        <v>9667500000</v>
      </c>
      <c r="K334">
        <v>-85.546310000000005</v>
      </c>
      <c r="L334">
        <v>-76.269835999999998</v>
      </c>
      <c r="N334" s="86">
        <f t="shared" si="55"/>
        <v>11.167166666667001</v>
      </c>
      <c r="O334" s="86">
        <f t="shared" si="53"/>
        <v>-60.625976999999999</v>
      </c>
    </row>
    <row r="335" spans="2:15" x14ac:dyDescent="0.25">
      <c r="B335">
        <v>10334000000</v>
      </c>
      <c r="C335">
        <v>-80.410217000000003</v>
      </c>
      <c r="D335">
        <v>-71.325660999999997</v>
      </c>
      <c r="F335" s="86">
        <f t="shared" si="54"/>
        <v>11.778111111111</v>
      </c>
      <c r="G335" s="86">
        <f t="shared" si="52"/>
        <v>-56.469211999999999</v>
      </c>
      <c r="J335">
        <v>10334000000</v>
      </c>
      <c r="K335">
        <v>-83.523712000000003</v>
      </c>
      <c r="L335">
        <v>-74.496459999999999</v>
      </c>
      <c r="N335" s="86">
        <f t="shared" si="55"/>
        <v>11.778111111111</v>
      </c>
      <c r="O335" s="86">
        <f t="shared" si="53"/>
        <v>-59.511471</v>
      </c>
    </row>
    <row r="336" spans="2:15" x14ac:dyDescent="0.25">
      <c r="B336">
        <v>11000500000</v>
      </c>
      <c r="C336">
        <v>-82.481826999999996</v>
      </c>
      <c r="D336">
        <v>-73.007964999999999</v>
      </c>
      <c r="F336" s="86">
        <f t="shared" si="54"/>
        <v>12.389055555556</v>
      </c>
      <c r="G336" s="86">
        <f t="shared" si="52"/>
        <v>-53.397289000000001</v>
      </c>
      <c r="J336">
        <v>11000500000</v>
      </c>
      <c r="K336">
        <v>-84.802741999999995</v>
      </c>
      <c r="L336">
        <v>-75.682045000000002</v>
      </c>
      <c r="N336" s="86">
        <f t="shared" si="55"/>
        <v>12.389055555556</v>
      </c>
      <c r="O336" s="86">
        <f t="shared" si="53"/>
        <v>-58.849772999999999</v>
      </c>
    </row>
    <row r="337" spans="2:16" x14ac:dyDescent="0.25">
      <c r="B337">
        <v>11667000000</v>
      </c>
      <c r="C337">
        <v>-81.036170999999996</v>
      </c>
      <c r="D337">
        <v>-71.419403000000003</v>
      </c>
      <c r="F337" s="86">
        <f t="shared" si="54"/>
        <v>13</v>
      </c>
      <c r="G337" s="86">
        <f t="shared" si="52"/>
        <v>-58.924801000000002</v>
      </c>
      <c r="J337">
        <v>11667000000</v>
      </c>
      <c r="K337">
        <v>-84.620056000000005</v>
      </c>
      <c r="L337">
        <v>-75.065498000000005</v>
      </c>
      <c r="N337" s="86">
        <f t="shared" si="55"/>
        <v>13</v>
      </c>
      <c r="O337" s="86">
        <f t="shared" si="53"/>
        <v>-57.856655000000003</v>
      </c>
    </row>
    <row r="338" spans="2:16" x14ac:dyDescent="0.25">
      <c r="B338">
        <v>12333500000</v>
      </c>
      <c r="C338">
        <v>-77.775429000000003</v>
      </c>
      <c r="D338">
        <v>-67.570319999999995</v>
      </c>
      <c r="F338" s="86" t="s">
        <v>25</v>
      </c>
      <c r="J338">
        <v>12333500000</v>
      </c>
      <c r="K338">
        <v>-84.295852999999994</v>
      </c>
      <c r="L338">
        <v>-74.395638000000005</v>
      </c>
      <c r="N338" s="86" t="s">
        <v>25</v>
      </c>
    </row>
    <row r="339" spans="2:16" x14ac:dyDescent="0.25">
      <c r="B339">
        <v>13000000000</v>
      </c>
      <c r="C339">
        <v>-77.678223000000003</v>
      </c>
      <c r="D339">
        <v>-66.585220000000007</v>
      </c>
      <c r="J339">
        <v>13000000000</v>
      </c>
      <c r="K339">
        <v>-85.766784999999999</v>
      </c>
      <c r="L339">
        <v>-75.024772999999996</v>
      </c>
    </row>
    <row r="340" spans="2:16" x14ac:dyDescent="0.25">
      <c r="B340" t="s">
        <v>25</v>
      </c>
      <c r="J340" t="s">
        <v>25</v>
      </c>
    </row>
    <row r="341" spans="2:16" x14ac:dyDescent="0.25">
      <c r="F341" s="86" t="s">
        <v>58</v>
      </c>
      <c r="N341" s="86" t="s">
        <v>58</v>
      </c>
    </row>
    <row r="342" spans="2:16" ht="15.75" x14ac:dyDescent="0.25">
      <c r="F342" s="86" t="s">
        <v>23</v>
      </c>
      <c r="G342" s="86" t="str">
        <f t="shared" ref="G342:G361" si="56">D368</f>
        <v>4Ix1L dBc Log Mag(dB)</v>
      </c>
      <c r="H342" s="35">
        <v>4</v>
      </c>
      <c r="N342" s="86" t="s">
        <v>23</v>
      </c>
      <c r="O342" s="86" t="str">
        <f t="shared" ref="O342:O361" si="57">L368</f>
        <v>4Ix1L dBc Log Mag(dB)</v>
      </c>
      <c r="P342" s="35">
        <v>4</v>
      </c>
    </row>
    <row r="343" spans="2:16" ht="15.75" x14ac:dyDescent="0.25">
      <c r="B343" t="s">
        <v>56</v>
      </c>
      <c r="F343" s="86">
        <f t="shared" ref="F343:F361" si="58">B369/1000000000</f>
        <v>1</v>
      </c>
      <c r="G343" s="86">
        <f t="shared" si="56"/>
        <v>-83.956062000000003</v>
      </c>
      <c r="H343" s="36">
        <f>ABS(AVERAGE(G343:G361)-(H342-1)*17)</f>
        <v>135.27403057894736</v>
      </c>
      <c r="J343" t="s">
        <v>56</v>
      </c>
      <c r="N343" s="86">
        <f t="shared" ref="N343:N361" si="59">J369/1000000000</f>
        <v>1</v>
      </c>
      <c r="O343" s="86">
        <f t="shared" si="57"/>
        <v>-89.920852999999994</v>
      </c>
      <c r="P343" s="36">
        <f>ABS(AVERAGE(O343:O361)-(P342-1)*17)</f>
        <v>136.742369</v>
      </c>
    </row>
    <row r="344" spans="2:16" x14ac:dyDescent="0.25">
      <c r="B344" t="s">
        <v>23</v>
      </c>
      <c r="C344" t="s">
        <v>167</v>
      </c>
      <c r="D344" t="s">
        <v>90</v>
      </c>
      <c r="F344" s="86">
        <f t="shared" si="58"/>
        <v>1.4446666666666999</v>
      </c>
      <c r="G344" s="86">
        <f t="shared" si="56"/>
        <v>-76.421402</v>
      </c>
      <c r="J344" t="s">
        <v>23</v>
      </c>
      <c r="K344" t="s">
        <v>167</v>
      </c>
      <c r="L344" t="s">
        <v>90</v>
      </c>
      <c r="N344" s="86">
        <f t="shared" si="59"/>
        <v>1.4446666666666999</v>
      </c>
      <c r="O344" s="86">
        <f t="shared" si="57"/>
        <v>-81.669196999999997</v>
      </c>
    </row>
    <row r="345" spans="2:16" x14ac:dyDescent="0.25">
      <c r="B345">
        <v>2003000000</v>
      </c>
      <c r="C345">
        <v>-52.315285000000003</v>
      </c>
      <c r="D345">
        <v>-43.137355999999997</v>
      </c>
      <c r="F345" s="86">
        <f t="shared" si="58"/>
        <v>1.8893333333333002</v>
      </c>
      <c r="G345" s="86">
        <f t="shared" si="56"/>
        <v>-95.439269999999993</v>
      </c>
      <c r="J345">
        <v>2003000000</v>
      </c>
      <c r="K345">
        <v>-53.852908999999997</v>
      </c>
      <c r="L345">
        <v>-45.881489000000002</v>
      </c>
      <c r="N345" s="86">
        <f t="shared" si="59"/>
        <v>1.8893333333333002</v>
      </c>
      <c r="O345" s="86">
        <f t="shared" si="57"/>
        <v>-74.019630000000006</v>
      </c>
    </row>
    <row r="346" spans="2:16" x14ac:dyDescent="0.25">
      <c r="B346">
        <v>2613944444.4443998</v>
      </c>
      <c r="C346">
        <v>-60.399177999999999</v>
      </c>
      <c r="D346">
        <v>-52.696190000000001</v>
      </c>
      <c r="F346" s="86">
        <f t="shared" si="58"/>
        <v>2.3340000000000001</v>
      </c>
      <c r="G346" s="86">
        <f t="shared" si="56"/>
        <v>-87.938361999999998</v>
      </c>
      <c r="J346">
        <v>2613944444.4443998</v>
      </c>
      <c r="K346">
        <v>-50.331726000000003</v>
      </c>
      <c r="L346">
        <v>-42.609000999999999</v>
      </c>
      <c r="N346" s="86">
        <f t="shared" si="59"/>
        <v>2.3340000000000001</v>
      </c>
      <c r="O346" s="86">
        <f t="shared" si="57"/>
        <v>-81.587494000000007</v>
      </c>
    </row>
    <row r="347" spans="2:16" x14ac:dyDescent="0.25">
      <c r="B347">
        <v>3224888888.8888998</v>
      </c>
      <c r="C347">
        <v>-79.652495999999999</v>
      </c>
      <c r="D347">
        <v>-71.336769000000004</v>
      </c>
      <c r="F347" s="86">
        <f t="shared" si="58"/>
        <v>2.7786666666666999</v>
      </c>
      <c r="G347" s="86">
        <f t="shared" si="56"/>
        <v>-87.485786000000004</v>
      </c>
      <c r="J347">
        <v>3224888888.8888998</v>
      </c>
      <c r="K347">
        <v>-54.355674999999998</v>
      </c>
      <c r="L347">
        <v>-46.217545000000001</v>
      </c>
      <c r="N347" s="86">
        <f t="shared" si="59"/>
        <v>2.7786666666666999</v>
      </c>
      <c r="O347" s="86">
        <f t="shared" si="57"/>
        <v>-98.085830999999999</v>
      </c>
    </row>
    <row r="348" spans="2:16" x14ac:dyDescent="0.25">
      <c r="B348">
        <v>3835833333.3333001</v>
      </c>
      <c r="C348">
        <v>-60.285522</v>
      </c>
      <c r="D348">
        <v>-51.799702000000003</v>
      </c>
      <c r="F348" s="86">
        <f t="shared" si="58"/>
        <v>3.2233333333333003</v>
      </c>
      <c r="G348" s="86">
        <f t="shared" si="56"/>
        <v>-94.278862000000004</v>
      </c>
      <c r="J348">
        <v>3835833333.3333001</v>
      </c>
      <c r="K348">
        <v>-56.535674999999998</v>
      </c>
      <c r="L348">
        <v>-48.447772999999998</v>
      </c>
      <c r="N348" s="86">
        <f t="shared" si="59"/>
        <v>3.2233333333333003</v>
      </c>
      <c r="O348" s="86">
        <f t="shared" si="57"/>
        <v>-92.770432</v>
      </c>
    </row>
    <row r="349" spans="2:16" x14ac:dyDescent="0.25">
      <c r="B349">
        <v>4446777777.7777996</v>
      </c>
      <c r="C349">
        <v>-54.349625000000003</v>
      </c>
      <c r="D349">
        <v>-46.084460999999997</v>
      </c>
      <c r="F349" s="86">
        <f t="shared" si="58"/>
        <v>3.6680000000000001</v>
      </c>
      <c r="G349" s="86">
        <f t="shared" si="56"/>
        <v>-88.532157999999995</v>
      </c>
      <c r="J349">
        <v>4446777777.7777996</v>
      </c>
      <c r="K349">
        <v>-64.094063000000006</v>
      </c>
      <c r="L349">
        <v>-56.075702999999997</v>
      </c>
      <c r="N349" s="86">
        <f t="shared" si="59"/>
        <v>3.6680000000000001</v>
      </c>
      <c r="O349" s="86">
        <f t="shared" si="57"/>
        <v>-88.793021999999993</v>
      </c>
    </row>
    <row r="350" spans="2:16" x14ac:dyDescent="0.25">
      <c r="B350">
        <v>5057722222.2222004</v>
      </c>
      <c r="C350">
        <v>-55.533431999999998</v>
      </c>
      <c r="D350">
        <v>-47.595188</v>
      </c>
      <c r="F350" s="86">
        <f t="shared" si="58"/>
        <v>4.1126666666666996</v>
      </c>
      <c r="G350" s="86">
        <f t="shared" si="56"/>
        <v>-79.150756999999999</v>
      </c>
      <c r="J350">
        <v>5057722222.2222004</v>
      </c>
      <c r="K350">
        <v>-55.343876000000002</v>
      </c>
      <c r="L350">
        <v>-47.335602000000002</v>
      </c>
      <c r="N350" s="86">
        <f t="shared" si="59"/>
        <v>4.1126666666666996</v>
      </c>
      <c r="O350" s="86">
        <f t="shared" si="57"/>
        <v>-94.062820000000002</v>
      </c>
    </row>
    <row r="351" spans="2:16" x14ac:dyDescent="0.25">
      <c r="B351">
        <v>5668666666.6667004</v>
      </c>
      <c r="C351">
        <v>-53.249164999999998</v>
      </c>
      <c r="D351">
        <v>-45.086433</v>
      </c>
      <c r="F351" s="86">
        <f t="shared" si="58"/>
        <v>4.5573333333332995</v>
      </c>
      <c r="G351" s="86">
        <f t="shared" si="56"/>
        <v>-83.995818999999997</v>
      </c>
      <c r="J351">
        <v>5668666666.6667004</v>
      </c>
      <c r="K351">
        <v>-66.806213</v>
      </c>
      <c r="L351">
        <v>-58.595027999999999</v>
      </c>
      <c r="N351" s="86">
        <f t="shared" si="59"/>
        <v>4.5573333333332995</v>
      </c>
      <c r="O351" s="86">
        <f t="shared" si="57"/>
        <v>-84.665199000000001</v>
      </c>
    </row>
    <row r="352" spans="2:16" x14ac:dyDescent="0.25">
      <c r="B352">
        <v>6279611111.1111002</v>
      </c>
      <c r="C352">
        <v>-55.004742</v>
      </c>
      <c r="D352">
        <v>-46.937496000000003</v>
      </c>
      <c r="F352" s="86">
        <f t="shared" si="58"/>
        <v>5.0019999999999998</v>
      </c>
      <c r="G352" s="86">
        <f t="shared" si="56"/>
        <v>-76.388587999999999</v>
      </c>
      <c r="J352">
        <v>6279611111.1111002</v>
      </c>
      <c r="K352">
        <v>-71.324516000000003</v>
      </c>
      <c r="L352">
        <v>-62.938777999999999</v>
      </c>
      <c r="N352" s="86">
        <f t="shared" si="59"/>
        <v>5.0019999999999998</v>
      </c>
      <c r="O352" s="86">
        <f t="shared" si="57"/>
        <v>-80.043182000000002</v>
      </c>
    </row>
    <row r="353" spans="2:16" x14ac:dyDescent="0.25">
      <c r="B353">
        <v>6890555555.5556002</v>
      </c>
      <c r="C353">
        <v>-54.243492000000003</v>
      </c>
      <c r="D353">
        <v>-45.701312999999999</v>
      </c>
      <c r="F353" s="86">
        <f t="shared" si="58"/>
        <v>5.4466666666667001</v>
      </c>
      <c r="G353" s="86">
        <f t="shared" si="56"/>
        <v>-80.645615000000006</v>
      </c>
      <c r="J353">
        <v>6890555555.5556002</v>
      </c>
      <c r="K353">
        <v>-69.175742999999997</v>
      </c>
      <c r="L353">
        <v>-61.024227000000003</v>
      </c>
      <c r="N353" s="86">
        <f t="shared" si="59"/>
        <v>5.4466666666667001</v>
      </c>
      <c r="O353" s="86">
        <f t="shared" si="57"/>
        <v>-80.256973000000002</v>
      </c>
    </row>
    <row r="354" spans="2:16" x14ac:dyDescent="0.25">
      <c r="B354">
        <v>7501500000</v>
      </c>
      <c r="C354">
        <v>-60.728538999999998</v>
      </c>
      <c r="D354">
        <v>-52.231968000000002</v>
      </c>
      <c r="F354" s="86">
        <f t="shared" si="58"/>
        <v>5.8913333333333</v>
      </c>
      <c r="G354" s="86">
        <f t="shared" si="56"/>
        <v>-96.002007000000006</v>
      </c>
      <c r="J354">
        <v>7501500000</v>
      </c>
      <c r="K354">
        <v>-71.756675999999999</v>
      </c>
      <c r="L354">
        <v>-63.310791000000002</v>
      </c>
      <c r="N354" s="86">
        <f t="shared" si="59"/>
        <v>5.8913333333333</v>
      </c>
      <c r="O354" s="86">
        <f t="shared" si="57"/>
        <v>-87.134392000000005</v>
      </c>
    </row>
    <row r="355" spans="2:16" x14ac:dyDescent="0.25">
      <c r="B355">
        <v>8112444444.4443998</v>
      </c>
      <c r="C355">
        <v>-61.311248999999997</v>
      </c>
      <c r="D355">
        <v>-52.493789999999997</v>
      </c>
      <c r="F355" s="86">
        <f t="shared" si="58"/>
        <v>6.3360000000000003</v>
      </c>
      <c r="G355" s="86">
        <f t="shared" si="56"/>
        <v>-79.546233999999998</v>
      </c>
      <c r="J355">
        <v>8112444444.4443998</v>
      </c>
      <c r="K355">
        <v>-71.198402000000002</v>
      </c>
      <c r="L355">
        <v>-62.397143999999997</v>
      </c>
      <c r="N355" s="86">
        <f t="shared" si="59"/>
        <v>6.3360000000000003</v>
      </c>
      <c r="O355" s="86">
        <f t="shared" si="57"/>
        <v>-88.288734000000005</v>
      </c>
    </row>
    <row r="356" spans="2:16" x14ac:dyDescent="0.25">
      <c r="B356">
        <v>8723388888.8889008</v>
      </c>
      <c r="C356">
        <v>-72.417373999999995</v>
      </c>
      <c r="D356">
        <v>-63.382435000000001</v>
      </c>
      <c r="F356" s="86">
        <f t="shared" si="58"/>
        <v>6.7806666666667006</v>
      </c>
      <c r="G356" s="86">
        <f t="shared" si="56"/>
        <v>-88.751769999999993</v>
      </c>
      <c r="J356">
        <v>8723388888.8889008</v>
      </c>
      <c r="K356">
        <v>-70.670280000000005</v>
      </c>
      <c r="L356">
        <v>-61.584988000000003</v>
      </c>
      <c r="N356" s="86">
        <f t="shared" si="59"/>
        <v>6.7806666666667006</v>
      </c>
      <c r="O356" s="86">
        <f t="shared" si="57"/>
        <v>-84.962272999999996</v>
      </c>
    </row>
    <row r="357" spans="2:16" x14ac:dyDescent="0.25">
      <c r="B357">
        <v>9334333333.3332996</v>
      </c>
      <c r="C357">
        <v>-69.282471000000001</v>
      </c>
      <c r="D357">
        <v>-60.392693000000001</v>
      </c>
      <c r="F357" s="86">
        <f t="shared" si="58"/>
        <v>7.2253333333332996</v>
      </c>
      <c r="G357" s="86">
        <f t="shared" si="56"/>
        <v>-81.097083999999995</v>
      </c>
      <c r="J357">
        <v>9334333333.3332996</v>
      </c>
      <c r="K357">
        <v>-70.181267000000005</v>
      </c>
      <c r="L357">
        <v>-60.958019</v>
      </c>
      <c r="N357" s="86">
        <f t="shared" si="59"/>
        <v>7.2253333333332996</v>
      </c>
      <c r="O357" s="86">
        <f t="shared" si="57"/>
        <v>-83.861771000000005</v>
      </c>
    </row>
    <row r="358" spans="2:16" x14ac:dyDescent="0.25">
      <c r="B358">
        <v>9945277777.7777996</v>
      </c>
      <c r="C358">
        <v>-66.331917000000004</v>
      </c>
      <c r="D358">
        <v>-57.355781999999998</v>
      </c>
      <c r="F358" s="86">
        <f t="shared" si="58"/>
        <v>7.67</v>
      </c>
      <c r="G358" s="86">
        <f t="shared" si="56"/>
        <v>-82.561508000000003</v>
      </c>
      <c r="J358">
        <v>9945277777.7777996</v>
      </c>
      <c r="K358">
        <v>-68.317711000000003</v>
      </c>
      <c r="L358">
        <v>-59.041232999999998</v>
      </c>
      <c r="N358" s="86">
        <f t="shared" si="59"/>
        <v>7.67</v>
      </c>
      <c r="O358" s="86">
        <f t="shared" si="57"/>
        <v>-88.850989999999996</v>
      </c>
    </row>
    <row r="359" spans="2:16" x14ac:dyDescent="0.25">
      <c r="B359">
        <v>10556222222.222</v>
      </c>
      <c r="C359">
        <v>-64.778000000000006</v>
      </c>
      <c r="D359">
        <v>-55.693438999999998</v>
      </c>
      <c r="F359" s="86">
        <f t="shared" si="58"/>
        <v>8.1146666666667002</v>
      </c>
      <c r="G359" s="86">
        <f t="shared" si="56"/>
        <v>-85.316260999999997</v>
      </c>
      <c r="J359">
        <v>10556222222.222</v>
      </c>
      <c r="K359">
        <v>-70.292098999999993</v>
      </c>
      <c r="L359">
        <v>-61.264847000000003</v>
      </c>
      <c r="N359" s="86">
        <f t="shared" si="59"/>
        <v>8.1146666666667002</v>
      </c>
      <c r="O359" s="86">
        <f t="shared" si="57"/>
        <v>-93.130707000000001</v>
      </c>
    </row>
    <row r="360" spans="2:16" x14ac:dyDescent="0.25">
      <c r="B360">
        <v>11167166666.667</v>
      </c>
      <c r="C360">
        <v>-66.182816000000003</v>
      </c>
      <c r="D360">
        <v>-56.708945999999997</v>
      </c>
      <c r="F360" s="86">
        <f t="shared" si="58"/>
        <v>8.5593333333332993</v>
      </c>
      <c r="G360" s="86">
        <f t="shared" si="56"/>
        <v>-82.047295000000005</v>
      </c>
      <c r="J360">
        <v>11167166666.667</v>
      </c>
      <c r="K360">
        <v>-69.746666000000005</v>
      </c>
      <c r="L360">
        <v>-60.625976999999999</v>
      </c>
      <c r="N360" s="86">
        <f t="shared" si="59"/>
        <v>8.5593333333332993</v>
      </c>
      <c r="O360" s="86">
        <f t="shared" si="57"/>
        <v>-72.456810000000004</v>
      </c>
    </row>
    <row r="361" spans="2:16" x14ac:dyDescent="0.25">
      <c r="B361">
        <v>11778111111.111</v>
      </c>
      <c r="C361">
        <v>-66.085976000000002</v>
      </c>
      <c r="D361">
        <v>-56.469211999999999</v>
      </c>
      <c r="F361" s="86">
        <f t="shared" si="58"/>
        <v>9.0039999999999996</v>
      </c>
      <c r="G361" s="86">
        <f t="shared" si="56"/>
        <v>-71.651741000000001</v>
      </c>
      <c r="J361">
        <v>11778111111.111</v>
      </c>
      <c r="K361">
        <v>-69.066024999999996</v>
      </c>
      <c r="L361">
        <v>-59.511471</v>
      </c>
      <c r="N361" s="86">
        <f t="shared" si="59"/>
        <v>9.0039999999999996</v>
      </c>
      <c r="O361" s="86">
        <f t="shared" si="57"/>
        <v>-84.544701000000003</v>
      </c>
    </row>
    <row r="362" spans="2:16" x14ac:dyDescent="0.25">
      <c r="B362">
        <v>12389055555.556</v>
      </c>
      <c r="C362">
        <v>-63.602398000000001</v>
      </c>
      <c r="D362">
        <v>-53.397289000000001</v>
      </c>
      <c r="F362" s="86" t="s">
        <v>25</v>
      </c>
      <c r="J362">
        <v>12389055555.556</v>
      </c>
      <c r="K362">
        <v>-68.749992000000006</v>
      </c>
      <c r="L362">
        <v>-58.849772999999999</v>
      </c>
      <c r="N362" s="86" t="s">
        <v>25</v>
      </c>
    </row>
    <row r="363" spans="2:16" x14ac:dyDescent="0.25">
      <c r="B363">
        <v>13000000000</v>
      </c>
      <c r="C363">
        <v>-70.017807000000005</v>
      </c>
      <c r="D363">
        <v>-58.924801000000002</v>
      </c>
      <c r="J363">
        <v>13000000000</v>
      </c>
      <c r="K363">
        <v>-68.598663000000002</v>
      </c>
      <c r="L363">
        <v>-57.856655000000003</v>
      </c>
    </row>
    <row r="364" spans="2:16" x14ac:dyDescent="0.25">
      <c r="B364" t="s">
        <v>25</v>
      </c>
      <c r="J364" t="s">
        <v>25</v>
      </c>
    </row>
    <row r="365" spans="2:16" x14ac:dyDescent="0.25">
      <c r="F365" s="86" t="s">
        <v>60</v>
      </c>
      <c r="N365" s="86" t="s">
        <v>60</v>
      </c>
    </row>
    <row r="366" spans="2:16" ht="15.75" x14ac:dyDescent="0.25">
      <c r="F366" s="86" t="s">
        <v>23</v>
      </c>
      <c r="G366" s="86" t="str">
        <f t="shared" ref="G366:G385" si="60">D392</f>
        <v>4Ix2L dBc Log Mag(dB)</v>
      </c>
      <c r="H366" s="35">
        <v>4</v>
      </c>
      <c r="N366" s="86" t="s">
        <v>23</v>
      </c>
      <c r="O366" s="86" t="str">
        <f t="shared" ref="O366:O385" si="61">L392</f>
        <v>4Ix2L dBc Log Mag(dB)</v>
      </c>
      <c r="P366" s="35">
        <v>4</v>
      </c>
    </row>
    <row r="367" spans="2:16" ht="15.75" x14ac:dyDescent="0.25">
      <c r="B367" t="s">
        <v>58</v>
      </c>
      <c r="F367" s="86">
        <f t="shared" ref="F367:F385" si="62">B393/1000000000</f>
        <v>1</v>
      </c>
      <c r="G367" s="86">
        <f t="shared" si="60"/>
        <v>-76.745506000000006</v>
      </c>
      <c r="H367" s="36">
        <f>ABS(AVERAGE(G367:G385)-(H366-1)*17)</f>
        <v>129.69286884210527</v>
      </c>
      <c r="J367" t="s">
        <v>58</v>
      </c>
      <c r="N367" s="86">
        <f t="shared" ref="N367:N385" si="63">J393/1000000000</f>
        <v>1</v>
      </c>
      <c r="O367" s="86">
        <f t="shared" si="61"/>
        <v>-95.728172000000001</v>
      </c>
      <c r="P367" s="36">
        <f>ABS(AVERAGE(O367:O385)-(P366-1)*17)</f>
        <v>132.90868789473683</v>
      </c>
    </row>
    <row r="368" spans="2:16" x14ac:dyDescent="0.25">
      <c r="B368" t="s">
        <v>23</v>
      </c>
      <c r="C368" t="s">
        <v>168</v>
      </c>
      <c r="D368" t="s">
        <v>91</v>
      </c>
      <c r="F368" s="86">
        <f t="shared" si="62"/>
        <v>1.6666666666666998</v>
      </c>
      <c r="G368" s="86">
        <f t="shared" si="60"/>
        <v>-75.807670999999999</v>
      </c>
      <c r="J368" t="s">
        <v>23</v>
      </c>
      <c r="K368" t="s">
        <v>168</v>
      </c>
      <c r="L368" t="s">
        <v>91</v>
      </c>
      <c r="N368" s="86">
        <f t="shared" si="63"/>
        <v>1.6666666666666998</v>
      </c>
      <c r="O368" s="86">
        <f t="shared" si="61"/>
        <v>-89.322624000000005</v>
      </c>
    </row>
    <row r="369" spans="2:15" x14ac:dyDescent="0.25">
      <c r="B369">
        <v>1000000000</v>
      </c>
      <c r="C369">
        <v>-93.133987000000005</v>
      </c>
      <c r="D369">
        <v>-83.956062000000003</v>
      </c>
      <c r="F369" s="86">
        <f t="shared" si="62"/>
        <v>2.3333333333333002</v>
      </c>
      <c r="G369" s="86">
        <f t="shared" si="60"/>
        <v>-69.784217999999996</v>
      </c>
      <c r="J369">
        <v>1000000000</v>
      </c>
      <c r="K369">
        <v>-97.892273000000003</v>
      </c>
      <c r="L369">
        <v>-89.920852999999994</v>
      </c>
      <c r="N369" s="86">
        <f t="shared" si="63"/>
        <v>2.3333333333333002</v>
      </c>
      <c r="O369" s="86">
        <f t="shared" si="61"/>
        <v>-86.34787</v>
      </c>
    </row>
    <row r="370" spans="2:15" x14ac:dyDescent="0.25">
      <c r="B370">
        <v>1444666666.6666999</v>
      </c>
      <c r="C370">
        <v>-84.124397000000002</v>
      </c>
      <c r="D370">
        <v>-76.421402</v>
      </c>
      <c r="F370" s="86">
        <f t="shared" si="62"/>
        <v>3</v>
      </c>
      <c r="G370" s="86">
        <f t="shared" si="60"/>
        <v>-81.977585000000005</v>
      </c>
      <c r="J370">
        <v>1444666666.6666999</v>
      </c>
      <c r="K370">
        <v>-89.391921999999994</v>
      </c>
      <c r="L370">
        <v>-81.669196999999997</v>
      </c>
      <c r="N370" s="86">
        <f t="shared" si="63"/>
        <v>3</v>
      </c>
      <c r="O370" s="86">
        <f t="shared" si="61"/>
        <v>-81.573006000000007</v>
      </c>
    </row>
    <row r="371" spans="2:15" x14ac:dyDescent="0.25">
      <c r="B371">
        <v>1889333333.3333001</v>
      </c>
      <c r="C371">
        <v>-103.75499000000001</v>
      </c>
      <c r="D371">
        <v>-95.439269999999993</v>
      </c>
      <c r="F371" s="86">
        <f t="shared" si="62"/>
        <v>3.6666666666666998</v>
      </c>
      <c r="G371" s="86">
        <f t="shared" si="60"/>
        <v>-81.365684999999999</v>
      </c>
      <c r="J371">
        <v>1889333333.3333001</v>
      </c>
      <c r="K371">
        <v>-82.157753</v>
      </c>
      <c r="L371">
        <v>-74.019630000000006</v>
      </c>
      <c r="N371" s="86">
        <f t="shared" si="63"/>
        <v>3.6666666666666998</v>
      </c>
      <c r="O371" s="86">
        <f t="shared" si="61"/>
        <v>-82.434235000000001</v>
      </c>
    </row>
    <row r="372" spans="2:15" x14ac:dyDescent="0.25">
      <c r="B372">
        <v>2334000000</v>
      </c>
      <c r="C372">
        <v>-96.424187000000003</v>
      </c>
      <c r="D372">
        <v>-87.938361999999998</v>
      </c>
      <c r="F372" s="86">
        <f t="shared" si="62"/>
        <v>4.3333333333332993</v>
      </c>
      <c r="G372" s="86">
        <f t="shared" si="60"/>
        <v>-83.076485000000005</v>
      </c>
      <c r="J372">
        <v>2334000000</v>
      </c>
      <c r="K372">
        <v>-89.675392000000002</v>
      </c>
      <c r="L372">
        <v>-81.587494000000007</v>
      </c>
      <c r="N372" s="86">
        <f t="shared" si="63"/>
        <v>4.3333333333332993</v>
      </c>
      <c r="O372" s="86">
        <f t="shared" si="61"/>
        <v>-82.619018999999994</v>
      </c>
    </row>
    <row r="373" spans="2:15" x14ac:dyDescent="0.25">
      <c r="B373">
        <v>2778666666.6666999</v>
      </c>
      <c r="C373">
        <v>-95.750953999999993</v>
      </c>
      <c r="D373">
        <v>-87.485786000000004</v>
      </c>
      <c r="F373" s="86">
        <f t="shared" si="62"/>
        <v>5</v>
      </c>
      <c r="G373" s="86">
        <f t="shared" si="60"/>
        <v>-86.494843000000003</v>
      </c>
      <c r="J373">
        <v>2778666666.6666999</v>
      </c>
      <c r="K373">
        <v>-106.10419</v>
      </c>
      <c r="L373">
        <v>-98.085830999999999</v>
      </c>
      <c r="N373" s="86">
        <f t="shared" si="63"/>
        <v>5</v>
      </c>
      <c r="O373" s="86">
        <f t="shared" si="61"/>
        <v>-87.549621999999999</v>
      </c>
    </row>
    <row r="374" spans="2:15" x14ac:dyDescent="0.25">
      <c r="B374">
        <v>3223333333.3333001</v>
      </c>
      <c r="C374">
        <v>-102.2171</v>
      </c>
      <c r="D374">
        <v>-94.278862000000004</v>
      </c>
      <c r="F374" s="86">
        <f t="shared" si="62"/>
        <v>5.6666666666667007</v>
      </c>
      <c r="G374" s="86">
        <f t="shared" si="60"/>
        <v>-84.429328999999996</v>
      </c>
      <c r="J374">
        <v>3223333333.3333001</v>
      </c>
      <c r="K374">
        <v>-100.77871</v>
      </c>
      <c r="L374">
        <v>-92.770432</v>
      </c>
      <c r="N374" s="86">
        <f t="shared" si="63"/>
        <v>5.6666666666667007</v>
      </c>
      <c r="O374" s="86">
        <f t="shared" si="61"/>
        <v>-88.637343999999999</v>
      </c>
    </row>
    <row r="375" spans="2:15" x14ac:dyDescent="0.25">
      <c r="B375">
        <v>3668000000</v>
      </c>
      <c r="C375">
        <v>-96.694892999999993</v>
      </c>
      <c r="D375">
        <v>-88.532157999999995</v>
      </c>
      <c r="F375" s="86">
        <f t="shared" si="62"/>
        <v>6.3333333333332993</v>
      </c>
      <c r="G375" s="86">
        <f t="shared" si="60"/>
        <v>-79.179451</v>
      </c>
      <c r="J375">
        <v>3668000000</v>
      </c>
      <c r="K375">
        <v>-97.004204000000001</v>
      </c>
      <c r="L375">
        <v>-88.793021999999993</v>
      </c>
      <c r="N375" s="86">
        <f t="shared" si="63"/>
        <v>6.3333333333332993</v>
      </c>
      <c r="O375" s="86">
        <f t="shared" si="61"/>
        <v>-80.393303000000003</v>
      </c>
    </row>
    <row r="376" spans="2:15" x14ac:dyDescent="0.25">
      <c r="B376">
        <v>4112666666.6666999</v>
      </c>
      <c r="C376">
        <v>-87.218001999999998</v>
      </c>
      <c r="D376">
        <v>-79.150756999999999</v>
      </c>
      <c r="F376" s="86">
        <f t="shared" si="62"/>
        <v>7</v>
      </c>
      <c r="G376" s="86">
        <f t="shared" si="60"/>
        <v>-77.744918999999996</v>
      </c>
      <c r="J376">
        <v>4112666666.6666999</v>
      </c>
      <c r="K376">
        <v>-102.44855</v>
      </c>
      <c r="L376">
        <v>-94.062820000000002</v>
      </c>
      <c r="N376" s="86">
        <f t="shared" si="63"/>
        <v>7</v>
      </c>
      <c r="O376" s="86">
        <f t="shared" si="61"/>
        <v>-74.596062000000003</v>
      </c>
    </row>
    <row r="377" spans="2:15" x14ac:dyDescent="0.25">
      <c r="B377">
        <v>4557333333.3332996</v>
      </c>
      <c r="C377">
        <v>-92.538002000000006</v>
      </c>
      <c r="D377">
        <v>-83.995818999999997</v>
      </c>
      <c r="F377" s="86">
        <f t="shared" si="62"/>
        <v>7.6666666666667007</v>
      </c>
      <c r="G377" s="86">
        <f t="shared" si="60"/>
        <v>-78.636161999999999</v>
      </c>
      <c r="J377">
        <v>4557333333.3332996</v>
      </c>
      <c r="K377">
        <v>-92.816719000000006</v>
      </c>
      <c r="L377">
        <v>-84.665199000000001</v>
      </c>
      <c r="N377" s="86">
        <f t="shared" si="63"/>
        <v>7.6666666666667007</v>
      </c>
      <c r="O377" s="86">
        <f t="shared" si="61"/>
        <v>-83.020331999999996</v>
      </c>
    </row>
    <row r="378" spans="2:15" x14ac:dyDescent="0.25">
      <c r="B378">
        <v>5002000000</v>
      </c>
      <c r="C378">
        <v>-84.885161999999994</v>
      </c>
      <c r="D378">
        <v>-76.388587999999999</v>
      </c>
      <c r="F378" s="86">
        <f t="shared" si="62"/>
        <v>8.3333333333333002</v>
      </c>
      <c r="G378" s="86">
        <f t="shared" si="60"/>
        <v>-81.325478000000004</v>
      </c>
      <c r="J378">
        <v>5002000000</v>
      </c>
      <c r="K378">
        <v>-88.489067000000006</v>
      </c>
      <c r="L378">
        <v>-80.043182000000002</v>
      </c>
      <c r="N378" s="86">
        <f t="shared" si="63"/>
        <v>8.3333333333333002</v>
      </c>
      <c r="O378" s="86">
        <f t="shared" si="61"/>
        <v>-79.935401999999996</v>
      </c>
    </row>
    <row r="379" spans="2:15" x14ac:dyDescent="0.25">
      <c r="B379">
        <v>5446666666.6667004</v>
      </c>
      <c r="C379">
        <v>-89.463074000000006</v>
      </c>
      <c r="D379">
        <v>-80.645615000000006</v>
      </c>
      <c r="F379" s="86">
        <f t="shared" si="62"/>
        <v>9</v>
      </c>
      <c r="G379" s="86">
        <f t="shared" si="60"/>
        <v>-82.722251999999997</v>
      </c>
      <c r="J379">
        <v>5446666666.6667004</v>
      </c>
      <c r="K379">
        <v>-89.058234999999996</v>
      </c>
      <c r="L379">
        <v>-80.256973000000002</v>
      </c>
      <c r="N379" s="86">
        <f t="shared" si="63"/>
        <v>9</v>
      </c>
      <c r="O379" s="86">
        <f t="shared" si="61"/>
        <v>-85.025452000000001</v>
      </c>
    </row>
    <row r="380" spans="2:15" x14ac:dyDescent="0.25">
      <c r="B380">
        <v>5891333333.3332996</v>
      </c>
      <c r="C380">
        <v>-105.03694</v>
      </c>
      <c r="D380">
        <v>-96.002007000000006</v>
      </c>
      <c r="F380" s="86">
        <f t="shared" si="62"/>
        <v>9.6666666666666998</v>
      </c>
      <c r="G380" s="86">
        <f t="shared" si="60"/>
        <v>-85.467681999999996</v>
      </c>
      <c r="J380">
        <v>5891333333.3332996</v>
      </c>
      <c r="K380">
        <v>-96.219680999999994</v>
      </c>
      <c r="L380">
        <v>-87.134392000000005</v>
      </c>
      <c r="N380" s="86">
        <f t="shared" si="63"/>
        <v>9.6666666666666998</v>
      </c>
      <c r="O380" s="86">
        <f t="shared" si="61"/>
        <v>-82.247428999999997</v>
      </c>
    </row>
    <row r="381" spans="2:15" x14ac:dyDescent="0.25">
      <c r="B381">
        <v>6336000000</v>
      </c>
      <c r="C381">
        <v>-88.436012000000005</v>
      </c>
      <c r="D381">
        <v>-79.546233999999998</v>
      </c>
      <c r="F381" s="86">
        <f t="shared" si="62"/>
        <v>10.333333333333</v>
      </c>
      <c r="G381" s="86">
        <f t="shared" si="60"/>
        <v>-79.535140999999996</v>
      </c>
      <c r="J381">
        <v>6336000000</v>
      </c>
      <c r="K381">
        <v>-97.511977999999999</v>
      </c>
      <c r="L381">
        <v>-88.288734000000005</v>
      </c>
      <c r="N381" s="86">
        <f t="shared" si="63"/>
        <v>10.333333333333</v>
      </c>
      <c r="O381" s="86">
        <f t="shared" si="61"/>
        <v>-77.513183999999995</v>
      </c>
    </row>
    <row r="382" spans="2:15" x14ac:dyDescent="0.25">
      <c r="B382">
        <v>6780666666.6667004</v>
      </c>
      <c r="C382">
        <v>-97.727905000000007</v>
      </c>
      <c r="D382">
        <v>-88.751769999999993</v>
      </c>
      <c r="F382" s="86">
        <f t="shared" si="62"/>
        <v>11</v>
      </c>
      <c r="G382" s="86">
        <f t="shared" si="60"/>
        <v>-74.253951999999998</v>
      </c>
      <c r="J382">
        <v>6780666666.6667004</v>
      </c>
      <c r="K382">
        <v>-94.238747000000004</v>
      </c>
      <c r="L382">
        <v>-84.962272999999996</v>
      </c>
      <c r="N382" s="86">
        <f t="shared" si="63"/>
        <v>11</v>
      </c>
      <c r="O382" s="86">
        <f t="shared" si="61"/>
        <v>-76.054123000000004</v>
      </c>
    </row>
    <row r="383" spans="2:15" x14ac:dyDescent="0.25">
      <c r="B383">
        <v>7225333333.3332996</v>
      </c>
      <c r="C383">
        <v>-90.181640999999999</v>
      </c>
      <c r="D383">
        <v>-81.097083999999995</v>
      </c>
      <c r="F383" s="86">
        <f t="shared" si="62"/>
        <v>11.666666666667</v>
      </c>
      <c r="G383" s="86">
        <f t="shared" si="60"/>
        <v>-73.123954999999995</v>
      </c>
      <c r="J383">
        <v>7225333333.3332996</v>
      </c>
      <c r="K383">
        <v>-92.889022999999995</v>
      </c>
      <c r="L383">
        <v>-83.861771000000005</v>
      </c>
      <c r="N383" s="86">
        <f t="shared" si="63"/>
        <v>11.666666666667</v>
      </c>
      <c r="O383" s="86">
        <f t="shared" si="61"/>
        <v>-73.607758000000004</v>
      </c>
    </row>
    <row r="384" spans="2:15" x14ac:dyDescent="0.25">
      <c r="B384">
        <v>7670000000</v>
      </c>
      <c r="C384">
        <v>-92.03537</v>
      </c>
      <c r="D384">
        <v>-82.561508000000003</v>
      </c>
      <c r="F384" s="86">
        <f t="shared" si="62"/>
        <v>12.333333333333</v>
      </c>
      <c r="G384" s="86">
        <f t="shared" si="60"/>
        <v>-72.270126000000005</v>
      </c>
      <c r="J384">
        <v>7670000000</v>
      </c>
      <c r="K384">
        <v>-97.971680000000006</v>
      </c>
      <c r="L384">
        <v>-88.850989999999996</v>
      </c>
      <c r="N384" s="86">
        <f t="shared" si="63"/>
        <v>12.333333333333</v>
      </c>
      <c r="O384" s="86">
        <f t="shared" si="61"/>
        <v>-74.687431000000004</v>
      </c>
    </row>
    <row r="385" spans="2:16" x14ac:dyDescent="0.25">
      <c r="B385">
        <v>8114666666.6667004</v>
      </c>
      <c r="C385">
        <v>-94.933029000000005</v>
      </c>
      <c r="D385">
        <v>-85.316260999999997</v>
      </c>
      <c r="F385" s="86">
        <f t="shared" si="62"/>
        <v>13</v>
      </c>
      <c r="G385" s="86">
        <f t="shared" si="60"/>
        <v>-71.224068000000003</v>
      </c>
      <c r="J385">
        <v>8114666666.6667004</v>
      </c>
      <c r="K385">
        <v>-102.68526</v>
      </c>
      <c r="L385">
        <v>-93.130707000000001</v>
      </c>
      <c r="N385" s="86">
        <f t="shared" si="63"/>
        <v>13</v>
      </c>
      <c r="O385" s="86">
        <f t="shared" si="61"/>
        <v>-74.972701999999998</v>
      </c>
    </row>
    <row r="386" spans="2:16" x14ac:dyDescent="0.25">
      <c r="B386">
        <v>8559333333.3332996</v>
      </c>
      <c r="C386">
        <v>-92.252403000000001</v>
      </c>
      <c r="D386">
        <v>-82.047295000000005</v>
      </c>
      <c r="F386" s="86" t="s">
        <v>25</v>
      </c>
      <c r="J386">
        <v>8559333333.3332996</v>
      </c>
      <c r="K386">
        <v>-82.357024999999993</v>
      </c>
      <c r="L386">
        <v>-72.456810000000004</v>
      </c>
      <c r="N386" s="86" t="s">
        <v>25</v>
      </c>
    </row>
    <row r="387" spans="2:16" x14ac:dyDescent="0.25">
      <c r="B387">
        <v>9004000000</v>
      </c>
      <c r="C387">
        <v>-82.744743</v>
      </c>
      <c r="D387">
        <v>-71.651741000000001</v>
      </c>
      <c r="J387">
        <v>9004000000</v>
      </c>
      <c r="K387">
        <v>-95.286713000000006</v>
      </c>
      <c r="L387">
        <v>-84.544701000000003</v>
      </c>
    </row>
    <row r="388" spans="2:16" x14ac:dyDescent="0.25">
      <c r="B388" t="s">
        <v>25</v>
      </c>
      <c r="J388" t="s">
        <v>25</v>
      </c>
    </row>
    <row r="389" spans="2:16" x14ac:dyDescent="0.25">
      <c r="F389" s="86" t="s">
        <v>62</v>
      </c>
      <c r="N389" s="86" t="s">
        <v>62</v>
      </c>
    </row>
    <row r="390" spans="2:16" ht="15.75" x14ac:dyDescent="0.25">
      <c r="F390" s="86" t="s">
        <v>23</v>
      </c>
      <c r="G390" s="86" t="str">
        <f t="shared" ref="G390:G409" si="64">D416</f>
        <v>4Ix3L dBc Log Mag(dB)</v>
      </c>
      <c r="H390" s="35">
        <v>4</v>
      </c>
      <c r="N390" s="86" t="s">
        <v>23</v>
      </c>
      <c r="O390" s="86" t="str">
        <f t="shared" ref="O390:O409" si="65">L416</f>
        <v>4Ix3L dBc Log Mag(dB)</v>
      </c>
      <c r="P390" s="35">
        <v>4</v>
      </c>
    </row>
    <row r="391" spans="2:16" ht="15.75" x14ac:dyDescent="0.25">
      <c r="B391" t="s">
        <v>60</v>
      </c>
      <c r="F391" s="86">
        <f t="shared" ref="F391:F409" si="66">B417/1000000000</f>
        <v>1</v>
      </c>
      <c r="G391" s="86">
        <f t="shared" si="64"/>
        <v>-51.223534000000001</v>
      </c>
      <c r="H391" s="36">
        <f>ABS(AVERAGE(G391:G409)-(H390-1)*17)</f>
        <v>129.31841400000002</v>
      </c>
      <c r="J391" t="s">
        <v>60</v>
      </c>
      <c r="N391" s="86">
        <f t="shared" ref="N391:N409" si="67">J417/1000000000</f>
        <v>1</v>
      </c>
      <c r="O391" s="86">
        <f t="shared" si="65"/>
        <v>-73.699837000000002</v>
      </c>
      <c r="P391" s="36">
        <f>ABS(AVERAGE(O391:O409)-(P390-1)*17)</f>
        <v>141.85809226315789</v>
      </c>
    </row>
    <row r="392" spans="2:16" x14ac:dyDescent="0.25">
      <c r="B392" t="s">
        <v>23</v>
      </c>
      <c r="C392" t="s">
        <v>169</v>
      </c>
      <c r="D392" t="s">
        <v>92</v>
      </c>
      <c r="F392" s="86">
        <f t="shared" si="66"/>
        <v>1.6666666666666998</v>
      </c>
      <c r="G392" s="86">
        <f t="shared" si="64"/>
        <v>-47.117004000000001</v>
      </c>
      <c r="J392" t="s">
        <v>23</v>
      </c>
      <c r="K392" t="s">
        <v>169</v>
      </c>
      <c r="L392" t="s">
        <v>92</v>
      </c>
      <c r="N392" s="86">
        <f t="shared" si="67"/>
        <v>1.6666666666666998</v>
      </c>
      <c r="O392" s="86">
        <f t="shared" si="65"/>
        <v>-76.737273999999999</v>
      </c>
    </row>
    <row r="393" spans="2:16" x14ac:dyDescent="0.25">
      <c r="B393">
        <v>1000000000</v>
      </c>
      <c r="C393">
        <v>-85.923439000000002</v>
      </c>
      <c r="D393">
        <v>-76.745506000000006</v>
      </c>
      <c r="F393" s="86">
        <f t="shared" si="66"/>
        <v>2.3333333333333002</v>
      </c>
      <c r="G393" s="86">
        <f t="shared" si="64"/>
        <v>-51.468819000000003</v>
      </c>
      <c r="J393">
        <v>1000000000</v>
      </c>
      <c r="K393">
        <v>-103.69959</v>
      </c>
      <c r="L393">
        <v>-95.728172000000001</v>
      </c>
      <c r="N393" s="86">
        <f t="shared" si="67"/>
        <v>2.3333333333333002</v>
      </c>
      <c r="O393" s="86">
        <f t="shared" si="65"/>
        <v>-99.221053999999995</v>
      </c>
    </row>
    <row r="394" spans="2:16" x14ac:dyDescent="0.25">
      <c r="B394">
        <v>1666666666.6666999</v>
      </c>
      <c r="C394">
        <v>-83.510658000000006</v>
      </c>
      <c r="D394">
        <v>-75.807670999999999</v>
      </c>
      <c r="F394" s="86">
        <f t="shared" si="66"/>
        <v>3</v>
      </c>
      <c r="G394" s="86">
        <f t="shared" si="64"/>
        <v>-75.367844000000005</v>
      </c>
      <c r="J394">
        <v>1666666666.6666999</v>
      </c>
      <c r="K394">
        <v>-97.045349000000002</v>
      </c>
      <c r="L394">
        <v>-89.322624000000005</v>
      </c>
      <c r="N394" s="86">
        <f t="shared" si="67"/>
        <v>3</v>
      </c>
      <c r="O394" s="86">
        <f t="shared" si="65"/>
        <v>-99.296227000000002</v>
      </c>
    </row>
    <row r="395" spans="2:16" x14ac:dyDescent="0.25">
      <c r="B395">
        <v>2333333333.3333001</v>
      </c>
      <c r="C395">
        <v>-78.099936999999997</v>
      </c>
      <c r="D395">
        <v>-69.784217999999996</v>
      </c>
      <c r="F395" s="86">
        <f t="shared" si="66"/>
        <v>3.6666666666666998</v>
      </c>
      <c r="G395" s="86">
        <f t="shared" si="64"/>
        <v>-82.374413000000004</v>
      </c>
      <c r="J395">
        <v>2333333333.3333001</v>
      </c>
      <c r="K395">
        <v>-94.486000000000004</v>
      </c>
      <c r="L395">
        <v>-86.34787</v>
      </c>
      <c r="N395" s="86">
        <f t="shared" si="67"/>
        <v>3.6666666666666998</v>
      </c>
      <c r="O395" s="86">
        <f t="shared" si="65"/>
        <v>-86.515075999999993</v>
      </c>
    </row>
    <row r="396" spans="2:16" x14ac:dyDescent="0.25">
      <c r="B396">
        <v>3000000000</v>
      </c>
      <c r="C396">
        <v>-90.463402000000002</v>
      </c>
      <c r="D396">
        <v>-81.977585000000005</v>
      </c>
      <c r="F396" s="86">
        <f t="shared" si="66"/>
        <v>4.3333333333332993</v>
      </c>
      <c r="G396" s="86">
        <f t="shared" si="64"/>
        <v>-75.407157999999995</v>
      </c>
      <c r="J396">
        <v>3000000000</v>
      </c>
      <c r="K396">
        <v>-89.660911999999996</v>
      </c>
      <c r="L396">
        <v>-81.573006000000007</v>
      </c>
      <c r="N396" s="86">
        <f t="shared" si="67"/>
        <v>4.3333333333332993</v>
      </c>
      <c r="O396" s="86">
        <f t="shared" si="65"/>
        <v>-104.23826</v>
      </c>
    </row>
    <row r="397" spans="2:16" x14ac:dyDescent="0.25">
      <c r="B397">
        <v>3666666666.6666999</v>
      </c>
      <c r="C397">
        <v>-89.630852000000004</v>
      </c>
      <c r="D397">
        <v>-81.365684999999999</v>
      </c>
      <c r="F397" s="86">
        <f t="shared" si="66"/>
        <v>5</v>
      </c>
      <c r="G397" s="86">
        <f t="shared" si="64"/>
        <v>-74.393805999999998</v>
      </c>
      <c r="J397">
        <v>3666666666.6666999</v>
      </c>
      <c r="K397">
        <v>-90.452599000000006</v>
      </c>
      <c r="L397">
        <v>-82.434235000000001</v>
      </c>
      <c r="N397" s="86">
        <f t="shared" si="67"/>
        <v>5</v>
      </c>
      <c r="O397" s="86">
        <f t="shared" si="65"/>
        <v>-95.584998999999996</v>
      </c>
    </row>
    <row r="398" spans="2:16" x14ac:dyDescent="0.25">
      <c r="B398">
        <v>4333333333.3332996</v>
      </c>
      <c r="C398">
        <v>-91.014724999999999</v>
      </c>
      <c r="D398">
        <v>-83.076485000000005</v>
      </c>
      <c r="F398" s="86">
        <f t="shared" si="66"/>
        <v>5.6666666666667007</v>
      </c>
      <c r="G398" s="86">
        <f t="shared" si="64"/>
        <v>-59.880287000000003</v>
      </c>
      <c r="J398">
        <v>4333333333.3332996</v>
      </c>
      <c r="K398">
        <v>-90.627296000000001</v>
      </c>
      <c r="L398">
        <v>-82.619018999999994</v>
      </c>
      <c r="N398" s="86">
        <f t="shared" si="67"/>
        <v>5.6666666666667007</v>
      </c>
      <c r="O398" s="86">
        <f t="shared" si="65"/>
        <v>-94.537307999999996</v>
      </c>
    </row>
    <row r="399" spans="2:16" x14ac:dyDescent="0.25">
      <c r="B399">
        <v>5000000000</v>
      </c>
      <c r="C399">
        <v>-94.657570000000007</v>
      </c>
      <c r="D399">
        <v>-86.494843000000003</v>
      </c>
      <c r="F399" s="86">
        <f t="shared" si="66"/>
        <v>6.3333333333332993</v>
      </c>
      <c r="G399" s="86">
        <f t="shared" si="64"/>
        <v>-87.948729999999998</v>
      </c>
      <c r="J399">
        <v>5000000000</v>
      </c>
      <c r="K399">
        <v>-95.760811000000004</v>
      </c>
      <c r="L399">
        <v>-87.549621999999999</v>
      </c>
      <c r="N399" s="86">
        <f t="shared" si="67"/>
        <v>6.3333333333332993</v>
      </c>
      <c r="O399" s="86">
        <f t="shared" si="65"/>
        <v>-93.089821000000001</v>
      </c>
    </row>
    <row r="400" spans="2:16" x14ac:dyDescent="0.25">
      <c r="B400">
        <v>5666666666.6667004</v>
      </c>
      <c r="C400">
        <v>-92.496573999999995</v>
      </c>
      <c r="D400">
        <v>-84.429328999999996</v>
      </c>
      <c r="F400" s="86">
        <f t="shared" si="66"/>
        <v>7</v>
      </c>
      <c r="G400" s="86">
        <f t="shared" si="64"/>
        <v>-92.057227999999995</v>
      </c>
      <c r="J400">
        <v>5666666666.6667004</v>
      </c>
      <c r="K400">
        <v>-97.023078999999996</v>
      </c>
      <c r="L400">
        <v>-88.637343999999999</v>
      </c>
      <c r="N400" s="86">
        <f t="shared" si="67"/>
        <v>7</v>
      </c>
      <c r="O400" s="86">
        <f t="shared" si="65"/>
        <v>-90.125359000000003</v>
      </c>
    </row>
    <row r="401" spans="2:16" x14ac:dyDescent="0.25">
      <c r="B401">
        <v>6333333333.3332996</v>
      </c>
      <c r="C401">
        <v>-87.721626000000001</v>
      </c>
      <c r="D401">
        <v>-79.179451</v>
      </c>
      <c r="F401" s="86">
        <f t="shared" si="66"/>
        <v>7.6666666666667007</v>
      </c>
      <c r="G401" s="86">
        <f t="shared" si="64"/>
        <v>-91.692634999999996</v>
      </c>
      <c r="J401">
        <v>6333333333.3332996</v>
      </c>
      <c r="K401">
        <v>-88.544822999999994</v>
      </c>
      <c r="L401">
        <v>-80.393303000000003</v>
      </c>
      <c r="N401" s="86">
        <f t="shared" si="67"/>
        <v>7.6666666666667007</v>
      </c>
      <c r="O401" s="86">
        <f t="shared" si="65"/>
        <v>-89.997116000000005</v>
      </c>
    </row>
    <row r="402" spans="2:16" x14ac:dyDescent="0.25">
      <c r="B402">
        <v>7000000000</v>
      </c>
      <c r="C402">
        <v>-86.241493000000006</v>
      </c>
      <c r="D402">
        <v>-77.744918999999996</v>
      </c>
      <c r="F402" s="86">
        <f t="shared" si="66"/>
        <v>8.3333333333333002</v>
      </c>
      <c r="G402" s="86">
        <f t="shared" si="64"/>
        <v>-91.126434000000003</v>
      </c>
      <c r="J402">
        <v>7000000000</v>
      </c>
      <c r="K402">
        <v>-83.041945999999996</v>
      </c>
      <c r="L402">
        <v>-74.596062000000003</v>
      </c>
      <c r="N402" s="86">
        <f t="shared" si="67"/>
        <v>8.3333333333333002</v>
      </c>
      <c r="O402" s="86">
        <f t="shared" si="65"/>
        <v>-87.093315000000004</v>
      </c>
    </row>
    <row r="403" spans="2:16" x14ac:dyDescent="0.25">
      <c r="B403">
        <v>7666666666.6667004</v>
      </c>
      <c r="C403">
        <v>-87.453620999999998</v>
      </c>
      <c r="D403">
        <v>-78.636161999999999</v>
      </c>
      <c r="F403" s="86">
        <f t="shared" si="66"/>
        <v>9</v>
      </c>
      <c r="G403" s="86">
        <f t="shared" si="64"/>
        <v>-88.112480000000005</v>
      </c>
      <c r="J403">
        <v>7666666666.6667004</v>
      </c>
      <c r="K403">
        <v>-91.821594000000005</v>
      </c>
      <c r="L403">
        <v>-83.020331999999996</v>
      </c>
      <c r="N403" s="86">
        <f t="shared" si="67"/>
        <v>9</v>
      </c>
      <c r="O403" s="86">
        <f t="shared" si="65"/>
        <v>-102.64631</v>
      </c>
    </row>
    <row r="404" spans="2:16" x14ac:dyDescent="0.25">
      <c r="B404">
        <v>8333333333.3332996</v>
      </c>
      <c r="C404">
        <v>-90.360412999999994</v>
      </c>
      <c r="D404">
        <v>-81.325478000000004</v>
      </c>
      <c r="F404" s="86">
        <f t="shared" si="66"/>
        <v>9.6666666666666998</v>
      </c>
      <c r="G404" s="86">
        <f t="shared" si="64"/>
        <v>-92.828986999999998</v>
      </c>
      <c r="J404">
        <v>8333333333.3332996</v>
      </c>
      <c r="K404">
        <v>-89.020698999999993</v>
      </c>
      <c r="L404">
        <v>-79.935401999999996</v>
      </c>
      <c r="N404" s="86">
        <f t="shared" si="67"/>
        <v>9.6666666666666998</v>
      </c>
      <c r="O404" s="86">
        <f t="shared" si="65"/>
        <v>-105.18537000000001</v>
      </c>
    </row>
    <row r="405" spans="2:16" x14ac:dyDescent="0.25">
      <c r="B405">
        <v>9000000000</v>
      </c>
      <c r="C405">
        <v>-91.612037999999998</v>
      </c>
      <c r="D405">
        <v>-82.722251999999997</v>
      </c>
      <c r="F405" s="86">
        <f t="shared" si="66"/>
        <v>10.333333333333</v>
      </c>
      <c r="G405" s="86">
        <f t="shared" si="64"/>
        <v>-90.504722999999998</v>
      </c>
      <c r="J405">
        <v>9000000000</v>
      </c>
      <c r="K405">
        <v>-94.248703000000006</v>
      </c>
      <c r="L405">
        <v>-85.025452000000001</v>
      </c>
      <c r="N405" s="86">
        <f t="shared" si="67"/>
        <v>10.333333333333</v>
      </c>
      <c r="O405" s="86">
        <f t="shared" si="65"/>
        <v>-85.506080999999995</v>
      </c>
    </row>
    <row r="406" spans="2:16" x14ac:dyDescent="0.25">
      <c r="B406">
        <v>9666666666.6667004</v>
      </c>
      <c r="C406">
        <v>-94.443825000000004</v>
      </c>
      <c r="D406">
        <v>-85.467681999999996</v>
      </c>
      <c r="F406" s="86">
        <f t="shared" si="66"/>
        <v>11</v>
      </c>
      <c r="G406" s="86">
        <f t="shared" si="64"/>
        <v>-94.133529999999993</v>
      </c>
      <c r="J406">
        <v>9666666666.6667004</v>
      </c>
      <c r="K406">
        <v>-91.523903000000004</v>
      </c>
      <c r="L406">
        <v>-82.247428999999997</v>
      </c>
      <c r="N406" s="86">
        <f t="shared" si="67"/>
        <v>11</v>
      </c>
      <c r="O406" s="86">
        <f t="shared" si="65"/>
        <v>-90.346146000000005</v>
      </c>
    </row>
    <row r="407" spans="2:16" x14ac:dyDescent="0.25">
      <c r="B407">
        <v>10333333333.333</v>
      </c>
      <c r="C407">
        <v>-88.619698</v>
      </c>
      <c r="D407">
        <v>-79.535140999999996</v>
      </c>
      <c r="F407" s="86">
        <f t="shared" si="66"/>
        <v>11.666666666667</v>
      </c>
      <c r="G407" s="86">
        <f t="shared" si="64"/>
        <v>-85.060103999999995</v>
      </c>
      <c r="J407">
        <v>10333333333.333</v>
      </c>
      <c r="K407">
        <v>-86.540436</v>
      </c>
      <c r="L407">
        <v>-77.513183999999995</v>
      </c>
      <c r="N407" s="86">
        <f t="shared" si="67"/>
        <v>11.666666666667</v>
      </c>
      <c r="O407" s="86">
        <f t="shared" si="65"/>
        <v>-99.472785999999999</v>
      </c>
    </row>
    <row r="408" spans="2:16" x14ac:dyDescent="0.25">
      <c r="B408">
        <v>11000000000</v>
      </c>
      <c r="C408">
        <v>-83.727813999999995</v>
      </c>
      <c r="D408">
        <v>-74.253951999999998</v>
      </c>
      <c r="F408" s="86">
        <f t="shared" si="66"/>
        <v>12.333333333333</v>
      </c>
      <c r="G408" s="86">
        <f t="shared" si="64"/>
        <v>-77.620093999999995</v>
      </c>
      <c r="J408">
        <v>11000000000</v>
      </c>
      <c r="K408">
        <v>-85.174819999999997</v>
      </c>
      <c r="L408">
        <v>-76.054123000000004</v>
      </c>
      <c r="N408" s="86">
        <f t="shared" si="67"/>
        <v>12.333333333333</v>
      </c>
      <c r="O408" s="86">
        <f t="shared" si="65"/>
        <v>-76.528953999999999</v>
      </c>
    </row>
    <row r="409" spans="2:16" x14ac:dyDescent="0.25">
      <c r="B409">
        <v>11666666666.667</v>
      </c>
      <c r="C409">
        <v>-82.740723000000003</v>
      </c>
      <c r="D409">
        <v>-73.123954999999995</v>
      </c>
      <c r="F409" s="86">
        <f t="shared" si="66"/>
        <v>13</v>
      </c>
      <c r="G409" s="86">
        <f t="shared" si="64"/>
        <v>-79.732056</v>
      </c>
      <c r="J409">
        <v>11666666666.667</v>
      </c>
      <c r="K409">
        <v>-83.162307999999996</v>
      </c>
      <c r="L409">
        <v>-73.607758000000004</v>
      </c>
      <c r="N409" s="86">
        <f t="shared" si="67"/>
        <v>13</v>
      </c>
      <c r="O409" s="86">
        <f t="shared" si="65"/>
        <v>-76.482460000000003</v>
      </c>
    </row>
    <row r="410" spans="2:16" x14ac:dyDescent="0.25">
      <c r="B410">
        <v>12333333333.333</v>
      </c>
      <c r="C410">
        <v>-82.475234999999998</v>
      </c>
      <c r="D410">
        <v>-72.270126000000005</v>
      </c>
      <c r="F410" s="86" t="s">
        <v>25</v>
      </c>
      <c r="J410">
        <v>12333333333.333</v>
      </c>
      <c r="K410">
        <v>-84.587654000000001</v>
      </c>
      <c r="L410">
        <v>-74.687431000000004</v>
      </c>
      <c r="N410" s="86" t="s">
        <v>25</v>
      </c>
    </row>
    <row r="411" spans="2:16" x14ac:dyDescent="0.25">
      <c r="B411">
        <v>13000000000</v>
      </c>
      <c r="C411">
        <v>-82.317070000000001</v>
      </c>
      <c r="D411">
        <v>-71.224068000000003</v>
      </c>
      <c r="J411">
        <v>13000000000</v>
      </c>
      <c r="K411">
        <v>-85.714714000000001</v>
      </c>
      <c r="L411">
        <v>-74.972701999999998</v>
      </c>
    </row>
    <row r="412" spans="2:16" x14ac:dyDescent="0.25">
      <c r="B412" t="s">
        <v>25</v>
      </c>
      <c r="J412" t="s">
        <v>25</v>
      </c>
    </row>
    <row r="413" spans="2:16" x14ac:dyDescent="0.25">
      <c r="F413" s="86" t="s">
        <v>64</v>
      </c>
      <c r="N413" s="86" t="s">
        <v>64</v>
      </c>
    </row>
    <row r="414" spans="2:16" ht="15.75" x14ac:dyDescent="0.25">
      <c r="F414" s="86" t="s">
        <v>23</v>
      </c>
      <c r="G414" s="86" t="str">
        <f t="shared" ref="G414:G433" si="68">D440</f>
        <v>4Ix4L dBc Log Mag(dB)</v>
      </c>
      <c r="H414" s="35">
        <v>4</v>
      </c>
      <c r="N414" s="86" t="s">
        <v>23</v>
      </c>
      <c r="O414" s="86" t="str">
        <f t="shared" ref="O414:O433" si="69">L440</f>
        <v>4Ix4L dBc Log Mag(dB)</v>
      </c>
      <c r="P414" s="35">
        <v>4</v>
      </c>
    </row>
    <row r="415" spans="2:16" ht="15.75" x14ac:dyDescent="0.25">
      <c r="B415" t="s">
        <v>62</v>
      </c>
      <c r="F415" s="86">
        <f t="shared" ref="F415:F433" si="70">B441/1000000000</f>
        <v>1</v>
      </c>
      <c r="G415" s="86">
        <f t="shared" si="68"/>
        <v>-51.871239000000003</v>
      </c>
      <c r="H415" s="36">
        <f>ABS(AVERAGE(G415:G433)-(H414-1)*17)</f>
        <v>122.58008642105263</v>
      </c>
      <c r="J415" t="s">
        <v>62</v>
      </c>
      <c r="N415" s="86">
        <f t="shared" ref="N415:N433" si="71">J441/1000000000</f>
        <v>1</v>
      </c>
      <c r="O415" s="86">
        <f t="shared" si="69"/>
        <v>-62.944710000000001</v>
      </c>
      <c r="P415" s="36">
        <f>ABS(AVERAGE(O415:O433)-(P414-1)*17)</f>
        <v>128.988989</v>
      </c>
    </row>
    <row r="416" spans="2:16" x14ac:dyDescent="0.25">
      <c r="B416" t="s">
        <v>23</v>
      </c>
      <c r="C416" t="s">
        <v>170</v>
      </c>
      <c r="D416" t="s">
        <v>93</v>
      </c>
      <c r="F416" s="86">
        <f t="shared" si="70"/>
        <v>1.6666666666666998</v>
      </c>
      <c r="G416" s="86">
        <f t="shared" si="68"/>
        <v>-52.750038000000004</v>
      </c>
      <c r="J416" t="s">
        <v>23</v>
      </c>
      <c r="K416" t="s">
        <v>170</v>
      </c>
      <c r="L416" t="s">
        <v>93</v>
      </c>
      <c r="N416" s="86">
        <f t="shared" si="71"/>
        <v>1.6666666666666998</v>
      </c>
      <c r="O416" s="86">
        <f t="shared" si="69"/>
        <v>-67.28389</v>
      </c>
    </row>
    <row r="417" spans="2:15" x14ac:dyDescent="0.25">
      <c r="B417">
        <v>1000000000</v>
      </c>
      <c r="C417">
        <v>-60.401463</v>
      </c>
      <c r="D417">
        <v>-51.223534000000001</v>
      </c>
      <c r="F417" s="86">
        <f t="shared" si="70"/>
        <v>2.3333333333333002</v>
      </c>
      <c r="G417" s="86">
        <f t="shared" si="68"/>
        <v>-62.685650000000003</v>
      </c>
      <c r="J417">
        <v>1000000000</v>
      </c>
      <c r="K417">
        <v>-81.671256999999997</v>
      </c>
      <c r="L417">
        <v>-73.699837000000002</v>
      </c>
      <c r="N417" s="86">
        <f t="shared" si="71"/>
        <v>2.3333333333333002</v>
      </c>
      <c r="O417" s="86">
        <f t="shared" si="69"/>
        <v>-61.296092999999999</v>
      </c>
    </row>
    <row r="418" spans="2:15" x14ac:dyDescent="0.25">
      <c r="B418">
        <v>1666666666.6666999</v>
      </c>
      <c r="C418">
        <v>-54.819991999999999</v>
      </c>
      <c r="D418">
        <v>-47.117004000000001</v>
      </c>
      <c r="F418" s="86">
        <f t="shared" si="70"/>
        <v>3</v>
      </c>
      <c r="G418" s="86">
        <f t="shared" si="68"/>
        <v>-65.020995999999997</v>
      </c>
      <c r="J418">
        <v>1666666666.6666999</v>
      </c>
      <c r="K418">
        <v>-84.459998999999996</v>
      </c>
      <c r="L418">
        <v>-76.737273999999999</v>
      </c>
      <c r="N418" s="86">
        <f t="shared" si="71"/>
        <v>3</v>
      </c>
      <c r="O418" s="86">
        <f t="shared" si="69"/>
        <v>-79.907309999999995</v>
      </c>
    </row>
    <row r="419" spans="2:15" x14ac:dyDescent="0.25">
      <c r="B419">
        <v>2333333333.3333001</v>
      </c>
      <c r="C419">
        <v>-59.784542000000002</v>
      </c>
      <c r="D419">
        <v>-51.468819000000003</v>
      </c>
      <c r="F419" s="86">
        <f t="shared" si="70"/>
        <v>3.6666666666666998</v>
      </c>
      <c r="G419" s="86">
        <f t="shared" si="68"/>
        <v>-64.749709999999993</v>
      </c>
      <c r="J419">
        <v>2333333333.3333001</v>
      </c>
      <c r="K419">
        <v>-107.35917999999999</v>
      </c>
      <c r="L419">
        <v>-99.221053999999995</v>
      </c>
      <c r="N419" s="86">
        <f t="shared" si="71"/>
        <v>3.6666666666666998</v>
      </c>
      <c r="O419" s="86">
        <f t="shared" si="69"/>
        <v>-94.362801000000005</v>
      </c>
    </row>
    <row r="420" spans="2:15" x14ac:dyDescent="0.25">
      <c r="B420">
        <v>3000000000</v>
      </c>
      <c r="C420">
        <v>-83.853667999999999</v>
      </c>
      <c r="D420">
        <v>-75.367844000000005</v>
      </c>
      <c r="F420" s="86">
        <f t="shared" si="70"/>
        <v>4.3333333333332993</v>
      </c>
      <c r="G420" s="86">
        <f t="shared" si="68"/>
        <v>-62.503494000000003</v>
      </c>
      <c r="J420">
        <v>3000000000</v>
      </c>
      <c r="K420">
        <v>-107.38413</v>
      </c>
      <c r="L420">
        <v>-99.296227000000002</v>
      </c>
      <c r="N420" s="86">
        <f t="shared" si="71"/>
        <v>4.3333333333332993</v>
      </c>
      <c r="O420" s="86">
        <f t="shared" si="69"/>
        <v>-84.246651</v>
      </c>
    </row>
    <row r="421" spans="2:15" x14ac:dyDescent="0.25">
      <c r="B421">
        <v>3666666666.6666999</v>
      </c>
      <c r="C421">
        <v>-90.639579999999995</v>
      </c>
      <c r="D421">
        <v>-82.374413000000004</v>
      </c>
      <c r="F421" s="86">
        <f t="shared" si="70"/>
        <v>5</v>
      </c>
      <c r="G421" s="86">
        <f t="shared" si="68"/>
        <v>-87.079659000000007</v>
      </c>
      <c r="J421">
        <v>3666666666.6666999</v>
      </c>
      <c r="K421">
        <v>-94.533432000000005</v>
      </c>
      <c r="L421">
        <v>-86.515075999999993</v>
      </c>
      <c r="N421" s="86">
        <f t="shared" si="71"/>
        <v>5</v>
      </c>
      <c r="O421" s="86">
        <f t="shared" si="69"/>
        <v>-86.471321000000003</v>
      </c>
    </row>
    <row r="422" spans="2:15" x14ac:dyDescent="0.25">
      <c r="B422">
        <v>4333333333.3332996</v>
      </c>
      <c r="C422">
        <v>-83.345405999999997</v>
      </c>
      <c r="D422">
        <v>-75.407157999999995</v>
      </c>
      <c r="F422" s="86">
        <f t="shared" si="70"/>
        <v>5.6666666666667007</v>
      </c>
      <c r="G422" s="86">
        <f t="shared" si="68"/>
        <v>-81.711792000000003</v>
      </c>
      <c r="J422">
        <v>4333333333.3332996</v>
      </c>
      <c r="K422">
        <v>-112.24653000000001</v>
      </c>
      <c r="L422">
        <v>-104.23826</v>
      </c>
      <c r="N422" s="86">
        <f t="shared" si="71"/>
        <v>5.6666666666667007</v>
      </c>
      <c r="O422" s="86">
        <f t="shared" si="69"/>
        <v>-84.584571999999994</v>
      </c>
    </row>
    <row r="423" spans="2:15" x14ac:dyDescent="0.25">
      <c r="B423">
        <v>5000000000</v>
      </c>
      <c r="C423">
        <v>-82.556540999999996</v>
      </c>
      <c r="D423">
        <v>-74.393805999999998</v>
      </c>
      <c r="F423" s="86">
        <f t="shared" si="70"/>
        <v>6.3333333333332993</v>
      </c>
      <c r="G423" s="86">
        <f t="shared" si="68"/>
        <v>-77.904503000000005</v>
      </c>
      <c r="J423">
        <v>5000000000</v>
      </c>
      <c r="K423">
        <v>-103.79619</v>
      </c>
      <c r="L423">
        <v>-95.584998999999996</v>
      </c>
      <c r="N423" s="86">
        <f t="shared" si="71"/>
        <v>6.3333333333332993</v>
      </c>
      <c r="O423" s="86">
        <f t="shared" si="69"/>
        <v>-80.097137000000004</v>
      </c>
    </row>
    <row r="424" spans="2:15" x14ac:dyDescent="0.25">
      <c r="B424">
        <v>5666666666.6667004</v>
      </c>
      <c r="C424">
        <v>-67.947533000000007</v>
      </c>
      <c r="D424">
        <v>-59.880287000000003</v>
      </c>
      <c r="F424" s="86">
        <f t="shared" si="70"/>
        <v>7</v>
      </c>
      <c r="G424" s="86">
        <f t="shared" si="68"/>
        <v>-78.884438000000003</v>
      </c>
      <c r="J424">
        <v>5666666666.6667004</v>
      </c>
      <c r="K424">
        <v>-102.92304</v>
      </c>
      <c r="L424">
        <v>-94.537307999999996</v>
      </c>
      <c r="N424" s="86">
        <f t="shared" si="71"/>
        <v>7</v>
      </c>
      <c r="O424" s="86">
        <f t="shared" si="69"/>
        <v>-83.837799000000004</v>
      </c>
    </row>
    <row r="425" spans="2:15" x14ac:dyDescent="0.25">
      <c r="B425">
        <v>6333333333.3332996</v>
      </c>
      <c r="C425">
        <v>-96.490905999999995</v>
      </c>
      <c r="D425">
        <v>-87.948729999999998</v>
      </c>
      <c r="F425" s="86">
        <f t="shared" si="70"/>
        <v>7.6666666666667007</v>
      </c>
      <c r="G425" s="86">
        <f t="shared" si="68"/>
        <v>-79.201363000000001</v>
      </c>
      <c r="J425">
        <v>6333333333.3332996</v>
      </c>
      <c r="K425">
        <v>-101.24133</v>
      </c>
      <c r="L425">
        <v>-93.089821000000001</v>
      </c>
      <c r="N425" s="86">
        <f t="shared" si="71"/>
        <v>7.6666666666667007</v>
      </c>
      <c r="O425" s="86">
        <f t="shared" si="69"/>
        <v>-83.237235999999996</v>
      </c>
    </row>
    <row r="426" spans="2:15" x14ac:dyDescent="0.25">
      <c r="B426">
        <v>7000000000</v>
      </c>
      <c r="C426">
        <v>-100.55379000000001</v>
      </c>
      <c r="D426">
        <v>-92.057227999999995</v>
      </c>
      <c r="F426" s="86">
        <f t="shared" si="70"/>
        <v>8.3333333333333002</v>
      </c>
      <c r="G426" s="86">
        <f t="shared" si="68"/>
        <v>-77.942352</v>
      </c>
      <c r="J426">
        <v>7000000000</v>
      </c>
      <c r="K426">
        <v>-98.571242999999996</v>
      </c>
      <c r="L426">
        <v>-90.125359000000003</v>
      </c>
      <c r="N426" s="86">
        <f t="shared" si="71"/>
        <v>8.3333333333333002</v>
      </c>
      <c r="O426" s="86">
        <f t="shared" si="69"/>
        <v>-83.140015000000005</v>
      </c>
    </row>
    <row r="427" spans="2:15" x14ac:dyDescent="0.25">
      <c r="B427">
        <v>7666666666.6667004</v>
      </c>
      <c r="C427">
        <v>-100.51009000000001</v>
      </c>
      <c r="D427">
        <v>-91.692634999999996</v>
      </c>
      <c r="F427" s="86">
        <f t="shared" si="70"/>
        <v>9</v>
      </c>
      <c r="G427" s="86">
        <f t="shared" si="68"/>
        <v>-65.717765999999997</v>
      </c>
      <c r="J427">
        <v>7666666666.6667004</v>
      </c>
      <c r="K427">
        <v>-98.798378</v>
      </c>
      <c r="L427">
        <v>-89.997116000000005</v>
      </c>
      <c r="N427" s="86">
        <f t="shared" si="71"/>
        <v>9</v>
      </c>
      <c r="O427" s="86">
        <f t="shared" si="69"/>
        <v>-82.109497000000005</v>
      </c>
    </row>
    <row r="428" spans="2:15" x14ac:dyDescent="0.25">
      <c r="B428">
        <v>8333333333.3332996</v>
      </c>
      <c r="C428">
        <v>-100.16137000000001</v>
      </c>
      <c r="D428">
        <v>-91.126434000000003</v>
      </c>
      <c r="F428" s="86">
        <f t="shared" si="70"/>
        <v>9.6666666666666998</v>
      </c>
      <c r="G428" s="86">
        <f t="shared" si="68"/>
        <v>-79.514778000000007</v>
      </c>
      <c r="J428">
        <v>8333333333.3332996</v>
      </c>
      <c r="K428">
        <v>-96.178604000000007</v>
      </c>
      <c r="L428">
        <v>-87.093315000000004</v>
      </c>
      <c r="N428" s="86">
        <f t="shared" si="71"/>
        <v>9.6666666666666998</v>
      </c>
      <c r="O428" s="86">
        <f t="shared" si="69"/>
        <v>-78.911674000000005</v>
      </c>
    </row>
    <row r="429" spans="2:15" x14ac:dyDescent="0.25">
      <c r="B429">
        <v>9000000000</v>
      </c>
      <c r="C429">
        <v>-97.002266000000006</v>
      </c>
      <c r="D429">
        <v>-88.112480000000005</v>
      </c>
      <c r="F429" s="86">
        <f t="shared" si="70"/>
        <v>10.333333333333</v>
      </c>
      <c r="G429" s="86">
        <f t="shared" si="68"/>
        <v>-76.714645000000004</v>
      </c>
      <c r="J429">
        <v>9000000000</v>
      </c>
      <c r="K429">
        <v>-111.86956000000001</v>
      </c>
      <c r="L429">
        <v>-102.64631</v>
      </c>
      <c r="N429" s="86">
        <f t="shared" si="71"/>
        <v>10.333333333333</v>
      </c>
      <c r="O429" s="86">
        <f t="shared" si="69"/>
        <v>-79.272559999999999</v>
      </c>
    </row>
    <row r="430" spans="2:15" x14ac:dyDescent="0.25">
      <c r="B430">
        <v>9666666666.6667004</v>
      </c>
      <c r="C430">
        <v>-101.80513000000001</v>
      </c>
      <c r="D430">
        <v>-92.828986999999998</v>
      </c>
      <c r="F430" s="86">
        <f t="shared" si="70"/>
        <v>11</v>
      </c>
      <c r="G430" s="86">
        <f t="shared" si="68"/>
        <v>-75.113975999999994</v>
      </c>
      <c r="J430">
        <v>9666666666.6667004</v>
      </c>
      <c r="K430">
        <v>-114.46185</v>
      </c>
      <c r="L430">
        <v>-105.18537000000001</v>
      </c>
      <c r="N430" s="86">
        <f t="shared" si="71"/>
        <v>11</v>
      </c>
      <c r="O430" s="86">
        <f t="shared" si="69"/>
        <v>-76.046265000000005</v>
      </c>
    </row>
    <row r="431" spans="2:15" x14ac:dyDescent="0.25">
      <c r="B431">
        <v>10333333333.333</v>
      </c>
      <c r="C431">
        <v>-99.589286999999999</v>
      </c>
      <c r="D431">
        <v>-90.504722999999998</v>
      </c>
      <c r="F431" s="86">
        <f t="shared" si="70"/>
        <v>11.666666666667</v>
      </c>
      <c r="G431" s="86">
        <f t="shared" si="68"/>
        <v>-74.025490000000005</v>
      </c>
      <c r="J431">
        <v>10333333333.333</v>
      </c>
      <c r="K431">
        <v>-94.533325000000005</v>
      </c>
      <c r="L431">
        <v>-85.506080999999995</v>
      </c>
      <c r="N431" s="86">
        <f t="shared" si="71"/>
        <v>11.666666666667</v>
      </c>
      <c r="O431" s="86">
        <f t="shared" si="69"/>
        <v>-71.359222000000003</v>
      </c>
    </row>
    <row r="432" spans="2:15" x14ac:dyDescent="0.25">
      <c r="B432">
        <v>11000000000</v>
      </c>
      <c r="C432">
        <v>-103.6074</v>
      </c>
      <c r="D432">
        <v>-94.133529999999993</v>
      </c>
      <c r="F432" s="86">
        <f t="shared" si="70"/>
        <v>12.333333333333</v>
      </c>
      <c r="G432" s="86">
        <f t="shared" si="68"/>
        <v>-72.997421000000003</v>
      </c>
      <c r="J432">
        <v>11000000000</v>
      </c>
      <c r="K432">
        <v>-99.466835000000003</v>
      </c>
      <c r="L432">
        <v>-90.346146000000005</v>
      </c>
      <c r="N432" s="86">
        <f t="shared" si="71"/>
        <v>12.333333333333</v>
      </c>
      <c r="O432" s="86">
        <f t="shared" si="69"/>
        <v>-70.342147999999995</v>
      </c>
    </row>
    <row r="433" spans="2:16" x14ac:dyDescent="0.25">
      <c r="B433">
        <v>11666666666.667</v>
      </c>
      <c r="C433">
        <v>-94.676872000000003</v>
      </c>
      <c r="D433">
        <v>-85.060103999999995</v>
      </c>
      <c r="F433" s="86">
        <f t="shared" si="70"/>
        <v>13</v>
      </c>
      <c r="G433" s="86">
        <f t="shared" si="68"/>
        <v>-73.632332000000005</v>
      </c>
      <c r="J433">
        <v>11666666666.667</v>
      </c>
      <c r="K433">
        <v>-109.02734</v>
      </c>
      <c r="L433">
        <v>-99.472785999999999</v>
      </c>
      <c r="N433" s="86">
        <f t="shared" si="71"/>
        <v>13</v>
      </c>
      <c r="O433" s="86">
        <f t="shared" si="69"/>
        <v>-72.339889999999997</v>
      </c>
    </row>
    <row r="434" spans="2:16" x14ac:dyDescent="0.25">
      <c r="B434">
        <v>12333333333.333</v>
      </c>
      <c r="C434">
        <v>-87.825210999999996</v>
      </c>
      <c r="D434">
        <v>-77.620093999999995</v>
      </c>
      <c r="F434" s="86" t="s">
        <v>25</v>
      </c>
      <c r="J434">
        <v>12333333333.333</v>
      </c>
      <c r="K434">
        <v>-86.429169000000002</v>
      </c>
      <c r="L434">
        <v>-76.528953999999999</v>
      </c>
      <c r="N434" s="86" t="s">
        <v>25</v>
      </c>
    </row>
    <row r="435" spans="2:16" x14ac:dyDescent="0.25">
      <c r="B435">
        <v>13000000000</v>
      </c>
      <c r="C435">
        <v>-90.825057999999999</v>
      </c>
      <c r="D435">
        <v>-79.732056</v>
      </c>
      <c r="J435">
        <v>13000000000</v>
      </c>
      <c r="K435">
        <v>-87.224463999999998</v>
      </c>
      <c r="L435">
        <v>-76.482460000000003</v>
      </c>
    </row>
    <row r="436" spans="2:16" x14ac:dyDescent="0.25">
      <c r="B436" t="s">
        <v>25</v>
      </c>
      <c r="J436" t="s">
        <v>25</v>
      </c>
    </row>
    <row r="437" spans="2:16" x14ac:dyDescent="0.25">
      <c r="F437" s="86" t="s">
        <v>66</v>
      </c>
      <c r="N437" s="86" t="s">
        <v>66</v>
      </c>
    </row>
    <row r="438" spans="2:16" ht="15.75" x14ac:dyDescent="0.25">
      <c r="F438" s="86" t="s">
        <v>23</v>
      </c>
      <c r="G438" s="86" t="str">
        <f t="shared" ref="G438:G457" si="72">D464</f>
        <v>4Ix5L dBc Log Mag(dB)</v>
      </c>
      <c r="H438" s="35">
        <v>4</v>
      </c>
      <c r="N438" s="86" t="s">
        <v>23</v>
      </c>
      <c r="O438" s="86" t="str">
        <f t="shared" ref="O438:O457" si="73">L464</f>
        <v>4Ix5L dBc Log Mag(dB)</v>
      </c>
      <c r="P438" s="35">
        <v>4</v>
      </c>
    </row>
    <row r="439" spans="2:16" ht="15.75" x14ac:dyDescent="0.25">
      <c r="B439" t="s">
        <v>64</v>
      </c>
      <c r="F439" s="86">
        <f t="shared" ref="F439:F457" si="74">B465/1000000000</f>
        <v>1.004</v>
      </c>
      <c r="G439" s="86">
        <f t="shared" si="72"/>
        <v>-56.058064000000002</v>
      </c>
      <c r="H439" s="36">
        <f>ABS(AVERAGE(G439:G457)-(H438-1)*17)</f>
        <v>115.45841084210525</v>
      </c>
      <c r="J439" t="s">
        <v>64</v>
      </c>
      <c r="N439" s="86">
        <f t="shared" ref="N439:N457" si="75">J465/1000000000</f>
        <v>1.004</v>
      </c>
      <c r="O439" s="86">
        <f t="shared" si="73"/>
        <v>-60.030349999999999</v>
      </c>
      <c r="P439" s="36">
        <f>ABS(AVERAGE(O439:O457)-(P438-1)*17)</f>
        <v>131.61518184210527</v>
      </c>
    </row>
    <row r="440" spans="2:16" x14ac:dyDescent="0.25">
      <c r="B440" t="s">
        <v>23</v>
      </c>
      <c r="C440" t="s">
        <v>171</v>
      </c>
      <c r="D440" t="s">
        <v>94</v>
      </c>
      <c r="F440" s="86">
        <f t="shared" si="74"/>
        <v>1.6704444444444</v>
      </c>
      <c r="G440" s="86">
        <f t="shared" si="72"/>
        <v>-65.086945</v>
      </c>
      <c r="J440" t="s">
        <v>23</v>
      </c>
      <c r="K440" t="s">
        <v>171</v>
      </c>
      <c r="L440" t="s">
        <v>94</v>
      </c>
      <c r="N440" s="86">
        <f t="shared" si="75"/>
        <v>1.6704444444444</v>
      </c>
      <c r="O440" s="86">
        <f t="shared" si="73"/>
        <v>-56.547179999999997</v>
      </c>
    </row>
    <row r="441" spans="2:16" x14ac:dyDescent="0.25">
      <c r="B441">
        <v>1000000000</v>
      </c>
      <c r="C441">
        <v>-61.049168000000002</v>
      </c>
      <c r="D441">
        <v>-51.871239000000003</v>
      </c>
      <c r="F441" s="86">
        <f t="shared" si="74"/>
        <v>2.3368888888888999</v>
      </c>
      <c r="G441" s="86">
        <f t="shared" si="72"/>
        <v>-53.448174000000002</v>
      </c>
      <c r="J441">
        <v>1000000000</v>
      </c>
      <c r="K441">
        <v>-70.916129999999995</v>
      </c>
      <c r="L441">
        <v>-62.944710000000001</v>
      </c>
      <c r="N441" s="86">
        <f t="shared" si="75"/>
        <v>2.3368888888888999</v>
      </c>
      <c r="O441" s="86">
        <f t="shared" si="73"/>
        <v>-62.504165999999998</v>
      </c>
    </row>
    <row r="442" spans="2:16" x14ac:dyDescent="0.25">
      <c r="B442">
        <v>1666666666.6666999</v>
      </c>
      <c r="C442">
        <v>-60.453026000000001</v>
      </c>
      <c r="D442">
        <v>-52.750038000000004</v>
      </c>
      <c r="F442" s="86">
        <f t="shared" si="74"/>
        <v>3.0033333333333001</v>
      </c>
      <c r="G442" s="86">
        <f t="shared" si="72"/>
        <v>-53.531933000000002</v>
      </c>
      <c r="J442">
        <v>1666666666.6666999</v>
      </c>
      <c r="K442">
        <v>-75.006614999999996</v>
      </c>
      <c r="L442">
        <v>-67.28389</v>
      </c>
      <c r="N442" s="86">
        <f t="shared" si="75"/>
        <v>3.0033333333333001</v>
      </c>
      <c r="O442" s="86">
        <f t="shared" si="73"/>
        <v>-66.609504999999999</v>
      </c>
    </row>
    <row r="443" spans="2:16" x14ac:dyDescent="0.25">
      <c r="B443">
        <v>2333333333.3333001</v>
      </c>
      <c r="C443">
        <v>-71.001373000000001</v>
      </c>
      <c r="D443">
        <v>-62.685650000000003</v>
      </c>
      <c r="F443" s="86">
        <f t="shared" si="74"/>
        <v>3.6697777777778002</v>
      </c>
      <c r="G443" s="86">
        <f t="shared" si="72"/>
        <v>-56.550491000000001</v>
      </c>
      <c r="J443">
        <v>2333333333.3333001</v>
      </c>
      <c r="K443">
        <v>-69.434218999999999</v>
      </c>
      <c r="L443">
        <v>-61.296092999999999</v>
      </c>
      <c r="N443" s="86">
        <f t="shared" si="75"/>
        <v>3.6697777777778002</v>
      </c>
      <c r="O443" s="86">
        <f t="shared" si="73"/>
        <v>-54.753418000000003</v>
      </c>
    </row>
    <row r="444" spans="2:16" x14ac:dyDescent="0.25">
      <c r="B444">
        <v>3000000000</v>
      </c>
      <c r="C444">
        <v>-73.506821000000002</v>
      </c>
      <c r="D444">
        <v>-65.020995999999997</v>
      </c>
      <c r="F444" s="86">
        <f t="shared" si="74"/>
        <v>4.3362222222222</v>
      </c>
      <c r="G444" s="86">
        <f t="shared" si="72"/>
        <v>-52.321781000000001</v>
      </c>
      <c r="J444">
        <v>3000000000</v>
      </c>
      <c r="K444">
        <v>-87.995215999999999</v>
      </c>
      <c r="L444">
        <v>-79.907309999999995</v>
      </c>
      <c r="N444" s="86">
        <f t="shared" si="75"/>
        <v>4.3362222222222</v>
      </c>
      <c r="O444" s="86">
        <f t="shared" si="73"/>
        <v>-69.486328</v>
      </c>
    </row>
    <row r="445" spans="2:16" x14ac:dyDescent="0.25">
      <c r="B445">
        <v>3666666666.6666999</v>
      </c>
      <c r="C445">
        <v>-73.014876999999998</v>
      </c>
      <c r="D445">
        <v>-64.749709999999993</v>
      </c>
      <c r="F445" s="86">
        <f t="shared" si="74"/>
        <v>5.0026666666667001</v>
      </c>
      <c r="G445" s="86">
        <f t="shared" si="72"/>
        <v>-50.584049</v>
      </c>
      <c r="J445">
        <v>3666666666.6666999</v>
      </c>
      <c r="K445">
        <v>-102.38115999999999</v>
      </c>
      <c r="L445">
        <v>-94.362801000000005</v>
      </c>
      <c r="N445" s="86">
        <f t="shared" si="75"/>
        <v>5.0026666666667001</v>
      </c>
      <c r="O445" s="86">
        <f t="shared" si="73"/>
        <v>-83.668639999999996</v>
      </c>
    </row>
    <row r="446" spans="2:16" x14ac:dyDescent="0.25">
      <c r="B446">
        <v>4333333333.3332996</v>
      </c>
      <c r="C446">
        <v>-70.441742000000005</v>
      </c>
      <c r="D446">
        <v>-62.503494000000003</v>
      </c>
      <c r="F446" s="86">
        <f t="shared" si="74"/>
        <v>5.6691111111110999</v>
      </c>
      <c r="G446" s="86">
        <f t="shared" si="72"/>
        <v>-48.449375000000003</v>
      </c>
      <c r="J446">
        <v>4333333333.3332996</v>
      </c>
      <c r="K446">
        <v>-92.254929000000004</v>
      </c>
      <c r="L446">
        <v>-84.246651</v>
      </c>
      <c r="N446" s="86">
        <f t="shared" si="75"/>
        <v>5.6691111111110999</v>
      </c>
      <c r="O446" s="86">
        <f t="shared" si="73"/>
        <v>-83.145225999999994</v>
      </c>
    </row>
    <row r="447" spans="2:16" x14ac:dyDescent="0.25">
      <c r="B447">
        <v>5000000000</v>
      </c>
      <c r="C447">
        <v>-95.242393000000007</v>
      </c>
      <c r="D447">
        <v>-87.079659000000007</v>
      </c>
      <c r="F447" s="86">
        <f t="shared" si="74"/>
        <v>6.3355555555556</v>
      </c>
      <c r="G447" s="86">
        <f t="shared" si="72"/>
        <v>-52.649642999999998</v>
      </c>
      <c r="J447">
        <v>5000000000</v>
      </c>
      <c r="K447">
        <v>-94.682502999999997</v>
      </c>
      <c r="L447">
        <v>-86.471321000000003</v>
      </c>
      <c r="N447" s="86">
        <f t="shared" si="75"/>
        <v>6.3355555555556</v>
      </c>
      <c r="O447" s="86">
        <f t="shared" si="73"/>
        <v>-88.192886000000001</v>
      </c>
    </row>
    <row r="448" spans="2:16" x14ac:dyDescent="0.25">
      <c r="B448">
        <v>5666666666.6667004</v>
      </c>
      <c r="C448">
        <v>-89.779037000000002</v>
      </c>
      <c r="D448">
        <v>-81.711792000000003</v>
      </c>
      <c r="F448" s="86">
        <f t="shared" si="74"/>
        <v>7.0019999999999998</v>
      </c>
      <c r="G448" s="86">
        <f t="shared" si="72"/>
        <v>-61.556297000000001</v>
      </c>
      <c r="J448">
        <v>5666666666.6667004</v>
      </c>
      <c r="K448">
        <v>-92.970314000000002</v>
      </c>
      <c r="L448">
        <v>-84.584571999999994</v>
      </c>
      <c r="N448" s="86">
        <f t="shared" si="75"/>
        <v>7.0019999999999998</v>
      </c>
      <c r="O448" s="86">
        <f t="shared" si="73"/>
        <v>-92.091019000000003</v>
      </c>
    </row>
    <row r="449" spans="2:16" x14ac:dyDescent="0.25">
      <c r="B449">
        <v>6333333333.3332996</v>
      </c>
      <c r="C449">
        <v>-86.446678000000006</v>
      </c>
      <c r="D449">
        <v>-77.904503000000005</v>
      </c>
      <c r="F449" s="86">
        <f t="shared" si="74"/>
        <v>7.6684444444443995</v>
      </c>
      <c r="G449" s="86">
        <f t="shared" si="72"/>
        <v>-73.072792000000007</v>
      </c>
      <c r="J449">
        <v>6333333333.3332996</v>
      </c>
      <c r="K449">
        <v>-88.248656999999994</v>
      </c>
      <c r="L449">
        <v>-80.097137000000004</v>
      </c>
      <c r="N449" s="86">
        <f t="shared" si="75"/>
        <v>7.6684444444443995</v>
      </c>
      <c r="O449" s="86">
        <f t="shared" si="73"/>
        <v>-99.663596999999996</v>
      </c>
    </row>
    <row r="450" spans="2:16" x14ac:dyDescent="0.25">
      <c r="B450">
        <v>7000000000</v>
      </c>
      <c r="C450">
        <v>-87.381011999999998</v>
      </c>
      <c r="D450">
        <v>-78.884438000000003</v>
      </c>
      <c r="F450" s="86">
        <f t="shared" si="74"/>
        <v>8.3348888888888997</v>
      </c>
      <c r="G450" s="86">
        <f t="shared" si="72"/>
        <v>-88.834518000000003</v>
      </c>
      <c r="J450">
        <v>7000000000</v>
      </c>
      <c r="K450">
        <v>-92.283683999999994</v>
      </c>
      <c r="L450">
        <v>-83.837799000000004</v>
      </c>
      <c r="N450" s="86">
        <f t="shared" si="75"/>
        <v>8.3348888888888997</v>
      </c>
      <c r="O450" s="86">
        <f t="shared" si="73"/>
        <v>-88.637244999999993</v>
      </c>
    </row>
    <row r="451" spans="2:16" x14ac:dyDescent="0.25">
      <c r="B451">
        <v>7666666666.6667004</v>
      </c>
      <c r="C451">
        <v>-88.018822</v>
      </c>
      <c r="D451">
        <v>-79.201363000000001</v>
      </c>
      <c r="F451" s="86">
        <f t="shared" si="74"/>
        <v>9.0013333333332994</v>
      </c>
      <c r="G451" s="86">
        <f t="shared" si="72"/>
        <v>-83.525856000000005</v>
      </c>
      <c r="J451">
        <v>7666666666.6667004</v>
      </c>
      <c r="K451">
        <v>-92.038489999999996</v>
      </c>
      <c r="L451">
        <v>-83.237235999999996</v>
      </c>
      <c r="N451" s="86">
        <f t="shared" si="75"/>
        <v>9.0013333333332994</v>
      </c>
      <c r="O451" s="86">
        <f t="shared" si="73"/>
        <v>-91.688522000000006</v>
      </c>
    </row>
    <row r="452" spans="2:16" x14ac:dyDescent="0.25">
      <c r="B452">
        <v>8333333333.3332996</v>
      </c>
      <c r="C452">
        <v>-86.977287000000004</v>
      </c>
      <c r="D452">
        <v>-77.942352</v>
      </c>
      <c r="F452" s="86">
        <f t="shared" si="74"/>
        <v>9.6677777777778005</v>
      </c>
      <c r="G452" s="86">
        <f t="shared" si="72"/>
        <v>-72.628815000000003</v>
      </c>
      <c r="J452">
        <v>8333333333.3332996</v>
      </c>
      <c r="K452">
        <v>-92.225311000000005</v>
      </c>
      <c r="L452">
        <v>-83.140015000000005</v>
      </c>
      <c r="N452" s="86">
        <f t="shared" si="75"/>
        <v>9.6677777777778005</v>
      </c>
      <c r="O452" s="86">
        <f t="shared" si="73"/>
        <v>-95.780342000000005</v>
      </c>
    </row>
    <row r="453" spans="2:16" x14ac:dyDescent="0.25">
      <c r="B453">
        <v>9000000000</v>
      </c>
      <c r="C453">
        <v>-74.607544000000004</v>
      </c>
      <c r="D453">
        <v>-65.717765999999997</v>
      </c>
      <c r="F453" s="86">
        <f t="shared" si="74"/>
        <v>10.334222222221999</v>
      </c>
      <c r="G453" s="86">
        <f t="shared" si="72"/>
        <v>-76.041077000000001</v>
      </c>
      <c r="J453">
        <v>9000000000</v>
      </c>
      <c r="K453">
        <v>-91.332747999999995</v>
      </c>
      <c r="L453">
        <v>-82.109497000000005</v>
      </c>
      <c r="N453" s="86">
        <f t="shared" si="75"/>
        <v>10.334222222221999</v>
      </c>
      <c r="O453" s="86">
        <f t="shared" si="73"/>
        <v>-90.801140000000004</v>
      </c>
    </row>
    <row r="454" spans="2:16" x14ac:dyDescent="0.25">
      <c r="B454">
        <v>9666666666.6667004</v>
      </c>
      <c r="C454">
        <v>-88.490913000000006</v>
      </c>
      <c r="D454">
        <v>-79.514778000000007</v>
      </c>
      <c r="F454" s="86">
        <f t="shared" si="74"/>
        <v>11.000666666667</v>
      </c>
      <c r="G454" s="86">
        <f t="shared" si="72"/>
        <v>-71.391518000000005</v>
      </c>
      <c r="J454">
        <v>9666666666.6667004</v>
      </c>
      <c r="K454">
        <v>-88.188147999999998</v>
      </c>
      <c r="L454">
        <v>-78.911674000000005</v>
      </c>
      <c r="N454" s="86">
        <f t="shared" si="75"/>
        <v>11.000666666667</v>
      </c>
      <c r="O454" s="86">
        <f t="shared" si="73"/>
        <v>-94.291649000000007</v>
      </c>
    </row>
    <row r="455" spans="2:16" x14ac:dyDescent="0.25">
      <c r="B455">
        <v>10333333333.333</v>
      </c>
      <c r="C455">
        <v>-85.799201999999994</v>
      </c>
      <c r="D455">
        <v>-76.714645000000004</v>
      </c>
      <c r="F455" s="86">
        <f t="shared" si="74"/>
        <v>11.667111111111</v>
      </c>
      <c r="G455" s="86">
        <f t="shared" si="72"/>
        <v>-63.817481999999998</v>
      </c>
      <c r="J455">
        <v>10333333333.333</v>
      </c>
      <c r="K455">
        <v>-88.299805000000006</v>
      </c>
      <c r="L455">
        <v>-79.272559999999999</v>
      </c>
      <c r="N455" s="86">
        <f t="shared" si="75"/>
        <v>11.667111111111</v>
      </c>
      <c r="O455" s="86">
        <f t="shared" si="73"/>
        <v>-88.318084999999996</v>
      </c>
    </row>
    <row r="456" spans="2:16" x14ac:dyDescent="0.25">
      <c r="B456">
        <v>11000000000</v>
      </c>
      <c r="C456">
        <v>-84.587836999999993</v>
      </c>
      <c r="D456">
        <v>-75.113975999999994</v>
      </c>
      <c r="F456" s="86">
        <f t="shared" si="74"/>
        <v>12.333555555556</v>
      </c>
      <c r="G456" s="86">
        <f t="shared" si="72"/>
        <v>-67.894767999999999</v>
      </c>
      <c r="J456">
        <v>11000000000</v>
      </c>
      <c r="K456">
        <v>-85.166954000000004</v>
      </c>
      <c r="L456">
        <v>-76.046265000000005</v>
      </c>
      <c r="N456" s="86">
        <f t="shared" si="75"/>
        <v>12.333555555556</v>
      </c>
      <c r="O456" s="86">
        <f t="shared" si="73"/>
        <v>-83.079262</v>
      </c>
    </row>
    <row r="457" spans="2:16" x14ac:dyDescent="0.25">
      <c r="B457">
        <v>11666666666.667</v>
      </c>
      <c r="C457">
        <v>-83.642257999999998</v>
      </c>
      <c r="D457">
        <v>-74.025490000000005</v>
      </c>
      <c r="F457" s="86">
        <f t="shared" si="74"/>
        <v>13</v>
      </c>
      <c r="G457" s="86">
        <f t="shared" si="72"/>
        <v>-77.266227999999998</v>
      </c>
      <c r="J457">
        <v>11666666666.667</v>
      </c>
      <c r="K457">
        <v>-80.913773000000006</v>
      </c>
      <c r="L457">
        <v>-71.359222000000003</v>
      </c>
      <c r="N457" s="86">
        <f t="shared" si="75"/>
        <v>13</v>
      </c>
      <c r="O457" s="86">
        <f t="shared" si="73"/>
        <v>-82.399895000000001</v>
      </c>
    </row>
    <row r="458" spans="2:16" x14ac:dyDescent="0.25">
      <c r="B458">
        <v>12333333333.333</v>
      </c>
      <c r="C458">
        <v>-83.202529999999996</v>
      </c>
      <c r="D458">
        <v>-72.997421000000003</v>
      </c>
      <c r="F458" s="86" t="s">
        <v>25</v>
      </c>
      <c r="J458">
        <v>12333333333.333</v>
      </c>
      <c r="K458">
        <v>-80.242371000000006</v>
      </c>
      <c r="L458">
        <v>-70.342147999999995</v>
      </c>
      <c r="N458" s="86" t="s">
        <v>25</v>
      </c>
    </row>
    <row r="459" spans="2:16" x14ac:dyDescent="0.25">
      <c r="B459">
        <v>13000000000</v>
      </c>
      <c r="C459">
        <v>-84.725334000000004</v>
      </c>
      <c r="D459">
        <v>-73.632332000000005</v>
      </c>
      <c r="J459">
        <v>13000000000</v>
      </c>
      <c r="K459">
        <v>-83.081901999999999</v>
      </c>
      <c r="L459">
        <v>-72.339889999999997</v>
      </c>
    </row>
    <row r="460" spans="2:16" x14ac:dyDescent="0.25">
      <c r="B460" t="s">
        <v>25</v>
      </c>
      <c r="J460" t="s">
        <v>25</v>
      </c>
    </row>
    <row r="461" spans="2:16" x14ac:dyDescent="0.25">
      <c r="F461" s="86" t="s">
        <v>68</v>
      </c>
      <c r="N461" s="86" t="s">
        <v>68</v>
      </c>
    </row>
    <row r="462" spans="2:16" ht="15.75" x14ac:dyDescent="0.25">
      <c r="F462" s="86" t="s">
        <v>23</v>
      </c>
      <c r="G462" s="86" t="str">
        <f t="shared" ref="G462:G481" si="76">D488</f>
        <v>5Ix1L dBc Log Mag(dB)</v>
      </c>
      <c r="H462" s="35">
        <v>5</v>
      </c>
      <c r="N462" s="86" t="s">
        <v>23</v>
      </c>
      <c r="O462" s="86" t="str">
        <f t="shared" ref="O462:O481" si="77">L488</f>
        <v>5Ix1L dBc Log Mag(dB)</v>
      </c>
      <c r="P462" s="35">
        <v>5</v>
      </c>
    </row>
    <row r="463" spans="2:16" ht="15.75" x14ac:dyDescent="0.25">
      <c r="B463" t="s">
        <v>66</v>
      </c>
      <c r="F463" s="86">
        <f t="shared" ref="F463:F481" si="78">B489/1000000000</f>
        <v>1</v>
      </c>
      <c r="G463" s="86">
        <f t="shared" si="76"/>
        <v>-93.762305999999995</v>
      </c>
      <c r="H463" s="36">
        <f>ABS(AVERAGE(G463:G481)-(H462-1)*19)</f>
        <v>165.53920452631579</v>
      </c>
      <c r="J463" t="s">
        <v>66</v>
      </c>
      <c r="N463" s="86">
        <f t="shared" ref="N463:N481" si="79">J489/1000000000</f>
        <v>1</v>
      </c>
      <c r="O463" s="86">
        <f t="shared" si="77"/>
        <v>-81.627112999999994</v>
      </c>
      <c r="P463" s="36">
        <f>ABS(AVERAGE(O463:O481)-(P462-1)*19)</f>
        <v>166.1456658421053</v>
      </c>
    </row>
    <row r="464" spans="2:16" x14ac:dyDescent="0.25">
      <c r="B464" t="s">
        <v>23</v>
      </c>
      <c r="C464" t="s">
        <v>172</v>
      </c>
      <c r="D464" t="s">
        <v>95</v>
      </c>
      <c r="F464" s="86">
        <f t="shared" si="78"/>
        <v>1.3891666666667</v>
      </c>
      <c r="G464" s="86">
        <f t="shared" si="76"/>
        <v>-96.908775000000006</v>
      </c>
      <c r="J464" t="s">
        <v>23</v>
      </c>
      <c r="K464" t="s">
        <v>172</v>
      </c>
      <c r="L464" t="s">
        <v>95</v>
      </c>
      <c r="N464" s="86">
        <f t="shared" si="79"/>
        <v>1.3891666666667</v>
      </c>
      <c r="O464" s="86">
        <f t="shared" si="77"/>
        <v>-98.389572000000001</v>
      </c>
    </row>
    <row r="465" spans="2:15" x14ac:dyDescent="0.25">
      <c r="B465">
        <v>1004000000</v>
      </c>
      <c r="C465">
        <v>-65.235991999999996</v>
      </c>
      <c r="D465">
        <v>-56.058064000000002</v>
      </c>
      <c r="F465" s="86">
        <f t="shared" si="78"/>
        <v>1.7783333333333</v>
      </c>
      <c r="G465" s="86">
        <f t="shared" si="76"/>
        <v>-93.943625999999995</v>
      </c>
      <c r="J465">
        <v>1004000000</v>
      </c>
      <c r="K465">
        <v>-68.001769999999993</v>
      </c>
      <c r="L465">
        <v>-60.030349999999999</v>
      </c>
      <c r="N465" s="86">
        <f t="shared" si="79"/>
        <v>1.7783333333333</v>
      </c>
      <c r="O465" s="86">
        <f t="shared" si="77"/>
        <v>-94.279128999999998</v>
      </c>
    </row>
    <row r="466" spans="2:15" x14ac:dyDescent="0.25">
      <c r="B466">
        <v>1670444444.4444001</v>
      </c>
      <c r="C466">
        <v>-72.789940000000001</v>
      </c>
      <c r="D466">
        <v>-65.086945</v>
      </c>
      <c r="F466" s="86">
        <f t="shared" si="78"/>
        <v>2.1675</v>
      </c>
      <c r="G466" s="86">
        <f t="shared" si="76"/>
        <v>-92.363715999999997</v>
      </c>
      <c r="J466">
        <v>1670444444.4444001</v>
      </c>
      <c r="K466">
        <v>-64.269904999999994</v>
      </c>
      <c r="L466">
        <v>-56.547179999999997</v>
      </c>
      <c r="N466" s="86">
        <f t="shared" si="79"/>
        <v>2.1675</v>
      </c>
      <c r="O466" s="86">
        <f t="shared" si="77"/>
        <v>-95.911079000000001</v>
      </c>
    </row>
    <row r="467" spans="2:15" x14ac:dyDescent="0.25">
      <c r="B467">
        <v>2336888888.8888998</v>
      </c>
      <c r="C467">
        <v>-61.763900999999997</v>
      </c>
      <c r="D467">
        <v>-53.448174000000002</v>
      </c>
      <c r="F467" s="86">
        <f t="shared" si="78"/>
        <v>2.5566666666666999</v>
      </c>
      <c r="G467" s="86">
        <f t="shared" si="76"/>
        <v>-94.064612999999994</v>
      </c>
      <c r="J467">
        <v>2336888888.8888998</v>
      </c>
      <c r="K467">
        <v>-70.642296000000002</v>
      </c>
      <c r="L467">
        <v>-62.504165999999998</v>
      </c>
      <c r="N467" s="86">
        <f t="shared" si="79"/>
        <v>2.5566666666666999</v>
      </c>
      <c r="O467" s="86">
        <f t="shared" si="77"/>
        <v>-90.438423</v>
      </c>
    </row>
    <row r="468" spans="2:15" x14ac:dyDescent="0.25">
      <c r="B468">
        <v>3003333333.3333001</v>
      </c>
      <c r="C468">
        <v>-62.017753999999996</v>
      </c>
      <c r="D468">
        <v>-53.531933000000002</v>
      </c>
      <c r="F468" s="86">
        <f t="shared" si="78"/>
        <v>2.9458333333333</v>
      </c>
      <c r="G468" s="86">
        <f t="shared" si="76"/>
        <v>-94.096489000000005</v>
      </c>
      <c r="J468">
        <v>3003333333.3333001</v>
      </c>
      <c r="K468">
        <v>-74.697411000000002</v>
      </c>
      <c r="L468">
        <v>-66.609504999999999</v>
      </c>
      <c r="N468" s="86">
        <f t="shared" si="79"/>
        <v>2.9458333333333</v>
      </c>
      <c r="O468" s="86">
        <f t="shared" si="77"/>
        <v>-89.650435999999999</v>
      </c>
    </row>
    <row r="469" spans="2:15" x14ac:dyDescent="0.25">
      <c r="B469">
        <v>3669777777.7778001</v>
      </c>
      <c r="C469">
        <v>-64.815658999999997</v>
      </c>
      <c r="D469">
        <v>-56.550491000000001</v>
      </c>
      <c r="F469" s="86">
        <f t="shared" si="78"/>
        <v>3.335</v>
      </c>
      <c r="G469" s="86">
        <f t="shared" si="76"/>
        <v>-78.408210999999994</v>
      </c>
      <c r="J469">
        <v>3669777777.7778001</v>
      </c>
      <c r="K469">
        <v>-62.771777999999998</v>
      </c>
      <c r="L469">
        <v>-54.753418000000003</v>
      </c>
      <c r="N469" s="86">
        <f t="shared" si="79"/>
        <v>3.335</v>
      </c>
      <c r="O469" s="86">
        <f t="shared" si="77"/>
        <v>-96.958740000000006</v>
      </c>
    </row>
    <row r="470" spans="2:15" x14ac:dyDescent="0.25">
      <c r="B470">
        <v>4336222222.2222004</v>
      </c>
      <c r="C470">
        <v>-60.260024999999999</v>
      </c>
      <c r="D470">
        <v>-52.321781000000001</v>
      </c>
      <c r="F470" s="86">
        <f t="shared" si="78"/>
        <v>3.7241666666666999</v>
      </c>
      <c r="G470" s="86">
        <f t="shared" si="76"/>
        <v>-76.937079999999995</v>
      </c>
      <c r="J470">
        <v>4336222222.2222004</v>
      </c>
      <c r="K470">
        <v>-77.494606000000005</v>
      </c>
      <c r="L470">
        <v>-69.486328</v>
      </c>
      <c r="N470" s="86">
        <f t="shared" si="79"/>
        <v>3.7241666666666999</v>
      </c>
      <c r="O470" s="86">
        <f t="shared" si="77"/>
        <v>-93.986525999999998</v>
      </c>
    </row>
    <row r="471" spans="2:15" x14ac:dyDescent="0.25">
      <c r="B471">
        <v>5002666666.6667004</v>
      </c>
      <c r="C471">
        <v>-58.746783999999998</v>
      </c>
      <c r="D471">
        <v>-50.584049</v>
      </c>
      <c r="F471" s="86">
        <f t="shared" si="78"/>
        <v>4.1133333333333004</v>
      </c>
      <c r="G471" s="86">
        <f t="shared" si="76"/>
        <v>-86.959320000000005</v>
      </c>
      <c r="J471">
        <v>5002666666.6667004</v>
      </c>
      <c r="K471">
        <v>-91.879829000000001</v>
      </c>
      <c r="L471">
        <v>-83.668639999999996</v>
      </c>
      <c r="N471" s="86">
        <f t="shared" si="79"/>
        <v>4.1133333333333004</v>
      </c>
      <c r="O471" s="86">
        <f t="shared" si="77"/>
        <v>-91.779563999999993</v>
      </c>
    </row>
    <row r="472" spans="2:15" x14ac:dyDescent="0.25">
      <c r="B472">
        <v>5669111111.1111002</v>
      </c>
      <c r="C472">
        <v>-56.516621000000001</v>
      </c>
      <c r="D472">
        <v>-48.449375000000003</v>
      </c>
      <c r="F472" s="86">
        <f t="shared" si="78"/>
        <v>4.5025000000000004</v>
      </c>
      <c r="G472" s="86">
        <f t="shared" si="76"/>
        <v>-84.848122000000004</v>
      </c>
      <c r="J472">
        <v>5669111111.1111002</v>
      </c>
      <c r="K472">
        <v>-91.530959999999993</v>
      </c>
      <c r="L472">
        <v>-83.145225999999994</v>
      </c>
      <c r="N472" s="86">
        <f t="shared" si="79"/>
        <v>4.5025000000000004</v>
      </c>
      <c r="O472" s="86">
        <f t="shared" si="77"/>
        <v>-99.113960000000006</v>
      </c>
    </row>
    <row r="473" spans="2:15" x14ac:dyDescent="0.25">
      <c r="B473">
        <v>6335555555.5556002</v>
      </c>
      <c r="C473">
        <v>-61.191817999999998</v>
      </c>
      <c r="D473">
        <v>-52.649642999999998</v>
      </c>
      <c r="F473" s="86">
        <f t="shared" si="78"/>
        <v>4.8916666666667004</v>
      </c>
      <c r="G473" s="86">
        <f t="shared" si="76"/>
        <v>-90.915817000000004</v>
      </c>
      <c r="J473">
        <v>6335555555.5556002</v>
      </c>
      <c r="K473">
        <v>-96.344406000000006</v>
      </c>
      <c r="L473">
        <v>-88.192886000000001</v>
      </c>
      <c r="N473" s="86">
        <f t="shared" si="79"/>
        <v>4.8916666666667004</v>
      </c>
      <c r="O473" s="86">
        <f t="shared" si="77"/>
        <v>-88.348785000000007</v>
      </c>
    </row>
    <row r="474" spans="2:15" x14ac:dyDescent="0.25">
      <c r="B474">
        <v>7002000000</v>
      </c>
      <c r="C474">
        <v>-70.052864</v>
      </c>
      <c r="D474">
        <v>-61.556297000000001</v>
      </c>
      <c r="F474" s="86">
        <f t="shared" si="78"/>
        <v>5.2808333333333</v>
      </c>
      <c r="G474" s="86">
        <f t="shared" si="76"/>
        <v>-97.076378000000005</v>
      </c>
      <c r="J474">
        <v>7002000000</v>
      </c>
      <c r="K474">
        <v>-100.5369</v>
      </c>
      <c r="L474">
        <v>-92.091019000000003</v>
      </c>
      <c r="N474" s="86">
        <f t="shared" si="79"/>
        <v>5.2808333333333</v>
      </c>
      <c r="O474" s="86">
        <f t="shared" si="77"/>
        <v>-87.224761999999998</v>
      </c>
    </row>
    <row r="475" spans="2:15" x14ac:dyDescent="0.25">
      <c r="B475">
        <v>7668444444.4443998</v>
      </c>
      <c r="C475">
        <v>-81.890243999999996</v>
      </c>
      <c r="D475">
        <v>-73.072792000000007</v>
      </c>
      <c r="F475" s="86">
        <f t="shared" si="78"/>
        <v>5.67</v>
      </c>
      <c r="G475" s="86">
        <f t="shared" si="76"/>
        <v>-91.463752999999997</v>
      </c>
      <c r="J475">
        <v>7668444444.4443998</v>
      </c>
      <c r="K475">
        <v>-108.46485</v>
      </c>
      <c r="L475">
        <v>-99.663596999999996</v>
      </c>
      <c r="N475" s="86">
        <f t="shared" si="79"/>
        <v>5.67</v>
      </c>
      <c r="O475" s="86">
        <f t="shared" si="77"/>
        <v>-88.120987</v>
      </c>
    </row>
    <row r="476" spans="2:15" x14ac:dyDescent="0.25">
      <c r="B476">
        <v>8334888888.8888998</v>
      </c>
      <c r="C476">
        <v>-97.869452999999993</v>
      </c>
      <c r="D476">
        <v>-88.834518000000003</v>
      </c>
      <c r="F476" s="86">
        <f t="shared" si="78"/>
        <v>6.0591666666667008</v>
      </c>
      <c r="G476" s="86">
        <f t="shared" si="76"/>
        <v>-90.769394000000005</v>
      </c>
      <c r="J476">
        <v>8334888888.8888998</v>
      </c>
      <c r="K476">
        <v>-97.722533999999996</v>
      </c>
      <c r="L476">
        <v>-88.637244999999993</v>
      </c>
      <c r="N476" s="86">
        <f t="shared" si="79"/>
        <v>6.0591666666667008</v>
      </c>
      <c r="O476" s="86">
        <f t="shared" si="77"/>
        <v>-86.811156999999994</v>
      </c>
    </row>
    <row r="477" spans="2:15" x14ac:dyDescent="0.25">
      <c r="B477">
        <v>9001333333.3332996</v>
      </c>
      <c r="C477">
        <v>-92.415642000000005</v>
      </c>
      <c r="D477">
        <v>-83.525856000000005</v>
      </c>
      <c r="F477" s="86">
        <f t="shared" si="78"/>
        <v>6.4483333333332995</v>
      </c>
      <c r="G477" s="86">
        <f t="shared" si="76"/>
        <v>-90.048682999999997</v>
      </c>
      <c r="J477">
        <v>9001333333.3332996</v>
      </c>
      <c r="K477">
        <v>-100.91177</v>
      </c>
      <c r="L477">
        <v>-91.688522000000006</v>
      </c>
      <c r="N477" s="86">
        <f t="shared" si="79"/>
        <v>6.4483333333332995</v>
      </c>
      <c r="O477" s="86">
        <f t="shared" si="77"/>
        <v>-87.371002000000004</v>
      </c>
    </row>
    <row r="478" spans="2:15" x14ac:dyDescent="0.25">
      <c r="B478">
        <v>9667777777.7777996</v>
      </c>
      <c r="C478">
        <v>-81.604950000000002</v>
      </c>
      <c r="D478">
        <v>-72.628815000000003</v>
      </c>
      <c r="F478" s="86">
        <f t="shared" si="78"/>
        <v>6.8375000000000004</v>
      </c>
      <c r="G478" s="86">
        <f t="shared" si="76"/>
        <v>-89.151381999999998</v>
      </c>
      <c r="J478">
        <v>9667777777.7777996</v>
      </c>
      <c r="K478">
        <v>-105.05682</v>
      </c>
      <c r="L478">
        <v>-95.780342000000005</v>
      </c>
      <c r="N478" s="86">
        <f t="shared" si="79"/>
        <v>6.8375000000000004</v>
      </c>
      <c r="O478" s="86">
        <f t="shared" si="77"/>
        <v>-97.768646000000004</v>
      </c>
    </row>
    <row r="479" spans="2:15" x14ac:dyDescent="0.25">
      <c r="B479">
        <v>10334222222.222</v>
      </c>
      <c r="C479">
        <v>-85.125641000000002</v>
      </c>
      <c r="D479">
        <v>-76.041077000000001</v>
      </c>
      <c r="F479" s="86">
        <f t="shared" si="78"/>
        <v>7.2266666666667003</v>
      </c>
      <c r="G479" s="86">
        <f t="shared" si="76"/>
        <v>-82.312247999999997</v>
      </c>
      <c r="J479">
        <v>10334222222.222</v>
      </c>
      <c r="K479">
        <v>-99.828391999999994</v>
      </c>
      <c r="L479">
        <v>-90.801140000000004</v>
      </c>
      <c r="N479" s="86">
        <f t="shared" si="79"/>
        <v>7.2266666666667003</v>
      </c>
      <c r="O479" s="86">
        <f t="shared" si="77"/>
        <v>-88.476821999999999</v>
      </c>
    </row>
    <row r="480" spans="2:15" x14ac:dyDescent="0.25">
      <c r="B480">
        <v>11000666666.667</v>
      </c>
      <c r="C480">
        <v>-80.865379000000004</v>
      </c>
      <c r="D480">
        <v>-71.391518000000005</v>
      </c>
      <c r="F480" s="86">
        <f t="shared" si="78"/>
        <v>7.6158333333332999</v>
      </c>
      <c r="G480" s="86">
        <f t="shared" si="76"/>
        <v>-91.437911999999997</v>
      </c>
      <c r="J480">
        <v>11000666666.667</v>
      </c>
      <c r="K480">
        <v>-103.41234</v>
      </c>
      <c r="L480">
        <v>-94.291649000000007</v>
      </c>
      <c r="N480" s="86">
        <f t="shared" si="79"/>
        <v>7.6158333333332999</v>
      </c>
      <c r="O480" s="86">
        <f t="shared" si="77"/>
        <v>-78.779053000000005</v>
      </c>
    </row>
    <row r="481" spans="2:16" x14ac:dyDescent="0.25">
      <c r="B481">
        <v>11667111111.111</v>
      </c>
      <c r="C481">
        <v>-73.434250000000006</v>
      </c>
      <c r="D481">
        <v>-63.817481999999998</v>
      </c>
      <c r="F481" s="86">
        <f t="shared" si="78"/>
        <v>8.0050000000000008</v>
      </c>
      <c r="G481" s="86">
        <f t="shared" si="76"/>
        <v>-85.777061000000003</v>
      </c>
      <c r="J481">
        <v>11667111111.111</v>
      </c>
      <c r="K481">
        <v>-97.872635000000002</v>
      </c>
      <c r="L481">
        <v>-88.318084999999996</v>
      </c>
      <c r="N481" s="86">
        <f t="shared" si="79"/>
        <v>8.0050000000000008</v>
      </c>
      <c r="O481" s="86">
        <f t="shared" si="77"/>
        <v>-77.731894999999994</v>
      </c>
    </row>
    <row r="482" spans="2:16" x14ac:dyDescent="0.25">
      <c r="B482">
        <v>12333555555.556</v>
      </c>
      <c r="C482">
        <v>-78.099875999999995</v>
      </c>
      <c r="D482">
        <v>-67.894767999999999</v>
      </c>
      <c r="F482" s="86" t="s">
        <v>25</v>
      </c>
      <c r="J482">
        <v>12333555555.556</v>
      </c>
      <c r="K482">
        <v>-92.979484999999997</v>
      </c>
      <c r="L482">
        <v>-83.079262</v>
      </c>
      <c r="N482" s="86" t="s">
        <v>25</v>
      </c>
    </row>
    <row r="483" spans="2:16" x14ac:dyDescent="0.25">
      <c r="B483">
        <v>13000000000</v>
      </c>
      <c r="C483">
        <v>-88.359222000000003</v>
      </c>
      <c r="D483">
        <v>-77.266227999999998</v>
      </c>
      <c r="J483">
        <v>13000000000</v>
      </c>
      <c r="K483">
        <v>-93.141907000000003</v>
      </c>
      <c r="L483">
        <v>-82.399895000000001</v>
      </c>
    </row>
    <row r="484" spans="2:16" x14ac:dyDescent="0.25">
      <c r="B484" t="s">
        <v>25</v>
      </c>
      <c r="J484" t="s">
        <v>25</v>
      </c>
    </row>
    <row r="485" spans="2:16" x14ac:dyDescent="0.25">
      <c r="F485" s="86" t="s">
        <v>69</v>
      </c>
      <c r="N485" s="86" t="s">
        <v>69</v>
      </c>
    </row>
    <row r="486" spans="2:16" ht="15.75" x14ac:dyDescent="0.25">
      <c r="F486" s="86" t="s">
        <v>23</v>
      </c>
      <c r="G486" s="86" t="str">
        <f t="shared" ref="G486:G505" si="80">D512</f>
        <v>5Ix2L dBc Log Mag(dB)</v>
      </c>
      <c r="H486" s="35">
        <v>5</v>
      </c>
      <c r="N486" s="86" t="s">
        <v>23</v>
      </c>
      <c r="O486" s="86" t="str">
        <f t="shared" ref="O486:O505" si="81">L512</f>
        <v>5Ix2L dBc Log Mag(dB)</v>
      </c>
      <c r="P486" s="35">
        <v>5</v>
      </c>
    </row>
    <row r="487" spans="2:16" ht="15.75" x14ac:dyDescent="0.25">
      <c r="B487" t="s">
        <v>68</v>
      </c>
      <c r="F487" s="86">
        <f t="shared" ref="F487:F505" si="82">B513/1000000000</f>
        <v>1</v>
      </c>
      <c r="G487" s="86">
        <f t="shared" si="80"/>
        <v>-75.110313000000005</v>
      </c>
      <c r="H487" s="36">
        <f>ABS(AVERAGE(G487:G505)-(H486-1)*19)</f>
        <v>172.17673247368421</v>
      </c>
      <c r="J487" t="s">
        <v>68</v>
      </c>
      <c r="N487" s="86">
        <f t="shared" ref="N487:N505" si="83">J513/1000000000</f>
        <v>1</v>
      </c>
      <c r="O487" s="86">
        <f t="shared" si="81"/>
        <v>-99.15052</v>
      </c>
      <c r="P487" s="36">
        <f>ABS(AVERAGE(O487:O505)-(P486-1)*19)</f>
        <v>173.78785710526319</v>
      </c>
    </row>
    <row r="488" spans="2:16" x14ac:dyDescent="0.25">
      <c r="B488" t="s">
        <v>23</v>
      </c>
      <c r="C488" t="s">
        <v>173</v>
      </c>
      <c r="D488" t="s">
        <v>96</v>
      </c>
      <c r="F488" s="86">
        <f t="shared" si="82"/>
        <v>1.6666666666666998</v>
      </c>
      <c r="G488" s="86">
        <f t="shared" si="80"/>
        <v>-93.875541999999996</v>
      </c>
      <c r="J488" t="s">
        <v>23</v>
      </c>
      <c r="K488" t="s">
        <v>173</v>
      </c>
      <c r="L488" t="s">
        <v>96</v>
      </c>
      <c r="N488" s="86">
        <f t="shared" si="83"/>
        <v>1.6666666666666998</v>
      </c>
      <c r="O488" s="86">
        <f t="shared" si="81"/>
        <v>-103.05419999999999</v>
      </c>
    </row>
    <row r="489" spans="2:16" x14ac:dyDescent="0.25">
      <c r="B489">
        <v>1000000000</v>
      </c>
      <c r="C489">
        <v>-102.94024</v>
      </c>
      <c r="D489">
        <v>-93.762305999999995</v>
      </c>
      <c r="F489" s="86">
        <f t="shared" si="82"/>
        <v>2.3333333333333002</v>
      </c>
      <c r="G489" s="86">
        <f t="shared" si="80"/>
        <v>-112.94773000000001</v>
      </c>
      <c r="J489">
        <v>1000000000</v>
      </c>
      <c r="K489">
        <v>-89.598534000000001</v>
      </c>
      <c r="L489">
        <v>-81.627112999999994</v>
      </c>
      <c r="N489" s="86">
        <f t="shared" si="83"/>
        <v>2.3333333333333002</v>
      </c>
      <c r="O489" s="86">
        <f t="shared" si="81"/>
        <v>-106.27227000000001</v>
      </c>
    </row>
    <row r="490" spans="2:16" x14ac:dyDescent="0.25">
      <c r="B490">
        <v>1389166666.6666999</v>
      </c>
      <c r="C490">
        <v>-104.61176</v>
      </c>
      <c r="D490">
        <v>-96.908775000000006</v>
      </c>
      <c r="F490" s="86">
        <f t="shared" si="82"/>
        <v>3</v>
      </c>
      <c r="G490" s="86">
        <f t="shared" si="80"/>
        <v>-90.577010999999999</v>
      </c>
      <c r="J490">
        <v>1389166666.6666999</v>
      </c>
      <c r="K490">
        <v>-106.1123</v>
      </c>
      <c r="L490">
        <v>-98.389572000000001</v>
      </c>
      <c r="N490" s="86">
        <f t="shared" si="83"/>
        <v>3</v>
      </c>
      <c r="O490" s="86">
        <f t="shared" si="81"/>
        <v>-101.87894</v>
      </c>
    </row>
    <row r="491" spans="2:16" x14ac:dyDescent="0.25">
      <c r="B491">
        <v>1778333333.3333001</v>
      </c>
      <c r="C491">
        <v>-102.25935</v>
      </c>
      <c r="D491">
        <v>-93.943625999999995</v>
      </c>
      <c r="F491" s="86">
        <f t="shared" si="82"/>
        <v>3.6666666666666998</v>
      </c>
      <c r="G491" s="86">
        <f t="shared" si="80"/>
        <v>-95.767097000000007</v>
      </c>
      <c r="J491">
        <v>1778333333.3333001</v>
      </c>
      <c r="K491">
        <v>-102.41726</v>
      </c>
      <c r="L491">
        <v>-94.279128999999998</v>
      </c>
      <c r="N491" s="86">
        <f t="shared" si="83"/>
        <v>3.6666666666666998</v>
      </c>
      <c r="O491" s="86">
        <f t="shared" si="81"/>
        <v>-96.751953</v>
      </c>
    </row>
    <row r="492" spans="2:16" x14ac:dyDescent="0.25">
      <c r="B492">
        <v>2167500000</v>
      </c>
      <c r="C492">
        <v>-100.84954</v>
      </c>
      <c r="D492">
        <v>-92.363715999999997</v>
      </c>
      <c r="F492" s="86">
        <f t="shared" si="82"/>
        <v>4.3333333333332993</v>
      </c>
      <c r="G492" s="86">
        <f t="shared" si="80"/>
        <v>-111.81974</v>
      </c>
      <c r="J492">
        <v>2167500000</v>
      </c>
      <c r="K492">
        <v>-103.99899000000001</v>
      </c>
      <c r="L492">
        <v>-95.911079000000001</v>
      </c>
      <c r="N492" s="86">
        <f t="shared" si="83"/>
        <v>4.3333333333332993</v>
      </c>
      <c r="O492" s="86">
        <f t="shared" si="81"/>
        <v>-112.22283</v>
      </c>
    </row>
    <row r="493" spans="2:16" x14ac:dyDescent="0.25">
      <c r="B493">
        <v>2556666666.6666999</v>
      </c>
      <c r="C493">
        <v>-102.32978</v>
      </c>
      <c r="D493">
        <v>-94.064612999999994</v>
      </c>
      <c r="F493" s="86">
        <f t="shared" si="82"/>
        <v>5</v>
      </c>
      <c r="G493" s="86">
        <f t="shared" si="80"/>
        <v>-96.713181000000006</v>
      </c>
      <c r="J493">
        <v>2556666666.6666999</v>
      </c>
      <c r="K493">
        <v>-98.456787000000006</v>
      </c>
      <c r="L493">
        <v>-90.438423</v>
      </c>
      <c r="N493" s="86">
        <f t="shared" si="83"/>
        <v>5</v>
      </c>
      <c r="O493" s="86">
        <f t="shared" si="81"/>
        <v>-86.062759</v>
      </c>
    </row>
    <row r="494" spans="2:16" x14ac:dyDescent="0.25">
      <c r="B494">
        <v>2945833333.3333001</v>
      </c>
      <c r="C494">
        <v>-102.03474</v>
      </c>
      <c r="D494">
        <v>-94.096489000000005</v>
      </c>
      <c r="F494" s="86">
        <f t="shared" si="82"/>
        <v>5.6666666666667007</v>
      </c>
      <c r="G494" s="86">
        <f t="shared" si="80"/>
        <v>-85.640190000000004</v>
      </c>
      <c r="J494">
        <v>2945833333.3333001</v>
      </c>
      <c r="K494">
        <v>-97.658714000000003</v>
      </c>
      <c r="L494">
        <v>-89.650435999999999</v>
      </c>
      <c r="N494" s="86">
        <f t="shared" si="83"/>
        <v>5.6666666666667007</v>
      </c>
      <c r="O494" s="86">
        <f t="shared" si="81"/>
        <v>-88.706069999999997</v>
      </c>
    </row>
    <row r="495" spans="2:16" x14ac:dyDescent="0.25">
      <c r="B495">
        <v>3335000000</v>
      </c>
      <c r="C495">
        <v>-86.570946000000006</v>
      </c>
      <c r="D495">
        <v>-78.408210999999994</v>
      </c>
      <c r="F495" s="86">
        <f t="shared" si="82"/>
        <v>6.3333333333332993</v>
      </c>
      <c r="G495" s="86">
        <f t="shared" si="80"/>
        <v>-92.914344999999997</v>
      </c>
      <c r="J495">
        <v>3335000000</v>
      </c>
      <c r="K495">
        <v>-105.16992999999999</v>
      </c>
      <c r="L495">
        <v>-96.958740000000006</v>
      </c>
      <c r="N495" s="86">
        <f t="shared" si="83"/>
        <v>6.3333333333332993</v>
      </c>
      <c r="O495" s="86">
        <f t="shared" si="81"/>
        <v>-88.087081999999995</v>
      </c>
    </row>
    <row r="496" spans="2:16" x14ac:dyDescent="0.25">
      <c r="B496">
        <v>3724166666.6666999</v>
      </c>
      <c r="C496">
        <v>-85.004326000000006</v>
      </c>
      <c r="D496">
        <v>-76.937079999999995</v>
      </c>
      <c r="F496" s="86">
        <f t="shared" si="82"/>
        <v>7</v>
      </c>
      <c r="G496" s="86">
        <f t="shared" si="80"/>
        <v>-97.705650000000006</v>
      </c>
      <c r="J496">
        <v>3724166666.6666999</v>
      </c>
      <c r="K496">
        <v>-102.37226</v>
      </c>
      <c r="L496">
        <v>-93.986525999999998</v>
      </c>
      <c r="N496" s="86">
        <f t="shared" si="83"/>
        <v>7</v>
      </c>
      <c r="O496" s="86">
        <f t="shared" si="81"/>
        <v>-84.222130000000007</v>
      </c>
    </row>
    <row r="497" spans="2:16" x14ac:dyDescent="0.25">
      <c r="B497">
        <v>4113333333.3333001</v>
      </c>
      <c r="C497">
        <v>-95.501503</v>
      </c>
      <c r="D497">
        <v>-86.959320000000005</v>
      </c>
      <c r="F497" s="86">
        <f t="shared" si="82"/>
        <v>7.6666666666667007</v>
      </c>
      <c r="G497" s="86">
        <f t="shared" si="80"/>
        <v>-95.319930999999997</v>
      </c>
      <c r="J497">
        <v>4113333333.3333001</v>
      </c>
      <c r="K497">
        <v>-99.931083999999998</v>
      </c>
      <c r="L497">
        <v>-91.779563999999993</v>
      </c>
      <c r="N497" s="86">
        <f t="shared" si="83"/>
        <v>7.6666666666667007</v>
      </c>
      <c r="O497" s="86">
        <f t="shared" si="81"/>
        <v>-93.678191999999996</v>
      </c>
    </row>
    <row r="498" spans="2:16" x14ac:dyDescent="0.25">
      <c r="B498">
        <v>4502500000</v>
      </c>
      <c r="C498">
        <v>-93.344695999999999</v>
      </c>
      <c r="D498">
        <v>-84.848122000000004</v>
      </c>
      <c r="F498" s="86">
        <f t="shared" si="82"/>
        <v>8.3333333333333002</v>
      </c>
      <c r="G498" s="86">
        <f t="shared" si="80"/>
        <v>-97.445198000000005</v>
      </c>
      <c r="J498">
        <v>4502500000</v>
      </c>
      <c r="K498">
        <v>-107.55983999999999</v>
      </c>
      <c r="L498">
        <v>-99.113960000000006</v>
      </c>
      <c r="N498" s="86">
        <f t="shared" si="83"/>
        <v>8.3333333333333002</v>
      </c>
      <c r="O498" s="86">
        <f t="shared" si="81"/>
        <v>-95.512023999999997</v>
      </c>
    </row>
    <row r="499" spans="2:16" x14ac:dyDescent="0.25">
      <c r="B499">
        <v>4891666666.6667004</v>
      </c>
      <c r="C499">
        <v>-99.733276000000004</v>
      </c>
      <c r="D499">
        <v>-90.915817000000004</v>
      </c>
      <c r="F499" s="86">
        <f t="shared" si="82"/>
        <v>9</v>
      </c>
      <c r="G499" s="86">
        <f t="shared" si="80"/>
        <v>-101.19486999999999</v>
      </c>
      <c r="J499">
        <v>4891666666.6667004</v>
      </c>
      <c r="K499">
        <v>-97.150047000000001</v>
      </c>
      <c r="L499">
        <v>-88.348785000000007</v>
      </c>
      <c r="N499" s="86">
        <f t="shared" si="83"/>
        <v>9</v>
      </c>
      <c r="O499" s="86">
        <f t="shared" si="81"/>
        <v>-96.329719999999995</v>
      </c>
    </row>
    <row r="500" spans="2:16" x14ac:dyDescent="0.25">
      <c r="B500">
        <v>5280833333.3332996</v>
      </c>
      <c r="C500">
        <v>-106.11131</v>
      </c>
      <c r="D500">
        <v>-97.076378000000005</v>
      </c>
      <c r="F500" s="86">
        <f t="shared" si="82"/>
        <v>9.6666666666666998</v>
      </c>
      <c r="G500" s="86">
        <f t="shared" si="80"/>
        <v>-108.67401</v>
      </c>
      <c r="J500">
        <v>5280833333.3332996</v>
      </c>
      <c r="K500">
        <v>-96.310058999999995</v>
      </c>
      <c r="L500">
        <v>-87.224761999999998</v>
      </c>
      <c r="N500" s="86">
        <f t="shared" si="83"/>
        <v>9.6666666666666998</v>
      </c>
      <c r="O500" s="86">
        <f t="shared" si="81"/>
        <v>-111.07951</v>
      </c>
    </row>
    <row r="501" spans="2:16" x14ac:dyDescent="0.25">
      <c r="B501">
        <v>5670000000</v>
      </c>
      <c r="C501">
        <v>-100.35354</v>
      </c>
      <c r="D501">
        <v>-91.463752999999997</v>
      </c>
      <c r="F501" s="86">
        <f t="shared" si="82"/>
        <v>10.333333333333</v>
      </c>
      <c r="G501" s="86">
        <f t="shared" si="80"/>
        <v>-101.80710000000001</v>
      </c>
      <c r="J501">
        <v>5670000000</v>
      </c>
      <c r="K501">
        <v>-97.344238000000004</v>
      </c>
      <c r="L501">
        <v>-88.120987</v>
      </c>
      <c r="N501" s="86">
        <f t="shared" si="83"/>
        <v>10.333333333333</v>
      </c>
      <c r="O501" s="86">
        <f t="shared" si="81"/>
        <v>-105.72475</v>
      </c>
    </row>
    <row r="502" spans="2:16" x14ac:dyDescent="0.25">
      <c r="B502">
        <v>6059166666.6667004</v>
      </c>
      <c r="C502">
        <v>-99.745529000000005</v>
      </c>
      <c r="D502">
        <v>-90.769394000000005</v>
      </c>
      <c r="F502" s="86">
        <f t="shared" si="82"/>
        <v>11</v>
      </c>
      <c r="G502" s="86">
        <f t="shared" si="80"/>
        <v>-100.3965</v>
      </c>
      <c r="J502">
        <v>6059166666.6667004</v>
      </c>
      <c r="K502">
        <v>-96.087631000000002</v>
      </c>
      <c r="L502">
        <v>-86.811156999999994</v>
      </c>
      <c r="N502" s="86">
        <f t="shared" si="83"/>
        <v>11</v>
      </c>
      <c r="O502" s="86">
        <f t="shared" si="81"/>
        <v>-94.050392000000002</v>
      </c>
    </row>
    <row r="503" spans="2:16" x14ac:dyDescent="0.25">
      <c r="B503">
        <v>6448333333.3332996</v>
      </c>
      <c r="C503">
        <v>-99.133240000000001</v>
      </c>
      <c r="D503">
        <v>-90.048682999999997</v>
      </c>
      <c r="F503" s="86">
        <f t="shared" si="82"/>
        <v>11.666666666667</v>
      </c>
      <c r="G503" s="86">
        <f t="shared" si="80"/>
        <v>-92.379722999999998</v>
      </c>
      <c r="J503">
        <v>6448333333.3332996</v>
      </c>
      <c r="K503">
        <v>-96.398253999999994</v>
      </c>
      <c r="L503">
        <v>-87.371002000000004</v>
      </c>
      <c r="N503" s="86">
        <f t="shared" si="83"/>
        <v>11.666666666667</v>
      </c>
      <c r="O503" s="86">
        <f t="shared" si="81"/>
        <v>-98.303413000000006</v>
      </c>
    </row>
    <row r="504" spans="2:16" x14ac:dyDescent="0.25">
      <c r="B504">
        <v>6837500000</v>
      </c>
      <c r="C504">
        <v>-98.625252000000003</v>
      </c>
      <c r="D504">
        <v>-89.151381999999998</v>
      </c>
      <c r="F504" s="86">
        <f t="shared" si="82"/>
        <v>12.333333333333</v>
      </c>
      <c r="G504" s="86">
        <f t="shared" si="80"/>
        <v>-86.018578000000005</v>
      </c>
      <c r="J504">
        <v>6837500000</v>
      </c>
      <c r="K504">
        <v>-106.88934</v>
      </c>
      <c r="L504">
        <v>-97.768646000000004</v>
      </c>
      <c r="N504" s="86">
        <f t="shared" si="83"/>
        <v>12.333333333333</v>
      </c>
      <c r="O504" s="86">
        <f t="shared" si="81"/>
        <v>-99.899192999999997</v>
      </c>
    </row>
    <row r="505" spans="2:16" x14ac:dyDescent="0.25">
      <c r="B505">
        <v>7226666666.6667004</v>
      </c>
      <c r="C505">
        <v>-91.929016000000004</v>
      </c>
      <c r="D505">
        <v>-82.312247999999997</v>
      </c>
      <c r="F505" s="86">
        <f t="shared" si="82"/>
        <v>13</v>
      </c>
      <c r="G505" s="86">
        <f t="shared" si="80"/>
        <v>-91.051208000000003</v>
      </c>
      <c r="J505">
        <v>7226666666.6667004</v>
      </c>
      <c r="K505">
        <v>-98.031372000000005</v>
      </c>
      <c r="L505">
        <v>-88.476821999999999</v>
      </c>
      <c r="N505" s="86">
        <f t="shared" si="83"/>
        <v>13</v>
      </c>
      <c r="O505" s="86">
        <f t="shared" si="81"/>
        <v>-96.983337000000006</v>
      </c>
    </row>
    <row r="506" spans="2:16" x14ac:dyDescent="0.25">
      <c r="B506">
        <v>7615833333.3332996</v>
      </c>
      <c r="C506">
        <v>-101.64303</v>
      </c>
      <c r="D506">
        <v>-91.437911999999997</v>
      </c>
      <c r="F506" s="86" t="s">
        <v>25</v>
      </c>
      <c r="J506">
        <v>7615833333.3332996</v>
      </c>
      <c r="K506">
        <v>-88.679267999999993</v>
      </c>
      <c r="L506">
        <v>-78.779053000000005</v>
      </c>
      <c r="N506" s="86" t="s">
        <v>25</v>
      </c>
    </row>
    <row r="507" spans="2:16" x14ac:dyDescent="0.25">
      <c r="B507">
        <v>8005000000</v>
      </c>
      <c r="C507">
        <v>-96.870063999999999</v>
      </c>
      <c r="D507">
        <v>-85.777061000000003</v>
      </c>
      <c r="J507">
        <v>8005000000</v>
      </c>
      <c r="K507">
        <v>-88.4739</v>
      </c>
      <c r="L507">
        <v>-77.731894999999994</v>
      </c>
    </row>
    <row r="508" spans="2:16" x14ac:dyDescent="0.25">
      <c r="B508" t="s">
        <v>25</v>
      </c>
      <c r="J508" t="s">
        <v>25</v>
      </c>
    </row>
    <row r="509" spans="2:16" x14ac:dyDescent="0.25">
      <c r="F509" s="86" t="s">
        <v>71</v>
      </c>
      <c r="N509" s="86" t="s">
        <v>71</v>
      </c>
    </row>
    <row r="510" spans="2:16" ht="15.75" x14ac:dyDescent="0.25">
      <c r="F510" s="86" t="s">
        <v>23</v>
      </c>
      <c r="G510" s="86" t="str">
        <f t="shared" ref="G510:G529" si="84">D536</f>
        <v>5Ix3L dBc Log Mag(dB)</v>
      </c>
      <c r="H510" s="35">
        <v>5</v>
      </c>
      <c r="N510" s="86" t="s">
        <v>23</v>
      </c>
      <c r="O510" s="86" t="str">
        <f t="shared" ref="O510:O529" si="85">L536</f>
        <v>5Ix3L dBc Log Mag(dB)</v>
      </c>
      <c r="P510" s="35">
        <v>5</v>
      </c>
    </row>
    <row r="511" spans="2:16" ht="15.75" x14ac:dyDescent="0.25">
      <c r="B511" t="s">
        <v>69</v>
      </c>
      <c r="F511" s="86">
        <f t="shared" ref="F511:F529" si="86">B537/1000000000</f>
        <v>1</v>
      </c>
      <c r="G511" s="86">
        <f t="shared" si="84"/>
        <v>-53.887816999999998</v>
      </c>
      <c r="H511" s="36">
        <f>ABS(AVERAGE(G511:G529)-(H510-1)*19)</f>
        <v>159.07045026315788</v>
      </c>
      <c r="J511" t="s">
        <v>69</v>
      </c>
      <c r="N511" s="86">
        <f t="shared" ref="N511:N529" si="87">J537/1000000000</f>
        <v>1</v>
      </c>
      <c r="O511" s="86">
        <f t="shared" si="85"/>
        <v>-94.346374999999995</v>
      </c>
      <c r="P511" s="36">
        <f>ABS(AVERAGE(O511:O529)-(P510-1)*19)</f>
        <v>162.37811352631579</v>
      </c>
    </row>
    <row r="512" spans="2:16" x14ac:dyDescent="0.25">
      <c r="B512" t="s">
        <v>23</v>
      </c>
      <c r="C512" t="s">
        <v>174</v>
      </c>
      <c r="D512" t="s">
        <v>97</v>
      </c>
      <c r="F512" s="86">
        <f t="shared" si="86"/>
        <v>1.6666666666666998</v>
      </c>
      <c r="G512" s="86">
        <f t="shared" si="84"/>
        <v>-68.119018999999994</v>
      </c>
      <c r="J512" t="s">
        <v>23</v>
      </c>
      <c r="K512" t="s">
        <v>174</v>
      </c>
      <c r="L512" t="s">
        <v>97</v>
      </c>
      <c r="N512" s="86">
        <f t="shared" si="87"/>
        <v>1.6666666666666998</v>
      </c>
      <c r="O512" s="86">
        <f t="shared" si="85"/>
        <v>-90.261993000000004</v>
      </c>
    </row>
    <row r="513" spans="2:15" x14ac:dyDescent="0.25">
      <c r="B513">
        <v>1000000000</v>
      </c>
      <c r="C513">
        <v>-84.288239000000004</v>
      </c>
      <c r="D513">
        <v>-75.110313000000005</v>
      </c>
      <c r="F513" s="86">
        <f t="shared" si="86"/>
        <v>2.3333333333333002</v>
      </c>
      <c r="G513" s="86">
        <f t="shared" si="84"/>
        <v>-82.794906999999995</v>
      </c>
      <c r="J513">
        <v>1000000000</v>
      </c>
      <c r="K513">
        <v>-107.12194</v>
      </c>
      <c r="L513">
        <v>-99.15052</v>
      </c>
      <c r="N513" s="86">
        <f t="shared" si="87"/>
        <v>2.3333333333333002</v>
      </c>
      <c r="O513" s="86">
        <f t="shared" si="85"/>
        <v>-83.927345000000003</v>
      </c>
    </row>
    <row r="514" spans="2:15" x14ac:dyDescent="0.25">
      <c r="B514">
        <v>1666666666.6666999</v>
      </c>
      <c r="C514">
        <v>-101.57853</v>
      </c>
      <c r="D514">
        <v>-93.875541999999996</v>
      </c>
      <c r="F514" s="86">
        <f t="shared" si="86"/>
        <v>3</v>
      </c>
      <c r="G514" s="86">
        <f t="shared" si="84"/>
        <v>-78.227431999999993</v>
      </c>
      <c r="J514">
        <v>1666666666.6666999</v>
      </c>
      <c r="K514">
        <v>-110.77692</v>
      </c>
      <c r="L514">
        <v>-103.05419999999999</v>
      </c>
      <c r="N514" s="86">
        <f t="shared" si="87"/>
        <v>3</v>
      </c>
      <c r="O514" s="86">
        <f t="shared" si="85"/>
        <v>-89.136520000000004</v>
      </c>
    </row>
    <row r="515" spans="2:15" x14ac:dyDescent="0.25">
      <c r="B515">
        <v>2333333333.3333001</v>
      </c>
      <c r="C515">
        <v>-121.26345000000001</v>
      </c>
      <c r="D515">
        <v>-112.94773000000001</v>
      </c>
      <c r="F515" s="86">
        <f t="shared" si="86"/>
        <v>3.6666666666666998</v>
      </c>
      <c r="G515" s="86">
        <f t="shared" si="84"/>
        <v>-86.325774999999993</v>
      </c>
      <c r="J515">
        <v>2333333333.3333001</v>
      </c>
      <c r="K515">
        <v>-114.4104</v>
      </c>
      <c r="L515">
        <v>-106.27227000000001</v>
      </c>
      <c r="N515" s="86">
        <f t="shared" si="87"/>
        <v>3.6666666666666998</v>
      </c>
      <c r="O515" s="86">
        <f t="shared" si="85"/>
        <v>-93.715423999999999</v>
      </c>
    </row>
    <row r="516" spans="2:15" x14ac:dyDescent="0.25">
      <c r="B516">
        <v>3000000000</v>
      </c>
      <c r="C516">
        <v>-99.062836000000004</v>
      </c>
      <c r="D516">
        <v>-90.577010999999999</v>
      </c>
      <c r="F516" s="86">
        <f t="shared" si="86"/>
        <v>4.3333333333332993</v>
      </c>
      <c r="G516" s="86">
        <f t="shared" si="84"/>
        <v>-77.842651000000004</v>
      </c>
      <c r="J516">
        <v>3000000000</v>
      </c>
      <c r="K516">
        <v>-109.96684</v>
      </c>
      <c r="L516">
        <v>-101.87894</v>
      </c>
      <c r="N516" s="86">
        <f t="shared" si="87"/>
        <v>4.3333333333332993</v>
      </c>
      <c r="O516" s="86">
        <f t="shared" si="85"/>
        <v>-93.310776000000004</v>
      </c>
    </row>
    <row r="517" spans="2:15" x14ac:dyDescent="0.25">
      <c r="B517">
        <v>3666666666.6666999</v>
      </c>
      <c r="C517">
        <v>-104.03225999999999</v>
      </c>
      <c r="D517">
        <v>-95.767097000000007</v>
      </c>
      <c r="F517" s="86">
        <f t="shared" si="86"/>
        <v>5</v>
      </c>
      <c r="G517" s="86">
        <f t="shared" si="84"/>
        <v>-87.350853000000001</v>
      </c>
      <c r="J517">
        <v>3666666666.6666999</v>
      </c>
      <c r="K517">
        <v>-104.77032</v>
      </c>
      <c r="L517">
        <v>-96.751953</v>
      </c>
      <c r="N517" s="86">
        <f t="shared" si="87"/>
        <v>5</v>
      </c>
      <c r="O517" s="86">
        <f t="shared" si="85"/>
        <v>-89.238608999999997</v>
      </c>
    </row>
    <row r="518" spans="2:15" x14ac:dyDescent="0.25">
      <c r="B518">
        <v>4333333333.3332996</v>
      </c>
      <c r="C518">
        <v>-119.75798</v>
      </c>
      <c r="D518">
        <v>-111.81974</v>
      </c>
      <c r="F518" s="86">
        <f t="shared" si="86"/>
        <v>5.6666666666667007</v>
      </c>
      <c r="G518" s="86">
        <f t="shared" si="84"/>
        <v>-91.279335000000003</v>
      </c>
      <c r="J518">
        <v>4333333333.3332996</v>
      </c>
      <c r="K518">
        <v>-120.23111</v>
      </c>
      <c r="L518">
        <v>-112.22283</v>
      </c>
      <c r="N518" s="86">
        <f t="shared" si="87"/>
        <v>5.6666666666667007</v>
      </c>
      <c r="O518" s="86">
        <f t="shared" si="85"/>
        <v>-87.660651999999999</v>
      </c>
    </row>
    <row r="519" spans="2:15" x14ac:dyDescent="0.25">
      <c r="B519">
        <v>5000000000</v>
      </c>
      <c r="C519">
        <v>-104.87591999999999</v>
      </c>
      <c r="D519">
        <v>-96.713181000000006</v>
      </c>
      <c r="F519" s="86">
        <f t="shared" si="86"/>
        <v>6.3333333333332993</v>
      </c>
      <c r="G519" s="86">
        <f t="shared" si="84"/>
        <v>-86.525413999999998</v>
      </c>
      <c r="J519">
        <v>5000000000</v>
      </c>
      <c r="K519">
        <v>-94.273949000000002</v>
      </c>
      <c r="L519">
        <v>-86.062759</v>
      </c>
      <c r="N519" s="86">
        <f t="shared" si="87"/>
        <v>6.3333333333332993</v>
      </c>
      <c r="O519" s="86">
        <f t="shared" si="85"/>
        <v>-88.408576999999994</v>
      </c>
    </row>
    <row r="520" spans="2:15" x14ac:dyDescent="0.25">
      <c r="B520">
        <v>5666666666.6667004</v>
      </c>
      <c r="C520">
        <v>-93.707436000000001</v>
      </c>
      <c r="D520">
        <v>-85.640190000000004</v>
      </c>
      <c r="F520" s="86">
        <f t="shared" si="86"/>
        <v>7</v>
      </c>
      <c r="G520" s="86">
        <f t="shared" si="84"/>
        <v>-90.490341000000001</v>
      </c>
      <c r="J520">
        <v>5666666666.6667004</v>
      </c>
      <c r="K520">
        <v>-97.091804999999994</v>
      </c>
      <c r="L520">
        <v>-88.706069999999997</v>
      </c>
      <c r="N520" s="86">
        <f t="shared" si="87"/>
        <v>7</v>
      </c>
      <c r="O520" s="86">
        <f t="shared" si="85"/>
        <v>-85.903175000000005</v>
      </c>
    </row>
    <row r="521" spans="2:15" x14ac:dyDescent="0.25">
      <c r="B521">
        <v>6333333333.3332996</v>
      </c>
      <c r="C521">
        <v>-101.45652</v>
      </c>
      <c r="D521">
        <v>-92.914344999999997</v>
      </c>
      <c r="F521" s="86">
        <f t="shared" si="86"/>
        <v>7.6666666666667007</v>
      </c>
      <c r="G521" s="86">
        <f t="shared" si="84"/>
        <v>-90.063400000000001</v>
      </c>
      <c r="J521">
        <v>6333333333.3332996</v>
      </c>
      <c r="K521">
        <v>-96.238602</v>
      </c>
      <c r="L521">
        <v>-88.087081999999995</v>
      </c>
      <c r="N521" s="86">
        <f t="shared" si="87"/>
        <v>7.6666666666667007</v>
      </c>
      <c r="O521" s="86">
        <f t="shared" si="85"/>
        <v>-86.497512999999998</v>
      </c>
    </row>
    <row r="522" spans="2:15" x14ac:dyDescent="0.25">
      <c r="B522">
        <v>7000000000</v>
      </c>
      <c r="C522">
        <v>-106.20222</v>
      </c>
      <c r="D522">
        <v>-97.705650000000006</v>
      </c>
      <c r="F522" s="86">
        <f t="shared" si="86"/>
        <v>8.3333333333333002</v>
      </c>
      <c r="G522" s="86">
        <f t="shared" si="84"/>
        <v>-91.157486000000006</v>
      </c>
      <c r="J522">
        <v>7000000000</v>
      </c>
      <c r="K522">
        <v>-92.668014999999997</v>
      </c>
      <c r="L522">
        <v>-84.222130000000007</v>
      </c>
      <c r="N522" s="86">
        <f t="shared" si="87"/>
        <v>8.3333333333333002</v>
      </c>
      <c r="O522" s="86">
        <f t="shared" si="85"/>
        <v>-85.527884999999998</v>
      </c>
    </row>
    <row r="523" spans="2:15" x14ac:dyDescent="0.25">
      <c r="B523">
        <v>7666666666.6667004</v>
      </c>
      <c r="C523">
        <v>-104.13739</v>
      </c>
      <c r="D523">
        <v>-95.319930999999997</v>
      </c>
      <c r="F523" s="86">
        <f t="shared" si="86"/>
        <v>9</v>
      </c>
      <c r="G523" s="86">
        <f t="shared" si="84"/>
        <v>-92.533905000000004</v>
      </c>
      <c r="J523">
        <v>7666666666.6667004</v>
      </c>
      <c r="K523">
        <v>-102.47945</v>
      </c>
      <c r="L523">
        <v>-93.678191999999996</v>
      </c>
      <c r="N523" s="86">
        <f t="shared" si="87"/>
        <v>9</v>
      </c>
      <c r="O523" s="86">
        <f t="shared" si="85"/>
        <v>-89.189255000000003</v>
      </c>
    </row>
    <row r="524" spans="2:15" x14ac:dyDescent="0.25">
      <c r="B524">
        <v>8333333333.3332996</v>
      </c>
      <c r="C524">
        <v>-106.48013</v>
      </c>
      <c r="D524">
        <v>-97.445198000000005</v>
      </c>
      <c r="F524" s="86">
        <f t="shared" si="86"/>
        <v>9.6666666666666998</v>
      </c>
      <c r="G524" s="86">
        <f t="shared" si="84"/>
        <v>-83.550606000000002</v>
      </c>
      <c r="J524">
        <v>8333333333.3332996</v>
      </c>
      <c r="K524">
        <v>-104.59730999999999</v>
      </c>
      <c r="L524">
        <v>-95.512023999999997</v>
      </c>
      <c r="N524" s="86">
        <f t="shared" si="87"/>
        <v>9.6666666666666998</v>
      </c>
      <c r="O524" s="86">
        <f t="shared" si="85"/>
        <v>-84.628272999999993</v>
      </c>
    </row>
    <row r="525" spans="2:15" x14ac:dyDescent="0.25">
      <c r="B525">
        <v>9000000000</v>
      </c>
      <c r="C525">
        <v>-110.08465</v>
      </c>
      <c r="D525">
        <v>-101.19486999999999</v>
      </c>
      <c r="F525" s="86">
        <f t="shared" si="86"/>
        <v>10.333333333333</v>
      </c>
      <c r="G525" s="86">
        <f t="shared" si="84"/>
        <v>-84.930283000000003</v>
      </c>
      <c r="J525">
        <v>9000000000</v>
      </c>
      <c r="K525">
        <v>-105.55297</v>
      </c>
      <c r="L525">
        <v>-96.329719999999995</v>
      </c>
      <c r="N525" s="86">
        <f t="shared" si="87"/>
        <v>10.333333333333</v>
      </c>
      <c r="O525" s="86">
        <f t="shared" si="85"/>
        <v>-85.675117</v>
      </c>
    </row>
    <row r="526" spans="2:15" x14ac:dyDescent="0.25">
      <c r="B526">
        <v>9666666666.6667004</v>
      </c>
      <c r="C526">
        <v>-117.65015</v>
      </c>
      <c r="D526">
        <v>-108.67401</v>
      </c>
      <c r="F526" s="86">
        <f t="shared" si="86"/>
        <v>11</v>
      </c>
      <c r="G526" s="86">
        <f t="shared" si="84"/>
        <v>-85.949332999999996</v>
      </c>
      <c r="J526">
        <v>9666666666.6667004</v>
      </c>
      <c r="K526">
        <v>-120.35598</v>
      </c>
      <c r="L526">
        <v>-111.07951</v>
      </c>
      <c r="N526" s="86">
        <f t="shared" si="87"/>
        <v>11</v>
      </c>
      <c r="O526" s="86">
        <f t="shared" si="85"/>
        <v>-83.389304999999993</v>
      </c>
    </row>
    <row r="527" spans="2:15" x14ac:dyDescent="0.25">
      <c r="B527">
        <v>10333333333.333</v>
      </c>
      <c r="C527">
        <v>-110.89165</v>
      </c>
      <c r="D527">
        <v>-101.80710000000001</v>
      </c>
      <c r="F527" s="86">
        <f t="shared" si="86"/>
        <v>11.666666666667</v>
      </c>
      <c r="G527" s="86">
        <f t="shared" si="84"/>
        <v>-86.114372000000003</v>
      </c>
      <c r="J527">
        <v>10333333333.333</v>
      </c>
      <c r="K527">
        <v>-114.752</v>
      </c>
      <c r="L527">
        <v>-105.72475</v>
      </c>
      <c r="N527" s="86">
        <f t="shared" si="87"/>
        <v>11.666666666667</v>
      </c>
      <c r="O527" s="86">
        <f t="shared" si="85"/>
        <v>-75.330765</v>
      </c>
    </row>
    <row r="528" spans="2:15" x14ac:dyDescent="0.25">
      <c r="B528">
        <v>11000000000</v>
      </c>
      <c r="C528">
        <v>-109.87036000000001</v>
      </c>
      <c r="D528">
        <v>-100.3965</v>
      </c>
      <c r="F528" s="86">
        <f t="shared" si="86"/>
        <v>12.333333333333</v>
      </c>
      <c r="G528" s="86">
        <f t="shared" si="84"/>
        <v>-83.562813000000006</v>
      </c>
      <c r="J528">
        <v>11000000000</v>
      </c>
      <c r="K528">
        <v>-103.17109000000001</v>
      </c>
      <c r="L528">
        <v>-94.050392000000002</v>
      </c>
      <c r="N528" s="86">
        <f t="shared" si="87"/>
        <v>12.333333333333</v>
      </c>
      <c r="O528" s="86">
        <f t="shared" si="85"/>
        <v>-81.314964000000003</v>
      </c>
    </row>
    <row r="529" spans="2:16" x14ac:dyDescent="0.25">
      <c r="B529">
        <v>11666666666.667</v>
      </c>
      <c r="C529">
        <v>-101.99648999999999</v>
      </c>
      <c r="D529">
        <v>-92.379722999999998</v>
      </c>
      <c r="F529" s="86">
        <f t="shared" si="86"/>
        <v>13</v>
      </c>
      <c r="G529" s="86">
        <f t="shared" si="84"/>
        <v>-77.632812999999999</v>
      </c>
      <c r="J529">
        <v>11666666666.667</v>
      </c>
      <c r="K529">
        <v>-107.85796999999999</v>
      </c>
      <c r="L529">
        <v>-98.303413000000006</v>
      </c>
      <c r="N529" s="86">
        <f t="shared" si="87"/>
        <v>13</v>
      </c>
      <c r="O529" s="86">
        <f t="shared" si="85"/>
        <v>-73.721633999999995</v>
      </c>
    </row>
    <row r="530" spans="2:16" x14ac:dyDescent="0.25">
      <c r="B530">
        <v>12333333333.333</v>
      </c>
      <c r="C530">
        <v>-96.223686000000001</v>
      </c>
      <c r="D530">
        <v>-86.018578000000005</v>
      </c>
      <c r="F530" s="86" t="s">
        <v>25</v>
      </c>
      <c r="J530">
        <v>12333333333.333</v>
      </c>
      <c r="K530">
        <v>-109.79940999999999</v>
      </c>
      <c r="L530">
        <v>-99.899192999999997</v>
      </c>
      <c r="N530" s="86" t="s">
        <v>25</v>
      </c>
    </row>
    <row r="531" spans="2:16" x14ac:dyDescent="0.25">
      <c r="B531">
        <v>13000000000</v>
      </c>
      <c r="C531">
        <v>-102.1442</v>
      </c>
      <c r="D531">
        <v>-91.051208000000003</v>
      </c>
      <c r="J531">
        <v>13000000000</v>
      </c>
      <c r="K531">
        <v>-107.72535000000001</v>
      </c>
      <c r="L531">
        <v>-96.983337000000006</v>
      </c>
    </row>
    <row r="532" spans="2:16" x14ac:dyDescent="0.25">
      <c r="B532" t="s">
        <v>25</v>
      </c>
      <c r="J532" t="s">
        <v>25</v>
      </c>
    </row>
    <row r="533" spans="2:16" x14ac:dyDescent="0.25">
      <c r="F533" s="86" t="s">
        <v>73</v>
      </c>
      <c r="N533" s="86" t="s">
        <v>73</v>
      </c>
    </row>
    <row r="534" spans="2:16" ht="15.75" x14ac:dyDescent="0.25">
      <c r="F534" s="86" t="s">
        <v>23</v>
      </c>
      <c r="G534" s="86" t="str">
        <f t="shared" ref="G534:G553" si="88">D560</f>
        <v>5Ix4L dBc Log Mag(dB)</v>
      </c>
      <c r="H534" s="35">
        <v>5</v>
      </c>
      <c r="N534" s="86" t="s">
        <v>23</v>
      </c>
      <c r="O534" s="86" t="str">
        <f t="shared" ref="O534:O553" si="89">L560</f>
        <v>5Ix4L dBc Log Mag(dB)</v>
      </c>
      <c r="P534" s="35">
        <v>5</v>
      </c>
    </row>
    <row r="535" spans="2:16" ht="15.75" x14ac:dyDescent="0.25">
      <c r="B535" t="s">
        <v>71</v>
      </c>
      <c r="F535" s="86">
        <f t="shared" ref="F535:F553" si="90">B561/1000000000</f>
        <v>1</v>
      </c>
      <c r="G535" s="86">
        <f t="shared" si="88"/>
        <v>-51.014668</v>
      </c>
      <c r="H535" s="36">
        <f>ABS(AVERAGE(G535:G553)-(H534-1)*19)</f>
        <v>157.15114394736844</v>
      </c>
      <c r="J535" t="s">
        <v>71</v>
      </c>
      <c r="N535" s="86">
        <f t="shared" ref="N535:N553" si="91">J561/1000000000</f>
        <v>1</v>
      </c>
      <c r="O535" s="86">
        <f t="shared" si="89"/>
        <v>-69.575339999999997</v>
      </c>
      <c r="P535" s="36">
        <f>ABS(AVERAGE(O535:O553)-(P534-1)*19)</f>
        <v>173.44492563157894</v>
      </c>
    </row>
    <row r="536" spans="2:16" x14ac:dyDescent="0.25">
      <c r="B536" t="s">
        <v>23</v>
      </c>
      <c r="C536" t="s">
        <v>175</v>
      </c>
      <c r="D536" t="s">
        <v>98</v>
      </c>
      <c r="F536" s="86">
        <f t="shared" si="90"/>
        <v>1.6666666666666998</v>
      </c>
      <c r="G536" s="86">
        <f t="shared" si="88"/>
        <v>-52.953369000000002</v>
      </c>
      <c r="J536" t="s">
        <v>23</v>
      </c>
      <c r="K536" t="s">
        <v>175</v>
      </c>
      <c r="L536" t="s">
        <v>98</v>
      </c>
      <c r="N536" s="86">
        <f t="shared" si="91"/>
        <v>1.6666666666666998</v>
      </c>
      <c r="O536" s="86">
        <f t="shared" si="89"/>
        <v>-70.497032000000004</v>
      </c>
    </row>
    <row r="537" spans="2:16" x14ac:dyDescent="0.25">
      <c r="B537">
        <v>1000000000</v>
      </c>
      <c r="C537">
        <v>-63.065745999999997</v>
      </c>
      <c r="D537">
        <v>-53.887816999999998</v>
      </c>
      <c r="F537" s="86">
        <f t="shared" si="90"/>
        <v>2.3333333333333002</v>
      </c>
      <c r="G537" s="86">
        <f t="shared" si="88"/>
        <v>-64.863945000000001</v>
      </c>
      <c r="J537">
        <v>1000000000</v>
      </c>
      <c r="K537">
        <v>-102.31779</v>
      </c>
      <c r="L537">
        <v>-94.346374999999995</v>
      </c>
      <c r="N537" s="86">
        <f t="shared" si="91"/>
        <v>2.3333333333333002</v>
      </c>
      <c r="O537" s="86">
        <f t="shared" si="89"/>
        <v>-90.442886000000001</v>
      </c>
    </row>
    <row r="538" spans="2:16" x14ac:dyDescent="0.25">
      <c r="B538">
        <v>1666666666.6666999</v>
      </c>
      <c r="C538">
        <v>-75.822013999999996</v>
      </c>
      <c r="D538">
        <v>-68.119018999999994</v>
      </c>
      <c r="F538" s="86">
        <f t="shared" si="90"/>
        <v>3</v>
      </c>
      <c r="G538" s="86">
        <f t="shared" si="88"/>
        <v>-62.995255</v>
      </c>
      <c r="J538">
        <v>1666666666.6666999</v>
      </c>
      <c r="K538">
        <v>-97.984725999999995</v>
      </c>
      <c r="L538">
        <v>-90.261993000000004</v>
      </c>
      <c r="N538" s="86">
        <f t="shared" si="91"/>
        <v>3</v>
      </c>
      <c r="O538" s="86">
        <f t="shared" si="89"/>
        <v>-103.56789999999999</v>
      </c>
    </row>
    <row r="539" spans="2:16" x14ac:dyDescent="0.25">
      <c r="B539">
        <v>2333333333.3333001</v>
      </c>
      <c r="C539">
        <v>-91.110634000000005</v>
      </c>
      <c r="D539">
        <v>-82.794906999999995</v>
      </c>
      <c r="F539" s="86">
        <f t="shared" si="90"/>
        <v>3.6666666666666998</v>
      </c>
      <c r="G539" s="86">
        <f t="shared" si="88"/>
        <v>-73.561203000000006</v>
      </c>
      <c r="J539">
        <v>2333333333.3333001</v>
      </c>
      <c r="K539">
        <v>-92.065475000000006</v>
      </c>
      <c r="L539">
        <v>-83.927345000000003</v>
      </c>
      <c r="N539" s="86">
        <f t="shared" si="91"/>
        <v>3.6666666666666998</v>
      </c>
      <c r="O539" s="86">
        <f t="shared" si="89"/>
        <v>-105.49875</v>
      </c>
    </row>
    <row r="540" spans="2:16" x14ac:dyDescent="0.25">
      <c r="B540">
        <v>3000000000</v>
      </c>
      <c r="C540">
        <v>-86.713249000000005</v>
      </c>
      <c r="D540">
        <v>-78.227431999999993</v>
      </c>
      <c r="F540" s="86">
        <f t="shared" si="90"/>
        <v>4.3333333333332993</v>
      </c>
      <c r="G540" s="86">
        <f t="shared" si="88"/>
        <v>-80.172897000000006</v>
      </c>
      <c r="J540">
        <v>3000000000</v>
      </c>
      <c r="K540">
        <v>-97.224418999999997</v>
      </c>
      <c r="L540">
        <v>-89.136520000000004</v>
      </c>
      <c r="N540" s="86">
        <f t="shared" si="91"/>
        <v>4.3333333333332993</v>
      </c>
      <c r="O540" s="86">
        <f t="shared" si="89"/>
        <v>-100.00524</v>
      </c>
    </row>
    <row r="541" spans="2:16" x14ac:dyDescent="0.25">
      <c r="B541">
        <v>3666666666.6666999</v>
      </c>
      <c r="C541">
        <v>-94.590941999999998</v>
      </c>
      <c r="D541">
        <v>-86.325774999999993</v>
      </c>
      <c r="F541" s="86">
        <f t="shared" si="90"/>
        <v>5</v>
      </c>
      <c r="G541" s="86">
        <f t="shared" si="88"/>
        <v>-83.228233000000003</v>
      </c>
      <c r="J541">
        <v>3666666666.6666999</v>
      </c>
      <c r="K541">
        <v>-101.73379</v>
      </c>
      <c r="L541">
        <v>-93.715423999999999</v>
      </c>
      <c r="N541" s="86">
        <f t="shared" si="91"/>
        <v>5</v>
      </c>
      <c r="O541" s="86">
        <f t="shared" si="89"/>
        <v>-97.214889999999997</v>
      </c>
    </row>
    <row r="542" spans="2:16" x14ac:dyDescent="0.25">
      <c r="B542">
        <v>4333333333.3332996</v>
      </c>
      <c r="C542">
        <v>-85.780899000000005</v>
      </c>
      <c r="D542">
        <v>-77.842651000000004</v>
      </c>
      <c r="F542" s="86">
        <f t="shared" si="90"/>
        <v>5.6666666666667007</v>
      </c>
      <c r="G542" s="86">
        <f t="shared" si="88"/>
        <v>-84.286963999999998</v>
      </c>
      <c r="J542">
        <v>4333333333.3332996</v>
      </c>
      <c r="K542">
        <v>-101.31905</v>
      </c>
      <c r="L542">
        <v>-93.310776000000004</v>
      </c>
      <c r="N542" s="86">
        <f t="shared" si="91"/>
        <v>5.6666666666667007</v>
      </c>
      <c r="O542" s="86">
        <f t="shared" si="89"/>
        <v>-115.46275</v>
      </c>
    </row>
    <row r="543" spans="2:16" x14ac:dyDescent="0.25">
      <c r="B543">
        <v>5000000000</v>
      </c>
      <c r="C543">
        <v>-95.513587999999999</v>
      </c>
      <c r="D543">
        <v>-87.350853000000001</v>
      </c>
      <c r="F543" s="86">
        <f t="shared" si="90"/>
        <v>6.3333333333332993</v>
      </c>
      <c r="G543" s="86">
        <f t="shared" si="88"/>
        <v>-93.476059000000006</v>
      </c>
      <c r="J543">
        <v>5000000000</v>
      </c>
      <c r="K543">
        <v>-97.449791000000005</v>
      </c>
      <c r="L543">
        <v>-89.238608999999997</v>
      </c>
      <c r="N543" s="86">
        <f t="shared" si="91"/>
        <v>6.3333333333332993</v>
      </c>
      <c r="O543" s="86">
        <f t="shared" si="89"/>
        <v>-99.301642999999999</v>
      </c>
    </row>
    <row r="544" spans="2:16" x14ac:dyDescent="0.25">
      <c r="B544">
        <v>5666666666.6667004</v>
      </c>
      <c r="C544">
        <v>-99.346573000000006</v>
      </c>
      <c r="D544">
        <v>-91.279335000000003</v>
      </c>
      <c r="F544" s="86">
        <f t="shared" si="90"/>
        <v>7</v>
      </c>
      <c r="G544" s="86">
        <f t="shared" si="88"/>
        <v>-82.665244999999999</v>
      </c>
      <c r="J544">
        <v>5666666666.6667004</v>
      </c>
      <c r="K544">
        <v>-96.046386999999996</v>
      </c>
      <c r="L544">
        <v>-87.660651999999999</v>
      </c>
      <c r="N544" s="86">
        <f t="shared" si="91"/>
        <v>7</v>
      </c>
      <c r="O544" s="86">
        <f t="shared" si="89"/>
        <v>-104.10014</v>
      </c>
    </row>
    <row r="545" spans="2:16" x14ac:dyDescent="0.25">
      <c r="B545">
        <v>6333333333.3332996</v>
      </c>
      <c r="C545">
        <v>-95.067588999999998</v>
      </c>
      <c r="D545">
        <v>-86.525413999999998</v>
      </c>
      <c r="F545" s="86">
        <f t="shared" si="90"/>
        <v>7.6666666666667007</v>
      </c>
      <c r="G545" s="86">
        <f t="shared" si="88"/>
        <v>-73.224632</v>
      </c>
      <c r="J545">
        <v>6333333333.3332996</v>
      </c>
      <c r="K545">
        <v>-96.560089000000005</v>
      </c>
      <c r="L545">
        <v>-88.408576999999994</v>
      </c>
      <c r="N545" s="86">
        <f t="shared" si="91"/>
        <v>7.6666666666667007</v>
      </c>
      <c r="O545" s="86">
        <f t="shared" si="89"/>
        <v>-122.55668</v>
      </c>
    </row>
    <row r="546" spans="2:16" x14ac:dyDescent="0.25">
      <c r="B546">
        <v>7000000000</v>
      </c>
      <c r="C546">
        <v>-98.986915999999994</v>
      </c>
      <c r="D546">
        <v>-90.490341000000001</v>
      </c>
      <c r="F546" s="86">
        <f t="shared" si="90"/>
        <v>8.3333333333333002</v>
      </c>
      <c r="G546" s="86">
        <f t="shared" si="88"/>
        <v>-103.51009000000001</v>
      </c>
      <c r="J546">
        <v>7000000000</v>
      </c>
      <c r="K546">
        <v>-94.349059999999994</v>
      </c>
      <c r="L546">
        <v>-85.903175000000005</v>
      </c>
      <c r="N546" s="86">
        <f t="shared" si="91"/>
        <v>8.3333333333333002</v>
      </c>
      <c r="O546" s="86">
        <f t="shared" si="89"/>
        <v>-103.87254</v>
      </c>
    </row>
    <row r="547" spans="2:16" x14ac:dyDescent="0.25">
      <c r="B547">
        <v>7666666666.6667004</v>
      </c>
      <c r="C547">
        <v>-98.880859000000001</v>
      </c>
      <c r="D547">
        <v>-90.063400000000001</v>
      </c>
      <c r="F547" s="86">
        <f t="shared" si="90"/>
        <v>9</v>
      </c>
      <c r="G547" s="86">
        <f t="shared" si="88"/>
        <v>-97.243340000000003</v>
      </c>
      <c r="J547">
        <v>7666666666.6667004</v>
      </c>
      <c r="K547">
        <v>-95.298766999999998</v>
      </c>
      <c r="L547">
        <v>-86.497512999999998</v>
      </c>
      <c r="N547" s="86">
        <f t="shared" si="91"/>
        <v>9</v>
      </c>
      <c r="O547" s="86">
        <f t="shared" si="89"/>
        <v>-96.632889000000006</v>
      </c>
    </row>
    <row r="548" spans="2:16" x14ac:dyDescent="0.25">
      <c r="B548">
        <v>8333333333.3332996</v>
      </c>
      <c r="C548">
        <v>-100.19242</v>
      </c>
      <c r="D548">
        <v>-91.157486000000006</v>
      </c>
      <c r="F548" s="86">
        <f t="shared" si="90"/>
        <v>9.6666666666666998</v>
      </c>
      <c r="G548" s="86">
        <f t="shared" si="88"/>
        <v>-92.386353</v>
      </c>
      <c r="J548">
        <v>8333333333.3332996</v>
      </c>
      <c r="K548">
        <v>-94.613174000000001</v>
      </c>
      <c r="L548">
        <v>-85.527884999999998</v>
      </c>
      <c r="N548" s="86">
        <f t="shared" si="91"/>
        <v>9.6666666666666998</v>
      </c>
      <c r="O548" s="86">
        <f t="shared" si="89"/>
        <v>-94.261566000000002</v>
      </c>
    </row>
    <row r="549" spans="2:16" x14ac:dyDescent="0.25">
      <c r="B549">
        <v>9000000000</v>
      </c>
      <c r="C549">
        <v>-101.42368</v>
      </c>
      <c r="D549">
        <v>-92.533905000000004</v>
      </c>
      <c r="F549" s="86">
        <f t="shared" si="90"/>
        <v>10.333333333333</v>
      </c>
      <c r="G549" s="86">
        <f t="shared" si="88"/>
        <v>-92.321419000000006</v>
      </c>
      <c r="J549">
        <v>9000000000</v>
      </c>
      <c r="K549">
        <v>-98.412497999999999</v>
      </c>
      <c r="L549">
        <v>-89.189255000000003</v>
      </c>
      <c r="N549" s="86">
        <f t="shared" si="91"/>
        <v>10.333333333333</v>
      </c>
      <c r="O549" s="86">
        <f t="shared" si="89"/>
        <v>-94.188361999999998</v>
      </c>
    </row>
    <row r="550" spans="2:16" x14ac:dyDescent="0.25">
      <c r="B550">
        <v>9666666666.6667004</v>
      </c>
      <c r="C550">
        <v>-92.526741000000001</v>
      </c>
      <c r="D550">
        <v>-83.550606000000002</v>
      </c>
      <c r="F550" s="86">
        <f t="shared" si="90"/>
        <v>11</v>
      </c>
      <c r="G550" s="86">
        <f t="shared" si="88"/>
        <v>-89.245543999999995</v>
      </c>
      <c r="J550">
        <v>9666666666.6667004</v>
      </c>
      <c r="K550">
        <v>-93.904747</v>
      </c>
      <c r="L550">
        <v>-84.628272999999993</v>
      </c>
      <c r="N550" s="86">
        <f t="shared" si="91"/>
        <v>11</v>
      </c>
      <c r="O550" s="86">
        <f t="shared" si="89"/>
        <v>-99.606078999999994</v>
      </c>
    </row>
    <row r="551" spans="2:16" x14ac:dyDescent="0.25">
      <c r="B551">
        <v>10333333333.333</v>
      </c>
      <c r="C551">
        <v>-94.014838999999995</v>
      </c>
      <c r="D551">
        <v>-84.930283000000003</v>
      </c>
      <c r="F551" s="86">
        <f t="shared" si="90"/>
        <v>11.666666666667</v>
      </c>
      <c r="G551" s="86">
        <f t="shared" si="88"/>
        <v>-86.779838999999996</v>
      </c>
      <c r="J551">
        <v>10333333333.333</v>
      </c>
      <c r="K551">
        <v>-94.702370000000002</v>
      </c>
      <c r="L551">
        <v>-85.675117</v>
      </c>
      <c r="N551" s="86">
        <f t="shared" si="91"/>
        <v>11.666666666667</v>
      </c>
      <c r="O551" s="86">
        <f t="shared" si="89"/>
        <v>-93.183052000000004</v>
      </c>
    </row>
    <row r="552" spans="2:16" x14ac:dyDescent="0.25">
      <c r="B552">
        <v>11000000000</v>
      </c>
      <c r="C552">
        <v>-95.423203000000001</v>
      </c>
      <c r="D552">
        <v>-85.949332999999996</v>
      </c>
      <c r="F552" s="86">
        <f t="shared" si="90"/>
        <v>12.333333333333</v>
      </c>
      <c r="G552" s="86">
        <f t="shared" si="88"/>
        <v>-88.596030999999996</v>
      </c>
      <c r="J552">
        <v>11000000000</v>
      </c>
      <c r="K552">
        <v>-92.510002</v>
      </c>
      <c r="L552">
        <v>-83.389304999999993</v>
      </c>
      <c r="N552" s="86">
        <f t="shared" si="91"/>
        <v>12.333333333333</v>
      </c>
      <c r="O552" s="86">
        <f t="shared" si="89"/>
        <v>-94.592003000000005</v>
      </c>
    </row>
    <row r="553" spans="2:16" x14ac:dyDescent="0.25">
      <c r="B553">
        <v>11666666666.667</v>
      </c>
      <c r="C553">
        <v>-95.731133</v>
      </c>
      <c r="D553">
        <v>-86.114372000000003</v>
      </c>
      <c r="F553" s="86">
        <f t="shared" si="90"/>
        <v>13</v>
      </c>
      <c r="G553" s="86">
        <f t="shared" si="88"/>
        <v>-89.346648999999999</v>
      </c>
      <c r="J553">
        <v>11666666666.667</v>
      </c>
      <c r="K553">
        <v>-84.885315000000006</v>
      </c>
      <c r="L553">
        <v>-75.330765</v>
      </c>
      <c r="N553" s="86">
        <f t="shared" si="91"/>
        <v>13</v>
      </c>
      <c r="O553" s="86">
        <f t="shared" si="89"/>
        <v>-96.893844999999999</v>
      </c>
    </row>
    <row r="554" spans="2:16" x14ac:dyDescent="0.25">
      <c r="B554">
        <v>12333333333.333</v>
      </c>
      <c r="C554">
        <v>-93.767928999999995</v>
      </c>
      <c r="D554">
        <v>-83.562813000000006</v>
      </c>
      <c r="F554" s="86" t="s">
        <v>25</v>
      </c>
      <c r="J554">
        <v>12333333333.333</v>
      </c>
      <c r="K554">
        <v>-91.215179000000006</v>
      </c>
      <c r="L554">
        <v>-81.314964000000003</v>
      </c>
      <c r="N554" s="86" t="s">
        <v>25</v>
      </c>
    </row>
    <row r="555" spans="2:16" x14ac:dyDescent="0.25">
      <c r="B555">
        <v>13000000000</v>
      </c>
      <c r="C555">
        <v>-88.725807000000003</v>
      </c>
      <c r="D555">
        <v>-77.632812999999999</v>
      </c>
      <c r="J555">
        <v>13000000000</v>
      </c>
      <c r="K555">
        <v>-84.463645999999997</v>
      </c>
      <c r="L555">
        <v>-73.721633999999995</v>
      </c>
    </row>
    <row r="556" spans="2:16" x14ac:dyDescent="0.25">
      <c r="B556" t="s">
        <v>25</v>
      </c>
      <c r="J556" t="s">
        <v>25</v>
      </c>
    </row>
    <row r="557" spans="2:16" x14ac:dyDescent="0.25">
      <c r="F557" s="86" t="s">
        <v>75</v>
      </c>
      <c r="N557" s="86" t="s">
        <v>75</v>
      </c>
    </row>
    <row r="558" spans="2:16" ht="15.75" x14ac:dyDescent="0.25">
      <c r="F558" s="86" t="s">
        <v>23</v>
      </c>
      <c r="G558" s="86" t="str">
        <f t="shared" ref="G558:G577" si="92">D584</f>
        <v>5Ix5L dBc Log Mag(dB)</v>
      </c>
      <c r="H558" s="35">
        <v>5</v>
      </c>
      <c r="N558" s="86" t="s">
        <v>23</v>
      </c>
      <c r="O558" s="86" t="str">
        <f t="shared" ref="O558:O577" si="93">L584</f>
        <v>5Ix5L dBc Log Mag(dB)</v>
      </c>
      <c r="P558" s="35">
        <v>5</v>
      </c>
    </row>
    <row r="559" spans="2:16" ht="15.75" x14ac:dyDescent="0.25">
      <c r="B559" t="s">
        <v>73</v>
      </c>
      <c r="F559" s="86">
        <f t="shared" ref="F559:F577" si="94">B585/1000000000</f>
        <v>1</v>
      </c>
      <c r="G559" s="86">
        <f t="shared" si="92"/>
        <v>-51.159945999999998</v>
      </c>
      <c r="H559" s="36">
        <f>ABS(AVERAGE(G559:G577)-(H558-1)*19)</f>
        <v>147.90232305263157</v>
      </c>
      <c r="J559" t="s">
        <v>73</v>
      </c>
      <c r="N559" s="86">
        <f t="shared" ref="N559:N577" si="95">J585/1000000000</f>
        <v>1</v>
      </c>
      <c r="O559" s="86">
        <f t="shared" si="93"/>
        <v>-56.981178</v>
      </c>
      <c r="P559" s="36">
        <f>ABS(AVERAGE(O559:O577)-(P558-1)*19)</f>
        <v>156.0637381578947</v>
      </c>
    </row>
    <row r="560" spans="2:16" x14ac:dyDescent="0.25">
      <c r="B560" t="s">
        <v>23</v>
      </c>
      <c r="C560" t="s">
        <v>176</v>
      </c>
      <c r="D560" t="s">
        <v>99</v>
      </c>
      <c r="F560" s="86">
        <f t="shared" si="94"/>
        <v>1.6666666666666998</v>
      </c>
      <c r="G560" s="86">
        <f t="shared" si="92"/>
        <v>-56.218223999999999</v>
      </c>
      <c r="J560" t="s">
        <v>23</v>
      </c>
      <c r="K560" t="s">
        <v>176</v>
      </c>
      <c r="L560" t="s">
        <v>99</v>
      </c>
      <c r="N560" s="86">
        <f t="shared" si="95"/>
        <v>1.6666666666666998</v>
      </c>
      <c r="O560" s="86">
        <f t="shared" si="93"/>
        <v>-55.849151999999997</v>
      </c>
    </row>
    <row r="561" spans="2:15" x14ac:dyDescent="0.25">
      <c r="B561">
        <v>1000000000</v>
      </c>
      <c r="C561">
        <v>-60.192596000000002</v>
      </c>
      <c r="D561">
        <v>-51.014668</v>
      </c>
      <c r="F561" s="86">
        <f t="shared" si="94"/>
        <v>2.3333333333333002</v>
      </c>
      <c r="G561" s="86">
        <f t="shared" si="92"/>
        <v>-52.596085000000002</v>
      </c>
      <c r="J561">
        <v>1000000000</v>
      </c>
      <c r="K561">
        <v>-77.546761000000004</v>
      </c>
      <c r="L561">
        <v>-69.575339999999997</v>
      </c>
      <c r="N561" s="86">
        <f t="shared" si="95"/>
        <v>2.3333333333333002</v>
      </c>
      <c r="O561" s="86">
        <f t="shared" si="93"/>
        <v>-56.460289000000003</v>
      </c>
    </row>
    <row r="562" spans="2:15" x14ac:dyDescent="0.25">
      <c r="B562">
        <v>1666666666.6666999</v>
      </c>
      <c r="C562">
        <v>-60.656357</v>
      </c>
      <c r="D562">
        <v>-52.953369000000002</v>
      </c>
      <c r="F562" s="86">
        <f t="shared" si="94"/>
        <v>3</v>
      </c>
      <c r="G562" s="86">
        <f t="shared" si="92"/>
        <v>-80.578140000000005</v>
      </c>
      <c r="J562">
        <v>1666666666.6666999</v>
      </c>
      <c r="K562">
        <v>-78.219764999999995</v>
      </c>
      <c r="L562">
        <v>-70.497032000000004</v>
      </c>
      <c r="N562" s="86">
        <f t="shared" si="95"/>
        <v>3</v>
      </c>
      <c r="O562" s="86">
        <f t="shared" si="93"/>
        <v>-61.768093</v>
      </c>
    </row>
    <row r="563" spans="2:15" x14ac:dyDescent="0.25">
      <c r="B563">
        <v>2333333333.3333001</v>
      </c>
      <c r="C563">
        <v>-73.179671999999997</v>
      </c>
      <c r="D563">
        <v>-64.863945000000001</v>
      </c>
      <c r="F563" s="86">
        <f t="shared" si="94"/>
        <v>3.6666666666666998</v>
      </c>
      <c r="G563" s="86">
        <f t="shared" si="92"/>
        <v>-61.543059999999997</v>
      </c>
      <c r="J563">
        <v>2333333333.3333001</v>
      </c>
      <c r="K563">
        <v>-98.581017000000003</v>
      </c>
      <c r="L563">
        <v>-90.442886000000001</v>
      </c>
      <c r="N563" s="86">
        <f t="shared" si="95"/>
        <v>3.6666666666666998</v>
      </c>
      <c r="O563" s="86">
        <f t="shared" si="93"/>
        <v>-80.733833000000004</v>
      </c>
    </row>
    <row r="564" spans="2:15" x14ac:dyDescent="0.25">
      <c r="B564">
        <v>3000000000</v>
      </c>
      <c r="C564">
        <v>-71.481078999999994</v>
      </c>
      <c r="D564">
        <v>-62.995255</v>
      </c>
      <c r="F564" s="86">
        <f t="shared" si="94"/>
        <v>4.3333333333332993</v>
      </c>
      <c r="G564" s="86">
        <f t="shared" si="92"/>
        <v>-57.763958000000002</v>
      </c>
      <c r="J564">
        <v>3000000000</v>
      </c>
      <c r="K564">
        <v>-111.65581</v>
      </c>
      <c r="L564">
        <v>-103.56789999999999</v>
      </c>
      <c r="N564" s="86">
        <f t="shared" si="95"/>
        <v>4.3333333333332993</v>
      </c>
      <c r="O564" s="86">
        <f t="shared" si="93"/>
        <v>-83.068541999999994</v>
      </c>
    </row>
    <row r="565" spans="2:15" x14ac:dyDescent="0.25">
      <c r="B565">
        <v>3666666666.6666999</v>
      </c>
      <c r="C565">
        <v>-81.826369999999997</v>
      </c>
      <c r="D565">
        <v>-73.561203000000006</v>
      </c>
      <c r="F565" s="86">
        <f t="shared" si="94"/>
        <v>5</v>
      </c>
      <c r="G565" s="86">
        <f t="shared" si="92"/>
        <v>-56.763095999999997</v>
      </c>
      <c r="J565">
        <v>3666666666.6666999</v>
      </c>
      <c r="K565">
        <v>-113.51711</v>
      </c>
      <c r="L565">
        <v>-105.49875</v>
      </c>
      <c r="N565" s="86">
        <f t="shared" si="95"/>
        <v>5</v>
      </c>
      <c r="O565" s="86">
        <f t="shared" si="93"/>
        <v>-87.612060999999997</v>
      </c>
    </row>
    <row r="566" spans="2:15" x14ac:dyDescent="0.25">
      <c r="B566">
        <v>4333333333.3332996</v>
      </c>
      <c r="C566">
        <v>-88.111136999999999</v>
      </c>
      <c r="D566">
        <v>-80.172897000000006</v>
      </c>
      <c r="F566" s="86">
        <f t="shared" si="94"/>
        <v>5.6666666666667007</v>
      </c>
      <c r="G566" s="86">
        <f t="shared" si="92"/>
        <v>-64.776932000000002</v>
      </c>
      <c r="J566">
        <v>4333333333.3332996</v>
      </c>
      <c r="K566">
        <v>-108.01352</v>
      </c>
      <c r="L566">
        <v>-100.00524</v>
      </c>
      <c r="N566" s="86">
        <f t="shared" si="95"/>
        <v>5.6666666666667007</v>
      </c>
      <c r="O566" s="86">
        <f t="shared" si="93"/>
        <v>-90.697495000000004</v>
      </c>
    </row>
    <row r="567" spans="2:15" x14ac:dyDescent="0.25">
      <c r="B567">
        <v>5000000000</v>
      </c>
      <c r="C567">
        <v>-91.390968000000001</v>
      </c>
      <c r="D567">
        <v>-83.228233000000003</v>
      </c>
      <c r="F567" s="86">
        <f t="shared" si="94"/>
        <v>6.3333333333332993</v>
      </c>
      <c r="G567" s="86">
        <f t="shared" si="92"/>
        <v>-68.841735999999997</v>
      </c>
      <c r="J567">
        <v>5000000000</v>
      </c>
      <c r="K567">
        <v>-105.42608</v>
      </c>
      <c r="L567">
        <v>-97.214889999999997</v>
      </c>
      <c r="N567" s="86">
        <f t="shared" si="95"/>
        <v>6.3333333333332993</v>
      </c>
      <c r="O567" s="86">
        <f t="shared" si="93"/>
        <v>-88.257560999999995</v>
      </c>
    </row>
    <row r="568" spans="2:15" x14ac:dyDescent="0.25">
      <c r="B568">
        <v>5666666666.6667004</v>
      </c>
      <c r="C568">
        <v>-92.354209999999995</v>
      </c>
      <c r="D568">
        <v>-84.286963999999998</v>
      </c>
      <c r="F568" s="86">
        <f t="shared" si="94"/>
        <v>7</v>
      </c>
      <c r="G568" s="86">
        <f t="shared" si="92"/>
        <v>-86.558525000000003</v>
      </c>
      <c r="J568">
        <v>5666666666.6667004</v>
      </c>
      <c r="K568">
        <v>-123.8485</v>
      </c>
      <c r="L568">
        <v>-115.46275</v>
      </c>
      <c r="N568" s="86">
        <f t="shared" si="95"/>
        <v>7</v>
      </c>
      <c r="O568" s="86">
        <f t="shared" si="93"/>
        <v>-89.088325999999995</v>
      </c>
    </row>
    <row r="569" spans="2:15" x14ac:dyDescent="0.25">
      <c r="B569">
        <v>6333333333.3332996</v>
      </c>
      <c r="C569">
        <v>-102.01823</v>
      </c>
      <c r="D569">
        <v>-93.476059000000006</v>
      </c>
      <c r="F569" s="86">
        <f t="shared" si="94"/>
        <v>7.6666666666667007</v>
      </c>
      <c r="G569" s="86">
        <f t="shared" si="92"/>
        <v>-80.601890999999995</v>
      </c>
      <c r="J569">
        <v>6333333333.3332996</v>
      </c>
      <c r="K569">
        <v>-107.45316</v>
      </c>
      <c r="L569">
        <v>-99.301642999999999</v>
      </c>
      <c r="N569" s="86">
        <f t="shared" si="95"/>
        <v>7.6666666666667007</v>
      </c>
      <c r="O569" s="86">
        <f t="shared" si="93"/>
        <v>-85.077888000000002</v>
      </c>
    </row>
    <row r="570" spans="2:15" x14ac:dyDescent="0.25">
      <c r="B570">
        <v>7000000000</v>
      </c>
      <c r="C570">
        <v>-91.161811999999998</v>
      </c>
      <c r="D570">
        <v>-82.665244999999999</v>
      </c>
      <c r="F570" s="86">
        <f t="shared" si="94"/>
        <v>8.3333333333333002</v>
      </c>
      <c r="G570" s="86">
        <f t="shared" si="92"/>
        <v>-82.400574000000006</v>
      </c>
      <c r="J570">
        <v>7000000000</v>
      </c>
      <c r="K570">
        <v>-112.54603</v>
      </c>
      <c r="L570">
        <v>-104.10014</v>
      </c>
      <c r="N570" s="86">
        <f t="shared" si="95"/>
        <v>8.3333333333333002</v>
      </c>
      <c r="O570" s="86">
        <f t="shared" si="93"/>
        <v>-88.129669000000007</v>
      </c>
    </row>
    <row r="571" spans="2:15" x14ac:dyDescent="0.25">
      <c r="B571">
        <v>7666666666.6667004</v>
      </c>
      <c r="C571">
        <v>-82.042090999999999</v>
      </c>
      <c r="D571">
        <v>-73.224632</v>
      </c>
      <c r="F571" s="86">
        <f t="shared" si="94"/>
        <v>9</v>
      </c>
      <c r="G571" s="86">
        <f t="shared" si="92"/>
        <v>-88.749190999999996</v>
      </c>
      <c r="J571">
        <v>7666666666.6667004</v>
      </c>
      <c r="K571">
        <v>-131.35794000000001</v>
      </c>
      <c r="L571">
        <v>-122.55668</v>
      </c>
      <c r="N571" s="86">
        <f t="shared" si="95"/>
        <v>9</v>
      </c>
      <c r="O571" s="86">
        <f t="shared" si="93"/>
        <v>-90.952445999999995</v>
      </c>
    </row>
    <row r="572" spans="2:15" x14ac:dyDescent="0.25">
      <c r="B572">
        <v>8333333333.3332996</v>
      </c>
      <c r="C572">
        <v>-112.54501999999999</v>
      </c>
      <c r="D572">
        <v>-103.51009000000001</v>
      </c>
      <c r="F572" s="86">
        <f t="shared" si="94"/>
        <v>9.6666666666666998</v>
      </c>
      <c r="G572" s="86">
        <f t="shared" si="92"/>
        <v>-85.040779000000001</v>
      </c>
      <c r="J572">
        <v>8333333333.3332996</v>
      </c>
      <c r="K572">
        <v>-112.95783</v>
      </c>
      <c r="L572">
        <v>-103.87254</v>
      </c>
      <c r="N572" s="86">
        <f t="shared" si="95"/>
        <v>9.6666666666666998</v>
      </c>
      <c r="O572" s="86">
        <f t="shared" si="93"/>
        <v>-88.728545999999994</v>
      </c>
    </row>
    <row r="573" spans="2:15" x14ac:dyDescent="0.25">
      <c r="B573">
        <v>9000000000</v>
      </c>
      <c r="C573">
        <v>-106.13312999999999</v>
      </c>
      <c r="D573">
        <v>-97.243340000000003</v>
      </c>
      <c r="F573" s="86">
        <f t="shared" si="94"/>
        <v>10.333333333333</v>
      </c>
      <c r="G573" s="86">
        <f t="shared" si="92"/>
        <v>-73.224463999999998</v>
      </c>
      <c r="J573">
        <v>9000000000</v>
      </c>
      <c r="K573">
        <v>-105.85614</v>
      </c>
      <c r="L573">
        <v>-96.632889000000006</v>
      </c>
      <c r="N573" s="86">
        <f t="shared" si="95"/>
        <v>10.333333333333</v>
      </c>
      <c r="O573" s="86">
        <f t="shared" si="93"/>
        <v>-85.339827999999997</v>
      </c>
    </row>
    <row r="574" spans="2:15" x14ac:dyDescent="0.25">
      <c r="B574">
        <v>9666666666.6667004</v>
      </c>
      <c r="C574">
        <v>-101.36248999999999</v>
      </c>
      <c r="D574">
        <v>-92.386353</v>
      </c>
      <c r="F574" s="86">
        <f t="shared" si="94"/>
        <v>11</v>
      </c>
      <c r="G574" s="86">
        <f t="shared" si="92"/>
        <v>-75.717224000000002</v>
      </c>
      <c r="J574">
        <v>9666666666.6667004</v>
      </c>
      <c r="K574">
        <v>-103.53804</v>
      </c>
      <c r="L574">
        <v>-94.261566000000002</v>
      </c>
      <c r="N574" s="86">
        <f t="shared" si="95"/>
        <v>11</v>
      </c>
      <c r="O574" s="86">
        <f t="shared" si="93"/>
        <v>-84.616707000000005</v>
      </c>
    </row>
    <row r="575" spans="2:15" x14ac:dyDescent="0.25">
      <c r="B575">
        <v>10333333333.333</v>
      </c>
      <c r="C575">
        <v>-101.40598</v>
      </c>
      <c r="D575">
        <v>-92.321419000000006</v>
      </c>
      <c r="F575" s="86">
        <f t="shared" si="94"/>
        <v>11.666666666667</v>
      </c>
      <c r="G575" s="86">
        <f t="shared" si="92"/>
        <v>-82.744408000000007</v>
      </c>
      <c r="J575">
        <v>10333333333.333</v>
      </c>
      <c r="K575">
        <v>-103.21561</v>
      </c>
      <c r="L575">
        <v>-94.188361999999998</v>
      </c>
      <c r="N575" s="86">
        <f t="shared" si="95"/>
        <v>11.666666666667</v>
      </c>
      <c r="O575" s="86">
        <f t="shared" si="93"/>
        <v>-81.451217999999997</v>
      </c>
    </row>
    <row r="576" spans="2:15" x14ac:dyDescent="0.25">
      <c r="B576">
        <v>11000000000</v>
      </c>
      <c r="C576">
        <v>-98.719406000000006</v>
      </c>
      <c r="D576">
        <v>-89.245543999999995</v>
      </c>
      <c r="F576" s="86">
        <f t="shared" si="94"/>
        <v>12.333333333333</v>
      </c>
      <c r="G576" s="86">
        <f t="shared" si="92"/>
        <v>-80.875938000000005</v>
      </c>
      <c r="J576">
        <v>11000000000</v>
      </c>
      <c r="K576">
        <v>-108.72677</v>
      </c>
      <c r="L576">
        <v>-99.606078999999994</v>
      </c>
      <c r="N576" s="86">
        <f t="shared" si="95"/>
        <v>12.333333333333</v>
      </c>
      <c r="O576" s="86">
        <f t="shared" si="93"/>
        <v>-84.850311000000005</v>
      </c>
    </row>
    <row r="577" spans="2:15" x14ac:dyDescent="0.25">
      <c r="B577">
        <v>11666666666.667</v>
      </c>
      <c r="C577">
        <v>-96.396606000000006</v>
      </c>
      <c r="D577">
        <v>-86.779838999999996</v>
      </c>
      <c r="F577" s="86">
        <f t="shared" si="94"/>
        <v>13</v>
      </c>
      <c r="G577" s="86">
        <f t="shared" si="92"/>
        <v>-79.989966999999993</v>
      </c>
      <c r="J577">
        <v>11666666666.667</v>
      </c>
      <c r="K577">
        <v>-102.73761</v>
      </c>
      <c r="L577">
        <v>-93.183052000000004</v>
      </c>
      <c r="N577" s="86">
        <f t="shared" si="95"/>
        <v>13</v>
      </c>
      <c r="O577" s="86">
        <f t="shared" si="93"/>
        <v>-81.547882000000001</v>
      </c>
    </row>
    <row r="578" spans="2:15" x14ac:dyDescent="0.25">
      <c r="B578">
        <v>12333333333.333</v>
      </c>
      <c r="C578">
        <v>-98.801140000000004</v>
      </c>
      <c r="D578">
        <v>-88.596030999999996</v>
      </c>
      <c r="F578" s="86" t="s">
        <v>25</v>
      </c>
      <c r="J578">
        <v>12333333333.333</v>
      </c>
      <c r="K578">
        <v>-104.49223000000001</v>
      </c>
      <c r="L578">
        <v>-94.592003000000005</v>
      </c>
      <c r="N578" s="86" t="s">
        <v>25</v>
      </c>
    </row>
    <row r="579" spans="2:15" x14ac:dyDescent="0.25">
      <c r="B579">
        <v>13000000000</v>
      </c>
      <c r="C579">
        <v>-100.43964</v>
      </c>
      <c r="D579">
        <v>-89.346648999999999</v>
      </c>
      <c r="J579">
        <v>13000000000</v>
      </c>
      <c r="K579">
        <v>-107.63585</v>
      </c>
      <c r="L579">
        <v>-96.893844999999999</v>
      </c>
    </row>
    <row r="580" spans="2:15" x14ac:dyDescent="0.25">
      <c r="B580" t="s">
        <v>25</v>
      </c>
      <c r="J580" t="s">
        <v>25</v>
      </c>
    </row>
    <row r="583" spans="2:15" x14ac:dyDescent="0.25">
      <c r="B583" t="s">
        <v>75</v>
      </c>
      <c r="J583" t="s">
        <v>75</v>
      </c>
    </row>
    <row r="584" spans="2:15" x14ac:dyDescent="0.25">
      <c r="B584" t="s">
        <v>23</v>
      </c>
      <c r="C584" t="s">
        <v>177</v>
      </c>
      <c r="D584" t="s">
        <v>100</v>
      </c>
      <c r="J584" t="s">
        <v>23</v>
      </c>
      <c r="K584" t="s">
        <v>177</v>
      </c>
      <c r="L584" t="s">
        <v>100</v>
      </c>
    </row>
    <row r="585" spans="2:15" x14ac:dyDescent="0.25">
      <c r="B585">
        <v>1000000000</v>
      </c>
      <c r="C585">
        <v>-60.337874999999997</v>
      </c>
      <c r="D585">
        <v>-51.159945999999998</v>
      </c>
      <c r="J585">
        <v>1000000000</v>
      </c>
      <c r="K585">
        <v>-64.952599000000006</v>
      </c>
      <c r="L585">
        <v>-56.981178</v>
      </c>
    </row>
    <row r="586" spans="2:15" x14ac:dyDescent="0.25">
      <c r="B586">
        <v>1666666666.6666999</v>
      </c>
      <c r="C586">
        <v>-63.921211</v>
      </c>
      <c r="D586">
        <v>-56.218223999999999</v>
      </c>
      <c r="J586">
        <v>1666666666.6666999</v>
      </c>
      <c r="K586">
        <v>-63.571877000000001</v>
      </c>
      <c r="L586">
        <v>-55.849151999999997</v>
      </c>
    </row>
    <row r="587" spans="2:15" x14ac:dyDescent="0.25">
      <c r="B587">
        <v>2333333333.3333001</v>
      </c>
      <c r="C587">
        <v>-60.911808000000001</v>
      </c>
      <c r="D587">
        <v>-52.596085000000002</v>
      </c>
      <c r="J587">
        <v>2333333333.3333001</v>
      </c>
      <c r="K587">
        <v>-64.598419000000007</v>
      </c>
      <c r="L587">
        <v>-56.460289000000003</v>
      </c>
    </row>
    <row r="588" spans="2:15" x14ac:dyDescent="0.25">
      <c r="B588">
        <v>3000000000</v>
      </c>
      <c r="C588">
        <v>-89.063964999999996</v>
      </c>
      <c r="D588">
        <v>-80.578140000000005</v>
      </c>
      <c r="J588">
        <v>3000000000</v>
      </c>
      <c r="K588">
        <v>-69.855994999999993</v>
      </c>
      <c r="L588">
        <v>-61.768093</v>
      </c>
    </row>
    <row r="589" spans="2:15" x14ac:dyDescent="0.25">
      <c r="B589">
        <v>3666666666.6666999</v>
      </c>
      <c r="C589">
        <v>-69.808228</v>
      </c>
      <c r="D589">
        <v>-61.543059999999997</v>
      </c>
      <c r="J589">
        <v>3666666666.6666999</v>
      </c>
      <c r="K589">
        <v>-88.752196999999995</v>
      </c>
      <c r="L589">
        <v>-80.733833000000004</v>
      </c>
    </row>
    <row r="590" spans="2:15" x14ac:dyDescent="0.25">
      <c r="B590">
        <v>4333333333.3332996</v>
      </c>
      <c r="C590">
        <v>-65.702202</v>
      </c>
      <c r="D590">
        <v>-57.763958000000002</v>
      </c>
      <c r="J590">
        <v>4333333333.3332996</v>
      </c>
      <c r="K590">
        <v>-91.076819999999998</v>
      </c>
      <c r="L590">
        <v>-83.068541999999994</v>
      </c>
    </row>
    <row r="591" spans="2:15" x14ac:dyDescent="0.25">
      <c r="B591">
        <v>5000000000</v>
      </c>
      <c r="C591">
        <v>-64.925826999999998</v>
      </c>
      <c r="D591">
        <v>-56.763095999999997</v>
      </c>
      <c r="J591">
        <v>5000000000</v>
      </c>
      <c r="K591">
        <v>-95.823250000000002</v>
      </c>
      <c r="L591">
        <v>-87.612060999999997</v>
      </c>
    </row>
    <row r="592" spans="2:15" x14ac:dyDescent="0.25">
      <c r="B592">
        <v>5666666666.6667004</v>
      </c>
      <c r="C592">
        <v>-72.844177000000002</v>
      </c>
      <c r="D592">
        <v>-64.776932000000002</v>
      </c>
      <c r="J592">
        <v>5666666666.6667004</v>
      </c>
      <c r="K592">
        <v>-99.083229000000003</v>
      </c>
      <c r="L592">
        <v>-90.697495000000004</v>
      </c>
    </row>
    <row r="593" spans="2:12" x14ac:dyDescent="0.25">
      <c r="B593">
        <v>6333333333.3332996</v>
      </c>
      <c r="C593">
        <v>-77.383919000000006</v>
      </c>
      <c r="D593">
        <v>-68.841735999999997</v>
      </c>
      <c r="J593">
        <v>6333333333.3332996</v>
      </c>
      <c r="K593">
        <v>-96.409081</v>
      </c>
      <c r="L593">
        <v>-88.257560999999995</v>
      </c>
    </row>
    <row r="594" spans="2:12" x14ac:dyDescent="0.25">
      <c r="B594">
        <v>7000000000</v>
      </c>
      <c r="C594">
        <v>-95.055098999999998</v>
      </c>
      <c r="D594">
        <v>-86.558525000000003</v>
      </c>
      <c r="J594">
        <v>7000000000</v>
      </c>
      <c r="K594">
        <v>-97.534210000000002</v>
      </c>
      <c r="L594">
        <v>-89.088325999999995</v>
      </c>
    </row>
    <row r="595" spans="2:12" x14ac:dyDescent="0.25">
      <c r="B595">
        <v>7666666666.6667004</v>
      </c>
      <c r="C595">
        <v>-89.419349999999994</v>
      </c>
      <c r="D595">
        <v>-80.601890999999995</v>
      </c>
      <c r="J595">
        <v>7666666666.6667004</v>
      </c>
      <c r="K595">
        <v>-93.879142999999999</v>
      </c>
      <c r="L595">
        <v>-85.077888000000002</v>
      </c>
    </row>
    <row r="596" spans="2:12" x14ac:dyDescent="0.25">
      <c r="B596">
        <v>8333333333.3332996</v>
      </c>
      <c r="C596">
        <v>-91.435508999999996</v>
      </c>
      <c r="D596">
        <v>-82.400574000000006</v>
      </c>
      <c r="J596">
        <v>8333333333.3332996</v>
      </c>
      <c r="K596">
        <v>-97.214957999999996</v>
      </c>
      <c r="L596">
        <v>-88.129669000000007</v>
      </c>
    </row>
    <row r="597" spans="2:12" x14ac:dyDescent="0.25">
      <c r="B597">
        <v>9000000000</v>
      </c>
      <c r="C597">
        <v>-97.638976999999997</v>
      </c>
      <c r="D597">
        <v>-88.749190999999996</v>
      </c>
      <c r="J597">
        <v>9000000000</v>
      </c>
      <c r="K597">
        <v>-100.17570000000001</v>
      </c>
      <c r="L597">
        <v>-90.952445999999995</v>
      </c>
    </row>
    <row r="598" spans="2:12" x14ac:dyDescent="0.25">
      <c r="B598">
        <v>9666666666.6667004</v>
      </c>
      <c r="C598">
        <v>-94.016914</v>
      </c>
      <c r="D598">
        <v>-85.040779000000001</v>
      </c>
      <c r="J598">
        <v>9666666666.6667004</v>
      </c>
      <c r="K598">
        <v>-98.005020000000002</v>
      </c>
      <c r="L598">
        <v>-88.728545999999994</v>
      </c>
    </row>
    <row r="599" spans="2:12" x14ac:dyDescent="0.25">
      <c r="B599">
        <v>10333333333.333</v>
      </c>
      <c r="C599">
        <v>-82.309021000000001</v>
      </c>
      <c r="D599">
        <v>-73.224463999999998</v>
      </c>
      <c r="J599">
        <v>10333333333.333</v>
      </c>
      <c r="K599">
        <v>-94.367073000000005</v>
      </c>
      <c r="L599">
        <v>-85.339827999999997</v>
      </c>
    </row>
    <row r="600" spans="2:12" x14ac:dyDescent="0.25">
      <c r="B600">
        <v>11000000000</v>
      </c>
      <c r="C600">
        <v>-85.191085999999999</v>
      </c>
      <c r="D600">
        <v>-75.717224000000002</v>
      </c>
      <c r="J600">
        <v>11000000000</v>
      </c>
      <c r="K600">
        <v>-93.737396000000004</v>
      </c>
      <c r="L600">
        <v>-84.616707000000005</v>
      </c>
    </row>
    <row r="601" spans="2:12" x14ac:dyDescent="0.25">
      <c r="B601">
        <v>11666666666.667</v>
      </c>
      <c r="C601">
        <v>-92.361176</v>
      </c>
      <c r="D601">
        <v>-82.744408000000007</v>
      </c>
      <c r="J601">
        <v>11666666666.667</v>
      </c>
      <c r="K601">
        <v>-91.005768000000003</v>
      </c>
      <c r="L601">
        <v>-81.451217999999997</v>
      </c>
    </row>
    <row r="602" spans="2:12" x14ac:dyDescent="0.25">
      <c r="B602">
        <v>12333333333.333</v>
      </c>
      <c r="C602">
        <v>-91.081046999999998</v>
      </c>
      <c r="D602">
        <v>-80.875938000000005</v>
      </c>
      <c r="J602">
        <v>12333333333.333</v>
      </c>
      <c r="K602">
        <v>-94.750534000000002</v>
      </c>
      <c r="L602">
        <v>-84.850311000000005</v>
      </c>
    </row>
    <row r="603" spans="2:12" x14ac:dyDescent="0.25">
      <c r="B603">
        <v>13000000000</v>
      </c>
      <c r="C603">
        <v>-91.082970000000003</v>
      </c>
      <c r="D603">
        <v>-79.989966999999993</v>
      </c>
      <c r="J603">
        <v>13000000000</v>
      </c>
      <c r="K603">
        <v>-92.289894000000004</v>
      </c>
      <c r="L603">
        <v>-81.547882000000001</v>
      </c>
    </row>
    <row r="604" spans="2:12" x14ac:dyDescent="0.25">
      <c r="B604" t="s">
        <v>25</v>
      </c>
      <c r="J604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034"/>
  <sheetViews>
    <sheetView zoomScaleNormal="100" workbookViewId="0">
      <selection activeCell="M1" sqref="M1:N1048576"/>
    </sheetView>
  </sheetViews>
  <sheetFormatPr defaultRowHeight="15" x14ac:dyDescent="0.25"/>
  <cols>
    <col min="1" max="1" width="13.7109375" style="40" customWidth="1"/>
    <col min="4" max="4" width="3" style="19" customWidth="1"/>
    <col min="5" max="5" width="10.7109375" style="5" customWidth="1"/>
    <col min="6" max="7" width="10.7109375" style="6" customWidth="1"/>
    <col min="8" max="8" width="10.7109375" style="5" customWidth="1"/>
    <col min="9" max="9" width="10.7109375" style="6" customWidth="1"/>
    <col min="10" max="10" width="10.7109375" style="5" customWidth="1"/>
    <col min="11" max="11" width="10.7109375" style="6" customWidth="1"/>
    <col min="12" max="12" width="13.7109375" style="40" customWidth="1"/>
    <col min="15" max="15" width="2" style="19" customWidth="1"/>
    <col min="16" max="16" width="10.7109375" style="5" customWidth="1"/>
    <col min="17" max="18" width="10.7109375" style="6" customWidth="1"/>
    <col min="19" max="19" width="10.7109375" style="5" customWidth="1"/>
    <col min="20" max="20" width="10.7109375" style="6" customWidth="1"/>
    <col min="21" max="21" width="10.7109375" style="5" customWidth="1"/>
    <col min="22" max="22" width="10.7109375" style="6" customWidth="1"/>
    <col min="23" max="23" width="2" style="19" customWidth="1"/>
    <col min="24" max="16384" width="9.140625" style="3"/>
  </cols>
  <sheetData>
    <row r="1" spans="1:23" x14ac:dyDescent="0.25">
      <c r="B1" t="s">
        <v>101</v>
      </c>
      <c r="E1" s="5" t="s">
        <v>1</v>
      </c>
      <c r="I1" s="31" t="s">
        <v>16</v>
      </c>
      <c r="M1" t="s">
        <v>101</v>
      </c>
      <c r="P1" s="5" t="s">
        <v>1</v>
      </c>
      <c r="T1" s="31" t="s">
        <v>17</v>
      </c>
    </row>
    <row r="2" spans="1:23" x14ac:dyDescent="0.25">
      <c r="A2" s="39" t="s">
        <v>114</v>
      </c>
      <c r="B2" t="s">
        <v>311</v>
      </c>
      <c r="C2" t="s">
        <v>312</v>
      </c>
      <c r="F2" s="72" t="s">
        <v>214</v>
      </c>
      <c r="G2" s="72" t="s">
        <v>215</v>
      </c>
      <c r="H2" s="72" t="s">
        <v>216</v>
      </c>
      <c r="I2" s="72" t="s">
        <v>217</v>
      </c>
      <c r="J2" s="72" t="s">
        <v>218</v>
      </c>
      <c r="K2" s="72" t="s">
        <v>250</v>
      </c>
      <c r="L2" s="39" t="s">
        <v>115</v>
      </c>
      <c r="M2" t="s">
        <v>311</v>
      </c>
      <c r="N2" t="s">
        <v>312</v>
      </c>
      <c r="Q2" s="72" t="s">
        <v>214</v>
      </c>
      <c r="R2" s="72" t="s">
        <v>215</v>
      </c>
      <c r="S2" s="72" t="s">
        <v>216</v>
      </c>
      <c r="T2" s="72" t="s">
        <v>217</v>
      </c>
      <c r="U2" s="72" t="s">
        <v>218</v>
      </c>
      <c r="V2" s="72" t="s">
        <v>219</v>
      </c>
    </row>
    <row r="3" spans="1:23" x14ac:dyDescent="0.25">
      <c r="B3" t="s">
        <v>313</v>
      </c>
      <c r="C3" t="s">
        <v>314</v>
      </c>
      <c r="F3" s="44" t="str">
        <f>C8</f>
        <v>CL +20dBm LO Log Mag(dB)</v>
      </c>
      <c r="G3" s="44" t="str">
        <f>C214</f>
        <v>CL +18dBm LO Log Mag(dB)</v>
      </c>
      <c r="H3" s="44" t="str">
        <f>C420</f>
        <v>CL +16dBm LO Log Mag(dB)</v>
      </c>
      <c r="I3" s="44" t="str">
        <f>C626</f>
        <v>CL +14dBm LO Log Mag(dB)</v>
      </c>
      <c r="J3" s="44" t="str">
        <f>C832</f>
        <v>CL +10dBm LO Log Mag(dB)</v>
      </c>
      <c r="K3" s="44">
        <f>C1038</f>
        <v>0</v>
      </c>
      <c r="M3" t="s">
        <v>313</v>
      </c>
      <c r="N3" t="s">
        <v>314</v>
      </c>
      <c r="Q3" s="44" t="str">
        <f>N8</f>
        <v>CL +20dBm LO Log Mag(dB)</v>
      </c>
      <c r="R3" s="44" t="str">
        <f>N214</f>
        <v>CL +18dBm LO Log Mag(dB)</v>
      </c>
      <c r="S3" s="44" t="str">
        <f>N420</f>
        <v>CL +16dBm LO Log Mag(dB)</v>
      </c>
      <c r="T3" s="44" t="str">
        <f>N626</f>
        <v>CL +14dBm LO Log Mag(dB)</v>
      </c>
      <c r="U3" s="44" t="str">
        <f>N832</f>
        <v>CL +10dBm LO Log Mag(dB)</v>
      </c>
      <c r="V3" s="44">
        <f>N1038</f>
        <v>0</v>
      </c>
    </row>
    <row r="4" spans="1:23" x14ac:dyDescent="0.25">
      <c r="B4" t="s">
        <v>105</v>
      </c>
      <c r="H4" s="6"/>
      <c r="J4" s="6"/>
      <c r="M4" t="s">
        <v>105</v>
      </c>
      <c r="S4" s="6"/>
      <c r="U4" s="6"/>
    </row>
    <row r="5" spans="1:23" x14ac:dyDescent="0.25">
      <c r="D5" s="20"/>
      <c r="E5" s="6">
        <f t="shared" ref="E5:E68" si="0">B9/1000000000</f>
        <v>1</v>
      </c>
      <c r="F5" s="6">
        <f t="shared" ref="F5:F68" si="1">C9</f>
        <v>-10.506251000000001</v>
      </c>
      <c r="G5" s="44">
        <f t="shared" ref="G5:G68" si="2">C215</f>
        <v>-11.322824000000001</v>
      </c>
      <c r="H5" s="44">
        <f t="shared" ref="H5:H68" si="3">C421</f>
        <v>-11.916321</v>
      </c>
      <c r="I5" s="44">
        <f t="shared" ref="I5:I68" si="4">C627</f>
        <v>-12.745749</v>
      </c>
      <c r="J5" s="44">
        <f t="shared" ref="J5:J68" si="5">C833</f>
        <v>-18.832846</v>
      </c>
      <c r="K5" s="44">
        <f t="shared" ref="K5:K68" si="6">C1039</f>
        <v>0</v>
      </c>
      <c r="O5" s="20"/>
      <c r="P5" s="6">
        <f>M9/1000000000</f>
        <v>1</v>
      </c>
      <c r="Q5" s="6">
        <f>N9</f>
        <v>-12.287495</v>
      </c>
      <c r="R5" s="44">
        <f>N215</f>
        <v>-13.012219</v>
      </c>
      <c r="S5" s="44">
        <f>N421</f>
        <v>-13.408094999999999</v>
      </c>
      <c r="T5" s="44">
        <f>N627</f>
        <v>-14.191462</v>
      </c>
      <c r="U5" s="44">
        <f>N833</f>
        <v>-17.548693</v>
      </c>
      <c r="V5" s="44">
        <f>N1039</f>
        <v>0</v>
      </c>
      <c r="W5" s="20"/>
    </row>
    <row r="6" spans="1:23" x14ac:dyDescent="0.25">
      <c r="D6" s="20"/>
      <c r="E6" s="6">
        <f t="shared" si="0"/>
        <v>1.06</v>
      </c>
      <c r="F6" s="6">
        <f t="shared" si="1"/>
        <v>-10.380528</v>
      </c>
      <c r="G6" s="44">
        <f t="shared" si="2"/>
        <v>-11.191128000000001</v>
      </c>
      <c r="H6" s="44">
        <f t="shared" si="3"/>
        <v>-11.741304</v>
      </c>
      <c r="I6" s="44">
        <f t="shared" si="4"/>
        <v>-12.547174</v>
      </c>
      <c r="J6" s="44">
        <f t="shared" si="5"/>
        <v>-18.148409000000001</v>
      </c>
      <c r="K6" s="44">
        <f t="shared" si="6"/>
        <v>0</v>
      </c>
      <c r="O6" s="20"/>
      <c r="P6" s="6">
        <f t="shared" ref="P6:P69" si="7">M10/1000000000</f>
        <v>1.06</v>
      </c>
      <c r="Q6" s="6">
        <f t="shared" ref="Q6:Q69" si="8">N10</f>
        <v>-12.137264999999999</v>
      </c>
      <c r="R6" s="44">
        <f t="shared" ref="R6:R69" si="9">N216</f>
        <v>-12.865833</v>
      </c>
      <c r="S6" s="44">
        <f t="shared" ref="S6:S69" si="10">N422</f>
        <v>-13.248207000000001</v>
      </c>
      <c r="T6" s="44">
        <f t="shared" ref="T6:T69" si="11">N628</f>
        <v>-14.011271000000001</v>
      </c>
      <c r="U6" s="44">
        <f t="shared" ref="U6:U69" si="12">N834</f>
        <v>-17.529582999999999</v>
      </c>
      <c r="V6" s="44">
        <f t="shared" ref="V6:V69" si="13">N1040</f>
        <v>0</v>
      </c>
      <c r="W6" s="20"/>
    </row>
    <row r="7" spans="1:23" x14ac:dyDescent="0.25">
      <c r="B7" t="s">
        <v>106</v>
      </c>
      <c r="D7" s="20"/>
      <c r="E7" s="6">
        <f t="shared" si="0"/>
        <v>1.1200000000000001</v>
      </c>
      <c r="F7" s="6">
        <f t="shared" si="1"/>
        <v>-10.106949</v>
      </c>
      <c r="G7" s="44">
        <f t="shared" si="2"/>
        <v>-10.901508</v>
      </c>
      <c r="H7" s="44">
        <f t="shared" si="3"/>
        <v>-11.417033</v>
      </c>
      <c r="I7" s="44">
        <f t="shared" si="4"/>
        <v>-12.170970000000001</v>
      </c>
      <c r="J7" s="44">
        <f t="shared" si="5"/>
        <v>-17.247305000000001</v>
      </c>
      <c r="K7" s="44">
        <f t="shared" si="6"/>
        <v>0</v>
      </c>
      <c r="M7" t="s">
        <v>106</v>
      </c>
      <c r="O7" s="20"/>
      <c r="P7" s="6">
        <f t="shared" si="7"/>
        <v>1.1200000000000001</v>
      </c>
      <c r="Q7" s="6">
        <f t="shared" si="8"/>
        <v>-11.828932</v>
      </c>
      <c r="R7" s="44">
        <f t="shared" si="9"/>
        <v>-12.543491</v>
      </c>
      <c r="S7" s="44">
        <f t="shared" si="10"/>
        <v>-12.89409</v>
      </c>
      <c r="T7" s="44">
        <f t="shared" si="11"/>
        <v>-13.731057</v>
      </c>
      <c r="U7" s="44">
        <f t="shared" si="12"/>
        <v>-17.396038000000001</v>
      </c>
      <c r="V7" s="44">
        <f t="shared" si="13"/>
        <v>0</v>
      </c>
      <c r="W7" s="20"/>
    </row>
    <row r="8" spans="1:23" x14ac:dyDescent="0.25">
      <c r="B8" t="s">
        <v>23</v>
      </c>
      <c r="C8" t="s">
        <v>245</v>
      </c>
      <c r="D8" s="20"/>
      <c r="E8" s="6">
        <f t="shared" si="0"/>
        <v>1.18</v>
      </c>
      <c r="F8" s="6">
        <f t="shared" si="1"/>
        <v>-9.8282833000000007</v>
      </c>
      <c r="G8" s="44">
        <f t="shared" si="2"/>
        <v>-10.60539</v>
      </c>
      <c r="H8" s="44">
        <f t="shared" si="3"/>
        <v>-11.066504</v>
      </c>
      <c r="I8" s="44">
        <f t="shared" si="4"/>
        <v>-11.797836</v>
      </c>
      <c r="J8" s="44">
        <f t="shared" si="5"/>
        <v>-16.293285000000001</v>
      </c>
      <c r="K8" s="44">
        <f t="shared" si="6"/>
        <v>0</v>
      </c>
      <c r="M8" t="s">
        <v>23</v>
      </c>
      <c r="N8" t="s">
        <v>245</v>
      </c>
      <c r="O8" s="20"/>
      <c r="P8" s="6">
        <f t="shared" si="7"/>
        <v>1.18</v>
      </c>
      <c r="Q8" s="6">
        <f t="shared" si="8"/>
        <v>-11.519584999999999</v>
      </c>
      <c r="R8" s="44">
        <f t="shared" si="9"/>
        <v>-12.229934</v>
      </c>
      <c r="S8" s="44">
        <f t="shared" si="10"/>
        <v>-12.561662999999999</v>
      </c>
      <c r="T8" s="44">
        <f t="shared" si="11"/>
        <v>-13.380485999999999</v>
      </c>
      <c r="U8" s="44">
        <f t="shared" si="12"/>
        <v>-17.173676</v>
      </c>
      <c r="V8" s="44">
        <f t="shared" si="13"/>
        <v>0</v>
      </c>
      <c r="W8" s="20"/>
    </row>
    <row r="9" spans="1:23" x14ac:dyDescent="0.25">
      <c r="B9">
        <v>1000000000</v>
      </c>
      <c r="C9">
        <v>-10.506251000000001</v>
      </c>
      <c r="D9" s="20"/>
      <c r="E9" s="6">
        <f t="shared" si="0"/>
        <v>1.24</v>
      </c>
      <c r="F9" s="6">
        <f t="shared" si="1"/>
        <v>-9.4629773999999998</v>
      </c>
      <c r="G9" s="44">
        <f t="shared" si="2"/>
        <v>-10.208042000000001</v>
      </c>
      <c r="H9" s="44">
        <f t="shared" si="3"/>
        <v>-10.620298</v>
      </c>
      <c r="I9" s="44">
        <f t="shared" si="4"/>
        <v>-11.322656</v>
      </c>
      <c r="J9" s="44">
        <f t="shared" si="5"/>
        <v>-15.638389999999999</v>
      </c>
      <c r="K9" s="44">
        <f t="shared" si="6"/>
        <v>0</v>
      </c>
      <c r="M9">
        <v>1000000000</v>
      </c>
      <c r="N9">
        <v>-12.287495</v>
      </c>
      <c r="O9" s="20"/>
      <c r="P9" s="6">
        <f t="shared" si="7"/>
        <v>1.24</v>
      </c>
      <c r="Q9" s="6">
        <f t="shared" si="8"/>
        <v>-11.120056</v>
      </c>
      <c r="R9" s="44">
        <f t="shared" si="9"/>
        <v>-11.806392000000001</v>
      </c>
      <c r="S9" s="44">
        <f t="shared" si="10"/>
        <v>-12.105433</v>
      </c>
      <c r="T9" s="44">
        <f t="shared" si="11"/>
        <v>-12.952385</v>
      </c>
      <c r="U9" s="44">
        <f t="shared" si="12"/>
        <v>-16.683899</v>
      </c>
      <c r="V9" s="44">
        <f t="shared" si="13"/>
        <v>0</v>
      </c>
      <c r="W9" s="20"/>
    </row>
    <row r="10" spans="1:23" x14ac:dyDescent="0.25">
      <c r="B10">
        <v>1060000000</v>
      </c>
      <c r="C10">
        <v>-10.380528</v>
      </c>
      <c r="D10" s="20"/>
      <c r="E10" s="6">
        <f t="shared" si="0"/>
        <v>1.3</v>
      </c>
      <c r="F10" s="6">
        <f t="shared" si="1"/>
        <v>-9.2792405999999996</v>
      </c>
      <c r="G10" s="44">
        <f t="shared" si="2"/>
        <v>-10.02103</v>
      </c>
      <c r="H10" s="44">
        <f t="shared" si="3"/>
        <v>-10.422218000000001</v>
      </c>
      <c r="I10" s="44">
        <f t="shared" si="4"/>
        <v>-11.096736999999999</v>
      </c>
      <c r="J10" s="44">
        <f t="shared" si="5"/>
        <v>-15.080109</v>
      </c>
      <c r="K10" s="44">
        <f t="shared" si="6"/>
        <v>0</v>
      </c>
      <c r="M10">
        <v>1060000000</v>
      </c>
      <c r="N10">
        <v>-12.137264999999999</v>
      </c>
      <c r="O10" s="20"/>
      <c r="P10" s="6">
        <f t="shared" si="7"/>
        <v>1.3</v>
      </c>
      <c r="Q10" s="6">
        <f t="shared" si="8"/>
        <v>-10.880827</v>
      </c>
      <c r="R10" s="44">
        <f t="shared" si="9"/>
        <v>-11.577647000000001</v>
      </c>
      <c r="S10" s="44">
        <f t="shared" si="10"/>
        <v>-11.892175999999999</v>
      </c>
      <c r="T10" s="44">
        <f t="shared" si="11"/>
        <v>-12.634895</v>
      </c>
      <c r="U10" s="44">
        <f t="shared" si="12"/>
        <v>-16.232424000000002</v>
      </c>
      <c r="V10" s="44">
        <f t="shared" si="13"/>
        <v>0</v>
      </c>
      <c r="W10" s="20"/>
    </row>
    <row r="11" spans="1:23" x14ac:dyDescent="0.25">
      <c r="B11">
        <v>1120000000</v>
      </c>
      <c r="C11">
        <v>-10.106949</v>
      </c>
      <c r="D11" s="20"/>
      <c r="E11" s="6">
        <f t="shared" si="0"/>
        <v>1.36</v>
      </c>
      <c r="F11" s="6">
        <f t="shared" si="1"/>
        <v>-8.9566660000000002</v>
      </c>
      <c r="G11" s="44">
        <f t="shared" si="2"/>
        <v>-9.6615514999999998</v>
      </c>
      <c r="H11" s="44">
        <f t="shared" si="3"/>
        <v>-10.021184</v>
      </c>
      <c r="I11" s="44">
        <f t="shared" si="4"/>
        <v>-10.700385000000001</v>
      </c>
      <c r="J11" s="44">
        <f t="shared" si="5"/>
        <v>-14.477952999999999</v>
      </c>
      <c r="K11" s="44">
        <f t="shared" si="6"/>
        <v>0</v>
      </c>
      <c r="M11">
        <v>1120000000</v>
      </c>
      <c r="N11">
        <v>-11.828932</v>
      </c>
      <c r="O11" s="20"/>
      <c r="P11" s="6">
        <f t="shared" si="7"/>
        <v>1.36</v>
      </c>
      <c r="Q11" s="6">
        <f t="shared" si="8"/>
        <v>-10.491806</v>
      </c>
      <c r="R11" s="44">
        <f t="shared" si="9"/>
        <v>-11.165442000000001</v>
      </c>
      <c r="S11" s="44">
        <f t="shared" si="10"/>
        <v>-11.455878999999999</v>
      </c>
      <c r="T11" s="44">
        <f t="shared" si="11"/>
        <v>-12.292852999999999</v>
      </c>
      <c r="U11" s="44">
        <f t="shared" si="12"/>
        <v>-15.838642</v>
      </c>
      <c r="V11" s="44">
        <f t="shared" si="13"/>
        <v>0</v>
      </c>
      <c r="W11" s="20"/>
    </row>
    <row r="12" spans="1:23" x14ac:dyDescent="0.25">
      <c r="B12">
        <v>1180000000</v>
      </c>
      <c r="C12">
        <v>-9.8282833000000007</v>
      </c>
      <c r="D12" s="20"/>
      <c r="E12" s="6">
        <f t="shared" si="0"/>
        <v>1.42</v>
      </c>
      <c r="F12" s="6">
        <f t="shared" si="1"/>
        <v>-8.7775563999999999</v>
      </c>
      <c r="G12" s="44">
        <f t="shared" si="2"/>
        <v>-9.4796552999999992</v>
      </c>
      <c r="H12" s="44">
        <f t="shared" si="3"/>
        <v>-9.8193359000000004</v>
      </c>
      <c r="I12" s="44">
        <f t="shared" si="4"/>
        <v>-10.476925</v>
      </c>
      <c r="J12" s="44">
        <f t="shared" si="5"/>
        <v>-14.119562999999999</v>
      </c>
      <c r="K12" s="44">
        <f t="shared" si="6"/>
        <v>0</v>
      </c>
      <c r="M12">
        <v>1180000000</v>
      </c>
      <c r="N12">
        <v>-11.519584999999999</v>
      </c>
      <c r="O12" s="20"/>
      <c r="P12" s="6">
        <f t="shared" si="7"/>
        <v>1.42</v>
      </c>
      <c r="Q12" s="6">
        <f t="shared" si="8"/>
        <v>-10.233839</v>
      </c>
      <c r="R12" s="44">
        <f t="shared" si="9"/>
        <v>-10.921986</v>
      </c>
      <c r="S12" s="44">
        <f t="shared" si="10"/>
        <v>-11.233010999999999</v>
      </c>
      <c r="T12" s="44">
        <f t="shared" si="11"/>
        <v>-11.973575</v>
      </c>
      <c r="U12" s="44">
        <f t="shared" si="12"/>
        <v>-15.512385</v>
      </c>
      <c r="V12" s="44">
        <f t="shared" si="13"/>
        <v>0</v>
      </c>
      <c r="W12" s="20"/>
    </row>
    <row r="13" spans="1:23" x14ac:dyDescent="0.25">
      <c r="B13">
        <v>1240000000</v>
      </c>
      <c r="C13">
        <v>-9.4629773999999998</v>
      </c>
      <c r="D13" s="20"/>
      <c r="E13" s="6">
        <f t="shared" si="0"/>
        <v>1.48</v>
      </c>
      <c r="F13" s="6">
        <f t="shared" si="1"/>
        <v>-8.5514192999999992</v>
      </c>
      <c r="G13" s="44">
        <f t="shared" si="2"/>
        <v>-9.2240505000000006</v>
      </c>
      <c r="H13" s="44">
        <f t="shared" si="3"/>
        <v>-9.5330142999999996</v>
      </c>
      <c r="I13" s="44">
        <f t="shared" si="4"/>
        <v>-10.166041</v>
      </c>
      <c r="J13" s="44">
        <f t="shared" si="5"/>
        <v>-13.704707000000001</v>
      </c>
      <c r="K13" s="44">
        <f t="shared" si="6"/>
        <v>0</v>
      </c>
      <c r="M13">
        <v>1240000000</v>
      </c>
      <c r="N13">
        <v>-11.120056</v>
      </c>
      <c r="O13" s="20"/>
      <c r="P13" s="6">
        <f t="shared" si="7"/>
        <v>1.48</v>
      </c>
      <c r="Q13" s="6">
        <f t="shared" si="8"/>
        <v>-9.9271230999999993</v>
      </c>
      <c r="R13" s="44">
        <f t="shared" si="9"/>
        <v>-10.597799</v>
      </c>
      <c r="S13" s="44">
        <f t="shared" si="10"/>
        <v>-10.890090000000001</v>
      </c>
      <c r="T13" s="44">
        <f t="shared" si="11"/>
        <v>-11.672522000000001</v>
      </c>
      <c r="U13" s="44">
        <f t="shared" si="12"/>
        <v>-15.184120999999999</v>
      </c>
      <c r="V13" s="44">
        <f t="shared" si="13"/>
        <v>0</v>
      </c>
      <c r="W13" s="20"/>
    </row>
    <row r="14" spans="1:23" x14ac:dyDescent="0.25">
      <c r="B14">
        <v>1300000000</v>
      </c>
      <c r="C14">
        <v>-9.2792405999999996</v>
      </c>
      <c r="D14" s="20"/>
      <c r="E14" s="6">
        <f t="shared" si="0"/>
        <v>1.54</v>
      </c>
      <c r="F14" s="6">
        <f t="shared" si="1"/>
        <v>-8.4075594000000002</v>
      </c>
      <c r="G14" s="44">
        <f t="shared" si="2"/>
        <v>-9.0954046000000002</v>
      </c>
      <c r="H14" s="44">
        <f t="shared" si="3"/>
        <v>-9.4191008000000007</v>
      </c>
      <c r="I14" s="44">
        <f t="shared" si="4"/>
        <v>-10.015293</v>
      </c>
      <c r="J14" s="44">
        <f t="shared" si="5"/>
        <v>-13.437438</v>
      </c>
      <c r="K14" s="44">
        <f t="shared" si="6"/>
        <v>0</v>
      </c>
      <c r="M14">
        <v>1300000000</v>
      </c>
      <c r="N14">
        <v>-10.880827</v>
      </c>
      <c r="O14" s="20"/>
      <c r="P14" s="6">
        <f t="shared" si="7"/>
        <v>1.54</v>
      </c>
      <c r="Q14" s="6">
        <f t="shared" si="8"/>
        <v>-9.7016276999999995</v>
      </c>
      <c r="R14" s="44">
        <f t="shared" si="9"/>
        <v>-10.388423</v>
      </c>
      <c r="S14" s="44">
        <f t="shared" si="10"/>
        <v>-10.697564</v>
      </c>
      <c r="T14" s="44">
        <f t="shared" si="11"/>
        <v>-11.381610999999999</v>
      </c>
      <c r="U14" s="44">
        <f t="shared" si="12"/>
        <v>-14.866882</v>
      </c>
      <c r="V14" s="44">
        <f t="shared" si="13"/>
        <v>0</v>
      </c>
      <c r="W14" s="20"/>
    </row>
    <row r="15" spans="1:23" x14ac:dyDescent="0.25">
      <c r="B15">
        <v>1360000000</v>
      </c>
      <c r="C15">
        <v>-8.9566660000000002</v>
      </c>
      <c r="D15" s="20"/>
      <c r="E15" s="6">
        <f t="shared" si="0"/>
        <v>1.6</v>
      </c>
      <c r="F15" s="6">
        <f t="shared" si="1"/>
        <v>-8.2008352000000002</v>
      </c>
      <c r="G15" s="44">
        <f t="shared" si="2"/>
        <v>-8.8635511000000005</v>
      </c>
      <c r="H15" s="44">
        <f t="shared" si="3"/>
        <v>-9.1555786000000001</v>
      </c>
      <c r="I15" s="44">
        <f t="shared" si="4"/>
        <v>-9.7796774000000006</v>
      </c>
      <c r="J15" s="44">
        <f t="shared" si="5"/>
        <v>-13.151687000000001</v>
      </c>
      <c r="K15" s="44">
        <f t="shared" si="6"/>
        <v>0</v>
      </c>
      <c r="M15">
        <v>1360000000</v>
      </c>
      <c r="N15">
        <v>-10.491806</v>
      </c>
      <c r="O15" s="20"/>
      <c r="P15" s="6">
        <f t="shared" si="7"/>
        <v>1.6</v>
      </c>
      <c r="Q15" s="6">
        <f t="shared" si="8"/>
        <v>-9.4278755000000007</v>
      </c>
      <c r="R15" s="44">
        <f t="shared" si="9"/>
        <v>-10.098155999999999</v>
      </c>
      <c r="S15" s="44">
        <f t="shared" si="10"/>
        <v>-10.389092</v>
      </c>
      <c r="T15" s="44">
        <f t="shared" si="11"/>
        <v>-11.148401</v>
      </c>
      <c r="U15" s="44">
        <f t="shared" si="12"/>
        <v>-14.623984999999999</v>
      </c>
      <c r="V15" s="44">
        <f t="shared" si="13"/>
        <v>0</v>
      </c>
      <c r="W15" s="20"/>
    </row>
    <row r="16" spans="1:23" x14ac:dyDescent="0.25">
      <c r="B16">
        <v>1420000000</v>
      </c>
      <c r="C16">
        <v>-8.7775563999999999</v>
      </c>
      <c r="D16" s="20"/>
      <c r="E16" s="6">
        <f t="shared" si="0"/>
        <v>1.66</v>
      </c>
      <c r="F16" s="6">
        <f t="shared" si="1"/>
        <v>-8.1344767000000004</v>
      </c>
      <c r="G16" s="44">
        <f t="shared" si="2"/>
        <v>-8.8158770000000004</v>
      </c>
      <c r="H16" s="44">
        <f t="shared" si="3"/>
        <v>-9.1287860999999992</v>
      </c>
      <c r="I16" s="44">
        <f t="shared" si="4"/>
        <v>-9.6924571999999998</v>
      </c>
      <c r="J16" s="44">
        <f t="shared" si="5"/>
        <v>-12.982694</v>
      </c>
      <c r="K16" s="44">
        <f t="shared" si="6"/>
        <v>0</v>
      </c>
      <c r="M16">
        <v>1420000000</v>
      </c>
      <c r="N16">
        <v>-10.233839</v>
      </c>
      <c r="O16" s="20"/>
      <c r="P16" s="6">
        <f t="shared" si="7"/>
        <v>1.66</v>
      </c>
      <c r="Q16" s="6">
        <f t="shared" si="8"/>
        <v>-9.2936125000000001</v>
      </c>
      <c r="R16" s="44">
        <f t="shared" si="9"/>
        <v>-9.9769640000000006</v>
      </c>
      <c r="S16" s="44">
        <f t="shared" si="10"/>
        <v>-10.282007999999999</v>
      </c>
      <c r="T16" s="44">
        <f t="shared" si="11"/>
        <v>-10.917733</v>
      </c>
      <c r="U16" s="44">
        <f t="shared" si="12"/>
        <v>-14.334121</v>
      </c>
      <c r="V16" s="44">
        <f t="shared" si="13"/>
        <v>0</v>
      </c>
      <c r="W16" s="20"/>
    </row>
    <row r="17" spans="2:23" x14ac:dyDescent="0.25">
      <c r="B17">
        <v>1480000000</v>
      </c>
      <c r="C17">
        <v>-8.5514192999999992</v>
      </c>
      <c r="D17" s="20"/>
      <c r="E17" s="6">
        <f t="shared" si="0"/>
        <v>1.72</v>
      </c>
      <c r="F17" s="6">
        <f t="shared" si="1"/>
        <v>-8.0014743999999993</v>
      </c>
      <c r="G17" s="44">
        <f t="shared" si="2"/>
        <v>-8.6599360000000001</v>
      </c>
      <c r="H17" s="44">
        <f t="shared" si="3"/>
        <v>-8.9413432999999998</v>
      </c>
      <c r="I17" s="44">
        <f t="shared" si="4"/>
        <v>-9.5055571000000008</v>
      </c>
      <c r="J17" s="44">
        <f t="shared" si="5"/>
        <v>-12.665328000000001</v>
      </c>
      <c r="K17" s="44">
        <f t="shared" si="6"/>
        <v>0</v>
      </c>
      <c r="M17">
        <v>1480000000</v>
      </c>
      <c r="N17">
        <v>-9.9271230999999993</v>
      </c>
      <c r="O17" s="20"/>
      <c r="P17" s="6">
        <f t="shared" si="7"/>
        <v>1.72</v>
      </c>
      <c r="Q17" s="6">
        <f t="shared" si="8"/>
        <v>-9.0910664000000008</v>
      </c>
      <c r="R17" s="44">
        <f t="shared" si="9"/>
        <v>-9.7545909999999996</v>
      </c>
      <c r="S17" s="44">
        <f t="shared" si="10"/>
        <v>-10.031781000000001</v>
      </c>
      <c r="T17" s="44">
        <f t="shared" si="11"/>
        <v>-10.692983</v>
      </c>
      <c r="U17" s="44">
        <f t="shared" si="12"/>
        <v>-14.017467</v>
      </c>
      <c r="V17" s="44">
        <f t="shared" si="13"/>
        <v>0</v>
      </c>
      <c r="W17" s="20"/>
    </row>
    <row r="18" spans="2:23" x14ac:dyDescent="0.25">
      <c r="B18">
        <v>1540000000</v>
      </c>
      <c r="C18">
        <v>-8.4075594000000002</v>
      </c>
      <c r="D18" s="20"/>
      <c r="E18" s="6">
        <f t="shared" si="0"/>
        <v>1.78</v>
      </c>
      <c r="F18" s="6">
        <f t="shared" si="1"/>
        <v>-7.9517045</v>
      </c>
      <c r="G18" s="44">
        <f t="shared" si="2"/>
        <v>-8.6349163000000004</v>
      </c>
      <c r="H18" s="44">
        <f t="shared" si="3"/>
        <v>-8.9346972000000004</v>
      </c>
      <c r="I18" s="44">
        <f t="shared" si="4"/>
        <v>-9.4415607000000001</v>
      </c>
      <c r="J18" s="44">
        <f t="shared" si="5"/>
        <v>-12.483750000000001</v>
      </c>
      <c r="K18" s="44">
        <f t="shared" si="6"/>
        <v>0</v>
      </c>
      <c r="M18">
        <v>1540000000</v>
      </c>
      <c r="N18">
        <v>-9.7016276999999995</v>
      </c>
      <c r="O18" s="20"/>
      <c r="P18" s="6">
        <f t="shared" si="7"/>
        <v>1.78</v>
      </c>
      <c r="Q18" s="6">
        <f t="shared" si="8"/>
        <v>-8.9430799000000007</v>
      </c>
      <c r="R18" s="44">
        <f t="shared" si="9"/>
        <v>-9.6215858000000001</v>
      </c>
      <c r="S18" s="44">
        <f t="shared" si="10"/>
        <v>-9.9080992000000006</v>
      </c>
      <c r="T18" s="44">
        <f t="shared" si="11"/>
        <v>-10.496575999999999</v>
      </c>
      <c r="U18" s="44">
        <f t="shared" si="12"/>
        <v>-13.765222</v>
      </c>
      <c r="V18" s="44">
        <f t="shared" si="13"/>
        <v>0</v>
      </c>
      <c r="W18" s="20"/>
    </row>
    <row r="19" spans="2:23" x14ac:dyDescent="0.25">
      <c r="B19">
        <v>1600000000</v>
      </c>
      <c r="C19">
        <v>-8.2008352000000002</v>
      </c>
      <c r="D19" s="20"/>
      <c r="E19" s="6">
        <f t="shared" si="0"/>
        <v>1.84</v>
      </c>
      <c r="F19" s="6">
        <f t="shared" si="1"/>
        <v>-7.8164214999999997</v>
      </c>
      <c r="G19" s="44">
        <f t="shared" si="2"/>
        <v>-8.4755573000000002</v>
      </c>
      <c r="H19" s="44">
        <f t="shared" si="3"/>
        <v>-8.7483950000000004</v>
      </c>
      <c r="I19" s="44">
        <f t="shared" si="4"/>
        <v>-9.3071155999999995</v>
      </c>
      <c r="J19" s="44">
        <f t="shared" si="5"/>
        <v>-12.326739999999999</v>
      </c>
      <c r="K19" s="44">
        <f t="shared" si="6"/>
        <v>0</v>
      </c>
      <c r="M19">
        <v>1600000000</v>
      </c>
      <c r="N19">
        <v>-9.4278755000000007</v>
      </c>
      <c r="O19" s="20"/>
      <c r="P19" s="6">
        <f t="shared" si="7"/>
        <v>1.84</v>
      </c>
      <c r="Q19" s="6">
        <f t="shared" si="8"/>
        <v>-8.7244300999999993</v>
      </c>
      <c r="R19" s="44">
        <f t="shared" si="9"/>
        <v>-9.3800887999999993</v>
      </c>
      <c r="S19" s="44">
        <f t="shared" si="10"/>
        <v>-9.6428156000000005</v>
      </c>
      <c r="T19" s="44">
        <f t="shared" si="11"/>
        <v>-10.324593999999999</v>
      </c>
      <c r="U19" s="44">
        <f t="shared" si="12"/>
        <v>-13.614789999999999</v>
      </c>
      <c r="V19" s="44">
        <f t="shared" si="13"/>
        <v>0</v>
      </c>
      <c r="W19" s="20"/>
    </row>
    <row r="20" spans="2:23" x14ac:dyDescent="0.25">
      <c r="B20">
        <v>1660000000</v>
      </c>
      <c r="C20">
        <v>-8.1344767000000004</v>
      </c>
      <c r="D20" s="20"/>
      <c r="E20" s="6">
        <f t="shared" si="0"/>
        <v>1.9</v>
      </c>
      <c r="F20" s="6">
        <f t="shared" si="1"/>
        <v>-7.7995657999999999</v>
      </c>
      <c r="G20" s="44">
        <f t="shared" si="2"/>
        <v>-8.4787482999999995</v>
      </c>
      <c r="H20" s="44">
        <f t="shared" si="3"/>
        <v>-8.7652053999999993</v>
      </c>
      <c r="I20" s="44">
        <f t="shared" si="4"/>
        <v>-9.2654838999999996</v>
      </c>
      <c r="J20" s="44">
        <f t="shared" si="5"/>
        <v>-12.260889000000001</v>
      </c>
      <c r="K20" s="44">
        <f t="shared" si="6"/>
        <v>0</v>
      </c>
      <c r="M20">
        <v>1660000000</v>
      </c>
      <c r="N20">
        <v>-9.2936125000000001</v>
      </c>
      <c r="O20" s="20"/>
      <c r="P20" s="6">
        <f t="shared" si="7"/>
        <v>1.9</v>
      </c>
      <c r="Q20" s="6">
        <f t="shared" si="8"/>
        <v>-8.5926056000000006</v>
      </c>
      <c r="R20" s="44">
        <f t="shared" si="9"/>
        <v>-9.2600365</v>
      </c>
      <c r="S20" s="44">
        <f t="shared" si="10"/>
        <v>-9.5345621000000005</v>
      </c>
      <c r="T20" s="44">
        <f t="shared" si="11"/>
        <v>-10.135398</v>
      </c>
      <c r="U20" s="44">
        <f t="shared" si="12"/>
        <v>-13.437593</v>
      </c>
      <c r="V20" s="44">
        <f t="shared" si="13"/>
        <v>0</v>
      </c>
      <c r="W20" s="20"/>
    </row>
    <row r="21" spans="2:23" x14ac:dyDescent="0.25">
      <c r="B21">
        <v>1720000000</v>
      </c>
      <c r="C21">
        <v>-8.0014743999999993</v>
      </c>
      <c r="D21" s="20"/>
      <c r="E21" s="6">
        <f t="shared" si="0"/>
        <v>1.96</v>
      </c>
      <c r="F21" s="6">
        <f t="shared" si="1"/>
        <v>-7.6689134000000001</v>
      </c>
      <c r="G21" s="44">
        <f t="shared" si="2"/>
        <v>-8.3328924000000004</v>
      </c>
      <c r="H21" s="44">
        <f t="shared" si="3"/>
        <v>-8.5951929000000007</v>
      </c>
      <c r="I21" s="44">
        <f t="shared" si="4"/>
        <v>-9.0935488000000007</v>
      </c>
      <c r="J21" s="44">
        <f t="shared" si="5"/>
        <v>-12.107642999999999</v>
      </c>
      <c r="K21" s="44">
        <f t="shared" si="6"/>
        <v>0</v>
      </c>
      <c r="M21">
        <v>1720000000</v>
      </c>
      <c r="N21">
        <v>-9.0910664000000008</v>
      </c>
      <c r="O21" s="20"/>
      <c r="P21" s="6">
        <f t="shared" si="7"/>
        <v>1.96</v>
      </c>
      <c r="Q21" s="6">
        <f t="shared" si="8"/>
        <v>-8.3693255999999998</v>
      </c>
      <c r="R21" s="44">
        <f t="shared" si="9"/>
        <v>-9.0212974999999993</v>
      </c>
      <c r="S21" s="44">
        <f t="shared" si="10"/>
        <v>-9.2766914000000007</v>
      </c>
      <c r="T21" s="44">
        <f t="shared" si="11"/>
        <v>-9.9174594999999997</v>
      </c>
      <c r="U21" s="44">
        <f t="shared" si="12"/>
        <v>-13.261666999999999</v>
      </c>
      <c r="V21" s="44">
        <f t="shared" si="13"/>
        <v>0</v>
      </c>
      <c r="W21" s="20"/>
    </row>
    <row r="22" spans="2:23" x14ac:dyDescent="0.25">
      <c r="B22">
        <v>1780000000</v>
      </c>
      <c r="C22">
        <v>-7.9517045</v>
      </c>
      <c r="D22" s="20"/>
      <c r="E22" s="6">
        <f t="shared" si="0"/>
        <v>2.02</v>
      </c>
      <c r="F22" s="6">
        <f t="shared" si="1"/>
        <v>-7.6579503999999998</v>
      </c>
      <c r="G22" s="44">
        <f t="shared" si="2"/>
        <v>-8.3281136</v>
      </c>
      <c r="H22" s="44">
        <f t="shared" si="3"/>
        <v>-8.5908308000000009</v>
      </c>
      <c r="I22" s="44">
        <f t="shared" si="4"/>
        <v>-9.0610227999999999</v>
      </c>
      <c r="J22" s="44">
        <f t="shared" si="5"/>
        <v>-12.101364</v>
      </c>
      <c r="K22" s="44">
        <f t="shared" si="6"/>
        <v>0</v>
      </c>
      <c r="M22">
        <v>1780000000</v>
      </c>
      <c r="N22">
        <v>-8.9430799000000007</v>
      </c>
      <c r="O22" s="20"/>
      <c r="P22" s="6">
        <f t="shared" si="7"/>
        <v>2.02</v>
      </c>
      <c r="Q22" s="6">
        <f t="shared" si="8"/>
        <v>-8.2512550000000005</v>
      </c>
      <c r="R22" s="44">
        <f t="shared" si="9"/>
        <v>-8.9081954999999997</v>
      </c>
      <c r="S22" s="44">
        <f t="shared" si="10"/>
        <v>-9.1717033000000008</v>
      </c>
      <c r="T22" s="44">
        <f t="shared" si="11"/>
        <v>-9.7583827999999997</v>
      </c>
      <c r="U22" s="44">
        <f t="shared" si="12"/>
        <v>-13.128707</v>
      </c>
      <c r="V22" s="44">
        <f t="shared" si="13"/>
        <v>0</v>
      </c>
      <c r="W22" s="20"/>
    </row>
    <row r="23" spans="2:23" x14ac:dyDescent="0.25">
      <c r="B23">
        <v>1840000000</v>
      </c>
      <c r="C23">
        <v>-7.8164214999999997</v>
      </c>
      <c r="D23" s="20"/>
      <c r="E23" s="6">
        <f t="shared" si="0"/>
        <v>2.08</v>
      </c>
      <c r="F23" s="6">
        <f t="shared" si="1"/>
        <v>-7.5679879000000003</v>
      </c>
      <c r="G23" s="44">
        <f t="shared" si="2"/>
        <v>-8.2188491999999993</v>
      </c>
      <c r="H23" s="44">
        <f t="shared" si="3"/>
        <v>-8.4551724999999998</v>
      </c>
      <c r="I23" s="44">
        <f t="shared" si="4"/>
        <v>-8.9595547</v>
      </c>
      <c r="J23" s="44">
        <f t="shared" si="5"/>
        <v>-12.035556</v>
      </c>
      <c r="K23" s="44">
        <f t="shared" si="6"/>
        <v>0</v>
      </c>
      <c r="M23">
        <v>1840000000</v>
      </c>
      <c r="N23">
        <v>-8.7244300999999993</v>
      </c>
      <c r="O23" s="20"/>
      <c r="P23" s="6">
        <f t="shared" si="7"/>
        <v>2.08</v>
      </c>
      <c r="Q23" s="6">
        <f t="shared" si="8"/>
        <v>-8.0617447000000002</v>
      </c>
      <c r="R23" s="44">
        <f t="shared" si="9"/>
        <v>-8.7043133000000008</v>
      </c>
      <c r="S23" s="44">
        <f t="shared" si="10"/>
        <v>-8.9554328999999999</v>
      </c>
      <c r="T23" s="44">
        <f t="shared" si="11"/>
        <v>-9.6108417999999993</v>
      </c>
      <c r="U23" s="44">
        <f t="shared" si="12"/>
        <v>-13.021617000000001</v>
      </c>
      <c r="V23" s="44">
        <f t="shared" si="13"/>
        <v>0</v>
      </c>
      <c r="W23" s="20"/>
    </row>
    <row r="24" spans="2:23" x14ac:dyDescent="0.25">
      <c r="B24">
        <v>1900000000</v>
      </c>
      <c r="C24">
        <v>-7.7995657999999999</v>
      </c>
      <c r="D24" s="20"/>
      <c r="E24" s="6">
        <f t="shared" si="0"/>
        <v>2.14</v>
      </c>
      <c r="F24" s="6">
        <f t="shared" si="1"/>
        <v>-7.5924772999999997</v>
      </c>
      <c r="G24" s="44">
        <f t="shared" si="2"/>
        <v>-8.2421740999999997</v>
      </c>
      <c r="H24" s="44">
        <f t="shared" si="3"/>
        <v>-8.4744595999999994</v>
      </c>
      <c r="I24" s="44">
        <f t="shared" si="4"/>
        <v>-8.8718614999999996</v>
      </c>
      <c r="J24" s="44">
        <f t="shared" si="5"/>
        <v>-11.919078000000001</v>
      </c>
      <c r="K24" s="44">
        <f t="shared" si="6"/>
        <v>0</v>
      </c>
      <c r="M24">
        <v>1900000000</v>
      </c>
      <c r="N24">
        <v>-8.5926056000000006</v>
      </c>
      <c r="O24" s="20"/>
      <c r="P24" s="6">
        <f t="shared" si="7"/>
        <v>2.14</v>
      </c>
      <c r="Q24" s="6">
        <f t="shared" si="8"/>
        <v>-7.9782209000000002</v>
      </c>
      <c r="R24" s="44">
        <f t="shared" si="9"/>
        <v>-8.6259394</v>
      </c>
      <c r="S24" s="44">
        <f t="shared" si="10"/>
        <v>-8.8877001</v>
      </c>
      <c r="T24" s="44">
        <f t="shared" si="11"/>
        <v>-9.4406443000000007</v>
      </c>
      <c r="U24" s="44">
        <f t="shared" si="12"/>
        <v>-12.818545</v>
      </c>
      <c r="V24" s="44">
        <f t="shared" si="13"/>
        <v>0</v>
      </c>
      <c r="W24" s="20"/>
    </row>
    <row r="25" spans="2:23" x14ac:dyDescent="0.25">
      <c r="B25">
        <v>1960000000</v>
      </c>
      <c r="C25">
        <v>-7.6689134000000001</v>
      </c>
      <c r="D25" s="20"/>
      <c r="E25" s="6">
        <f t="shared" si="0"/>
        <v>2.2000000000000002</v>
      </c>
      <c r="F25" s="6">
        <f t="shared" si="1"/>
        <v>-7.5255460999999997</v>
      </c>
      <c r="G25" s="44">
        <f t="shared" si="2"/>
        <v>-8.1520329</v>
      </c>
      <c r="H25" s="44">
        <f t="shared" si="3"/>
        <v>-8.3569268999999995</v>
      </c>
      <c r="I25" s="44">
        <f t="shared" si="4"/>
        <v>-8.7804784999999992</v>
      </c>
      <c r="J25" s="44">
        <f t="shared" si="5"/>
        <v>-11.825502</v>
      </c>
      <c r="K25" s="44">
        <f t="shared" si="6"/>
        <v>0</v>
      </c>
      <c r="M25">
        <v>1960000000</v>
      </c>
      <c r="N25">
        <v>-8.3693255999999998</v>
      </c>
      <c r="O25" s="20"/>
      <c r="P25" s="6">
        <f t="shared" si="7"/>
        <v>2.2000000000000002</v>
      </c>
      <c r="Q25" s="6">
        <f t="shared" si="8"/>
        <v>-7.8239159999999996</v>
      </c>
      <c r="R25" s="44">
        <f t="shared" si="9"/>
        <v>-8.4569224999999992</v>
      </c>
      <c r="S25" s="44">
        <f t="shared" si="10"/>
        <v>-8.6987886000000003</v>
      </c>
      <c r="T25" s="44">
        <f t="shared" si="11"/>
        <v>-9.2890309999999996</v>
      </c>
      <c r="U25" s="44">
        <f t="shared" si="12"/>
        <v>-12.675333999999999</v>
      </c>
      <c r="V25" s="44">
        <f t="shared" si="13"/>
        <v>0</v>
      </c>
      <c r="W25" s="20"/>
    </row>
    <row r="26" spans="2:23" x14ac:dyDescent="0.25">
      <c r="B26">
        <v>2020000000</v>
      </c>
      <c r="C26">
        <v>-7.6579503999999998</v>
      </c>
      <c r="D26" s="20"/>
      <c r="E26" s="6">
        <f t="shared" si="0"/>
        <v>2.2599999999999998</v>
      </c>
      <c r="F26" s="6">
        <f t="shared" si="1"/>
        <v>-7.5414186000000001</v>
      </c>
      <c r="G26" s="44">
        <f t="shared" si="2"/>
        <v>-8.1680507999999996</v>
      </c>
      <c r="H26" s="44">
        <f t="shared" si="3"/>
        <v>-8.3780432000000005</v>
      </c>
      <c r="I26" s="44">
        <f t="shared" si="4"/>
        <v>-8.7919768999999999</v>
      </c>
      <c r="J26" s="44">
        <f t="shared" si="5"/>
        <v>-11.889616</v>
      </c>
      <c r="K26" s="44">
        <f t="shared" si="6"/>
        <v>0</v>
      </c>
      <c r="M26">
        <v>2020000000</v>
      </c>
      <c r="N26">
        <v>-8.2512550000000005</v>
      </c>
      <c r="O26" s="20"/>
      <c r="P26" s="6">
        <f t="shared" si="7"/>
        <v>2.2599999999999998</v>
      </c>
      <c r="Q26" s="6">
        <f t="shared" si="8"/>
        <v>-7.7307981999999997</v>
      </c>
      <c r="R26" s="44">
        <f t="shared" si="9"/>
        <v>-8.3710860999999994</v>
      </c>
      <c r="S26" s="44">
        <f t="shared" si="10"/>
        <v>-8.6302795000000003</v>
      </c>
      <c r="T26" s="44">
        <f t="shared" si="11"/>
        <v>-9.2344007000000001</v>
      </c>
      <c r="U26" s="44">
        <f t="shared" si="12"/>
        <v>-12.654797</v>
      </c>
      <c r="V26" s="44">
        <f t="shared" si="13"/>
        <v>0</v>
      </c>
      <c r="W26" s="20"/>
    </row>
    <row r="27" spans="2:23" x14ac:dyDescent="0.25">
      <c r="B27">
        <v>2080000000</v>
      </c>
      <c r="C27">
        <v>-7.5679879000000003</v>
      </c>
      <c r="D27" s="20"/>
      <c r="E27" s="6">
        <f t="shared" si="0"/>
        <v>2.3199999999999998</v>
      </c>
      <c r="F27" s="6">
        <f t="shared" si="1"/>
        <v>-7.4759225999999996</v>
      </c>
      <c r="G27" s="44">
        <f t="shared" si="2"/>
        <v>-8.0900268999999998</v>
      </c>
      <c r="H27" s="44">
        <f t="shared" si="3"/>
        <v>-8.2863749999999996</v>
      </c>
      <c r="I27" s="44">
        <f t="shared" si="4"/>
        <v>-8.7491207000000006</v>
      </c>
      <c r="J27" s="44">
        <f t="shared" si="5"/>
        <v>-11.946783999999999</v>
      </c>
      <c r="K27" s="44">
        <f t="shared" si="6"/>
        <v>0</v>
      </c>
      <c r="M27">
        <v>2080000000</v>
      </c>
      <c r="N27">
        <v>-8.0617447000000002</v>
      </c>
      <c r="O27" s="20"/>
      <c r="P27" s="6">
        <f t="shared" si="7"/>
        <v>2.3199999999999998</v>
      </c>
      <c r="Q27" s="6">
        <f t="shared" si="8"/>
        <v>-7.5902251999999999</v>
      </c>
      <c r="R27" s="44">
        <f t="shared" si="9"/>
        <v>-8.2179756000000008</v>
      </c>
      <c r="S27" s="44">
        <f t="shared" si="10"/>
        <v>-8.4656638999999991</v>
      </c>
      <c r="T27" s="44">
        <f t="shared" si="11"/>
        <v>-9.1520281000000008</v>
      </c>
      <c r="U27" s="44">
        <f t="shared" si="12"/>
        <v>-12.614974999999999</v>
      </c>
      <c r="V27" s="44">
        <f t="shared" si="13"/>
        <v>0</v>
      </c>
      <c r="W27" s="20"/>
    </row>
    <row r="28" spans="2:23" x14ac:dyDescent="0.25">
      <c r="B28">
        <v>2140000000</v>
      </c>
      <c r="C28">
        <v>-7.5924772999999997</v>
      </c>
      <c r="D28" s="20"/>
      <c r="E28" s="6">
        <f t="shared" si="0"/>
        <v>2.38</v>
      </c>
      <c r="F28" s="6">
        <f t="shared" si="1"/>
        <v>-7.4652295000000004</v>
      </c>
      <c r="G28" s="44">
        <f t="shared" si="2"/>
        <v>-8.0755929999999996</v>
      </c>
      <c r="H28" s="44">
        <f t="shared" si="3"/>
        <v>-8.2726564000000007</v>
      </c>
      <c r="I28" s="44">
        <f t="shared" si="4"/>
        <v>-8.7811526999999998</v>
      </c>
      <c r="J28" s="44">
        <f t="shared" si="5"/>
        <v>-12.013386000000001</v>
      </c>
      <c r="K28" s="44">
        <f t="shared" si="6"/>
        <v>0</v>
      </c>
      <c r="M28">
        <v>2140000000</v>
      </c>
      <c r="N28">
        <v>-7.9782209000000002</v>
      </c>
      <c r="O28" s="20"/>
      <c r="P28" s="6">
        <f t="shared" si="7"/>
        <v>2.38</v>
      </c>
      <c r="Q28" s="6">
        <f t="shared" si="8"/>
        <v>-7.5087789999999996</v>
      </c>
      <c r="R28" s="44">
        <f t="shared" si="9"/>
        <v>-8.1336373999999996</v>
      </c>
      <c r="S28" s="44">
        <f t="shared" si="10"/>
        <v>-8.3884506000000005</v>
      </c>
      <c r="T28" s="44">
        <f t="shared" si="11"/>
        <v>-9.1107253999999998</v>
      </c>
      <c r="U28" s="44">
        <f t="shared" si="12"/>
        <v>-12.559749999999999</v>
      </c>
      <c r="V28" s="44">
        <f t="shared" si="13"/>
        <v>0</v>
      </c>
      <c r="W28" s="20"/>
    </row>
    <row r="29" spans="2:23" x14ac:dyDescent="0.25">
      <c r="B29">
        <v>2200000000</v>
      </c>
      <c r="C29">
        <v>-7.5255460999999997</v>
      </c>
      <c r="D29" s="20"/>
      <c r="E29" s="6">
        <f t="shared" si="0"/>
        <v>2.44</v>
      </c>
      <c r="F29" s="6">
        <f t="shared" si="1"/>
        <v>-7.4282513000000003</v>
      </c>
      <c r="G29" s="44">
        <f t="shared" si="2"/>
        <v>-8.0351219</v>
      </c>
      <c r="H29" s="44">
        <f t="shared" si="3"/>
        <v>-8.2313156000000003</v>
      </c>
      <c r="I29" s="44">
        <f t="shared" si="4"/>
        <v>-8.8179417000000004</v>
      </c>
      <c r="J29" s="44">
        <f t="shared" si="5"/>
        <v>-12.075206</v>
      </c>
      <c r="K29" s="44">
        <f t="shared" si="6"/>
        <v>0</v>
      </c>
      <c r="M29">
        <v>2200000000</v>
      </c>
      <c r="N29">
        <v>-7.8239159999999996</v>
      </c>
      <c r="O29" s="20"/>
      <c r="P29" s="6">
        <f t="shared" si="7"/>
        <v>2.44</v>
      </c>
      <c r="Q29" s="6">
        <f t="shared" si="8"/>
        <v>-7.4099330999999999</v>
      </c>
      <c r="R29" s="44">
        <f t="shared" si="9"/>
        <v>-8.0327940000000009</v>
      </c>
      <c r="S29" s="44">
        <f t="shared" si="10"/>
        <v>-8.2914629000000009</v>
      </c>
      <c r="T29" s="44">
        <f t="shared" si="11"/>
        <v>-9.1066073999999997</v>
      </c>
      <c r="U29" s="44">
        <f t="shared" si="12"/>
        <v>-12.538219</v>
      </c>
      <c r="V29" s="44">
        <f t="shared" si="13"/>
        <v>0</v>
      </c>
      <c r="W29" s="20"/>
    </row>
    <row r="30" spans="2:23" x14ac:dyDescent="0.25">
      <c r="B30">
        <v>2260000000</v>
      </c>
      <c r="C30">
        <v>-7.5414186000000001</v>
      </c>
      <c r="D30" s="20"/>
      <c r="E30" s="6">
        <f t="shared" si="0"/>
        <v>2.5</v>
      </c>
      <c r="F30" s="6">
        <f t="shared" si="1"/>
        <v>-7.4516581999999998</v>
      </c>
      <c r="G30" s="44">
        <f t="shared" si="2"/>
        <v>-8.0564470000000004</v>
      </c>
      <c r="H30" s="44">
        <f t="shared" si="3"/>
        <v>-8.2538623999999992</v>
      </c>
      <c r="I30" s="44">
        <f t="shared" si="4"/>
        <v>-8.8435887999999991</v>
      </c>
      <c r="J30" s="44">
        <f t="shared" si="5"/>
        <v>-12.089293</v>
      </c>
      <c r="K30" s="44">
        <f t="shared" si="6"/>
        <v>0</v>
      </c>
      <c r="M30">
        <v>2260000000</v>
      </c>
      <c r="N30">
        <v>-7.7307981999999997</v>
      </c>
      <c r="O30" s="20"/>
      <c r="P30" s="6">
        <f t="shared" si="7"/>
        <v>2.5</v>
      </c>
      <c r="Q30" s="6">
        <f t="shared" si="8"/>
        <v>-7.3859472000000004</v>
      </c>
      <c r="R30" s="44">
        <f t="shared" si="9"/>
        <v>-8.0081214999999997</v>
      </c>
      <c r="S30" s="44">
        <f t="shared" si="10"/>
        <v>-8.2778796999999997</v>
      </c>
      <c r="T30" s="44">
        <f t="shared" si="11"/>
        <v>-9.1063489999999998</v>
      </c>
      <c r="U30" s="44">
        <f t="shared" si="12"/>
        <v>-12.484377</v>
      </c>
      <c r="V30" s="44">
        <f t="shared" si="13"/>
        <v>0</v>
      </c>
      <c r="W30" s="20"/>
    </row>
    <row r="31" spans="2:23" x14ac:dyDescent="0.25">
      <c r="B31">
        <v>2320000000</v>
      </c>
      <c r="C31">
        <v>-7.4759225999999996</v>
      </c>
      <c r="D31" s="20"/>
      <c r="E31" s="6">
        <f t="shared" si="0"/>
        <v>2.56</v>
      </c>
      <c r="F31" s="6">
        <f t="shared" si="1"/>
        <v>-7.4442409999999999</v>
      </c>
      <c r="G31" s="44">
        <f t="shared" si="2"/>
        <v>-8.0501889999999996</v>
      </c>
      <c r="H31" s="44">
        <f t="shared" si="3"/>
        <v>-8.2531280999999996</v>
      </c>
      <c r="I31" s="44">
        <f t="shared" si="4"/>
        <v>-8.8212241999999996</v>
      </c>
      <c r="J31" s="44">
        <f t="shared" si="5"/>
        <v>-12.066406000000001</v>
      </c>
      <c r="K31" s="44">
        <f t="shared" si="6"/>
        <v>0</v>
      </c>
      <c r="M31">
        <v>2320000000</v>
      </c>
      <c r="N31">
        <v>-7.5902251999999999</v>
      </c>
      <c r="O31" s="20"/>
      <c r="P31" s="6">
        <f t="shared" si="7"/>
        <v>2.56</v>
      </c>
      <c r="Q31" s="6">
        <f t="shared" si="8"/>
        <v>-7.3298793</v>
      </c>
      <c r="R31" s="44">
        <f t="shared" si="9"/>
        <v>-7.9549713000000004</v>
      </c>
      <c r="S31" s="44">
        <f t="shared" si="10"/>
        <v>-8.2270164000000001</v>
      </c>
      <c r="T31" s="44">
        <f t="shared" si="11"/>
        <v>-9.0884485000000002</v>
      </c>
      <c r="U31" s="44">
        <f t="shared" si="12"/>
        <v>-12.394717</v>
      </c>
      <c r="V31" s="44">
        <f t="shared" si="13"/>
        <v>0</v>
      </c>
      <c r="W31" s="20"/>
    </row>
    <row r="32" spans="2:23" x14ac:dyDescent="0.25">
      <c r="B32">
        <v>2380000000</v>
      </c>
      <c r="C32">
        <v>-7.4652295000000004</v>
      </c>
      <c r="D32" s="20"/>
      <c r="E32" s="6">
        <f t="shared" si="0"/>
        <v>2.62</v>
      </c>
      <c r="F32" s="6">
        <f t="shared" si="1"/>
        <v>-7.4644960999999999</v>
      </c>
      <c r="G32" s="44">
        <f t="shared" si="2"/>
        <v>-8.0786285000000007</v>
      </c>
      <c r="H32" s="44">
        <f t="shared" si="3"/>
        <v>-8.2988423999999998</v>
      </c>
      <c r="I32" s="44">
        <f t="shared" si="4"/>
        <v>-8.8665141999999992</v>
      </c>
      <c r="J32" s="44">
        <f t="shared" si="5"/>
        <v>-12.151756000000001</v>
      </c>
      <c r="K32" s="44">
        <f t="shared" si="6"/>
        <v>0</v>
      </c>
      <c r="M32">
        <v>2380000000</v>
      </c>
      <c r="N32">
        <v>-7.5087789999999996</v>
      </c>
      <c r="O32" s="20"/>
      <c r="P32" s="6">
        <f t="shared" si="7"/>
        <v>2.62</v>
      </c>
      <c r="Q32" s="6">
        <f t="shared" si="8"/>
        <v>-7.3125796000000003</v>
      </c>
      <c r="R32" s="44">
        <f t="shared" si="9"/>
        <v>-7.9548592999999999</v>
      </c>
      <c r="S32" s="44">
        <f t="shared" si="10"/>
        <v>-8.2458200000000001</v>
      </c>
      <c r="T32" s="44">
        <f t="shared" si="11"/>
        <v>-9.1308164999999999</v>
      </c>
      <c r="U32" s="44">
        <f t="shared" si="12"/>
        <v>-12.369513</v>
      </c>
      <c r="V32" s="44">
        <f t="shared" si="13"/>
        <v>0</v>
      </c>
      <c r="W32" s="20"/>
    </row>
    <row r="33" spans="2:23" x14ac:dyDescent="0.25">
      <c r="B33">
        <v>2440000000</v>
      </c>
      <c r="C33">
        <v>-7.4282513000000003</v>
      </c>
      <c r="D33" s="20"/>
      <c r="E33" s="6">
        <f t="shared" si="0"/>
        <v>2.68</v>
      </c>
      <c r="F33" s="6">
        <f t="shared" si="1"/>
        <v>-7.4822082999999999</v>
      </c>
      <c r="G33" s="44">
        <f t="shared" si="2"/>
        <v>-8.0985355000000006</v>
      </c>
      <c r="H33" s="44">
        <f t="shared" si="3"/>
        <v>-8.3273534999999992</v>
      </c>
      <c r="I33" s="44">
        <f t="shared" si="4"/>
        <v>-8.8674754999999994</v>
      </c>
      <c r="J33" s="44">
        <f t="shared" si="5"/>
        <v>-12.233209</v>
      </c>
      <c r="K33" s="44">
        <f t="shared" si="6"/>
        <v>0</v>
      </c>
      <c r="M33">
        <v>2440000000</v>
      </c>
      <c r="N33">
        <v>-7.4099330999999999</v>
      </c>
      <c r="O33" s="20"/>
      <c r="P33" s="6">
        <f t="shared" si="7"/>
        <v>2.68</v>
      </c>
      <c r="Q33" s="6">
        <f t="shared" si="8"/>
        <v>-7.2951950999999999</v>
      </c>
      <c r="R33" s="44">
        <f t="shared" si="9"/>
        <v>-7.9506310999999998</v>
      </c>
      <c r="S33" s="44">
        <f t="shared" si="10"/>
        <v>-8.2479619999999993</v>
      </c>
      <c r="T33" s="44">
        <f t="shared" si="11"/>
        <v>-9.1799870000000006</v>
      </c>
      <c r="U33" s="44">
        <f t="shared" si="12"/>
        <v>-12.36791</v>
      </c>
      <c r="V33" s="44">
        <f t="shared" si="13"/>
        <v>0</v>
      </c>
      <c r="W33" s="20"/>
    </row>
    <row r="34" spans="2:23" x14ac:dyDescent="0.25">
      <c r="B34">
        <v>2500000000</v>
      </c>
      <c r="C34">
        <v>-7.4516581999999998</v>
      </c>
      <c r="D34" s="20"/>
      <c r="E34" s="6">
        <f t="shared" si="0"/>
        <v>2.74</v>
      </c>
      <c r="F34" s="6">
        <f t="shared" si="1"/>
        <v>-7.4949069000000001</v>
      </c>
      <c r="G34" s="44">
        <f t="shared" si="2"/>
        <v>-8.1218061000000006</v>
      </c>
      <c r="H34" s="44">
        <f t="shared" si="3"/>
        <v>-8.3661832999999994</v>
      </c>
      <c r="I34" s="44">
        <f t="shared" si="4"/>
        <v>-8.8827046999999997</v>
      </c>
      <c r="J34" s="44">
        <f t="shared" si="5"/>
        <v>-12.352931999999999</v>
      </c>
      <c r="K34" s="44">
        <f t="shared" si="6"/>
        <v>0</v>
      </c>
      <c r="M34">
        <v>2500000000</v>
      </c>
      <c r="N34">
        <v>-7.3859472000000004</v>
      </c>
      <c r="O34" s="20"/>
      <c r="P34" s="6">
        <f t="shared" si="7"/>
        <v>2.74</v>
      </c>
      <c r="Q34" s="6">
        <f t="shared" si="8"/>
        <v>-7.2936415999999999</v>
      </c>
      <c r="R34" s="44">
        <f t="shared" si="9"/>
        <v>-7.9625120000000003</v>
      </c>
      <c r="S34" s="44">
        <f t="shared" si="10"/>
        <v>-8.2655601999999995</v>
      </c>
      <c r="T34" s="44">
        <f t="shared" si="11"/>
        <v>-9.2391042999999993</v>
      </c>
      <c r="U34" s="44">
        <f t="shared" si="12"/>
        <v>-12.365831</v>
      </c>
      <c r="V34" s="44">
        <f t="shared" si="13"/>
        <v>0</v>
      </c>
      <c r="W34" s="20"/>
    </row>
    <row r="35" spans="2:23" x14ac:dyDescent="0.25">
      <c r="B35">
        <v>2560000000</v>
      </c>
      <c r="C35">
        <v>-7.4442409999999999</v>
      </c>
      <c r="D35" s="20"/>
      <c r="E35" s="6">
        <f t="shared" si="0"/>
        <v>2.8</v>
      </c>
      <c r="F35" s="6">
        <f t="shared" si="1"/>
        <v>-7.4921689000000002</v>
      </c>
      <c r="G35" s="44">
        <f t="shared" si="2"/>
        <v>-8.1217527</v>
      </c>
      <c r="H35" s="44">
        <f t="shared" si="3"/>
        <v>-8.3757552999999998</v>
      </c>
      <c r="I35" s="44">
        <f t="shared" si="4"/>
        <v>-8.9044371000000009</v>
      </c>
      <c r="J35" s="44">
        <f t="shared" si="5"/>
        <v>-12.434576</v>
      </c>
      <c r="K35" s="44">
        <f t="shared" si="6"/>
        <v>0</v>
      </c>
      <c r="M35">
        <v>2560000000</v>
      </c>
      <c r="N35">
        <v>-7.3298793</v>
      </c>
      <c r="O35" s="20"/>
      <c r="P35" s="6">
        <f t="shared" si="7"/>
        <v>2.8</v>
      </c>
      <c r="Q35" s="6">
        <f t="shared" si="8"/>
        <v>-7.2764745</v>
      </c>
      <c r="R35" s="44">
        <f t="shared" si="9"/>
        <v>-7.9568624000000003</v>
      </c>
      <c r="S35" s="44">
        <f t="shared" si="10"/>
        <v>-8.2652778999999992</v>
      </c>
      <c r="T35" s="44">
        <f t="shared" si="11"/>
        <v>-9.3422003</v>
      </c>
      <c r="U35" s="44">
        <f t="shared" si="12"/>
        <v>-12.386552</v>
      </c>
      <c r="V35" s="44">
        <f t="shared" si="13"/>
        <v>0</v>
      </c>
      <c r="W35" s="20"/>
    </row>
    <row r="36" spans="2:23" x14ac:dyDescent="0.25">
      <c r="B36">
        <v>2620000000</v>
      </c>
      <c r="C36">
        <v>-7.4644960999999999</v>
      </c>
      <c r="D36" s="20"/>
      <c r="E36" s="6">
        <f t="shared" si="0"/>
        <v>2.86</v>
      </c>
      <c r="F36" s="6">
        <f t="shared" si="1"/>
        <v>-7.5331836000000001</v>
      </c>
      <c r="G36" s="44">
        <f t="shared" si="2"/>
        <v>-8.1708069000000005</v>
      </c>
      <c r="H36" s="44">
        <f t="shared" si="3"/>
        <v>-8.4369736</v>
      </c>
      <c r="I36" s="44">
        <f t="shared" si="4"/>
        <v>-8.9509849999999993</v>
      </c>
      <c r="J36" s="44">
        <f t="shared" si="5"/>
        <v>-12.532832000000001</v>
      </c>
      <c r="K36" s="44">
        <f t="shared" si="6"/>
        <v>0</v>
      </c>
      <c r="M36">
        <v>2620000000</v>
      </c>
      <c r="N36">
        <v>-7.3125796000000003</v>
      </c>
      <c r="O36" s="20"/>
      <c r="P36" s="6">
        <f t="shared" si="7"/>
        <v>2.86</v>
      </c>
      <c r="Q36" s="6">
        <f t="shared" si="8"/>
        <v>-7.3124924</v>
      </c>
      <c r="R36" s="44">
        <f t="shared" si="9"/>
        <v>-7.9941173000000001</v>
      </c>
      <c r="S36" s="44">
        <f t="shared" si="10"/>
        <v>-8.3111858000000005</v>
      </c>
      <c r="T36" s="44">
        <f t="shared" si="11"/>
        <v>-9.4692744999999992</v>
      </c>
      <c r="U36" s="44">
        <f t="shared" si="12"/>
        <v>-12.403046</v>
      </c>
      <c r="V36" s="44">
        <f t="shared" si="13"/>
        <v>0</v>
      </c>
      <c r="W36" s="20"/>
    </row>
    <row r="37" spans="2:23" x14ac:dyDescent="0.25">
      <c r="B37">
        <v>2680000000</v>
      </c>
      <c r="C37">
        <v>-7.4822082999999999</v>
      </c>
      <c r="D37" s="20"/>
      <c r="E37" s="6">
        <f t="shared" si="0"/>
        <v>2.92</v>
      </c>
      <c r="F37" s="6">
        <f t="shared" si="1"/>
        <v>-7.5503692999999998</v>
      </c>
      <c r="G37" s="44">
        <f t="shared" si="2"/>
        <v>-8.1764994000000009</v>
      </c>
      <c r="H37" s="44">
        <f t="shared" si="3"/>
        <v>-8.4322701000000002</v>
      </c>
      <c r="I37" s="44">
        <f t="shared" si="4"/>
        <v>-9.0129889999999993</v>
      </c>
      <c r="J37" s="44">
        <f t="shared" si="5"/>
        <v>-12.527535</v>
      </c>
      <c r="K37" s="44">
        <f t="shared" si="6"/>
        <v>0</v>
      </c>
      <c r="M37">
        <v>2680000000</v>
      </c>
      <c r="N37">
        <v>-7.2951950999999999</v>
      </c>
      <c r="O37" s="20"/>
      <c r="P37" s="6">
        <f t="shared" si="7"/>
        <v>2.92</v>
      </c>
      <c r="Q37" s="6">
        <f t="shared" si="8"/>
        <v>-7.3191986</v>
      </c>
      <c r="R37" s="44">
        <f t="shared" si="9"/>
        <v>-7.9929810000000003</v>
      </c>
      <c r="S37" s="44">
        <f t="shared" si="10"/>
        <v>-8.3078956999999996</v>
      </c>
      <c r="T37" s="44">
        <f t="shared" si="11"/>
        <v>-9.6145791999999997</v>
      </c>
      <c r="U37" s="44">
        <f t="shared" si="12"/>
        <v>-12.426565</v>
      </c>
      <c r="V37" s="44">
        <f t="shared" si="13"/>
        <v>0</v>
      </c>
      <c r="W37" s="20"/>
    </row>
    <row r="38" spans="2:23" x14ac:dyDescent="0.25">
      <c r="B38">
        <v>2740000000</v>
      </c>
      <c r="C38">
        <v>-7.4949069000000001</v>
      </c>
      <c r="D38" s="20"/>
      <c r="E38" s="6">
        <f t="shared" si="0"/>
        <v>2.98</v>
      </c>
      <c r="F38" s="6">
        <f t="shared" si="1"/>
        <v>-7.5859589999999999</v>
      </c>
      <c r="G38" s="44">
        <f t="shared" si="2"/>
        <v>-8.2145232999999998</v>
      </c>
      <c r="H38" s="44">
        <f t="shared" si="3"/>
        <v>-8.4810028000000006</v>
      </c>
      <c r="I38" s="44">
        <f t="shared" si="4"/>
        <v>-9.0469418000000008</v>
      </c>
      <c r="J38" s="44">
        <f t="shared" si="5"/>
        <v>-12.535520999999999</v>
      </c>
      <c r="K38" s="44">
        <f t="shared" si="6"/>
        <v>0</v>
      </c>
      <c r="M38">
        <v>2740000000</v>
      </c>
      <c r="N38">
        <v>-7.2936415999999999</v>
      </c>
      <c r="O38" s="20"/>
      <c r="P38" s="6">
        <f t="shared" si="7"/>
        <v>2.98</v>
      </c>
      <c r="Q38" s="6">
        <f t="shared" si="8"/>
        <v>-7.3495312000000004</v>
      </c>
      <c r="R38" s="44">
        <f t="shared" si="9"/>
        <v>-8.0203275999999999</v>
      </c>
      <c r="S38" s="44">
        <f t="shared" si="10"/>
        <v>-8.3480988000000007</v>
      </c>
      <c r="T38" s="44">
        <f t="shared" si="11"/>
        <v>-9.7403850999999992</v>
      </c>
      <c r="U38" s="44">
        <f t="shared" si="12"/>
        <v>-12.445925000000001</v>
      </c>
      <c r="V38" s="44">
        <f t="shared" si="13"/>
        <v>0</v>
      </c>
      <c r="W38" s="20"/>
    </row>
    <row r="39" spans="2:23" x14ac:dyDescent="0.25">
      <c r="B39">
        <v>2800000000</v>
      </c>
      <c r="C39">
        <v>-7.4921689000000002</v>
      </c>
      <c r="D39" s="20"/>
      <c r="E39" s="6">
        <f t="shared" si="0"/>
        <v>3.04</v>
      </c>
      <c r="F39" s="6">
        <f t="shared" si="1"/>
        <v>-7.6079844999999997</v>
      </c>
      <c r="G39" s="44">
        <f t="shared" si="2"/>
        <v>-8.2223805999999993</v>
      </c>
      <c r="H39" s="44">
        <f t="shared" si="3"/>
        <v>-8.4717769999999994</v>
      </c>
      <c r="I39" s="44">
        <f t="shared" si="4"/>
        <v>-9.1175318000000001</v>
      </c>
      <c r="J39" s="44">
        <f t="shared" si="5"/>
        <v>-12.649585999999999</v>
      </c>
      <c r="K39" s="44">
        <f t="shared" si="6"/>
        <v>0</v>
      </c>
      <c r="M39">
        <v>2800000000</v>
      </c>
      <c r="N39">
        <v>-7.2764745</v>
      </c>
      <c r="O39" s="20"/>
      <c r="P39" s="6">
        <f t="shared" si="7"/>
        <v>3.04</v>
      </c>
      <c r="Q39" s="6">
        <f t="shared" si="8"/>
        <v>-7.3493781</v>
      </c>
      <c r="R39" s="44">
        <f t="shared" si="9"/>
        <v>-8.0185051000000005</v>
      </c>
      <c r="S39" s="44">
        <f t="shared" si="10"/>
        <v>-8.3676195</v>
      </c>
      <c r="T39" s="44">
        <f t="shared" si="11"/>
        <v>-9.9056481999999999</v>
      </c>
      <c r="U39" s="44">
        <f t="shared" si="12"/>
        <v>-12.542946000000001</v>
      </c>
      <c r="V39" s="44">
        <f t="shared" si="13"/>
        <v>0</v>
      </c>
      <c r="W39" s="20"/>
    </row>
    <row r="40" spans="2:23" x14ac:dyDescent="0.25">
      <c r="B40">
        <v>2860000000</v>
      </c>
      <c r="C40">
        <v>-7.5331836000000001</v>
      </c>
      <c r="D40" s="20"/>
      <c r="E40" s="6">
        <f t="shared" si="0"/>
        <v>3.1</v>
      </c>
      <c r="F40" s="6">
        <f t="shared" si="1"/>
        <v>-7.6279316000000001</v>
      </c>
      <c r="G40" s="44">
        <f t="shared" si="2"/>
        <v>-8.2421989</v>
      </c>
      <c r="H40" s="44">
        <f t="shared" si="3"/>
        <v>-8.4975690999999998</v>
      </c>
      <c r="I40" s="44">
        <f t="shared" si="4"/>
        <v>-9.1730423000000005</v>
      </c>
      <c r="J40" s="44">
        <f t="shared" si="5"/>
        <v>-12.909483</v>
      </c>
      <c r="K40" s="44">
        <f t="shared" si="6"/>
        <v>0</v>
      </c>
      <c r="M40">
        <v>2860000000</v>
      </c>
      <c r="N40">
        <v>-7.3124924</v>
      </c>
      <c r="O40" s="20"/>
      <c r="P40" s="6">
        <f t="shared" si="7"/>
        <v>3.1</v>
      </c>
      <c r="Q40" s="6">
        <f t="shared" si="8"/>
        <v>-7.3469958000000002</v>
      </c>
      <c r="R40" s="44">
        <f t="shared" si="9"/>
        <v>-8.0208244000000004</v>
      </c>
      <c r="S40" s="44">
        <f t="shared" si="10"/>
        <v>-8.3994513000000008</v>
      </c>
      <c r="T40" s="44">
        <f t="shared" si="11"/>
        <v>-10.043889</v>
      </c>
      <c r="U40" s="44">
        <f t="shared" si="12"/>
        <v>-12.664709999999999</v>
      </c>
      <c r="V40" s="44">
        <f t="shared" si="13"/>
        <v>0</v>
      </c>
      <c r="W40" s="20"/>
    </row>
    <row r="41" spans="2:23" x14ac:dyDescent="0.25">
      <c r="B41">
        <v>2920000000</v>
      </c>
      <c r="C41">
        <v>-7.5503692999999998</v>
      </c>
      <c r="D41" s="20"/>
      <c r="E41" s="6">
        <f t="shared" si="0"/>
        <v>3.16</v>
      </c>
      <c r="F41" s="6">
        <f t="shared" si="1"/>
        <v>-7.6432346999999998</v>
      </c>
      <c r="G41" s="44">
        <f t="shared" si="2"/>
        <v>-8.2493362000000001</v>
      </c>
      <c r="H41" s="44">
        <f t="shared" si="3"/>
        <v>-8.5009832000000003</v>
      </c>
      <c r="I41" s="44">
        <f t="shared" si="4"/>
        <v>-9.2349204999999994</v>
      </c>
      <c r="J41" s="44">
        <f t="shared" si="5"/>
        <v>-13.012740000000001</v>
      </c>
      <c r="K41" s="44">
        <f t="shared" si="6"/>
        <v>0</v>
      </c>
      <c r="M41">
        <v>2920000000</v>
      </c>
      <c r="N41">
        <v>-7.3191986</v>
      </c>
      <c r="O41" s="20"/>
      <c r="P41" s="6">
        <f t="shared" si="7"/>
        <v>3.16</v>
      </c>
      <c r="Q41" s="6">
        <f t="shared" si="8"/>
        <v>-7.3624907000000004</v>
      </c>
      <c r="R41" s="44">
        <f t="shared" si="9"/>
        <v>-8.0654468999999995</v>
      </c>
      <c r="S41" s="44">
        <f t="shared" si="10"/>
        <v>-8.4862652000000001</v>
      </c>
      <c r="T41" s="44">
        <f t="shared" si="11"/>
        <v>-10.153599</v>
      </c>
      <c r="U41" s="44">
        <f t="shared" si="12"/>
        <v>-12.758388999999999</v>
      </c>
      <c r="V41" s="44">
        <f t="shared" si="13"/>
        <v>0</v>
      </c>
      <c r="W41" s="20"/>
    </row>
    <row r="42" spans="2:23" x14ac:dyDescent="0.25">
      <c r="B42">
        <v>2980000000</v>
      </c>
      <c r="C42">
        <v>-7.5859589999999999</v>
      </c>
      <c r="D42" s="20"/>
      <c r="E42" s="6">
        <f t="shared" si="0"/>
        <v>3.22</v>
      </c>
      <c r="F42" s="6">
        <f t="shared" si="1"/>
        <v>-7.6605901999999997</v>
      </c>
      <c r="G42" s="44">
        <f t="shared" si="2"/>
        <v>-8.2690563000000008</v>
      </c>
      <c r="H42" s="44">
        <f t="shared" si="3"/>
        <v>-8.5271539999999995</v>
      </c>
      <c r="I42" s="44">
        <f t="shared" si="4"/>
        <v>-9.2810649999999999</v>
      </c>
      <c r="J42" s="44">
        <f t="shared" si="5"/>
        <v>-13.051971999999999</v>
      </c>
      <c r="K42" s="44">
        <f t="shared" si="6"/>
        <v>0</v>
      </c>
      <c r="M42">
        <v>2980000000</v>
      </c>
      <c r="N42">
        <v>-7.3495312000000004</v>
      </c>
      <c r="O42" s="20"/>
      <c r="P42" s="6">
        <f t="shared" si="7"/>
        <v>3.22</v>
      </c>
      <c r="Q42" s="6">
        <f t="shared" si="8"/>
        <v>-7.3743214999999998</v>
      </c>
      <c r="R42" s="44">
        <f t="shared" si="9"/>
        <v>-8.1049890999999992</v>
      </c>
      <c r="S42" s="44">
        <f t="shared" si="10"/>
        <v>-8.5866652000000006</v>
      </c>
      <c r="T42" s="44">
        <f t="shared" si="11"/>
        <v>-10.204091999999999</v>
      </c>
      <c r="U42" s="44">
        <f t="shared" si="12"/>
        <v>-12.855879</v>
      </c>
      <c r="V42" s="44">
        <f t="shared" si="13"/>
        <v>0</v>
      </c>
      <c r="W42" s="20"/>
    </row>
    <row r="43" spans="2:23" x14ac:dyDescent="0.25">
      <c r="B43">
        <v>3040000000</v>
      </c>
      <c r="C43">
        <v>-7.6079844999999997</v>
      </c>
      <c r="D43" s="20"/>
      <c r="E43" s="6">
        <f t="shared" si="0"/>
        <v>3.28</v>
      </c>
      <c r="F43" s="6">
        <f t="shared" si="1"/>
        <v>-7.6970124000000002</v>
      </c>
      <c r="G43" s="44">
        <f t="shared" si="2"/>
        <v>-8.3103923999999996</v>
      </c>
      <c r="H43" s="44">
        <f t="shared" si="3"/>
        <v>-8.5703201</v>
      </c>
      <c r="I43" s="44">
        <f t="shared" si="4"/>
        <v>-9.3105239999999991</v>
      </c>
      <c r="J43" s="44">
        <f t="shared" si="5"/>
        <v>-13.135653</v>
      </c>
      <c r="K43" s="44">
        <f t="shared" si="6"/>
        <v>0</v>
      </c>
      <c r="M43">
        <v>3040000000</v>
      </c>
      <c r="N43">
        <v>-7.3493781</v>
      </c>
      <c r="O43" s="20"/>
      <c r="P43" s="6">
        <f t="shared" si="7"/>
        <v>3.28</v>
      </c>
      <c r="Q43" s="6">
        <f t="shared" si="8"/>
        <v>-7.4186553999999996</v>
      </c>
      <c r="R43" s="44">
        <f t="shared" si="9"/>
        <v>-8.1849498999999994</v>
      </c>
      <c r="S43" s="44">
        <f t="shared" si="10"/>
        <v>-8.7123097999999999</v>
      </c>
      <c r="T43" s="44">
        <f t="shared" si="11"/>
        <v>-10.231061</v>
      </c>
      <c r="U43" s="44">
        <f t="shared" si="12"/>
        <v>-12.978524999999999</v>
      </c>
      <c r="V43" s="44">
        <f t="shared" si="13"/>
        <v>0</v>
      </c>
      <c r="W43" s="20"/>
    </row>
    <row r="44" spans="2:23" x14ac:dyDescent="0.25">
      <c r="B44">
        <v>3100000000</v>
      </c>
      <c r="C44">
        <v>-7.6279316000000001</v>
      </c>
      <c r="D44" s="20"/>
      <c r="E44" s="6">
        <f t="shared" si="0"/>
        <v>3.34</v>
      </c>
      <c r="F44" s="6">
        <f t="shared" si="1"/>
        <v>-7.7382597999999998</v>
      </c>
      <c r="G44" s="44">
        <f t="shared" si="2"/>
        <v>-8.3682814000000008</v>
      </c>
      <c r="H44" s="44">
        <f t="shared" si="3"/>
        <v>-8.6494426999999998</v>
      </c>
      <c r="I44" s="44">
        <f t="shared" si="4"/>
        <v>-9.4001341000000007</v>
      </c>
      <c r="J44" s="44">
        <f t="shared" si="5"/>
        <v>-13.294691</v>
      </c>
      <c r="K44" s="44">
        <f t="shared" si="6"/>
        <v>0</v>
      </c>
      <c r="M44">
        <v>3100000000</v>
      </c>
      <c r="N44">
        <v>-7.3469958000000002</v>
      </c>
      <c r="O44" s="20"/>
      <c r="P44" s="6">
        <f t="shared" si="7"/>
        <v>3.34</v>
      </c>
      <c r="Q44" s="6">
        <f t="shared" si="8"/>
        <v>-7.4826202000000004</v>
      </c>
      <c r="R44" s="44">
        <f t="shared" si="9"/>
        <v>-8.2906856999999992</v>
      </c>
      <c r="S44" s="44">
        <f t="shared" si="10"/>
        <v>-8.8597193000000001</v>
      </c>
      <c r="T44" s="44">
        <f t="shared" si="11"/>
        <v>-10.249578</v>
      </c>
      <c r="U44" s="44">
        <f t="shared" si="12"/>
        <v>-13.146436</v>
      </c>
      <c r="V44" s="44">
        <f t="shared" si="13"/>
        <v>0</v>
      </c>
      <c r="W44" s="20"/>
    </row>
    <row r="45" spans="2:23" x14ac:dyDescent="0.25">
      <c r="B45">
        <v>3160000000</v>
      </c>
      <c r="C45">
        <v>-7.6432346999999998</v>
      </c>
      <c r="D45" s="20"/>
      <c r="E45" s="6">
        <f t="shared" si="0"/>
        <v>3.4</v>
      </c>
      <c r="F45" s="6">
        <f t="shared" si="1"/>
        <v>-7.7806664000000003</v>
      </c>
      <c r="G45" s="44">
        <f t="shared" si="2"/>
        <v>-8.4187984</v>
      </c>
      <c r="H45" s="44">
        <f t="shared" si="3"/>
        <v>-8.7060908999999995</v>
      </c>
      <c r="I45" s="44">
        <f t="shared" si="4"/>
        <v>-9.4253502000000005</v>
      </c>
      <c r="J45" s="44">
        <f t="shared" si="5"/>
        <v>-13.229388</v>
      </c>
      <c r="K45" s="44">
        <f t="shared" si="6"/>
        <v>0</v>
      </c>
      <c r="M45">
        <v>3160000000</v>
      </c>
      <c r="N45">
        <v>-7.3624907000000004</v>
      </c>
      <c r="O45" s="20"/>
      <c r="P45" s="6">
        <f t="shared" si="7"/>
        <v>3.4</v>
      </c>
      <c r="Q45" s="6">
        <f t="shared" si="8"/>
        <v>-7.5373187000000001</v>
      </c>
      <c r="R45" s="44">
        <f t="shared" si="9"/>
        <v>-8.3711967000000005</v>
      </c>
      <c r="S45" s="44">
        <f t="shared" si="10"/>
        <v>-8.9796552999999992</v>
      </c>
      <c r="T45" s="44">
        <f t="shared" si="11"/>
        <v>-10.211175000000001</v>
      </c>
      <c r="U45" s="44">
        <f t="shared" si="12"/>
        <v>-13.247090999999999</v>
      </c>
      <c r="V45" s="44">
        <f t="shared" si="13"/>
        <v>0</v>
      </c>
      <c r="W45" s="20"/>
    </row>
    <row r="46" spans="2:23" x14ac:dyDescent="0.25">
      <c r="B46">
        <v>3220000000</v>
      </c>
      <c r="C46">
        <v>-7.6605901999999997</v>
      </c>
      <c r="D46" s="20"/>
      <c r="E46" s="6">
        <f t="shared" si="0"/>
        <v>3.46</v>
      </c>
      <c r="F46" s="6">
        <f t="shared" si="1"/>
        <v>-7.7934393999999996</v>
      </c>
      <c r="G46" s="44">
        <f t="shared" si="2"/>
        <v>-8.4381722999999997</v>
      </c>
      <c r="H46" s="44">
        <f t="shared" si="3"/>
        <v>-8.7238588000000004</v>
      </c>
      <c r="I46" s="44">
        <f t="shared" si="4"/>
        <v>-9.4726237999999992</v>
      </c>
      <c r="J46" s="44">
        <f t="shared" si="5"/>
        <v>-13.223851</v>
      </c>
      <c r="K46" s="44">
        <f t="shared" si="6"/>
        <v>0</v>
      </c>
      <c r="M46">
        <v>3220000000</v>
      </c>
      <c r="N46">
        <v>-7.3743214999999998</v>
      </c>
      <c r="O46" s="20"/>
      <c r="P46" s="6">
        <f t="shared" si="7"/>
        <v>3.46</v>
      </c>
      <c r="Q46" s="6">
        <f t="shared" si="8"/>
        <v>-7.5641784999999997</v>
      </c>
      <c r="R46" s="44">
        <f t="shared" si="9"/>
        <v>-8.4075155000000006</v>
      </c>
      <c r="S46" s="44">
        <f t="shared" si="10"/>
        <v>-9.0164136999999993</v>
      </c>
      <c r="T46" s="44">
        <f t="shared" si="11"/>
        <v>-10.137905</v>
      </c>
      <c r="U46" s="44">
        <f t="shared" si="12"/>
        <v>-13.342257</v>
      </c>
      <c r="V46" s="44">
        <f t="shared" si="13"/>
        <v>0</v>
      </c>
      <c r="W46" s="20"/>
    </row>
    <row r="47" spans="2:23" x14ac:dyDescent="0.25">
      <c r="B47">
        <v>3280000000</v>
      </c>
      <c r="C47">
        <v>-7.6970124000000002</v>
      </c>
      <c r="D47" s="20"/>
      <c r="E47" s="6">
        <f t="shared" si="0"/>
        <v>3.52</v>
      </c>
      <c r="F47" s="6">
        <f t="shared" si="1"/>
        <v>-7.8380308000000003</v>
      </c>
      <c r="G47" s="44">
        <f t="shared" si="2"/>
        <v>-8.4938296999999991</v>
      </c>
      <c r="H47" s="44">
        <f t="shared" si="3"/>
        <v>-8.7932881999999992</v>
      </c>
      <c r="I47" s="44">
        <f t="shared" si="4"/>
        <v>-9.5167035999999996</v>
      </c>
      <c r="J47" s="44">
        <f t="shared" si="5"/>
        <v>-13.425405</v>
      </c>
      <c r="K47" s="44">
        <f t="shared" si="6"/>
        <v>0</v>
      </c>
      <c r="M47">
        <v>3280000000</v>
      </c>
      <c r="N47">
        <v>-7.4186553999999996</v>
      </c>
      <c r="O47" s="20"/>
      <c r="P47" s="6">
        <f t="shared" si="7"/>
        <v>3.52</v>
      </c>
      <c r="Q47" s="6">
        <f t="shared" si="8"/>
        <v>-7.6113257000000001</v>
      </c>
      <c r="R47" s="44">
        <f t="shared" si="9"/>
        <v>-8.4749049999999997</v>
      </c>
      <c r="S47" s="44">
        <f t="shared" si="10"/>
        <v>-9.0920830000000006</v>
      </c>
      <c r="T47" s="44">
        <f t="shared" si="11"/>
        <v>-10.106312000000001</v>
      </c>
      <c r="U47" s="44">
        <f t="shared" si="12"/>
        <v>-13.466678</v>
      </c>
      <c r="V47" s="44">
        <f t="shared" si="13"/>
        <v>0</v>
      </c>
      <c r="W47" s="20"/>
    </row>
    <row r="48" spans="2:23" x14ac:dyDescent="0.25">
      <c r="B48">
        <v>3340000000</v>
      </c>
      <c r="C48">
        <v>-7.7382597999999998</v>
      </c>
      <c r="D48" s="20"/>
      <c r="E48" s="6">
        <f t="shared" si="0"/>
        <v>3.58</v>
      </c>
      <c r="F48" s="6">
        <f t="shared" si="1"/>
        <v>-7.8554424999999997</v>
      </c>
      <c r="G48" s="44">
        <f t="shared" si="2"/>
        <v>-8.5202264999999997</v>
      </c>
      <c r="H48" s="44">
        <f t="shared" si="3"/>
        <v>-8.8235550000000007</v>
      </c>
      <c r="I48" s="44">
        <f t="shared" si="4"/>
        <v>-9.5825405000000003</v>
      </c>
      <c r="J48" s="44">
        <f t="shared" si="5"/>
        <v>-13.755354000000001</v>
      </c>
      <c r="K48" s="44">
        <f t="shared" si="6"/>
        <v>0</v>
      </c>
      <c r="M48">
        <v>3340000000</v>
      </c>
      <c r="N48">
        <v>-7.4826202000000004</v>
      </c>
      <c r="O48" s="20"/>
      <c r="P48" s="6">
        <f t="shared" si="7"/>
        <v>3.58</v>
      </c>
      <c r="Q48" s="6">
        <f t="shared" si="8"/>
        <v>-7.6382136000000003</v>
      </c>
      <c r="R48" s="44">
        <f t="shared" si="9"/>
        <v>-8.5110331000000006</v>
      </c>
      <c r="S48" s="44">
        <f t="shared" si="10"/>
        <v>-9.1285000000000007</v>
      </c>
      <c r="T48" s="44">
        <f t="shared" si="11"/>
        <v>-10.070454</v>
      </c>
      <c r="U48" s="44">
        <f t="shared" si="12"/>
        <v>-13.571609</v>
      </c>
      <c r="V48" s="44">
        <f t="shared" si="13"/>
        <v>0</v>
      </c>
      <c r="W48" s="20"/>
    </row>
    <row r="49" spans="2:23" x14ac:dyDescent="0.25">
      <c r="B49">
        <v>3400000000</v>
      </c>
      <c r="C49">
        <v>-7.7806664000000003</v>
      </c>
      <c r="D49" s="20"/>
      <c r="E49" s="6">
        <f t="shared" si="0"/>
        <v>3.64</v>
      </c>
      <c r="F49" s="6">
        <f t="shared" si="1"/>
        <v>-7.8938408000000004</v>
      </c>
      <c r="G49" s="44">
        <f t="shared" si="2"/>
        <v>-8.5600185</v>
      </c>
      <c r="H49" s="44">
        <f t="shared" si="3"/>
        <v>-8.8629102999999994</v>
      </c>
      <c r="I49" s="44">
        <f t="shared" si="4"/>
        <v>-9.6195363999999994</v>
      </c>
      <c r="J49" s="44">
        <f t="shared" si="5"/>
        <v>-13.836546</v>
      </c>
      <c r="K49" s="44">
        <f t="shared" si="6"/>
        <v>0</v>
      </c>
      <c r="M49">
        <v>3400000000</v>
      </c>
      <c r="N49">
        <v>-7.5373187000000001</v>
      </c>
      <c r="O49" s="20"/>
      <c r="P49" s="6">
        <f t="shared" si="7"/>
        <v>3.64</v>
      </c>
      <c r="Q49" s="6">
        <f t="shared" si="8"/>
        <v>-7.6565894999999999</v>
      </c>
      <c r="R49" s="44">
        <f t="shared" si="9"/>
        <v>-8.5200023999999992</v>
      </c>
      <c r="S49" s="44">
        <f t="shared" si="10"/>
        <v>-9.1303034000000007</v>
      </c>
      <c r="T49" s="44">
        <f t="shared" si="11"/>
        <v>-9.9999266000000002</v>
      </c>
      <c r="U49" s="44">
        <f t="shared" si="12"/>
        <v>-13.516809</v>
      </c>
      <c r="V49" s="44">
        <f t="shared" si="13"/>
        <v>0</v>
      </c>
      <c r="W49" s="20"/>
    </row>
    <row r="50" spans="2:23" x14ac:dyDescent="0.25">
      <c r="B50">
        <v>3460000000</v>
      </c>
      <c r="C50">
        <v>-7.7934393999999996</v>
      </c>
      <c r="D50" s="20"/>
      <c r="E50" s="6">
        <f t="shared" si="0"/>
        <v>3.7</v>
      </c>
      <c r="F50" s="6">
        <f t="shared" si="1"/>
        <v>-7.9254670000000003</v>
      </c>
      <c r="G50" s="44">
        <f t="shared" si="2"/>
        <v>-8.6074246999999993</v>
      </c>
      <c r="H50" s="44">
        <f t="shared" si="3"/>
        <v>-8.9195433000000008</v>
      </c>
      <c r="I50" s="44">
        <f t="shared" si="4"/>
        <v>-9.7068396000000003</v>
      </c>
      <c r="J50" s="44">
        <f t="shared" si="5"/>
        <v>-13.890002000000001</v>
      </c>
      <c r="K50" s="44">
        <f t="shared" si="6"/>
        <v>0</v>
      </c>
      <c r="M50">
        <v>3460000000</v>
      </c>
      <c r="N50">
        <v>-7.5641784999999997</v>
      </c>
      <c r="O50" s="20"/>
      <c r="P50" s="6">
        <f t="shared" si="7"/>
        <v>3.7</v>
      </c>
      <c r="Q50" s="6">
        <f t="shared" si="8"/>
        <v>-7.6715340999999997</v>
      </c>
      <c r="R50" s="44">
        <f t="shared" si="9"/>
        <v>-8.5365848999999994</v>
      </c>
      <c r="S50" s="44">
        <f t="shared" si="10"/>
        <v>-9.1246814999999994</v>
      </c>
      <c r="T50" s="44">
        <f t="shared" si="11"/>
        <v>-9.9552717000000008</v>
      </c>
      <c r="U50" s="44">
        <f t="shared" si="12"/>
        <v>-13.367815</v>
      </c>
      <c r="V50" s="44">
        <f t="shared" si="13"/>
        <v>0</v>
      </c>
      <c r="W50" s="20"/>
    </row>
    <row r="51" spans="2:23" x14ac:dyDescent="0.25">
      <c r="B51">
        <v>3520000000</v>
      </c>
      <c r="C51">
        <v>-7.8380308000000003</v>
      </c>
      <c r="D51" s="20"/>
      <c r="E51" s="6">
        <f t="shared" si="0"/>
        <v>3.76</v>
      </c>
      <c r="F51" s="6">
        <f t="shared" si="1"/>
        <v>-7.9483008000000002</v>
      </c>
      <c r="G51" s="44">
        <f t="shared" si="2"/>
        <v>-8.6298609000000006</v>
      </c>
      <c r="H51" s="44">
        <f t="shared" si="3"/>
        <v>-8.9402027000000004</v>
      </c>
      <c r="I51" s="44">
        <f t="shared" si="4"/>
        <v>-9.7338532999999998</v>
      </c>
      <c r="J51" s="44">
        <f t="shared" si="5"/>
        <v>-13.921351</v>
      </c>
      <c r="K51" s="44">
        <f t="shared" si="6"/>
        <v>0</v>
      </c>
      <c r="M51">
        <v>3520000000</v>
      </c>
      <c r="N51">
        <v>-7.6113257000000001</v>
      </c>
      <c r="O51" s="20"/>
      <c r="P51" s="6">
        <f t="shared" si="7"/>
        <v>3.76</v>
      </c>
      <c r="Q51" s="6">
        <f t="shared" si="8"/>
        <v>-7.6767192</v>
      </c>
      <c r="R51" s="44">
        <f t="shared" si="9"/>
        <v>-8.5385732999999995</v>
      </c>
      <c r="S51" s="44">
        <f t="shared" si="10"/>
        <v>-9.1177186999999993</v>
      </c>
      <c r="T51" s="44">
        <f t="shared" si="11"/>
        <v>-9.8579778999999998</v>
      </c>
      <c r="U51" s="44">
        <f t="shared" si="12"/>
        <v>-13.153498000000001</v>
      </c>
      <c r="V51" s="44">
        <f t="shared" si="13"/>
        <v>0</v>
      </c>
      <c r="W51" s="20"/>
    </row>
    <row r="52" spans="2:23" x14ac:dyDescent="0.25">
      <c r="B52">
        <v>3580000000</v>
      </c>
      <c r="C52">
        <v>-7.8554424999999997</v>
      </c>
      <c r="D52" s="20"/>
      <c r="E52" s="6">
        <f t="shared" si="0"/>
        <v>3.82</v>
      </c>
      <c r="F52" s="6">
        <f t="shared" si="1"/>
        <v>-7.9940429000000002</v>
      </c>
      <c r="G52" s="44">
        <f t="shared" si="2"/>
        <v>-8.6877136000000004</v>
      </c>
      <c r="H52" s="44">
        <f t="shared" si="3"/>
        <v>-9.0078773000000005</v>
      </c>
      <c r="I52" s="44">
        <f t="shared" si="4"/>
        <v>-9.7992314999999994</v>
      </c>
      <c r="J52" s="44">
        <f t="shared" si="5"/>
        <v>-13.963115</v>
      </c>
      <c r="K52" s="44">
        <f t="shared" si="6"/>
        <v>0</v>
      </c>
      <c r="M52">
        <v>3580000000</v>
      </c>
      <c r="N52">
        <v>-7.6382136000000003</v>
      </c>
      <c r="O52" s="20"/>
      <c r="P52" s="6">
        <f t="shared" si="7"/>
        <v>3.82</v>
      </c>
      <c r="Q52" s="6">
        <f t="shared" si="8"/>
        <v>-7.6844096000000004</v>
      </c>
      <c r="R52" s="44">
        <f t="shared" si="9"/>
        <v>-8.5367651000000002</v>
      </c>
      <c r="S52" s="44">
        <f t="shared" si="10"/>
        <v>-9.0927830000000007</v>
      </c>
      <c r="T52" s="44">
        <f t="shared" si="11"/>
        <v>-9.8162564999999997</v>
      </c>
      <c r="U52" s="44">
        <f t="shared" si="12"/>
        <v>-12.957350999999999</v>
      </c>
      <c r="V52" s="44">
        <f t="shared" si="13"/>
        <v>0</v>
      </c>
      <c r="W52" s="20"/>
    </row>
    <row r="53" spans="2:23" x14ac:dyDescent="0.25">
      <c r="B53">
        <v>3640000000</v>
      </c>
      <c r="C53">
        <v>-7.8938408000000004</v>
      </c>
      <c r="D53" s="20"/>
      <c r="E53" s="6">
        <f t="shared" si="0"/>
        <v>3.88</v>
      </c>
      <c r="F53" s="6">
        <f t="shared" si="1"/>
        <v>-8.0029544999999995</v>
      </c>
      <c r="G53" s="44">
        <f t="shared" si="2"/>
        <v>-8.6981306000000007</v>
      </c>
      <c r="H53" s="44">
        <f t="shared" si="3"/>
        <v>-9.021039</v>
      </c>
      <c r="I53" s="44">
        <f t="shared" si="4"/>
        <v>-9.8497400000000006</v>
      </c>
      <c r="J53" s="44">
        <f t="shared" si="5"/>
        <v>-13.901768000000001</v>
      </c>
      <c r="K53" s="44">
        <f t="shared" si="6"/>
        <v>0</v>
      </c>
      <c r="M53">
        <v>3640000000</v>
      </c>
      <c r="N53">
        <v>-7.6565894999999999</v>
      </c>
      <c r="O53" s="20"/>
      <c r="P53" s="6">
        <f t="shared" si="7"/>
        <v>3.88</v>
      </c>
      <c r="Q53" s="6">
        <f t="shared" si="8"/>
        <v>-7.6633148000000002</v>
      </c>
      <c r="R53" s="44">
        <f t="shared" si="9"/>
        <v>-8.5042801000000008</v>
      </c>
      <c r="S53" s="44">
        <f t="shared" si="10"/>
        <v>-9.0417088999999997</v>
      </c>
      <c r="T53" s="44">
        <f t="shared" si="11"/>
        <v>-9.7180166000000003</v>
      </c>
      <c r="U53" s="44">
        <f t="shared" si="12"/>
        <v>-12.735383000000001</v>
      </c>
      <c r="V53" s="44">
        <f t="shared" si="13"/>
        <v>0</v>
      </c>
      <c r="W53" s="20"/>
    </row>
    <row r="54" spans="2:23" x14ac:dyDescent="0.25">
      <c r="B54">
        <v>3700000000</v>
      </c>
      <c r="C54">
        <v>-7.9254670000000003</v>
      </c>
      <c r="D54" s="20"/>
      <c r="E54" s="6">
        <f t="shared" si="0"/>
        <v>3.94</v>
      </c>
      <c r="F54" s="6">
        <f t="shared" si="1"/>
        <v>-8.0080375999999998</v>
      </c>
      <c r="G54" s="44">
        <f t="shared" si="2"/>
        <v>-8.7057943000000009</v>
      </c>
      <c r="H54" s="44">
        <f t="shared" si="3"/>
        <v>-9.0310658999999998</v>
      </c>
      <c r="I54" s="44">
        <f t="shared" si="4"/>
        <v>-9.8774747999999999</v>
      </c>
      <c r="J54" s="44">
        <f t="shared" si="5"/>
        <v>-13.983807000000001</v>
      </c>
      <c r="K54" s="44">
        <f t="shared" si="6"/>
        <v>0</v>
      </c>
      <c r="M54">
        <v>3700000000</v>
      </c>
      <c r="N54">
        <v>-7.6715340999999997</v>
      </c>
      <c r="O54" s="20"/>
      <c r="P54" s="6">
        <f t="shared" si="7"/>
        <v>3.94</v>
      </c>
      <c r="Q54" s="6">
        <f t="shared" si="8"/>
        <v>-7.6423177999999998</v>
      </c>
      <c r="R54" s="44">
        <f t="shared" si="9"/>
        <v>-8.4658154999999997</v>
      </c>
      <c r="S54" s="44">
        <f t="shared" si="10"/>
        <v>-8.9712305000000008</v>
      </c>
      <c r="T54" s="44">
        <f t="shared" si="11"/>
        <v>-9.6653271000000007</v>
      </c>
      <c r="U54" s="44">
        <f t="shared" si="12"/>
        <v>-12.613723</v>
      </c>
      <c r="V54" s="44">
        <f t="shared" si="13"/>
        <v>0</v>
      </c>
      <c r="W54" s="20"/>
    </row>
    <row r="55" spans="2:23" x14ac:dyDescent="0.25">
      <c r="B55">
        <v>3760000000</v>
      </c>
      <c r="C55">
        <v>-7.9483008000000002</v>
      </c>
      <c r="D55" s="20"/>
      <c r="E55" s="6">
        <f t="shared" si="0"/>
        <v>4</v>
      </c>
      <c r="F55" s="6">
        <f t="shared" si="1"/>
        <v>-8.0048580000000005</v>
      </c>
      <c r="G55" s="44">
        <f t="shared" si="2"/>
        <v>-8.7076445000000007</v>
      </c>
      <c r="H55" s="44">
        <f t="shared" si="3"/>
        <v>-9.0425357999999996</v>
      </c>
      <c r="I55" s="44">
        <f t="shared" si="4"/>
        <v>-9.9673003999999992</v>
      </c>
      <c r="J55" s="44">
        <f t="shared" si="5"/>
        <v>-14.243320000000001</v>
      </c>
      <c r="K55" s="44">
        <f t="shared" si="6"/>
        <v>0</v>
      </c>
      <c r="M55">
        <v>3760000000</v>
      </c>
      <c r="N55">
        <v>-7.6767192</v>
      </c>
      <c r="O55" s="20"/>
      <c r="P55" s="6">
        <f t="shared" si="7"/>
        <v>4</v>
      </c>
      <c r="Q55" s="6">
        <f t="shared" si="8"/>
        <v>-7.6222757999999997</v>
      </c>
      <c r="R55" s="44">
        <f t="shared" si="9"/>
        <v>-8.4355496999999993</v>
      </c>
      <c r="S55" s="44">
        <f t="shared" si="10"/>
        <v>-8.9226065000000006</v>
      </c>
      <c r="T55" s="44">
        <f t="shared" si="11"/>
        <v>-9.6272669000000004</v>
      </c>
      <c r="U55" s="44">
        <f t="shared" si="12"/>
        <v>-12.599021</v>
      </c>
      <c r="V55" s="44">
        <f t="shared" si="13"/>
        <v>0</v>
      </c>
      <c r="W55" s="20"/>
    </row>
    <row r="56" spans="2:23" x14ac:dyDescent="0.25">
      <c r="B56">
        <v>3820000000</v>
      </c>
      <c r="C56">
        <v>-7.9940429000000002</v>
      </c>
      <c r="E56" s="6">
        <f t="shared" si="0"/>
        <v>4.0599999999999996</v>
      </c>
      <c r="F56" s="6">
        <f t="shared" si="1"/>
        <v>-8.0231265999999994</v>
      </c>
      <c r="G56" s="44">
        <f t="shared" si="2"/>
        <v>-8.7322577999999993</v>
      </c>
      <c r="H56" s="44">
        <f t="shared" si="3"/>
        <v>-9.0764723000000007</v>
      </c>
      <c r="I56" s="44">
        <f t="shared" si="4"/>
        <v>-10.06179</v>
      </c>
      <c r="J56" s="44">
        <f t="shared" si="5"/>
        <v>-14.472910000000001</v>
      </c>
      <c r="K56" s="44">
        <f t="shared" si="6"/>
        <v>0</v>
      </c>
      <c r="M56">
        <v>3820000000</v>
      </c>
      <c r="N56">
        <v>-7.6844096000000004</v>
      </c>
      <c r="P56" s="6">
        <f t="shared" si="7"/>
        <v>4.0599999999999996</v>
      </c>
      <c r="Q56" s="6">
        <f t="shared" si="8"/>
        <v>-7.6123957999999998</v>
      </c>
      <c r="R56" s="44">
        <f t="shared" si="9"/>
        <v>-8.4074535000000008</v>
      </c>
      <c r="S56" s="44">
        <f t="shared" si="10"/>
        <v>-8.8755845999999998</v>
      </c>
      <c r="T56" s="44">
        <f t="shared" si="11"/>
        <v>-9.6416968999999995</v>
      </c>
      <c r="U56" s="44">
        <f t="shared" si="12"/>
        <v>-12.62501</v>
      </c>
      <c r="V56" s="44">
        <f t="shared" si="13"/>
        <v>0</v>
      </c>
    </row>
    <row r="57" spans="2:23" x14ac:dyDescent="0.25">
      <c r="B57">
        <v>3880000000</v>
      </c>
      <c r="C57">
        <v>-8.0029544999999995</v>
      </c>
      <c r="E57" s="6">
        <f t="shared" si="0"/>
        <v>4.12</v>
      </c>
      <c r="F57" s="6">
        <f t="shared" si="1"/>
        <v>-8.0370902999999991</v>
      </c>
      <c r="G57" s="44">
        <f t="shared" si="2"/>
        <v>-8.7548618000000005</v>
      </c>
      <c r="H57" s="44">
        <f t="shared" si="3"/>
        <v>-9.1079550000000005</v>
      </c>
      <c r="I57" s="44">
        <f t="shared" si="4"/>
        <v>-10.090071</v>
      </c>
      <c r="J57" s="44">
        <f t="shared" si="5"/>
        <v>-14.487280999999999</v>
      </c>
      <c r="K57" s="44">
        <f t="shared" si="6"/>
        <v>0</v>
      </c>
      <c r="M57">
        <v>3880000000</v>
      </c>
      <c r="N57">
        <v>-7.6633148000000002</v>
      </c>
      <c r="P57" s="6">
        <f t="shared" si="7"/>
        <v>4.12</v>
      </c>
      <c r="Q57" s="6">
        <f t="shared" si="8"/>
        <v>-7.6323775999999999</v>
      </c>
      <c r="R57" s="44">
        <f t="shared" si="9"/>
        <v>-8.4158430000000006</v>
      </c>
      <c r="S57" s="44">
        <f t="shared" si="10"/>
        <v>-8.8616761999999998</v>
      </c>
      <c r="T57" s="44">
        <f t="shared" si="11"/>
        <v>-9.5901774999999994</v>
      </c>
      <c r="U57" s="44">
        <f t="shared" si="12"/>
        <v>-12.561563</v>
      </c>
      <c r="V57" s="44">
        <f t="shared" si="13"/>
        <v>0</v>
      </c>
    </row>
    <row r="58" spans="2:23" x14ac:dyDescent="0.25">
      <c r="B58">
        <v>3940000000</v>
      </c>
      <c r="C58">
        <v>-8.0080375999999998</v>
      </c>
      <c r="E58" s="6">
        <f t="shared" si="0"/>
        <v>4.18</v>
      </c>
      <c r="F58" s="6">
        <f t="shared" si="1"/>
        <v>-8.0419359000000004</v>
      </c>
      <c r="G58" s="44">
        <f t="shared" si="2"/>
        <v>-8.7712258999999992</v>
      </c>
      <c r="H58" s="44">
        <f t="shared" si="3"/>
        <v>-9.1460381000000002</v>
      </c>
      <c r="I58" s="44">
        <f t="shared" si="4"/>
        <v>-10.177092999999999</v>
      </c>
      <c r="J58" s="44">
        <f t="shared" si="5"/>
        <v>-14.435862999999999</v>
      </c>
      <c r="K58" s="44">
        <f t="shared" si="6"/>
        <v>0</v>
      </c>
      <c r="M58">
        <v>3940000000</v>
      </c>
      <c r="N58">
        <v>-7.6423177999999998</v>
      </c>
      <c r="P58" s="6">
        <f t="shared" si="7"/>
        <v>4.18</v>
      </c>
      <c r="Q58" s="6">
        <f t="shared" si="8"/>
        <v>-7.6079825999999997</v>
      </c>
      <c r="R58" s="44">
        <f t="shared" si="9"/>
        <v>-8.3805999999999994</v>
      </c>
      <c r="S58" s="44">
        <f t="shared" si="10"/>
        <v>-8.8145819000000003</v>
      </c>
      <c r="T58" s="44">
        <f t="shared" si="11"/>
        <v>-9.5995931999999993</v>
      </c>
      <c r="U58" s="44">
        <f t="shared" si="12"/>
        <v>-12.510339999999999</v>
      </c>
      <c r="V58" s="44">
        <f t="shared" si="13"/>
        <v>0</v>
      </c>
    </row>
    <row r="59" spans="2:23" x14ac:dyDescent="0.25">
      <c r="B59">
        <v>4000000000</v>
      </c>
      <c r="C59">
        <v>-8.0048580000000005</v>
      </c>
      <c r="E59" s="6">
        <f t="shared" si="0"/>
        <v>4.24</v>
      </c>
      <c r="F59" s="6">
        <f t="shared" si="1"/>
        <v>-8.0236319999999992</v>
      </c>
      <c r="G59" s="44">
        <f t="shared" si="2"/>
        <v>-8.7649144999999997</v>
      </c>
      <c r="H59" s="44">
        <f t="shared" si="3"/>
        <v>-9.1601371999999994</v>
      </c>
      <c r="I59" s="44">
        <f t="shared" si="4"/>
        <v>-10.185755</v>
      </c>
      <c r="J59" s="44">
        <f t="shared" si="5"/>
        <v>-14.292802</v>
      </c>
      <c r="K59" s="44">
        <f t="shared" si="6"/>
        <v>0</v>
      </c>
      <c r="M59">
        <v>4000000000</v>
      </c>
      <c r="N59">
        <v>-7.6222757999999997</v>
      </c>
      <c r="P59" s="6">
        <f t="shared" si="7"/>
        <v>4.24</v>
      </c>
      <c r="Q59" s="6">
        <f t="shared" si="8"/>
        <v>-7.6064930000000004</v>
      </c>
      <c r="R59" s="44">
        <f t="shared" si="9"/>
        <v>-8.3720073999999993</v>
      </c>
      <c r="S59" s="44">
        <f t="shared" si="10"/>
        <v>-8.7914419000000006</v>
      </c>
      <c r="T59" s="44">
        <f t="shared" si="11"/>
        <v>-9.5506133999999996</v>
      </c>
      <c r="U59" s="44">
        <f t="shared" si="12"/>
        <v>-12.426029</v>
      </c>
      <c r="V59" s="44">
        <f t="shared" si="13"/>
        <v>0</v>
      </c>
    </row>
    <row r="60" spans="2:23" x14ac:dyDescent="0.25">
      <c r="B60">
        <v>4060000000</v>
      </c>
      <c r="C60">
        <v>-8.0231265999999994</v>
      </c>
      <c r="E60" s="6">
        <f t="shared" si="0"/>
        <v>4.3</v>
      </c>
      <c r="F60" s="6">
        <f t="shared" si="1"/>
        <v>-8.0382327999999994</v>
      </c>
      <c r="G60" s="44">
        <f t="shared" si="2"/>
        <v>-8.7897768000000003</v>
      </c>
      <c r="H60" s="44">
        <f t="shared" si="3"/>
        <v>-9.2082729000000008</v>
      </c>
      <c r="I60" s="44">
        <f t="shared" si="4"/>
        <v>-10.191668999999999</v>
      </c>
      <c r="J60" s="44">
        <f t="shared" si="5"/>
        <v>-14.268991</v>
      </c>
      <c r="K60" s="44">
        <f t="shared" si="6"/>
        <v>0</v>
      </c>
      <c r="M60">
        <v>4060000000</v>
      </c>
      <c r="N60">
        <v>-7.6123957999999998</v>
      </c>
      <c r="P60" s="6">
        <f t="shared" si="7"/>
        <v>4.3</v>
      </c>
      <c r="Q60" s="6">
        <f t="shared" si="8"/>
        <v>-7.6264523999999998</v>
      </c>
      <c r="R60" s="44">
        <f t="shared" si="9"/>
        <v>-8.3876819999999999</v>
      </c>
      <c r="S60" s="44">
        <f t="shared" si="10"/>
        <v>-8.8002920000000007</v>
      </c>
      <c r="T60" s="44">
        <f t="shared" si="11"/>
        <v>-9.5374421999999992</v>
      </c>
      <c r="U60" s="44">
        <f t="shared" si="12"/>
        <v>-12.441905</v>
      </c>
      <c r="V60" s="44">
        <f t="shared" si="13"/>
        <v>0</v>
      </c>
    </row>
    <row r="61" spans="2:23" x14ac:dyDescent="0.25">
      <c r="B61">
        <v>4120000000</v>
      </c>
      <c r="C61">
        <v>-8.0370902999999991</v>
      </c>
      <c r="E61" s="6">
        <f t="shared" si="0"/>
        <v>4.3600000000000003</v>
      </c>
      <c r="F61" s="6">
        <f t="shared" si="1"/>
        <v>-8.0187387000000001</v>
      </c>
      <c r="G61" s="44">
        <f t="shared" si="2"/>
        <v>-8.7865248000000005</v>
      </c>
      <c r="H61" s="44">
        <f t="shared" si="3"/>
        <v>-9.2275352000000002</v>
      </c>
      <c r="I61" s="44">
        <f t="shared" si="4"/>
        <v>-10.260895</v>
      </c>
      <c r="J61" s="44">
        <f t="shared" si="5"/>
        <v>-14.415734</v>
      </c>
      <c r="K61" s="44">
        <f t="shared" si="6"/>
        <v>0</v>
      </c>
      <c r="M61">
        <v>4120000000</v>
      </c>
      <c r="N61">
        <v>-7.6323775999999999</v>
      </c>
      <c r="P61" s="6">
        <f t="shared" si="7"/>
        <v>4.3600000000000003</v>
      </c>
      <c r="Q61" s="6">
        <f t="shared" si="8"/>
        <v>-7.6167397000000001</v>
      </c>
      <c r="R61" s="44">
        <f t="shared" si="9"/>
        <v>-8.3708905999999992</v>
      </c>
      <c r="S61" s="44">
        <f t="shared" si="10"/>
        <v>-8.7702322000000006</v>
      </c>
      <c r="T61" s="44">
        <f t="shared" si="11"/>
        <v>-9.5497893999999999</v>
      </c>
      <c r="U61" s="44">
        <f t="shared" si="12"/>
        <v>-12.516857999999999</v>
      </c>
      <c r="V61" s="44">
        <f t="shared" si="13"/>
        <v>0</v>
      </c>
    </row>
    <row r="62" spans="2:23" x14ac:dyDescent="0.25">
      <c r="B62">
        <v>4180000000</v>
      </c>
      <c r="C62">
        <v>-8.0419359000000004</v>
      </c>
      <c r="E62" s="6">
        <f t="shared" si="0"/>
        <v>4.42</v>
      </c>
      <c r="F62" s="6">
        <f t="shared" si="1"/>
        <v>-8.0210609000000002</v>
      </c>
      <c r="G62" s="44">
        <f t="shared" si="2"/>
        <v>-8.8054523000000007</v>
      </c>
      <c r="H62" s="44">
        <f t="shared" si="3"/>
        <v>-9.2628030999999993</v>
      </c>
      <c r="I62" s="44">
        <f t="shared" si="4"/>
        <v>-10.210448</v>
      </c>
      <c r="J62" s="44">
        <f t="shared" si="5"/>
        <v>-14.468045</v>
      </c>
      <c r="K62" s="44">
        <f t="shared" si="6"/>
        <v>0</v>
      </c>
      <c r="M62">
        <v>4180000000</v>
      </c>
      <c r="N62">
        <v>-7.6079825999999997</v>
      </c>
      <c r="P62" s="6">
        <f t="shared" si="7"/>
        <v>4.42</v>
      </c>
      <c r="Q62" s="6">
        <f t="shared" si="8"/>
        <v>-7.6266312999999997</v>
      </c>
      <c r="R62" s="44">
        <f t="shared" si="9"/>
        <v>-8.3799410000000005</v>
      </c>
      <c r="S62" s="44">
        <f t="shared" si="10"/>
        <v>-8.7712669000000005</v>
      </c>
      <c r="T62" s="44">
        <f t="shared" si="11"/>
        <v>-9.5056601000000001</v>
      </c>
      <c r="U62" s="44">
        <f t="shared" si="12"/>
        <v>-12.51834</v>
      </c>
      <c r="V62" s="44">
        <f t="shared" si="13"/>
        <v>0</v>
      </c>
    </row>
    <row r="63" spans="2:23" x14ac:dyDescent="0.25">
      <c r="B63">
        <v>4240000000</v>
      </c>
      <c r="C63">
        <v>-8.0236319999999992</v>
      </c>
      <c r="E63" s="6">
        <f t="shared" si="0"/>
        <v>4.4800000000000004</v>
      </c>
      <c r="F63" s="6">
        <f t="shared" si="1"/>
        <v>-8.0342607000000008</v>
      </c>
      <c r="G63" s="44">
        <f t="shared" si="2"/>
        <v>-8.8337745999999999</v>
      </c>
      <c r="H63" s="44">
        <f t="shared" si="3"/>
        <v>-9.2954044000000007</v>
      </c>
      <c r="I63" s="44">
        <f t="shared" si="4"/>
        <v>-10.230226999999999</v>
      </c>
      <c r="J63" s="44">
        <f t="shared" si="5"/>
        <v>-14.453782</v>
      </c>
      <c r="K63" s="44">
        <f t="shared" si="6"/>
        <v>0</v>
      </c>
      <c r="M63">
        <v>4240000000</v>
      </c>
      <c r="N63">
        <v>-7.6064930000000004</v>
      </c>
      <c r="P63" s="6">
        <f t="shared" si="7"/>
        <v>4.4800000000000004</v>
      </c>
      <c r="Q63" s="6">
        <f t="shared" si="8"/>
        <v>-7.6522160000000001</v>
      </c>
      <c r="R63" s="44">
        <f t="shared" si="9"/>
        <v>-8.4032821999999996</v>
      </c>
      <c r="S63" s="44">
        <f t="shared" si="10"/>
        <v>-8.7855243999999999</v>
      </c>
      <c r="T63" s="44">
        <f t="shared" si="11"/>
        <v>-9.5402287999999995</v>
      </c>
      <c r="U63" s="44">
        <f t="shared" si="12"/>
        <v>-12.517756</v>
      </c>
      <c r="V63" s="44">
        <f t="shared" si="13"/>
        <v>0</v>
      </c>
    </row>
    <row r="64" spans="2:23" x14ac:dyDescent="0.25">
      <c r="B64">
        <v>4300000000</v>
      </c>
      <c r="C64">
        <v>-8.0382327999999994</v>
      </c>
      <c r="E64" s="6">
        <f t="shared" si="0"/>
        <v>4.54</v>
      </c>
      <c r="F64" s="6">
        <f t="shared" si="1"/>
        <v>-8.0580043999999997</v>
      </c>
      <c r="G64" s="44">
        <f t="shared" si="2"/>
        <v>-8.8728247000000007</v>
      </c>
      <c r="H64" s="44">
        <f t="shared" si="3"/>
        <v>-9.3324814000000007</v>
      </c>
      <c r="I64" s="44">
        <f t="shared" si="4"/>
        <v>-10.180933</v>
      </c>
      <c r="J64" s="44">
        <f t="shared" si="5"/>
        <v>-14.356709</v>
      </c>
      <c r="K64" s="44">
        <f t="shared" si="6"/>
        <v>0</v>
      </c>
      <c r="M64">
        <v>4300000000</v>
      </c>
      <c r="N64">
        <v>-7.6264523999999998</v>
      </c>
      <c r="P64" s="6">
        <f t="shared" si="7"/>
        <v>4.54</v>
      </c>
      <c r="Q64" s="6">
        <f t="shared" si="8"/>
        <v>-7.6633905999999996</v>
      </c>
      <c r="R64" s="44">
        <f t="shared" si="9"/>
        <v>-8.4158506000000006</v>
      </c>
      <c r="S64" s="44">
        <f t="shared" si="10"/>
        <v>-8.7927684999999993</v>
      </c>
      <c r="T64" s="44">
        <f t="shared" si="11"/>
        <v>-9.5301085000000008</v>
      </c>
      <c r="U64" s="44">
        <f t="shared" si="12"/>
        <v>-12.452578000000001</v>
      </c>
      <c r="V64" s="44">
        <f t="shared" si="13"/>
        <v>0</v>
      </c>
    </row>
    <row r="65" spans="2:22" x14ac:dyDescent="0.25">
      <c r="B65">
        <v>4360000000</v>
      </c>
      <c r="C65">
        <v>-8.0187387000000001</v>
      </c>
      <c r="E65" s="6">
        <f t="shared" si="0"/>
        <v>4.5999999999999996</v>
      </c>
      <c r="F65" s="6">
        <f t="shared" si="1"/>
        <v>-8.0887623000000008</v>
      </c>
      <c r="G65" s="44">
        <f t="shared" si="2"/>
        <v>-8.9100990000000007</v>
      </c>
      <c r="H65" s="44">
        <f t="shared" si="3"/>
        <v>-9.358511</v>
      </c>
      <c r="I65" s="44">
        <f t="shared" si="4"/>
        <v>-10.113742999999999</v>
      </c>
      <c r="J65" s="44">
        <f t="shared" si="5"/>
        <v>-14.230407</v>
      </c>
      <c r="K65" s="44">
        <f t="shared" si="6"/>
        <v>0</v>
      </c>
      <c r="M65">
        <v>4360000000</v>
      </c>
      <c r="N65">
        <v>-7.6167397000000001</v>
      </c>
      <c r="P65" s="6">
        <f t="shared" si="7"/>
        <v>4.5999999999999996</v>
      </c>
      <c r="Q65" s="6">
        <f t="shared" si="8"/>
        <v>-7.7077059999999999</v>
      </c>
      <c r="R65" s="44">
        <f t="shared" si="9"/>
        <v>-8.4637765999999992</v>
      </c>
      <c r="S65" s="44">
        <f t="shared" si="10"/>
        <v>-8.8307284999999993</v>
      </c>
      <c r="T65" s="44">
        <f t="shared" si="11"/>
        <v>-9.5353698999999992</v>
      </c>
      <c r="U65" s="44">
        <f t="shared" si="12"/>
        <v>-12.391799000000001</v>
      </c>
      <c r="V65" s="44">
        <f t="shared" si="13"/>
        <v>0</v>
      </c>
    </row>
    <row r="66" spans="2:22" x14ac:dyDescent="0.25">
      <c r="B66">
        <v>4420000000</v>
      </c>
      <c r="C66">
        <v>-8.0210609000000002</v>
      </c>
      <c r="E66" s="6">
        <f t="shared" si="0"/>
        <v>4.66</v>
      </c>
      <c r="F66" s="6">
        <f t="shared" si="1"/>
        <v>-8.0915946999999999</v>
      </c>
      <c r="G66" s="44">
        <f t="shared" si="2"/>
        <v>-8.9133929999999992</v>
      </c>
      <c r="H66" s="44">
        <f t="shared" si="3"/>
        <v>-9.3533629999999999</v>
      </c>
      <c r="I66" s="44">
        <f t="shared" si="4"/>
        <v>-9.9738083</v>
      </c>
      <c r="J66" s="44">
        <f t="shared" si="5"/>
        <v>-13.992734</v>
      </c>
      <c r="K66" s="44">
        <f t="shared" si="6"/>
        <v>0</v>
      </c>
      <c r="M66">
        <v>4420000000</v>
      </c>
      <c r="N66">
        <v>-7.6266312999999997</v>
      </c>
      <c r="P66" s="6">
        <f t="shared" si="7"/>
        <v>4.66</v>
      </c>
      <c r="Q66" s="6">
        <f t="shared" si="8"/>
        <v>-7.7291616999999997</v>
      </c>
      <c r="R66" s="44">
        <f t="shared" si="9"/>
        <v>-8.4857931000000004</v>
      </c>
      <c r="S66" s="44">
        <f t="shared" si="10"/>
        <v>-8.8422450999999995</v>
      </c>
      <c r="T66" s="44">
        <f t="shared" si="11"/>
        <v>-9.5180006000000006</v>
      </c>
      <c r="U66" s="44">
        <f t="shared" si="12"/>
        <v>-12.272157</v>
      </c>
      <c r="V66" s="44">
        <f t="shared" si="13"/>
        <v>0</v>
      </c>
    </row>
    <row r="67" spans="2:22" x14ac:dyDescent="0.25">
      <c r="B67">
        <v>4480000000</v>
      </c>
      <c r="C67">
        <v>-8.0342607000000008</v>
      </c>
      <c r="E67" s="6">
        <f t="shared" si="0"/>
        <v>4.72</v>
      </c>
      <c r="F67" s="6">
        <f t="shared" si="1"/>
        <v>-8.0631398999999995</v>
      </c>
      <c r="G67" s="44">
        <f t="shared" si="2"/>
        <v>-8.8687029000000006</v>
      </c>
      <c r="H67" s="44">
        <f t="shared" si="3"/>
        <v>-9.2864827999999999</v>
      </c>
      <c r="I67" s="44">
        <f t="shared" si="4"/>
        <v>-9.8809538000000003</v>
      </c>
      <c r="J67" s="44">
        <f t="shared" si="5"/>
        <v>-13.754242</v>
      </c>
      <c r="K67" s="44">
        <f t="shared" si="6"/>
        <v>0</v>
      </c>
      <c r="M67">
        <v>4480000000</v>
      </c>
      <c r="N67">
        <v>-7.6522160000000001</v>
      </c>
      <c r="P67" s="6">
        <f t="shared" si="7"/>
        <v>4.72</v>
      </c>
      <c r="Q67" s="6">
        <f t="shared" si="8"/>
        <v>-7.7630996999999997</v>
      </c>
      <c r="R67" s="44">
        <f t="shared" si="9"/>
        <v>-8.5060368000000004</v>
      </c>
      <c r="S67" s="44">
        <f t="shared" si="10"/>
        <v>-8.8396253999999992</v>
      </c>
      <c r="T67" s="44">
        <f t="shared" si="11"/>
        <v>-9.5265646000000004</v>
      </c>
      <c r="U67" s="44">
        <f t="shared" si="12"/>
        <v>-12.177151</v>
      </c>
      <c r="V67" s="44">
        <f t="shared" si="13"/>
        <v>0</v>
      </c>
    </row>
    <row r="68" spans="2:22" x14ac:dyDescent="0.25">
      <c r="B68">
        <v>4540000000</v>
      </c>
      <c r="C68">
        <v>-8.0580043999999997</v>
      </c>
      <c r="E68" s="6">
        <f t="shared" si="0"/>
        <v>4.78</v>
      </c>
      <c r="F68" s="6">
        <f t="shared" si="1"/>
        <v>-8.0677357000000001</v>
      </c>
      <c r="G68" s="44">
        <f t="shared" si="2"/>
        <v>-8.8545522999999999</v>
      </c>
      <c r="H68" s="44">
        <f t="shared" si="3"/>
        <v>-9.2522488000000003</v>
      </c>
      <c r="I68" s="44">
        <f t="shared" si="4"/>
        <v>-9.7692709000000004</v>
      </c>
      <c r="J68" s="44">
        <f t="shared" si="5"/>
        <v>-13.684831000000001</v>
      </c>
      <c r="K68" s="44">
        <f t="shared" si="6"/>
        <v>0</v>
      </c>
      <c r="M68">
        <v>4540000000</v>
      </c>
      <c r="N68">
        <v>-7.6633905999999996</v>
      </c>
      <c r="P68" s="6">
        <f t="shared" si="7"/>
        <v>4.78</v>
      </c>
      <c r="Q68" s="6">
        <f t="shared" si="8"/>
        <v>-7.8573817999999997</v>
      </c>
      <c r="R68" s="44">
        <f t="shared" si="9"/>
        <v>-8.5891293999999991</v>
      </c>
      <c r="S68" s="44">
        <f t="shared" si="10"/>
        <v>-8.8987397999999995</v>
      </c>
      <c r="T68" s="44">
        <f t="shared" si="11"/>
        <v>-9.5557537000000004</v>
      </c>
      <c r="U68" s="44">
        <f t="shared" si="12"/>
        <v>-12.199123999999999</v>
      </c>
      <c r="V68" s="44">
        <f t="shared" si="13"/>
        <v>0</v>
      </c>
    </row>
    <row r="69" spans="2:22" x14ac:dyDescent="0.25">
      <c r="B69">
        <v>4600000000</v>
      </c>
      <c r="C69">
        <v>-8.0887623000000008</v>
      </c>
      <c r="E69" s="6">
        <f t="shared" ref="E69:E132" si="14">B73/1000000000</f>
        <v>4.84</v>
      </c>
      <c r="F69" s="6">
        <f t="shared" ref="F69:F132" si="15">C73</f>
        <v>-8.001296</v>
      </c>
      <c r="G69" s="44">
        <f t="shared" ref="G69:G132" si="16">C279</f>
        <v>-8.7630510000000008</v>
      </c>
      <c r="H69" s="44">
        <f t="shared" ref="H69:H132" si="17">C485</f>
        <v>-9.1418447</v>
      </c>
      <c r="I69" s="44">
        <f t="shared" ref="I69:I132" si="18">C691</f>
        <v>-9.7320585000000008</v>
      </c>
      <c r="J69" s="44">
        <f t="shared" ref="J69:J132" si="19">C897</f>
        <v>-13.777901</v>
      </c>
      <c r="K69" s="44">
        <f t="shared" ref="K69:K132" si="20">C1103</f>
        <v>0</v>
      </c>
      <c r="M69">
        <v>4600000000</v>
      </c>
      <c r="N69">
        <v>-7.7077059999999999</v>
      </c>
      <c r="P69" s="6">
        <f t="shared" si="7"/>
        <v>4.84</v>
      </c>
      <c r="Q69" s="6">
        <f t="shared" si="8"/>
        <v>-7.8736005000000002</v>
      </c>
      <c r="R69" s="44">
        <f t="shared" si="9"/>
        <v>-8.5860623999999994</v>
      </c>
      <c r="S69" s="44">
        <f t="shared" si="10"/>
        <v>-8.8724384000000001</v>
      </c>
      <c r="T69" s="44">
        <f t="shared" si="11"/>
        <v>-9.6061192000000002</v>
      </c>
      <c r="U69" s="44">
        <f t="shared" si="12"/>
        <v>-12.294454999999999</v>
      </c>
      <c r="V69" s="44">
        <f t="shared" si="13"/>
        <v>0</v>
      </c>
    </row>
    <row r="70" spans="2:22" x14ac:dyDescent="0.25">
      <c r="B70">
        <v>4660000000</v>
      </c>
      <c r="C70">
        <v>-8.0915946999999999</v>
      </c>
      <c r="E70" s="6">
        <f t="shared" si="14"/>
        <v>4.9000000000000004</v>
      </c>
      <c r="F70" s="6">
        <f t="shared" si="15"/>
        <v>-7.9512214999999999</v>
      </c>
      <c r="G70" s="44">
        <f t="shared" si="16"/>
        <v>-8.6863078999999992</v>
      </c>
      <c r="H70" s="44">
        <f t="shared" si="17"/>
        <v>-9.0383367999999997</v>
      </c>
      <c r="I70" s="44">
        <f t="shared" si="18"/>
        <v>-9.6418447</v>
      </c>
      <c r="J70" s="44">
        <f t="shared" si="19"/>
        <v>-13.656656</v>
      </c>
      <c r="K70" s="44">
        <f t="shared" si="20"/>
        <v>0</v>
      </c>
      <c r="M70">
        <v>4660000000</v>
      </c>
      <c r="N70">
        <v>-7.7291616999999997</v>
      </c>
      <c r="P70" s="6">
        <f t="shared" ref="P70:P133" si="21">M74/1000000000</f>
        <v>4.9000000000000004</v>
      </c>
      <c r="Q70" s="6">
        <f t="shared" ref="Q70:Q133" si="22">N74</f>
        <v>-7.9270205000000002</v>
      </c>
      <c r="R70" s="44">
        <f t="shared" ref="R70:R133" si="23">N280</f>
        <v>-8.6171693999999999</v>
      </c>
      <c r="S70" s="44">
        <f t="shared" ref="S70:S133" si="24">N486</f>
        <v>-8.8837671</v>
      </c>
      <c r="T70" s="44">
        <f t="shared" ref="T70:T133" si="25">N692</f>
        <v>-9.6186886000000005</v>
      </c>
      <c r="U70" s="44">
        <f t="shared" ref="U70:U133" si="26">N898</f>
        <v>-12.243233</v>
      </c>
      <c r="V70" s="44">
        <f t="shared" ref="V70:V133" si="27">N1104</f>
        <v>0</v>
      </c>
    </row>
    <row r="71" spans="2:22" x14ac:dyDescent="0.25">
      <c r="B71">
        <v>4720000000</v>
      </c>
      <c r="C71">
        <v>-8.0631398999999995</v>
      </c>
      <c r="E71" s="6">
        <f t="shared" si="14"/>
        <v>4.96</v>
      </c>
      <c r="F71" s="6">
        <f t="shared" si="15"/>
        <v>-7.9278335999999996</v>
      </c>
      <c r="G71" s="44">
        <f t="shared" si="16"/>
        <v>-8.6499185999999995</v>
      </c>
      <c r="H71" s="44">
        <f t="shared" si="17"/>
        <v>-8.9860009999999999</v>
      </c>
      <c r="I71" s="44">
        <f t="shared" si="18"/>
        <v>-9.6009779000000002</v>
      </c>
      <c r="J71" s="44">
        <f t="shared" si="19"/>
        <v>-13.425986</v>
      </c>
      <c r="K71" s="44">
        <f t="shared" si="20"/>
        <v>0</v>
      </c>
      <c r="M71">
        <v>4720000000</v>
      </c>
      <c r="N71">
        <v>-7.7630996999999997</v>
      </c>
      <c r="P71" s="6">
        <f t="shared" si="21"/>
        <v>4.96</v>
      </c>
      <c r="Q71" s="6">
        <f t="shared" si="22"/>
        <v>-7.9729342000000001</v>
      </c>
      <c r="R71" s="44">
        <f t="shared" si="23"/>
        <v>-8.6540060000000008</v>
      </c>
      <c r="S71" s="44">
        <f t="shared" si="24"/>
        <v>-8.9161824999999997</v>
      </c>
      <c r="T71" s="44">
        <f t="shared" si="25"/>
        <v>-9.6767100999999993</v>
      </c>
      <c r="U71" s="44">
        <f t="shared" si="26"/>
        <v>-12.187977</v>
      </c>
      <c r="V71" s="44">
        <f t="shared" si="27"/>
        <v>0</v>
      </c>
    </row>
    <row r="72" spans="2:22" x14ac:dyDescent="0.25">
      <c r="B72">
        <v>4780000000</v>
      </c>
      <c r="C72">
        <v>-8.0677357000000001</v>
      </c>
      <c r="E72" s="6">
        <f t="shared" si="14"/>
        <v>5.0199999999999996</v>
      </c>
      <c r="F72" s="6">
        <f t="shared" si="15"/>
        <v>-7.8728065000000003</v>
      </c>
      <c r="G72" s="44">
        <f t="shared" si="16"/>
        <v>-8.5793570999999993</v>
      </c>
      <c r="H72" s="44">
        <f t="shared" si="17"/>
        <v>-8.8938731999999998</v>
      </c>
      <c r="I72" s="44">
        <f t="shared" si="18"/>
        <v>-9.5482674000000003</v>
      </c>
      <c r="J72" s="44">
        <f t="shared" si="19"/>
        <v>-13.175597</v>
      </c>
      <c r="K72" s="44">
        <f t="shared" si="20"/>
        <v>0</v>
      </c>
      <c r="M72">
        <v>4780000000</v>
      </c>
      <c r="N72">
        <v>-7.8573817999999997</v>
      </c>
      <c r="P72" s="6">
        <f t="shared" si="21"/>
        <v>5.0199999999999996</v>
      </c>
      <c r="Q72" s="6">
        <f t="shared" si="22"/>
        <v>-7.9645428999999996</v>
      </c>
      <c r="R72" s="44">
        <f t="shared" si="23"/>
        <v>-8.6393728000000003</v>
      </c>
      <c r="S72" s="44">
        <f t="shared" si="24"/>
        <v>-8.9020720000000004</v>
      </c>
      <c r="T72" s="44">
        <f t="shared" si="25"/>
        <v>-9.6788425</v>
      </c>
      <c r="U72" s="44">
        <f t="shared" si="26"/>
        <v>-12.102838999999999</v>
      </c>
      <c r="V72" s="44">
        <f t="shared" si="27"/>
        <v>0</v>
      </c>
    </row>
    <row r="73" spans="2:22" x14ac:dyDescent="0.25">
      <c r="B73">
        <v>4840000000</v>
      </c>
      <c r="C73">
        <v>-8.001296</v>
      </c>
      <c r="E73" s="6">
        <f t="shared" si="14"/>
        <v>5.08</v>
      </c>
      <c r="F73" s="6">
        <f t="shared" si="15"/>
        <v>-7.8339452999999999</v>
      </c>
      <c r="G73" s="44">
        <f t="shared" si="16"/>
        <v>-8.5385741999999993</v>
      </c>
      <c r="H73" s="44">
        <f t="shared" si="17"/>
        <v>-8.8461350999999997</v>
      </c>
      <c r="I73" s="44">
        <f t="shared" si="18"/>
        <v>-9.4724711999999993</v>
      </c>
      <c r="J73" s="44">
        <f t="shared" si="19"/>
        <v>-12.858798</v>
      </c>
      <c r="K73" s="44">
        <f t="shared" si="20"/>
        <v>0</v>
      </c>
      <c r="M73">
        <v>4840000000</v>
      </c>
      <c r="N73">
        <v>-7.8736005000000002</v>
      </c>
      <c r="P73" s="6">
        <f t="shared" si="21"/>
        <v>5.08</v>
      </c>
      <c r="Q73" s="6">
        <f t="shared" si="22"/>
        <v>-7.9597201000000002</v>
      </c>
      <c r="R73" s="44">
        <f t="shared" si="23"/>
        <v>-8.6383047000000008</v>
      </c>
      <c r="S73" s="44">
        <f t="shared" si="24"/>
        <v>-8.9124575000000004</v>
      </c>
      <c r="T73" s="44">
        <f t="shared" si="25"/>
        <v>-9.6706362000000006</v>
      </c>
      <c r="U73" s="44">
        <f t="shared" si="26"/>
        <v>-11.99009</v>
      </c>
      <c r="V73" s="44">
        <f t="shared" si="27"/>
        <v>0</v>
      </c>
    </row>
    <row r="74" spans="2:22" x14ac:dyDescent="0.25">
      <c r="B74">
        <v>4900000000</v>
      </c>
      <c r="C74">
        <v>-7.9512214999999999</v>
      </c>
      <c r="E74" s="6">
        <f t="shared" si="14"/>
        <v>5.14</v>
      </c>
      <c r="F74" s="6">
        <f t="shared" si="15"/>
        <v>-7.8104633999999997</v>
      </c>
      <c r="G74" s="44">
        <f t="shared" si="16"/>
        <v>-8.5120334999999994</v>
      </c>
      <c r="H74" s="44">
        <f t="shared" si="17"/>
        <v>-8.8115214999999996</v>
      </c>
      <c r="I74" s="44">
        <f t="shared" si="18"/>
        <v>-9.4311047000000006</v>
      </c>
      <c r="J74" s="44">
        <f t="shared" si="19"/>
        <v>-12.524165</v>
      </c>
      <c r="K74" s="44">
        <f t="shared" si="20"/>
        <v>0</v>
      </c>
      <c r="M74">
        <v>4900000000</v>
      </c>
      <c r="N74">
        <v>-7.9270205000000002</v>
      </c>
      <c r="P74" s="6">
        <f t="shared" si="21"/>
        <v>5.14</v>
      </c>
      <c r="Q74" s="6">
        <f t="shared" si="22"/>
        <v>-7.9810543000000003</v>
      </c>
      <c r="R74" s="44">
        <f t="shared" si="23"/>
        <v>-8.6654605999999994</v>
      </c>
      <c r="S74" s="44">
        <f t="shared" si="24"/>
        <v>-8.9503508000000007</v>
      </c>
      <c r="T74" s="44">
        <f t="shared" si="25"/>
        <v>-9.6684503999999993</v>
      </c>
      <c r="U74" s="44">
        <f t="shared" si="26"/>
        <v>-11.877779</v>
      </c>
      <c r="V74" s="44">
        <f t="shared" si="27"/>
        <v>0</v>
      </c>
    </row>
    <row r="75" spans="2:22" x14ac:dyDescent="0.25">
      <c r="B75">
        <v>4960000000</v>
      </c>
      <c r="C75">
        <v>-7.9278335999999996</v>
      </c>
      <c r="E75" s="6">
        <f t="shared" si="14"/>
        <v>5.2</v>
      </c>
      <c r="F75" s="6">
        <f t="shared" si="15"/>
        <v>-7.7886633999999999</v>
      </c>
      <c r="G75" s="44">
        <f t="shared" si="16"/>
        <v>-8.4853058000000008</v>
      </c>
      <c r="H75" s="44">
        <f t="shared" si="17"/>
        <v>-8.7748404000000004</v>
      </c>
      <c r="I75" s="44">
        <f t="shared" si="18"/>
        <v>-9.3442202000000005</v>
      </c>
      <c r="J75" s="44">
        <f t="shared" si="19"/>
        <v>-12.243202999999999</v>
      </c>
      <c r="K75" s="44">
        <f t="shared" si="20"/>
        <v>0</v>
      </c>
      <c r="M75">
        <v>4960000000</v>
      </c>
      <c r="N75">
        <v>-7.9729342000000001</v>
      </c>
      <c r="P75" s="6">
        <f t="shared" si="21"/>
        <v>5.2</v>
      </c>
      <c r="Q75" s="6">
        <f t="shared" si="22"/>
        <v>-7.9693179000000001</v>
      </c>
      <c r="R75" s="44">
        <f t="shared" si="23"/>
        <v>-8.6547947000000001</v>
      </c>
      <c r="S75" s="44">
        <f t="shared" si="24"/>
        <v>-8.9400023999999991</v>
      </c>
      <c r="T75" s="44">
        <f t="shared" si="25"/>
        <v>-9.6076794000000003</v>
      </c>
      <c r="U75" s="44">
        <f t="shared" si="26"/>
        <v>-11.789892999999999</v>
      </c>
      <c r="V75" s="44">
        <f t="shared" si="27"/>
        <v>0</v>
      </c>
    </row>
    <row r="76" spans="2:22" x14ac:dyDescent="0.25">
      <c r="B76">
        <v>5020000000</v>
      </c>
      <c r="C76">
        <v>-7.8728065000000003</v>
      </c>
      <c r="E76" s="6">
        <f t="shared" si="14"/>
        <v>5.26</v>
      </c>
      <c r="F76" s="6">
        <f t="shared" si="15"/>
        <v>-7.7918582000000001</v>
      </c>
      <c r="G76" s="44">
        <f t="shared" si="16"/>
        <v>-8.4846087000000008</v>
      </c>
      <c r="H76" s="44">
        <f t="shared" si="17"/>
        <v>-8.7666024999999994</v>
      </c>
      <c r="I76" s="44">
        <f t="shared" si="18"/>
        <v>-9.3264370000000003</v>
      </c>
      <c r="J76" s="44">
        <f t="shared" si="19"/>
        <v>-12.178848</v>
      </c>
      <c r="K76" s="44">
        <f t="shared" si="20"/>
        <v>0</v>
      </c>
      <c r="M76">
        <v>5020000000</v>
      </c>
      <c r="N76">
        <v>-7.9645428999999996</v>
      </c>
      <c r="P76" s="6">
        <f t="shared" si="21"/>
        <v>5.26</v>
      </c>
      <c r="Q76" s="6">
        <f t="shared" si="22"/>
        <v>-8.0155601999999995</v>
      </c>
      <c r="R76" s="44">
        <f t="shared" si="23"/>
        <v>-8.7041044000000003</v>
      </c>
      <c r="S76" s="44">
        <f t="shared" si="24"/>
        <v>-8.9872656000000006</v>
      </c>
      <c r="T76" s="44">
        <f t="shared" si="25"/>
        <v>-9.5857553000000006</v>
      </c>
      <c r="U76" s="44">
        <f t="shared" si="26"/>
        <v>-11.808033</v>
      </c>
      <c r="V76" s="44">
        <f t="shared" si="27"/>
        <v>0</v>
      </c>
    </row>
    <row r="77" spans="2:22" x14ac:dyDescent="0.25">
      <c r="B77">
        <v>5080000000</v>
      </c>
      <c r="C77">
        <v>-7.8339452999999999</v>
      </c>
      <c r="E77" s="6">
        <f t="shared" si="14"/>
        <v>5.32</v>
      </c>
      <c r="F77" s="6">
        <f t="shared" si="15"/>
        <v>-7.7599324999999997</v>
      </c>
      <c r="G77" s="44">
        <f t="shared" si="16"/>
        <v>-8.4433478999999991</v>
      </c>
      <c r="H77" s="44">
        <f t="shared" si="17"/>
        <v>-8.7140559999999994</v>
      </c>
      <c r="I77" s="44">
        <f t="shared" si="18"/>
        <v>-9.3063316</v>
      </c>
      <c r="J77" s="44">
        <f t="shared" si="19"/>
        <v>-12.101367</v>
      </c>
      <c r="K77" s="44">
        <f t="shared" si="20"/>
        <v>0</v>
      </c>
      <c r="M77">
        <v>5080000000</v>
      </c>
      <c r="N77">
        <v>-7.9597201000000002</v>
      </c>
      <c r="P77" s="6">
        <f t="shared" si="21"/>
        <v>5.32</v>
      </c>
      <c r="Q77" s="6">
        <f t="shared" si="22"/>
        <v>-8.0040665000000004</v>
      </c>
      <c r="R77" s="44">
        <f t="shared" si="23"/>
        <v>-8.6879481999999992</v>
      </c>
      <c r="S77" s="44">
        <f t="shared" si="24"/>
        <v>-8.9601593000000008</v>
      </c>
      <c r="T77" s="44">
        <f t="shared" si="25"/>
        <v>-9.5505513999999998</v>
      </c>
      <c r="U77" s="44">
        <f t="shared" si="26"/>
        <v>-11.769451</v>
      </c>
      <c r="V77" s="44">
        <f t="shared" si="27"/>
        <v>0</v>
      </c>
    </row>
    <row r="78" spans="2:22" x14ac:dyDescent="0.25">
      <c r="B78">
        <v>5140000000</v>
      </c>
      <c r="C78">
        <v>-7.8104633999999997</v>
      </c>
      <c r="E78" s="6">
        <f t="shared" si="14"/>
        <v>5.38</v>
      </c>
      <c r="F78" s="6">
        <f t="shared" si="15"/>
        <v>-7.7441664000000001</v>
      </c>
      <c r="G78" s="44">
        <f t="shared" si="16"/>
        <v>-8.4138041000000001</v>
      </c>
      <c r="H78" s="44">
        <f t="shared" si="17"/>
        <v>-8.6655511999999995</v>
      </c>
      <c r="I78" s="44">
        <f t="shared" si="18"/>
        <v>-9.2235545999999999</v>
      </c>
      <c r="J78" s="44">
        <f t="shared" si="19"/>
        <v>-11.939778</v>
      </c>
      <c r="K78" s="44">
        <f t="shared" si="20"/>
        <v>0</v>
      </c>
      <c r="M78">
        <v>5140000000</v>
      </c>
      <c r="N78">
        <v>-7.9810543000000003</v>
      </c>
      <c r="P78" s="6">
        <f t="shared" si="21"/>
        <v>5.38</v>
      </c>
      <c r="Q78" s="6">
        <f t="shared" si="22"/>
        <v>-8.0039549000000001</v>
      </c>
      <c r="R78" s="44">
        <f t="shared" si="23"/>
        <v>-8.6787291</v>
      </c>
      <c r="S78" s="44">
        <f t="shared" si="24"/>
        <v>-8.9363956000000009</v>
      </c>
      <c r="T78" s="44">
        <f t="shared" si="25"/>
        <v>-9.4392595000000004</v>
      </c>
      <c r="U78" s="44">
        <f t="shared" si="26"/>
        <v>-11.647551999999999</v>
      </c>
      <c r="V78" s="44">
        <f t="shared" si="27"/>
        <v>0</v>
      </c>
    </row>
    <row r="79" spans="2:22" x14ac:dyDescent="0.25">
      <c r="B79">
        <v>5200000000</v>
      </c>
      <c r="C79">
        <v>-7.7886633999999999</v>
      </c>
      <c r="E79" s="6">
        <f t="shared" si="14"/>
        <v>5.44</v>
      </c>
      <c r="F79" s="6">
        <f t="shared" si="15"/>
        <v>-7.7535901000000003</v>
      </c>
      <c r="G79" s="44">
        <f t="shared" si="16"/>
        <v>-8.4171990999999995</v>
      </c>
      <c r="H79" s="44">
        <f t="shared" si="17"/>
        <v>-8.6593865999999995</v>
      </c>
      <c r="I79" s="44">
        <f t="shared" si="18"/>
        <v>-9.2328892000000007</v>
      </c>
      <c r="J79" s="44">
        <f t="shared" si="19"/>
        <v>-11.837183</v>
      </c>
      <c r="K79" s="44">
        <f t="shared" si="20"/>
        <v>0</v>
      </c>
      <c r="M79">
        <v>5200000000</v>
      </c>
      <c r="N79">
        <v>-7.9693179000000001</v>
      </c>
      <c r="P79" s="6">
        <f t="shared" si="21"/>
        <v>5.44</v>
      </c>
      <c r="Q79" s="6">
        <f t="shared" si="22"/>
        <v>-8.0127354000000004</v>
      </c>
      <c r="R79" s="44">
        <f t="shared" si="23"/>
        <v>-8.6858883000000002</v>
      </c>
      <c r="S79" s="44">
        <f t="shared" si="24"/>
        <v>-8.9355621000000003</v>
      </c>
      <c r="T79" s="44">
        <f t="shared" si="25"/>
        <v>-9.4144564000000006</v>
      </c>
      <c r="U79" s="44">
        <f t="shared" si="26"/>
        <v>-11.587132</v>
      </c>
      <c r="V79" s="44">
        <f t="shared" si="27"/>
        <v>0</v>
      </c>
    </row>
    <row r="80" spans="2:22" x14ac:dyDescent="0.25">
      <c r="B80">
        <v>5260000000</v>
      </c>
      <c r="C80">
        <v>-7.7918582000000001</v>
      </c>
      <c r="E80" s="6">
        <f t="shared" si="14"/>
        <v>5.5</v>
      </c>
      <c r="F80" s="6">
        <f t="shared" si="15"/>
        <v>-7.7455467999999996</v>
      </c>
      <c r="G80" s="44">
        <f t="shared" si="16"/>
        <v>-8.3931742000000007</v>
      </c>
      <c r="H80" s="44">
        <f t="shared" si="17"/>
        <v>-8.6172733000000008</v>
      </c>
      <c r="I80" s="44">
        <f t="shared" si="18"/>
        <v>-9.2011842999999995</v>
      </c>
      <c r="J80" s="44">
        <f t="shared" si="19"/>
        <v>-11.643024</v>
      </c>
      <c r="K80" s="44">
        <f t="shared" si="20"/>
        <v>0</v>
      </c>
      <c r="M80">
        <v>5260000000</v>
      </c>
      <c r="N80">
        <v>-8.0155601999999995</v>
      </c>
      <c r="P80" s="6">
        <f t="shared" si="21"/>
        <v>5.5</v>
      </c>
      <c r="Q80" s="6">
        <f t="shared" si="22"/>
        <v>-7.9902858999999999</v>
      </c>
      <c r="R80" s="44">
        <f t="shared" si="23"/>
        <v>-8.6549244000000005</v>
      </c>
      <c r="S80" s="44">
        <f t="shared" si="24"/>
        <v>-8.8940915999999994</v>
      </c>
      <c r="T80" s="44">
        <f t="shared" si="25"/>
        <v>-9.3369827000000001</v>
      </c>
      <c r="U80" s="44">
        <f t="shared" si="26"/>
        <v>-11.43915</v>
      </c>
      <c r="V80" s="44">
        <f t="shared" si="27"/>
        <v>0</v>
      </c>
    </row>
    <row r="81" spans="2:22" x14ac:dyDescent="0.25">
      <c r="B81">
        <v>5320000000</v>
      </c>
      <c r="C81">
        <v>-7.7599324999999997</v>
      </c>
      <c r="E81" s="6">
        <f t="shared" si="14"/>
        <v>5.56</v>
      </c>
      <c r="F81" s="6">
        <f t="shared" si="15"/>
        <v>-7.7562040999999997</v>
      </c>
      <c r="G81" s="44">
        <f t="shared" si="16"/>
        <v>-8.3918610000000005</v>
      </c>
      <c r="H81" s="44">
        <f t="shared" si="17"/>
        <v>-8.6017446999999994</v>
      </c>
      <c r="I81" s="44">
        <f t="shared" si="18"/>
        <v>-9.1570330000000002</v>
      </c>
      <c r="J81" s="44">
        <f t="shared" si="19"/>
        <v>-11.423755999999999</v>
      </c>
      <c r="K81" s="44">
        <f t="shared" si="20"/>
        <v>0</v>
      </c>
      <c r="M81">
        <v>5320000000</v>
      </c>
      <c r="N81">
        <v>-8.0040665000000004</v>
      </c>
      <c r="P81" s="6">
        <f t="shared" si="21"/>
        <v>5.56</v>
      </c>
      <c r="Q81" s="6">
        <f t="shared" si="22"/>
        <v>-7.9679308000000004</v>
      </c>
      <c r="R81" s="44">
        <f t="shared" si="23"/>
        <v>-8.6261796999999998</v>
      </c>
      <c r="S81" s="44">
        <f t="shared" si="24"/>
        <v>-8.8620844000000005</v>
      </c>
      <c r="T81" s="44">
        <f t="shared" si="25"/>
        <v>-9.2588872999999996</v>
      </c>
      <c r="U81" s="44">
        <f t="shared" si="26"/>
        <v>-11.318695999999999</v>
      </c>
      <c r="V81" s="44">
        <f t="shared" si="27"/>
        <v>0</v>
      </c>
    </row>
    <row r="82" spans="2:22" x14ac:dyDescent="0.25">
      <c r="B82">
        <v>5380000000</v>
      </c>
      <c r="C82">
        <v>-7.7441664000000001</v>
      </c>
      <c r="E82" s="6">
        <f t="shared" si="14"/>
        <v>5.62</v>
      </c>
      <c r="F82" s="6">
        <f t="shared" si="15"/>
        <v>-7.7629112999999998</v>
      </c>
      <c r="G82" s="44">
        <f t="shared" si="16"/>
        <v>-8.3901614999999996</v>
      </c>
      <c r="H82" s="44">
        <f t="shared" si="17"/>
        <v>-8.5937356999999999</v>
      </c>
      <c r="I82" s="44">
        <f t="shared" si="18"/>
        <v>-9.1800069999999998</v>
      </c>
      <c r="J82" s="44">
        <f t="shared" si="19"/>
        <v>-11.491842</v>
      </c>
      <c r="K82" s="44">
        <f t="shared" si="20"/>
        <v>0</v>
      </c>
      <c r="M82">
        <v>5380000000</v>
      </c>
      <c r="N82">
        <v>-8.0039549000000001</v>
      </c>
      <c r="P82" s="6">
        <f t="shared" si="21"/>
        <v>5.62</v>
      </c>
      <c r="Q82" s="6">
        <f t="shared" si="22"/>
        <v>-7.9305877999999996</v>
      </c>
      <c r="R82" s="44">
        <f t="shared" si="23"/>
        <v>-8.5826445000000007</v>
      </c>
      <c r="S82" s="44">
        <f t="shared" si="24"/>
        <v>-8.8162965999999994</v>
      </c>
      <c r="T82" s="44">
        <f t="shared" si="25"/>
        <v>-9.2281408000000003</v>
      </c>
      <c r="U82" s="44">
        <f t="shared" si="26"/>
        <v>-11.417702999999999</v>
      </c>
      <c r="V82" s="44">
        <f t="shared" si="27"/>
        <v>0</v>
      </c>
    </row>
    <row r="83" spans="2:22" x14ac:dyDescent="0.25">
      <c r="B83">
        <v>5440000000</v>
      </c>
      <c r="C83">
        <v>-7.7535901000000003</v>
      </c>
      <c r="E83" s="6">
        <f t="shared" si="14"/>
        <v>5.68</v>
      </c>
      <c r="F83" s="6">
        <f t="shared" si="15"/>
        <v>-7.7860575000000001</v>
      </c>
      <c r="G83" s="44">
        <f t="shared" si="16"/>
        <v>-8.3910990000000005</v>
      </c>
      <c r="H83" s="44">
        <f t="shared" si="17"/>
        <v>-8.5751533999999996</v>
      </c>
      <c r="I83" s="44">
        <f t="shared" si="18"/>
        <v>-9.1906013000000009</v>
      </c>
      <c r="J83" s="44">
        <f t="shared" si="19"/>
        <v>-11.564736</v>
      </c>
      <c r="K83" s="44">
        <f t="shared" si="20"/>
        <v>0</v>
      </c>
      <c r="M83">
        <v>5440000000</v>
      </c>
      <c r="N83">
        <v>-8.0127354000000004</v>
      </c>
      <c r="P83" s="6">
        <f t="shared" si="21"/>
        <v>5.68</v>
      </c>
      <c r="Q83" s="6">
        <f t="shared" si="22"/>
        <v>-7.9127644999999998</v>
      </c>
      <c r="R83" s="44">
        <f t="shared" si="23"/>
        <v>-8.5548639000000009</v>
      </c>
      <c r="S83" s="44">
        <f t="shared" si="24"/>
        <v>-8.7789164</v>
      </c>
      <c r="T83" s="44">
        <f t="shared" si="25"/>
        <v>-9.1849337000000002</v>
      </c>
      <c r="U83" s="44">
        <f t="shared" si="26"/>
        <v>-11.43117</v>
      </c>
      <c r="V83" s="44">
        <f t="shared" si="27"/>
        <v>0</v>
      </c>
    </row>
    <row r="84" spans="2:22" x14ac:dyDescent="0.25">
      <c r="B84">
        <v>5500000000</v>
      </c>
      <c r="C84">
        <v>-7.7455467999999996</v>
      </c>
      <c r="E84" s="6">
        <f t="shared" si="14"/>
        <v>5.74</v>
      </c>
      <c r="F84" s="6">
        <f t="shared" si="15"/>
        <v>-7.8082627999999996</v>
      </c>
      <c r="G84" s="44">
        <f t="shared" si="16"/>
        <v>-8.4012337000000006</v>
      </c>
      <c r="H84" s="44">
        <f t="shared" si="17"/>
        <v>-8.5759896999999992</v>
      </c>
      <c r="I84" s="44">
        <f t="shared" si="18"/>
        <v>-9.1604595</v>
      </c>
      <c r="J84" s="44">
        <f t="shared" si="19"/>
        <v>-11.506391000000001</v>
      </c>
      <c r="K84" s="44">
        <f t="shared" si="20"/>
        <v>0</v>
      </c>
      <c r="M84">
        <v>5500000000</v>
      </c>
      <c r="N84">
        <v>-7.9902858999999999</v>
      </c>
      <c r="P84" s="6">
        <f t="shared" si="21"/>
        <v>5.74</v>
      </c>
      <c r="Q84" s="6">
        <f t="shared" si="22"/>
        <v>-7.8662181000000002</v>
      </c>
      <c r="R84" s="44">
        <f t="shared" si="23"/>
        <v>-8.5026598</v>
      </c>
      <c r="S84" s="44">
        <f t="shared" si="24"/>
        <v>-8.7219447999999993</v>
      </c>
      <c r="T84" s="44">
        <f t="shared" si="25"/>
        <v>-9.1302423000000008</v>
      </c>
      <c r="U84" s="44">
        <f t="shared" si="26"/>
        <v>-11.363932999999999</v>
      </c>
      <c r="V84" s="44">
        <f t="shared" si="27"/>
        <v>0</v>
      </c>
    </row>
    <row r="85" spans="2:22" x14ac:dyDescent="0.25">
      <c r="B85">
        <v>5560000000</v>
      </c>
      <c r="C85">
        <v>-7.7562040999999997</v>
      </c>
      <c r="E85" s="6">
        <f t="shared" si="14"/>
        <v>5.8</v>
      </c>
      <c r="F85" s="6">
        <f t="shared" si="15"/>
        <v>-7.7774733999999999</v>
      </c>
      <c r="G85" s="44">
        <f t="shared" si="16"/>
        <v>-8.3661937999999996</v>
      </c>
      <c r="H85" s="44">
        <f t="shared" si="17"/>
        <v>-8.5383967999999992</v>
      </c>
      <c r="I85" s="44">
        <f t="shared" si="18"/>
        <v>-9.1521892999999999</v>
      </c>
      <c r="J85" s="44">
        <f t="shared" si="19"/>
        <v>-11.489183000000001</v>
      </c>
      <c r="K85" s="44">
        <f t="shared" si="20"/>
        <v>0</v>
      </c>
      <c r="M85">
        <v>5560000000</v>
      </c>
      <c r="N85">
        <v>-7.9679308000000004</v>
      </c>
      <c r="P85" s="6">
        <f t="shared" si="21"/>
        <v>5.8</v>
      </c>
      <c r="Q85" s="6">
        <f t="shared" si="22"/>
        <v>-7.8050531999999997</v>
      </c>
      <c r="R85" s="44">
        <f t="shared" si="23"/>
        <v>-8.4342126999999998</v>
      </c>
      <c r="S85" s="44">
        <f t="shared" si="24"/>
        <v>-8.6468954</v>
      </c>
      <c r="T85" s="44">
        <f t="shared" si="25"/>
        <v>-9.0925492999999999</v>
      </c>
      <c r="U85" s="44">
        <f t="shared" si="26"/>
        <v>-11.361414</v>
      </c>
      <c r="V85" s="44">
        <f t="shared" si="27"/>
        <v>0</v>
      </c>
    </row>
    <row r="86" spans="2:22" x14ac:dyDescent="0.25">
      <c r="B86">
        <v>5620000000</v>
      </c>
      <c r="C86">
        <v>-7.7629112999999998</v>
      </c>
      <c r="E86" s="6">
        <f t="shared" si="14"/>
        <v>5.86</v>
      </c>
      <c r="F86" s="6">
        <f t="shared" si="15"/>
        <v>-7.7729258999999997</v>
      </c>
      <c r="G86" s="44">
        <f t="shared" si="16"/>
        <v>-8.3472556999999998</v>
      </c>
      <c r="H86" s="44">
        <f t="shared" si="17"/>
        <v>-8.5069885000000003</v>
      </c>
      <c r="I86" s="44">
        <f t="shared" si="18"/>
        <v>-9.1251116000000003</v>
      </c>
      <c r="J86" s="44">
        <f t="shared" si="19"/>
        <v>-11.544231999999999</v>
      </c>
      <c r="K86" s="44">
        <f t="shared" si="20"/>
        <v>0</v>
      </c>
      <c r="M86">
        <v>5620000000</v>
      </c>
      <c r="N86">
        <v>-7.9305877999999996</v>
      </c>
      <c r="P86" s="6">
        <f t="shared" si="21"/>
        <v>5.86</v>
      </c>
      <c r="Q86" s="6">
        <f t="shared" si="22"/>
        <v>-7.7662567999999998</v>
      </c>
      <c r="R86" s="44">
        <f t="shared" si="23"/>
        <v>-8.3831673000000002</v>
      </c>
      <c r="S86" s="44">
        <f t="shared" si="24"/>
        <v>-8.5791997999999996</v>
      </c>
      <c r="T86" s="44">
        <f t="shared" si="25"/>
        <v>-9.0582905</v>
      </c>
      <c r="U86" s="44">
        <f t="shared" si="26"/>
        <v>-11.430856</v>
      </c>
      <c r="V86" s="44">
        <f t="shared" si="27"/>
        <v>0</v>
      </c>
    </row>
    <row r="87" spans="2:22" x14ac:dyDescent="0.25">
      <c r="B87">
        <v>5680000000</v>
      </c>
      <c r="C87">
        <v>-7.7860575000000001</v>
      </c>
      <c r="E87" s="6">
        <f t="shared" si="14"/>
        <v>5.92</v>
      </c>
      <c r="F87" s="6">
        <f t="shared" si="15"/>
        <v>-7.8039069000000003</v>
      </c>
      <c r="G87" s="44">
        <f t="shared" si="16"/>
        <v>-8.3851414000000002</v>
      </c>
      <c r="H87" s="44">
        <f t="shared" si="17"/>
        <v>-8.5578213000000005</v>
      </c>
      <c r="I87" s="44">
        <f t="shared" si="18"/>
        <v>-9.1229258000000009</v>
      </c>
      <c r="J87" s="44">
        <f t="shared" si="19"/>
        <v>-11.565823999999999</v>
      </c>
      <c r="K87" s="44">
        <f t="shared" si="20"/>
        <v>0</v>
      </c>
      <c r="M87">
        <v>5680000000</v>
      </c>
      <c r="N87">
        <v>-7.9127644999999998</v>
      </c>
      <c r="P87" s="6">
        <f t="shared" si="21"/>
        <v>5.92</v>
      </c>
      <c r="Q87" s="6">
        <f t="shared" si="22"/>
        <v>-7.7725853999999996</v>
      </c>
      <c r="R87" s="44">
        <f t="shared" si="23"/>
        <v>-8.3876895999999999</v>
      </c>
      <c r="S87" s="44">
        <f t="shared" si="24"/>
        <v>-8.5821257000000006</v>
      </c>
      <c r="T87" s="44">
        <f t="shared" si="25"/>
        <v>-9.0716648000000006</v>
      </c>
      <c r="U87" s="44">
        <f t="shared" si="26"/>
        <v>-11.468819999999999</v>
      </c>
      <c r="V87" s="44">
        <f t="shared" si="27"/>
        <v>0</v>
      </c>
    </row>
    <row r="88" spans="2:22" x14ac:dyDescent="0.25">
      <c r="B88">
        <v>5740000000</v>
      </c>
      <c r="C88">
        <v>-7.8082627999999996</v>
      </c>
      <c r="E88" s="6">
        <f t="shared" si="14"/>
        <v>5.98</v>
      </c>
      <c r="F88" s="6">
        <f t="shared" si="15"/>
        <v>-7.7577733999999996</v>
      </c>
      <c r="G88" s="44">
        <f t="shared" si="16"/>
        <v>-8.3359470000000009</v>
      </c>
      <c r="H88" s="44">
        <f t="shared" si="17"/>
        <v>-8.5051459999999999</v>
      </c>
      <c r="I88" s="44">
        <f t="shared" si="18"/>
        <v>-9.0920342999999999</v>
      </c>
      <c r="J88" s="44">
        <f t="shared" si="19"/>
        <v>-11.544827</v>
      </c>
      <c r="K88" s="44">
        <f t="shared" si="20"/>
        <v>0</v>
      </c>
      <c r="M88">
        <v>5740000000</v>
      </c>
      <c r="N88">
        <v>-7.8662181000000002</v>
      </c>
      <c r="P88" s="6">
        <f t="shared" si="21"/>
        <v>5.98</v>
      </c>
      <c r="Q88" s="6">
        <f t="shared" si="22"/>
        <v>-7.7276157999999997</v>
      </c>
      <c r="R88" s="44">
        <f t="shared" si="23"/>
        <v>-8.3274507999999994</v>
      </c>
      <c r="S88" s="44">
        <f t="shared" si="24"/>
        <v>-8.5041274999999992</v>
      </c>
      <c r="T88" s="44">
        <f t="shared" si="25"/>
        <v>-9.0482177999999998</v>
      </c>
      <c r="U88" s="44">
        <f t="shared" si="26"/>
        <v>-11.479722000000001</v>
      </c>
      <c r="V88" s="44">
        <f t="shared" si="27"/>
        <v>0</v>
      </c>
    </row>
    <row r="89" spans="2:22" x14ac:dyDescent="0.25">
      <c r="B89">
        <v>5800000000</v>
      </c>
      <c r="C89">
        <v>-7.7774733999999999</v>
      </c>
      <c r="E89" s="6">
        <f t="shared" si="14"/>
        <v>6.04</v>
      </c>
      <c r="F89" s="6">
        <f t="shared" si="15"/>
        <v>-7.7722291999999999</v>
      </c>
      <c r="G89" s="44">
        <f t="shared" si="16"/>
        <v>-8.3572264000000001</v>
      </c>
      <c r="H89" s="44">
        <f t="shared" si="17"/>
        <v>-8.5325480000000002</v>
      </c>
      <c r="I89" s="44">
        <f t="shared" si="18"/>
        <v>-9.0299349000000007</v>
      </c>
      <c r="J89" s="44">
        <f t="shared" si="19"/>
        <v>-11.580005999999999</v>
      </c>
      <c r="K89" s="44">
        <f t="shared" si="20"/>
        <v>0</v>
      </c>
      <c r="M89">
        <v>5800000000</v>
      </c>
      <c r="N89">
        <v>-7.8050531999999997</v>
      </c>
      <c r="P89" s="6">
        <f t="shared" si="21"/>
        <v>6.04</v>
      </c>
      <c r="Q89" s="6">
        <f t="shared" si="22"/>
        <v>-7.7531061000000001</v>
      </c>
      <c r="R89" s="44">
        <f t="shared" si="23"/>
        <v>-8.3469124000000008</v>
      </c>
      <c r="S89" s="44">
        <f t="shared" si="24"/>
        <v>-8.5170317000000004</v>
      </c>
      <c r="T89" s="44">
        <f t="shared" si="25"/>
        <v>-9.0287304000000006</v>
      </c>
      <c r="U89" s="44">
        <f t="shared" si="26"/>
        <v>-11.575746000000001</v>
      </c>
      <c r="V89" s="44">
        <f t="shared" si="27"/>
        <v>0</v>
      </c>
    </row>
    <row r="90" spans="2:22" x14ac:dyDescent="0.25">
      <c r="B90">
        <v>5860000000</v>
      </c>
      <c r="C90">
        <v>-7.7729258999999997</v>
      </c>
      <c r="E90" s="6">
        <f t="shared" si="14"/>
        <v>6.1</v>
      </c>
      <c r="F90" s="6">
        <f t="shared" si="15"/>
        <v>-7.7422152000000004</v>
      </c>
      <c r="G90" s="44">
        <f t="shared" si="16"/>
        <v>-8.3336734999999997</v>
      </c>
      <c r="H90" s="44">
        <f t="shared" si="17"/>
        <v>-8.5168066000000007</v>
      </c>
      <c r="I90" s="44">
        <f t="shared" si="18"/>
        <v>-9.0453595999999994</v>
      </c>
      <c r="J90" s="44">
        <f t="shared" si="19"/>
        <v>-11.739948</v>
      </c>
      <c r="K90" s="44">
        <f t="shared" si="20"/>
        <v>0</v>
      </c>
      <c r="M90">
        <v>5860000000</v>
      </c>
      <c r="N90">
        <v>-7.7662567999999998</v>
      </c>
      <c r="P90" s="6">
        <f t="shared" si="21"/>
        <v>6.1</v>
      </c>
      <c r="Q90" s="6">
        <f t="shared" si="22"/>
        <v>-7.7290874000000001</v>
      </c>
      <c r="R90" s="44">
        <f t="shared" si="23"/>
        <v>-8.3196030000000007</v>
      </c>
      <c r="S90" s="44">
        <f t="shared" si="24"/>
        <v>-8.4877652999999995</v>
      </c>
      <c r="T90" s="44">
        <f t="shared" si="25"/>
        <v>-9.0633602</v>
      </c>
      <c r="U90" s="44">
        <f t="shared" si="26"/>
        <v>-11.735369</v>
      </c>
      <c r="V90" s="44">
        <f t="shared" si="27"/>
        <v>0</v>
      </c>
    </row>
    <row r="91" spans="2:22" x14ac:dyDescent="0.25">
      <c r="B91">
        <v>5920000000</v>
      </c>
      <c r="C91">
        <v>-7.8039069000000003</v>
      </c>
      <c r="E91" s="6">
        <f t="shared" si="14"/>
        <v>6.16</v>
      </c>
      <c r="F91" s="6">
        <f t="shared" si="15"/>
        <v>-7.7185253999999999</v>
      </c>
      <c r="G91" s="44">
        <f t="shared" si="16"/>
        <v>-8.3168707000000008</v>
      </c>
      <c r="H91" s="44">
        <f t="shared" si="17"/>
        <v>-8.5060186000000009</v>
      </c>
      <c r="I91" s="44">
        <f t="shared" si="18"/>
        <v>-8.9911232000000005</v>
      </c>
      <c r="J91" s="44">
        <f t="shared" si="19"/>
        <v>-11.721992</v>
      </c>
      <c r="K91" s="44">
        <f t="shared" si="20"/>
        <v>0</v>
      </c>
      <c r="M91">
        <v>5920000000</v>
      </c>
      <c r="N91">
        <v>-7.7725853999999996</v>
      </c>
      <c r="P91" s="6">
        <f t="shared" si="21"/>
        <v>6.16</v>
      </c>
      <c r="Q91" s="6">
        <f t="shared" si="22"/>
        <v>-7.7292147</v>
      </c>
      <c r="R91" s="44">
        <f t="shared" si="23"/>
        <v>-8.3159036999999998</v>
      </c>
      <c r="S91" s="44">
        <f t="shared" si="24"/>
        <v>-8.4810753000000005</v>
      </c>
      <c r="T91" s="44">
        <f t="shared" si="25"/>
        <v>-9.0404023999999996</v>
      </c>
      <c r="U91" s="44">
        <f t="shared" si="26"/>
        <v>-11.719234</v>
      </c>
      <c r="V91" s="44">
        <f t="shared" si="27"/>
        <v>0</v>
      </c>
    </row>
    <row r="92" spans="2:22" x14ac:dyDescent="0.25">
      <c r="B92">
        <v>5980000000</v>
      </c>
      <c r="C92">
        <v>-7.7577733999999996</v>
      </c>
      <c r="E92" s="6">
        <f t="shared" si="14"/>
        <v>6.22</v>
      </c>
      <c r="F92" s="6">
        <f t="shared" si="15"/>
        <v>-7.6785774</v>
      </c>
      <c r="G92" s="44">
        <f t="shared" si="16"/>
        <v>-8.2796040000000009</v>
      </c>
      <c r="H92" s="44">
        <f t="shared" si="17"/>
        <v>-8.4653872999999997</v>
      </c>
      <c r="I92" s="44">
        <f t="shared" si="18"/>
        <v>-8.9591484000000001</v>
      </c>
      <c r="J92" s="44">
        <f t="shared" si="19"/>
        <v>-11.644784</v>
      </c>
      <c r="K92" s="44">
        <f t="shared" si="20"/>
        <v>0</v>
      </c>
      <c r="M92">
        <v>5980000000</v>
      </c>
      <c r="N92">
        <v>-7.7276157999999997</v>
      </c>
      <c r="P92" s="6">
        <f t="shared" si="21"/>
        <v>6.22</v>
      </c>
      <c r="Q92" s="6">
        <f t="shared" si="22"/>
        <v>-7.7131556999999997</v>
      </c>
      <c r="R92" s="44">
        <f t="shared" si="23"/>
        <v>-8.2988710000000001</v>
      </c>
      <c r="S92" s="44">
        <f t="shared" si="24"/>
        <v>-8.4617348000000003</v>
      </c>
      <c r="T92" s="44">
        <f t="shared" si="25"/>
        <v>-9.0455389000000004</v>
      </c>
      <c r="U92" s="44">
        <f t="shared" si="26"/>
        <v>-11.722662</v>
      </c>
      <c r="V92" s="44">
        <f t="shared" si="27"/>
        <v>0</v>
      </c>
    </row>
    <row r="93" spans="2:22" x14ac:dyDescent="0.25">
      <c r="B93">
        <v>6040000000</v>
      </c>
      <c r="C93">
        <v>-7.7722291999999999</v>
      </c>
      <c r="E93" s="6">
        <f t="shared" si="14"/>
        <v>6.28</v>
      </c>
      <c r="F93" s="6">
        <f t="shared" si="15"/>
        <v>-7.6423196999999998</v>
      </c>
      <c r="G93" s="44">
        <f t="shared" si="16"/>
        <v>-8.2525767999999999</v>
      </c>
      <c r="H93" s="44">
        <f t="shared" si="17"/>
        <v>-8.4458637000000003</v>
      </c>
      <c r="I93" s="44">
        <f t="shared" si="18"/>
        <v>-8.9380856000000009</v>
      </c>
      <c r="J93" s="44">
        <f t="shared" si="19"/>
        <v>-11.692603</v>
      </c>
      <c r="K93" s="44">
        <f t="shared" si="20"/>
        <v>0</v>
      </c>
      <c r="M93">
        <v>6040000000</v>
      </c>
      <c r="N93">
        <v>-7.7531061000000001</v>
      </c>
      <c r="P93" s="6">
        <f t="shared" si="21"/>
        <v>6.28</v>
      </c>
      <c r="Q93" s="6">
        <f t="shared" si="22"/>
        <v>-7.6855874000000002</v>
      </c>
      <c r="R93" s="44">
        <f t="shared" si="23"/>
        <v>-8.2743634999999998</v>
      </c>
      <c r="S93" s="44">
        <f t="shared" si="24"/>
        <v>-8.4427824000000005</v>
      </c>
      <c r="T93" s="44">
        <f t="shared" si="25"/>
        <v>-9.0545006000000008</v>
      </c>
      <c r="U93" s="44">
        <f t="shared" si="26"/>
        <v>-11.899924</v>
      </c>
      <c r="V93" s="44">
        <f t="shared" si="27"/>
        <v>0</v>
      </c>
    </row>
    <row r="94" spans="2:22" x14ac:dyDescent="0.25">
      <c r="B94">
        <v>6100000000</v>
      </c>
      <c r="C94">
        <v>-7.7422152000000004</v>
      </c>
      <c r="E94" s="6">
        <f t="shared" si="14"/>
        <v>6.34</v>
      </c>
      <c r="F94" s="6">
        <f t="shared" si="15"/>
        <v>-7.6190610000000003</v>
      </c>
      <c r="G94" s="44">
        <f t="shared" si="16"/>
        <v>-8.2237557999999993</v>
      </c>
      <c r="H94" s="44">
        <f t="shared" si="17"/>
        <v>-8.4120778999999999</v>
      </c>
      <c r="I94" s="44">
        <f t="shared" si="18"/>
        <v>-8.9517384</v>
      </c>
      <c r="J94" s="44">
        <f t="shared" si="19"/>
        <v>-11.861564</v>
      </c>
      <c r="K94" s="44">
        <f t="shared" si="20"/>
        <v>0</v>
      </c>
      <c r="M94">
        <v>6100000000</v>
      </c>
      <c r="N94">
        <v>-7.7290874000000001</v>
      </c>
      <c r="P94" s="6">
        <f t="shared" si="21"/>
        <v>6.34</v>
      </c>
      <c r="Q94" s="6">
        <f t="shared" si="22"/>
        <v>-7.6883325999999999</v>
      </c>
      <c r="R94" s="44">
        <f t="shared" si="23"/>
        <v>-8.2755585000000007</v>
      </c>
      <c r="S94" s="44">
        <f t="shared" si="24"/>
        <v>-8.4452952999999997</v>
      </c>
      <c r="T94" s="44">
        <f t="shared" si="25"/>
        <v>-9.0779095000000005</v>
      </c>
      <c r="U94" s="44">
        <f t="shared" si="26"/>
        <v>-12.139837999999999</v>
      </c>
      <c r="V94" s="44">
        <f t="shared" si="27"/>
        <v>0</v>
      </c>
    </row>
    <row r="95" spans="2:22" x14ac:dyDescent="0.25">
      <c r="B95">
        <v>6160000000</v>
      </c>
      <c r="C95">
        <v>-7.7185253999999999</v>
      </c>
      <c r="E95" s="6">
        <f t="shared" si="14"/>
        <v>6.4</v>
      </c>
      <c r="F95" s="6">
        <f t="shared" si="15"/>
        <v>-7.6152525000000004</v>
      </c>
      <c r="G95" s="44">
        <f t="shared" si="16"/>
        <v>-8.2216214999999995</v>
      </c>
      <c r="H95" s="44">
        <f t="shared" si="17"/>
        <v>-8.4092350000000007</v>
      </c>
      <c r="I95" s="44">
        <f t="shared" si="18"/>
        <v>-8.9685593000000008</v>
      </c>
      <c r="J95" s="44">
        <f t="shared" si="19"/>
        <v>-11.982094</v>
      </c>
      <c r="K95" s="44">
        <f t="shared" si="20"/>
        <v>0</v>
      </c>
      <c r="M95">
        <v>6160000000</v>
      </c>
      <c r="N95">
        <v>-7.7292147</v>
      </c>
      <c r="P95" s="6">
        <f t="shared" si="21"/>
        <v>6.4</v>
      </c>
      <c r="Q95" s="6">
        <f t="shared" si="22"/>
        <v>-7.6827354000000003</v>
      </c>
      <c r="R95" s="44">
        <f t="shared" si="23"/>
        <v>-8.2744312000000004</v>
      </c>
      <c r="S95" s="44">
        <f t="shared" si="24"/>
        <v>-8.4505739000000002</v>
      </c>
      <c r="T95" s="44">
        <f t="shared" si="25"/>
        <v>-9.0948715</v>
      </c>
      <c r="U95" s="44">
        <f t="shared" si="26"/>
        <v>-12.279623000000001</v>
      </c>
      <c r="V95" s="44">
        <f t="shared" si="27"/>
        <v>0</v>
      </c>
    </row>
    <row r="96" spans="2:22" x14ac:dyDescent="0.25">
      <c r="B96">
        <v>6220000000</v>
      </c>
      <c r="C96">
        <v>-7.6785774</v>
      </c>
      <c r="E96" s="6">
        <f t="shared" si="14"/>
        <v>6.46</v>
      </c>
      <c r="F96" s="6">
        <f t="shared" si="15"/>
        <v>-7.5748100000000003</v>
      </c>
      <c r="G96" s="44">
        <f t="shared" si="16"/>
        <v>-8.1741352000000003</v>
      </c>
      <c r="H96" s="44">
        <f t="shared" si="17"/>
        <v>-8.3572292000000008</v>
      </c>
      <c r="I96" s="44">
        <f t="shared" si="18"/>
        <v>-8.9816760999999996</v>
      </c>
      <c r="J96" s="44">
        <f t="shared" si="19"/>
        <v>-12.020576999999999</v>
      </c>
      <c r="K96" s="44">
        <f t="shared" si="20"/>
        <v>0</v>
      </c>
      <c r="M96">
        <v>6220000000</v>
      </c>
      <c r="N96">
        <v>-7.7131556999999997</v>
      </c>
      <c r="P96" s="6">
        <f t="shared" si="21"/>
        <v>6.46</v>
      </c>
      <c r="Q96" s="6">
        <f t="shared" si="22"/>
        <v>-7.6516380000000002</v>
      </c>
      <c r="R96" s="44">
        <f t="shared" si="23"/>
        <v>-8.2436179999999997</v>
      </c>
      <c r="S96" s="44">
        <f t="shared" si="24"/>
        <v>-8.4222403000000003</v>
      </c>
      <c r="T96" s="44">
        <f t="shared" si="25"/>
        <v>-9.0951337999999993</v>
      </c>
      <c r="U96" s="44">
        <f t="shared" si="26"/>
        <v>-12.315312</v>
      </c>
      <c r="V96" s="44">
        <f t="shared" si="27"/>
        <v>0</v>
      </c>
    </row>
    <row r="97" spans="2:22" x14ac:dyDescent="0.25">
      <c r="B97">
        <v>6280000000</v>
      </c>
      <c r="C97">
        <v>-7.6423196999999998</v>
      </c>
      <c r="E97" s="6">
        <f t="shared" si="14"/>
        <v>6.52</v>
      </c>
      <c r="F97" s="6">
        <f t="shared" si="15"/>
        <v>-7.5870069999999998</v>
      </c>
      <c r="G97" s="44">
        <f t="shared" si="16"/>
        <v>-8.1816072000000002</v>
      </c>
      <c r="H97" s="44">
        <f t="shared" si="17"/>
        <v>-8.3643847000000004</v>
      </c>
      <c r="I97" s="44">
        <f t="shared" si="18"/>
        <v>-8.9766969999999997</v>
      </c>
      <c r="J97" s="44">
        <f t="shared" si="19"/>
        <v>-12.027032999999999</v>
      </c>
      <c r="K97" s="44">
        <f t="shared" si="20"/>
        <v>0</v>
      </c>
      <c r="M97">
        <v>6280000000</v>
      </c>
      <c r="N97">
        <v>-7.6855874000000002</v>
      </c>
      <c r="P97" s="6">
        <f t="shared" si="21"/>
        <v>6.52</v>
      </c>
      <c r="Q97" s="6">
        <f t="shared" si="22"/>
        <v>-7.6692548</v>
      </c>
      <c r="R97" s="44">
        <f t="shared" si="23"/>
        <v>-8.2656126000000008</v>
      </c>
      <c r="S97" s="44">
        <f t="shared" si="24"/>
        <v>-8.4555510999999992</v>
      </c>
      <c r="T97" s="44">
        <f t="shared" si="25"/>
        <v>-9.0898619000000007</v>
      </c>
      <c r="U97" s="44">
        <f t="shared" si="26"/>
        <v>-12.338017000000001</v>
      </c>
      <c r="V97" s="44">
        <f t="shared" si="27"/>
        <v>0</v>
      </c>
    </row>
    <row r="98" spans="2:22" x14ac:dyDescent="0.25">
      <c r="B98">
        <v>6340000000</v>
      </c>
      <c r="C98">
        <v>-7.6190610000000003</v>
      </c>
      <c r="E98" s="6">
        <f t="shared" si="14"/>
        <v>6.58</v>
      </c>
      <c r="F98" s="6">
        <f t="shared" si="15"/>
        <v>-7.5743742000000003</v>
      </c>
      <c r="G98" s="44">
        <f t="shared" si="16"/>
        <v>-8.1708821999999994</v>
      </c>
      <c r="H98" s="44">
        <f t="shared" si="17"/>
        <v>-8.3654136999999995</v>
      </c>
      <c r="I98" s="44">
        <f t="shared" si="18"/>
        <v>-9.0311088999999996</v>
      </c>
      <c r="J98" s="44">
        <f t="shared" si="19"/>
        <v>-12.136666999999999</v>
      </c>
      <c r="K98" s="44">
        <f t="shared" si="20"/>
        <v>0</v>
      </c>
      <c r="M98">
        <v>6340000000</v>
      </c>
      <c r="N98">
        <v>-7.6883325999999999</v>
      </c>
      <c r="P98" s="6">
        <f t="shared" si="21"/>
        <v>6.58</v>
      </c>
      <c r="Q98" s="6">
        <f t="shared" si="22"/>
        <v>-7.6567812000000002</v>
      </c>
      <c r="R98" s="44">
        <f t="shared" si="23"/>
        <v>-8.2597264999999993</v>
      </c>
      <c r="S98" s="44">
        <f t="shared" si="24"/>
        <v>-8.4623013</v>
      </c>
      <c r="T98" s="44">
        <f t="shared" si="25"/>
        <v>-9.1247234000000006</v>
      </c>
      <c r="U98" s="44">
        <f t="shared" si="26"/>
        <v>-12.462707</v>
      </c>
      <c r="V98" s="44">
        <f t="shared" si="27"/>
        <v>0</v>
      </c>
    </row>
    <row r="99" spans="2:22" x14ac:dyDescent="0.25">
      <c r="B99">
        <v>6400000000</v>
      </c>
      <c r="C99">
        <v>-7.6152525000000004</v>
      </c>
      <c r="E99" s="6">
        <f t="shared" si="14"/>
        <v>6.64</v>
      </c>
      <c r="F99" s="6">
        <f t="shared" si="15"/>
        <v>-7.5719113</v>
      </c>
      <c r="G99" s="44">
        <f t="shared" si="16"/>
        <v>-8.1679735000000004</v>
      </c>
      <c r="H99" s="44">
        <f t="shared" si="17"/>
        <v>-8.3682698999999996</v>
      </c>
      <c r="I99" s="44">
        <f t="shared" si="18"/>
        <v>-9.0474396000000006</v>
      </c>
      <c r="J99" s="44">
        <f t="shared" si="19"/>
        <v>-12.322907000000001</v>
      </c>
      <c r="K99" s="44">
        <f t="shared" si="20"/>
        <v>0</v>
      </c>
      <c r="M99">
        <v>6400000000</v>
      </c>
      <c r="N99">
        <v>-7.6827354000000003</v>
      </c>
      <c r="P99" s="6">
        <f t="shared" si="21"/>
        <v>6.64</v>
      </c>
      <c r="Q99" s="6">
        <f t="shared" si="22"/>
        <v>-7.6618732999999999</v>
      </c>
      <c r="R99" s="44">
        <f t="shared" si="23"/>
        <v>-8.2651433999999995</v>
      </c>
      <c r="S99" s="44">
        <f t="shared" si="24"/>
        <v>-8.4731597999999995</v>
      </c>
      <c r="T99" s="44">
        <f t="shared" si="25"/>
        <v>-9.1315317</v>
      </c>
      <c r="U99" s="44">
        <f t="shared" si="26"/>
        <v>-12.657752</v>
      </c>
      <c r="V99" s="44">
        <f t="shared" si="27"/>
        <v>0</v>
      </c>
    </row>
    <row r="100" spans="2:22" x14ac:dyDescent="0.25">
      <c r="B100">
        <v>6460000000</v>
      </c>
      <c r="C100">
        <v>-7.5748100000000003</v>
      </c>
      <c r="E100" s="6">
        <f t="shared" si="14"/>
        <v>6.7</v>
      </c>
      <c r="F100" s="6">
        <f t="shared" si="15"/>
        <v>-7.5982776000000003</v>
      </c>
      <c r="G100" s="44">
        <f t="shared" si="16"/>
        <v>-8.1988316000000001</v>
      </c>
      <c r="H100" s="44">
        <f t="shared" si="17"/>
        <v>-8.4148063999999998</v>
      </c>
      <c r="I100" s="44">
        <f t="shared" si="18"/>
        <v>-9.0828351999999999</v>
      </c>
      <c r="J100" s="44">
        <f t="shared" si="19"/>
        <v>-12.552592000000001</v>
      </c>
      <c r="K100" s="44">
        <f t="shared" si="20"/>
        <v>0</v>
      </c>
      <c r="M100">
        <v>6460000000</v>
      </c>
      <c r="N100">
        <v>-7.6516380000000002</v>
      </c>
      <c r="P100" s="6">
        <f t="shared" si="21"/>
        <v>6.7</v>
      </c>
      <c r="Q100" s="6">
        <f t="shared" si="22"/>
        <v>-7.6900620000000002</v>
      </c>
      <c r="R100" s="44">
        <f t="shared" si="23"/>
        <v>-8.3004598999999999</v>
      </c>
      <c r="S100" s="44">
        <f t="shared" si="24"/>
        <v>-8.5186414999999993</v>
      </c>
      <c r="T100" s="44">
        <f t="shared" si="25"/>
        <v>-9.1616248999999996</v>
      </c>
      <c r="U100" s="44">
        <f t="shared" si="26"/>
        <v>-12.867922999999999</v>
      </c>
      <c r="V100" s="44">
        <f t="shared" si="27"/>
        <v>0</v>
      </c>
    </row>
    <row r="101" spans="2:22" x14ac:dyDescent="0.25">
      <c r="B101">
        <v>6520000000</v>
      </c>
      <c r="C101">
        <v>-7.5870069999999998</v>
      </c>
      <c r="E101" s="6">
        <f t="shared" si="14"/>
        <v>6.76</v>
      </c>
      <c r="F101" s="6">
        <f t="shared" si="15"/>
        <v>-7.5855164999999998</v>
      </c>
      <c r="G101" s="44">
        <f t="shared" si="16"/>
        <v>-8.1919059999999995</v>
      </c>
      <c r="H101" s="44">
        <f t="shared" si="17"/>
        <v>-8.4147081000000004</v>
      </c>
      <c r="I101" s="44">
        <f t="shared" si="18"/>
        <v>-9.0676307999999999</v>
      </c>
      <c r="J101" s="44">
        <f t="shared" si="19"/>
        <v>-12.685321</v>
      </c>
      <c r="K101" s="44">
        <f t="shared" si="20"/>
        <v>0</v>
      </c>
      <c r="M101">
        <v>6520000000</v>
      </c>
      <c r="N101">
        <v>-7.6692548</v>
      </c>
      <c r="P101" s="6">
        <f t="shared" si="21"/>
        <v>6.76</v>
      </c>
      <c r="Q101" s="6">
        <f t="shared" si="22"/>
        <v>-7.6783980999999999</v>
      </c>
      <c r="R101" s="44">
        <f t="shared" si="23"/>
        <v>-8.2909746000000002</v>
      </c>
      <c r="S101" s="44">
        <f t="shared" si="24"/>
        <v>-8.5153923000000002</v>
      </c>
      <c r="T101" s="44">
        <f t="shared" si="25"/>
        <v>-9.1337214000000007</v>
      </c>
      <c r="U101" s="44">
        <f t="shared" si="26"/>
        <v>-12.948914</v>
      </c>
      <c r="V101" s="44">
        <f t="shared" si="27"/>
        <v>0</v>
      </c>
    </row>
    <row r="102" spans="2:22" x14ac:dyDescent="0.25">
      <c r="B102">
        <v>6580000000</v>
      </c>
      <c r="C102">
        <v>-7.5743742000000003</v>
      </c>
      <c r="E102" s="6">
        <f t="shared" si="14"/>
        <v>6.82</v>
      </c>
      <c r="F102" s="6">
        <f t="shared" si="15"/>
        <v>-7.6298427999999996</v>
      </c>
      <c r="G102" s="44">
        <f t="shared" si="16"/>
        <v>-8.2440472000000007</v>
      </c>
      <c r="H102" s="44">
        <f t="shared" si="17"/>
        <v>-8.4728183999999995</v>
      </c>
      <c r="I102" s="44">
        <f t="shared" si="18"/>
        <v>-9.0830974999999992</v>
      </c>
      <c r="J102" s="44">
        <f t="shared" si="19"/>
        <v>-12.83769</v>
      </c>
      <c r="K102" s="44">
        <f t="shared" si="20"/>
        <v>0</v>
      </c>
      <c r="M102">
        <v>6580000000</v>
      </c>
      <c r="N102">
        <v>-7.6567812000000002</v>
      </c>
      <c r="P102" s="6">
        <f t="shared" si="21"/>
        <v>6.82</v>
      </c>
      <c r="Q102" s="6">
        <f t="shared" si="22"/>
        <v>-7.7205953999999997</v>
      </c>
      <c r="R102" s="44">
        <f t="shared" si="23"/>
        <v>-8.3373364999999993</v>
      </c>
      <c r="S102" s="44">
        <f t="shared" si="24"/>
        <v>-8.5677842999999996</v>
      </c>
      <c r="T102" s="44">
        <f t="shared" si="25"/>
        <v>-9.1421614000000009</v>
      </c>
      <c r="U102" s="44">
        <f t="shared" si="26"/>
        <v>-13.058482</v>
      </c>
      <c r="V102" s="44">
        <f t="shared" si="27"/>
        <v>0</v>
      </c>
    </row>
    <row r="103" spans="2:22" x14ac:dyDescent="0.25">
      <c r="B103">
        <v>6640000000</v>
      </c>
      <c r="C103">
        <v>-7.5719113</v>
      </c>
      <c r="E103" s="6">
        <f t="shared" si="14"/>
        <v>6.88</v>
      </c>
      <c r="F103" s="6">
        <f t="shared" si="15"/>
        <v>-7.6642207999999998</v>
      </c>
      <c r="G103" s="44">
        <f t="shared" si="16"/>
        <v>-8.2838601999999995</v>
      </c>
      <c r="H103" s="44">
        <f t="shared" si="17"/>
        <v>-8.5175389999999993</v>
      </c>
      <c r="I103" s="44">
        <f t="shared" si="18"/>
        <v>-9.0848913000000007</v>
      </c>
      <c r="J103" s="44">
        <f t="shared" si="19"/>
        <v>-12.995512</v>
      </c>
      <c r="K103" s="44">
        <f t="shared" si="20"/>
        <v>0</v>
      </c>
      <c r="M103">
        <v>6640000000</v>
      </c>
      <c r="N103">
        <v>-7.6618732999999999</v>
      </c>
      <c r="P103" s="6">
        <f t="shared" si="21"/>
        <v>6.88</v>
      </c>
      <c r="Q103" s="6">
        <f t="shared" si="22"/>
        <v>-7.7373761999999999</v>
      </c>
      <c r="R103" s="44">
        <f t="shared" si="23"/>
        <v>-8.3597002000000007</v>
      </c>
      <c r="S103" s="44">
        <f t="shared" si="24"/>
        <v>-8.5983170999999992</v>
      </c>
      <c r="T103" s="44">
        <f t="shared" si="25"/>
        <v>-9.1387844000000005</v>
      </c>
      <c r="U103" s="44">
        <f t="shared" si="26"/>
        <v>-13.158937</v>
      </c>
      <c r="V103" s="44">
        <f t="shared" si="27"/>
        <v>0</v>
      </c>
    </row>
    <row r="104" spans="2:22" x14ac:dyDescent="0.25">
      <c r="B104">
        <v>6700000000</v>
      </c>
      <c r="C104">
        <v>-7.5982776000000003</v>
      </c>
      <c r="E104" s="6">
        <f t="shared" si="14"/>
        <v>6.94</v>
      </c>
      <c r="F104" s="6">
        <f t="shared" si="15"/>
        <v>-7.6681689999999998</v>
      </c>
      <c r="G104" s="44">
        <f t="shared" si="16"/>
        <v>-8.2922086999999998</v>
      </c>
      <c r="H104" s="44">
        <f t="shared" si="17"/>
        <v>-8.5267277000000004</v>
      </c>
      <c r="I104" s="44">
        <f t="shared" si="18"/>
        <v>-9.0731286999999998</v>
      </c>
      <c r="J104" s="44">
        <f t="shared" si="19"/>
        <v>-13.070008</v>
      </c>
      <c r="K104" s="44">
        <f t="shared" si="20"/>
        <v>0</v>
      </c>
      <c r="M104">
        <v>6700000000</v>
      </c>
      <c r="N104">
        <v>-7.6900620000000002</v>
      </c>
      <c r="P104" s="6">
        <f t="shared" si="21"/>
        <v>6.94</v>
      </c>
      <c r="Q104" s="6">
        <f t="shared" si="22"/>
        <v>-7.7335405000000002</v>
      </c>
      <c r="R104" s="44">
        <f t="shared" si="23"/>
        <v>-8.3595199999999998</v>
      </c>
      <c r="S104" s="44">
        <f t="shared" si="24"/>
        <v>-8.5996666000000008</v>
      </c>
      <c r="T104" s="44">
        <f t="shared" si="25"/>
        <v>-9.1206464999999994</v>
      </c>
      <c r="U104" s="44">
        <f t="shared" si="26"/>
        <v>-13.164538</v>
      </c>
      <c r="V104" s="44">
        <f t="shared" si="27"/>
        <v>0</v>
      </c>
    </row>
    <row r="105" spans="2:22" x14ac:dyDescent="0.25">
      <c r="B105">
        <v>6760000000</v>
      </c>
      <c r="C105">
        <v>-7.5855164999999998</v>
      </c>
      <c r="E105" s="6">
        <f t="shared" si="14"/>
        <v>7</v>
      </c>
      <c r="F105" s="6">
        <f t="shared" si="15"/>
        <v>-7.7037472999999999</v>
      </c>
      <c r="G105" s="44">
        <f t="shared" si="16"/>
        <v>-8.3295096999999991</v>
      </c>
      <c r="H105" s="44">
        <f t="shared" si="17"/>
        <v>-8.5599641999999996</v>
      </c>
      <c r="I105" s="44">
        <f t="shared" si="18"/>
        <v>-9.0540581000000007</v>
      </c>
      <c r="J105" s="44">
        <f t="shared" si="19"/>
        <v>-13.090090999999999</v>
      </c>
      <c r="K105" s="44">
        <f t="shared" si="20"/>
        <v>0</v>
      </c>
      <c r="M105">
        <v>6760000000</v>
      </c>
      <c r="N105">
        <v>-7.6783980999999999</v>
      </c>
      <c r="P105" s="6">
        <f t="shared" si="21"/>
        <v>7</v>
      </c>
      <c r="Q105" s="6">
        <f t="shared" si="22"/>
        <v>-7.7566842999999999</v>
      </c>
      <c r="R105" s="44">
        <f t="shared" si="23"/>
        <v>-8.3833990000000007</v>
      </c>
      <c r="S105" s="44">
        <f t="shared" si="24"/>
        <v>-8.6229334000000009</v>
      </c>
      <c r="T105" s="44">
        <f t="shared" si="25"/>
        <v>-9.1069373999999996</v>
      </c>
      <c r="U105" s="44">
        <f t="shared" si="26"/>
        <v>-13.183002</v>
      </c>
      <c r="V105" s="44">
        <f t="shared" si="27"/>
        <v>0</v>
      </c>
    </row>
    <row r="106" spans="2:22" x14ac:dyDescent="0.25">
      <c r="B106">
        <v>6820000000</v>
      </c>
      <c r="C106">
        <v>-7.6298427999999996</v>
      </c>
      <c r="E106" s="6">
        <f t="shared" si="14"/>
        <v>7.06</v>
      </c>
      <c r="F106" s="6">
        <f t="shared" si="15"/>
        <v>-7.7341423000000002</v>
      </c>
      <c r="G106" s="44">
        <f t="shared" si="16"/>
        <v>-8.3641167000000003</v>
      </c>
      <c r="H106" s="44">
        <f t="shared" si="17"/>
        <v>-8.5955142999999996</v>
      </c>
      <c r="I106" s="44">
        <f t="shared" si="18"/>
        <v>-9.0960932000000003</v>
      </c>
      <c r="J106" s="44">
        <f t="shared" si="19"/>
        <v>-13.36689</v>
      </c>
      <c r="K106" s="44">
        <f t="shared" si="20"/>
        <v>0</v>
      </c>
      <c r="M106">
        <v>6820000000</v>
      </c>
      <c r="N106">
        <v>-7.7205953999999997</v>
      </c>
      <c r="P106" s="6">
        <f t="shared" si="21"/>
        <v>7.06</v>
      </c>
      <c r="Q106" s="6">
        <f t="shared" si="22"/>
        <v>-7.7697449000000001</v>
      </c>
      <c r="R106" s="44">
        <f t="shared" si="23"/>
        <v>-8.4006919999999994</v>
      </c>
      <c r="S106" s="44">
        <f t="shared" si="24"/>
        <v>-8.6415968000000003</v>
      </c>
      <c r="T106" s="44">
        <f t="shared" si="25"/>
        <v>-9.1424445999999993</v>
      </c>
      <c r="U106" s="44">
        <f t="shared" si="26"/>
        <v>-13.476993999999999</v>
      </c>
      <c r="V106" s="44">
        <f t="shared" si="27"/>
        <v>0</v>
      </c>
    </row>
    <row r="107" spans="2:22" x14ac:dyDescent="0.25">
      <c r="B107">
        <v>6880000000</v>
      </c>
      <c r="C107">
        <v>-7.6642207999999998</v>
      </c>
      <c r="E107" s="6">
        <f t="shared" si="14"/>
        <v>7.12</v>
      </c>
      <c r="F107" s="6">
        <f t="shared" si="15"/>
        <v>-7.7267270000000003</v>
      </c>
      <c r="G107" s="44">
        <f t="shared" si="16"/>
        <v>-8.3488358999999992</v>
      </c>
      <c r="H107" s="44">
        <f t="shared" si="17"/>
        <v>-8.5727854000000008</v>
      </c>
      <c r="I107" s="44">
        <f t="shared" si="18"/>
        <v>-9.1042117999999999</v>
      </c>
      <c r="J107" s="44">
        <f t="shared" si="19"/>
        <v>-13.742393</v>
      </c>
      <c r="K107" s="44">
        <f t="shared" si="20"/>
        <v>0</v>
      </c>
      <c r="M107">
        <v>6880000000</v>
      </c>
      <c r="N107">
        <v>-7.7373761999999999</v>
      </c>
      <c r="P107" s="6">
        <f t="shared" si="21"/>
        <v>7.12</v>
      </c>
      <c r="Q107" s="6">
        <f t="shared" si="22"/>
        <v>-7.7584952999999999</v>
      </c>
      <c r="R107" s="44">
        <f t="shared" si="23"/>
        <v>-8.3862514000000008</v>
      </c>
      <c r="S107" s="44">
        <f t="shared" si="24"/>
        <v>-8.6171112000000001</v>
      </c>
      <c r="T107" s="44">
        <f t="shared" si="25"/>
        <v>-9.1473397999999992</v>
      </c>
      <c r="U107" s="44">
        <f t="shared" si="26"/>
        <v>-13.807726000000001</v>
      </c>
      <c r="V107" s="44">
        <f t="shared" si="27"/>
        <v>0</v>
      </c>
    </row>
    <row r="108" spans="2:22" x14ac:dyDescent="0.25">
      <c r="B108">
        <v>6940000000</v>
      </c>
      <c r="C108">
        <v>-7.6681689999999998</v>
      </c>
      <c r="E108" s="6">
        <f t="shared" si="14"/>
        <v>7.18</v>
      </c>
      <c r="F108" s="6">
        <f t="shared" si="15"/>
        <v>-7.7455195999999997</v>
      </c>
      <c r="G108" s="44">
        <f t="shared" si="16"/>
        <v>-8.371067</v>
      </c>
      <c r="H108" s="44">
        <f t="shared" si="17"/>
        <v>-8.5946169000000001</v>
      </c>
      <c r="I108" s="44">
        <f t="shared" si="18"/>
        <v>-9.1156539999999993</v>
      </c>
      <c r="J108" s="44">
        <f t="shared" si="19"/>
        <v>-13.960796999999999</v>
      </c>
      <c r="K108" s="44">
        <f t="shared" si="20"/>
        <v>0</v>
      </c>
      <c r="M108">
        <v>6940000000</v>
      </c>
      <c r="N108">
        <v>-7.7335405000000002</v>
      </c>
      <c r="P108" s="6">
        <f t="shared" si="21"/>
        <v>7.18</v>
      </c>
      <c r="Q108" s="6">
        <f t="shared" si="22"/>
        <v>-7.7686048000000003</v>
      </c>
      <c r="R108" s="44">
        <f t="shared" si="23"/>
        <v>-8.3977231999999997</v>
      </c>
      <c r="S108" s="44">
        <f t="shared" si="24"/>
        <v>-8.6253805000000003</v>
      </c>
      <c r="T108" s="44">
        <f t="shared" si="25"/>
        <v>-9.1462345000000003</v>
      </c>
      <c r="U108" s="44">
        <f t="shared" si="26"/>
        <v>-13.893807000000001</v>
      </c>
      <c r="V108" s="44">
        <f t="shared" si="27"/>
        <v>0</v>
      </c>
    </row>
    <row r="109" spans="2:22" x14ac:dyDescent="0.25">
      <c r="B109">
        <v>7000000000</v>
      </c>
      <c r="C109">
        <v>-7.7037472999999999</v>
      </c>
      <c r="E109" s="6">
        <f t="shared" si="14"/>
        <v>7.24</v>
      </c>
      <c r="F109" s="6">
        <f t="shared" si="15"/>
        <v>-7.7413721000000004</v>
      </c>
      <c r="G109" s="44">
        <f t="shared" si="16"/>
        <v>-8.3595828999999995</v>
      </c>
      <c r="H109" s="44">
        <f t="shared" si="17"/>
        <v>-8.5737761999999993</v>
      </c>
      <c r="I109" s="44">
        <f t="shared" si="18"/>
        <v>-9.0987939999999998</v>
      </c>
      <c r="J109" s="44">
        <f t="shared" si="19"/>
        <v>-13.892599000000001</v>
      </c>
      <c r="K109" s="44">
        <f t="shared" si="20"/>
        <v>0</v>
      </c>
      <c r="M109">
        <v>7000000000</v>
      </c>
      <c r="N109">
        <v>-7.7566842999999999</v>
      </c>
      <c r="P109" s="6">
        <f t="shared" si="21"/>
        <v>7.24</v>
      </c>
      <c r="Q109" s="6">
        <f t="shared" si="22"/>
        <v>-7.7677769999999997</v>
      </c>
      <c r="R109" s="44">
        <f t="shared" si="23"/>
        <v>-8.3918838999999998</v>
      </c>
      <c r="S109" s="44">
        <f t="shared" si="24"/>
        <v>-8.6070547000000008</v>
      </c>
      <c r="T109" s="44">
        <f t="shared" si="25"/>
        <v>-9.1113719999999994</v>
      </c>
      <c r="U109" s="44">
        <f t="shared" si="26"/>
        <v>-13.72667</v>
      </c>
      <c r="V109" s="44">
        <f t="shared" si="27"/>
        <v>0</v>
      </c>
    </row>
    <row r="110" spans="2:22" x14ac:dyDescent="0.25">
      <c r="B110">
        <v>7060000000</v>
      </c>
      <c r="C110">
        <v>-7.7341423000000002</v>
      </c>
      <c r="E110" s="6">
        <f t="shared" si="14"/>
        <v>7.3</v>
      </c>
      <c r="F110" s="6">
        <f t="shared" si="15"/>
        <v>-7.7758779999999996</v>
      </c>
      <c r="G110" s="44">
        <f t="shared" si="16"/>
        <v>-8.3945971000000004</v>
      </c>
      <c r="H110" s="44">
        <f t="shared" si="17"/>
        <v>-8.6069937000000003</v>
      </c>
      <c r="I110" s="44">
        <f t="shared" si="18"/>
        <v>-9.1234807999999994</v>
      </c>
      <c r="J110" s="44">
        <f t="shared" si="19"/>
        <v>-13.938140000000001</v>
      </c>
      <c r="K110" s="44">
        <f t="shared" si="20"/>
        <v>0</v>
      </c>
      <c r="M110">
        <v>7060000000</v>
      </c>
      <c r="N110">
        <v>-7.7697449000000001</v>
      </c>
      <c r="P110" s="6">
        <f t="shared" si="21"/>
        <v>7.3</v>
      </c>
      <c r="Q110" s="6">
        <f t="shared" si="22"/>
        <v>-7.8073182000000001</v>
      </c>
      <c r="R110" s="44">
        <f t="shared" si="23"/>
        <v>-8.4328146000000004</v>
      </c>
      <c r="S110" s="44">
        <f t="shared" si="24"/>
        <v>-8.6428366000000008</v>
      </c>
      <c r="T110" s="44">
        <f t="shared" si="25"/>
        <v>-9.1361427000000006</v>
      </c>
      <c r="U110" s="44">
        <f t="shared" si="26"/>
        <v>-13.757212000000001</v>
      </c>
      <c r="V110" s="44">
        <f t="shared" si="27"/>
        <v>0</v>
      </c>
    </row>
    <row r="111" spans="2:22" x14ac:dyDescent="0.25">
      <c r="B111">
        <v>7120000000</v>
      </c>
      <c r="C111">
        <v>-7.7267270000000003</v>
      </c>
      <c r="E111" s="6">
        <f t="shared" si="14"/>
        <v>7.36</v>
      </c>
      <c r="F111" s="6">
        <f t="shared" si="15"/>
        <v>-7.7931590000000002</v>
      </c>
      <c r="G111" s="44">
        <f t="shared" si="16"/>
        <v>-8.4114733000000008</v>
      </c>
      <c r="H111" s="44">
        <f t="shared" si="17"/>
        <v>-8.6257038000000001</v>
      </c>
      <c r="I111" s="44">
        <f t="shared" si="18"/>
        <v>-9.1805658000000001</v>
      </c>
      <c r="J111" s="44">
        <f t="shared" si="19"/>
        <v>-14.157712999999999</v>
      </c>
      <c r="K111" s="44">
        <f t="shared" si="20"/>
        <v>0</v>
      </c>
      <c r="M111">
        <v>7120000000</v>
      </c>
      <c r="N111">
        <v>-7.7584952999999999</v>
      </c>
      <c r="P111" s="6">
        <f t="shared" si="21"/>
        <v>7.36</v>
      </c>
      <c r="Q111" s="6">
        <f t="shared" si="22"/>
        <v>-7.8264946999999996</v>
      </c>
      <c r="R111" s="44">
        <f t="shared" si="23"/>
        <v>-8.4481324999999998</v>
      </c>
      <c r="S111" s="44">
        <f t="shared" si="24"/>
        <v>-8.6525908000000005</v>
      </c>
      <c r="T111" s="44">
        <f t="shared" si="25"/>
        <v>-9.1680088000000008</v>
      </c>
      <c r="U111" s="44">
        <f t="shared" si="26"/>
        <v>-13.948859000000001</v>
      </c>
      <c r="V111" s="44">
        <f t="shared" si="27"/>
        <v>0</v>
      </c>
    </row>
    <row r="112" spans="2:22" x14ac:dyDescent="0.25">
      <c r="B112">
        <v>7180000000</v>
      </c>
      <c r="C112">
        <v>-7.7455195999999997</v>
      </c>
      <c r="E112" s="6">
        <f t="shared" si="14"/>
        <v>7.42</v>
      </c>
      <c r="F112" s="6">
        <f t="shared" si="15"/>
        <v>-7.7928575999999996</v>
      </c>
      <c r="G112" s="44">
        <f t="shared" si="16"/>
        <v>-8.4136170999999997</v>
      </c>
      <c r="H112" s="44">
        <f t="shared" si="17"/>
        <v>-8.62819</v>
      </c>
      <c r="I112" s="44">
        <f t="shared" si="18"/>
        <v>-9.1782389000000002</v>
      </c>
      <c r="J112" s="44">
        <f t="shared" si="19"/>
        <v>-14.313895</v>
      </c>
      <c r="K112" s="44">
        <f t="shared" si="20"/>
        <v>0</v>
      </c>
      <c r="M112">
        <v>7180000000</v>
      </c>
      <c r="N112">
        <v>-7.7686048000000003</v>
      </c>
      <c r="P112" s="6">
        <f t="shared" si="21"/>
        <v>7.42</v>
      </c>
      <c r="Q112" s="6">
        <f t="shared" si="22"/>
        <v>-7.8361200999999996</v>
      </c>
      <c r="R112" s="44">
        <f t="shared" si="23"/>
        <v>-8.4516705999999999</v>
      </c>
      <c r="S112" s="44">
        <f t="shared" si="24"/>
        <v>-8.6485081000000008</v>
      </c>
      <c r="T112" s="44">
        <f t="shared" si="25"/>
        <v>-9.1537208999999997</v>
      </c>
      <c r="U112" s="44">
        <f t="shared" si="26"/>
        <v>-14.017896</v>
      </c>
      <c r="V112" s="44">
        <f t="shared" si="27"/>
        <v>0</v>
      </c>
    </row>
    <row r="113" spans="2:22" x14ac:dyDescent="0.25">
      <c r="B113">
        <v>7240000000</v>
      </c>
      <c r="C113">
        <v>-7.7413721000000004</v>
      </c>
      <c r="E113" s="6">
        <f t="shared" si="14"/>
        <v>7.48</v>
      </c>
      <c r="F113" s="6">
        <f t="shared" si="15"/>
        <v>-7.8419352</v>
      </c>
      <c r="G113" s="44">
        <f t="shared" si="16"/>
        <v>-8.4624929000000009</v>
      </c>
      <c r="H113" s="44">
        <f t="shared" si="17"/>
        <v>-8.6743450000000006</v>
      </c>
      <c r="I113" s="44">
        <f t="shared" si="18"/>
        <v>-9.2334432999999994</v>
      </c>
      <c r="J113" s="44">
        <f t="shared" si="19"/>
        <v>-14.42123</v>
      </c>
      <c r="K113" s="44">
        <f t="shared" si="20"/>
        <v>0</v>
      </c>
      <c r="M113">
        <v>7240000000</v>
      </c>
      <c r="N113">
        <v>-7.7677769999999997</v>
      </c>
      <c r="P113" s="6">
        <f t="shared" si="21"/>
        <v>7.48</v>
      </c>
      <c r="Q113" s="6">
        <f t="shared" si="22"/>
        <v>-7.8867927</v>
      </c>
      <c r="R113" s="44">
        <f t="shared" si="23"/>
        <v>-8.4964589999999998</v>
      </c>
      <c r="S113" s="44">
        <f t="shared" si="24"/>
        <v>-8.6839932999999991</v>
      </c>
      <c r="T113" s="44">
        <f t="shared" si="25"/>
        <v>-9.1964091999999997</v>
      </c>
      <c r="U113" s="44">
        <f t="shared" si="26"/>
        <v>-14.074026999999999</v>
      </c>
      <c r="V113" s="44">
        <f t="shared" si="27"/>
        <v>0</v>
      </c>
    </row>
    <row r="114" spans="2:22" x14ac:dyDescent="0.25">
      <c r="B114">
        <v>7300000000</v>
      </c>
      <c r="C114">
        <v>-7.7758779999999996</v>
      </c>
      <c r="E114" s="6">
        <f t="shared" si="14"/>
        <v>7.54</v>
      </c>
      <c r="F114" s="6">
        <f t="shared" si="15"/>
        <v>-7.8455652999999996</v>
      </c>
      <c r="G114" s="44">
        <f t="shared" si="16"/>
        <v>-8.4726552999999996</v>
      </c>
      <c r="H114" s="44">
        <f t="shared" si="17"/>
        <v>-8.6869192000000002</v>
      </c>
      <c r="I114" s="44">
        <f t="shared" si="18"/>
        <v>-9.264678</v>
      </c>
      <c r="J114" s="44">
        <f t="shared" si="19"/>
        <v>-14.584374</v>
      </c>
      <c r="K114" s="44">
        <f t="shared" si="20"/>
        <v>0</v>
      </c>
      <c r="M114">
        <v>7300000000</v>
      </c>
      <c r="N114">
        <v>-7.8073182000000001</v>
      </c>
      <c r="P114" s="6">
        <f t="shared" si="21"/>
        <v>7.54</v>
      </c>
      <c r="Q114" s="6">
        <f t="shared" si="22"/>
        <v>-7.8895163999999998</v>
      </c>
      <c r="R114" s="44">
        <f t="shared" si="23"/>
        <v>-8.4968023000000006</v>
      </c>
      <c r="S114" s="44">
        <f t="shared" si="24"/>
        <v>-8.6837330000000001</v>
      </c>
      <c r="T114" s="44">
        <f t="shared" si="25"/>
        <v>-9.2162837999999994</v>
      </c>
      <c r="U114" s="44">
        <f t="shared" si="26"/>
        <v>-14.200583</v>
      </c>
      <c r="V114" s="44">
        <f t="shared" si="27"/>
        <v>0</v>
      </c>
    </row>
    <row r="115" spans="2:22" x14ac:dyDescent="0.25">
      <c r="B115">
        <v>7360000000</v>
      </c>
      <c r="C115">
        <v>-7.7931590000000002</v>
      </c>
      <c r="E115" s="6">
        <f t="shared" si="14"/>
        <v>7.6</v>
      </c>
      <c r="F115" s="6">
        <f t="shared" si="15"/>
        <v>-7.8876037999999999</v>
      </c>
      <c r="G115" s="44">
        <f t="shared" si="16"/>
        <v>-8.5145893000000008</v>
      </c>
      <c r="H115" s="44">
        <f t="shared" si="17"/>
        <v>-8.7269448999999994</v>
      </c>
      <c r="I115" s="44">
        <f t="shared" si="18"/>
        <v>-9.3216724000000006</v>
      </c>
      <c r="J115" s="44">
        <f t="shared" si="19"/>
        <v>-14.828516</v>
      </c>
      <c r="K115" s="44">
        <f t="shared" si="20"/>
        <v>0</v>
      </c>
      <c r="M115">
        <v>7360000000</v>
      </c>
      <c r="N115">
        <v>-7.8264946999999996</v>
      </c>
      <c r="P115" s="6">
        <f t="shared" si="21"/>
        <v>7.6</v>
      </c>
      <c r="Q115" s="6">
        <f t="shared" si="22"/>
        <v>-7.9311543000000002</v>
      </c>
      <c r="R115" s="44">
        <f t="shared" si="23"/>
        <v>-8.5308732999999997</v>
      </c>
      <c r="S115" s="44">
        <f t="shared" si="24"/>
        <v>-8.7163839000000003</v>
      </c>
      <c r="T115" s="44">
        <f t="shared" si="25"/>
        <v>-9.2590322</v>
      </c>
      <c r="U115" s="44">
        <f t="shared" si="26"/>
        <v>-14.373951</v>
      </c>
      <c r="V115" s="44">
        <f t="shared" si="27"/>
        <v>0</v>
      </c>
    </row>
    <row r="116" spans="2:22" x14ac:dyDescent="0.25">
      <c r="B116">
        <v>7420000000</v>
      </c>
      <c r="C116">
        <v>-7.7928575999999996</v>
      </c>
      <c r="E116" s="6">
        <f t="shared" si="14"/>
        <v>7.66</v>
      </c>
      <c r="F116" s="6">
        <f t="shared" si="15"/>
        <v>-7.9340234000000001</v>
      </c>
      <c r="G116" s="44">
        <f t="shared" si="16"/>
        <v>-8.5663443000000008</v>
      </c>
      <c r="H116" s="44">
        <f t="shared" si="17"/>
        <v>-8.7823066999999995</v>
      </c>
      <c r="I116" s="44">
        <f t="shared" si="18"/>
        <v>-9.3524312999999992</v>
      </c>
      <c r="J116" s="44">
        <f t="shared" si="19"/>
        <v>-14.948221999999999</v>
      </c>
      <c r="K116" s="44">
        <f t="shared" si="20"/>
        <v>0</v>
      </c>
      <c r="M116">
        <v>7420000000</v>
      </c>
      <c r="N116">
        <v>-7.8361200999999996</v>
      </c>
      <c r="P116" s="6">
        <f t="shared" si="21"/>
        <v>7.66</v>
      </c>
      <c r="Q116" s="6">
        <f t="shared" si="22"/>
        <v>-7.9573955999999999</v>
      </c>
      <c r="R116" s="44">
        <f t="shared" si="23"/>
        <v>-8.5592269999999999</v>
      </c>
      <c r="S116" s="44">
        <f t="shared" si="24"/>
        <v>-8.7519922000000001</v>
      </c>
      <c r="T116" s="44">
        <f t="shared" si="25"/>
        <v>-9.2818527</v>
      </c>
      <c r="U116" s="44">
        <f t="shared" si="26"/>
        <v>-14.386768999999999</v>
      </c>
      <c r="V116" s="44">
        <f t="shared" si="27"/>
        <v>0</v>
      </c>
    </row>
    <row r="117" spans="2:22" x14ac:dyDescent="0.25">
      <c r="B117">
        <v>7480000000</v>
      </c>
      <c r="C117">
        <v>-7.8419352</v>
      </c>
      <c r="E117" s="6">
        <f t="shared" si="14"/>
        <v>7.72</v>
      </c>
      <c r="F117" s="6">
        <f t="shared" si="15"/>
        <v>-7.9701858000000003</v>
      </c>
      <c r="G117" s="44">
        <f t="shared" si="16"/>
        <v>-8.6002425999999996</v>
      </c>
      <c r="H117" s="44">
        <f t="shared" si="17"/>
        <v>-8.8132771999999999</v>
      </c>
      <c r="I117" s="44">
        <f t="shared" si="18"/>
        <v>-9.4037609</v>
      </c>
      <c r="J117" s="44">
        <f t="shared" si="19"/>
        <v>-14.928561999999999</v>
      </c>
      <c r="K117" s="44">
        <f t="shared" si="20"/>
        <v>0</v>
      </c>
      <c r="M117">
        <v>7480000000</v>
      </c>
      <c r="N117">
        <v>-7.8867927</v>
      </c>
      <c r="P117" s="6">
        <f t="shared" si="21"/>
        <v>7.72</v>
      </c>
      <c r="Q117" s="6">
        <f t="shared" si="22"/>
        <v>-7.9856090999999996</v>
      </c>
      <c r="R117" s="44">
        <f t="shared" si="23"/>
        <v>-8.5880107999999993</v>
      </c>
      <c r="S117" s="44">
        <f t="shared" si="24"/>
        <v>-8.7824296999999998</v>
      </c>
      <c r="T117" s="44">
        <f t="shared" si="25"/>
        <v>-9.3141765999999997</v>
      </c>
      <c r="U117" s="44">
        <f t="shared" si="26"/>
        <v>-14.290262999999999</v>
      </c>
      <c r="V117" s="44">
        <f t="shared" si="27"/>
        <v>0</v>
      </c>
    </row>
    <row r="118" spans="2:22" x14ac:dyDescent="0.25">
      <c r="B118">
        <v>7540000000</v>
      </c>
      <c r="C118">
        <v>-7.8455652999999996</v>
      </c>
      <c r="E118" s="6">
        <f t="shared" si="14"/>
        <v>7.78</v>
      </c>
      <c r="F118" s="6">
        <f t="shared" si="15"/>
        <v>-8.0384492999999999</v>
      </c>
      <c r="G118" s="44">
        <f t="shared" si="16"/>
        <v>-8.6693534999999997</v>
      </c>
      <c r="H118" s="44">
        <f t="shared" si="17"/>
        <v>-8.8786459000000004</v>
      </c>
      <c r="I118" s="44">
        <f t="shared" si="18"/>
        <v>-9.4564581000000008</v>
      </c>
      <c r="J118" s="44">
        <f t="shared" si="19"/>
        <v>-14.863927</v>
      </c>
      <c r="K118" s="44">
        <f t="shared" si="20"/>
        <v>0</v>
      </c>
      <c r="M118">
        <v>7540000000</v>
      </c>
      <c r="N118">
        <v>-7.8895163999999998</v>
      </c>
      <c r="P118" s="6">
        <f t="shared" si="21"/>
        <v>7.78</v>
      </c>
      <c r="Q118" s="6">
        <f t="shared" si="22"/>
        <v>-8.0434570000000001</v>
      </c>
      <c r="R118" s="44">
        <f t="shared" si="23"/>
        <v>-8.6518744999999999</v>
      </c>
      <c r="S118" s="44">
        <f t="shared" si="24"/>
        <v>-8.8548364999999993</v>
      </c>
      <c r="T118" s="44">
        <f t="shared" si="25"/>
        <v>-9.3622455999999996</v>
      </c>
      <c r="U118" s="44">
        <f t="shared" si="26"/>
        <v>-14.214451</v>
      </c>
      <c r="V118" s="44">
        <f t="shared" si="27"/>
        <v>0</v>
      </c>
    </row>
    <row r="119" spans="2:22" x14ac:dyDescent="0.25">
      <c r="B119">
        <v>7600000000</v>
      </c>
      <c r="C119">
        <v>-7.8876037999999999</v>
      </c>
      <c r="E119" s="6">
        <f t="shared" si="14"/>
        <v>7.84</v>
      </c>
      <c r="F119" s="6">
        <f t="shared" si="15"/>
        <v>-8.0826969000000002</v>
      </c>
      <c r="G119" s="44">
        <f t="shared" si="16"/>
        <v>-8.7154837000000001</v>
      </c>
      <c r="H119" s="44">
        <f t="shared" si="17"/>
        <v>-8.9289713000000006</v>
      </c>
      <c r="I119" s="44">
        <f t="shared" si="18"/>
        <v>-9.5365418999999996</v>
      </c>
      <c r="J119" s="44">
        <f t="shared" si="19"/>
        <v>-14.909255</v>
      </c>
      <c r="K119" s="44">
        <f t="shared" si="20"/>
        <v>0</v>
      </c>
      <c r="M119">
        <v>7600000000</v>
      </c>
      <c r="N119">
        <v>-7.9311543000000002</v>
      </c>
      <c r="P119" s="6">
        <f t="shared" si="21"/>
        <v>7.84</v>
      </c>
      <c r="Q119" s="6">
        <f t="shared" si="22"/>
        <v>-8.0766811000000001</v>
      </c>
      <c r="R119" s="44">
        <f t="shared" si="23"/>
        <v>-8.6906251999999995</v>
      </c>
      <c r="S119" s="44">
        <f t="shared" si="24"/>
        <v>-8.9001845999999993</v>
      </c>
      <c r="T119" s="44">
        <f t="shared" si="25"/>
        <v>-9.4212293999999996</v>
      </c>
      <c r="U119" s="44">
        <f t="shared" si="26"/>
        <v>-14.276806000000001</v>
      </c>
      <c r="V119" s="44">
        <f t="shared" si="27"/>
        <v>0</v>
      </c>
    </row>
    <row r="120" spans="2:22" x14ac:dyDescent="0.25">
      <c r="B120">
        <v>7660000000</v>
      </c>
      <c r="C120">
        <v>-7.9340234000000001</v>
      </c>
      <c r="E120" s="6">
        <f t="shared" si="14"/>
        <v>7.9</v>
      </c>
      <c r="F120" s="6">
        <f t="shared" si="15"/>
        <v>-8.0780753999999995</v>
      </c>
      <c r="G120" s="44">
        <f t="shared" si="16"/>
        <v>-8.7054452999999992</v>
      </c>
      <c r="H120" s="44">
        <f t="shared" si="17"/>
        <v>-8.9149075</v>
      </c>
      <c r="I120" s="44">
        <f t="shared" si="18"/>
        <v>-9.5461445000000005</v>
      </c>
      <c r="J120" s="44">
        <f t="shared" si="19"/>
        <v>-14.996079</v>
      </c>
      <c r="K120" s="44">
        <f t="shared" si="20"/>
        <v>0</v>
      </c>
      <c r="M120">
        <v>7660000000</v>
      </c>
      <c r="N120">
        <v>-7.9573955999999999</v>
      </c>
      <c r="P120" s="6">
        <f t="shared" si="21"/>
        <v>7.9</v>
      </c>
      <c r="Q120" s="6">
        <f t="shared" si="22"/>
        <v>-8.0867108999999999</v>
      </c>
      <c r="R120" s="44">
        <f t="shared" si="23"/>
        <v>-8.7050028000000008</v>
      </c>
      <c r="S120" s="44">
        <f t="shared" si="24"/>
        <v>-8.9129152000000005</v>
      </c>
      <c r="T120" s="44">
        <f t="shared" si="25"/>
        <v>-9.4178981999999998</v>
      </c>
      <c r="U120" s="44">
        <f t="shared" si="26"/>
        <v>-14.375278</v>
      </c>
      <c r="V120" s="44">
        <f t="shared" si="27"/>
        <v>0</v>
      </c>
    </row>
    <row r="121" spans="2:22" x14ac:dyDescent="0.25">
      <c r="B121">
        <v>7720000000</v>
      </c>
      <c r="C121">
        <v>-7.9701858000000003</v>
      </c>
      <c r="E121" s="6">
        <f t="shared" si="14"/>
        <v>7.96</v>
      </c>
      <c r="F121" s="6">
        <f t="shared" si="15"/>
        <v>-8.0994986999999998</v>
      </c>
      <c r="G121" s="44">
        <f t="shared" si="16"/>
        <v>-8.7237272000000008</v>
      </c>
      <c r="H121" s="44">
        <f t="shared" si="17"/>
        <v>-8.9305553</v>
      </c>
      <c r="I121" s="44">
        <f t="shared" si="18"/>
        <v>-9.6199951000000006</v>
      </c>
      <c r="J121" s="44">
        <f t="shared" si="19"/>
        <v>-15.138966999999999</v>
      </c>
      <c r="K121" s="44">
        <f t="shared" si="20"/>
        <v>0</v>
      </c>
      <c r="M121">
        <v>7720000000</v>
      </c>
      <c r="N121">
        <v>-7.9856090999999996</v>
      </c>
      <c r="P121" s="6">
        <f t="shared" si="21"/>
        <v>7.96</v>
      </c>
      <c r="Q121" s="6">
        <f t="shared" si="22"/>
        <v>-8.1170416000000003</v>
      </c>
      <c r="R121" s="44">
        <f t="shared" si="23"/>
        <v>-8.7365054999999998</v>
      </c>
      <c r="S121" s="44">
        <f t="shared" si="24"/>
        <v>-8.9397220999999991</v>
      </c>
      <c r="T121" s="44">
        <f t="shared" si="25"/>
        <v>-9.4677085999999999</v>
      </c>
      <c r="U121" s="44">
        <f t="shared" si="26"/>
        <v>-14.509982000000001</v>
      </c>
      <c r="V121" s="44">
        <f t="shared" si="27"/>
        <v>0</v>
      </c>
    </row>
    <row r="122" spans="2:22" x14ac:dyDescent="0.25">
      <c r="B122">
        <v>7780000000</v>
      </c>
      <c r="C122">
        <v>-8.0384492999999999</v>
      </c>
      <c r="E122" s="6">
        <f t="shared" si="14"/>
        <v>8.02</v>
      </c>
      <c r="F122" s="6">
        <f t="shared" si="15"/>
        <v>-8.1406144999999999</v>
      </c>
      <c r="G122" s="44">
        <f t="shared" si="16"/>
        <v>-8.7645263999999994</v>
      </c>
      <c r="H122" s="44">
        <f t="shared" si="17"/>
        <v>-8.9718827999999995</v>
      </c>
      <c r="I122" s="44">
        <f t="shared" si="18"/>
        <v>-9.6985226000000004</v>
      </c>
      <c r="J122" s="44">
        <f t="shared" si="19"/>
        <v>-15.243423</v>
      </c>
      <c r="K122" s="44">
        <f t="shared" si="20"/>
        <v>0</v>
      </c>
      <c r="M122">
        <v>7780000000</v>
      </c>
      <c r="N122">
        <v>-8.0434570000000001</v>
      </c>
      <c r="P122" s="6">
        <f t="shared" si="21"/>
        <v>8.02</v>
      </c>
      <c r="Q122" s="6">
        <f t="shared" si="22"/>
        <v>-8.1761265000000005</v>
      </c>
      <c r="R122" s="44">
        <f t="shared" si="23"/>
        <v>-8.7937069000000001</v>
      </c>
      <c r="S122" s="44">
        <f t="shared" si="24"/>
        <v>-8.9920092</v>
      </c>
      <c r="T122" s="44">
        <f t="shared" si="25"/>
        <v>-9.5194998000000002</v>
      </c>
      <c r="U122" s="44">
        <f t="shared" si="26"/>
        <v>-14.590325999999999</v>
      </c>
      <c r="V122" s="44">
        <f t="shared" si="27"/>
        <v>0</v>
      </c>
    </row>
    <row r="123" spans="2:22" x14ac:dyDescent="0.25">
      <c r="B123">
        <v>7840000000</v>
      </c>
      <c r="C123">
        <v>-8.0826969000000002</v>
      </c>
      <c r="E123" s="6">
        <f t="shared" si="14"/>
        <v>8.08</v>
      </c>
      <c r="F123" s="6">
        <f t="shared" si="15"/>
        <v>-8.1308974999999997</v>
      </c>
      <c r="G123" s="44">
        <f t="shared" si="16"/>
        <v>-8.7535790999999996</v>
      </c>
      <c r="H123" s="44">
        <f t="shared" si="17"/>
        <v>-8.9603786000000003</v>
      </c>
      <c r="I123" s="44">
        <f t="shared" si="18"/>
        <v>-9.7127789999999994</v>
      </c>
      <c r="J123" s="44">
        <f t="shared" si="19"/>
        <v>-15.305149</v>
      </c>
      <c r="K123" s="44">
        <f t="shared" si="20"/>
        <v>0</v>
      </c>
      <c r="M123">
        <v>7840000000</v>
      </c>
      <c r="N123">
        <v>-8.0766811000000001</v>
      </c>
      <c r="P123" s="6">
        <f t="shared" si="21"/>
        <v>8.08</v>
      </c>
      <c r="Q123" s="6">
        <f t="shared" si="22"/>
        <v>-8.1864491000000008</v>
      </c>
      <c r="R123" s="44">
        <f t="shared" si="23"/>
        <v>-8.7989235000000008</v>
      </c>
      <c r="S123" s="44">
        <f t="shared" si="24"/>
        <v>-8.9881144000000006</v>
      </c>
      <c r="T123" s="44">
        <f t="shared" si="25"/>
        <v>-9.5273724000000009</v>
      </c>
      <c r="U123" s="44">
        <f t="shared" si="26"/>
        <v>-14.659724000000001</v>
      </c>
      <c r="V123" s="44">
        <f t="shared" si="27"/>
        <v>0</v>
      </c>
    </row>
    <row r="124" spans="2:22" x14ac:dyDescent="0.25">
      <c r="B124">
        <v>7900000000</v>
      </c>
      <c r="C124">
        <v>-8.0780753999999995</v>
      </c>
      <c r="E124" s="6">
        <f t="shared" si="14"/>
        <v>8.14</v>
      </c>
      <c r="F124" s="6">
        <f t="shared" si="15"/>
        <v>-8.1538819999999994</v>
      </c>
      <c r="G124" s="44">
        <f t="shared" si="16"/>
        <v>-8.7791137999999993</v>
      </c>
      <c r="H124" s="44">
        <f t="shared" si="17"/>
        <v>-8.9901829000000006</v>
      </c>
      <c r="I124" s="44">
        <f t="shared" si="18"/>
        <v>-9.7558059999999998</v>
      </c>
      <c r="J124" s="44">
        <f t="shared" si="19"/>
        <v>-15.463485</v>
      </c>
      <c r="K124" s="44">
        <f t="shared" si="20"/>
        <v>0</v>
      </c>
      <c r="M124">
        <v>7900000000</v>
      </c>
      <c r="N124">
        <v>-8.0867108999999999</v>
      </c>
      <c r="P124" s="6">
        <f t="shared" si="21"/>
        <v>8.14</v>
      </c>
      <c r="Q124" s="6">
        <f t="shared" si="22"/>
        <v>-8.2102889999999995</v>
      </c>
      <c r="R124" s="44">
        <f t="shared" si="23"/>
        <v>-8.8206691999999993</v>
      </c>
      <c r="S124" s="44">
        <f t="shared" si="24"/>
        <v>-9.0065231000000008</v>
      </c>
      <c r="T124" s="44">
        <f t="shared" si="25"/>
        <v>-9.5412893000000008</v>
      </c>
      <c r="U124" s="44">
        <f t="shared" si="26"/>
        <v>-14.814717999999999</v>
      </c>
      <c r="V124" s="44">
        <f t="shared" si="27"/>
        <v>0</v>
      </c>
    </row>
    <row r="125" spans="2:22" x14ac:dyDescent="0.25">
      <c r="B125">
        <v>7960000000</v>
      </c>
      <c r="C125">
        <v>-8.0994986999999998</v>
      </c>
      <c r="E125" s="6">
        <f t="shared" si="14"/>
        <v>8.1999999999999993</v>
      </c>
      <c r="F125" s="6">
        <f t="shared" si="15"/>
        <v>-8.1828822999999993</v>
      </c>
      <c r="G125" s="44">
        <f t="shared" si="16"/>
        <v>-8.8120937000000001</v>
      </c>
      <c r="H125" s="44">
        <f t="shared" si="17"/>
        <v>-9.0280638</v>
      </c>
      <c r="I125" s="44">
        <f t="shared" si="18"/>
        <v>-9.8132830000000002</v>
      </c>
      <c r="J125" s="44">
        <f t="shared" si="19"/>
        <v>-15.588066</v>
      </c>
      <c r="K125" s="44">
        <f t="shared" si="20"/>
        <v>0</v>
      </c>
      <c r="M125">
        <v>7960000000</v>
      </c>
      <c r="N125">
        <v>-8.1170416000000003</v>
      </c>
      <c r="P125" s="6">
        <f t="shared" si="21"/>
        <v>8.1999999999999993</v>
      </c>
      <c r="Q125" s="6">
        <f t="shared" si="22"/>
        <v>-8.2422409000000005</v>
      </c>
      <c r="R125" s="44">
        <f t="shared" si="23"/>
        <v>-8.8480167000000005</v>
      </c>
      <c r="S125" s="44">
        <f t="shared" si="24"/>
        <v>-9.0301589999999994</v>
      </c>
      <c r="T125" s="44">
        <f t="shared" si="25"/>
        <v>-9.5729360999999997</v>
      </c>
      <c r="U125" s="44">
        <f t="shared" si="26"/>
        <v>-14.897484</v>
      </c>
      <c r="V125" s="44">
        <f t="shared" si="27"/>
        <v>0</v>
      </c>
    </row>
    <row r="126" spans="2:22" x14ac:dyDescent="0.25">
      <c r="B126">
        <v>8020000000</v>
      </c>
      <c r="C126">
        <v>-8.1406144999999999</v>
      </c>
      <c r="E126" s="6">
        <f t="shared" si="14"/>
        <v>8.26</v>
      </c>
      <c r="F126" s="6">
        <f t="shared" si="15"/>
        <v>-8.2314071999999996</v>
      </c>
      <c r="G126" s="44">
        <f t="shared" si="16"/>
        <v>-8.8641529000000006</v>
      </c>
      <c r="H126" s="44">
        <f t="shared" si="17"/>
        <v>-9.0848122</v>
      </c>
      <c r="I126" s="44">
        <f t="shared" si="18"/>
        <v>-9.8450726999999993</v>
      </c>
      <c r="J126" s="44">
        <f t="shared" si="19"/>
        <v>-15.501415</v>
      </c>
      <c r="K126" s="44">
        <f t="shared" si="20"/>
        <v>0</v>
      </c>
      <c r="M126">
        <v>8020000000</v>
      </c>
      <c r="N126">
        <v>-8.1761265000000005</v>
      </c>
      <c r="P126" s="6">
        <f t="shared" si="21"/>
        <v>8.26</v>
      </c>
      <c r="Q126" s="6">
        <f t="shared" si="22"/>
        <v>-8.2838954999999999</v>
      </c>
      <c r="R126" s="44">
        <f t="shared" si="23"/>
        <v>-8.8905630000000002</v>
      </c>
      <c r="S126" s="44">
        <f t="shared" si="24"/>
        <v>-9.0717505999999997</v>
      </c>
      <c r="T126" s="44">
        <f t="shared" si="25"/>
        <v>-9.5871104999999996</v>
      </c>
      <c r="U126" s="44">
        <f t="shared" si="26"/>
        <v>-14.807548000000001</v>
      </c>
      <c r="V126" s="44">
        <f t="shared" si="27"/>
        <v>0</v>
      </c>
    </row>
    <row r="127" spans="2:22" x14ac:dyDescent="0.25">
      <c r="B127">
        <v>8080000000</v>
      </c>
      <c r="C127">
        <v>-8.1308974999999997</v>
      </c>
      <c r="E127" s="6">
        <f t="shared" si="14"/>
        <v>8.32</v>
      </c>
      <c r="F127" s="6">
        <f t="shared" si="15"/>
        <v>-8.2217444999999998</v>
      </c>
      <c r="G127" s="44">
        <f t="shared" si="16"/>
        <v>-8.8598727999999998</v>
      </c>
      <c r="H127" s="44">
        <f t="shared" si="17"/>
        <v>-9.0869502999999998</v>
      </c>
      <c r="I127" s="44">
        <f t="shared" si="18"/>
        <v>-9.852169</v>
      </c>
      <c r="J127" s="44">
        <f t="shared" si="19"/>
        <v>-15.451511999999999</v>
      </c>
      <c r="K127" s="44">
        <f t="shared" si="20"/>
        <v>0</v>
      </c>
      <c r="M127">
        <v>8080000000</v>
      </c>
      <c r="N127">
        <v>-8.1864491000000008</v>
      </c>
      <c r="P127" s="6">
        <f t="shared" si="21"/>
        <v>8.32</v>
      </c>
      <c r="Q127" s="6">
        <f t="shared" si="22"/>
        <v>-8.2647724</v>
      </c>
      <c r="R127" s="44">
        <f t="shared" si="23"/>
        <v>-8.8717135999999996</v>
      </c>
      <c r="S127" s="44">
        <f t="shared" si="24"/>
        <v>-9.0508670999999996</v>
      </c>
      <c r="T127" s="44">
        <f t="shared" si="25"/>
        <v>-9.5804749000000005</v>
      </c>
      <c r="U127" s="44">
        <f t="shared" si="26"/>
        <v>-14.85675</v>
      </c>
      <c r="V127" s="44">
        <f t="shared" si="27"/>
        <v>0</v>
      </c>
    </row>
    <row r="128" spans="2:22" x14ac:dyDescent="0.25">
      <c r="B128">
        <v>8140000000</v>
      </c>
      <c r="C128">
        <v>-8.1538819999999994</v>
      </c>
      <c r="E128" s="6">
        <f t="shared" si="14"/>
        <v>8.3800000000000008</v>
      </c>
      <c r="F128" s="6">
        <f t="shared" si="15"/>
        <v>-8.2347260000000002</v>
      </c>
      <c r="G128" s="44">
        <f t="shared" si="16"/>
        <v>-8.8729715000000002</v>
      </c>
      <c r="H128" s="44">
        <f t="shared" si="17"/>
        <v>-9.1073093000000007</v>
      </c>
      <c r="I128" s="44">
        <f t="shared" si="18"/>
        <v>-9.8788365999999996</v>
      </c>
      <c r="J128" s="44">
        <f t="shared" si="19"/>
        <v>-15.679741</v>
      </c>
      <c r="K128" s="44">
        <f t="shared" si="20"/>
        <v>0</v>
      </c>
      <c r="M128">
        <v>8140000000</v>
      </c>
      <c r="N128">
        <v>-8.2102889999999995</v>
      </c>
      <c r="P128" s="6">
        <f t="shared" si="21"/>
        <v>8.3800000000000008</v>
      </c>
      <c r="Q128" s="6">
        <f t="shared" si="22"/>
        <v>-8.2821225999999992</v>
      </c>
      <c r="R128" s="44">
        <f t="shared" si="23"/>
        <v>-8.8909444999999998</v>
      </c>
      <c r="S128" s="44">
        <f t="shared" si="24"/>
        <v>-9.070138</v>
      </c>
      <c r="T128" s="44">
        <f t="shared" si="25"/>
        <v>-9.5727996999999991</v>
      </c>
      <c r="U128" s="44">
        <f t="shared" si="26"/>
        <v>-15.167237999999999</v>
      </c>
      <c r="V128" s="44">
        <f t="shared" si="27"/>
        <v>0</v>
      </c>
    </row>
    <row r="129" spans="2:22" x14ac:dyDescent="0.25">
      <c r="B129">
        <v>8200000000</v>
      </c>
      <c r="C129">
        <v>-8.1828822999999993</v>
      </c>
      <c r="E129" s="6">
        <f t="shared" si="14"/>
        <v>8.44</v>
      </c>
      <c r="F129" s="6">
        <f t="shared" si="15"/>
        <v>-8.2819757000000003</v>
      </c>
      <c r="G129" s="44">
        <f t="shared" si="16"/>
        <v>-8.9268751000000002</v>
      </c>
      <c r="H129" s="44">
        <f t="shared" si="17"/>
        <v>-9.1718998000000003</v>
      </c>
      <c r="I129" s="44">
        <f t="shared" si="18"/>
        <v>-9.9602365000000006</v>
      </c>
      <c r="J129" s="44">
        <f t="shared" si="19"/>
        <v>-15.989112</v>
      </c>
      <c r="K129" s="44">
        <f t="shared" si="20"/>
        <v>0</v>
      </c>
      <c r="M129">
        <v>8200000000</v>
      </c>
      <c r="N129">
        <v>-8.2422409000000005</v>
      </c>
      <c r="P129" s="6">
        <f t="shared" si="21"/>
        <v>8.44</v>
      </c>
      <c r="Q129" s="6">
        <f t="shared" si="22"/>
        <v>-8.3222217999999994</v>
      </c>
      <c r="R129" s="44">
        <f t="shared" si="23"/>
        <v>-8.9342650999999993</v>
      </c>
      <c r="S129" s="44">
        <f t="shared" si="24"/>
        <v>-9.1147527999999998</v>
      </c>
      <c r="T129" s="44">
        <f t="shared" si="25"/>
        <v>-9.6182671000000006</v>
      </c>
      <c r="U129" s="44">
        <f t="shared" si="26"/>
        <v>-15.469733</v>
      </c>
      <c r="V129" s="44">
        <f t="shared" si="27"/>
        <v>0</v>
      </c>
    </row>
    <row r="130" spans="2:22" x14ac:dyDescent="0.25">
      <c r="B130">
        <v>8260000000</v>
      </c>
      <c r="C130">
        <v>-8.2314071999999996</v>
      </c>
      <c r="E130" s="6">
        <f t="shared" si="14"/>
        <v>8.5</v>
      </c>
      <c r="F130" s="6">
        <f t="shared" si="15"/>
        <v>-8.2715520999999992</v>
      </c>
      <c r="G130" s="44">
        <f t="shared" si="16"/>
        <v>-8.9205570000000005</v>
      </c>
      <c r="H130" s="44">
        <f t="shared" si="17"/>
        <v>-9.1738090999999997</v>
      </c>
      <c r="I130" s="44">
        <f t="shared" si="18"/>
        <v>-9.9847841000000006</v>
      </c>
      <c r="J130" s="44">
        <f t="shared" si="19"/>
        <v>-16.093122000000001</v>
      </c>
      <c r="K130" s="44">
        <f t="shared" si="20"/>
        <v>0</v>
      </c>
      <c r="M130">
        <v>8260000000</v>
      </c>
      <c r="N130">
        <v>-8.2838954999999999</v>
      </c>
      <c r="P130" s="6">
        <f t="shared" si="21"/>
        <v>8.5</v>
      </c>
      <c r="Q130" s="6">
        <f t="shared" si="22"/>
        <v>-8.3218736999999994</v>
      </c>
      <c r="R130" s="44">
        <f t="shared" si="23"/>
        <v>-8.9325457000000004</v>
      </c>
      <c r="S130" s="44">
        <f t="shared" si="24"/>
        <v>-9.1076241000000007</v>
      </c>
      <c r="T130" s="44">
        <f t="shared" si="25"/>
        <v>-9.6042786000000007</v>
      </c>
      <c r="U130" s="44">
        <f t="shared" si="26"/>
        <v>-15.563115</v>
      </c>
      <c r="V130" s="44">
        <f t="shared" si="27"/>
        <v>0</v>
      </c>
    </row>
    <row r="131" spans="2:22" x14ac:dyDescent="0.25">
      <c r="B131">
        <v>8320000000</v>
      </c>
      <c r="C131">
        <v>-8.2217444999999998</v>
      </c>
      <c r="E131" s="6">
        <f t="shared" si="14"/>
        <v>8.56</v>
      </c>
      <c r="F131" s="6">
        <f t="shared" si="15"/>
        <v>-8.2973709000000007</v>
      </c>
      <c r="G131" s="44">
        <f t="shared" si="16"/>
        <v>-8.9518184999999999</v>
      </c>
      <c r="H131" s="44">
        <f t="shared" si="17"/>
        <v>-9.2111415999999995</v>
      </c>
      <c r="I131" s="44">
        <f t="shared" si="18"/>
        <v>-10.009887000000001</v>
      </c>
      <c r="J131" s="44">
        <f t="shared" si="19"/>
        <v>-16.191029</v>
      </c>
      <c r="K131" s="44">
        <f t="shared" si="20"/>
        <v>0</v>
      </c>
      <c r="M131">
        <v>8320000000</v>
      </c>
      <c r="N131">
        <v>-8.2647724</v>
      </c>
      <c r="P131" s="6">
        <f t="shared" si="21"/>
        <v>8.56</v>
      </c>
      <c r="Q131" s="6">
        <f t="shared" si="22"/>
        <v>-8.3630867000000002</v>
      </c>
      <c r="R131" s="44">
        <f t="shared" si="23"/>
        <v>-8.9731064000000007</v>
      </c>
      <c r="S131" s="44">
        <f t="shared" si="24"/>
        <v>-9.1432076000000002</v>
      </c>
      <c r="T131" s="44">
        <f t="shared" si="25"/>
        <v>-9.6130370999999997</v>
      </c>
      <c r="U131" s="44">
        <f t="shared" si="26"/>
        <v>-15.724494</v>
      </c>
      <c r="V131" s="44">
        <f t="shared" si="27"/>
        <v>0</v>
      </c>
    </row>
    <row r="132" spans="2:22" x14ac:dyDescent="0.25">
      <c r="B132">
        <v>8380000000</v>
      </c>
      <c r="C132">
        <v>-8.2347260000000002</v>
      </c>
      <c r="E132" s="6">
        <f t="shared" si="14"/>
        <v>8.6199999999999992</v>
      </c>
      <c r="F132" s="6">
        <f t="shared" si="15"/>
        <v>-8.3123197999999991</v>
      </c>
      <c r="G132" s="44">
        <f t="shared" si="16"/>
        <v>-8.9750662000000005</v>
      </c>
      <c r="H132" s="44">
        <f t="shared" si="17"/>
        <v>-9.2464770999999999</v>
      </c>
      <c r="I132" s="44">
        <f t="shared" si="18"/>
        <v>-10.067216999999999</v>
      </c>
      <c r="J132" s="44">
        <f t="shared" si="19"/>
        <v>-16.468679000000002</v>
      </c>
      <c r="K132" s="44">
        <f t="shared" si="20"/>
        <v>0</v>
      </c>
      <c r="M132">
        <v>8380000000</v>
      </c>
      <c r="N132">
        <v>-8.2821225999999992</v>
      </c>
      <c r="P132" s="6">
        <f t="shared" si="21"/>
        <v>8.6199999999999992</v>
      </c>
      <c r="Q132" s="6">
        <f t="shared" si="22"/>
        <v>-8.3857125999999997</v>
      </c>
      <c r="R132" s="44">
        <f t="shared" si="23"/>
        <v>-8.9923514999999998</v>
      </c>
      <c r="S132" s="44">
        <f t="shared" si="24"/>
        <v>-9.1585999000000005</v>
      </c>
      <c r="T132" s="44">
        <f t="shared" si="25"/>
        <v>-9.6306905999999994</v>
      </c>
      <c r="U132" s="44">
        <f t="shared" si="26"/>
        <v>-16.072330000000001</v>
      </c>
      <c r="V132" s="44">
        <f t="shared" si="27"/>
        <v>0</v>
      </c>
    </row>
    <row r="133" spans="2:22" x14ac:dyDescent="0.25">
      <c r="B133">
        <v>8440000000</v>
      </c>
      <c r="C133">
        <v>-8.2819757000000003</v>
      </c>
      <c r="E133" s="6">
        <f t="shared" ref="E133:E196" si="28">B137/1000000000</f>
        <v>8.68</v>
      </c>
      <c r="F133" s="6">
        <f t="shared" ref="F133:F196" si="29">C137</f>
        <v>-8.3541316999999999</v>
      </c>
      <c r="G133" s="44">
        <f t="shared" ref="G133:G196" si="30">C343</f>
        <v>-9.0260543999999996</v>
      </c>
      <c r="H133" s="44">
        <f t="shared" ref="H133:H196" si="31">C549</f>
        <v>-9.3102616999999999</v>
      </c>
      <c r="I133" s="44">
        <f t="shared" ref="I133:I196" si="32">C755</f>
        <v>-10.159772999999999</v>
      </c>
      <c r="J133" s="44">
        <f t="shared" ref="J133:J196" si="33">C961</f>
        <v>-16.854431000000002</v>
      </c>
      <c r="K133" s="44">
        <f t="shared" ref="K133:K196" si="34">C1167</f>
        <v>0</v>
      </c>
      <c r="M133">
        <v>8440000000</v>
      </c>
      <c r="N133">
        <v>-8.3222217999999994</v>
      </c>
      <c r="P133" s="6">
        <f t="shared" si="21"/>
        <v>8.68</v>
      </c>
      <c r="Q133" s="6">
        <f t="shared" si="22"/>
        <v>-8.4485998000000002</v>
      </c>
      <c r="R133" s="44">
        <f t="shared" si="23"/>
        <v>-9.0483685000000005</v>
      </c>
      <c r="S133" s="44">
        <f t="shared" si="24"/>
        <v>-9.2069025</v>
      </c>
      <c r="T133" s="44">
        <f t="shared" si="25"/>
        <v>-9.7001819999999999</v>
      </c>
      <c r="U133" s="44">
        <f t="shared" si="26"/>
        <v>-16.465052</v>
      </c>
      <c r="V133" s="44">
        <f t="shared" si="27"/>
        <v>0</v>
      </c>
    </row>
    <row r="134" spans="2:22" x14ac:dyDescent="0.25">
      <c r="B134">
        <v>8500000000</v>
      </c>
      <c r="C134">
        <v>-8.2715520999999992</v>
      </c>
      <c r="E134" s="6">
        <f t="shared" si="28"/>
        <v>8.74</v>
      </c>
      <c r="F134" s="6">
        <f t="shared" si="29"/>
        <v>-8.3773031000000007</v>
      </c>
      <c r="G134" s="44">
        <f t="shared" si="30"/>
        <v>-9.0551376000000001</v>
      </c>
      <c r="H134" s="44">
        <f t="shared" si="31"/>
        <v>-9.3469829999999998</v>
      </c>
      <c r="I134" s="44">
        <f t="shared" si="32"/>
        <v>-10.214693</v>
      </c>
      <c r="J134" s="44">
        <f t="shared" si="33"/>
        <v>-17.094239999999999</v>
      </c>
      <c r="K134" s="44">
        <f t="shared" si="34"/>
        <v>0</v>
      </c>
      <c r="M134">
        <v>8500000000</v>
      </c>
      <c r="N134">
        <v>-8.3218736999999994</v>
      </c>
      <c r="P134" s="6">
        <f t="shared" ref="P134:P197" si="35">M138/1000000000</f>
        <v>8.74</v>
      </c>
      <c r="Q134" s="6">
        <f t="shared" ref="Q134:Q197" si="36">N138</f>
        <v>-8.4900245999999999</v>
      </c>
      <c r="R134" s="44">
        <f t="shared" ref="R134:R197" si="37">N344</f>
        <v>-9.0800686000000006</v>
      </c>
      <c r="S134" s="44">
        <f t="shared" ref="S134:S197" si="38">N550</f>
        <v>-9.2313662000000001</v>
      </c>
      <c r="T134" s="44">
        <f t="shared" ref="T134:T197" si="39">N756</f>
        <v>-9.7551670000000001</v>
      </c>
      <c r="U134" s="44">
        <f t="shared" ref="U134:U197" si="40">N962</f>
        <v>-16.718862999999999</v>
      </c>
      <c r="V134" s="44">
        <f t="shared" ref="V134:V197" si="41">N1168</f>
        <v>0</v>
      </c>
    </row>
    <row r="135" spans="2:22" x14ac:dyDescent="0.25">
      <c r="B135">
        <v>8560000000</v>
      </c>
      <c r="C135">
        <v>-8.2973709000000007</v>
      </c>
      <c r="E135" s="6">
        <f t="shared" si="28"/>
        <v>8.8000000000000007</v>
      </c>
      <c r="F135" s="6">
        <f t="shared" si="29"/>
        <v>-8.4127817</v>
      </c>
      <c r="G135" s="44">
        <f t="shared" si="30"/>
        <v>-9.0985221999999997</v>
      </c>
      <c r="H135" s="44">
        <f t="shared" si="31"/>
        <v>-9.3984355999999991</v>
      </c>
      <c r="I135" s="44">
        <f t="shared" si="32"/>
        <v>-10.265865</v>
      </c>
      <c r="J135" s="44">
        <f t="shared" si="33"/>
        <v>-17.29138</v>
      </c>
      <c r="K135" s="44">
        <f t="shared" si="34"/>
        <v>0</v>
      </c>
      <c r="M135">
        <v>8560000000</v>
      </c>
      <c r="N135">
        <v>-8.3630867000000002</v>
      </c>
      <c r="P135" s="6">
        <f t="shared" si="35"/>
        <v>8.8000000000000007</v>
      </c>
      <c r="Q135" s="6">
        <f t="shared" si="36"/>
        <v>-8.5350199</v>
      </c>
      <c r="R135" s="44">
        <f t="shared" si="37"/>
        <v>-9.1175318000000001</v>
      </c>
      <c r="S135" s="44">
        <f t="shared" si="38"/>
        <v>-9.2642126000000005</v>
      </c>
      <c r="T135" s="44">
        <f t="shared" si="39"/>
        <v>-9.8057403999999995</v>
      </c>
      <c r="U135" s="44">
        <f t="shared" si="40"/>
        <v>-16.984299</v>
      </c>
      <c r="V135" s="44">
        <f t="shared" si="41"/>
        <v>0</v>
      </c>
    </row>
    <row r="136" spans="2:22" x14ac:dyDescent="0.25">
      <c r="B136">
        <v>8620000000</v>
      </c>
      <c r="C136">
        <v>-8.3123197999999991</v>
      </c>
      <c r="E136" s="6">
        <f t="shared" si="28"/>
        <v>8.86</v>
      </c>
      <c r="F136" s="6">
        <f t="shared" si="29"/>
        <v>-8.4392881000000006</v>
      </c>
      <c r="G136" s="44">
        <f t="shared" si="30"/>
        <v>-9.1289043000000003</v>
      </c>
      <c r="H136" s="44">
        <f t="shared" si="31"/>
        <v>-9.4379053000000006</v>
      </c>
      <c r="I136" s="44">
        <f t="shared" si="32"/>
        <v>-10.316907</v>
      </c>
      <c r="J136" s="44">
        <f t="shared" si="33"/>
        <v>-17.664162000000001</v>
      </c>
      <c r="K136" s="44">
        <f t="shared" si="34"/>
        <v>0</v>
      </c>
      <c r="M136">
        <v>8620000000</v>
      </c>
      <c r="N136">
        <v>-8.3857125999999997</v>
      </c>
      <c r="P136" s="6">
        <f t="shared" si="35"/>
        <v>8.86</v>
      </c>
      <c r="Q136" s="6">
        <f t="shared" si="36"/>
        <v>-8.5845470000000006</v>
      </c>
      <c r="R136" s="44">
        <f t="shared" si="37"/>
        <v>-9.1578455000000005</v>
      </c>
      <c r="S136" s="44">
        <f t="shared" si="38"/>
        <v>-9.3017129999999995</v>
      </c>
      <c r="T136" s="44">
        <f t="shared" si="39"/>
        <v>-9.8811807999999992</v>
      </c>
      <c r="U136" s="44">
        <f t="shared" si="40"/>
        <v>-17.429290999999999</v>
      </c>
      <c r="V136" s="44">
        <f t="shared" si="41"/>
        <v>0</v>
      </c>
    </row>
    <row r="137" spans="2:22" x14ac:dyDescent="0.25">
      <c r="B137">
        <v>8680000000</v>
      </c>
      <c r="C137">
        <v>-8.3541316999999999</v>
      </c>
      <c r="E137" s="6">
        <f t="shared" si="28"/>
        <v>8.92</v>
      </c>
      <c r="F137" s="6">
        <f t="shared" si="29"/>
        <v>-8.4873723999999999</v>
      </c>
      <c r="G137" s="44">
        <f t="shared" si="30"/>
        <v>-9.1814555999999996</v>
      </c>
      <c r="H137" s="44">
        <f t="shared" si="31"/>
        <v>-9.4990615999999992</v>
      </c>
      <c r="I137" s="44">
        <f t="shared" si="32"/>
        <v>-10.410804000000001</v>
      </c>
      <c r="J137" s="44">
        <f t="shared" si="33"/>
        <v>-18.153931</v>
      </c>
      <c r="K137" s="44">
        <f t="shared" si="34"/>
        <v>0</v>
      </c>
      <c r="M137">
        <v>8680000000</v>
      </c>
      <c r="N137">
        <v>-8.4485998000000002</v>
      </c>
      <c r="P137" s="6">
        <f t="shared" si="35"/>
        <v>8.92</v>
      </c>
      <c r="Q137" s="6">
        <f t="shared" si="36"/>
        <v>-8.6424236000000008</v>
      </c>
      <c r="R137" s="44">
        <f t="shared" si="37"/>
        <v>-9.2126350000000006</v>
      </c>
      <c r="S137" s="44">
        <f t="shared" si="38"/>
        <v>-9.3579655000000006</v>
      </c>
      <c r="T137" s="44">
        <f t="shared" si="39"/>
        <v>-10.002742</v>
      </c>
      <c r="U137" s="44">
        <f t="shared" si="40"/>
        <v>-17.921645999999999</v>
      </c>
      <c r="V137" s="44">
        <f t="shared" si="41"/>
        <v>0</v>
      </c>
    </row>
    <row r="138" spans="2:22" x14ac:dyDescent="0.25">
      <c r="B138">
        <v>8740000000</v>
      </c>
      <c r="C138">
        <v>-8.3773031000000007</v>
      </c>
      <c r="E138" s="6">
        <f t="shared" si="28"/>
        <v>8.98</v>
      </c>
      <c r="F138" s="6">
        <f t="shared" si="29"/>
        <v>-8.4989147000000003</v>
      </c>
      <c r="G138" s="44">
        <f t="shared" si="30"/>
        <v>-9.1930952000000001</v>
      </c>
      <c r="H138" s="44">
        <f t="shared" si="31"/>
        <v>-9.5156279000000001</v>
      </c>
      <c r="I138" s="44">
        <f t="shared" si="32"/>
        <v>-10.479331999999999</v>
      </c>
      <c r="J138" s="44">
        <f t="shared" si="33"/>
        <v>-18.554773000000001</v>
      </c>
      <c r="K138" s="44">
        <f t="shared" si="34"/>
        <v>0</v>
      </c>
      <c r="M138">
        <v>8740000000</v>
      </c>
      <c r="N138">
        <v>-8.4900245999999999</v>
      </c>
      <c r="P138" s="6">
        <f t="shared" si="35"/>
        <v>8.98</v>
      </c>
      <c r="Q138" s="6">
        <f t="shared" si="36"/>
        <v>-8.6607304000000003</v>
      </c>
      <c r="R138" s="44">
        <f t="shared" si="37"/>
        <v>-9.2245168999999994</v>
      </c>
      <c r="S138" s="44">
        <f t="shared" si="38"/>
        <v>-9.3706264000000008</v>
      </c>
      <c r="T138" s="44">
        <f t="shared" si="39"/>
        <v>-10.08487</v>
      </c>
      <c r="U138" s="44">
        <f t="shared" si="40"/>
        <v>-18.279968</v>
      </c>
      <c r="V138" s="44">
        <f t="shared" si="41"/>
        <v>0</v>
      </c>
    </row>
    <row r="139" spans="2:22" x14ac:dyDescent="0.25">
      <c r="B139">
        <v>8800000000</v>
      </c>
      <c r="C139">
        <v>-8.4127817</v>
      </c>
      <c r="E139" s="6">
        <f t="shared" si="28"/>
        <v>9.0399999999999991</v>
      </c>
      <c r="F139" s="6">
        <f t="shared" si="29"/>
        <v>-8.5332936999999998</v>
      </c>
      <c r="G139" s="44">
        <f t="shared" si="30"/>
        <v>-9.2265768000000001</v>
      </c>
      <c r="H139" s="44">
        <f t="shared" si="31"/>
        <v>-9.5501231999999998</v>
      </c>
      <c r="I139" s="44">
        <f t="shared" si="32"/>
        <v>-10.51446</v>
      </c>
      <c r="J139" s="44">
        <f t="shared" si="33"/>
        <v>-18.851794999999999</v>
      </c>
      <c r="K139" s="44">
        <f t="shared" si="34"/>
        <v>0</v>
      </c>
      <c r="M139">
        <v>8800000000</v>
      </c>
      <c r="N139">
        <v>-8.5350199</v>
      </c>
      <c r="P139" s="6">
        <f t="shared" si="35"/>
        <v>9.0399999999999991</v>
      </c>
      <c r="Q139" s="6">
        <f t="shared" si="36"/>
        <v>-8.7115088000000007</v>
      </c>
      <c r="R139" s="44">
        <f t="shared" si="37"/>
        <v>-9.2755671</v>
      </c>
      <c r="S139" s="44">
        <f t="shared" si="38"/>
        <v>-9.4234200000000001</v>
      </c>
      <c r="T139" s="44">
        <f t="shared" si="39"/>
        <v>-10.161313</v>
      </c>
      <c r="U139" s="44">
        <f t="shared" si="40"/>
        <v>-18.550640000000001</v>
      </c>
      <c r="V139" s="44">
        <f t="shared" si="41"/>
        <v>0</v>
      </c>
    </row>
    <row r="140" spans="2:22" x14ac:dyDescent="0.25">
      <c r="B140">
        <v>8860000000</v>
      </c>
      <c r="C140">
        <v>-8.4392881000000006</v>
      </c>
      <c r="E140" s="6">
        <f t="shared" si="28"/>
        <v>9.1</v>
      </c>
      <c r="F140" s="6">
        <f t="shared" si="29"/>
        <v>-8.5462121999999994</v>
      </c>
      <c r="G140" s="44">
        <f t="shared" si="30"/>
        <v>-9.2360544000000004</v>
      </c>
      <c r="H140" s="44">
        <f t="shared" si="31"/>
        <v>-9.5584564000000007</v>
      </c>
      <c r="I140" s="44">
        <f t="shared" si="32"/>
        <v>-10.556153</v>
      </c>
      <c r="J140" s="44">
        <f t="shared" si="33"/>
        <v>-19.158484000000001</v>
      </c>
      <c r="K140" s="44">
        <f t="shared" si="34"/>
        <v>0</v>
      </c>
      <c r="M140">
        <v>8860000000</v>
      </c>
      <c r="N140">
        <v>-8.5845470000000006</v>
      </c>
      <c r="P140" s="6">
        <f t="shared" si="35"/>
        <v>9.1</v>
      </c>
      <c r="Q140" s="6">
        <f t="shared" si="36"/>
        <v>-8.7213831000000006</v>
      </c>
      <c r="R140" s="44">
        <f t="shared" si="37"/>
        <v>-9.2852525999999997</v>
      </c>
      <c r="S140" s="44">
        <f t="shared" si="38"/>
        <v>-9.4413958000000004</v>
      </c>
      <c r="T140" s="44">
        <f t="shared" si="39"/>
        <v>-10.256781999999999</v>
      </c>
      <c r="U140" s="44">
        <f t="shared" si="40"/>
        <v>-18.848412</v>
      </c>
      <c r="V140" s="44">
        <f t="shared" si="41"/>
        <v>0</v>
      </c>
    </row>
    <row r="141" spans="2:22" x14ac:dyDescent="0.25">
      <c r="B141">
        <v>8920000000</v>
      </c>
      <c r="C141">
        <v>-8.4873723999999999</v>
      </c>
      <c r="E141" s="6">
        <f t="shared" si="28"/>
        <v>9.16</v>
      </c>
      <c r="F141" s="6">
        <f t="shared" si="29"/>
        <v>-8.5432080999999993</v>
      </c>
      <c r="G141" s="44">
        <f t="shared" si="30"/>
        <v>-9.2303934000000005</v>
      </c>
      <c r="H141" s="44">
        <f t="shared" si="31"/>
        <v>-9.5568837999999996</v>
      </c>
      <c r="I141" s="44">
        <f t="shared" si="32"/>
        <v>-10.613142</v>
      </c>
      <c r="J141" s="44">
        <f t="shared" si="33"/>
        <v>-19.510255999999998</v>
      </c>
      <c r="K141" s="44">
        <f t="shared" si="34"/>
        <v>0</v>
      </c>
      <c r="M141">
        <v>8920000000</v>
      </c>
      <c r="N141">
        <v>-8.6424236000000008</v>
      </c>
      <c r="P141" s="6">
        <f t="shared" si="35"/>
        <v>9.16</v>
      </c>
      <c r="Q141" s="6">
        <f t="shared" si="36"/>
        <v>-8.7171707000000005</v>
      </c>
      <c r="R141" s="44">
        <f t="shared" si="37"/>
        <v>-9.2828283000000003</v>
      </c>
      <c r="S141" s="44">
        <f t="shared" si="38"/>
        <v>-9.4518193999999998</v>
      </c>
      <c r="T141" s="44">
        <f t="shared" si="39"/>
        <v>-10.368357</v>
      </c>
      <c r="U141" s="44">
        <f t="shared" si="40"/>
        <v>-19.178179</v>
      </c>
      <c r="V141" s="44">
        <f t="shared" si="41"/>
        <v>0</v>
      </c>
    </row>
    <row r="142" spans="2:22" x14ac:dyDescent="0.25">
      <c r="B142">
        <v>8980000000</v>
      </c>
      <c r="C142">
        <v>-8.4989147000000003</v>
      </c>
      <c r="E142" s="6">
        <f t="shared" si="28"/>
        <v>9.2200000000000006</v>
      </c>
      <c r="F142" s="6">
        <f t="shared" si="29"/>
        <v>-8.5695657999999995</v>
      </c>
      <c r="G142" s="44">
        <f t="shared" si="30"/>
        <v>-9.2574471999999997</v>
      </c>
      <c r="H142" s="44">
        <f t="shared" si="31"/>
        <v>-9.5907192000000006</v>
      </c>
      <c r="I142" s="44">
        <f t="shared" si="32"/>
        <v>-10.70923</v>
      </c>
      <c r="J142" s="44">
        <f t="shared" si="33"/>
        <v>-19.795031000000002</v>
      </c>
      <c r="K142" s="44">
        <f t="shared" si="34"/>
        <v>0</v>
      </c>
      <c r="M142">
        <v>8980000000</v>
      </c>
      <c r="N142">
        <v>-8.6607304000000003</v>
      </c>
      <c r="P142" s="6">
        <f t="shared" si="35"/>
        <v>9.2200000000000006</v>
      </c>
      <c r="Q142" s="6">
        <f t="shared" si="36"/>
        <v>-8.7270831999999992</v>
      </c>
      <c r="R142" s="44">
        <f t="shared" si="37"/>
        <v>-9.3044863000000007</v>
      </c>
      <c r="S142" s="44">
        <f t="shared" si="38"/>
        <v>-9.4984693999999994</v>
      </c>
      <c r="T142" s="44">
        <f t="shared" si="39"/>
        <v>-10.492737</v>
      </c>
      <c r="U142" s="44">
        <f t="shared" si="40"/>
        <v>-19.414562</v>
      </c>
      <c r="V142" s="44">
        <f t="shared" si="41"/>
        <v>0</v>
      </c>
    </row>
    <row r="143" spans="2:22" x14ac:dyDescent="0.25">
      <c r="B143">
        <v>9040000000</v>
      </c>
      <c r="C143">
        <v>-8.5332936999999998</v>
      </c>
      <c r="E143" s="6">
        <f t="shared" si="28"/>
        <v>9.2799999999999994</v>
      </c>
      <c r="F143" s="6">
        <f t="shared" si="29"/>
        <v>-8.5594567999999995</v>
      </c>
      <c r="G143" s="44">
        <f t="shared" si="30"/>
        <v>-9.2430134000000006</v>
      </c>
      <c r="H143" s="44">
        <f t="shared" si="31"/>
        <v>-9.5696697000000004</v>
      </c>
      <c r="I143" s="44">
        <f t="shared" si="32"/>
        <v>-10.736888</v>
      </c>
      <c r="J143" s="44">
        <f t="shared" si="33"/>
        <v>-19.914909000000002</v>
      </c>
      <c r="K143" s="44">
        <f t="shared" si="34"/>
        <v>0</v>
      </c>
      <c r="M143">
        <v>9040000000</v>
      </c>
      <c r="N143">
        <v>-8.7115088000000007</v>
      </c>
      <c r="P143" s="6">
        <f t="shared" si="35"/>
        <v>9.2799999999999994</v>
      </c>
      <c r="Q143" s="6">
        <f t="shared" si="36"/>
        <v>-8.6924381000000004</v>
      </c>
      <c r="R143" s="44">
        <f t="shared" si="37"/>
        <v>-9.2803716999999999</v>
      </c>
      <c r="S143" s="44">
        <f t="shared" si="38"/>
        <v>-9.4930562999999992</v>
      </c>
      <c r="T143" s="44">
        <f t="shared" si="39"/>
        <v>-10.556827</v>
      </c>
      <c r="U143" s="44">
        <f t="shared" si="40"/>
        <v>-19.480587</v>
      </c>
      <c r="V143" s="44">
        <f t="shared" si="41"/>
        <v>0</v>
      </c>
    </row>
    <row r="144" spans="2:22" x14ac:dyDescent="0.25">
      <c r="B144">
        <v>9100000000</v>
      </c>
      <c r="C144">
        <v>-8.5462121999999994</v>
      </c>
      <c r="E144" s="6">
        <f t="shared" si="28"/>
        <v>9.34</v>
      </c>
      <c r="F144" s="6">
        <f t="shared" si="29"/>
        <v>-8.5802382999999995</v>
      </c>
      <c r="G144" s="44">
        <f t="shared" si="30"/>
        <v>-9.2594738000000003</v>
      </c>
      <c r="H144" s="44">
        <f t="shared" si="31"/>
        <v>-9.5809277999999996</v>
      </c>
      <c r="I144" s="44">
        <f t="shared" si="32"/>
        <v>-10.792463</v>
      </c>
      <c r="J144" s="44">
        <f t="shared" si="33"/>
        <v>-20.047263999999998</v>
      </c>
      <c r="K144" s="44">
        <f t="shared" si="34"/>
        <v>0</v>
      </c>
      <c r="M144">
        <v>9100000000</v>
      </c>
      <c r="N144">
        <v>-8.7213831000000006</v>
      </c>
      <c r="P144" s="6">
        <f t="shared" si="35"/>
        <v>9.34</v>
      </c>
      <c r="Q144" s="6">
        <f t="shared" si="36"/>
        <v>-8.6857023000000009</v>
      </c>
      <c r="R144" s="44">
        <f t="shared" si="37"/>
        <v>-9.2884951000000004</v>
      </c>
      <c r="S144" s="44">
        <f t="shared" si="38"/>
        <v>-9.5242375999999993</v>
      </c>
      <c r="T144" s="44">
        <f t="shared" si="39"/>
        <v>-10.661794</v>
      </c>
      <c r="U144" s="44">
        <f t="shared" si="40"/>
        <v>-19.565742</v>
      </c>
      <c r="V144" s="44">
        <f t="shared" si="41"/>
        <v>0</v>
      </c>
    </row>
    <row r="145" spans="2:22" x14ac:dyDescent="0.25">
      <c r="B145">
        <v>9160000000</v>
      </c>
      <c r="C145">
        <v>-8.5432080999999993</v>
      </c>
      <c r="E145" s="6">
        <f t="shared" si="28"/>
        <v>9.4</v>
      </c>
      <c r="F145" s="6">
        <f t="shared" si="29"/>
        <v>-8.6007195000000003</v>
      </c>
      <c r="G145" s="44">
        <f t="shared" si="30"/>
        <v>-9.2802067000000008</v>
      </c>
      <c r="H145" s="44">
        <f t="shared" si="31"/>
        <v>-9.6052321999999997</v>
      </c>
      <c r="I145" s="44">
        <f t="shared" si="32"/>
        <v>-10.866037</v>
      </c>
      <c r="J145" s="44">
        <f t="shared" si="33"/>
        <v>-20.222265</v>
      </c>
      <c r="K145" s="44">
        <f t="shared" si="34"/>
        <v>0</v>
      </c>
      <c r="M145">
        <v>9160000000</v>
      </c>
      <c r="N145">
        <v>-8.7171707000000005</v>
      </c>
      <c r="P145" s="6">
        <f t="shared" si="35"/>
        <v>9.4</v>
      </c>
      <c r="Q145" s="6">
        <f t="shared" si="36"/>
        <v>-8.6797237000000003</v>
      </c>
      <c r="R145" s="44">
        <f t="shared" si="37"/>
        <v>-9.3017234999999996</v>
      </c>
      <c r="S145" s="44">
        <f t="shared" si="38"/>
        <v>-9.56569</v>
      </c>
      <c r="T145" s="44">
        <f t="shared" si="39"/>
        <v>-10.769422</v>
      </c>
      <c r="U145" s="44">
        <f t="shared" si="40"/>
        <v>-19.676013999999999</v>
      </c>
      <c r="V145" s="44">
        <f t="shared" si="41"/>
        <v>0</v>
      </c>
    </row>
    <row r="146" spans="2:22" x14ac:dyDescent="0.25">
      <c r="B146">
        <v>9220000000</v>
      </c>
      <c r="C146">
        <v>-8.5695657999999995</v>
      </c>
      <c r="E146" s="6">
        <f t="shared" si="28"/>
        <v>9.4600000000000009</v>
      </c>
      <c r="F146" s="6">
        <f t="shared" si="29"/>
        <v>-8.6261787000000005</v>
      </c>
      <c r="G146" s="44">
        <f t="shared" si="30"/>
        <v>-9.3043098000000004</v>
      </c>
      <c r="H146" s="44">
        <f t="shared" si="31"/>
        <v>-9.6283922000000004</v>
      </c>
      <c r="I146" s="44">
        <f t="shared" si="32"/>
        <v>-10.936099</v>
      </c>
      <c r="J146" s="44">
        <f t="shared" si="33"/>
        <v>-20.354939999999999</v>
      </c>
      <c r="K146" s="44">
        <f t="shared" si="34"/>
        <v>0</v>
      </c>
      <c r="M146">
        <v>9220000000</v>
      </c>
      <c r="N146">
        <v>-8.7270831999999992</v>
      </c>
      <c r="P146" s="6">
        <f t="shared" si="35"/>
        <v>9.4600000000000009</v>
      </c>
      <c r="Q146" s="6">
        <f t="shared" si="36"/>
        <v>-8.6814555999999996</v>
      </c>
      <c r="R146" s="44">
        <f t="shared" si="37"/>
        <v>-9.3203534999999995</v>
      </c>
      <c r="S146" s="44">
        <f t="shared" si="38"/>
        <v>-9.6096839999999997</v>
      </c>
      <c r="T146" s="44">
        <f t="shared" si="39"/>
        <v>-10.838702</v>
      </c>
      <c r="U146" s="44">
        <f t="shared" si="40"/>
        <v>-19.697566999999999</v>
      </c>
      <c r="V146" s="44">
        <f t="shared" si="41"/>
        <v>0</v>
      </c>
    </row>
    <row r="147" spans="2:22" x14ac:dyDescent="0.25">
      <c r="B147">
        <v>9280000000</v>
      </c>
      <c r="C147">
        <v>-8.5594567999999995</v>
      </c>
      <c r="E147" s="6">
        <f t="shared" si="28"/>
        <v>9.52</v>
      </c>
      <c r="F147" s="6">
        <f t="shared" si="29"/>
        <v>-8.6580086000000005</v>
      </c>
      <c r="G147" s="44">
        <f t="shared" si="30"/>
        <v>-9.3323269</v>
      </c>
      <c r="H147" s="44">
        <f t="shared" si="31"/>
        <v>-9.6518393000000007</v>
      </c>
      <c r="I147" s="44">
        <f t="shared" si="32"/>
        <v>-10.968883</v>
      </c>
      <c r="J147" s="44">
        <f t="shared" si="33"/>
        <v>-20.354704000000002</v>
      </c>
      <c r="K147" s="44">
        <f t="shared" si="34"/>
        <v>0</v>
      </c>
      <c r="M147">
        <v>9280000000</v>
      </c>
      <c r="N147">
        <v>-8.6924381000000004</v>
      </c>
      <c r="P147" s="6">
        <f t="shared" si="35"/>
        <v>9.52</v>
      </c>
      <c r="Q147" s="6">
        <f t="shared" si="36"/>
        <v>-8.7013426000000003</v>
      </c>
      <c r="R147" s="44">
        <f t="shared" si="37"/>
        <v>-9.3511734000000004</v>
      </c>
      <c r="S147" s="44">
        <f t="shared" si="38"/>
        <v>-9.6585674000000008</v>
      </c>
      <c r="T147" s="44">
        <f t="shared" si="39"/>
        <v>-10.882471000000001</v>
      </c>
      <c r="U147" s="44">
        <f t="shared" si="40"/>
        <v>-19.543772000000001</v>
      </c>
      <c r="V147" s="44">
        <f t="shared" si="41"/>
        <v>0</v>
      </c>
    </row>
    <row r="148" spans="2:22" x14ac:dyDescent="0.25">
      <c r="B148">
        <v>9340000000</v>
      </c>
      <c r="C148">
        <v>-8.5802382999999995</v>
      </c>
      <c r="E148" s="6">
        <f t="shared" si="28"/>
        <v>9.58</v>
      </c>
      <c r="F148" s="6">
        <f t="shared" si="29"/>
        <v>-8.6918258999999995</v>
      </c>
      <c r="G148" s="44">
        <f t="shared" si="30"/>
        <v>-9.3624983000000004</v>
      </c>
      <c r="H148" s="44">
        <f t="shared" si="31"/>
        <v>-9.6788577999999994</v>
      </c>
      <c r="I148" s="44">
        <f t="shared" si="32"/>
        <v>-10.967877</v>
      </c>
      <c r="J148" s="44">
        <f t="shared" si="33"/>
        <v>-20.279308</v>
      </c>
      <c r="K148" s="44">
        <f t="shared" si="34"/>
        <v>0</v>
      </c>
      <c r="M148">
        <v>9340000000</v>
      </c>
      <c r="N148">
        <v>-8.6857023000000009</v>
      </c>
      <c r="P148" s="6">
        <f t="shared" si="35"/>
        <v>9.58</v>
      </c>
      <c r="Q148" s="6">
        <f t="shared" si="36"/>
        <v>-8.7279596000000002</v>
      </c>
      <c r="R148" s="44">
        <f t="shared" si="37"/>
        <v>-9.3885278999999997</v>
      </c>
      <c r="S148" s="44">
        <f t="shared" si="38"/>
        <v>-9.7117891000000007</v>
      </c>
      <c r="T148" s="44">
        <f t="shared" si="39"/>
        <v>-10.901064</v>
      </c>
      <c r="U148" s="44">
        <f t="shared" si="40"/>
        <v>-19.319766999999999</v>
      </c>
      <c r="V148" s="44">
        <f t="shared" si="41"/>
        <v>0</v>
      </c>
    </row>
    <row r="149" spans="2:22" x14ac:dyDescent="0.25">
      <c r="B149">
        <v>9400000000</v>
      </c>
      <c r="C149">
        <v>-8.6007195000000003</v>
      </c>
      <c r="E149" s="6">
        <f t="shared" si="28"/>
        <v>9.64</v>
      </c>
      <c r="F149" s="6">
        <f t="shared" si="29"/>
        <v>-8.7080011000000006</v>
      </c>
      <c r="G149" s="44">
        <f t="shared" si="30"/>
        <v>-9.3734827000000003</v>
      </c>
      <c r="H149" s="44">
        <f t="shared" si="31"/>
        <v>-9.6849860999999997</v>
      </c>
      <c r="I149" s="44">
        <f t="shared" si="32"/>
        <v>-10.964798999999999</v>
      </c>
      <c r="J149" s="44">
        <f t="shared" si="33"/>
        <v>-20.226067</v>
      </c>
      <c r="K149" s="44">
        <f t="shared" si="34"/>
        <v>0</v>
      </c>
      <c r="M149">
        <v>9400000000</v>
      </c>
      <c r="N149">
        <v>-8.6797237000000003</v>
      </c>
      <c r="P149" s="6">
        <f t="shared" si="35"/>
        <v>9.64</v>
      </c>
      <c r="Q149" s="6">
        <f t="shared" si="36"/>
        <v>-8.7545661999999993</v>
      </c>
      <c r="R149" s="44">
        <f t="shared" si="37"/>
        <v>-9.4186277</v>
      </c>
      <c r="S149" s="44">
        <f t="shared" si="38"/>
        <v>-9.7535685999999995</v>
      </c>
      <c r="T149" s="44">
        <f t="shared" si="39"/>
        <v>-10.893519</v>
      </c>
      <c r="U149" s="44">
        <f t="shared" si="40"/>
        <v>-19.129213</v>
      </c>
      <c r="V149" s="44">
        <f t="shared" si="41"/>
        <v>0</v>
      </c>
    </row>
    <row r="150" spans="2:22" x14ac:dyDescent="0.25">
      <c r="B150">
        <v>9460000000</v>
      </c>
      <c r="C150">
        <v>-8.6261787000000005</v>
      </c>
      <c r="E150" s="6">
        <f t="shared" si="28"/>
        <v>9.6999999999999993</v>
      </c>
      <c r="F150" s="6">
        <f t="shared" si="29"/>
        <v>-8.7304601999999996</v>
      </c>
      <c r="G150" s="44">
        <f t="shared" si="30"/>
        <v>-9.3919829999999997</v>
      </c>
      <c r="H150" s="44">
        <f t="shared" si="31"/>
        <v>-9.7057409000000003</v>
      </c>
      <c r="I150" s="44">
        <f t="shared" si="32"/>
        <v>-10.95912</v>
      </c>
      <c r="J150" s="44">
        <f t="shared" si="33"/>
        <v>-20.174759000000002</v>
      </c>
      <c r="K150" s="44">
        <f t="shared" si="34"/>
        <v>0</v>
      </c>
      <c r="M150">
        <v>9460000000</v>
      </c>
      <c r="N150">
        <v>-8.6814555999999996</v>
      </c>
      <c r="P150" s="6">
        <f t="shared" si="35"/>
        <v>9.6999999999999993</v>
      </c>
      <c r="Q150" s="6">
        <f t="shared" si="36"/>
        <v>-8.7748690000000007</v>
      </c>
      <c r="R150" s="44">
        <f t="shared" si="37"/>
        <v>-9.4434232999999992</v>
      </c>
      <c r="S150" s="44">
        <f t="shared" si="38"/>
        <v>-9.791976</v>
      </c>
      <c r="T150" s="44">
        <f t="shared" si="39"/>
        <v>-10.866116999999999</v>
      </c>
      <c r="U150" s="44">
        <f t="shared" si="40"/>
        <v>-18.884922</v>
      </c>
      <c r="V150" s="44">
        <f t="shared" si="41"/>
        <v>0</v>
      </c>
    </row>
    <row r="151" spans="2:22" x14ac:dyDescent="0.25">
      <c r="B151">
        <v>9520000000</v>
      </c>
      <c r="C151">
        <v>-8.6580086000000005</v>
      </c>
      <c r="E151" s="6">
        <f t="shared" si="28"/>
        <v>9.76</v>
      </c>
      <c r="F151" s="6">
        <f t="shared" si="29"/>
        <v>-8.7606926000000005</v>
      </c>
      <c r="G151" s="44">
        <f t="shared" si="30"/>
        <v>-9.4097357000000006</v>
      </c>
      <c r="H151" s="44">
        <f t="shared" si="31"/>
        <v>-9.7145071000000005</v>
      </c>
      <c r="I151" s="44">
        <f t="shared" si="32"/>
        <v>-10.884525</v>
      </c>
      <c r="J151" s="44">
        <f t="shared" si="33"/>
        <v>-19.968513000000002</v>
      </c>
      <c r="K151" s="44">
        <f t="shared" si="34"/>
        <v>0</v>
      </c>
      <c r="M151">
        <v>9520000000</v>
      </c>
      <c r="N151">
        <v>-8.7013426000000003</v>
      </c>
      <c r="P151" s="6">
        <f t="shared" si="35"/>
        <v>9.76</v>
      </c>
      <c r="Q151" s="6">
        <f t="shared" si="36"/>
        <v>-8.8100491000000005</v>
      </c>
      <c r="R151" s="44">
        <f t="shared" si="37"/>
        <v>-9.4813232000000003</v>
      </c>
      <c r="S151" s="44">
        <f t="shared" si="38"/>
        <v>-9.8285216999999996</v>
      </c>
      <c r="T151" s="44">
        <f t="shared" si="39"/>
        <v>-10.784646</v>
      </c>
      <c r="U151" s="44">
        <f t="shared" si="40"/>
        <v>-18.424472999999999</v>
      </c>
      <c r="V151" s="44">
        <f t="shared" si="41"/>
        <v>0</v>
      </c>
    </row>
    <row r="152" spans="2:22" x14ac:dyDescent="0.25">
      <c r="B152">
        <v>9580000000</v>
      </c>
      <c r="C152">
        <v>-8.6918258999999995</v>
      </c>
      <c r="E152" s="6">
        <f t="shared" si="28"/>
        <v>9.82</v>
      </c>
      <c r="F152" s="6">
        <f t="shared" si="29"/>
        <v>-8.7678709000000001</v>
      </c>
      <c r="G152" s="44">
        <f t="shared" si="30"/>
        <v>-9.4067717000000002</v>
      </c>
      <c r="H152" s="44">
        <f t="shared" si="31"/>
        <v>-9.7049331999999993</v>
      </c>
      <c r="I152" s="44">
        <f t="shared" si="32"/>
        <v>-10.753826</v>
      </c>
      <c r="J152" s="44">
        <f t="shared" si="33"/>
        <v>-19.612245999999999</v>
      </c>
      <c r="K152" s="44">
        <f t="shared" si="34"/>
        <v>0</v>
      </c>
      <c r="M152">
        <v>9580000000</v>
      </c>
      <c r="N152">
        <v>-8.7279596000000002</v>
      </c>
      <c r="P152" s="6">
        <f t="shared" si="35"/>
        <v>9.82</v>
      </c>
      <c r="Q152" s="6">
        <f t="shared" si="36"/>
        <v>-8.8204650999999998</v>
      </c>
      <c r="R152" s="44">
        <f t="shared" si="37"/>
        <v>-9.4930743999999994</v>
      </c>
      <c r="S152" s="44">
        <f t="shared" si="38"/>
        <v>-9.8359956999999998</v>
      </c>
      <c r="T152" s="44">
        <f t="shared" si="39"/>
        <v>-10.684018999999999</v>
      </c>
      <c r="U152" s="44">
        <f t="shared" si="40"/>
        <v>-17.893346999999999</v>
      </c>
      <c r="V152" s="44">
        <f t="shared" si="41"/>
        <v>0</v>
      </c>
    </row>
    <row r="153" spans="2:22" x14ac:dyDescent="0.25">
      <c r="B153">
        <v>9640000000</v>
      </c>
      <c r="C153">
        <v>-8.7080011000000006</v>
      </c>
      <c r="E153" s="6">
        <f t="shared" si="28"/>
        <v>9.8800000000000008</v>
      </c>
      <c r="F153" s="6">
        <f t="shared" si="29"/>
        <v>-8.7812967000000004</v>
      </c>
      <c r="G153" s="44">
        <f t="shared" si="30"/>
        <v>-9.4168272000000002</v>
      </c>
      <c r="H153" s="44">
        <f t="shared" si="31"/>
        <v>-9.7197723000000007</v>
      </c>
      <c r="I153" s="44">
        <f t="shared" si="32"/>
        <v>-10.684604999999999</v>
      </c>
      <c r="J153" s="44">
        <f t="shared" si="33"/>
        <v>-19.252866999999998</v>
      </c>
      <c r="K153" s="44">
        <f t="shared" si="34"/>
        <v>0</v>
      </c>
      <c r="M153">
        <v>9640000000</v>
      </c>
      <c r="N153">
        <v>-8.7545661999999993</v>
      </c>
      <c r="P153" s="6">
        <f t="shared" si="35"/>
        <v>9.8800000000000008</v>
      </c>
      <c r="Q153" s="6">
        <f t="shared" si="36"/>
        <v>-8.8364992000000004</v>
      </c>
      <c r="R153" s="44">
        <f t="shared" si="37"/>
        <v>-9.5130567999999993</v>
      </c>
      <c r="S153" s="44">
        <f t="shared" si="38"/>
        <v>-9.8546943999999996</v>
      </c>
      <c r="T153" s="44">
        <f t="shared" si="39"/>
        <v>-10.625814</v>
      </c>
      <c r="U153" s="44">
        <f t="shared" si="40"/>
        <v>-17.465820000000001</v>
      </c>
      <c r="V153" s="44">
        <f t="shared" si="41"/>
        <v>0</v>
      </c>
    </row>
    <row r="154" spans="2:22" x14ac:dyDescent="0.25">
      <c r="B154">
        <v>9700000000</v>
      </c>
      <c r="C154">
        <v>-8.7304601999999996</v>
      </c>
      <c r="E154" s="6">
        <f t="shared" si="28"/>
        <v>9.94</v>
      </c>
      <c r="F154" s="6">
        <f t="shared" si="29"/>
        <v>-8.7897376999999999</v>
      </c>
      <c r="G154" s="44">
        <f t="shared" si="30"/>
        <v>-9.4177551000000008</v>
      </c>
      <c r="H154" s="44">
        <f t="shared" si="31"/>
        <v>-9.7184162000000001</v>
      </c>
      <c r="I154" s="44">
        <f t="shared" si="32"/>
        <v>-10.588815</v>
      </c>
      <c r="J154" s="44">
        <f t="shared" si="33"/>
        <v>-18.950890000000001</v>
      </c>
      <c r="K154" s="44">
        <f t="shared" si="34"/>
        <v>0</v>
      </c>
      <c r="M154">
        <v>9700000000</v>
      </c>
      <c r="N154">
        <v>-8.7748690000000007</v>
      </c>
      <c r="P154" s="6">
        <f t="shared" si="35"/>
        <v>9.94</v>
      </c>
      <c r="Q154" s="6">
        <f t="shared" si="36"/>
        <v>-8.8523473999999993</v>
      </c>
      <c r="R154" s="44">
        <f t="shared" si="37"/>
        <v>-9.530735</v>
      </c>
      <c r="S154" s="44">
        <f t="shared" si="38"/>
        <v>-9.8652916000000008</v>
      </c>
      <c r="T154" s="44">
        <f t="shared" si="39"/>
        <v>-10.55564</v>
      </c>
      <c r="U154" s="44">
        <f t="shared" si="40"/>
        <v>-17.132010000000001</v>
      </c>
      <c r="V154" s="44">
        <f t="shared" si="41"/>
        <v>0</v>
      </c>
    </row>
    <row r="155" spans="2:22" x14ac:dyDescent="0.25">
      <c r="B155">
        <v>9760000000</v>
      </c>
      <c r="C155">
        <v>-8.7606926000000005</v>
      </c>
      <c r="E155" s="6">
        <f t="shared" si="28"/>
        <v>10</v>
      </c>
      <c r="F155" s="6">
        <f t="shared" si="29"/>
        <v>-8.7962255000000003</v>
      </c>
      <c r="G155" s="44">
        <f t="shared" si="30"/>
        <v>-9.4209765999999995</v>
      </c>
      <c r="H155" s="44">
        <f t="shared" si="31"/>
        <v>-9.7138720000000003</v>
      </c>
      <c r="I155" s="44">
        <f t="shared" si="32"/>
        <v>-10.505205999999999</v>
      </c>
      <c r="J155" s="44">
        <f t="shared" si="33"/>
        <v>-18.610363</v>
      </c>
      <c r="K155" s="44">
        <f t="shared" si="34"/>
        <v>0</v>
      </c>
      <c r="M155">
        <v>9760000000</v>
      </c>
      <c r="N155">
        <v>-8.8100491000000005</v>
      </c>
      <c r="P155" s="6">
        <f t="shared" si="35"/>
        <v>10</v>
      </c>
      <c r="Q155" s="6">
        <f t="shared" si="36"/>
        <v>-8.8653793000000007</v>
      </c>
      <c r="R155" s="44">
        <f t="shared" si="37"/>
        <v>-9.5450543999999997</v>
      </c>
      <c r="S155" s="44">
        <f t="shared" si="38"/>
        <v>-9.8635234999999994</v>
      </c>
      <c r="T155" s="44">
        <f t="shared" si="39"/>
        <v>-10.484194</v>
      </c>
      <c r="U155" s="44">
        <f t="shared" si="40"/>
        <v>-16.743190999999999</v>
      </c>
      <c r="V155" s="44">
        <f t="shared" si="41"/>
        <v>0</v>
      </c>
    </row>
    <row r="156" spans="2:22" x14ac:dyDescent="0.25">
      <c r="B156">
        <v>9820000000</v>
      </c>
      <c r="C156">
        <v>-8.7678709000000001</v>
      </c>
      <c r="E156" s="6">
        <f t="shared" si="28"/>
        <v>10.06</v>
      </c>
      <c r="F156" s="6">
        <f t="shared" si="29"/>
        <v>-8.7987889999999993</v>
      </c>
      <c r="G156" s="44">
        <f t="shared" si="30"/>
        <v>-9.4226389000000008</v>
      </c>
      <c r="H156" s="44">
        <f t="shared" si="31"/>
        <v>-9.7029361999999999</v>
      </c>
      <c r="I156" s="44">
        <f t="shared" si="32"/>
        <v>-10.441359</v>
      </c>
      <c r="J156" s="44">
        <f t="shared" si="33"/>
        <v>-18.197104</v>
      </c>
      <c r="K156" s="44">
        <f t="shared" si="34"/>
        <v>0</v>
      </c>
      <c r="M156">
        <v>9820000000</v>
      </c>
      <c r="N156">
        <v>-8.8204650999999998</v>
      </c>
      <c r="P156" s="6">
        <f t="shared" si="35"/>
        <v>10.06</v>
      </c>
      <c r="Q156" s="6">
        <f t="shared" si="36"/>
        <v>-8.8774776000000006</v>
      </c>
      <c r="R156" s="44">
        <f t="shared" si="37"/>
        <v>-9.5547828999999993</v>
      </c>
      <c r="S156" s="44">
        <f t="shared" si="38"/>
        <v>-9.8555869999999999</v>
      </c>
      <c r="T156" s="44">
        <f t="shared" si="39"/>
        <v>-10.449417</v>
      </c>
      <c r="U156" s="44">
        <f t="shared" si="40"/>
        <v>-16.366551999999999</v>
      </c>
      <c r="V156" s="44">
        <f t="shared" si="41"/>
        <v>0</v>
      </c>
    </row>
    <row r="157" spans="2:22" x14ac:dyDescent="0.25">
      <c r="B157">
        <v>9880000000</v>
      </c>
      <c r="C157">
        <v>-8.7812967000000004</v>
      </c>
      <c r="E157" s="6">
        <f t="shared" si="28"/>
        <v>10.119999999999999</v>
      </c>
      <c r="F157" s="6">
        <f t="shared" si="29"/>
        <v>-8.7903862000000004</v>
      </c>
      <c r="G157" s="44">
        <f t="shared" si="30"/>
        <v>-9.4089556000000005</v>
      </c>
      <c r="H157" s="44">
        <f t="shared" si="31"/>
        <v>-9.6711893</v>
      </c>
      <c r="I157" s="44">
        <f t="shared" si="32"/>
        <v>-10.344499000000001</v>
      </c>
      <c r="J157" s="44">
        <f t="shared" si="33"/>
        <v>-17.695748999999999</v>
      </c>
      <c r="K157" s="44">
        <f t="shared" si="34"/>
        <v>0</v>
      </c>
      <c r="M157">
        <v>9880000000</v>
      </c>
      <c r="N157">
        <v>-8.8364992000000004</v>
      </c>
      <c r="P157" s="6">
        <f t="shared" si="35"/>
        <v>10.119999999999999</v>
      </c>
      <c r="Q157" s="6">
        <f t="shared" si="36"/>
        <v>-8.8743019000000007</v>
      </c>
      <c r="R157" s="44">
        <f t="shared" si="37"/>
        <v>-9.5475969000000003</v>
      </c>
      <c r="S157" s="44">
        <f t="shared" si="38"/>
        <v>-9.8313208000000003</v>
      </c>
      <c r="T157" s="44">
        <f t="shared" si="39"/>
        <v>-10.392944999999999</v>
      </c>
      <c r="U157" s="44">
        <f t="shared" si="40"/>
        <v>-16.031527000000001</v>
      </c>
      <c r="V157" s="44">
        <f t="shared" si="41"/>
        <v>0</v>
      </c>
    </row>
    <row r="158" spans="2:22" x14ac:dyDescent="0.25">
      <c r="B158">
        <v>9940000000</v>
      </c>
      <c r="C158">
        <v>-8.7897376999999999</v>
      </c>
      <c r="E158" s="6">
        <f t="shared" si="28"/>
        <v>10.18</v>
      </c>
      <c r="F158" s="6">
        <f t="shared" si="29"/>
        <v>-8.7846259999999994</v>
      </c>
      <c r="G158" s="44">
        <f t="shared" si="30"/>
        <v>-9.3978480999999991</v>
      </c>
      <c r="H158" s="44">
        <f t="shared" si="31"/>
        <v>-9.6426915999999991</v>
      </c>
      <c r="I158" s="44">
        <f t="shared" si="32"/>
        <v>-10.285114999999999</v>
      </c>
      <c r="J158" s="44">
        <f t="shared" si="33"/>
        <v>-17.254553000000001</v>
      </c>
      <c r="K158" s="44">
        <f t="shared" si="34"/>
        <v>0</v>
      </c>
      <c r="M158">
        <v>9940000000</v>
      </c>
      <c r="N158">
        <v>-8.8523473999999993</v>
      </c>
      <c r="P158" s="6">
        <f t="shared" si="35"/>
        <v>10.18</v>
      </c>
      <c r="Q158" s="6">
        <f t="shared" si="36"/>
        <v>-8.8734397999999999</v>
      </c>
      <c r="R158" s="44">
        <f t="shared" si="37"/>
        <v>-9.5398312000000001</v>
      </c>
      <c r="S158" s="44">
        <f t="shared" si="38"/>
        <v>-9.8087397000000003</v>
      </c>
      <c r="T158" s="44">
        <f t="shared" si="39"/>
        <v>-10.376799</v>
      </c>
      <c r="U158" s="44">
        <f t="shared" si="40"/>
        <v>-15.871578</v>
      </c>
      <c r="V158" s="44">
        <f t="shared" si="41"/>
        <v>0</v>
      </c>
    </row>
    <row r="159" spans="2:22" x14ac:dyDescent="0.25">
      <c r="B159">
        <v>10000000000</v>
      </c>
      <c r="C159">
        <v>-8.7962255000000003</v>
      </c>
      <c r="E159" s="6">
        <f t="shared" si="28"/>
        <v>10.24</v>
      </c>
      <c r="F159" s="6">
        <f t="shared" si="29"/>
        <v>-8.7721719999999994</v>
      </c>
      <c r="G159" s="44">
        <f t="shared" si="30"/>
        <v>-9.3774470999999995</v>
      </c>
      <c r="H159" s="44">
        <f t="shared" si="31"/>
        <v>-9.6077203999999998</v>
      </c>
      <c r="I159" s="44">
        <f t="shared" si="32"/>
        <v>-10.241571</v>
      </c>
      <c r="J159" s="44">
        <f t="shared" si="33"/>
        <v>-16.854990000000001</v>
      </c>
      <c r="K159" s="44">
        <f t="shared" si="34"/>
        <v>0</v>
      </c>
      <c r="M159">
        <v>10000000000</v>
      </c>
      <c r="N159">
        <v>-8.8653793000000007</v>
      </c>
      <c r="P159" s="6">
        <f t="shared" si="35"/>
        <v>10.24</v>
      </c>
      <c r="Q159" s="6">
        <f t="shared" si="36"/>
        <v>-8.8641033</v>
      </c>
      <c r="R159" s="44">
        <f t="shared" si="37"/>
        <v>-9.5191230999999998</v>
      </c>
      <c r="S159" s="44">
        <f t="shared" si="38"/>
        <v>-9.7690935000000003</v>
      </c>
      <c r="T159" s="44">
        <f t="shared" si="39"/>
        <v>-10.365726</v>
      </c>
      <c r="U159" s="44">
        <f t="shared" si="40"/>
        <v>-15.772468999999999</v>
      </c>
      <c r="V159" s="44">
        <f t="shared" si="41"/>
        <v>0</v>
      </c>
    </row>
    <row r="160" spans="2:22" x14ac:dyDescent="0.25">
      <c r="B160">
        <v>10060000000</v>
      </c>
      <c r="C160">
        <v>-8.7987889999999993</v>
      </c>
      <c r="E160" s="6">
        <f t="shared" si="28"/>
        <v>10.3</v>
      </c>
      <c r="F160" s="6">
        <f t="shared" si="29"/>
        <v>-8.7592087000000003</v>
      </c>
      <c r="G160" s="44">
        <f t="shared" si="30"/>
        <v>-9.3547791999999994</v>
      </c>
      <c r="H160" s="44">
        <f t="shared" si="31"/>
        <v>-9.5664282000000007</v>
      </c>
      <c r="I160" s="44">
        <f t="shared" si="32"/>
        <v>-10.187422</v>
      </c>
      <c r="J160" s="44">
        <f t="shared" si="33"/>
        <v>-16.45879</v>
      </c>
      <c r="K160" s="44">
        <f t="shared" si="34"/>
        <v>0</v>
      </c>
      <c r="M160">
        <v>10060000000</v>
      </c>
      <c r="N160">
        <v>-8.8774776000000006</v>
      </c>
      <c r="P160" s="6">
        <f t="shared" si="35"/>
        <v>10.3</v>
      </c>
      <c r="Q160" s="6">
        <f t="shared" si="36"/>
        <v>-8.8588524</v>
      </c>
      <c r="R160" s="44">
        <f t="shared" si="37"/>
        <v>-9.4965352999999997</v>
      </c>
      <c r="S160" s="44">
        <f t="shared" si="38"/>
        <v>-9.7252579000000008</v>
      </c>
      <c r="T160" s="44">
        <f t="shared" si="39"/>
        <v>-10.366039000000001</v>
      </c>
      <c r="U160" s="44">
        <f t="shared" si="40"/>
        <v>-15.712915000000001</v>
      </c>
      <c r="V160" s="44">
        <f t="shared" si="41"/>
        <v>0</v>
      </c>
    </row>
    <row r="161" spans="2:22" x14ac:dyDescent="0.25">
      <c r="B161">
        <v>10120000000</v>
      </c>
      <c r="C161">
        <v>-8.7903862000000004</v>
      </c>
      <c r="E161" s="6">
        <f t="shared" si="28"/>
        <v>10.36</v>
      </c>
      <c r="F161" s="6">
        <f t="shared" si="29"/>
        <v>-8.7086258000000001</v>
      </c>
      <c r="G161" s="44">
        <f t="shared" si="30"/>
        <v>-9.2970705000000002</v>
      </c>
      <c r="H161" s="44">
        <f t="shared" si="31"/>
        <v>-9.4983863999999993</v>
      </c>
      <c r="I161" s="44">
        <f t="shared" si="32"/>
        <v>-10.141132000000001</v>
      </c>
      <c r="J161" s="44">
        <f t="shared" si="33"/>
        <v>-16.037399000000001</v>
      </c>
      <c r="K161" s="44">
        <f t="shared" si="34"/>
        <v>0</v>
      </c>
      <c r="M161">
        <v>10120000000</v>
      </c>
      <c r="N161">
        <v>-8.8743019000000007</v>
      </c>
      <c r="P161" s="6">
        <f t="shared" si="35"/>
        <v>10.36</v>
      </c>
      <c r="Q161" s="6">
        <f t="shared" si="36"/>
        <v>-8.8130789000000007</v>
      </c>
      <c r="R161" s="44">
        <f t="shared" si="37"/>
        <v>-9.4302378000000004</v>
      </c>
      <c r="S161" s="44">
        <f t="shared" si="38"/>
        <v>-9.6406384000000003</v>
      </c>
      <c r="T161" s="44">
        <f t="shared" si="39"/>
        <v>-10.352895</v>
      </c>
      <c r="U161" s="44">
        <f t="shared" si="40"/>
        <v>-15.726702</v>
      </c>
      <c r="V161" s="44">
        <f t="shared" si="41"/>
        <v>0</v>
      </c>
    </row>
    <row r="162" spans="2:22" x14ac:dyDescent="0.25">
      <c r="B162">
        <v>10180000000</v>
      </c>
      <c r="C162">
        <v>-8.7846259999999994</v>
      </c>
      <c r="E162" s="6">
        <f t="shared" si="28"/>
        <v>10.42</v>
      </c>
      <c r="F162" s="6">
        <f t="shared" si="29"/>
        <v>-8.7180119000000005</v>
      </c>
      <c r="G162" s="44">
        <f t="shared" si="30"/>
        <v>-9.2978600999999994</v>
      </c>
      <c r="H162" s="44">
        <f t="shared" si="31"/>
        <v>-9.4864119999999996</v>
      </c>
      <c r="I162" s="44">
        <f t="shared" si="32"/>
        <v>-10.151532</v>
      </c>
      <c r="J162" s="44">
        <f t="shared" si="33"/>
        <v>-15.804876</v>
      </c>
      <c r="K162" s="44">
        <f t="shared" si="34"/>
        <v>0</v>
      </c>
      <c r="M162">
        <v>10180000000</v>
      </c>
      <c r="N162">
        <v>-8.8734397999999999</v>
      </c>
      <c r="P162" s="6">
        <f t="shared" si="35"/>
        <v>10.42</v>
      </c>
      <c r="Q162" s="6">
        <f t="shared" si="36"/>
        <v>-8.8348674999999997</v>
      </c>
      <c r="R162" s="44">
        <f t="shared" si="37"/>
        <v>-9.4382143000000003</v>
      </c>
      <c r="S162" s="44">
        <f t="shared" si="38"/>
        <v>-9.6380911000000005</v>
      </c>
      <c r="T162" s="44">
        <f t="shared" si="39"/>
        <v>-10.408035</v>
      </c>
      <c r="U162" s="44">
        <f t="shared" si="40"/>
        <v>-16.027450999999999</v>
      </c>
      <c r="V162" s="44">
        <f t="shared" si="41"/>
        <v>0</v>
      </c>
    </row>
    <row r="163" spans="2:22" x14ac:dyDescent="0.25">
      <c r="B163">
        <v>10240000000</v>
      </c>
      <c r="C163">
        <v>-8.7721719999999994</v>
      </c>
      <c r="E163" s="6">
        <f t="shared" si="28"/>
        <v>10.48</v>
      </c>
      <c r="F163" s="6">
        <f t="shared" si="29"/>
        <v>-8.7130232000000003</v>
      </c>
      <c r="G163" s="44">
        <f t="shared" si="30"/>
        <v>-9.2852373000000004</v>
      </c>
      <c r="H163" s="44">
        <f t="shared" si="31"/>
        <v>-9.4673976999999994</v>
      </c>
      <c r="I163" s="44">
        <f t="shared" si="32"/>
        <v>-10.183121</v>
      </c>
      <c r="J163" s="44">
        <f t="shared" si="33"/>
        <v>-15.812685999999999</v>
      </c>
      <c r="K163" s="44">
        <f t="shared" si="34"/>
        <v>0</v>
      </c>
      <c r="M163">
        <v>10240000000</v>
      </c>
      <c r="N163">
        <v>-8.8641033</v>
      </c>
      <c r="P163" s="6">
        <f t="shared" si="35"/>
        <v>10.48</v>
      </c>
      <c r="Q163" s="6">
        <f t="shared" si="36"/>
        <v>-8.8336620000000003</v>
      </c>
      <c r="R163" s="44">
        <f t="shared" si="37"/>
        <v>-9.4248419000000005</v>
      </c>
      <c r="S163" s="44">
        <f t="shared" si="38"/>
        <v>-9.6179427999999998</v>
      </c>
      <c r="T163" s="44">
        <f t="shared" si="39"/>
        <v>-10.476391</v>
      </c>
      <c r="U163" s="44">
        <f t="shared" si="40"/>
        <v>-16.461918000000001</v>
      </c>
      <c r="V163" s="44">
        <f t="shared" si="41"/>
        <v>0</v>
      </c>
    </row>
    <row r="164" spans="2:22" x14ac:dyDescent="0.25">
      <c r="B164">
        <v>10300000000</v>
      </c>
      <c r="C164">
        <v>-8.7592087000000003</v>
      </c>
      <c r="E164" s="6">
        <f t="shared" si="28"/>
        <v>10.54</v>
      </c>
      <c r="F164" s="6">
        <f t="shared" si="29"/>
        <v>-8.6822195000000004</v>
      </c>
      <c r="G164" s="44">
        <f t="shared" si="30"/>
        <v>-9.2546663000000002</v>
      </c>
      <c r="H164" s="44">
        <f t="shared" si="31"/>
        <v>-9.436204</v>
      </c>
      <c r="I164" s="44">
        <f t="shared" si="32"/>
        <v>-10.189009</v>
      </c>
      <c r="J164" s="44">
        <f t="shared" si="33"/>
        <v>-15.870846</v>
      </c>
      <c r="K164" s="44">
        <f t="shared" si="34"/>
        <v>0</v>
      </c>
      <c r="M164">
        <v>10300000000</v>
      </c>
      <c r="N164">
        <v>-8.8588524</v>
      </c>
      <c r="P164" s="6">
        <f t="shared" si="35"/>
        <v>10.54</v>
      </c>
      <c r="Q164" s="6">
        <f t="shared" si="36"/>
        <v>-8.7936353999999994</v>
      </c>
      <c r="R164" s="44">
        <f t="shared" si="37"/>
        <v>-9.3801889000000003</v>
      </c>
      <c r="S164" s="44">
        <f t="shared" si="38"/>
        <v>-9.5778455999999998</v>
      </c>
      <c r="T164" s="44">
        <f t="shared" si="39"/>
        <v>-10.503155</v>
      </c>
      <c r="U164" s="44">
        <f t="shared" si="40"/>
        <v>-16.815169999999998</v>
      </c>
      <c r="V164" s="44">
        <f t="shared" si="41"/>
        <v>0</v>
      </c>
    </row>
    <row r="165" spans="2:22" x14ac:dyDescent="0.25">
      <c r="B165">
        <v>10360000000</v>
      </c>
      <c r="C165">
        <v>-8.7086258000000001</v>
      </c>
      <c r="E165" s="6">
        <f t="shared" si="28"/>
        <v>10.6</v>
      </c>
      <c r="F165" s="6">
        <f t="shared" si="29"/>
        <v>-8.7174492000000008</v>
      </c>
      <c r="G165" s="44">
        <f t="shared" si="30"/>
        <v>-9.2876338999999994</v>
      </c>
      <c r="H165" s="44">
        <f t="shared" si="31"/>
        <v>-9.4680786000000001</v>
      </c>
      <c r="I165" s="44">
        <f t="shared" si="32"/>
        <v>-10.245882999999999</v>
      </c>
      <c r="J165" s="44">
        <f t="shared" si="33"/>
        <v>-15.884992</v>
      </c>
      <c r="K165" s="44">
        <f t="shared" si="34"/>
        <v>0</v>
      </c>
      <c r="M165">
        <v>10360000000</v>
      </c>
      <c r="N165">
        <v>-8.8130789000000007</v>
      </c>
      <c r="P165" s="6">
        <f t="shared" si="35"/>
        <v>10.6</v>
      </c>
      <c r="Q165" s="6">
        <f t="shared" si="36"/>
        <v>-8.8198089999999993</v>
      </c>
      <c r="R165" s="44">
        <f t="shared" si="37"/>
        <v>-9.4100218000000009</v>
      </c>
      <c r="S165" s="44">
        <f t="shared" si="38"/>
        <v>-9.6163559000000003</v>
      </c>
      <c r="T165" s="44">
        <f t="shared" si="39"/>
        <v>-10.583677</v>
      </c>
      <c r="U165" s="44">
        <f t="shared" si="40"/>
        <v>-17.133745000000001</v>
      </c>
      <c r="V165" s="44">
        <f t="shared" si="41"/>
        <v>0</v>
      </c>
    </row>
    <row r="166" spans="2:22" x14ac:dyDescent="0.25">
      <c r="B166">
        <v>10420000000</v>
      </c>
      <c r="C166">
        <v>-8.7180119000000005</v>
      </c>
      <c r="E166" s="6">
        <f t="shared" si="28"/>
        <v>10.66</v>
      </c>
      <c r="F166" s="6">
        <f t="shared" si="29"/>
        <v>-8.7287941</v>
      </c>
      <c r="G166" s="44">
        <f t="shared" si="30"/>
        <v>-9.3005905000000002</v>
      </c>
      <c r="H166" s="44">
        <f t="shared" si="31"/>
        <v>-9.4861106999999993</v>
      </c>
      <c r="I166" s="44">
        <f t="shared" si="32"/>
        <v>-10.279030000000001</v>
      </c>
      <c r="J166" s="44">
        <f t="shared" si="33"/>
        <v>-15.924879000000001</v>
      </c>
      <c r="K166" s="44">
        <f t="shared" si="34"/>
        <v>0</v>
      </c>
      <c r="M166">
        <v>10420000000</v>
      </c>
      <c r="N166">
        <v>-8.8348674999999997</v>
      </c>
      <c r="P166" s="6">
        <f t="shared" si="35"/>
        <v>10.66</v>
      </c>
      <c r="Q166" s="6">
        <f t="shared" si="36"/>
        <v>-8.8177462000000002</v>
      </c>
      <c r="R166" s="44">
        <f t="shared" si="37"/>
        <v>-9.4183111000000004</v>
      </c>
      <c r="S166" s="44">
        <f t="shared" si="38"/>
        <v>-9.6444855</v>
      </c>
      <c r="T166" s="44">
        <f t="shared" si="39"/>
        <v>-10.648256999999999</v>
      </c>
      <c r="U166" s="44">
        <f t="shared" si="40"/>
        <v>-17.573080000000001</v>
      </c>
      <c r="V166" s="44">
        <f t="shared" si="41"/>
        <v>0</v>
      </c>
    </row>
    <row r="167" spans="2:22" x14ac:dyDescent="0.25">
      <c r="B167">
        <v>10480000000</v>
      </c>
      <c r="C167">
        <v>-8.7130232000000003</v>
      </c>
      <c r="E167" s="6">
        <f t="shared" si="28"/>
        <v>10.72</v>
      </c>
      <c r="F167" s="6">
        <f t="shared" si="29"/>
        <v>-8.7044077000000009</v>
      </c>
      <c r="G167" s="44">
        <f t="shared" si="30"/>
        <v>-9.2826357000000002</v>
      </c>
      <c r="H167" s="44">
        <f t="shared" si="31"/>
        <v>-9.4833373999999999</v>
      </c>
      <c r="I167" s="44">
        <f t="shared" si="32"/>
        <v>-10.32954</v>
      </c>
      <c r="J167" s="44">
        <f t="shared" si="33"/>
        <v>-16.189862999999999</v>
      </c>
      <c r="K167" s="44">
        <f t="shared" si="34"/>
        <v>0</v>
      </c>
      <c r="M167">
        <v>10480000000</v>
      </c>
      <c r="N167">
        <v>-8.8336620000000003</v>
      </c>
      <c r="P167" s="6">
        <f t="shared" si="35"/>
        <v>10.72</v>
      </c>
      <c r="Q167" s="6">
        <f t="shared" si="36"/>
        <v>-8.7817068000000003</v>
      </c>
      <c r="R167" s="44">
        <f t="shared" si="37"/>
        <v>-9.3923664000000002</v>
      </c>
      <c r="S167" s="44">
        <f t="shared" si="38"/>
        <v>-9.6408453000000005</v>
      </c>
      <c r="T167" s="44">
        <f t="shared" si="39"/>
        <v>-10.742717000000001</v>
      </c>
      <c r="U167" s="44">
        <f t="shared" si="40"/>
        <v>-18.109562</v>
      </c>
      <c r="V167" s="44">
        <f t="shared" si="41"/>
        <v>0</v>
      </c>
    </row>
    <row r="168" spans="2:22" x14ac:dyDescent="0.25">
      <c r="B168">
        <v>10540000000</v>
      </c>
      <c r="C168">
        <v>-8.6822195000000004</v>
      </c>
      <c r="E168" s="6">
        <f t="shared" si="28"/>
        <v>10.78</v>
      </c>
      <c r="F168" s="6">
        <f t="shared" si="29"/>
        <v>-8.7211428000000009</v>
      </c>
      <c r="G168" s="44">
        <f t="shared" si="30"/>
        <v>-9.3127431999999999</v>
      </c>
      <c r="H168" s="44">
        <f t="shared" si="31"/>
        <v>-9.5322198999999994</v>
      </c>
      <c r="I168" s="44">
        <f t="shared" si="32"/>
        <v>-10.380024000000001</v>
      </c>
      <c r="J168" s="44">
        <f t="shared" si="33"/>
        <v>-16.469069999999999</v>
      </c>
      <c r="K168" s="44">
        <f t="shared" si="34"/>
        <v>0</v>
      </c>
      <c r="M168">
        <v>10540000000</v>
      </c>
      <c r="N168">
        <v>-8.7936353999999994</v>
      </c>
      <c r="P168" s="6">
        <f t="shared" si="35"/>
        <v>10.78</v>
      </c>
      <c r="Q168" s="6">
        <f t="shared" si="36"/>
        <v>-8.7871590000000008</v>
      </c>
      <c r="R168" s="44">
        <f t="shared" si="37"/>
        <v>-9.4154081000000005</v>
      </c>
      <c r="S168" s="44">
        <f t="shared" si="38"/>
        <v>-9.6910305000000001</v>
      </c>
      <c r="T168" s="44">
        <f t="shared" si="39"/>
        <v>-10.861516999999999</v>
      </c>
      <c r="U168" s="44">
        <f t="shared" si="40"/>
        <v>-18.518957</v>
      </c>
      <c r="V168" s="44">
        <f t="shared" si="41"/>
        <v>0</v>
      </c>
    </row>
    <row r="169" spans="2:22" x14ac:dyDescent="0.25">
      <c r="B169">
        <v>10600000000</v>
      </c>
      <c r="C169">
        <v>-8.7174492000000008</v>
      </c>
      <c r="E169" s="6">
        <f t="shared" si="28"/>
        <v>10.84</v>
      </c>
      <c r="F169" s="6">
        <f t="shared" si="29"/>
        <v>-8.7509450999999991</v>
      </c>
      <c r="G169" s="44">
        <f t="shared" si="30"/>
        <v>-9.3520813</v>
      </c>
      <c r="H169" s="44">
        <f t="shared" si="31"/>
        <v>-9.5840302000000008</v>
      </c>
      <c r="I169" s="44">
        <f t="shared" si="32"/>
        <v>-10.469205000000001</v>
      </c>
      <c r="J169" s="44">
        <f t="shared" si="33"/>
        <v>-16.665792</v>
      </c>
      <c r="K169" s="44">
        <f t="shared" si="34"/>
        <v>0</v>
      </c>
      <c r="M169">
        <v>10600000000</v>
      </c>
      <c r="N169">
        <v>-8.8198089999999993</v>
      </c>
      <c r="P169" s="6">
        <f t="shared" si="35"/>
        <v>10.84</v>
      </c>
      <c r="Q169" s="6">
        <f t="shared" si="36"/>
        <v>-8.8082714000000006</v>
      </c>
      <c r="R169" s="44">
        <f t="shared" si="37"/>
        <v>-9.4487571999999993</v>
      </c>
      <c r="S169" s="44">
        <f t="shared" si="38"/>
        <v>-9.7384070999999999</v>
      </c>
      <c r="T169" s="44">
        <f t="shared" si="39"/>
        <v>-11.005190000000001</v>
      </c>
      <c r="U169" s="44">
        <f t="shared" si="40"/>
        <v>-18.900901999999999</v>
      </c>
      <c r="V169" s="44">
        <f t="shared" si="41"/>
        <v>0</v>
      </c>
    </row>
    <row r="170" spans="2:22" x14ac:dyDescent="0.25">
      <c r="B170">
        <v>10660000000</v>
      </c>
      <c r="C170">
        <v>-8.7287941</v>
      </c>
      <c r="E170" s="6">
        <f t="shared" si="28"/>
        <v>10.9</v>
      </c>
      <c r="F170" s="6">
        <f t="shared" si="29"/>
        <v>-8.7652187000000001</v>
      </c>
      <c r="G170" s="44">
        <f t="shared" si="30"/>
        <v>-9.3731518000000005</v>
      </c>
      <c r="H170" s="44">
        <f t="shared" si="31"/>
        <v>-9.6160727000000001</v>
      </c>
      <c r="I170" s="44">
        <f t="shared" si="32"/>
        <v>-10.530813999999999</v>
      </c>
      <c r="J170" s="44">
        <f t="shared" si="33"/>
        <v>-17.002673999999999</v>
      </c>
      <c r="K170" s="44">
        <f t="shared" si="34"/>
        <v>0</v>
      </c>
      <c r="M170">
        <v>10660000000</v>
      </c>
      <c r="N170">
        <v>-8.8177462000000002</v>
      </c>
      <c r="P170" s="6">
        <f t="shared" si="35"/>
        <v>10.9</v>
      </c>
      <c r="Q170" s="6">
        <f t="shared" si="36"/>
        <v>-8.8251027999999998</v>
      </c>
      <c r="R170" s="44">
        <f t="shared" si="37"/>
        <v>-9.4698352999999997</v>
      </c>
      <c r="S170" s="44">
        <f t="shared" si="38"/>
        <v>-9.7769995000000005</v>
      </c>
      <c r="T170" s="44">
        <f t="shared" si="39"/>
        <v>-11.152969000000001</v>
      </c>
      <c r="U170" s="44">
        <f t="shared" si="40"/>
        <v>-19.447405</v>
      </c>
      <c r="V170" s="44">
        <f t="shared" si="41"/>
        <v>0</v>
      </c>
    </row>
    <row r="171" spans="2:22" x14ac:dyDescent="0.25">
      <c r="B171">
        <v>10720000000</v>
      </c>
      <c r="C171">
        <v>-8.7044077000000009</v>
      </c>
      <c r="E171" s="6">
        <f t="shared" si="28"/>
        <v>10.96</v>
      </c>
      <c r="F171" s="6">
        <f t="shared" si="29"/>
        <v>-8.7817468999999999</v>
      </c>
      <c r="G171" s="44">
        <f t="shared" si="30"/>
        <v>-9.4004259000000001</v>
      </c>
      <c r="H171" s="44">
        <f t="shared" si="31"/>
        <v>-9.6560544999999998</v>
      </c>
      <c r="I171" s="44">
        <f t="shared" si="32"/>
        <v>-10.623695</v>
      </c>
      <c r="J171" s="44">
        <f t="shared" si="33"/>
        <v>-17.566068999999999</v>
      </c>
      <c r="K171" s="44">
        <f t="shared" si="34"/>
        <v>0</v>
      </c>
      <c r="M171">
        <v>10720000000</v>
      </c>
      <c r="N171">
        <v>-8.7817068000000003</v>
      </c>
      <c r="P171" s="6">
        <f t="shared" si="35"/>
        <v>10.96</v>
      </c>
      <c r="Q171" s="6">
        <f t="shared" si="36"/>
        <v>-8.8253249999999994</v>
      </c>
      <c r="R171" s="44">
        <f t="shared" si="37"/>
        <v>-9.4846143999999999</v>
      </c>
      <c r="S171" s="44">
        <f t="shared" si="38"/>
        <v>-9.8151960000000003</v>
      </c>
      <c r="T171" s="44">
        <f t="shared" si="39"/>
        <v>-11.348715</v>
      </c>
      <c r="U171" s="44">
        <f t="shared" si="40"/>
        <v>-19.960854999999999</v>
      </c>
      <c r="V171" s="44">
        <f t="shared" si="41"/>
        <v>0</v>
      </c>
    </row>
    <row r="172" spans="2:22" x14ac:dyDescent="0.25">
      <c r="B172">
        <v>10780000000</v>
      </c>
      <c r="C172">
        <v>-8.7211428000000009</v>
      </c>
      <c r="E172" s="6">
        <f t="shared" si="28"/>
        <v>11.02</v>
      </c>
      <c r="F172" s="6">
        <f t="shared" si="29"/>
        <v>-8.8418980000000005</v>
      </c>
      <c r="G172" s="44">
        <f t="shared" si="30"/>
        <v>-9.4669199000000006</v>
      </c>
      <c r="H172" s="44">
        <f t="shared" si="31"/>
        <v>-9.7336369000000005</v>
      </c>
      <c r="I172" s="44">
        <f t="shared" si="32"/>
        <v>-10.742371</v>
      </c>
      <c r="J172" s="44">
        <f t="shared" si="33"/>
        <v>-18.060670999999999</v>
      </c>
      <c r="K172" s="44">
        <f t="shared" si="34"/>
        <v>0</v>
      </c>
      <c r="M172">
        <v>10780000000</v>
      </c>
      <c r="N172">
        <v>-8.7871590000000008</v>
      </c>
      <c r="P172" s="6">
        <f t="shared" si="35"/>
        <v>11.02</v>
      </c>
      <c r="Q172" s="6">
        <f t="shared" si="36"/>
        <v>-8.8778275999999998</v>
      </c>
      <c r="R172" s="44">
        <f t="shared" si="37"/>
        <v>-9.5462731999999999</v>
      </c>
      <c r="S172" s="44">
        <f t="shared" si="38"/>
        <v>-9.8945284000000004</v>
      </c>
      <c r="T172" s="44">
        <f t="shared" si="39"/>
        <v>-11.509747000000001</v>
      </c>
      <c r="U172" s="44">
        <f t="shared" si="40"/>
        <v>-20.252549999999999</v>
      </c>
      <c r="V172" s="44">
        <f t="shared" si="41"/>
        <v>0</v>
      </c>
    </row>
    <row r="173" spans="2:22" x14ac:dyDescent="0.25">
      <c r="B173">
        <v>10840000000</v>
      </c>
      <c r="C173">
        <v>-8.7509450999999991</v>
      </c>
      <c r="E173" s="6">
        <f t="shared" si="28"/>
        <v>11.08</v>
      </c>
      <c r="F173" s="6">
        <f t="shared" si="29"/>
        <v>-8.8882580000000004</v>
      </c>
      <c r="G173" s="44">
        <f t="shared" si="30"/>
        <v>-9.5174331999999993</v>
      </c>
      <c r="H173" s="44">
        <f t="shared" si="31"/>
        <v>-9.7908688000000001</v>
      </c>
      <c r="I173" s="44">
        <f t="shared" si="32"/>
        <v>-10.829508000000001</v>
      </c>
      <c r="J173" s="44">
        <f t="shared" si="33"/>
        <v>-18.326763</v>
      </c>
      <c r="K173" s="44">
        <f t="shared" si="34"/>
        <v>0</v>
      </c>
      <c r="M173">
        <v>10840000000</v>
      </c>
      <c r="N173">
        <v>-8.8082714000000006</v>
      </c>
      <c r="P173" s="6">
        <f t="shared" si="35"/>
        <v>11.08</v>
      </c>
      <c r="Q173" s="6">
        <f t="shared" si="36"/>
        <v>-8.9119244000000002</v>
      </c>
      <c r="R173" s="44">
        <f t="shared" si="37"/>
        <v>-9.5877409</v>
      </c>
      <c r="S173" s="44">
        <f t="shared" si="38"/>
        <v>-9.9524507999999994</v>
      </c>
      <c r="T173" s="44">
        <f t="shared" si="39"/>
        <v>-11.621077</v>
      </c>
      <c r="U173" s="44">
        <f t="shared" si="40"/>
        <v>-20.395427999999999</v>
      </c>
      <c r="V173" s="44">
        <f t="shared" si="41"/>
        <v>0</v>
      </c>
    </row>
    <row r="174" spans="2:22" x14ac:dyDescent="0.25">
      <c r="B174">
        <v>10900000000</v>
      </c>
      <c r="C174">
        <v>-8.7652187000000001</v>
      </c>
      <c r="E174" s="6">
        <f t="shared" si="28"/>
        <v>11.14</v>
      </c>
      <c r="F174" s="6">
        <f t="shared" si="29"/>
        <v>-8.9145860999999993</v>
      </c>
      <c r="G174" s="44">
        <f t="shared" si="30"/>
        <v>-9.5434541999999993</v>
      </c>
      <c r="H174" s="44">
        <f t="shared" si="31"/>
        <v>-9.8263779000000007</v>
      </c>
      <c r="I174" s="44">
        <f t="shared" si="32"/>
        <v>-10.897459</v>
      </c>
      <c r="J174" s="44">
        <f t="shared" si="33"/>
        <v>-18.58942</v>
      </c>
      <c r="K174" s="44">
        <f t="shared" si="34"/>
        <v>0</v>
      </c>
      <c r="M174">
        <v>10900000000</v>
      </c>
      <c r="N174">
        <v>-8.8251027999999998</v>
      </c>
      <c r="P174" s="6">
        <f t="shared" si="35"/>
        <v>11.14</v>
      </c>
      <c r="Q174" s="6">
        <f t="shared" si="36"/>
        <v>-8.9274959999999997</v>
      </c>
      <c r="R174" s="44">
        <f t="shared" si="37"/>
        <v>-9.6103363000000002</v>
      </c>
      <c r="S174" s="44">
        <f t="shared" si="38"/>
        <v>-9.9961824000000004</v>
      </c>
      <c r="T174" s="44">
        <f t="shared" si="39"/>
        <v>-11.760356</v>
      </c>
      <c r="U174" s="44">
        <f t="shared" si="40"/>
        <v>-20.573374000000001</v>
      </c>
      <c r="V174" s="44">
        <f t="shared" si="41"/>
        <v>0</v>
      </c>
    </row>
    <row r="175" spans="2:22" x14ac:dyDescent="0.25">
      <c r="B175">
        <v>10960000000</v>
      </c>
      <c r="C175">
        <v>-8.7817468999999999</v>
      </c>
      <c r="E175" s="6">
        <f t="shared" si="28"/>
        <v>11.2</v>
      </c>
      <c r="F175" s="6">
        <f t="shared" si="29"/>
        <v>-8.9390658999999992</v>
      </c>
      <c r="G175" s="44">
        <f t="shared" si="30"/>
        <v>-9.5735922000000002</v>
      </c>
      <c r="H175" s="44">
        <f t="shared" si="31"/>
        <v>-9.8756561000000005</v>
      </c>
      <c r="I175" s="44">
        <f t="shared" si="32"/>
        <v>-11.001816</v>
      </c>
      <c r="J175" s="44">
        <f t="shared" si="33"/>
        <v>-18.915123000000001</v>
      </c>
      <c r="K175" s="44">
        <f t="shared" si="34"/>
        <v>0</v>
      </c>
      <c r="M175">
        <v>10960000000</v>
      </c>
      <c r="N175">
        <v>-8.8253249999999994</v>
      </c>
      <c r="P175" s="6">
        <f t="shared" si="35"/>
        <v>11.2</v>
      </c>
      <c r="Q175" s="6">
        <f t="shared" si="36"/>
        <v>-8.9381657000000008</v>
      </c>
      <c r="R175" s="44">
        <f t="shared" si="37"/>
        <v>-9.6369428999999993</v>
      </c>
      <c r="S175" s="44">
        <f t="shared" si="38"/>
        <v>-10.050271</v>
      </c>
      <c r="T175" s="44">
        <f t="shared" si="39"/>
        <v>-11.951667</v>
      </c>
      <c r="U175" s="44">
        <f t="shared" si="40"/>
        <v>-20.730243999999999</v>
      </c>
      <c r="V175" s="44">
        <f t="shared" si="41"/>
        <v>0</v>
      </c>
    </row>
    <row r="176" spans="2:22" x14ac:dyDescent="0.25">
      <c r="B176">
        <v>11020000000</v>
      </c>
      <c r="C176">
        <v>-8.8418980000000005</v>
      </c>
      <c r="E176" s="6">
        <f t="shared" si="28"/>
        <v>11.26</v>
      </c>
      <c r="F176" s="6">
        <f t="shared" si="29"/>
        <v>-9.0077838999999997</v>
      </c>
      <c r="G176" s="44">
        <f t="shared" si="30"/>
        <v>-9.6451788000000001</v>
      </c>
      <c r="H176" s="44">
        <f t="shared" si="31"/>
        <v>-9.9716491999999999</v>
      </c>
      <c r="I176" s="44">
        <f t="shared" si="32"/>
        <v>-11.163166</v>
      </c>
      <c r="J176" s="44">
        <f t="shared" si="33"/>
        <v>-19.222591000000001</v>
      </c>
      <c r="K176" s="44">
        <f t="shared" si="34"/>
        <v>0</v>
      </c>
      <c r="M176">
        <v>11020000000</v>
      </c>
      <c r="N176">
        <v>-8.8778275999999998</v>
      </c>
      <c r="P176" s="6">
        <f t="shared" si="35"/>
        <v>11.26</v>
      </c>
      <c r="Q176" s="6">
        <f t="shared" si="36"/>
        <v>-9.0084610000000005</v>
      </c>
      <c r="R176" s="44">
        <f t="shared" si="37"/>
        <v>-9.7002249000000003</v>
      </c>
      <c r="S176" s="44">
        <f t="shared" si="38"/>
        <v>-10.137701</v>
      </c>
      <c r="T176" s="44">
        <f t="shared" si="39"/>
        <v>-12.186360000000001</v>
      </c>
      <c r="U176" s="44">
        <f t="shared" si="40"/>
        <v>-20.856812999999999</v>
      </c>
      <c r="V176" s="44">
        <f t="shared" si="41"/>
        <v>0</v>
      </c>
    </row>
    <row r="177" spans="2:22" x14ac:dyDescent="0.25">
      <c r="B177">
        <v>11080000000</v>
      </c>
      <c r="C177">
        <v>-8.8882580000000004</v>
      </c>
      <c r="E177" s="6">
        <f t="shared" si="28"/>
        <v>11.32</v>
      </c>
      <c r="F177" s="6">
        <f t="shared" si="29"/>
        <v>-9.0207633999999999</v>
      </c>
      <c r="G177" s="44">
        <f t="shared" si="30"/>
        <v>-9.6679697000000004</v>
      </c>
      <c r="H177" s="44">
        <f t="shared" si="31"/>
        <v>-10.012209</v>
      </c>
      <c r="I177" s="44">
        <f t="shared" si="32"/>
        <v>-11.271032999999999</v>
      </c>
      <c r="J177" s="44">
        <f t="shared" si="33"/>
        <v>-19.458635000000001</v>
      </c>
      <c r="K177" s="44">
        <f t="shared" si="34"/>
        <v>0</v>
      </c>
      <c r="M177">
        <v>11080000000</v>
      </c>
      <c r="N177">
        <v>-8.9119244000000002</v>
      </c>
      <c r="P177" s="6">
        <f t="shared" si="35"/>
        <v>11.32</v>
      </c>
      <c r="Q177" s="6">
        <f t="shared" si="36"/>
        <v>-9.0099839999999993</v>
      </c>
      <c r="R177" s="44">
        <f t="shared" si="37"/>
        <v>-9.7075329000000004</v>
      </c>
      <c r="S177" s="44">
        <f t="shared" si="38"/>
        <v>-10.158516000000001</v>
      </c>
      <c r="T177" s="44">
        <f t="shared" si="39"/>
        <v>-12.363363</v>
      </c>
      <c r="U177" s="44">
        <f t="shared" si="40"/>
        <v>-20.928975999999999</v>
      </c>
      <c r="V177" s="44">
        <f t="shared" si="41"/>
        <v>0</v>
      </c>
    </row>
    <row r="178" spans="2:22" x14ac:dyDescent="0.25">
      <c r="B178">
        <v>11140000000</v>
      </c>
      <c r="C178">
        <v>-8.9145860999999993</v>
      </c>
      <c r="E178" s="6">
        <f t="shared" si="28"/>
        <v>11.38</v>
      </c>
      <c r="F178" s="6">
        <f t="shared" si="29"/>
        <v>-9.0338191999999999</v>
      </c>
      <c r="G178" s="44">
        <f t="shared" si="30"/>
        <v>-9.6883458999999998</v>
      </c>
      <c r="H178" s="44">
        <f t="shared" si="31"/>
        <v>-10.047608</v>
      </c>
      <c r="I178" s="44">
        <f t="shared" si="32"/>
        <v>-11.394664000000001</v>
      </c>
      <c r="J178" s="44">
        <f t="shared" si="33"/>
        <v>-19.717068000000001</v>
      </c>
      <c r="K178" s="44">
        <f t="shared" si="34"/>
        <v>0</v>
      </c>
      <c r="M178">
        <v>11140000000</v>
      </c>
      <c r="N178">
        <v>-8.9274959999999997</v>
      </c>
      <c r="P178" s="6">
        <f t="shared" si="35"/>
        <v>11.38</v>
      </c>
      <c r="Q178" s="6">
        <f t="shared" si="36"/>
        <v>-9.0226965000000003</v>
      </c>
      <c r="R178" s="44">
        <f t="shared" si="37"/>
        <v>-9.7250586000000006</v>
      </c>
      <c r="S178" s="44">
        <f t="shared" si="38"/>
        <v>-10.190111</v>
      </c>
      <c r="T178" s="44">
        <f t="shared" si="39"/>
        <v>-12.544086</v>
      </c>
      <c r="U178" s="44">
        <f t="shared" si="40"/>
        <v>-21.017835999999999</v>
      </c>
      <c r="V178" s="44">
        <f t="shared" si="41"/>
        <v>0</v>
      </c>
    </row>
    <row r="179" spans="2:22" x14ac:dyDescent="0.25">
      <c r="B179">
        <v>11200000000</v>
      </c>
      <c r="C179">
        <v>-8.9390658999999992</v>
      </c>
      <c r="E179" s="6">
        <f t="shared" si="28"/>
        <v>11.44</v>
      </c>
      <c r="F179" s="6">
        <f t="shared" si="29"/>
        <v>-9.0949410999999998</v>
      </c>
      <c r="G179" s="44">
        <f t="shared" si="30"/>
        <v>-9.7680550000000004</v>
      </c>
      <c r="H179" s="44">
        <f t="shared" si="31"/>
        <v>-10.150389000000001</v>
      </c>
      <c r="I179" s="44">
        <f t="shared" si="32"/>
        <v>-11.557993</v>
      </c>
      <c r="J179" s="44">
        <f t="shared" si="33"/>
        <v>-19.976272999999999</v>
      </c>
      <c r="K179" s="44">
        <f t="shared" si="34"/>
        <v>0</v>
      </c>
      <c r="M179">
        <v>11200000000</v>
      </c>
      <c r="N179">
        <v>-8.9381657000000008</v>
      </c>
      <c r="P179" s="6">
        <f t="shared" si="35"/>
        <v>11.44</v>
      </c>
      <c r="Q179" s="6">
        <f t="shared" si="36"/>
        <v>-9.0712852000000002</v>
      </c>
      <c r="R179" s="44">
        <f t="shared" si="37"/>
        <v>-9.7849120999999997</v>
      </c>
      <c r="S179" s="44">
        <f t="shared" si="38"/>
        <v>-10.281281</v>
      </c>
      <c r="T179" s="44">
        <f t="shared" si="39"/>
        <v>-12.746762</v>
      </c>
      <c r="U179" s="44">
        <f t="shared" si="40"/>
        <v>-21.100172000000001</v>
      </c>
      <c r="V179" s="44">
        <f t="shared" si="41"/>
        <v>0</v>
      </c>
    </row>
    <row r="180" spans="2:22" x14ac:dyDescent="0.25">
      <c r="B180">
        <v>11260000000</v>
      </c>
      <c r="C180">
        <v>-9.0077838999999997</v>
      </c>
      <c r="E180" s="6">
        <f t="shared" si="28"/>
        <v>11.5</v>
      </c>
      <c r="F180" s="6">
        <f t="shared" si="29"/>
        <v>-9.1269398000000006</v>
      </c>
      <c r="G180" s="44">
        <f t="shared" si="30"/>
        <v>-9.8146523999999999</v>
      </c>
      <c r="H180" s="44">
        <f t="shared" si="31"/>
        <v>-10.212839000000001</v>
      </c>
      <c r="I180" s="44">
        <f t="shared" si="32"/>
        <v>-11.705546999999999</v>
      </c>
      <c r="J180" s="44">
        <f t="shared" si="33"/>
        <v>-20.180502000000001</v>
      </c>
      <c r="K180" s="44">
        <f t="shared" si="34"/>
        <v>0</v>
      </c>
      <c r="M180">
        <v>11260000000</v>
      </c>
      <c r="N180">
        <v>-9.0084610000000005</v>
      </c>
      <c r="P180" s="6">
        <f t="shared" si="35"/>
        <v>11.5</v>
      </c>
      <c r="Q180" s="6">
        <f t="shared" si="36"/>
        <v>-9.0966988000000004</v>
      </c>
      <c r="R180" s="44">
        <f t="shared" si="37"/>
        <v>-9.8168488000000007</v>
      </c>
      <c r="S180" s="44">
        <f t="shared" si="38"/>
        <v>-10.335262999999999</v>
      </c>
      <c r="T180" s="44">
        <f t="shared" si="39"/>
        <v>-12.941151</v>
      </c>
      <c r="U180" s="44">
        <f t="shared" si="40"/>
        <v>-21.147047000000001</v>
      </c>
      <c r="V180" s="44">
        <f t="shared" si="41"/>
        <v>0</v>
      </c>
    </row>
    <row r="181" spans="2:22" x14ac:dyDescent="0.25">
      <c r="B181">
        <v>11320000000</v>
      </c>
      <c r="C181">
        <v>-9.0207633999999999</v>
      </c>
      <c r="E181" s="6">
        <f t="shared" si="28"/>
        <v>11.56</v>
      </c>
      <c r="F181" s="6">
        <f t="shared" si="29"/>
        <v>-9.1689986999999995</v>
      </c>
      <c r="G181" s="44">
        <f t="shared" si="30"/>
        <v>-9.8742398999999992</v>
      </c>
      <c r="H181" s="44">
        <f t="shared" si="31"/>
        <v>-10.287288</v>
      </c>
      <c r="I181" s="44">
        <f t="shared" si="32"/>
        <v>-11.869049</v>
      </c>
      <c r="J181" s="44">
        <f t="shared" si="33"/>
        <v>-20.354911999999999</v>
      </c>
      <c r="K181" s="44">
        <f t="shared" si="34"/>
        <v>0</v>
      </c>
      <c r="M181">
        <v>11320000000</v>
      </c>
      <c r="N181">
        <v>-9.0099839999999993</v>
      </c>
      <c r="P181" s="6">
        <f t="shared" si="35"/>
        <v>11.56</v>
      </c>
      <c r="Q181" s="6">
        <f t="shared" si="36"/>
        <v>-9.1195631000000006</v>
      </c>
      <c r="R181" s="44">
        <f t="shared" si="37"/>
        <v>-9.8619603999999992</v>
      </c>
      <c r="S181" s="44">
        <f t="shared" si="38"/>
        <v>-10.399728</v>
      </c>
      <c r="T181" s="44">
        <f t="shared" si="39"/>
        <v>-13.096333</v>
      </c>
      <c r="U181" s="44">
        <f t="shared" si="40"/>
        <v>-21.185392</v>
      </c>
      <c r="V181" s="44">
        <f t="shared" si="41"/>
        <v>0</v>
      </c>
    </row>
    <row r="182" spans="2:22" x14ac:dyDescent="0.25">
      <c r="B182">
        <v>11380000000</v>
      </c>
      <c r="C182">
        <v>-9.0338191999999999</v>
      </c>
      <c r="E182" s="6">
        <f t="shared" si="28"/>
        <v>11.62</v>
      </c>
      <c r="F182" s="6">
        <f t="shared" si="29"/>
        <v>-9.2333573999999992</v>
      </c>
      <c r="G182" s="44">
        <f t="shared" si="30"/>
        <v>-9.9464321000000009</v>
      </c>
      <c r="H182" s="44">
        <f t="shared" si="31"/>
        <v>-10.373835</v>
      </c>
      <c r="I182" s="44">
        <f t="shared" si="32"/>
        <v>-11.990047000000001</v>
      </c>
      <c r="J182" s="44">
        <f t="shared" si="33"/>
        <v>-20.4678</v>
      </c>
      <c r="K182" s="44">
        <f t="shared" si="34"/>
        <v>0</v>
      </c>
      <c r="M182">
        <v>11380000000</v>
      </c>
      <c r="N182">
        <v>-9.0226965000000003</v>
      </c>
      <c r="P182" s="6">
        <f t="shared" si="35"/>
        <v>11.62</v>
      </c>
      <c r="Q182" s="6">
        <f t="shared" si="36"/>
        <v>-9.1688250999999994</v>
      </c>
      <c r="R182" s="44">
        <f t="shared" si="37"/>
        <v>-9.9152421999999998</v>
      </c>
      <c r="S182" s="44">
        <f t="shared" si="38"/>
        <v>-10.471351</v>
      </c>
      <c r="T182" s="44">
        <f t="shared" si="39"/>
        <v>-13.135538</v>
      </c>
      <c r="U182" s="44">
        <f t="shared" si="40"/>
        <v>-21.195989999999998</v>
      </c>
      <c r="V182" s="44">
        <f t="shared" si="41"/>
        <v>0</v>
      </c>
    </row>
    <row r="183" spans="2:22" x14ac:dyDescent="0.25">
      <c r="B183">
        <v>11440000000</v>
      </c>
      <c r="C183">
        <v>-9.0949410999999998</v>
      </c>
      <c r="E183" s="6">
        <f t="shared" si="28"/>
        <v>11.68</v>
      </c>
      <c r="F183" s="6">
        <f t="shared" si="29"/>
        <v>-9.3150358000000004</v>
      </c>
      <c r="G183" s="44">
        <f t="shared" si="30"/>
        <v>-10.032684</v>
      </c>
      <c r="H183" s="44">
        <f t="shared" si="31"/>
        <v>-10.471890999999999</v>
      </c>
      <c r="I183" s="44">
        <f t="shared" si="32"/>
        <v>-12.037005000000001</v>
      </c>
      <c r="J183" s="44">
        <f t="shared" si="33"/>
        <v>-20.525231999999999</v>
      </c>
      <c r="K183" s="44">
        <f t="shared" si="34"/>
        <v>0</v>
      </c>
      <c r="M183">
        <v>11440000000</v>
      </c>
      <c r="N183">
        <v>-9.0712852000000002</v>
      </c>
      <c r="P183" s="6">
        <f t="shared" si="35"/>
        <v>11.68</v>
      </c>
      <c r="Q183" s="6">
        <f t="shared" si="36"/>
        <v>-9.2344542000000001</v>
      </c>
      <c r="R183" s="44">
        <f t="shared" si="37"/>
        <v>-9.9843148999999993</v>
      </c>
      <c r="S183" s="44">
        <f t="shared" si="38"/>
        <v>-10.554221</v>
      </c>
      <c r="T183" s="44">
        <f t="shared" si="39"/>
        <v>-13.155588</v>
      </c>
      <c r="U183" s="44">
        <f t="shared" si="40"/>
        <v>-21.209322</v>
      </c>
      <c r="V183" s="44">
        <f t="shared" si="41"/>
        <v>0</v>
      </c>
    </row>
    <row r="184" spans="2:22" x14ac:dyDescent="0.25">
      <c r="B184">
        <v>11500000000</v>
      </c>
      <c r="C184">
        <v>-9.1269398000000006</v>
      </c>
      <c r="E184" s="6">
        <f t="shared" si="28"/>
        <v>11.74</v>
      </c>
      <c r="F184" s="6">
        <f t="shared" si="29"/>
        <v>-9.3651543000000004</v>
      </c>
      <c r="G184" s="44">
        <f t="shared" si="30"/>
        <v>-10.088343</v>
      </c>
      <c r="H184" s="44">
        <f t="shared" si="31"/>
        <v>-10.548019</v>
      </c>
      <c r="I184" s="44">
        <f t="shared" si="32"/>
        <v>-12.193295000000001</v>
      </c>
      <c r="J184" s="44">
        <f t="shared" si="33"/>
        <v>-20.664535999999998</v>
      </c>
      <c r="K184" s="44">
        <f t="shared" si="34"/>
        <v>0</v>
      </c>
      <c r="M184">
        <v>11500000000</v>
      </c>
      <c r="N184">
        <v>-9.0966988000000004</v>
      </c>
      <c r="P184" s="6">
        <f t="shared" si="35"/>
        <v>11.74</v>
      </c>
      <c r="Q184" s="6">
        <f t="shared" si="36"/>
        <v>-9.2648829999999993</v>
      </c>
      <c r="R184" s="44">
        <f t="shared" si="37"/>
        <v>-10.017499000000001</v>
      </c>
      <c r="S184" s="44">
        <f t="shared" si="38"/>
        <v>-10.605865</v>
      </c>
      <c r="T184" s="44">
        <f t="shared" si="39"/>
        <v>-13.435822999999999</v>
      </c>
      <c r="U184" s="44">
        <f t="shared" si="40"/>
        <v>-21.266929999999999</v>
      </c>
      <c r="V184" s="44">
        <f t="shared" si="41"/>
        <v>0</v>
      </c>
    </row>
    <row r="185" spans="2:22" x14ac:dyDescent="0.25">
      <c r="B185">
        <v>11560000000</v>
      </c>
      <c r="C185">
        <v>-9.1689986999999995</v>
      </c>
      <c r="E185" s="6">
        <f t="shared" si="28"/>
        <v>11.8</v>
      </c>
      <c r="F185" s="6">
        <f t="shared" si="29"/>
        <v>-9.4390210999999997</v>
      </c>
      <c r="G185" s="44">
        <f t="shared" si="30"/>
        <v>-10.166288</v>
      </c>
      <c r="H185" s="44">
        <f t="shared" si="31"/>
        <v>-10.650798999999999</v>
      </c>
      <c r="I185" s="44">
        <f t="shared" si="32"/>
        <v>-12.503727</v>
      </c>
      <c r="J185" s="44">
        <f t="shared" si="33"/>
        <v>-20.846004000000001</v>
      </c>
      <c r="K185" s="44">
        <f t="shared" si="34"/>
        <v>0</v>
      </c>
      <c r="M185">
        <v>11560000000</v>
      </c>
      <c r="N185">
        <v>-9.1195631000000006</v>
      </c>
      <c r="P185" s="6">
        <f t="shared" si="35"/>
        <v>11.8</v>
      </c>
      <c r="Q185" s="6">
        <f t="shared" si="36"/>
        <v>-9.3236618</v>
      </c>
      <c r="R185" s="44">
        <f t="shared" si="37"/>
        <v>-10.075521</v>
      </c>
      <c r="S185" s="44">
        <f t="shared" si="38"/>
        <v>-10.677178</v>
      </c>
      <c r="T185" s="44">
        <f t="shared" si="39"/>
        <v>-13.781025</v>
      </c>
      <c r="U185" s="44">
        <f t="shared" si="40"/>
        <v>-21.348027999999999</v>
      </c>
      <c r="V185" s="44">
        <f t="shared" si="41"/>
        <v>0</v>
      </c>
    </row>
    <row r="186" spans="2:22" x14ac:dyDescent="0.25">
      <c r="B186">
        <v>11620000000</v>
      </c>
      <c r="C186">
        <v>-9.2333573999999992</v>
      </c>
      <c r="E186" s="6">
        <f t="shared" si="28"/>
        <v>11.86</v>
      </c>
      <c r="F186" s="6">
        <f t="shared" si="29"/>
        <v>-9.5122833</v>
      </c>
      <c r="G186" s="44">
        <f t="shared" si="30"/>
        <v>-10.243207</v>
      </c>
      <c r="H186" s="44">
        <f t="shared" si="31"/>
        <v>-10.743667</v>
      </c>
      <c r="I186" s="44">
        <f t="shared" si="32"/>
        <v>-12.684419999999999</v>
      </c>
      <c r="J186" s="44">
        <f t="shared" si="33"/>
        <v>-20.964794000000001</v>
      </c>
      <c r="K186" s="44">
        <f t="shared" si="34"/>
        <v>0</v>
      </c>
      <c r="M186">
        <v>11620000000</v>
      </c>
      <c r="N186">
        <v>-9.1688250999999994</v>
      </c>
      <c r="P186" s="6">
        <f t="shared" si="35"/>
        <v>11.86</v>
      </c>
      <c r="Q186" s="6">
        <f t="shared" si="36"/>
        <v>-9.3787488999999997</v>
      </c>
      <c r="R186" s="44">
        <f t="shared" si="37"/>
        <v>-10.124651</v>
      </c>
      <c r="S186" s="44">
        <f t="shared" si="38"/>
        <v>-10.724213000000001</v>
      </c>
      <c r="T186" s="44">
        <f t="shared" si="39"/>
        <v>-13.849879</v>
      </c>
      <c r="U186" s="44">
        <f t="shared" si="40"/>
        <v>-21.37059</v>
      </c>
      <c r="V186" s="44">
        <f t="shared" si="41"/>
        <v>0</v>
      </c>
    </row>
    <row r="187" spans="2:22" x14ac:dyDescent="0.25">
      <c r="B187">
        <v>11680000000</v>
      </c>
      <c r="C187">
        <v>-9.3150358000000004</v>
      </c>
      <c r="E187" s="6">
        <f t="shared" si="28"/>
        <v>11.92</v>
      </c>
      <c r="F187" s="6">
        <f t="shared" si="29"/>
        <v>-9.5714369000000001</v>
      </c>
      <c r="G187" s="44">
        <f t="shared" si="30"/>
        <v>-10.304771000000001</v>
      </c>
      <c r="H187" s="44">
        <f t="shared" si="31"/>
        <v>-10.81527</v>
      </c>
      <c r="I187" s="44">
        <f t="shared" si="32"/>
        <v>-12.744558</v>
      </c>
      <c r="J187" s="44">
        <f t="shared" si="33"/>
        <v>-21.024699999999999</v>
      </c>
      <c r="K187" s="44">
        <f t="shared" si="34"/>
        <v>0</v>
      </c>
      <c r="M187">
        <v>11680000000</v>
      </c>
      <c r="N187">
        <v>-9.2344542000000001</v>
      </c>
      <c r="P187" s="6">
        <f t="shared" si="35"/>
        <v>11.92</v>
      </c>
      <c r="Q187" s="6">
        <f t="shared" si="36"/>
        <v>-9.4199552999999998</v>
      </c>
      <c r="R187" s="44">
        <f t="shared" si="37"/>
        <v>-10.160100999999999</v>
      </c>
      <c r="S187" s="44">
        <f t="shared" si="38"/>
        <v>-10.758027999999999</v>
      </c>
      <c r="T187" s="44">
        <f t="shared" si="39"/>
        <v>-13.815165</v>
      </c>
      <c r="U187" s="44">
        <f t="shared" si="40"/>
        <v>-21.371348999999999</v>
      </c>
      <c r="V187" s="44">
        <f t="shared" si="41"/>
        <v>0</v>
      </c>
    </row>
    <row r="188" spans="2:22" x14ac:dyDescent="0.25">
      <c r="B188">
        <v>11740000000</v>
      </c>
      <c r="C188">
        <v>-9.3651543000000004</v>
      </c>
      <c r="E188" s="6">
        <f t="shared" si="28"/>
        <v>11.98</v>
      </c>
      <c r="F188" s="6">
        <f t="shared" si="29"/>
        <v>-9.6238717999999999</v>
      </c>
      <c r="G188" s="44">
        <f t="shared" si="30"/>
        <v>-10.365994000000001</v>
      </c>
      <c r="H188" s="44">
        <f t="shared" si="31"/>
        <v>-10.897057999999999</v>
      </c>
      <c r="I188" s="44">
        <f t="shared" si="32"/>
        <v>-12.858703999999999</v>
      </c>
      <c r="J188" s="44">
        <f t="shared" si="33"/>
        <v>-21.145707999999999</v>
      </c>
      <c r="K188" s="44">
        <f t="shared" si="34"/>
        <v>0</v>
      </c>
      <c r="M188">
        <v>11740000000</v>
      </c>
      <c r="N188">
        <v>-9.2648829999999993</v>
      </c>
      <c r="P188" s="6">
        <f t="shared" si="35"/>
        <v>11.98</v>
      </c>
      <c r="Q188" s="6">
        <f t="shared" si="36"/>
        <v>-9.4579772999999996</v>
      </c>
      <c r="R188" s="44">
        <f t="shared" si="37"/>
        <v>-10.198521</v>
      </c>
      <c r="S188" s="44">
        <f t="shared" si="38"/>
        <v>-10.826601999999999</v>
      </c>
      <c r="T188" s="44">
        <f t="shared" si="39"/>
        <v>-13.928884</v>
      </c>
      <c r="U188" s="44">
        <f t="shared" si="40"/>
        <v>-21.415769999999998</v>
      </c>
      <c r="V188" s="44">
        <f t="shared" si="41"/>
        <v>0</v>
      </c>
    </row>
    <row r="189" spans="2:22" x14ac:dyDescent="0.25">
      <c r="B189">
        <v>11800000000</v>
      </c>
      <c r="C189">
        <v>-9.4390210999999997</v>
      </c>
      <c r="E189" s="6">
        <f t="shared" si="28"/>
        <v>12.04</v>
      </c>
      <c r="F189" s="6">
        <f t="shared" si="29"/>
        <v>-9.7016506000000007</v>
      </c>
      <c r="G189" s="44">
        <f t="shared" si="30"/>
        <v>-10.460471</v>
      </c>
      <c r="H189" s="44">
        <f t="shared" si="31"/>
        <v>-11.020580000000001</v>
      </c>
      <c r="I189" s="44">
        <f t="shared" si="32"/>
        <v>-13.009252</v>
      </c>
      <c r="J189" s="44">
        <f t="shared" si="33"/>
        <v>-21.252527000000001</v>
      </c>
      <c r="K189" s="44">
        <f t="shared" si="34"/>
        <v>0</v>
      </c>
      <c r="M189">
        <v>11800000000</v>
      </c>
      <c r="N189">
        <v>-9.3236618</v>
      </c>
      <c r="P189" s="6">
        <f t="shared" si="35"/>
        <v>12.04</v>
      </c>
      <c r="Q189" s="6">
        <f t="shared" si="36"/>
        <v>-9.5239191000000005</v>
      </c>
      <c r="R189" s="44">
        <f t="shared" si="37"/>
        <v>-10.270041000000001</v>
      </c>
      <c r="S189" s="44">
        <f t="shared" si="38"/>
        <v>-10.944345</v>
      </c>
      <c r="T189" s="44">
        <f t="shared" si="39"/>
        <v>-13.98068</v>
      </c>
      <c r="U189" s="44">
        <f t="shared" si="40"/>
        <v>-21.440442999999998</v>
      </c>
      <c r="V189" s="44">
        <f t="shared" si="41"/>
        <v>0</v>
      </c>
    </row>
    <row r="190" spans="2:22" x14ac:dyDescent="0.25">
      <c r="B190">
        <v>11860000000</v>
      </c>
      <c r="C190">
        <v>-9.5122833</v>
      </c>
      <c r="E190" s="6">
        <f t="shared" si="28"/>
        <v>12.1</v>
      </c>
      <c r="F190" s="6">
        <f t="shared" si="29"/>
        <v>-9.7606163000000006</v>
      </c>
      <c r="G190" s="44">
        <f t="shared" si="30"/>
        <v>-10.535401999999999</v>
      </c>
      <c r="H190" s="44">
        <f t="shared" si="31"/>
        <v>-11.116599000000001</v>
      </c>
      <c r="I190" s="44">
        <f t="shared" si="32"/>
        <v>-13.002863</v>
      </c>
      <c r="J190" s="44">
        <f t="shared" si="33"/>
        <v>-21.293882</v>
      </c>
      <c r="K190" s="44">
        <f t="shared" si="34"/>
        <v>0</v>
      </c>
      <c r="M190">
        <v>11860000000</v>
      </c>
      <c r="N190">
        <v>-9.3787488999999997</v>
      </c>
      <c r="P190" s="6">
        <f t="shared" si="35"/>
        <v>12.1</v>
      </c>
      <c r="Q190" s="6">
        <f t="shared" si="36"/>
        <v>-9.5534686999999998</v>
      </c>
      <c r="R190" s="44">
        <f t="shared" si="37"/>
        <v>-10.297939</v>
      </c>
      <c r="S190" s="44">
        <f t="shared" si="38"/>
        <v>-10.980598000000001</v>
      </c>
      <c r="T190" s="44">
        <f t="shared" si="39"/>
        <v>-13.856892999999999</v>
      </c>
      <c r="U190" s="44">
        <f t="shared" si="40"/>
        <v>-21.434591000000001</v>
      </c>
      <c r="V190" s="44">
        <f t="shared" si="41"/>
        <v>0</v>
      </c>
    </row>
    <row r="191" spans="2:22" x14ac:dyDescent="0.25">
      <c r="B191">
        <v>11920000000</v>
      </c>
      <c r="C191">
        <v>-9.5714369000000001</v>
      </c>
      <c r="E191" s="6">
        <f t="shared" si="28"/>
        <v>12.16</v>
      </c>
      <c r="F191" s="6">
        <f t="shared" si="29"/>
        <v>-9.8257426999999993</v>
      </c>
      <c r="G191" s="44">
        <f t="shared" si="30"/>
        <v>-10.601542</v>
      </c>
      <c r="H191" s="44">
        <f t="shared" si="31"/>
        <v>-11.177013000000001</v>
      </c>
      <c r="I191" s="44">
        <f t="shared" si="32"/>
        <v>-13.041646999999999</v>
      </c>
      <c r="J191" s="44">
        <f t="shared" si="33"/>
        <v>-21.343776999999999</v>
      </c>
      <c r="K191" s="44">
        <f t="shared" si="34"/>
        <v>0</v>
      </c>
      <c r="M191">
        <v>11920000000</v>
      </c>
      <c r="N191">
        <v>-9.4199552999999998</v>
      </c>
      <c r="P191" s="6">
        <f t="shared" si="35"/>
        <v>12.16</v>
      </c>
      <c r="Q191" s="6">
        <f t="shared" si="36"/>
        <v>-9.6043786999999998</v>
      </c>
      <c r="R191" s="44">
        <f t="shared" si="37"/>
        <v>-10.340071</v>
      </c>
      <c r="S191" s="44">
        <f t="shared" si="38"/>
        <v>-11.003804000000001</v>
      </c>
      <c r="T191" s="44">
        <f t="shared" si="39"/>
        <v>-13.954414999999999</v>
      </c>
      <c r="U191" s="44">
        <f t="shared" si="40"/>
        <v>-21.474609000000001</v>
      </c>
      <c r="V191" s="44">
        <f t="shared" si="41"/>
        <v>0</v>
      </c>
    </row>
    <row r="192" spans="2:22" x14ac:dyDescent="0.25">
      <c r="B192">
        <v>11980000000</v>
      </c>
      <c r="C192">
        <v>-9.6238717999999999</v>
      </c>
      <c r="E192" s="6">
        <f t="shared" si="28"/>
        <v>12.22</v>
      </c>
      <c r="F192" s="6">
        <f t="shared" si="29"/>
        <v>-9.8722363000000009</v>
      </c>
      <c r="G192" s="44">
        <f t="shared" si="30"/>
        <v>-10.656037</v>
      </c>
      <c r="H192" s="44">
        <f t="shared" si="31"/>
        <v>-11.233048</v>
      </c>
      <c r="I192" s="44">
        <f t="shared" si="32"/>
        <v>-13.375723000000001</v>
      </c>
      <c r="J192" s="44">
        <f t="shared" si="33"/>
        <v>-21.522306</v>
      </c>
      <c r="K192" s="44">
        <f t="shared" si="34"/>
        <v>0</v>
      </c>
      <c r="M192">
        <v>11980000000</v>
      </c>
      <c r="N192">
        <v>-9.4579772999999996</v>
      </c>
      <c r="P192" s="6">
        <f t="shared" si="35"/>
        <v>12.22</v>
      </c>
      <c r="Q192" s="6">
        <f t="shared" si="36"/>
        <v>-9.6317214999999994</v>
      </c>
      <c r="R192" s="44">
        <f t="shared" si="37"/>
        <v>-10.364383999999999</v>
      </c>
      <c r="S192" s="44">
        <f t="shared" si="38"/>
        <v>-11.024679000000001</v>
      </c>
      <c r="T192" s="44">
        <f t="shared" si="39"/>
        <v>-14.467437</v>
      </c>
      <c r="U192" s="44">
        <f t="shared" si="40"/>
        <v>-21.601120000000002</v>
      </c>
      <c r="V192" s="44">
        <f t="shared" si="41"/>
        <v>0</v>
      </c>
    </row>
    <row r="193" spans="2:22" x14ac:dyDescent="0.25">
      <c r="B193">
        <v>12040000000</v>
      </c>
      <c r="C193">
        <v>-9.7016506000000007</v>
      </c>
      <c r="E193" s="6">
        <f t="shared" si="28"/>
        <v>12.28</v>
      </c>
      <c r="F193" s="6">
        <f t="shared" si="29"/>
        <v>-9.9408512000000009</v>
      </c>
      <c r="G193" s="44">
        <f t="shared" si="30"/>
        <v>-10.730596</v>
      </c>
      <c r="H193" s="44">
        <f t="shared" si="31"/>
        <v>-11.313497999999999</v>
      </c>
      <c r="I193" s="44">
        <f t="shared" si="32"/>
        <v>-13.820921999999999</v>
      </c>
      <c r="J193" s="44">
        <f t="shared" si="33"/>
        <v>-21.747063000000001</v>
      </c>
      <c r="K193" s="44">
        <f t="shared" si="34"/>
        <v>0</v>
      </c>
      <c r="M193">
        <v>12040000000</v>
      </c>
      <c r="N193">
        <v>-9.5239191000000005</v>
      </c>
      <c r="P193" s="6">
        <f t="shared" si="35"/>
        <v>12.28</v>
      </c>
      <c r="Q193" s="6">
        <f t="shared" si="36"/>
        <v>-9.6767874000000003</v>
      </c>
      <c r="R193" s="44">
        <f t="shared" si="37"/>
        <v>-10.402739</v>
      </c>
      <c r="S193" s="44">
        <f t="shared" si="38"/>
        <v>-11.054622999999999</v>
      </c>
      <c r="T193" s="44">
        <f t="shared" si="39"/>
        <v>-14.896419</v>
      </c>
      <c r="U193" s="44">
        <f t="shared" si="40"/>
        <v>-21.717307999999999</v>
      </c>
      <c r="V193" s="44">
        <f t="shared" si="41"/>
        <v>0</v>
      </c>
    </row>
    <row r="194" spans="2:22" x14ac:dyDescent="0.25">
      <c r="B194">
        <v>12100000000</v>
      </c>
      <c r="C194">
        <v>-9.7606163000000006</v>
      </c>
      <c r="E194" s="6">
        <f t="shared" si="28"/>
        <v>12.34</v>
      </c>
      <c r="F194" s="6">
        <f t="shared" si="29"/>
        <v>-10.007244</v>
      </c>
      <c r="G194" s="44">
        <f t="shared" si="30"/>
        <v>-10.794957</v>
      </c>
      <c r="H194" s="44">
        <f t="shared" si="31"/>
        <v>-11.370709</v>
      </c>
      <c r="I194" s="44">
        <f t="shared" si="32"/>
        <v>-14.009988999999999</v>
      </c>
      <c r="J194" s="44">
        <f t="shared" si="33"/>
        <v>-21.861028999999998</v>
      </c>
      <c r="K194" s="44">
        <f t="shared" si="34"/>
        <v>0</v>
      </c>
      <c r="M194">
        <v>12100000000</v>
      </c>
      <c r="N194">
        <v>-9.5534686999999998</v>
      </c>
      <c r="P194" s="6">
        <f t="shared" si="35"/>
        <v>12.34</v>
      </c>
      <c r="Q194" s="6">
        <f t="shared" si="36"/>
        <v>-9.7183428000000003</v>
      </c>
      <c r="R194" s="44">
        <f t="shared" si="37"/>
        <v>-10.428807000000001</v>
      </c>
      <c r="S194" s="44">
        <f t="shared" si="38"/>
        <v>-11.042116999999999</v>
      </c>
      <c r="T194" s="44">
        <f t="shared" si="39"/>
        <v>-14.914313</v>
      </c>
      <c r="U194" s="44">
        <f t="shared" si="40"/>
        <v>-21.749281</v>
      </c>
      <c r="V194" s="44">
        <f t="shared" si="41"/>
        <v>0</v>
      </c>
    </row>
    <row r="195" spans="2:22" x14ac:dyDescent="0.25">
      <c r="B195">
        <v>12160000000</v>
      </c>
      <c r="C195">
        <v>-9.8257426999999993</v>
      </c>
      <c r="E195" s="6">
        <f t="shared" si="28"/>
        <v>12.4</v>
      </c>
      <c r="F195" s="6">
        <f t="shared" si="29"/>
        <v>-10.06335</v>
      </c>
      <c r="G195" s="44">
        <f t="shared" si="30"/>
        <v>-10.845675</v>
      </c>
      <c r="H195" s="44">
        <f t="shared" si="31"/>
        <v>-11.412312</v>
      </c>
      <c r="I195" s="44">
        <f t="shared" si="32"/>
        <v>-14.050352999999999</v>
      </c>
      <c r="J195" s="44">
        <f t="shared" si="33"/>
        <v>-21.908653000000001</v>
      </c>
      <c r="K195" s="44">
        <f t="shared" si="34"/>
        <v>0</v>
      </c>
      <c r="M195">
        <v>12160000000</v>
      </c>
      <c r="N195">
        <v>-9.6043786999999998</v>
      </c>
      <c r="P195" s="6">
        <f t="shared" si="35"/>
        <v>12.4</v>
      </c>
      <c r="Q195" s="6">
        <f t="shared" si="36"/>
        <v>-9.7612944000000006</v>
      </c>
      <c r="R195" s="44">
        <f t="shared" si="37"/>
        <v>-10.45997</v>
      </c>
      <c r="S195" s="44">
        <f t="shared" si="38"/>
        <v>-11.062697999999999</v>
      </c>
      <c r="T195" s="44">
        <f t="shared" si="39"/>
        <v>-14.836041</v>
      </c>
      <c r="U195" s="44">
        <f t="shared" si="40"/>
        <v>-21.755939000000001</v>
      </c>
      <c r="V195" s="44">
        <f t="shared" si="41"/>
        <v>0</v>
      </c>
    </row>
    <row r="196" spans="2:22" x14ac:dyDescent="0.25">
      <c r="B196">
        <v>12220000000</v>
      </c>
      <c r="C196">
        <v>-9.8722363000000009</v>
      </c>
      <c r="E196" s="6">
        <f t="shared" si="28"/>
        <v>12.46</v>
      </c>
      <c r="F196" s="6">
        <f t="shared" si="29"/>
        <v>-10.131691</v>
      </c>
      <c r="G196" s="44">
        <f t="shared" si="30"/>
        <v>-10.923534</v>
      </c>
      <c r="H196" s="44">
        <f t="shared" si="31"/>
        <v>-11.521758</v>
      </c>
      <c r="I196" s="44">
        <f t="shared" si="32"/>
        <v>-14.20387</v>
      </c>
      <c r="J196" s="44">
        <f t="shared" si="33"/>
        <v>-22.008741000000001</v>
      </c>
      <c r="K196" s="44">
        <f t="shared" si="34"/>
        <v>0</v>
      </c>
      <c r="M196">
        <v>12220000000</v>
      </c>
      <c r="N196">
        <v>-9.6317214999999994</v>
      </c>
      <c r="P196" s="6">
        <f t="shared" si="35"/>
        <v>12.46</v>
      </c>
      <c r="Q196" s="6">
        <f t="shared" si="36"/>
        <v>-9.813015</v>
      </c>
      <c r="R196" s="44">
        <f t="shared" si="37"/>
        <v>-10.514106</v>
      </c>
      <c r="S196" s="44">
        <f t="shared" si="38"/>
        <v>-11.177887</v>
      </c>
      <c r="T196" s="44">
        <f t="shared" si="39"/>
        <v>-14.976283</v>
      </c>
      <c r="U196" s="44">
        <f t="shared" si="40"/>
        <v>-21.822793999999998</v>
      </c>
      <c r="V196" s="44">
        <f t="shared" si="41"/>
        <v>0</v>
      </c>
    </row>
    <row r="197" spans="2:22" x14ac:dyDescent="0.25">
      <c r="B197">
        <v>12280000000</v>
      </c>
      <c r="C197">
        <v>-9.9408512000000009</v>
      </c>
      <c r="E197" s="6">
        <f t="shared" ref="E197:E205" si="42">B201/1000000000</f>
        <v>12.52</v>
      </c>
      <c r="F197" s="6">
        <f t="shared" ref="F197:F205" si="43">C201</f>
        <v>-10.217556</v>
      </c>
      <c r="G197" s="44">
        <f t="shared" ref="G197:G205" si="44">C407</f>
        <v>-11.022719</v>
      </c>
      <c r="H197" s="44">
        <f t="shared" ref="H197:H205" si="45">C613</f>
        <v>-11.679574000000001</v>
      </c>
      <c r="I197" s="44">
        <f t="shared" ref="I197:I205" si="46">C819</f>
        <v>-14.409335</v>
      </c>
      <c r="J197" s="44">
        <f t="shared" ref="J197:J205" si="47">C1025</f>
        <v>-22.126716999999999</v>
      </c>
      <c r="K197" s="44">
        <f t="shared" ref="K197:K205" si="48">C1231</f>
        <v>0</v>
      </c>
      <c r="M197">
        <v>12280000000</v>
      </c>
      <c r="N197">
        <v>-9.6767874000000003</v>
      </c>
      <c r="P197" s="6">
        <f t="shared" si="35"/>
        <v>12.52</v>
      </c>
      <c r="Q197" s="6">
        <f t="shared" si="36"/>
        <v>-9.8719777999999998</v>
      </c>
      <c r="R197" s="44">
        <f t="shared" si="37"/>
        <v>-10.578260999999999</v>
      </c>
      <c r="S197" s="44">
        <f t="shared" si="38"/>
        <v>-11.318149</v>
      </c>
      <c r="T197" s="44">
        <f t="shared" si="39"/>
        <v>-15.126661</v>
      </c>
      <c r="U197" s="44">
        <f t="shared" si="40"/>
        <v>-21.900300999999999</v>
      </c>
      <c r="V197" s="44">
        <f t="shared" si="41"/>
        <v>0</v>
      </c>
    </row>
    <row r="198" spans="2:22" x14ac:dyDescent="0.25">
      <c r="B198">
        <v>12340000000</v>
      </c>
      <c r="C198">
        <v>-10.007244</v>
      </c>
      <c r="E198" s="6">
        <f t="shared" si="42"/>
        <v>12.58</v>
      </c>
      <c r="F198" s="6">
        <f t="shared" si="43"/>
        <v>-10.256233999999999</v>
      </c>
      <c r="G198" s="44">
        <f t="shared" si="44"/>
        <v>-11.063836</v>
      </c>
      <c r="H198" s="44">
        <f t="shared" si="45"/>
        <v>-11.753052</v>
      </c>
      <c r="I198" s="44">
        <f t="shared" si="46"/>
        <v>-14.593216999999999</v>
      </c>
      <c r="J198" s="44">
        <f t="shared" si="47"/>
        <v>-22.219763</v>
      </c>
      <c r="K198" s="44">
        <f t="shared" si="48"/>
        <v>0</v>
      </c>
      <c r="M198">
        <v>12340000000</v>
      </c>
      <c r="N198">
        <v>-9.7183428000000003</v>
      </c>
      <c r="P198" s="6">
        <f t="shared" ref="P198:P205" si="49">M202/1000000000</f>
        <v>12.58</v>
      </c>
      <c r="Q198" s="6">
        <f t="shared" ref="Q198:Q205" si="50">N202</f>
        <v>-9.8911294999999999</v>
      </c>
      <c r="R198" s="44">
        <f t="shared" ref="R198:R205" si="51">N408</f>
        <v>-10.591234</v>
      </c>
      <c r="S198" s="44">
        <f t="shared" ref="S198:S205" si="52">N614</f>
        <v>-11.33947</v>
      </c>
      <c r="T198" s="44">
        <f t="shared" ref="T198:T205" si="53">N820</f>
        <v>-15.281758</v>
      </c>
      <c r="U198" s="44">
        <f t="shared" ref="U198:U205" si="54">N1026</f>
        <v>-21.968018000000001</v>
      </c>
      <c r="V198" s="44">
        <f t="shared" ref="V198:V205" si="55">N1232</f>
        <v>0</v>
      </c>
    </row>
    <row r="199" spans="2:22" x14ac:dyDescent="0.25">
      <c r="B199">
        <v>12400000000</v>
      </c>
      <c r="C199">
        <v>-10.06335</v>
      </c>
      <c r="E199" s="6">
        <f t="shared" si="42"/>
        <v>12.64</v>
      </c>
      <c r="F199" s="6">
        <f t="shared" si="43"/>
        <v>-10.327968</v>
      </c>
      <c r="G199" s="44">
        <f t="shared" si="44"/>
        <v>-11.130184</v>
      </c>
      <c r="H199" s="44">
        <f t="shared" si="45"/>
        <v>-11.825495</v>
      </c>
      <c r="I199" s="44">
        <f t="shared" si="46"/>
        <v>-14.891019999999999</v>
      </c>
      <c r="J199" s="44">
        <f t="shared" si="47"/>
        <v>-22.373335000000001</v>
      </c>
      <c r="K199" s="44">
        <f t="shared" si="48"/>
        <v>0</v>
      </c>
      <c r="M199">
        <v>12400000000</v>
      </c>
      <c r="N199">
        <v>-9.7612944000000006</v>
      </c>
      <c r="P199" s="6">
        <f t="shared" si="49"/>
        <v>12.64</v>
      </c>
      <c r="Q199" s="6">
        <f t="shared" si="50"/>
        <v>-9.9448614000000006</v>
      </c>
      <c r="R199" s="44">
        <f t="shared" si="51"/>
        <v>-10.641574</v>
      </c>
      <c r="S199" s="44">
        <f t="shared" si="52"/>
        <v>-11.377909000000001</v>
      </c>
      <c r="T199" s="44">
        <f t="shared" si="53"/>
        <v>-15.592917999999999</v>
      </c>
      <c r="U199" s="44">
        <f t="shared" si="54"/>
        <v>-22.096249</v>
      </c>
      <c r="V199" s="44">
        <f t="shared" si="55"/>
        <v>0</v>
      </c>
    </row>
    <row r="200" spans="2:22" x14ac:dyDescent="0.25">
      <c r="B200">
        <v>12460000000</v>
      </c>
      <c r="C200">
        <v>-10.131691</v>
      </c>
      <c r="E200" s="6">
        <f t="shared" si="42"/>
        <v>12.7</v>
      </c>
      <c r="F200" s="6">
        <f t="shared" si="43"/>
        <v>-10.392135</v>
      </c>
      <c r="G200" s="44">
        <f t="shared" si="44"/>
        <v>-11.194353</v>
      </c>
      <c r="H200" s="44">
        <f t="shared" si="45"/>
        <v>-11.909628</v>
      </c>
      <c r="I200" s="44">
        <f t="shared" si="46"/>
        <v>-15.333425999999999</v>
      </c>
      <c r="J200" s="44">
        <f t="shared" si="47"/>
        <v>-22.571383000000001</v>
      </c>
      <c r="K200" s="44">
        <f t="shared" si="48"/>
        <v>0</v>
      </c>
      <c r="M200">
        <v>12460000000</v>
      </c>
      <c r="N200">
        <v>-9.813015</v>
      </c>
      <c r="P200" s="6">
        <f t="shared" si="49"/>
        <v>12.7</v>
      </c>
      <c r="Q200" s="6">
        <f t="shared" si="50"/>
        <v>-9.9873694999999998</v>
      </c>
      <c r="R200" s="44">
        <f t="shared" si="51"/>
        <v>-10.690704</v>
      </c>
      <c r="S200" s="44">
        <f t="shared" si="52"/>
        <v>-11.451112999999999</v>
      </c>
      <c r="T200" s="44">
        <f t="shared" si="53"/>
        <v>-16.044892999999998</v>
      </c>
      <c r="U200" s="44">
        <f t="shared" si="54"/>
        <v>-22.248386</v>
      </c>
      <c r="V200" s="44">
        <f t="shared" si="55"/>
        <v>0</v>
      </c>
    </row>
    <row r="201" spans="2:22" x14ac:dyDescent="0.25">
      <c r="B201">
        <v>12520000000</v>
      </c>
      <c r="C201">
        <v>-10.217556</v>
      </c>
      <c r="E201" s="6">
        <f t="shared" si="42"/>
        <v>12.76</v>
      </c>
      <c r="F201" s="6">
        <f t="shared" si="43"/>
        <v>-10.434201</v>
      </c>
      <c r="G201" s="44">
        <f t="shared" si="44"/>
        <v>-11.240771000000001</v>
      </c>
      <c r="H201" s="44">
        <f t="shared" si="45"/>
        <v>-11.993865</v>
      </c>
      <c r="I201" s="44">
        <f t="shared" si="46"/>
        <v>-15.786692</v>
      </c>
      <c r="J201" s="44">
        <f t="shared" si="47"/>
        <v>-22.768801</v>
      </c>
      <c r="K201" s="44">
        <f t="shared" si="48"/>
        <v>0</v>
      </c>
      <c r="M201">
        <v>12520000000</v>
      </c>
      <c r="N201">
        <v>-9.8719777999999998</v>
      </c>
      <c r="P201" s="6">
        <f t="shared" si="49"/>
        <v>12.76</v>
      </c>
      <c r="Q201" s="6">
        <f t="shared" si="50"/>
        <v>-10.018409</v>
      </c>
      <c r="R201" s="44">
        <f t="shared" si="51"/>
        <v>-10.729919000000001</v>
      </c>
      <c r="S201" s="44">
        <f t="shared" si="52"/>
        <v>-11.529904</v>
      </c>
      <c r="T201" s="44">
        <f t="shared" si="53"/>
        <v>-16.411975999999999</v>
      </c>
      <c r="U201" s="44">
        <f t="shared" si="54"/>
        <v>-22.389011</v>
      </c>
      <c r="V201" s="44">
        <f t="shared" si="55"/>
        <v>0</v>
      </c>
    </row>
    <row r="202" spans="2:22" x14ac:dyDescent="0.25">
      <c r="B202">
        <v>12580000000</v>
      </c>
      <c r="C202">
        <v>-10.256233999999999</v>
      </c>
      <c r="E202" s="6">
        <f t="shared" si="42"/>
        <v>12.82</v>
      </c>
      <c r="F202" s="6">
        <f t="shared" si="43"/>
        <v>-10.507915000000001</v>
      </c>
      <c r="G202" s="44">
        <f t="shared" si="44"/>
        <v>-11.325564999999999</v>
      </c>
      <c r="H202" s="44">
        <f t="shared" si="45"/>
        <v>-12.111768</v>
      </c>
      <c r="I202" s="44">
        <f t="shared" si="46"/>
        <v>-16.151147999999999</v>
      </c>
      <c r="J202" s="44">
        <f t="shared" si="47"/>
        <v>-22.942789000000001</v>
      </c>
      <c r="K202" s="44">
        <f t="shared" si="48"/>
        <v>0</v>
      </c>
      <c r="M202">
        <v>12580000000</v>
      </c>
      <c r="N202">
        <v>-9.8911294999999999</v>
      </c>
      <c r="P202" s="6">
        <f t="shared" si="49"/>
        <v>12.82</v>
      </c>
      <c r="Q202" s="6">
        <f t="shared" si="50"/>
        <v>-10.086565</v>
      </c>
      <c r="R202" s="44">
        <f t="shared" si="51"/>
        <v>-10.809882</v>
      </c>
      <c r="S202" s="44">
        <f t="shared" si="52"/>
        <v>-11.650798999999999</v>
      </c>
      <c r="T202" s="44">
        <f t="shared" si="53"/>
        <v>-16.611740000000001</v>
      </c>
      <c r="U202" s="44">
        <f t="shared" si="54"/>
        <v>-22.496034999999999</v>
      </c>
      <c r="V202" s="44">
        <f t="shared" si="55"/>
        <v>0</v>
      </c>
    </row>
    <row r="203" spans="2:22" x14ac:dyDescent="0.25">
      <c r="B203">
        <v>12640000000</v>
      </c>
      <c r="C203">
        <v>-10.327968</v>
      </c>
      <c r="E203" s="6">
        <f t="shared" si="42"/>
        <v>12.88</v>
      </c>
      <c r="F203" s="6">
        <f t="shared" si="43"/>
        <v>-10.567598</v>
      </c>
      <c r="G203" s="44">
        <f t="shared" si="44"/>
        <v>-11.401443</v>
      </c>
      <c r="H203" s="44">
        <f t="shared" si="45"/>
        <v>-12.234199</v>
      </c>
      <c r="I203" s="44">
        <f t="shared" si="46"/>
        <v>-16.286377000000002</v>
      </c>
      <c r="J203" s="44">
        <f t="shared" si="47"/>
        <v>-23.040835999999999</v>
      </c>
      <c r="K203" s="44">
        <f t="shared" si="48"/>
        <v>0</v>
      </c>
      <c r="M203">
        <v>12640000000</v>
      </c>
      <c r="N203">
        <v>-9.9448614000000006</v>
      </c>
      <c r="P203" s="6">
        <f t="shared" si="49"/>
        <v>12.88</v>
      </c>
      <c r="Q203" s="6">
        <f t="shared" si="50"/>
        <v>-10.139987</v>
      </c>
      <c r="R203" s="44">
        <f t="shared" si="51"/>
        <v>-10.876676</v>
      </c>
      <c r="S203" s="44">
        <f t="shared" si="52"/>
        <v>-11.78834</v>
      </c>
      <c r="T203" s="44">
        <f t="shared" si="53"/>
        <v>-16.579143999999999</v>
      </c>
      <c r="U203" s="44">
        <f t="shared" si="54"/>
        <v>-22.541250000000002</v>
      </c>
      <c r="V203" s="44">
        <f t="shared" si="55"/>
        <v>0</v>
      </c>
    </row>
    <row r="204" spans="2:22" x14ac:dyDescent="0.25">
      <c r="B204">
        <v>12700000000</v>
      </c>
      <c r="C204">
        <v>-10.392135</v>
      </c>
      <c r="E204" s="6">
        <f t="shared" si="42"/>
        <v>12.94</v>
      </c>
      <c r="F204" s="6">
        <f t="shared" si="43"/>
        <v>-10.580192</v>
      </c>
      <c r="G204" s="44">
        <f t="shared" si="44"/>
        <v>-11.432707000000001</v>
      </c>
      <c r="H204" s="44">
        <f t="shared" si="45"/>
        <v>-12.328298999999999</v>
      </c>
      <c r="I204" s="44">
        <f t="shared" si="46"/>
        <v>-16.395489000000001</v>
      </c>
      <c r="J204" s="44">
        <f t="shared" si="47"/>
        <v>-23.100186999999998</v>
      </c>
      <c r="K204" s="44">
        <f t="shared" si="48"/>
        <v>0</v>
      </c>
      <c r="M204">
        <v>12700000000</v>
      </c>
      <c r="N204">
        <v>-9.9873694999999998</v>
      </c>
      <c r="P204" s="6">
        <f t="shared" si="49"/>
        <v>12.94</v>
      </c>
      <c r="Q204" s="6">
        <f t="shared" si="50"/>
        <v>-10.155808</v>
      </c>
      <c r="R204" s="44">
        <f t="shared" si="51"/>
        <v>-10.904443000000001</v>
      </c>
      <c r="S204" s="44">
        <f t="shared" si="52"/>
        <v>-11.903419</v>
      </c>
      <c r="T204" s="44">
        <f t="shared" si="53"/>
        <v>-16.567799000000001</v>
      </c>
      <c r="U204" s="44">
        <f t="shared" si="54"/>
        <v>-22.562290000000001</v>
      </c>
      <c r="V204" s="44">
        <f t="shared" si="55"/>
        <v>0</v>
      </c>
    </row>
    <row r="205" spans="2:22" x14ac:dyDescent="0.25">
      <c r="B205">
        <v>12760000000</v>
      </c>
      <c r="C205">
        <v>-10.434201</v>
      </c>
      <c r="E205" s="6">
        <f t="shared" si="42"/>
        <v>13</v>
      </c>
      <c r="F205" s="6">
        <f t="shared" si="43"/>
        <v>-10.607697</v>
      </c>
      <c r="G205" s="44">
        <f t="shared" si="44"/>
        <v>-11.478448</v>
      </c>
      <c r="H205" s="44">
        <f t="shared" si="45"/>
        <v>-12.427541</v>
      </c>
      <c r="I205" s="44">
        <f t="shared" si="46"/>
        <v>-16.475701999999998</v>
      </c>
      <c r="J205" s="44">
        <f t="shared" si="47"/>
        <v>-23.151592000000001</v>
      </c>
      <c r="K205" s="44">
        <f t="shared" si="48"/>
        <v>0</v>
      </c>
      <c r="M205">
        <v>12760000000</v>
      </c>
      <c r="N205">
        <v>-10.018409</v>
      </c>
      <c r="P205" s="6">
        <f t="shared" si="49"/>
        <v>13</v>
      </c>
      <c r="Q205" s="6">
        <f t="shared" si="50"/>
        <v>-10.184922</v>
      </c>
      <c r="R205" s="44">
        <f t="shared" si="51"/>
        <v>-10.942055999999999</v>
      </c>
      <c r="S205" s="44">
        <f t="shared" si="52"/>
        <v>-12.005492</v>
      </c>
      <c r="T205" s="44">
        <f t="shared" si="53"/>
        <v>-16.530166999999999</v>
      </c>
      <c r="U205" s="44">
        <f t="shared" si="54"/>
        <v>-22.577594999999999</v>
      </c>
      <c r="V205" s="44">
        <f t="shared" si="55"/>
        <v>0</v>
      </c>
    </row>
    <row r="206" spans="2:22" x14ac:dyDescent="0.25">
      <c r="B206">
        <v>12820000000</v>
      </c>
      <c r="C206">
        <v>-10.507915000000001</v>
      </c>
      <c r="M206">
        <v>12820000000</v>
      </c>
      <c r="N206">
        <v>-10.086565</v>
      </c>
    </row>
    <row r="207" spans="2:22" x14ac:dyDescent="0.25">
      <c r="B207">
        <v>12880000000</v>
      </c>
      <c r="C207">
        <v>-10.567598</v>
      </c>
      <c r="M207">
        <v>12880000000</v>
      </c>
      <c r="N207">
        <v>-10.139987</v>
      </c>
    </row>
    <row r="208" spans="2:22" x14ac:dyDescent="0.25">
      <c r="B208">
        <v>12940000000</v>
      </c>
      <c r="C208">
        <v>-10.580192</v>
      </c>
      <c r="M208">
        <v>12940000000</v>
      </c>
      <c r="N208">
        <v>-10.155808</v>
      </c>
    </row>
    <row r="209" spans="2:14" x14ac:dyDescent="0.25">
      <c r="B209">
        <v>13000000000</v>
      </c>
      <c r="C209">
        <v>-10.607697</v>
      </c>
      <c r="M209">
        <v>13000000000</v>
      </c>
      <c r="N209">
        <v>-10.184922</v>
      </c>
    </row>
    <row r="210" spans="2:14" x14ac:dyDescent="0.25">
      <c r="B210" t="s">
        <v>25</v>
      </c>
      <c r="M210" t="s">
        <v>25</v>
      </c>
    </row>
    <row r="213" spans="2:14" x14ac:dyDescent="0.25">
      <c r="B213" t="s">
        <v>28</v>
      </c>
      <c r="M213" t="s">
        <v>28</v>
      </c>
    </row>
    <row r="214" spans="2:14" x14ac:dyDescent="0.25">
      <c r="B214" t="s">
        <v>23</v>
      </c>
      <c r="C214" t="s">
        <v>246</v>
      </c>
      <c r="M214" t="s">
        <v>23</v>
      </c>
      <c r="N214" t="s">
        <v>246</v>
      </c>
    </row>
    <row r="215" spans="2:14" x14ac:dyDescent="0.25">
      <c r="B215">
        <v>1000000000</v>
      </c>
      <c r="C215">
        <v>-11.322824000000001</v>
      </c>
      <c r="M215">
        <v>1000000000</v>
      </c>
      <c r="N215">
        <v>-13.012219</v>
      </c>
    </row>
    <row r="216" spans="2:14" x14ac:dyDescent="0.25">
      <c r="B216">
        <v>1060000000</v>
      </c>
      <c r="C216">
        <v>-11.191128000000001</v>
      </c>
      <c r="M216">
        <v>1060000000</v>
      </c>
      <c r="N216">
        <v>-12.865833</v>
      </c>
    </row>
    <row r="217" spans="2:14" x14ac:dyDescent="0.25">
      <c r="B217">
        <v>1120000000</v>
      </c>
      <c r="C217">
        <v>-10.901508</v>
      </c>
      <c r="M217">
        <v>1120000000</v>
      </c>
      <c r="N217">
        <v>-12.543491</v>
      </c>
    </row>
    <row r="218" spans="2:14" x14ac:dyDescent="0.25">
      <c r="B218">
        <v>1180000000</v>
      </c>
      <c r="C218">
        <v>-10.60539</v>
      </c>
      <c r="M218">
        <v>1180000000</v>
      </c>
      <c r="N218">
        <v>-12.229934</v>
      </c>
    </row>
    <row r="219" spans="2:14" x14ac:dyDescent="0.25">
      <c r="B219">
        <v>1240000000</v>
      </c>
      <c r="C219">
        <v>-10.208042000000001</v>
      </c>
      <c r="M219">
        <v>1240000000</v>
      </c>
      <c r="N219">
        <v>-11.806392000000001</v>
      </c>
    </row>
    <row r="220" spans="2:14" x14ac:dyDescent="0.25">
      <c r="B220">
        <v>1300000000</v>
      </c>
      <c r="C220">
        <v>-10.02103</v>
      </c>
      <c r="M220">
        <v>1300000000</v>
      </c>
      <c r="N220">
        <v>-11.577647000000001</v>
      </c>
    </row>
    <row r="221" spans="2:14" x14ac:dyDescent="0.25">
      <c r="B221">
        <v>1360000000</v>
      </c>
      <c r="C221">
        <v>-9.6615514999999998</v>
      </c>
      <c r="M221">
        <v>1360000000</v>
      </c>
      <c r="N221">
        <v>-11.165442000000001</v>
      </c>
    </row>
    <row r="222" spans="2:14" x14ac:dyDescent="0.25">
      <c r="B222">
        <v>1420000000</v>
      </c>
      <c r="C222">
        <v>-9.4796552999999992</v>
      </c>
      <c r="M222">
        <v>1420000000</v>
      </c>
      <c r="N222">
        <v>-10.921986</v>
      </c>
    </row>
    <row r="223" spans="2:14" x14ac:dyDescent="0.25">
      <c r="B223">
        <v>1480000000</v>
      </c>
      <c r="C223">
        <v>-9.2240505000000006</v>
      </c>
      <c r="M223">
        <v>1480000000</v>
      </c>
      <c r="N223">
        <v>-10.597799</v>
      </c>
    </row>
    <row r="224" spans="2:14" x14ac:dyDescent="0.25">
      <c r="B224">
        <v>1540000000</v>
      </c>
      <c r="C224">
        <v>-9.0954046000000002</v>
      </c>
      <c r="M224">
        <v>1540000000</v>
      </c>
      <c r="N224">
        <v>-10.388423</v>
      </c>
    </row>
    <row r="225" spans="2:14" x14ac:dyDescent="0.25">
      <c r="B225">
        <v>1600000000</v>
      </c>
      <c r="C225">
        <v>-8.8635511000000005</v>
      </c>
      <c r="M225">
        <v>1600000000</v>
      </c>
      <c r="N225">
        <v>-10.098155999999999</v>
      </c>
    </row>
    <row r="226" spans="2:14" x14ac:dyDescent="0.25">
      <c r="B226">
        <v>1660000000</v>
      </c>
      <c r="C226">
        <v>-8.8158770000000004</v>
      </c>
      <c r="M226">
        <v>1660000000</v>
      </c>
      <c r="N226">
        <v>-9.9769640000000006</v>
      </c>
    </row>
    <row r="227" spans="2:14" x14ac:dyDescent="0.25">
      <c r="B227">
        <v>1720000000</v>
      </c>
      <c r="C227">
        <v>-8.6599360000000001</v>
      </c>
      <c r="M227">
        <v>1720000000</v>
      </c>
      <c r="N227">
        <v>-9.7545909999999996</v>
      </c>
    </row>
    <row r="228" spans="2:14" x14ac:dyDescent="0.25">
      <c r="B228">
        <v>1780000000</v>
      </c>
      <c r="C228">
        <v>-8.6349163000000004</v>
      </c>
      <c r="M228">
        <v>1780000000</v>
      </c>
      <c r="N228">
        <v>-9.6215858000000001</v>
      </c>
    </row>
    <row r="229" spans="2:14" x14ac:dyDescent="0.25">
      <c r="B229">
        <v>1840000000</v>
      </c>
      <c r="C229">
        <v>-8.4755573000000002</v>
      </c>
      <c r="M229">
        <v>1840000000</v>
      </c>
      <c r="N229">
        <v>-9.3800887999999993</v>
      </c>
    </row>
    <row r="230" spans="2:14" x14ac:dyDescent="0.25">
      <c r="B230">
        <v>1900000000</v>
      </c>
      <c r="C230">
        <v>-8.4787482999999995</v>
      </c>
      <c r="M230">
        <v>1900000000</v>
      </c>
      <c r="N230">
        <v>-9.2600365</v>
      </c>
    </row>
    <row r="231" spans="2:14" x14ac:dyDescent="0.25">
      <c r="B231">
        <v>1960000000</v>
      </c>
      <c r="C231">
        <v>-8.3328924000000004</v>
      </c>
      <c r="M231">
        <v>1960000000</v>
      </c>
      <c r="N231">
        <v>-9.0212974999999993</v>
      </c>
    </row>
    <row r="232" spans="2:14" x14ac:dyDescent="0.25">
      <c r="B232">
        <v>2020000000</v>
      </c>
      <c r="C232">
        <v>-8.3281136</v>
      </c>
      <c r="M232">
        <v>2020000000</v>
      </c>
      <c r="N232">
        <v>-8.9081954999999997</v>
      </c>
    </row>
    <row r="233" spans="2:14" x14ac:dyDescent="0.25">
      <c r="B233">
        <v>2080000000</v>
      </c>
      <c r="C233">
        <v>-8.2188491999999993</v>
      </c>
      <c r="M233">
        <v>2080000000</v>
      </c>
      <c r="N233">
        <v>-8.7043133000000008</v>
      </c>
    </row>
    <row r="234" spans="2:14" x14ac:dyDescent="0.25">
      <c r="B234">
        <v>2140000000</v>
      </c>
      <c r="C234">
        <v>-8.2421740999999997</v>
      </c>
      <c r="M234">
        <v>2140000000</v>
      </c>
      <c r="N234">
        <v>-8.6259394</v>
      </c>
    </row>
    <row r="235" spans="2:14" x14ac:dyDescent="0.25">
      <c r="B235">
        <v>2200000000</v>
      </c>
      <c r="C235">
        <v>-8.1520329</v>
      </c>
      <c r="M235">
        <v>2200000000</v>
      </c>
      <c r="N235">
        <v>-8.4569224999999992</v>
      </c>
    </row>
    <row r="236" spans="2:14" x14ac:dyDescent="0.25">
      <c r="B236">
        <v>2260000000</v>
      </c>
      <c r="C236">
        <v>-8.1680507999999996</v>
      </c>
      <c r="M236">
        <v>2260000000</v>
      </c>
      <c r="N236">
        <v>-8.3710860999999994</v>
      </c>
    </row>
    <row r="237" spans="2:14" x14ac:dyDescent="0.25">
      <c r="B237">
        <v>2320000000</v>
      </c>
      <c r="C237">
        <v>-8.0900268999999998</v>
      </c>
      <c r="M237">
        <v>2320000000</v>
      </c>
      <c r="N237">
        <v>-8.2179756000000008</v>
      </c>
    </row>
    <row r="238" spans="2:14" x14ac:dyDescent="0.25">
      <c r="B238">
        <v>2380000000</v>
      </c>
      <c r="C238">
        <v>-8.0755929999999996</v>
      </c>
      <c r="M238">
        <v>2380000000</v>
      </c>
      <c r="N238">
        <v>-8.1336373999999996</v>
      </c>
    </row>
    <row r="239" spans="2:14" x14ac:dyDescent="0.25">
      <c r="B239">
        <v>2440000000</v>
      </c>
      <c r="C239">
        <v>-8.0351219</v>
      </c>
      <c r="M239">
        <v>2440000000</v>
      </c>
      <c r="N239">
        <v>-8.0327940000000009</v>
      </c>
    </row>
    <row r="240" spans="2:14" x14ac:dyDescent="0.25">
      <c r="B240">
        <v>2500000000</v>
      </c>
      <c r="C240">
        <v>-8.0564470000000004</v>
      </c>
      <c r="M240">
        <v>2500000000</v>
      </c>
      <c r="N240">
        <v>-8.0081214999999997</v>
      </c>
    </row>
    <row r="241" spans="2:14" x14ac:dyDescent="0.25">
      <c r="B241">
        <v>2560000000</v>
      </c>
      <c r="C241">
        <v>-8.0501889999999996</v>
      </c>
      <c r="M241">
        <v>2560000000</v>
      </c>
      <c r="N241">
        <v>-7.9549713000000004</v>
      </c>
    </row>
    <row r="242" spans="2:14" x14ac:dyDescent="0.25">
      <c r="B242">
        <v>2620000000</v>
      </c>
      <c r="C242">
        <v>-8.0786285000000007</v>
      </c>
      <c r="M242">
        <v>2620000000</v>
      </c>
      <c r="N242">
        <v>-7.9548592999999999</v>
      </c>
    </row>
    <row r="243" spans="2:14" x14ac:dyDescent="0.25">
      <c r="B243">
        <v>2680000000</v>
      </c>
      <c r="C243">
        <v>-8.0985355000000006</v>
      </c>
      <c r="M243">
        <v>2680000000</v>
      </c>
      <c r="N243">
        <v>-7.9506310999999998</v>
      </c>
    </row>
    <row r="244" spans="2:14" x14ac:dyDescent="0.25">
      <c r="B244">
        <v>2740000000</v>
      </c>
      <c r="C244">
        <v>-8.1218061000000006</v>
      </c>
      <c r="M244">
        <v>2740000000</v>
      </c>
      <c r="N244">
        <v>-7.9625120000000003</v>
      </c>
    </row>
    <row r="245" spans="2:14" x14ac:dyDescent="0.25">
      <c r="B245">
        <v>2800000000</v>
      </c>
      <c r="C245">
        <v>-8.1217527</v>
      </c>
      <c r="M245">
        <v>2800000000</v>
      </c>
      <c r="N245">
        <v>-7.9568624000000003</v>
      </c>
    </row>
    <row r="246" spans="2:14" x14ac:dyDescent="0.25">
      <c r="B246">
        <v>2860000000</v>
      </c>
      <c r="C246">
        <v>-8.1708069000000005</v>
      </c>
      <c r="M246">
        <v>2860000000</v>
      </c>
      <c r="N246">
        <v>-7.9941173000000001</v>
      </c>
    </row>
    <row r="247" spans="2:14" x14ac:dyDescent="0.25">
      <c r="B247">
        <v>2920000000</v>
      </c>
      <c r="C247">
        <v>-8.1764994000000009</v>
      </c>
      <c r="M247">
        <v>2920000000</v>
      </c>
      <c r="N247">
        <v>-7.9929810000000003</v>
      </c>
    </row>
    <row r="248" spans="2:14" x14ac:dyDescent="0.25">
      <c r="B248">
        <v>2980000000</v>
      </c>
      <c r="C248">
        <v>-8.2145232999999998</v>
      </c>
      <c r="M248">
        <v>2980000000</v>
      </c>
      <c r="N248">
        <v>-8.0203275999999999</v>
      </c>
    </row>
    <row r="249" spans="2:14" x14ac:dyDescent="0.25">
      <c r="B249">
        <v>3040000000</v>
      </c>
      <c r="C249">
        <v>-8.2223805999999993</v>
      </c>
      <c r="M249">
        <v>3040000000</v>
      </c>
      <c r="N249">
        <v>-8.0185051000000005</v>
      </c>
    </row>
    <row r="250" spans="2:14" x14ac:dyDescent="0.25">
      <c r="B250">
        <v>3100000000</v>
      </c>
      <c r="C250">
        <v>-8.2421989</v>
      </c>
      <c r="M250">
        <v>3100000000</v>
      </c>
      <c r="N250">
        <v>-8.0208244000000004</v>
      </c>
    </row>
    <row r="251" spans="2:14" x14ac:dyDescent="0.25">
      <c r="B251">
        <v>3160000000</v>
      </c>
      <c r="C251">
        <v>-8.2493362000000001</v>
      </c>
      <c r="M251">
        <v>3160000000</v>
      </c>
      <c r="N251">
        <v>-8.0654468999999995</v>
      </c>
    </row>
    <row r="252" spans="2:14" x14ac:dyDescent="0.25">
      <c r="B252">
        <v>3220000000</v>
      </c>
      <c r="C252">
        <v>-8.2690563000000008</v>
      </c>
      <c r="M252">
        <v>3220000000</v>
      </c>
      <c r="N252">
        <v>-8.1049890999999992</v>
      </c>
    </row>
    <row r="253" spans="2:14" x14ac:dyDescent="0.25">
      <c r="B253">
        <v>3280000000</v>
      </c>
      <c r="C253">
        <v>-8.3103923999999996</v>
      </c>
      <c r="M253">
        <v>3280000000</v>
      </c>
      <c r="N253">
        <v>-8.1849498999999994</v>
      </c>
    </row>
    <row r="254" spans="2:14" x14ac:dyDescent="0.25">
      <c r="B254">
        <v>3340000000</v>
      </c>
      <c r="C254">
        <v>-8.3682814000000008</v>
      </c>
      <c r="M254">
        <v>3340000000</v>
      </c>
      <c r="N254">
        <v>-8.2906856999999992</v>
      </c>
    </row>
    <row r="255" spans="2:14" x14ac:dyDescent="0.25">
      <c r="B255">
        <v>3400000000</v>
      </c>
      <c r="C255">
        <v>-8.4187984</v>
      </c>
      <c r="M255">
        <v>3400000000</v>
      </c>
      <c r="N255">
        <v>-8.3711967000000005</v>
      </c>
    </row>
    <row r="256" spans="2:14" x14ac:dyDescent="0.25">
      <c r="B256">
        <v>3460000000</v>
      </c>
      <c r="C256">
        <v>-8.4381722999999997</v>
      </c>
      <c r="M256">
        <v>3460000000</v>
      </c>
      <c r="N256">
        <v>-8.4075155000000006</v>
      </c>
    </row>
    <row r="257" spans="2:14" x14ac:dyDescent="0.25">
      <c r="B257">
        <v>3520000000</v>
      </c>
      <c r="C257">
        <v>-8.4938296999999991</v>
      </c>
      <c r="M257">
        <v>3520000000</v>
      </c>
      <c r="N257">
        <v>-8.4749049999999997</v>
      </c>
    </row>
    <row r="258" spans="2:14" x14ac:dyDescent="0.25">
      <c r="B258">
        <v>3580000000</v>
      </c>
      <c r="C258">
        <v>-8.5202264999999997</v>
      </c>
      <c r="M258">
        <v>3580000000</v>
      </c>
      <c r="N258">
        <v>-8.5110331000000006</v>
      </c>
    </row>
    <row r="259" spans="2:14" x14ac:dyDescent="0.25">
      <c r="B259">
        <v>3640000000</v>
      </c>
      <c r="C259">
        <v>-8.5600185</v>
      </c>
      <c r="M259">
        <v>3640000000</v>
      </c>
      <c r="N259">
        <v>-8.5200023999999992</v>
      </c>
    </row>
    <row r="260" spans="2:14" x14ac:dyDescent="0.25">
      <c r="B260">
        <v>3700000000</v>
      </c>
      <c r="C260">
        <v>-8.6074246999999993</v>
      </c>
      <c r="M260">
        <v>3700000000</v>
      </c>
      <c r="N260">
        <v>-8.5365848999999994</v>
      </c>
    </row>
    <row r="261" spans="2:14" x14ac:dyDescent="0.25">
      <c r="B261">
        <v>3760000000</v>
      </c>
      <c r="C261">
        <v>-8.6298609000000006</v>
      </c>
      <c r="M261">
        <v>3760000000</v>
      </c>
      <c r="N261">
        <v>-8.5385732999999995</v>
      </c>
    </row>
    <row r="262" spans="2:14" x14ac:dyDescent="0.25">
      <c r="B262">
        <v>3820000000</v>
      </c>
      <c r="C262">
        <v>-8.6877136000000004</v>
      </c>
      <c r="M262">
        <v>3820000000</v>
      </c>
      <c r="N262">
        <v>-8.5367651000000002</v>
      </c>
    </row>
    <row r="263" spans="2:14" x14ac:dyDescent="0.25">
      <c r="B263">
        <v>3880000000</v>
      </c>
      <c r="C263">
        <v>-8.6981306000000007</v>
      </c>
      <c r="M263">
        <v>3880000000</v>
      </c>
      <c r="N263">
        <v>-8.5042801000000008</v>
      </c>
    </row>
    <row r="264" spans="2:14" x14ac:dyDescent="0.25">
      <c r="B264">
        <v>3940000000</v>
      </c>
      <c r="C264">
        <v>-8.7057943000000009</v>
      </c>
      <c r="M264">
        <v>3940000000</v>
      </c>
      <c r="N264">
        <v>-8.4658154999999997</v>
      </c>
    </row>
    <row r="265" spans="2:14" x14ac:dyDescent="0.25">
      <c r="B265">
        <v>4000000000</v>
      </c>
      <c r="C265">
        <v>-8.7076445000000007</v>
      </c>
      <c r="M265">
        <v>4000000000</v>
      </c>
      <c r="N265">
        <v>-8.4355496999999993</v>
      </c>
    </row>
    <row r="266" spans="2:14" x14ac:dyDescent="0.25">
      <c r="B266">
        <v>4060000000</v>
      </c>
      <c r="C266">
        <v>-8.7322577999999993</v>
      </c>
      <c r="M266">
        <v>4060000000</v>
      </c>
      <c r="N266">
        <v>-8.4074535000000008</v>
      </c>
    </row>
    <row r="267" spans="2:14" x14ac:dyDescent="0.25">
      <c r="B267">
        <v>4120000000</v>
      </c>
      <c r="C267">
        <v>-8.7548618000000005</v>
      </c>
      <c r="M267">
        <v>4120000000</v>
      </c>
      <c r="N267">
        <v>-8.4158430000000006</v>
      </c>
    </row>
    <row r="268" spans="2:14" x14ac:dyDescent="0.25">
      <c r="B268">
        <v>4180000000</v>
      </c>
      <c r="C268">
        <v>-8.7712258999999992</v>
      </c>
      <c r="M268">
        <v>4180000000</v>
      </c>
      <c r="N268">
        <v>-8.3805999999999994</v>
      </c>
    </row>
    <row r="269" spans="2:14" x14ac:dyDescent="0.25">
      <c r="B269">
        <v>4240000000</v>
      </c>
      <c r="C269">
        <v>-8.7649144999999997</v>
      </c>
      <c r="M269">
        <v>4240000000</v>
      </c>
      <c r="N269">
        <v>-8.3720073999999993</v>
      </c>
    </row>
    <row r="270" spans="2:14" x14ac:dyDescent="0.25">
      <c r="B270">
        <v>4300000000</v>
      </c>
      <c r="C270">
        <v>-8.7897768000000003</v>
      </c>
      <c r="M270">
        <v>4300000000</v>
      </c>
      <c r="N270">
        <v>-8.3876819999999999</v>
      </c>
    </row>
    <row r="271" spans="2:14" x14ac:dyDescent="0.25">
      <c r="B271">
        <v>4360000000</v>
      </c>
      <c r="C271">
        <v>-8.7865248000000005</v>
      </c>
      <c r="M271">
        <v>4360000000</v>
      </c>
      <c r="N271">
        <v>-8.3708905999999992</v>
      </c>
    </row>
    <row r="272" spans="2:14" x14ac:dyDescent="0.25">
      <c r="B272">
        <v>4420000000</v>
      </c>
      <c r="C272">
        <v>-8.8054523000000007</v>
      </c>
      <c r="M272">
        <v>4420000000</v>
      </c>
      <c r="N272">
        <v>-8.3799410000000005</v>
      </c>
    </row>
    <row r="273" spans="2:14" x14ac:dyDescent="0.25">
      <c r="B273">
        <v>4480000000</v>
      </c>
      <c r="C273">
        <v>-8.8337745999999999</v>
      </c>
      <c r="M273">
        <v>4480000000</v>
      </c>
      <c r="N273">
        <v>-8.4032821999999996</v>
      </c>
    </row>
    <row r="274" spans="2:14" x14ac:dyDescent="0.25">
      <c r="B274">
        <v>4540000000</v>
      </c>
      <c r="C274">
        <v>-8.8728247000000007</v>
      </c>
      <c r="M274">
        <v>4540000000</v>
      </c>
      <c r="N274">
        <v>-8.4158506000000006</v>
      </c>
    </row>
    <row r="275" spans="2:14" x14ac:dyDescent="0.25">
      <c r="B275">
        <v>4600000000</v>
      </c>
      <c r="C275">
        <v>-8.9100990000000007</v>
      </c>
      <c r="M275">
        <v>4600000000</v>
      </c>
      <c r="N275">
        <v>-8.4637765999999992</v>
      </c>
    </row>
    <row r="276" spans="2:14" x14ac:dyDescent="0.25">
      <c r="B276">
        <v>4660000000</v>
      </c>
      <c r="C276">
        <v>-8.9133929999999992</v>
      </c>
      <c r="M276">
        <v>4660000000</v>
      </c>
      <c r="N276">
        <v>-8.4857931000000004</v>
      </c>
    </row>
    <row r="277" spans="2:14" x14ac:dyDescent="0.25">
      <c r="B277">
        <v>4720000000</v>
      </c>
      <c r="C277">
        <v>-8.8687029000000006</v>
      </c>
      <c r="M277">
        <v>4720000000</v>
      </c>
      <c r="N277">
        <v>-8.5060368000000004</v>
      </c>
    </row>
    <row r="278" spans="2:14" x14ac:dyDescent="0.25">
      <c r="B278">
        <v>4780000000</v>
      </c>
      <c r="C278">
        <v>-8.8545522999999999</v>
      </c>
      <c r="M278">
        <v>4780000000</v>
      </c>
      <c r="N278">
        <v>-8.5891293999999991</v>
      </c>
    </row>
    <row r="279" spans="2:14" x14ac:dyDescent="0.25">
      <c r="B279">
        <v>4840000000</v>
      </c>
      <c r="C279">
        <v>-8.7630510000000008</v>
      </c>
      <c r="M279">
        <v>4840000000</v>
      </c>
      <c r="N279">
        <v>-8.5860623999999994</v>
      </c>
    </row>
    <row r="280" spans="2:14" x14ac:dyDescent="0.25">
      <c r="B280">
        <v>4900000000</v>
      </c>
      <c r="C280">
        <v>-8.6863078999999992</v>
      </c>
      <c r="M280">
        <v>4900000000</v>
      </c>
      <c r="N280">
        <v>-8.6171693999999999</v>
      </c>
    </row>
    <row r="281" spans="2:14" x14ac:dyDescent="0.25">
      <c r="B281">
        <v>4960000000</v>
      </c>
      <c r="C281">
        <v>-8.6499185999999995</v>
      </c>
      <c r="M281">
        <v>4960000000</v>
      </c>
      <c r="N281">
        <v>-8.6540060000000008</v>
      </c>
    </row>
    <row r="282" spans="2:14" x14ac:dyDescent="0.25">
      <c r="B282">
        <v>5020000000</v>
      </c>
      <c r="C282">
        <v>-8.5793570999999993</v>
      </c>
      <c r="M282">
        <v>5020000000</v>
      </c>
      <c r="N282">
        <v>-8.6393728000000003</v>
      </c>
    </row>
    <row r="283" spans="2:14" x14ac:dyDescent="0.25">
      <c r="B283">
        <v>5080000000</v>
      </c>
      <c r="C283">
        <v>-8.5385741999999993</v>
      </c>
      <c r="M283">
        <v>5080000000</v>
      </c>
      <c r="N283">
        <v>-8.6383047000000008</v>
      </c>
    </row>
    <row r="284" spans="2:14" x14ac:dyDescent="0.25">
      <c r="B284">
        <v>5140000000</v>
      </c>
      <c r="C284">
        <v>-8.5120334999999994</v>
      </c>
      <c r="M284">
        <v>5140000000</v>
      </c>
      <c r="N284">
        <v>-8.6654605999999994</v>
      </c>
    </row>
    <row r="285" spans="2:14" x14ac:dyDescent="0.25">
      <c r="B285">
        <v>5200000000</v>
      </c>
      <c r="C285">
        <v>-8.4853058000000008</v>
      </c>
      <c r="M285">
        <v>5200000000</v>
      </c>
      <c r="N285">
        <v>-8.6547947000000001</v>
      </c>
    </row>
    <row r="286" spans="2:14" x14ac:dyDescent="0.25">
      <c r="B286">
        <v>5260000000</v>
      </c>
      <c r="C286">
        <v>-8.4846087000000008</v>
      </c>
      <c r="M286">
        <v>5260000000</v>
      </c>
      <c r="N286">
        <v>-8.7041044000000003</v>
      </c>
    </row>
    <row r="287" spans="2:14" x14ac:dyDescent="0.25">
      <c r="B287">
        <v>5320000000</v>
      </c>
      <c r="C287">
        <v>-8.4433478999999991</v>
      </c>
      <c r="M287">
        <v>5320000000</v>
      </c>
      <c r="N287">
        <v>-8.6879481999999992</v>
      </c>
    </row>
    <row r="288" spans="2:14" x14ac:dyDescent="0.25">
      <c r="B288">
        <v>5380000000</v>
      </c>
      <c r="C288">
        <v>-8.4138041000000001</v>
      </c>
      <c r="M288">
        <v>5380000000</v>
      </c>
      <c r="N288">
        <v>-8.6787291</v>
      </c>
    </row>
    <row r="289" spans="2:14" x14ac:dyDescent="0.25">
      <c r="B289">
        <v>5440000000</v>
      </c>
      <c r="C289">
        <v>-8.4171990999999995</v>
      </c>
      <c r="M289">
        <v>5440000000</v>
      </c>
      <c r="N289">
        <v>-8.6858883000000002</v>
      </c>
    </row>
    <row r="290" spans="2:14" x14ac:dyDescent="0.25">
      <c r="B290">
        <v>5500000000</v>
      </c>
      <c r="C290">
        <v>-8.3931742000000007</v>
      </c>
      <c r="M290">
        <v>5500000000</v>
      </c>
      <c r="N290">
        <v>-8.6549244000000005</v>
      </c>
    </row>
    <row r="291" spans="2:14" x14ac:dyDescent="0.25">
      <c r="B291">
        <v>5560000000</v>
      </c>
      <c r="C291">
        <v>-8.3918610000000005</v>
      </c>
      <c r="M291">
        <v>5560000000</v>
      </c>
      <c r="N291">
        <v>-8.6261796999999998</v>
      </c>
    </row>
    <row r="292" spans="2:14" x14ac:dyDescent="0.25">
      <c r="B292">
        <v>5620000000</v>
      </c>
      <c r="C292">
        <v>-8.3901614999999996</v>
      </c>
      <c r="M292">
        <v>5620000000</v>
      </c>
      <c r="N292">
        <v>-8.5826445000000007</v>
      </c>
    </row>
    <row r="293" spans="2:14" x14ac:dyDescent="0.25">
      <c r="B293">
        <v>5680000000</v>
      </c>
      <c r="C293">
        <v>-8.3910990000000005</v>
      </c>
      <c r="M293">
        <v>5680000000</v>
      </c>
      <c r="N293">
        <v>-8.5548639000000009</v>
      </c>
    </row>
    <row r="294" spans="2:14" x14ac:dyDescent="0.25">
      <c r="B294">
        <v>5740000000</v>
      </c>
      <c r="C294">
        <v>-8.4012337000000006</v>
      </c>
      <c r="M294">
        <v>5740000000</v>
      </c>
      <c r="N294">
        <v>-8.5026598</v>
      </c>
    </row>
    <row r="295" spans="2:14" x14ac:dyDescent="0.25">
      <c r="B295">
        <v>5800000000</v>
      </c>
      <c r="C295">
        <v>-8.3661937999999996</v>
      </c>
      <c r="M295">
        <v>5800000000</v>
      </c>
      <c r="N295">
        <v>-8.4342126999999998</v>
      </c>
    </row>
    <row r="296" spans="2:14" x14ac:dyDescent="0.25">
      <c r="B296">
        <v>5860000000</v>
      </c>
      <c r="C296">
        <v>-8.3472556999999998</v>
      </c>
      <c r="M296">
        <v>5860000000</v>
      </c>
      <c r="N296">
        <v>-8.3831673000000002</v>
      </c>
    </row>
    <row r="297" spans="2:14" x14ac:dyDescent="0.25">
      <c r="B297">
        <v>5920000000</v>
      </c>
      <c r="C297">
        <v>-8.3851414000000002</v>
      </c>
      <c r="M297">
        <v>5920000000</v>
      </c>
      <c r="N297">
        <v>-8.3876895999999999</v>
      </c>
    </row>
    <row r="298" spans="2:14" x14ac:dyDescent="0.25">
      <c r="B298">
        <v>5980000000</v>
      </c>
      <c r="C298">
        <v>-8.3359470000000009</v>
      </c>
      <c r="M298">
        <v>5980000000</v>
      </c>
      <c r="N298">
        <v>-8.3274507999999994</v>
      </c>
    </row>
    <row r="299" spans="2:14" x14ac:dyDescent="0.25">
      <c r="B299">
        <v>6040000000</v>
      </c>
      <c r="C299">
        <v>-8.3572264000000001</v>
      </c>
      <c r="M299">
        <v>6040000000</v>
      </c>
      <c r="N299">
        <v>-8.3469124000000008</v>
      </c>
    </row>
    <row r="300" spans="2:14" x14ac:dyDescent="0.25">
      <c r="B300">
        <v>6100000000</v>
      </c>
      <c r="C300">
        <v>-8.3336734999999997</v>
      </c>
      <c r="M300">
        <v>6100000000</v>
      </c>
      <c r="N300">
        <v>-8.3196030000000007</v>
      </c>
    </row>
    <row r="301" spans="2:14" x14ac:dyDescent="0.25">
      <c r="B301">
        <v>6160000000</v>
      </c>
      <c r="C301">
        <v>-8.3168707000000008</v>
      </c>
      <c r="M301">
        <v>6160000000</v>
      </c>
      <c r="N301">
        <v>-8.3159036999999998</v>
      </c>
    </row>
    <row r="302" spans="2:14" x14ac:dyDescent="0.25">
      <c r="B302">
        <v>6220000000</v>
      </c>
      <c r="C302">
        <v>-8.2796040000000009</v>
      </c>
      <c r="M302">
        <v>6220000000</v>
      </c>
      <c r="N302">
        <v>-8.2988710000000001</v>
      </c>
    </row>
    <row r="303" spans="2:14" x14ac:dyDescent="0.25">
      <c r="B303">
        <v>6280000000</v>
      </c>
      <c r="C303">
        <v>-8.2525767999999999</v>
      </c>
      <c r="M303">
        <v>6280000000</v>
      </c>
      <c r="N303">
        <v>-8.2743634999999998</v>
      </c>
    </row>
    <row r="304" spans="2:14" x14ac:dyDescent="0.25">
      <c r="B304">
        <v>6340000000</v>
      </c>
      <c r="C304">
        <v>-8.2237557999999993</v>
      </c>
      <c r="M304">
        <v>6340000000</v>
      </c>
      <c r="N304">
        <v>-8.2755585000000007</v>
      </c>
    </row>
    <row r="305" spans="2:14" x14ac:dyDescent="0.25">
      <c r="B305">
        <v>6400000000</v>
      </c>
      <c r="C305">
        <v>-8.2216214999999995</v>
      </c>
      <c r="M305">
        <v>6400000000</v>
      </c>
      <c r="N305">
        <v>-8.2744312000000004</v>
      </c>
    </row>
    <row r="306" spans="2:14" x14ac:dyDescent="0.25">
      <c r="B306">
        <v>6460000000</v>
      </c>
      <c r="C306">
        <v>-8.1741352000000003</v>
      </c>
      <c r="M306">
        <v>6460000000</v>
      </c>
      <c r="N306">
        <v>-8.2436179999999997</v>
      </c>
    </row>
    <row r="307" spans="2:14" x14ac:dyDescent="0.25">
      <c r="B307">
        <v>6520000000</v>
      </c>
      <c r="C307">
        <v>-8.1816072000000002</v>
      </c>
      <c r="M307">
        <v>6520000000</v>
      </c>
      <c r="N307">
        <v>-8.2656126000000008</v>
      </c>
    </row>
    <row r="308" spans="2:14" x14ac:dyDescent="0.25">
      <c r="B308">
        <v>6580000000</v>
      </c>
      <c r="C308">
        <v>-8.1708821999999994</v>
      </c>
      <c r="M308">
        <v>6580000000</v>
      </c>
      <c r="N308">
        <v>-8.2597264999999993</v>
      </c>
    </row>
    <row r="309" spans="2:14" x14ac:dyDescent="0.25">
      <c r="B309">
        <v>6640000000</v>
      </c>
      <c r="C309">
        <v>-8.1679735000000004</v>
      </c>
      <c r="M309">
        <v>6640000000</v>
      </c>
      <c r="N309">
        <v>-8.2651433999999995</v>
      </c>
    </row>
    <row r="310" spans="2:14" x14ac:dyDescent="0.25">
      <c r="B310">
        <v>6700000000</v>
      </c>
      <c r="C310">
        <v>-8.1988316000000001</v>
      </c>
      <c r="M310">
        <v>6700000000</v>
      </c>
      <c r="N310">
        <v>-8.3004598999999999</v>
      </c>
    </row>
    <row r="311" spans="2:14" x14ac:dyDescent="0.25">
      <c r="B311">
        <v>6760000000</v>
      </c>
      <c r="C311">
        <v>-8.1919059999999995</v>
      </c>
      <c r="M311">
        <v>6760000000</v>
      </c>
      <c r="N311">
        <v>-8.2909746000000002</v>
      </c>
    </row>
    <row r="312" spans="2:14" x14ac:dyDescent="0.25">
      <c r="B312">
        <v>6820000000</v>
      </c>
      <c r="C312">
        <v>-8.2440472000000007</v>
      </c>
      <c r="M312">
        <v>6820000000</v>
      </c>
      <c r="N312">
        <v>-8.3373364999999993</v>
      </c>
    </row>
    <row r="313" spans="2:14" x14ac:dyDescent="0.25">
      <c r="B313">
        <v>6880000000</v>
      </c>
      <c r="C313">
        <v>-8.2838601999999995</v>
      </c>
      <c r="M313">
        <v>6880000000</v>
      </c>
      <c r="N313">
        <v>-8.3597002000000007</v>
      </c>
    </row>
    <row r="314" spans="2:14" x14ac:dyDescent="0.25">
      <c r="B314">
        <v>6940000000</v>
      </c>
      <c r="C314">
        <v>-8.2922086999999998</v>
      </c>
      <c r="M314">
        <v>6940000000</v>
      </c>
      <c r="N314">
        <v>-8.3595199999999998</v>
      </c>
    </row>
    <row r="315" spans="2:14" x14ac:dyDescent="0.25">
      <c r="B315">
        <v>7000000000</v>
      </c>
      <c r="C315">
        <v>-8.3295096999999991</v>
      </c>
      <c r="M315">
        <v>7000000000</v>
      </c>
      <c r="N315">
        <v>-8.3833990000000007</v>
      </c>
    </row>
    <row r="316" spans="2:14" x14ac:dyDescent="0.25">
      <c r="B316">
        <v>7060000000</v>
      </c>
      <c r="C316">
        <v>-8.3641167000000003</v>
      </c>
      <c r="M316">
        <v>7060000000</v>
      </c>
      <c r="N316">
        <v>-8.4006919999999994</v>
      </c>
    </row>
    <row r="317" spans="2:14" x14ac:dyDescent="0.25">
      <c r="B317">
        <v>7120000000</v>
      </c>
      <c r="C317">
        <v>-8.3488358999999992</v>
      </c>
      <c r="M317">
        <v>7120000000</v>
      </c>
      <c r="N317">
        <v>-8.3862514000000008</v>
      </c>
    </row>
    <row r="318" spans="2:14" x14ac:dyDescent="0.25">
      <c r="B318">
        <v>7180000000</v>
      </c>
      <c r="C318">
        <v>-8.371067</v>
      </c>
      <c r="M318">
        <v>7180000000</v>
      </c>
      <c r="N318">
        <v>-8.3977231999999997</v>
      </c>
    </row>
    <row r="319" spans="2:14" x14ac:dyDescent="0.25">
      <c r="B319">
        <v>7240000000</v>
      </c>
      <c r="C319">
        <v>-8.3595828999999995</v>
      </c>
      <c r="M319">
        <v>7240000000</v>
      </c>
      <c r="N319">
        <v>-8.3918838999999998</v>
      </c>
    </row>
    <row r="320" spans="2:14" x14ac:dyDescent="0.25">
      <c r="B320">
        <v>7300000000</v>
      </c>
      <c r="C320">
        <v>-8.3945971000000004</v>
      </c>
      <c r="M320">
        <v>7300000000</v>
      </c>
      <c r="N320">
        <v>-8.4328146000000004</v>
      </c>
    </row>
    <row r="321" spans="2:14" x14ac:dyDescent="0.25">
      <c r="B321">
        <v>7360000000</v>
      </c>
      <c r="C321">
        <v>-8.4114733000000008</v>
      </c>
      <c r="M321">
        <v>7360000000</v>
      </c>
      <c r="N321">
        <v>-8.4481324999999998</v>
      </c>
    </row>
    <row r="322" spans="2:14" x14ac:dyDescent="0.25">
      <c r="B322">
        <v>7420000000</v>
      </c>
      <c r="C322">
        <v>-8.4136170999999997</v>
      </c>
      <c r="M322">
        <v>7420000000</v>
      </c>
      <c r="N322">
        <v>-8.4516705999999999</v>
      </c>
    </row>
    <row r="323" spans="2:14" x14ac:dyDescent="0.25">
      <c r="B323">
        <v>7480000000</v>
      </c>
      <c r="C323">
        <v>-8.4624929000000009</v>
      </c>
      <c r="M323">
        <v>7480000000</v>
      </c>
      <c r="N323">
        <v>-8.4964589999999998</v>
      </c>
    </row>
    <row r="324" spans="2:14" x14ac:dyDescent="0.25">
      <c r="B324">
        <v>7540000000</v>
      </c>
      <c r="C324">
        <v>-8.4726552999999996</v>
      </c>
      <c r="M324">
        <v>7540000000</v>
      </c>
      <c r="N324">
        <v>-8.4968023000000006</v>
      </c>
    </row>
    <row r="325" spans="2:14" x14ac:dyDescent="0.25">
      <c r="B325">
        <v>7600000000</v>
      </c>
      <c r="C325">
        <v>-8.5145893000000008</v>
      </c>
      <c r="M325">
        <v>7600000000</v>
      </c>
      <c r="N325">
        <v>-8.5308732999999997</v>
      </c>
    </row>
    <row r="326" spans="2:14" x14ac:dyDescent="0.25">
      <c r="B326">
        <v>7660000000</v>
      </c>
      <c r="C326">
        <v>-8.5663443000000008</v>
      </c>
      <c r="M326">
        <v>7660000000</v>
      </c>
      <c r="N326">
        <v>-8.5592269999999999</v>
      </c>
    </row>
    <row r="327" spans="2:14" x14ac:dyDescent="0.25">
      <c r="B327">
        <v>7720000000</v>
      </c>
      <c r="C327">
        <v>-8.6002425999999996</v>
      </c>
      <c r="M327">
        <v>7720000000</v>
      </c>
      <c r="N327">
        <v>-8.5880107999999993</v>
      </c>
    </row>
    <row r="328" spans="2:14" x14ac:dyDescent="0.25">
      <c r="B328">
        <v>7780000000</v>
      </c>
      <c r="C328">
        <v>-8.6693534999999997</v>
      </c>
      <c r="M328">
        <v>7780000000</v>
      </c>
      <c r="N328">
        <v>-8.6518744999999999</v>
      </c>
    </row>
    <row r="329" spans="2:14" x14ac:dyDescent="0.25">
      <c r="B329">
        <v>7840000000</v>
      </c>
      <c r="C329">
        <v>-8.7154837000000001</v>
      </c>
      <c r="M329">
        <v>7840000000</v>
      </c>
      <c r="N329">
        <v>-8.6906251999999995</v>
      </c>
    </row>
    <row r="330" spans="2:14" x14ac:dyDescent="0.25">
      <c r="B330">
        <v>7900000000</v>
      </c>
      <c r="C330">
        <v>-8.7054452999999992</v>
      </c>
      <c r="M330">
        <v>7900000000</v>
      </c>
      <c r="N330">
        <v>-8.7050028000000008</v>
      </c>
    </row>
    <row r="331" spans="2:14" x14ac:dyDescent="0.25">
      <c r="B331">
        <v>7960000000</v>
      </c>
      <c r="C331">
        <v>-8.7237272000000008</v>
      </c>
      <c r="M331">
        <v>7960000000</v>
      </c>
      <c r="N331">
        <v>-8.7365054999999998</v>
      </c>
    </row>
    <row r="332" spans="2:14" x14ac:dyDescent="0.25">
      <c r="B332">
        <v>8020000000</v>
      </c>
      <c r="C332">
        <v>-8.7645263999999994</v>
      </c>
      <c r="M332">
        <v>8020000000</v>
      </c>
      <c r="N332">
        <v>-8.7937069000000001</v>
      </c>
    </row>
    <row r="333" spans="2:14" x14ac:dyDescent="0.25">
      <c r="B333">
        <v>8080000000</v>
      </c>
      <c r="C333">
        <v>-8.7535790999999996</v>
      </c>
      <c r="M333">
        <v>8080000000</v>
      </c>
      <c r="N333">
        <v>-8.7989235000000008</v>
      </c>
    </row>
    <row r="334" spans="2:14" x14ac:dyDescent="0.25">
      <c r="B334">
        <v>8140000000</v>
      </c>
      <c r="C334">
        <v>-8.7791137999999993</v>
      </c>
      <c r="M334">
        <v>8140000000</v>
      </c>
      <c r="N334">
        <v>-8.8206691999999993</v>
      </c>
    </row>
    <row r="335" spans="2:14" x14ac:dyDescent="0.25">
      <c r="B335">
        <v>8200000000</v>
      </c>
      <c r="C335">
        <v>-8.8120937000000001</v>
      </c>
      <c r="M335">
        <v>8200000000</v>
      </c>
      <c r="N335">
        <v>-8.8480167000000005</v>
      </c>
    </row>
    <row r="336" spans="2:14" x14ac:dyDescent="0.25">
      <c r="B336">
        <v>8260000000</v>
      </c>
      <c r="C336">
        <v>-8.8641529000000006</v>
      </c>
      <c r="M336">
        <v>8260000000</v>
      </c>
      <c r="N336">
        <v>-8.8905630000000002</v>
      </c>
    </row>
    <row r="337" spans="2:14" x14ac:dyDescent="0.25">
      <c r="B337">
        <v>8320000000</v>
      </c>
      <c r="C337">
        <v>-8.8598727999999998</v>
      </c>
      <c r="M337">
        <v>8320000000</v>
      </c>
      <c r="N337">
        <v>-8.8717135999999996</v>
      </c>
    </row>
    <row r="338" spans="2:14" x14ac:dyDescent="0.25">
      <c r="B338">
        <v>8380000000</v>
      </c>
      <c r="C338">
        <v>-8.8729715000000002</v>
      </c>
      <c r="M338">
        <v>8380000000</v>
      </c>
      <c r="N338">
        <v>-8.8909444999999998</v>
      </c>
    </row>
    <row r="339" spans="2:14" x14ac:dyDescent="0.25">
      <c r="B339">
        <v>8440000000</v>
      </c>
      <c r="C339">
        <v>-8.9268751000000002</v>
      </c>
      <c r="M339">
        <v>8440000000</v>
      </c>
      <c r="N339">
        <v>-8.9342650999999993</v>
      </c>
    </row>
    <row r="340" spans="2:14" x14ac:dyDescent="0.25">
      <c r="B340">
        <v>8500000000</v>
      </c>
      <c r="C340">
        <v>-8.9205570000000005</v>
      </c>
      <c r="M340">
        <v>8500000000</v>
      </c>
      <c r="N340">
        <v>-8.9325457000000004</v>
      </c>
    </row>
    <row r="341" spans="2:14" x14ac:dyDescent="0.25">
      <c r="B341">
        <v>8560000000</v>
      </c>
      <c r="C341">
        <v>-8.9518184999999999</v>
      </c>
      <c r="M341">
        <v>8560000000</v>
      </c>
      <c r="N341">
        <v>-8.9731064000000007</v>
      </c>
    </row>
    <row r="342" spans="2:14" x14ac:dyDescent="0.25">
      <c r="B342">
        <v>8620000000</v>
      </c>
      <c r="C342">
        <v>-8.9750662000000005</v>
      </c>
      <c r="M342">
        <v>8620000000</v>
      </c>
      <c r="N342">
        <v>-8.9923514999999998</v>
      </c>
    </row>
    <row r="343" spans="2:14" x14ac:dyDescent="0.25">
      <c r="B343">
        <v>8680000000</v>
      </c>
      <c r="C343">
        <v>-9.0260543999999996</v>
      </c>
      <c r="M343">
        <v>8680000000</v>
      </c>
      <c r="N343">
        <v>-9.0483685000000005</v>
      </c>
    </row>
    <row r="344" spans="2:14" x14ac:dyDescent="0.25">
      <c r="B344">
        <v>8740000000</v>
      </c>
      <c r="C344">
        <v>-9.0551376000000001</v>
      </c>
      <c r="M344">
        <v>8740000000</v>
      </c>
      <c r="N344">
        <v>-9.0800686000000006</v>
      </c>
    </row>
    <row r="345" spans="2:14" x14ac:dyDescent="0.25">
      <c r="B345">
        <v>8800000000</v>
      </c>
      <c r="C345">
        <v>-9.0985221999999997</v>
      </c>
      <c r="M345">
        <v>8800000000</v>
      </c>
      <c r="N345">
        <v>-9.1175318000000001</v>
      </c>
    </row>
    <row r="346" spans="2:14" x14ac:dyDescent="0.25">
      <c r="B346">
        <v>8860000000</v>
      </c>
      <c r="C346">
        <v>-9.1289043000000003</v>
      </c>
      <c r="M346">
        <v>8860000000</v>
      </c>
      <c r="N346">
        <v>-9.1578455000000005</v>
      </c>
    </row>
    <row r="347" spans="2:14" x14ac:dyDescent="0.25">
      <c r="B347">
        <v>8920000000</v>
      </c>
      <c r="C347">
        <v>-9.1814555999999996</v>
      </c>
      <c r="M347">
        <v>8920000000</v>
      </c>
      <c r="N347">
        <v>-9.2126350000000006</v>
      </c>
    </row>
    <row r="348" spans="2:14" x14ac:dyDescent="0.25">
      <c r="B348">
        <v>8980000000</v>
      </c>
      <c r="C348">
        <v>-9.1930952000000001</v>
      </c>
      <c r="M348">
        <v>8980000000</v>
      </c>
      <c r="N348">
        <v>-9.2245168999999994</v>
      </c>
    </row>
    <row r="349" spans="2:14" x14ac:dyDescent="0.25">
      <c r="B349">
        <v>9040000000</v>
      </c>
      <c r="C349">
        <v>-9.2265768000000001</v>
      </c>
      <c r="M349">
        <v>9040000000</v>
      </c>
      <c r="N349">
        <v>-9.2755671</v>
      </c>
    </row>
    <row r="350" spans="2:14" x14ac:dyDescent="0.25">
      <c r="B350">
        <v>9100000000</v>
      </c>
      <c r="C350">
        <v>-9.2360544000000004</v>
      </c>
      <c r="M350">
        <v>9100000000</v>
      </c>
      <c r="N350">
        <v>-9.2852525999999997</v>
      </c>
    </row>
    <row r="351" spans="2:14" x14ac:dyDescent="0.25">
      <c r="B351">
        <v>9160000000</v>
      </c>
      <c r="C351">
        <v>-9.2303934000000005</v>
      </c>
      <c r="M351">
        <v>9160000000</v>
      </c>
      <c r="N351">
        <v>-9.2828283000000003</v>
      </c>
    </row>
    <row r="352" spans="2:14" x14ac:dyDescent="0.25">
      <c r="B352">
        <v>9220000000</v>
      </c>
      <c r="C352">
        <v>-9.2574471999999997</v>
      </c>
      <c r="M352">
        <v>9220000000</v>
      </c>
      <c r="N352">
        <v>-9.3044863000000007</v>
      </c>
    </row>
    <row r="353" spans="2:14" x14ac:dyDescent="0.25">
      <c r="B353">
        <v>9280000000</v>
      </c>
      <c r="C353">
        <v>-9.2430134000000006</v>
      </c>
      <c r="M353">
        <v>9280000000</v>
      </c>
      <c r="N353">
        <v>-9.2803716999999999</v>
      </c>
    </row>
    <row r="354" spans="2:14" x14ac:dyDescent="0.25">
      <c r="B354">
        <v>9340000000</v>
      </c>
      <c r="C354">
        <v>-9.2594738000000003</v>
      </c>
      <c r="M354">
        <v>9340000000</v>
      </c>
      <c r="N354">
        <v>-9.2884951000000004</v>
      </c>
    </row>
    <row r="355" spans="2:14" x14ac:dyDescent="0.25">
      <c r="B355">
        <v>9400000000</v>
      </c>
      <c r="C355">
        <v>-9.2802067000000008</v>
      </c>
      <c r="M355">
        <v>9400000000</v>
      </c>
      <c r="N355">
        <v>-9.3017234999999996</v>
      </c>
    </row>
    <row r="356" spans="2:14" x14ac:dyDescent="0.25">
      <c r="B356">
        <v>9460000000</v>
      </c>
      <c r="C356">
        <v>-9.3043098000000004</v>
      </c>
      <c r="M356">
        <v>9460000000</v>
      </c>
      <c r="N356">
        <v>-9.3203534999999995</v>
      </c>
    </row>
    <row r="357" spans="2:14" x14ac:dyDescent="0.25">
      <c r="B357">
        <v>9520000000</v>
      </c>
      <c r="C357">
        <v>-9.3323269</v>
      </c>
      <c r="M357">
        <v>9520000000</v>
      </c>
      <c r="N357">
        <v>-9.3511734000000004</v>
      </c>
    </row>
    <row r="358" spans="2:14" x14ac:dyDescent="0.25">
      <c r="B358">
        <v>9580000000</v>
      </c>
      <c r="C358">
        <v>-9.3624983000000004</v>
      </c>
      <c r="M358">
        <v>9580000000</v>
      </c>
      <c r="N358">
        <v>-9.3885278999999997</v>
      </c>
    </row>
    <row r="359" spans="2:14" x14ac:dyDescent="0.25">
      <c r="B359">
        <v>9640000000</v>
      </c>
      <c r="C359">
        <v>-9.3734827000000003</v>
      </c>
      <c r="M359">
        <v>9640000000</v>
      </c>
      <c r="N359">
        <v>-9.4186277</v>
      </c>
    </row>
    <row r="360" spans="2:14" x14ac:dyDescent="0.25">
      <c r="B360">
        <v>9700000000</v>
      </c>
      <c r="C360">
        <v>-9.3919829999999997</v>
      </c>
      <c r="M360">
        <v>9700000000</v>
      </c>
      <c r="N360">
        <v>-9.4434232999999992</v>
      </c>
    </row>
    <row r="361" spans="2:14" x14ac:dyDescent="0.25">
      <c r="B361">
        <v>9760000000</v>
      </c>
      <c r="C361">
        <v>-9.4097357000000006</v>
      </c>
      <c r="M361">
        <v>9760000000</v>
      </c>
      <c r="N361">
        <v>-9.4813232000000003</v>
      </c>
    </row>
    <row r="362" spans="2:14" x14ac:dyDescent="0.25">
      <c r="B362">
        <v>9820000000</v>
      </c>
      <c r="C362">
        <v>-9.4067717000000002</v>
      </c>
      <c r="M362">
        <v>9820000000</v>
      </c>
      <c r="N362">
        <v>-9.4930743999999994</v>
      </c>
    </row>
    <row r="363" spans="2:14" x14ac:dyDescent="0.25">
      <c r="B363">
        <v>9880000000</v>
      </c>
      <c r="C363">
        <v>-9.4168272000000002</v>
      </c>
      <c r="M363">
        <v>9880000000</v>
      </c>
      <c r="N363">
        <v>-9.5130567999999993</v>
      </c>
    </row>
    <row r="364" spans="2:14" x14ac:dyDescent="0.25">
      <c r="B364">
        <v>9940000000</v>
      </c>
      <c r="C364">
        <v>-9.4177551000000008</v>
      </c>
      <c r="M364">
        <v>9940000000</v>
      </c>
      <c r="N364">
        <v>-9.530735</v>
      </c>
    </row>
    <row r="365" spans="2:14" x14ac:dyDescent="0.25">
      <c r="B365">
        <v>10000000000</v>
      </c>
      <c r="C365">
        <v>-9.4209765999999995</v>
      </c>
      <c r="M365">
        <v>10000000000</v>
      </c>
      <c r="N365">
        <v>-9.5450543999999997</v>
      </c>
    </row>
    <row r="366" spans="2:14" x14ac:dyDescent="0.25">
      <c r="B366">
        <v>10060000000</v>
      </c>
      <c r="C366">
        <v>-9.4226389000000008</v>
      </c>
      <c r="M366">
        <v>10060000000</v>
      </c>
      <c r="N366">
        <v>-9.5547828999999993</v>
      </c>
    </row>
    <row r="367" spans="2:14" x14ac:dyDescent="0.25">
      <c r="B367">
        <v>10120000000</v>
      </c>
      <c r="C367">
        <v>-9.4089556000000005</v>
      </c>
      <c r="M367">
        <v>10120000000</v>
      </c>
      <c r="N367">
        <v>-9.5475969000000003</v>
      </c>
    </row>
    <row r="368" spans="2:14" x14ac:dyDescent="0.25">
      <c r="B368">
        <v>10180000000</v>
      </c>
      <c r="C368">
        <v>-9.3978480999999991</v>
      </c>
      <c r="M368">
        <v>10180000000</v>
      </c>
      <c r="N368">
        <v>-9.5398312000000001</v>
      </c>
    </row>
    <row r="369" spans="2:14" x14ac:dyDescent="0.25">
      <c r="B369">
        <v>10240000000</v>
      </c>
      <c r="C369">
        <v>-9.3774470999999995</v>
      </c>
      <c r="M369">
        <v>10240000000</v>
      </c>
      <c r="N369">
        <v>-9.5191230999999998</v>
      </c>
    </row>
    <row r="370" spans="2:14" x14ac:dyDescent="0.25">
      <c r="B370">
        <v>10300000000</v>
      </c>
      <c r="C370">
        <v>-9.3547791999999994</v>
      </c>
      <c r="M370">
        <v>10300000000</v>
      </c>
      <c r="N370">
        <v>-9.4965352999999997</v>
      </c>
    </row>
    <row r="371" spans="2:14" x14ac:dyDescent="0.25">
      <c r="B371">
        <v>10360000000</v>
      </c>
      <c r="C371">
        <v>-9.2970705000000002</v>
      </c>
      <c r="M371">
        <v>10360000000</v>
      </c>
      <c r="N371">
        <v>-9.4302378000000004</v>
      </c>
    </row>
    <row r="372" spans="2:14" x14ac:dyDescent="0.25">
      <c r="B372">
        <v>10420000000</v>
      </c>
      <c r="C372">
        <v>-9.2978600999999994</v>
      </c>
      <c r="M372">
        <v>10420000000</v>
      </c>
      <c r="N372">
        <v>-9.4382143000000003</v>
      </c>
    </row>
    <row r="373" spans="2:14" x14ac:dyDescent="0.25">
      <c r="B373">
        <v>10480000000</v>
      </c>
      <c r="C373">
        <v>-9.2852373000000004</v>
      </c>
      <c r="M373">
        <v>10480000000</v>
      </c>
      <c r="N373">
        <v>-9.4248419000000005</v>
      </c>
    </row>
    <row r="374" spans="2:14" x14ac:dyDescent="0.25">
      <c r="B374">
        <v>10540000000</v>
      </c>
      <c r="C374">
        <v>-9.2546663000000002</v>
      </c>
      <c r="M374">
        <v>10540000000</v>
      </c>
      <c r="N374">
        <v>-9.3801889000000003</v>
      </c>
    </row>
    <row r="375" spans="2:14" x14ac:dyDescent="0.25">
      <c r="B375">
        <v>10600000000</v>
      </c>
      <c r="C375">
        <v>-9.2876338999999994</v>
      </c>
      <c r="M375">
        <v>10600000000</v>
      </c>
      <c r="N375">
        <v>-9.4100218000000009</v>
      </c>
    </row>
    <row r="376" spans="2:14" x14ac:dyDescent="0.25">
      <c r="B376">
        <v>10660000000</v>
      </c>
      <c r="C376">
        <v>-9.3005905000000002</v>
      </c>
      <c r="M376">
        <v>10660000000</v>
      </c>
      <c r="N376">
        <v>-9.4183111000000004</v>
      </c>
    </row>
    <row r="377" spans="2:14" x14ac:dyDescent="0.25">
      <c r="B377">
        <v>10720000000</v>
      </c>
      <c r="C377">
        <v>-9.2826357000000002</v>
      </c>
      <c r="M377">
        <v>10720000000</v>
      </c>
      <c r="N377">
        <v>-9.3923664000000002</v>
      </c>
    </row>
    <row r="378" spans="2:14" x14ac:dyDescent="0.25">
      <c r="B378">
        <v>10780000000</v>
      </c>
      <c r="C378">
        <v>-9.3127431999999999</v>
      </c>
      <c r="M378">
        <v>10780000000</v>
      </c>
      <c r="N378">
        <v>-9.4154081000000005</v>
      </c>
    </row>
    <row r="379" spans="2:14" x14ac:dyDescent="0.25">
      <c r="B379">
        <v>10840000000</v>
      </c>
      <c r="C379">
        <v>-9.3520813</v>
      </c>
      <c r="M379">
        <v>10840000000</v>
      </c>
      <c r="N379">
        <v>-9.4487571999999993</v>
      </c>
    </row>
    <row r="380" spans="2:14" x14ac:dyDescent="0.25">
      <c r="B380">
        <v>10900000000</v>
      </c>
      <c r="C380">
        <v>-9.3731518000000005</v>
      </c>
      <c r="M380">
        <v>10900000000</v>
      </c>
      <c r="N380">
        <v>-9.4698352999999997</v>
      </c>
    </row>
    <row r="381" spans="2:14" x14ac:dyDescent="0.25">
      <c r="B381">
        <v>10960000000</v>
      </c>
      <c r="C381">
        <v>-9.4004259000000001</v>
      </c>
      <c r="M381">
        <v>10960000000</v>
      </c>
      <c r="N381">
        <v>-9.4846143999999999</v>
      </c>
    </row>
    <row r="382" spans="2:14" x14ac:dyDescent="0.25">
      <c r="B382">
        <v>11020000000</v>
      </c>
      <c r="C382">
        <v>-9.4669199000000006</v>
      </c>
      <c r="M382">
        <v>11020000000</v>
      </c>
      <c r="N382">
        <v>-9.5462731999999999</v>
      </c>
    </row>
    <row r="383" spans="2:14" x14ac:dyDescent="0.25">
      <c r="B383">
        <v>11080000000</v>
      </c>
      <c r="C383">
        <v>-9.5174331999999993</v>
      </c>
      <c r="M383">
        <v>11080000000</v>
      </c>
      <c r="N383">
        <v>-9.5877409</v>
      </c>
    </row>
    <row r="384" spans="2:14" x14ac:dyDescent="0.25">
      <c r="B384">
        <v>11140000000</v>
      </c>
      <c r="C384">
        <v>-9.5434541999999993</v>
      </c>
      <c r="M384">
        <v>11140000000</v>
      </c>
      <c r="N384">
        <v>-9.6103363000000002</v>
      </c>
    </row>
    <row r="385" spans="2:14" x14ac:dyDescent="0.25">
      <c r="B385">
        <v>11200000000</v>
      </c>
      <c r="C385">
        <v>-9.5735922000000002</v>
      </c>
      <c r="M385">
        <v>11200000000</v>
      </c>
      <c r="N385">
        <v>-9.6369428999999993</v>
      </c>
    </row>
    <row r="386" spans="2:14" x14ac:dyDescent="0.25">
      <c r="B386">
        <v>11260000000</v>
      </c>
      <c r="C386">
        <v>-9.6451788000000001</v>
      </c>
      <c r="M386">
        <v>11260000000</v>
      </c>
      <c r="N386">
        <v>-9.7002249000000003</v>
      </c>
    </row>
    <row r="387" spans="2:14" x14ac:dyDescent="0.25">
      <c r="B387">
        <v>11320000000</v>
      </c>
      <c r="C387">
        <v>-9.6679697000000004</v>
      </c>
      <c r="M387">
        <v>11320000000</v>
      </c>
      <c r="N387">
        <v>-9.7075329000000004</v>
      </c>
    </row>
    <row r="388" spans="2:14" x14ac:dyDescent="0.25">
      <c r="B388">
        <v>11380000000</v>
      </c>
      <c r="C388">
        <v>-9.6883458999999998</v>
      </c>
      <c r="M388">
        <v>11380000000</v>
      </c>
      <c r="N388">
        <v>-9.7250586000000006</v>
      </c>
    </row>
    <row r="389" spans="2:14" x14ac:dyDescent="0.25">
      <c r="B389">
        <v>11440000000</v>
      </c>
      <c r="C389">
        <v>-9.7680550000000004</v>
      </c>
      <c r="M389">
        <v>11440000000</v>
      </c>
      <c r="N389">
        <v>-9.7849120999999997</v>
      </c>
    </row>
    <row r="390" spans="2:14" x14ac:dyDescent="0.25">
      <c r="B390">
        <v>11500000000</v>
      </c>
      <c r="C390">
        <v>-9.8146523999999999</v>
      </c>
      <c r="M390">
        <v>11500000000</v>
      </c>
      <c r="N390">
        <v>-9.8168488000000007</v>
      </c>
    </row>
    <row r="391" spans="2:14" x14ac:dyDescent="0.25">
      <c r="B391">
        <v>11560000000</v>
      </c>
      <c r="C391">
        <v>-9.8742398999999992</v>
      </c>
      <c r="M391">
        <v>11560000000</v>
      </c>
      <c r="N391">
        <v>-9.8619603999999992</v>
      </c>
    </row>
    <row r="392" spans="2:14" x14ac:dyDescent="0.25">
      <c r="B392">
        <v>11620000000</v>
      </c>
      <c r="C392">
        <v>-9.9464321000000009</v>
      </c>
      <c r="M392">
        <v>11620000000</v>
      </c>
      <c r="N392">
        <v>-9.9152421999999998</v>
      </c>
    </row>
    <row r="393" spans="2:14" x14ac:dyDescent="0.25">
      <c r="B393">
        <v>11680000000</v>
      </c>
      <c r="C393">
        <v>-10.032684</v>
      </c>
      <c r="M393">
        <v>11680000000</v>
      </c>
      <c r="N393">
        <v>-9.9843148999999993</v>
      </c>
    </row>
    <row r="394" spans="2:14" x14ac:dyDescent="0.25">
      <c r="B394">
        <v>11740000000</v>
      </c>
      <c r="C394">
        <v>-10.088343</v>
      </c>
      <c r="M394">
        <v>11740000000</v>
      </c>
      <c r="N394">
        <v>-10.017499000000001</v>
      </c>
    </row>
    <row r="395" spans="2:14" x14ac:dyDescent="0.25">
      <c r="B395">
        <v>11800000000</v>
      </c>
      <c r="C395">
        <v>-10.166288</v>
      </c>
      <c r="M395">
        <v>11800000000</v>
      </c>
      <c r="N395">
        <v>-10.075521</v>
      </c>
    </row>
    <row r="396" spans="2:14" x14ac:dyDescent="0.25">
      <c r="B396">
        <v>11860000000</v>
      </c>
      <c r="C396">
        <v>-10.243207</v>
      </c>
      <c r="M396">
        <v>11860000000</v>
      </c>
      <c r="N396">
        <v>-10.124651</v>
      </c>
    </row>
    <row r="397" spans="2:14" x14ac:dyDescent="0.25">
      <c r="B397">
        <v>11920000000</v>
      </c>
      <c r="C397">
        <v>-10.304771000000001</v>
      </c>
      <c r="M397">
        <v>11920000000</v>
      </c>
      <c r="N397">
        <v>-10.160100999999999</v>
      </c>
    </row>
    <row r="398" spans="2:14" x14ac:dyDescent="0.25">
      <c r="B398">
        <v>11980000000</v>
      </c>
      <c r="C398">
        <v>-10.365994000000001</v>
      </c>
      <c r="M398">
        <v>11980000000</v>
      </c>
      <c r="N398">
        <v>-10.198521</v>
      </c>
    </row>
    <row r="399" spans="2:14" x14ac:dyDescent="0.25">
      <c r="B399">
        <v>12040000000</v>
      </c>
      <c r="C399">
        <v>-10.460471</v>
      </c>
      <c r="M399">
        <v>12040000000</v>
      </c>
      <c r="N399">
        <v>-10.270041000000001</v>
      </c>
    </row>
    <row r="400" spans="2:14" x14ac:dyDescent="0.25">
      <c r="B400">
        <v>12100000000</v>
      </c>
      <c r="C400">
        <v>-10.535401999999999</v>
      </c>
      <c r="M400">
        <v>12100000000</v>
      </c>
      <c r="N400">
        <v>-10.297939</v>
      </c>
    </row>
    <row r="401" spans="2:14" x14ac:dyDescent="0.25">
      <c r="B401">
        <v>12160000000</v>
      </c>
      <c r="C401">
        <v>-10.601542</v>
      </c>
      <c r="M401">
        <v>12160000000</v>
      </c>
      <c r="N401">
        <v>-10.340071</v>
      </c>
    </row>
    <row r="402" spans="2:14" x14ac:dyDescent="0.25">
      <c r="B402">
        <v>12220000000</v>
      </c>
      <c r="C402">
        <v>-10.656037</v>
      </c>
      <c r="M402">
        <v>12220000000</v>
      </c>
      <c r="N402">
        <v>-10.364383999999999</v>
      </c>
    </row>
    <row r="403" spans="2:14" x14ac:dyDescent="0.25">
      <c r="B403">
        <v>12280000000</v>
      </c>
      <c r="C403">
        <v>-10.730596</v>
      </c>
      <c r="M403">
        <v>12280000000</v>
      </c>
      <c r="N403">
        <v>-10.402739</v>
      </c>
    </row>
    <row r="404" spans="2:14" x14ac:dyDescent="0.25">
      <c r="B404">
        <v>12340000000</v>
      </c>
      <c r="C404">
        <v>-10.794957</v>
      </c>
      <c r="M404">
        <v>12340000000</v>
      </c>
      <c r="N404">
        <v>-10.428807000000001</v>
      </c>
    </row>
    <row r="405" spans="2:14" x14ac:dyDescent="0.25">
      <c r="B405">
        <v>12400000000</v>
      </c>
      <c r="C405">
        <v>-10.845675</v>
      </c>
      <c r="M405">
        <v>12400000000</v>
      </c>
      <c r="N405">
        <v>-10.45997</v>
      </c>
    </row>
    <row r="406" spans="2:14" x14ac:dyDescent="0.25">
      <c r="B406">
        <v>12460000000</v>
      </c>
      <c r="C406">
        <v>-10.923534</v>
      </c>
      <c r="M406">
        <v>12460000000</v>
      </c>
      <c r="N406">
        <v>-10.514106</v>
      </c>
    </row>
    <row r="407" spans="2:14" x14ac:dyDescent="0.25">
      <c r="B407">
        <v>12520000000</v>
      </c>
      <c r="C407">
        <v>-11.022719</v>
      </c>
      <c r="M407">
        <v>12520000000</v>
      </c>
      <c r="N407">
        <v>-10.578260999999999</v>
      </c>
    </row>
    <row r="408" spans="2:14" x14ac:dyDescent="0.25">
      <c r="B408">
        <v>12580000000</v>
      </c>
      <c r="C408">
        <v>-11.063836</v>
      </c>
      <c r="M408">
        <v>12580000000</v>
      </c>
      <c r="N408">
        <v>-10.591234</v>
      </c>
    </row>
    <row r="409" spans="2:14" x14ac:dyDescent="0.25">
      <c r="B409">
        <v>12640000000</v>
      </c>
      <c r="C409">
        <v>-11.130184</v>
      </c>
      <c r="M409">
        <v>12640000000</v>
      </c>
      <c r="N409">
        <v>-10.641574</v>
      </c>
    </row>
    <row r="410" spans="2:14" x14ac:dyDescent="0.25">
      <c r="B410">
        <v>12700000000</v>
      </c>
      <c r="C410">
        <v>-11.194353</v>
      </c>
      <c r="M410">
        <v>12700000000</v>
      </c>
      <c r="N410">
        <v>-10.690704</v>
      </c>
    </row>
    <row r="411" spans="2:14" x14ac:dyDescent="0.25">
      <c r="B411">
        <v>12760000000</v>
      </c>
      <c r="C411">
        <v>-11.240771000000001</v>
      </c>
      <c r="M411">
        <v>12760000000</v>
      </c>
      <c r="N411">
        <v>-10.729919000000001</v>
      </c>
    </row>
    <row r="412" spans="2:14" x14ac:dyDescent="0.25">
      <c r="B412">
        <v>12820000000</v>
      </c>
      <c r="C412">
        <v>-11.325564999999999</v>
      </c>
      <c r="M412">
        <v>12820000000</v>
      </c>
      <c r="N412">
        <v>-10.809882</v>
      </c>
    </row>
    <row r="413" spans="2:14" x14ac:dyDescent="0.25">
      <c r="B413">
        <v>12880000000</v>
      </c>
      <c r="C413">
        <v>-11.401443</v>
      </c>
      <c r="M413">
        <v>12880000000</v>
      </c>
      <c r="N413">
        <v>-10.876676</v>
      </c>
    </row>
    <row r="414" spans="2:14" x14ac:dyDescent="0.25">
      <c r="B414">
        <v>12940000000</v>
      </c>
      <c r="C414">
        <v>-11.432707000000001</v>
      </c>
      <c r="M414">
        <v>12940000000</v>
      </c>
      <c r="N414">
        <v>-10.904443000000001</v>
      </c>
    </row>
    <row r="415" spans="2:14" x14ac:dyDescent="0.25">
      <c r="B415">
        <v>13000000000</v>
      </c>
      <c r="C415">
        <v>-11.478448</v>
      </c>
      <c r="M415">
        <v>13000000000</v>
      </c>
      <c r="N415">
        <v>-10.942055999999999</v>
      </c>
    </row>
    <row r="416" spans="2:14" x14ac:dyDescent="0.25">
      <c r="B416" t="s">
        <v>25</v>
      </c>
      <c r="M416" t="s">
        <v>25</v>
      </c>
    </row>
    <row r="419" spans="2:14" x14ac:dyDescent="0.25">
      <c r="B419" t="s">
        <v>29</v>
      </c>
      <c r="M419" t="s">
        <v>29</v>
      </c>
    </row>
    <row r="420" spans="2:14" x14ac:dyDescent="0.25">
      <c r="B420" t="s">
        <v>23</v>
      </c>
      <c r="C420" t="s">
        <v>247</v>
      </c>
      <c r="M420" t="s">
        <v>23</v>
      </c>
      <c r="N420" t="s">
        <v>247</v>
      </c>
    </row>
    <row r="421" spans="2:14" x14ac:dyDescent="0.25">
      <c r="B421">
        <v>1000000000</v>
      </c>
      <c r="C421">
        <v>-11.916321</v>
      </c>
      <c r="M421">
        <v>1000000000</v>
      </c>
      <c r="N421">
        <v>-13.408094999999999</v>
      </c>
    </row>
    <row r="422" spans="2:14" x14ac:dyDescent="0.25">
      <c r="B422">
        <v>1060000000</v>
      </c>
      <c r="C422">
        <v>-11.741304</v>
      </c>
      <c r="M422">
        <v>1060000000</v>
      </c>
      <c r="N422">
        <v>-13.248207000000001</v>
      </c>
    </row>
    <row r="423" spans="2:14" x14ac:dyDescent="0.25">
      <c r="B423">
        <v>1120000000</v>
      </c>
      <c r="C423">
        <v>-11.417033</v>
      </c>
      <c r="M423">
        <v>1120000000</v>
      </c>
      <c r="N423">
        <v>-12.89409</v>
      </c>
    </row>
    <row r="424" spans="2:14" x14ac:dyDescent="0.25">
      <c r="B424">
        <v>1180000000</v>
      </c>
      <c r="C424">
        <v>-11.066504</v>
      </c>
      <c r="M424">
        <v>1180000000</v>
      </c>
      <c r="N424">
        <v>-12.561662999999999</v>
      </c>
    </row>
    <row r="425" spans="2:14" x14ac:dyDescent="0.25">
      <c r="B425">
        <v>1240000000</v>
      </c>
      <c r="C425">
        <v>-10.620298</v>
      </c>
      <c r="M425">
        <v>1240000000</v>
      </c>
      <c r="N425">
        <v>-12.105433</v>
      </c>
    </row>
    <row r="426" spans="2:14" x14ac:dyDescent="0.25">
      <c r="B426">
        <v>1300000000</v>
      </c>
      <c r="C426">
        <v>-10.422218000000001</v>
      </c>
      <c r="M426">
        <v>1300000000</v>
      </c>
      <c r="N426">
        <v>-11.892175999999999</v>
      </c>
    </row>
    <row r="427" spans="2:14" x14ac:dyDescent="0.25">
      <c r="B427">
        <v>1360000000</v>
      </c>
      <c r="C427">
        <v>-10.021184</v>
      </c>
      <c r="M427">
        <v>1360000000</v>
      </c>
      <c r="N427">
        <v>-11.455878999999999</v>
      </c>
    </row>
    <row r="428" spans="2:14" x14ac:dyDescent="0.25">
      <c r="B428">
        <v>1420000000</v>
      </c>
      <c r="C428">
        <v>-9.8193359000000004</v>
      </c>
      <c r="M428">
        <v>1420000000</v>
      </c>
      <c r="N428">
        <v>-11.233010999999999</v>
      </c>
    </row>
    <row r="429" spans="2:14" x14ac:dyDescent="0.25">
      <c r="B429">
        <v>1480000000</v>
      </c>
      <c r="C429">
        <v>-9.5330142999999996</v>
      </c>
      <c r="M429">
        <v>1480000000</v>
      </c>
      <c r="N429">
        <v>-10.890090000000001</v>
      </c>
    </row>
    <row r="430" spans="2:14" x14ac:dyDescent="0.25">
      <c r="B430">
        <v>1540000000</v>
      </c>
      <c r="C430">
        <v>-9.4191008000000007</v>
      </c>
      <c r="M430">
        <v>1540000000</v>
      </c>
      <c r="N430">
        <v>-10.697564</v>
      </c>
    </row>
    <row r="431" spans="2:14" x14ac:dyDescent="0.25">
      <c r="B431">
        <v>1600000000</v>
      </c>
      <c r="C431">
        <v>-9.1555786000000001</v>
      </c>
      <c r="M431">
        <v>1600000000</v>
      </c>
      <c r="N431">
        <v>-10.389092</v>
      </c>
    </row>
    <row r="432" spans="2:14" x14ac:dyDescent="0.25">
      <c r="B432">
        <v>1660000000</v>
      </c>
      <c r="C432">
        <v>-9.1287860999999992</v>
      </c>
      <c r="M432">
        <v>1660000000</v>
      </c>
      <c r="N432">
        <v>-10.282007999999999</v>
      </c>
    </row>
    <row r="433" spans="2:14" x14ac:dyDescent="0.25">
      <c r="B433">
        <v>1720000000</v>
      </c>
      <c r="C433">
        <v>-8.9413432999999998</v>
      </c>
      <c r="M433">
        <v>1720000000</v>
      </c>
      <c r="N433">
        <v>-10.031781000000001</v>
      </c>
    </row>
    <row r="434" spans="2:14" x14ac:dyDescent="0.25">
      <c r="B434">
        <v>1780000000</v>
      </c>
      <c r="C434">
        <v>-8.9346972000000004</v>
      </c>
      <c r="M434">
        <v>1780000000</v>
      </c>
      <c r="N434">
        <v>-9.9080992000000006</v>
      </c>
    </row>
    <row r="435" spans="2:14" x14ac:dyDescent="0.25">
      <c r="B435">
        <v>1840000000</v>
      </c>
      <c r="C435">
        <v>-8.7483950000000004</v>
      </c>
      <c r="M435">
        <v>1840000000</v>
      </c>
      <c r="N435">
        <v>-9.6428156000000005</v>
      </c>
    </row>
    <row r="436" spans="2:14" x14ac:dyDescent="0.25">
      <c r="B436">
        <v>1900000000</v>
      </c>
      <c r="C436">
        <v>-8.7652053999999993</v>
      </c>
      <c r="M436">
        <v>1900000000</v>
      </c>
      <c r="N436">
        <v>-9.5345621000000005</v>
      </c>
    </row>
    <row r="437" spans="2:14" x14ac:dyDescent="0.25">
      <c r="B437">
        <v>1960000000</v>
      </c>
      <c r="C437">
        <v>-8.5951929000000007</v>
      </c>
      <c r="M437">
        <v>1960000000</v>
      </c>
      <c r="N437">
        <v>-9.2766914000000007</v>
      </c>
    </row>
    <row r="438" spans="2:14" x14ac:dyDescent="0.25">
      <c r="B438">
        <v>2020000000</v>
      </c>
      <c r="C438">
        <v>-8.5908308000000009</v>
      </c>
      <c r="M438">
        <v>2020000000</v>
      </c>
      <c r="N438">
        <v>-9.1717033000000008</v>
      </c>
    </row>
    <row r="439" spans="2:14" x14ac:dyDescent="0.25">
      <c r="B439">
        <v>2080000000</v>
      </c>
      <c r="C439">
        <v>-8.4551724999999998</v>
      </c>
      <c r="M439">
        <v>2080000000</v>
      </c>
      <c r="N439">
        <v>-8.9554328999999999</v>
      </c>
    </row>
    <row r="440" spans="2:14" x14ac:dyDescent="0.25">
      <c r="B440">
        <v>2140000000</v>
      </c>
      <c r="C440">
        <v>-8.4744595999999994</v>
      </c>
      <c r="M440">
        <v>2140000000</v>
      </c>
      <c r="N440">
        <v>-8.8877001</v>
      </c>
    </row>
    <row r="441" spans="2:14" x14ac:dyDescent="0.25">
      <c r="B441">
        <v>2200000000</v>
      </c>
      <c r="C441">
        <v>-8.3569268999999995</v>
      </c>
      <c r="M441">
        <v>2200000000</v>
      </c>
      <c r="N441">
        <v>-8.6987886000000003</v>
      </c>
    </row>
    <row r="442" spans="2:14" x14ac:dyDescent="0.25">
      <c r="B442">
        <v>2260000000</v>
      </c>
      <c r="C442">
        <v>-8.3780432000000005</v>
      </c>
      <c r="M442">
        <v>2260000000</v>
      </c>
      <c r="N442">
        <v>-8.6302795000000003</v>
      </c>
    </row>
    <row r="443" spans="2:14" x14ac:dyDescent="0.25">
      <c r="B443">
        <v>2320000000</v>
      </c>
      <c r="C443">
        <v>-8.2863749999999996</v>
      </c>
      <c r="M443">
        <v>2320000000</v>
      </c>
      <c r="N443">
        <v>-8.4656638999999991</v>
      </c>
    </row>
    <row r="444" spans="2:14" x14ac:dyDescent="0.25">
      <c r="B444">
        <v>2380000000</v>
      </c>
      <c r="C444">
        <v>-8.2726564000000007</v>
      </c>
      <c r="M444">
        <v>2380000000</v>
      </c>
      <c r="N444">
        <v>-8.3884506000000005</v>
      </c>
    </row>
    <row r="445" spans="2:14" x14ac:dyDescent="0.25">
      <c r="B445">
        <v>2440000000</v>
      </c>
      <c r="C445">
        <v>-8.2313156000000003</v>
      </c>
      <c r="M445">
        <v>2440000000</v>
      </c>
      <c r="N445">
        <v>-8.2914629000000009</v>
      </c>
    </row>
    <row r="446" spans="2:14" x14ac:dyDescent="0.25">
      <c r="B446">
        <v>2500000000</v>
      </c>
      <c r="C446">
        <v>-8.2538623999999992</v>
      </c>
      <c r="M446">
        <v>2500000000</v>
      </c>
      <c r="N446">
        <v>-8.2778796999999997</v>
      </c>
    </row>
    <row r="447" spans="2:14" x14ac:dyDescent="0.25">
      <c r="B447">
        <v>2560000000</v>
      </c>
      <c r="C447">
        <v>-8.2531280999999996</v>
      </c>
      <c r="M447">
        <v>2560000000</v>
      </c>
      <c r="N447">
        <v>-8.2270164000000001</v>
      </c>
    </row>
    <row r="448" spans="2:14" x14ac:dyDescent="0.25">
      <c r="B448">
        <v>2620000000</v>
      </c>
      <c r="C448">
        <v>-8.2988423999999998</v>
      </c>
      <c r="M448">
        <v>2620000000</v>
      </c>
      <c r="N448">
        <v>-8.2458200000000001</v>
      </c>
    </row>
    <row r="449" spans="2:14" x14ac:dyDescent="0.25">
      <c r="B449">
        <v>2680000000</v>
      </c>
      <c r="C449">
        <v>-8.3273534999999992</v>
      </c>
      <c r="M449">
        <v>2680000000</v>
      </c>
      <c r="N449">
        <v>-8.2479619999999993</v>
      </c>
    </row>
    <row r="450" spans="2:14" x14ac:dyDescent="0.25">
      <c r="B450">
        <v>2740000000</v>
      </c>
      <c r="C450">
        <v>-8.3661832999999994</v>
      </c>
      <c r="M450">
        <v>2740000000</v>
      </c>
      <c r="N450">
        <v>-8.2655601999999995</v>
      </c>
    </row>
    <row r="451" spans="2:14" x14ac:dyDescent="0.25">
      <c r="B451">
        <v>2800000000</v>
      </c>
      <c r="C451">
        <v>-8.3757552999999998</v>
      </c>
      <c r="M451">
        <v>2800000000</v>
      </c>
      <c r="N451">
        <v>-8.2652778999999992</v>
      </c>
    </row>
    <row r="452" spans="2:14" x14ac:dyDescent="0.25">
      <c r="B452">
        <v>2860000000</v>
      </c>
      <c r="C452">
        <v>-8.4369736</v>
      </c>
      <c r="M452">
        <v>2860000000</v>
      </c>
      <c r="N452">
        <v>-8.3111858000000005</v>
      </c>
    </row>
    <row r="453" spans="2:14" x14ac:dyDescent="0.25">
      <c r="B453">
        <v>2920000000</v>
      </c>
      <c r="C453">
        <v>-8.4322701000000002</v>
      </c>
      <c r="M453">
        <v>2920000000</v>
      </c>
      <c r="N453">
        <v>-8.3078956999999996</v>
      </c>
    </row>
    <row r="454" spans="2:14" x14ac:dyDescent="0.25">
      <c r="B454">
        <v>2980000000</v>
      </c>
      <c r="C454">
        <v>-8.4810028000000006</v>
      </c>
      <c r="M454">
        <v>2980000000</v>
      </c>
      <c r="N454">
        <v>-8.3480988000000007</v>
      </c>
    </row>
    <row r="455" spans="2:14" x14ac:dyDescent="0.25">
      <c r="B455">
        <v>3040000000</v>
      </c>
      <c r="C455">
        <v>-8.4717769999999994</v>
      </c>
      <c r="M455">
        <v>3040000000</v>
      </c>
      <c r="N455">
        <v>-8.3676195</v>
      </c>
    </row>
    <row r="456" spans="2:14" x14ac:dyDescent="0.25">
      <c r="B456">
        <v>3100000000</v>
      </c>
      <c r="C456">
        <v>-8.4975690999999998</v>
      </c>
      <c r="M456">
        <v>3100000000</v>
      </c>
      <c r="N456">
        <v>-8.3994513000000008</v>
      </c>
    </row>
    <row r="457" spans="2:14" x14ac:dyDescent="0.25">
      <c r="B457">
        <v>3160000000</v>
      </c>
      <c r="C457">
        <v>-8.5009832000000003</v>
      </c>
      <c r="M457">
        <v>3160000000</v>
      </c>
      <c r="N457">
        <v>-8.4862652000000001</v>
      </c>
    </row>
    <row r="458" spans="2:14" x14ac:dyDescent="0.25">
      <c r="B458">
        <v>3220000000</v>
      </c>
      <c r="C458">
        <v>-8.5271539999999995</v>
      </c>
      <c r="M458">
        <v>3220000000</v>
      </c>
      <c r="N458">
        <v>-8.5866652000000006</v>
      </c>
    </row>
    <row r="459" spans="2:14" x14ac:dyDescent="0.25">
      <c r="B459">
        <v>3280000000</v>
      </c>
      <c r="C459">
        <v>-8.5703201</v>
      </c>
      <c r="M459">
        <v>3280000000</v>
      </c>
      <c r="N459">
        <v>-8.7123097999999999</v>
      </c>
    </row>
    <row r="460" spans="2:14" x14ac:dyDescent="0.25">
      <c r="B460">
        <v>3340000000</v>
      </c>
      <c r="C460">
        <v>-8.6494426999999998</v>
      </c>
      <c r="M460">
        <v>3340000000</v>
      </c>
      <c r="N460">
        <v>-8.8597193000000001</v>
      </c>
    </row>
    <row r="461" spans="2:14" x14ac:dyDescent="0.25">
      <c r="B461">
        <v>3400000000</v>
      </c>
      <c r="C461">
        <v>-8.7060908999999995</v>
      </c>
      <c r="M461">
        <v>3400000000</v>
      </c>
      <c r="N461">
        <v>-8.9796552999999992</v>
      </c>
    </row>
    <row r="462" spans="2:14" x14ac:dyDescent="0.25">
      <c r="B462">
        <v>3460000000</v>
      </c>
      <c r="C462">
        <v>-8.7238588000000004</v>
      </c>
      <c r="M462">
        <v>3460000000</v>
      </c>
      <c r="N462">
        <v>-9.0164136999999993</v>
      </c>
    </row>
    <row r="463" spans="2:14" x14ac:dyDescent="0.25">
      <c r="B463">
        <v>3520000000</v>
      </c>
      <c r="C463">
        <v>-8.7932881999999992</v>
      </c>
      <c r="M463">
        <v>3520000000</v>
      </c>
      <c r="N463">
        <v>-9.0920830000000006</v>
      </c>
    </row>
    <row r="464" spans="2:14" x14ac:dyDescent="0.25">
      <c r="B464">
        <v>3580000000</v>
      </c>
      <c r="C464">
        <v>-8.8235550000000007</v>
      </c>
      <c r="M464">
        <v>3580000000</v>
      </c>
      <c r="N464">
        <v>-9.1285000000000007</v>
      </c>
    </row>
    <row r="465" spans="2:14" x14ac:dyDescent="0.25">
      <c r="B465">
        <v>3640000000</v>
      </c>
      <c r="C465">
        <v>-8.8629102999999994</v>
      </c>
      <c r="M465">
        <v>3640000000</v>
      </c>
      <c r="N465">
        <v>-9.1303034000000007</v>
      </c>
    </row>
    <row r="466" spans="2:14" x14ac:dyDescent="0.25">
      <c r="B466">
        <v>3700000000</v>
      </c>
      <c r="C466">
        <v>-8.9195433000000008</v>
      </c>
      <c r="M466">
        <v>3700000000</v>
      </c>
      <c r="N466">
        <v>-9.1246814999999994</v>
      </c>
    </row>
    <row r="467" spans="2:14" x14ac:dyDescent="0.25">
      <c r="B467">
        <v>3760000000</v>
      </c>
      <c r="C467">
        <v>-8.9402027000000004</v>
      </c>
      <c r="M467">
        <v>3760000000</v>
      </c>
      <c r="N467">
        <v>-9.1177186999999993</v>
      </c>
    </row>
    <row r="468" spans="2:14" x14ac:dyDescent="0.25">
      <c r="B468">
        <v>3820000000</v>
      </c>
      <c r="C468">
        <v>-9.0078773000000005</v>
      </c>
      <c r="M468">
        <v>3820000000</v>
      </c>
      <c r="N468">
        <v>-9.0927830000000007</v>
      </c>
    </row>
    <row r="469" spans="2:14" x14ac:dyDescent="0.25">
      <c r="B469">
        <v>3880000000</v>
      </c>
      <c r="C469">
        <v>-9.021039</v>
      </c>
      <c r="M469">
        <v>3880000000</v>
      </c>
      <c r="N469">
        <v>-9.0417088999999997</v>
      </c>
    </row>
    <row r="470" spans="2:14" x14ac:dyDescent="0.25">
      <c r="B470">
        <v>3940000000</v>
      </c>
      <c r="C470">
        <v>-9.0310658999999998</v>
      </c>
      <c r="M470">
        <v>3940000000</v>
      </c>
      <c r="N470">
        <v>-8.9712305000000008</v>
      </c>
    </row>
    <row r="471" spans="2:14" x14ac:dyDescent="0.25">
      <c r="B471">
        <v>4000000000</v>
      </c>
      <c r="C471">
        <v>-9.0425357999999996</v>
      </c>
      <c r="M471">
        <v>4000000000</v>
      </c>
      <c r="N471">
        <v>-8.9226065000000006</v>
      </c>
    </row>
    <row r="472" spans="2:14" x14ac:dyDescent="0.25">
      <c r="B472">
        <v>4060000000</v>
      </c>
      <c r="C472">
        <v>-9.0764723000000007</v>
      </c>
      <c r="M472">
        <v>4060000000</v>
      </c>
      <c r="N472">
        <v>-8.8755845999999998</v>
      </c>
    </row>
    <row r="473" spans="2:14" x14ac:dyDescent="0.25">
      <c r="B473">
        <v>4120000000</v>
      </c>
      <c r="C473">
        <v>-9.1079550000000005</v>
      </c>
      <c r="M473">
        <v>4120000000</v>
      </c>
      <c r="N473">
        <v>-8.8616761999999998</v>
      </c>
    </row>
    <row r="474" spans="2:14" x14ac:dyDescent="0.25">
      <c r="B474">
        <v>4180000000</v>
      </c>
      <c r="C474">
        <v>-9.1460381000000002</v>
      </c>
      <c r="M474">
        <v>4180000000</v>
      </c>
      <c r="N474">
        <v>-8.8145819000000003</v>
      </c>
    </row>
    <row r="475" spans="2:14" x14ac:dyDescent="0.25">
      <c r="B475">
        <v>4240000000</v>
      </c>
      <c r="C475">
        <v>-9.1601371999999994</v>
      </c>
      <c r="M475">
        <v>4240000000</v>
      </c>
      <c r="N475">
        <v>-8.7914419000000006</v>
      </c>
    </row>
    <row r="476" spans="2:14" x14ac:dyDescent="0.25">
      <c r="B476">
        <v>4300000000</v>
      </c>
      <c r="C476">
        <v>-9.2082729000000008</v>
      </c>
      <c r="M476">
        <v>4300000000</v>
      </c>
      <c r="N476">
        <v>-8.8002920000000007</v>
      </c>
    </row>
    <row r="477" spans="2:14" x14ac:dyDescent="0.25">
      <c r="B477">
        <v>4360000000</v>
      </c>
      <c r="C477">
        <v>-9.2275352000000002</v>
      </c>
      <c r="M477">
        <v>4360000000</v>
      </c>
      <c r="N477">
        <v>-8.7702322000000006</v>
      </c>
    </row>
    <row r="478" spans="2:14" x14ac:dyDescent="0.25">
      <c r="B478">
        <v>4420000000</v>
      </c>
      <c r="C478">
        <v>-9.2628030999999993</v>
      </c>
      <c r="M478">
        <v>4420000000</v>
      </c>
      <c r="N478">
        <v>-8.7712669000000005</v>
      </c>
    </row>
    <row r="479" spans="2:14" x14ac:dyDescent="0.25">
      <c r="B479">
        <v>4480000000</v>
      </c>
      <c r="C479">
        <v>-9.2954044000000007</v>
      </c>
      <c r="M479">
        <v>4480000000</v>
      </c>
      <c r="N479">
        <v>-8.7855243999999999</v>
      </c>
    </row>
    <row r="480" spans="2:14" x14ac:dyDescent="0.25">
      <c r="B480">
        <v>4540000000</v>
      </c>
      <c r="C480">
        <v>-9.3324814000000007</v>
      </c>
      <c r="M480">
        <v>4540000000</v>
      </c>
      <c r="N480">
        <v>-8.7927684999999993</v>
      </c>
    </row>
    <row r="481" spans="2:14" x14ac:dyDescent="0.25">
      <c r="B481">
        <v>4600000000</v>
      </c>
      <c r="C481">
        <v>-9.358511</v>
      </c>
      <c r="M481">
        <v>4600000000</v>
      </c>
      <c r="N481">
        <v>-8.8307284999999993</v>
      </c>
    </row>
    <row r="482" spans="2:14" x14ac:dyDescent="0.25">
      <c r="B482">
        <v>4660000000</v>
      </c>
      <c r="C482">
        <v>-9.3533629999999999</v>
      </c>
      <c r="M482">
        <v>4660000000</v>
      </c>
      <c r="N482">
        <v>-8.8422450999999995</v>
      </c>
    </row>
    <row r="483" spans="2:14" x14ac:dyDescent="0.25">
      <c r="B483">
        <v>4720000000</v>
      </c>
      <c r="C483">
        <v>-9.2864827999999999</v>
      </c>
      <c r="M483">
        <v>4720000000</v>
      </c>
      <c r="N483">
        <v>-8.8396253999999992</v>
      </c>
    </row>
    <row r="484" spans="2:14" x14ac:dyDescent="0.25">
      <c r="B484">
        <v>4780000000</v>
      </c>
      <c r="C484">
        <v>-9.2522488000000003</v>
      </c>
      <c r="M484">
        <v>4780000000</v>
      </c>
      <c r="N484">
        <v>-8.8987397999999995</v>
      </c>
    </row>
    <row r="485" spans="2:14" x14ac:dyDescent="0.25">
      <c r="B485">
        <v>4840000000</v>
      </c>
      <c r="C485">
        <v>-9.1418447</v>
      </c>
      <c r="M485">
        <v>4840000000</v>
      </c>
      <c r="N485">
        <v>-8.8724384000000001</v>
      </c>
    </row>
    <row r="486" spans="2:14" x14ac:dyDescent="0.25">
      <c r="B486">
        <v>4900000000</v>
      </c>
      <c r="C486">
        <v>-9.0383367999999997</v>
      </c>
      <c r="M486">
        <v>4900000000</v>
      </c>
      <c r="N486">
        <v>-8.8837671</v>
      </c>
    </row>
    <row r="487" spans="2:14" x14ac:dyDescent="0.25">
      <c r="B487">
        <v>4960000000</v>
      </c>
      <c r="C487">
        <v>-8.9860009999999999</v>
      </c>
      <c r="M487">
        <v>4960000000</v>
      </c>
      <c r="N487">
        <v>-8.9161824999999997</v>
      </c>
    </row>
    <row r="488" spans="2:14" x14ac:dyDescent="0.25">
      <c r="B488">
        <v>5020000000</v>
      </c>
      <c r="C488">
        <v>-8.8938731999999998</v>
      </c>
      <c r="M488">
        <v>5020000000</v>
      </c>
      <c r="N488">
        <v>-8.9020720000000004</v>
      </c>
    </row>
    <row r="489" spans="2:14" x14ac:dyDescent="0.25">
      <c r="B489">
        <v>5080000000</v>
      </c>
      <c r="C489">
        <v>-8.8461350999999997</v>
      </c>
      <c r="M489">
        <v>5080000000</v>
      </c>
      <c r="N489">
        <v>-8.9124575000000004</v>
      </c>
    </row>
    <row r="490" spans="2:14" x14ac:dyDescent="0.25">
      <c r="B490">
        <v>5140000000</v>
      </c>
      <c r="C490">
        <v>-8.8115214999999996</v>
      </c>
      <c r="M490">
        <v>5140000000</v>
      </c>
      <c r="N490">
        <v>-8.9503508000000007</v>
      </c>
    </row>
    <row r="491" spans="2:14" x14ac:dyDescent="0.25">
      <c r="B491">
        <v>5200000000</v>
      </c>
      <c r="C491">
        <v>-8.7748404000000004</v>
      </c>
      <c r="M491">
        <v>5200000000</v>
      </c>
      <c r="N491">
        <v>-8.9400023999999991</v>
      </c>
    </row>
    <row r="492" spans="2:14" x14ac:dyDescent="0.25">
      <c r="B492">
        <v>5260000000</v>
      </c>
      <c r="C492">
        <v>-8.7666024999999994</v>
      </c>
      <c r="M492">
        <v>5260000000</v>
      </c>
      <c r="N492">
        <v>-8.9872656000000006</v>
      </c>
    </row>
    <row r="493" spans="2:14" x14ac:dyDescent="0.25">
      <c r="B493">
        <v>5320000000</v>
      </c>
      <c r="C493">
        <v>-8.7140559999999994</v>
      </c>
      <c r="M493">
        <v>5320000000</v>
      </c>
      <c r="N493">
        <v>-8.9601593000000008</v>
      </c>
    </row>
    <row r="494" spans="2:14" x14ac:dyDescent="0.25">
      <c r="B494">
        <v>5380000000</v>
      </c>
      <c r="C494">
        <v>-8.6655511999999995</v>
      </c>
      <c r="M494">
        <v>5380000000</v>
      </c>
      <c r="N494">
        <v>-8.9363956000000009</v>
      </c>
    </row>
    <row r="495" spans="2:14" x14ac:dyDescent="0.25">
      <c r="B495">
        <v>5440000000</v>
      </c>
      <c r="C495">
        <v>-8.6593865999999995</v>
      </c>
      <c r="M495">
        <v>5440000000</v>
      </c>
      <c r="N495">
        <v>-8.9355621000000003</v>
      </c>
    </row>
    <row r="496" spans="2:14" x14ac:dyDescent="0.25">
      <c r="B496">
        <v>5500000000</v>
      </c>
      <c r="C496">
        <v>-8.6172733000000008</v>
      </c>
      <c r="M496">
        <v>5500000000</v>
      </c>
      <c r="N496">
        <v>-8.8940915999999994</v>
      </c>
    </row>
    <row r="497" spans="2:14" x14ac:dyDescent="0.25">
      <c r="B497">
        <v>5560000000</v>
      </c>
      <c r="C497">
        <v>-8.6017446999999994</v>
      </c>
      <c r="M497">
        <v>5560000000</v>
      </c>
      <c r="N497">
        <v>-8.8620844000000005</v>
      </c>
    </row>
    <row r="498" spans="2:14" x14ac:dyDescent="0.25">
      <c r="B498">
        <v>5620000000</v>
      </c>
      <c r="C498">
        <v>-8.5937356999999999</v>
      </c>
      <c r="M498">
        <v>5620000000</v>
      </c>
      <c r="N498">
        <v>-8.8162965999999994</v>
      </c>
    </row>
    <row r="499" spans="2:14" x14ac:dyDescent="0.25">
      <c r="B499">
        <v>5680000000</v>
      </c>
      <c r="C499">
        <v>-8.5751533999999996</v>
      </c>
      <c r="M499">
        <v>5680000000</v>
      </c>
      <c r="N499">
        <v>-8.7789164</v>
      </c>
    </row>
    <row r="500" spans="2:14" x14ac:dyDescent="0.25">
      <c r="B500">
        <v>5740000000</v>
      </c>
      <c r="C500">
        <v>-8.5759896999999992</v>
      </c>
      <c r="M500">
        <v>5740000000</v>
      </c>
      <c r="N500">
        <v>-8.7219447999999993</v>
      </c>
    </row>
    <row r="501" spans="2:14" x14ac:dyDescent="0.25">
      <c r="B501">
        <v>5800000000</v>
      </c>
      <c r="C501">
        <v>-8.5383967999999992</v>
      </c>
      <c r="M501">
        <v>5800000000</v>
      </c>
      <c r="N501">
        <v>-8.6468954</v>
      </c>
    </row>
    <row r="502" spans="2:14" x14ac:dyDescent="0.25">
      <c r="B502">
        <v>5860000000</v>
      </c>
      <c r="C502">
        <v>-8.5069885000000003</v>
      </c>
      <c r="M502">
        <v>5860000000</v>
      </c>
      <c r="N502">
        <v>-8.5791997999999996</v>
      </c>
    </row>
    <row r="503" spans="2:14" x14ac:dyDescent="0.25">
      <c r="B503">
        <v>5920000000</v>
      </c>
      <c r="C503">
        <v>-8.5578213000000005</v>
      </c>
      <c r="M503">
        <v>5920000000</v>
      </c>
      <c r="N503">
        <v>-8.5821257000000006</v>
      </c>
    </row>
    <row r="504" spans="2:14" x14ac:dyDescent="0.25">
      <c r="B504">
        <v>5980000000</v>
      </c>
      <c r="C504">
        <v>-8.5051459999999999</v>
      </c>
      <c r="M504">
        <v>5980000000</v>
      </c>
      <c r="N504">
        <v>-8.5041274999999992</v>
      </c>
    </row>
    <row r="505" spans="2:14" x14ac:dyDescent="0.25">
      <c r="B505">
        <v>6040000000</v>
      </c>
      <c r="C505">
        <v>-8.5325480000000002</v>
      </c>
      <c r="M505">
        <v>6040000000</v>
      </c>
      <c r="N505">
        <v>-8.5170317000000004</v>
      </c>
    </row>
    <row r="506" spans="2:14" x14ac:dyDescent="0.25">
      <c r="B506">
        <v>6100000000</v>
      </c>
      <c r="C506">
        <v>-8.5168066000000007</v>
      </c>
      <c r="M506">
        <v>6100000000</v>
      </c>
      <c r="N506">
        <v>-8.4877652999999995</v>
      </c>
    </row>
    <row r="507" spans="2:14" x14ac:dyDescent="0.25">
      <c r="B507">
        <v>6160000000</v>
      </c>
      <c r="C507">
        <v>-8.5060186000000009</v>
      </c>
      <c r="M507">
        <v>6160000000</v>
      </c>
      <c r="N507">
        <v>-8.4810753000000005</v>
      </c>
    </row>
    <row r="508" spans="2:14" x14ac:dyDescent="0.25">
      <c r="B508">
        <v>6220000000</v>
      </c>
      <c r="C508">
        <v>-8.4653872999999997</v>
      </c>
      <c r="M508">
        <v>6220000000</v>
      </c>
      <c r="N508">
        <v>-8.4617348000000003</v>
      </c>
    </row>
    <row r="509" spans="2:14" x14ac:dyDescent="0.25">
      <c r="B509">
        <v>6280000000</v>
      </c>
      <c r="C509">
        <v>-8.4458637000000003</v>
      </c>
      <c r="M509">
        <v>6280000000</v>
      </c>
      <c r="N509">
        <v>-8.4427824000000005</v>
      </c>
    </row>
    <row r="510" spans="2:14" x14ac:dyDescent="0.25">
      <c r="B510">
        <v>6340000000</v>
      </c>
      <c r="C510">
        <v>-8.4120778999999999</v>
      </c>
      <c r="M510">
        <v>6340000000</v>
      </c>
      <c r="N510">
        <v>-8.4452952999999997</v>
      </c>
    </row>
    <row r="511" spans="2:14" x14ac:dyDescent="0.25">
      <c r="B511">
        <v>6400000000</v>
      </c>
      <c r="C511">
        <v>-8.4092350000000007</v>
      </c>
      <c r="M511">
        <v>6400000000</v>
      </c>
      <c r="N511">
        <v>-8.4505739000000002</v>
      </c>
    </row>
    <row r="512" spans="2:14" x14ac:dyDescent="0.25">
      <c r="B512">
        <v>6460000000</v>
      </c>
      <c r="C512">
        <v>-8.3572292000000008</v>
      </c>
      <c r="M512">
        <v>6460000000</v>
      </c>
      <c r="N512">
        <v>-8.4222403000000003</v>
      </c>
    </row>
    <row r="513" spans="2:14" x14ac:dyDescent="0.25">
      <c r="B513">
        <v>6520000000</v>
      </c>
      <c r="C513">
        <v>-8.3643847000000004</v>
      </c>
      <c r="M513">
        <v>6520000000</v>
      </c>
      <c r="N513">
        <v>-8.4555510999999992</v>
      </c>
    </row>
    <row r="514" spans="2:14" x14ac:dyDescent="0.25">
      <c r="B514">
        <v>6580000000</v>
      </c>
      <c r="C514">
        <v>-8.3654136999999995</v>
      </c>
      <c r="M514">
        <v>6580000000</v>
      </c>
      <c r="N514">
        <v>-8.4623013</v>
      </c>
    </row>
    <row r="515" spans="2:14" x14ac:dyDescent="0.25">
      <c r="B515">
        <v>6640000000</v>
      </c>
      <c r="C515">
        <v>-8.3682698999999996</v>
      </c>
      <c r="M515">
        <v>6640000000</v>
      </c>
      <c r="N515">
        <v>-8.4731597999999995</v>
      </c>
    </row>
    <row r="516" spans="2:14" x14ac:dyDescent="0.25">
      <c r="B516">
        <v>6700000000</v>
      </c>
      <c r="C516">
        <v>-8.4148063999999998</v>
      </c>
      <c r="M516">
        <v>6700000000</v>
      </c>
      <c r="N516">
        <v>-8.5186414999999993</v>
      </c>
    </row>
    <row r="517" spans="2:14" x14ac:dyDescent="0.25">
      <c r="B517">
        <v>6760000000</v>
      </c>
      <c r="C517">
        <v>-8.4147081000000004</v>
      </c>
      <c r="M517">
        <v>6760000000</v>
      </c>
      <c r="N517">
        <v>-8.5153923000000002</v>
      </c>
    </row>
    <row r="518" spans="2:14" x14ac:dyDescent="0.25">
      <c r="B518">
        <v>6820000000</v>
      </c>
      <c r="C518">
        <v>-8.4728183999999995</v>
      </c>
      <c r="M518">
        <v>6820000000</v>
      </c>
      <c r="N518">
        <v>-8.5677842999999996</v>
      </c>
    </row>
    <row r="519" spans="2:14" x14ac:dyDescent="0.25">
      <c r="B519">
        <v>6880000000</v>
      </c>
      <c r="C519">
        <v>-8.5175389999999993</v>
      </c>
      <c r="M519">
        <v>6880000000</v>
      </c>
      <c r="N519">
        <v>-8.5983170999999992</v>
      </c>
    </row>
    <row r="520" spans="2:14" x14ac:dyDescent="0.25">
      <c r="B520">
        <v>6940000000</v>
      </c>
      <c r="C520">
        <v>-8.5267277000000004</v>
      </c>
      <c r="M520">
        <v>6940000000</v>
      </c>
      <c r="N520">
        <v>-8.5996666000000008</v>
      </c>
    </row>
    <row r="521" spans="2:14" x14ac:dyDescent="0.25">
      <c r="B521">
        <v>7000000000</v>
      </c>
      <c r="C521">
        <v>-8.5599641999999996</v>
      </c>
      <c r="M521">
        <v>7000000000</v>
      </c>
      <c r="N521">
        <v>-8.6229334000000009</v>
      </c>
    </row>
    <row r="522" spans="2:14" x14ac:dyDescent="0.25">
      <c r="B522">
        <v>7060000000</v>
      </c>
      <c r="C522">
        <v>-8.5955142999999996</v>
      </c>
      <c r="M522">
        <v>7060000000</v>
      </c>
      <c r="N522">
        <v>-8.6415968000000003</v>
      </c>
    </row>
    <row r="523" spans="2:14" x14ac:dyDescent="0.25">
      <c r="B523">
        <v>7120000000</v>
      </c>
      <c r="C523">
        <v>-8.5727854000000008</v>
      </c>
      <c r="M523">
        <v>7120000000</v>
      </c>
      <c r="N523">
        <v>-8.6171112000000001</v>
      </c>
    </row>
    <row r="524" spans="2:14" x14ac:dyDescent="0.25">
      <c r="B524">
        <v>7180000000</v>
      </c>
      <c r="C524">
        <v>-8.5946169000000001</v>
      </c>
      <c r="M524">
        <v>7180000000</v>
      </c>
      <c r="N524">
        <v>-8.6253805000000003</v>
      </c>
    </row>
    <row r="525" spans="2:14" x14ac:dyDescent="0.25">
      <c r="B525">
        <v>7240000000</v>
      </c>
      <c r="C525">
        <v>-8.5737761999999993</v>
      </c>
      <c r="M525">
        <v>7240000000</v>
      </c>
      <c r="N525">
        <v>-8.6070547000000008</v>
      </c>
    </row>
    <row r="526" spans="2:14" x14ac:dyDescent="0.25">
      <c r="B526">
        <v>7300000000</v>
      </c>
      <c r="C526">
        <v>-8.6069937000000003</v>
      </c>
      <c r="M526">
        <v>7300000000</v>
      </c>
      <c r="N526">
        <v>-8.6428366000000008</v>
      </c>
    </row>
    <row r="527" spans="2:14" x14ac:dyDescent="0.25">
      <c r="B527">
        <v>7360000000</v>
      </c>
      <c r="C527">
        <v>-8.6257038000000001</v>
      </c>
      <c r="M527">
        <v>7360000000</v>
      </c>
      <c r="N527">
        <v>-8.6525908000000005</v>
      </c>
    </row>
    <row r="528" spans="2:14" x14ac:dyDescent="0.25">
      <c r="B528">
        <v>7420000000</v>
      </c>
      <c r="C528">
        <v>-8.62819</v>
      </c>
      <c r="M528">
        <v>7420000000</v>
      </c>
      <c r="N528">
        <v>-8.6485081000000008</v>
      </c>
    </row>
    <row r="529" spans="2:14" x14ac:dyDescent="0.25">
      <c r="B529">
        <v>7480000000</v>
      </c>
      <c r="C529">
        <v>-8.6743450000000006</v>
      </c>
      <c r="M529">
        <v>7480000000</v>
      </c>
      <c r="N529">
        <v>-8.6839932999999991</v>
      </c>
    </row>
    <row r="530" spans="2:14" x14ac:dyDescent="0.25">
      <c r="B530">
        <v>7540000000</v>
      </c>
      <c r="C530">
        <v>-8.6869192000000002</v>
      </c>
      <c r="M530">
        <v>7540000000</v>
      </c>
      <c r="N530">
        <v>-8.6837330000000001</v>
      </c>
    </row>
    <row r="531" spans="2:14" x14ac:dyDescent="0.25">
      <c r="B531">
        <v>7600000000</v>
      </c>
      <c r="C531">
        <v>-8.7269448999999994</v>
      </c>
      <c r="M531">
        <v>7600000000</v>
      </c>
      <c r="N531">
        <v>-8.7163839000000003</v>
      </c>
    </row>
    <row r="532" spans="2:14" x14ac:dyDescent="0.25">
      <c r="B532">
        <v>7660000000</v>
      </c>
      <c r="C532">
        <v>-8.7823066999999995</v>
      </c>
      <c r="M532">
        <v>7660000000</v>
      </c>
      <c r="N532">
        <v>-8.7519922000000001</v>
      </c>
    </row>
    <row r="533" spans="2:14" x14ac:dyDescent="0.25">
      <c r="B533">
        <v>7720000000</v>
      </c>
      <c r="C533">
        <v>-8.8132771999999999</v>
      </c>
      <c r="M533">
        <v>7720000000</v>
      </c>
      <c r="N533">
        <v>-8.7824296999999998</v>
      </c>
    </row>
    <row r="534" spans="2:14" x14ac:dyDescent="0.25">
      <c r="B534">
        <v>7780000000</v>
      </c>
      <c r="C534">
        <v>-8.8786459000000004</v>
      </c>
      <c r="M534">
        <v>7780000000</v>
      </c>
      <c r="N534">
        <v>-8.8548364999999993</v>
      </c>
    </row>
    <row r="535" spans="2:14" x14ac:dyDescent="0.25">
      <c r="B535">
        <v>7840000000</v>
      </c>
      <c r="C535">
        <v>-8.9289713000000006</v>
      </c>
      <c r="M535">
        <v>7840000000</v>
      </c>
      <c r="N535">
        <v>-8.9001845999999993</v>
      </c>
    </row>
    <row r="536" spans="2:14" x14ac:dyDescent="0.25">
      <c r="B536">
        <v>7900000000</v>
      </c>
      <c r="C536">
        <v>-8.9149075</v>
      </c>
      <c r="M536">
        <v>7900000000</v>
      </c>
      <c r="N536">
        <v>-8.9129152000000005</v>
      </c>
    </row>
    <row r="537" spans="2:14" x14ac:dyDescent="0.25">
      <c r="B537">
        <v>7960000000</v>
      </c>
      <c r="C537">
        <v>-8.9305553</v>
      </c>
      <c r="M537">
        <v>7960000000</v>
      </c>
      <c r="N537">
        <v>-8.9397220999999991</v>
      </c>
    </row>
    <row r="538" spans="2:14" x14ac:dyDescent="0.25">
      <c r="B538">
        <v>8020000000</v>
      </c>
      <c r="C538">
        <v>-8.9718827999999995</v>
      </c>
      <c r="M538">
        <v>8020000000</v>
      </c>
      <c r="N538">
        <v>-8.9920092</v>
      </c>
    </row>
    <row r="539" spans="2:14" x14ac:dyDescent="0.25">
      <c r="B539">
        <v>8080000000</v>
      </c>
      <c r="C539">
        <v>-8.9603786000000003</v>
      </c>
      <c r="M539">
        <v>8080000000</v>
      </c>
      <c r="N539">
        <v>-8.9881144000000006</v>
      </c>
    </row>
    <row r="540" spans="2:14" x14ac:dyDescent="0.25">
      <c r="B540">
        <v>8140000000</v>
      </c>
      <c r="C540">
        <v>-8.9901829000000006</v>
      </c>
      <c r="M540">
        <v>8140000000</v>
      </c>
      <c r="N540">
        <v>-9.0065231000000008</v>
      </c>
    </row>
    <row r="541" spans="2:14" x14ac:dyDescent="0.25">
      <c r="B541">
        <v>8200000000</v>
      </c>
      <c r="C541">
        <v>-9.0280638</v>
      </c>
      <c r="M541">
        <v>8200000000</v>
      </c>
      <c r="N541">
        <v>-9.0301589999999994</v>
      </c>
    </row>
    <row r="542" spans="2:14" x14ac:dyDescent="0.25">
      <c r="B542">
        <v>8260000000</v>
      </c>
      <c r="C542">
        <v>-9.0848122</v>
      </c>
      <c r="M542">
        <v>8260000000</v>
      </c>
      <c r="N542">
        <v>-9.0717505999999997</v>
      </c>
    </row>
    <row r="543" spans="2:14" x14ac:dyDescent="0.25">
      <c r="B543">
        <v>8320000000</v>
      </c>
      <c r="C543">
        <v>-9.0869502999999998</v>
      </c>
      <c r="M543">
        <v>8320000000</v>
      </c>
      <c r="N543">
        <v>-9.0508670999999996</v>
      </c>
    </row>
    <row r="544" spans="2:14" x14ac:dyDescent="0.25">
      <c r="B544">
        <v>8380000000</v>
      </c>
      <c r="C544">
        <v>-9.1073093000000007</v>
      </c>
      <c r="M544">
        <v>8380000000</v>
      </c>
      <c r="N544">
        <v>-9.070138</v>
      </c>
    </row>
    <row r="545" spans="2:14" x14ac:dyDescent="0.25">
      <c r="B545">
        <v>8440000000</v>
      </c>
      <c r="C545">
        <v>-9.1718998000000003</v>
      </c>
      <c r="M545">
        <v>8440000000</v>
      </c>
      <c r="N545">
        <v>-9.1147527999999998</v>
      </c>
    </row>
    <row r="546" spans="2:14" x14ac:dyDescent="0.25">
      <c r="B546">
        <v>8500000000</v>
      </c>
      <c r="C546">
        <v>-9.1738090999999997</v>
      </c>
      <c r="M546">
        <v>8500000000</v>
      </c>
      <c r="N546">
        <v>-9.1076241000000007</v>
      </c>
    </row>
    <row r="547" spans="2:14" x14ac:dyDescent="0.25">
      <c r="B547">
        <v>8560000000</v>
      </c>
      <c r="C547">
        <v>-9.2111415999999995</v>
      </c>
      <c r="M547">
        <v>8560000000</v>
      </c>
      <c r="N547">
        <v>-9.1432076000000002</v>
      </c>
    </row>
    <row r="548" spans="2:14" x14ac:dyDescent="0.25">
      <c r="B548">
        <v>8620000000</v>
      </c>
      <c r="C548">
        <v>-9.2464770999999999</v>
      </c>
      <c r="M548">
        <v>8620000000</v>
      </c>
      <c r="N548">
        <v>-9.1585999000000005</v>
      </c>
    </row>
    <row r="549" spans="2:14" x14ac:dyDescent="0.25">
      <c r="B549">
        <v>8680000000</v>
      </c>
      <c r="C549">
        <v>-9.3102616999999999</v>
      </c>
      <c r="M549">
        <v>8680000000</v>
      </c>
      <c r="N549">
        <v>-9.2069025</v>
      </c>
    </row>
    <row r="550" spans="2:14" x14ac:dyDescent="0.25">
      <c r="B550">
        <v>8740000000</v>
      </c>
      <c r="C550">
        <v>-9.3469829999999998</v>
      </c>
      <c r="M550">
        <v>8740000000</v>
      </c>
      <c r="N550">
        <v>-9.2313662000000001</v>
      </c>
    </row>
    <row r="551" spans="2:14" x14ac:dyDescent="0.25">
      <c r="B551">
        <v>8800000000</v>
      </c>
      <c r="C551">
        <v>-9.3984355999999991</v>
      </c>
      <c r="M551">
        <v>8800000000</v>
      </c>
      <c r="N551">
        <v>-9.2642126000000005</v>
      </c>
    </row>
    <row r="552" spans="2:14" x14ac:dyDescent="0.25">
      <c r="B552">
        <v>8860000000</v>
      </c>
      <c r="C552">
        <v>-9.4379053000000006</v>
      </c>
      <c r="M552">
        <v>8860000000</v>
      </c>
      <c r="N552">
        <v>-9.3017129999999995</v>
      </c>
    </row>
    <row r="553" spans="2:14" x14ac:dyDescent="0.25">
      <c r="B553">
        <v>8920000000</v>
      </c>
      <c r="C553">
        <v>-9.4990615999999992</v>
      </c>
      <c r="M553">
        <v>8920000000</v>
      </c>
      <c r="N553">
        <v>-9.3579655000000006</v>
      </c>
    </row>
    <row r="554" spans="2:14" x14ac:dyDescent="0.25">
      <c r="B554">
        <v>8980000000</v>
      </c>
      <c r="C554">
        <v>-9.5156279000000001</v>
      </c>
      <c r="M554">
        <v>8980000000</v>
      </c>
      <c r="N554">
        <v>-9.3706264000000008</v>
      </c>
    </row>
    <row r="555" spans="2:14" x14ac:dyDescent="0.25">
      <c r="B555">
        <v>9040000000</v>
      </c>
      <c r="C555">
        <v>-9.5501231999999998</v>
      </c>
      <c r="M555">
        <v>9040000000</v>
      </c>
      <c r="N555">
        <v>-9.4234200000000001</v>
      </c>
    </row>
    <row r="556" spans="2:14" x14ac:dyDescent="0.25">
      <c r="B556">
        <v>9100000000</v>
      </c>
      <c r="C556">
        <v>-9.5584564000000007</v>
      </c>
      <c r="M556">
        <v>9100000000</v>
      </c>
      <c r="N556">
        <v>-9.4413958000000004</v>
      </c>
    </row>
    <row r="557" spans="2:14" x14ac:dyDescent="0.25">
      <c r="B557">
        <v>9160000000</v>
      </c>
      <c r="C557">
        <v>-9.5568837999999996</v>
      </c>
      <c r="M557">
        <v>9160000000</v>
      </c>
      <c r="N557">
        <v>-9.4518193999999998</v>
      </c>
    </row>
    <row r="558" spans="2:14" x14ac:dyDescent="0.25">
      <c r="B558">
        <v>9220000000</v>
      </c>
      <c r="C558">
        <v>-9.5907192000000006</v>
      </c>
      <c r="M558">
        <v>9220000000</v>
      </c>
      <c r="N558">
        <v>-9.4984693999999994</v>
      </c>
    </row>
    <row r="559" spans="2:14" x14ac:dyDescent="0.25">
      <c r="B559">
        <v>9280000000</v>
      </c>
      <c r="C559">
        <v>-9.5696697000000004</v>
      </c>
      <c r="M559">
        <v>9280000000</v>
      </c>
      <c r="N559">
        <v>-9.4930562999999992</v>
      </c>
    </row>
    <row r="560" spans="2:14" x14ac:dyDescent="0.25">
      <c r="B560">
        <v>9340000000</v>
      </c>
      <c r="C560">
        <v>-9.5809277999999996</v>
      </c>
      <c r="M560">
        <v>9340000000</v>
      </c>
      <c r="N560">
        <v>-9.5242375999999993</v>
      </c>
    </row>
    <row r="561" spans="2:14" x14ac:dyDescent="0.25">
      <c r="B561">
        <v>9400000000</v>
      </c>
      <c r="C561">
        <v>-9.6052321999999997</v>
      </c>
      <c r="M561">
        <v>9400000000</v>
      </c>
      <c r="N561">
        <v>-9.56569</v>
      </c>
    </row>
    <row r="562" spans="2:14" x14ac:dyDescent="0.25">
      <c r="B562">
        <v>9460000000</v>
      </c>
      <c r="C562">
        <v>-9.6283922000000004</v>
      </c>
      <c r="M562">
        <v>9460000000</v>
      </c>
      <c r="N562">
        <v>-9.6096839999999997</v>
      </c>
    </row>
    <row r="563" spans="2:14" x14ac:dyDescent="0.25">
      <c r="B563">
        <v>9520000000</v>
      </c>
      <c r="C563">
        <v>-9.6518393000000007</v>
      </c>
      <c r="M563">
        <v>9520000000</v>
      </c>
      <c r="N563">
        <v>-9.6585674000000008</v>
      </c>
    </row>
    <row r="564" spans="2:14" x14ac:dyDescent="0.25">
      <c r="B564">
        <v>9580000000</v>
      </c>
      <c r="C564">
        <v>-9.6788577999999994</v>
      </c>
      <c r="M564">
        <v>9580000000</v>
      </c>
      <c r="N564">
        <v>-9.7117891000000007</v>
      </c>
    </row>
    <row r="565" spans="2:14" x14ac:dyDescent="0.25">
      <c r="B565">
        <v>9640000000</v>
      </c>
      <c r="C565">
        <v>-9.6849860999999997</v>
      </c>
      <c r="M565">
        <v>9640000000</v>
      </c>
      <c r="N565">
        <v>-9.7535685999999995</v>
      </c>
    </row>
    <row r="566" spans="2:14" x14ac:dyDescent="0.25">
      <c r="B566">
        <v>9700000000</v>
      </c>
      <c r="C566">
        <v>-9.7057409000000003</v>
      </c>
      <c r="M566">
        <v>9700000000</v>
      </c>
      <c r="N566">
        <v>-9.791976</v>
      </c>
    </row>
    <row r="567" spans="2:14" x14ac:dyDescent="0.25">
      <c r="B567">
        <v>9760000000</v>
      </c>
      <c r="C567">
        <v>-9.7145071000000005</v>
      </c>
      <c r="M567">
        <v>9760000000</v>
      </c>
      <c r="N567">
        <v>-9.8285216999999996</v>
      </c>
    </row>
    <row r="568" spans="2:14" x14ac:dyDescent="0.25">
      <c r="B568">
        <v>9820000000</v>
      </c>
      <c r="C568">
        <v>-9.7049331999999993</v>
      </c>
      <c r="M568">
        <v>9820000000</v>
      </c>
      <c r="N568">
        <v>-9.8359956999999998</v>
      </c>
    </row>
    <row r="569" spans="2:14" x14ac:dyDescent="0.25">
      <c r="B569">
        <v>9880000000</v>
      </c>
      <c r="C569">
        <v>-9.7197723000000007</v>
      </c>
      <c r="M569">
        <v>9880000000</v>
      </c>
      <c r="N569">
        <v>-9.8546943999999996</v>
      </c>
    </row>
    <row r="570" spans="2:14" x14ac:dyDescent="0.25">
      <c r="B570">
        <v>9940000000</v>
      </c>
      <c r="C570">
        <v>-9.7184162000000001</v>
      </c>
      <c r="M570">
        <v>9940000000</v>
      </c>
      <c r="N570">
        <v>-9.8652916000000008</v>
      </c>
    </row>
    <row r="571" spans="2:14" x14ac:dyDescent="0.25">
      <c r="B571">
        <v>10000000000</v>
      </c>
      <c r="C571">
        <v>-9.7138720000000003</v>
      </c>
      <c r="M571">
        <v>10000000000</v>
      </c>
      <c r="N571">
        <v>-9.8635234999999994</v>
      </c>
    </row>
    <row r="572" spans="2:14" x14ac:dyDescent="0.25">
      <c r="B572">
        <v>10060000000</v>
      </c>
      <c r="C572">
        <v>-9.7029361999999999</v>
      </c>
      <c r="M572">
        <v>10060000000</v>
      </c>
      <c r="N572">
        <v>-9.8555869999999999</v>
      </c>
    </row>
    <row r="573" spans="2:14" x14ac:dyDescent="0.25">
      <c r="B573">
        <v>10120000000</v>
      </c>
      <c r="C573">
        <v>-9.6711893</v>
      </c>
      <c r="M573">
        <v>10120000000</v>
      </c>
      <c r="N573">
        <v>-9.8313208000000003</v>
      </c>
    </row>
    <row r="574" spans="2:14" x14ac:dyDescent="0.25">
      <c r="B574">
        <v>10180000000</v>
      </c>
      <c r="C574">
        <v>-9.6426915999999991</v>
      </c>
      <c r="M574">
        <v>10180000000</v>
      </c>
      <c r="N574">
        <v>-9.8087397000000003</v>
      </c>
    </row>
    <row r="575" spans="2:14" x14ac:dyDescent="0.25">
      <c r="B575">
        <v>10240000000</v>
      </c>
      <c r="C575">
        <v>-9.6077203999999998</v>
      </c>
      <c r="M575">
        <v>10240000000</v>
      </c>
      <c r="N575">
        <v>-9.7690935000000003</v>
      </c>
    </row>
    <row r="576" spans="2:14" x14ac:dyDescent="0.25">
      <c r="B576">
        <v>10300000000</v>
      </c>
      <c r="C576">
        <v>-9.5664282000000007</v>
      </c>
      <c r="M576">
        <v>10300000000</v>
      </c>
      <c r="N576">
        <v>-9.7252579000000008</v>
      </c>
    </row>
    <row r="577" spans="2:14" x14ac:dyDescent="0.25">
      <c r="B577">
        <v>10360000000</v>
      </c>
      <c r="C577">
        <v>-9.4983863999999993</v>
      </c>
      <c r="M577">
        <v>10360000000</v>
      </c>
      <c r="N577">
        <v>-9.6406384000000003</v>
      </c>
    </row>
    <row r="578" spans="2:14" x14ac:dyDescent="0.25">
      <c r="B578">
        <v>10420000000</v>
      </c>
      <c r="C578">
        <v>-9.4864119999999996</v>
      </c>
      <c r="M578">
        <v>10420000000</v>
      </c>
      <c r="N578">
        <v>-9.6380911000000005</v>
      </c>
    </row>
    <row r="579" spans="2:14" x14ac:dyDescent="0.25">
      <c r="B579">
        <v>10480000000</v>
      </c>
      <c r="C579">
        <v>-9.4673976999999994</v>
      </c>
      <c r="M579">
        <v>10480000000</v>
      </c>
      <c r="N579">
        <v>-9.6179427999999998</v>
      </c>
    </row>
    <row r="580" spans="2:14" x14ac:dyDescent="0.25">
      <c r="B580">
        <v>10540000000</v>
      </c>
      <c r="C580">
        <v>-9.436204</v>
      </c>
      <c r="M580">
        <v>10540000000</v>
      </c>
      <c r="N580">
        <v>-9.5778455999999998</v>
      </c>
    </row>
    <row r="581" spans="2:14" x14ac:dyDescent="0.25">
      <c r="B581">
        <v>10600000000</v>
      </c>
      <c r="C581">
        <v>-9.4680786000000001</v>
      </c>
      <c r="M581">
        <v>10600000000</v>
      </c>
      <c r="N581">
        <v>-9.6163559000000003</v>
      </c>
    </row>
    <row r="582" spans="2:14" x14ac:dyDescent="0.25">
      <c r="B582">
        <v>10660000000</v>
      </c>
      <c r="C582">
        <v>-9.4861106999999993</v>
      </c>
      <c r="M582">
        <v>10660000000</v>
      </c>
      <c r="N582">
        <v>-9.6444855</v>
      </c>
    </row>
    <row r="583" spans="2:14" x14ac:dyDescent="0.25">
      <c r="B583">
        <v>10720000000</v>
      </c>
      <c r="C583">
        <v>-9.4833373999999999</v>
      </c>
      <c r="M583">
        <v>10720000000</v>
      </c>
      <c r="N583">
        <v>-9.6408453000000005</v>
      </c>
    </row>
    <row r="584" spans="2:14" x14ac:dyDescent="0.25">
      <c r="B584">
        <v>10780000000</v>
      </c>
      <c r="C584">
        <v>-9.5322198999999994</v>
      </c>
      <c r="M584">
        <v>10780000000</v>
      </c>
      <c r="N584">
        <v>-9.6910305000000001</v>
      </c>
    </row>
    <row r="585" spans="2:14" x14ac:dyDescent="0.25">
      <c r="B585">
        <v>10840000000</v>
      </c>
      <c r="C585">
        <v>-9.5840302000000008</v>
      </c>
      <c r="M585">
        <v>10840000000</v>
      </c>
      <c r="N585">
        <v>-9.7384070999999999</v>
      </c>
    </row>
    <row r="586" spans="2:14" x14ac:dyDescent="0.25">
      <c r="B586">
        <v>10900000000</v>
      </c>
      <c r="C586">
        <v>-9.6160727000000001</v>
      </c>
      <c r="M586">
        <v>10900000000</v>
      </c>
      <c r="N586">
        <v>-9.7769995000000005</v>
      </c>
    </row>
    <row r="587" spans="2:14" x14ac:dyDescent="0.25">
      <c r="B587">
        <v>10960000000</v>
      </c>
      <c r="C587">
        <v>-9.6560544999999998</v>
      </c>
      <c r="M587">
        <v>10960000000</v>
      </c>
      <c r="N587">
        <v>-9.8151960000000003</v>
      </c>
    </row>
    <row r="588" spans="2:14" x14ac:dyDescent="0.25">
      <c r="B588">
        <v>11020000000</v>
      </c>
      <c r="C588">
        <v>-9.7336369000000005</v>
      </c>
      <c r="M588">
        <v>11020000000</v>
      </c>
      <c r="N588">
        <v>-9.8945284000000004</v>
      </c>
    </row>
    <row r="589" spans="2:14" x14ac:dyDescent="0.25">
      <c r="B589">
        <v>11080000000</v>
      </c>
      <c r="C589">
        <v>-9.7908688000000001</v>
      </c>
      <c r="M589">
        <v>11080000000</v>
      </c>
      <c r="N589">
        <v>-9.9524507999999994</v>
      </c>
    </row>
    <row r="590" spans="2:14" x14ac:dyDescent="0.25">
      <c r="B590">
        <v>11140000000</v>
      </c>
      <c r="C590">
        <v>-9.8263779000000007</v>
      </c>
      <c r="M590">
        <v>11140000000</v>
      </c>
      <c r="N590">
        <v>-9.9961824000000004</v>
      </c>
    </row>
    <row r="591" spans="2:14" x14ac:dyDescent="0.25">
      <c r="B591">
        <v>11200000000</v>
      </c>
      <c r="C591">
        <v>-9.8756561000000005</v>
      </c>
      <c r="M591">
        <v>11200000000</v>
      </c>
      <c r="N591">
        <v>-10.050271</v>
      </c>
    </row>
    <row r="592" spans="2:14" x14ac:dyDescent="0.25">
      <c r="B592">
        <v>11260000000</v>
      </c>
      <c r="C592">
        <v>-9.9716491999999999</v>
      </c>
      <c r="M592">
        <v>11260000000</v>
      </c>
      <c r="N592">
        <v>-10.137701</v>
      </c>
    </row>
    <row r="593" spans="2:14" x14ac:dyDescent="0.25">
      <c r="B593">
        <v>11320000000</v>
      </c>
      <c r="C593">
        <v>-10.012209</v>
      </c>
      <c r="M593">
        <v>11320000000</v>
      </c>
      <c r="N593">
        <v>-10.158516000000001</v>
      </c>
    </row>
    <row r="594" spans="2:14" x14ac:dyDescent="0.25">
      <c r="B594">
        <v>11380000000</v>
      </c>
      <c r="C594">
        <v>-10.047608</v>
      </c>
      <c r="M594">
        <v>11380000000</v>
      </c>
      <c r="N594">
        <v>-10.190111</v>
      </c>
    </row>
    <row r="595" spans="2:14" x14ac:dyDescent="0.25">
      <c r="B595">
        <v>11440000000</v>
      </c>
      <c r="C595">
        <v>-10.150389000000001</v>
      </c>
      <c r="M595">
        <v>11440000000</v>
      </c>
      <c r="N595">
        <v>-10.281281</v>
      </c>
    </row>
    <row r="596" spans="2:14" x14ac:dyDescent="0.25">
      <c r="B596">
        <v>11500000000</v>
      </c>
      <c r="C596">
        <v>-10.212839000000001</v>
      </c>
      <c r="M596">
        <v>11500000000</v>
      </c>
      <c r="N596">
        <v>-10.335262999999999</v>
      </c>
    </row>
    <row r="597" spans="2:14" x14ac:dyDescent="0.25">
      <c r="B597">
        <v>11560000000</v>
      </c>
      <c r="C597">
        <v>-10.287288</v>
      </c>
      <c r="M597">
        <v>11560000000</v>
      </c>
      <c r="N597">
        <v>-10.399728</v>
      </c>
    </row>
    <row r="598" spans="2:14" x14ac:dyDescent="0.25">
      <c r="B598">
        <v>11620000000</v>
      </c>
      <c r="C598">
        <v>-10.373835</v>
      </c>
      <c r="M598">
        <v>11620000000</v>
      </c>
      <c r="N598">
        <v>-10.471351</v>
      </c>
    </row>
    <row r="599" spans="2:14" x14ac:dyDescent="0.25">
      <c r="B599">
        <v>11680000000</v>
      </c>
      <c r="C599">
        <v>-10.471890999999999</v>
      </c>
      <c r="M599">
        <v>11680000000</v>
      </c>
      <c r="N599">
        <v>-10.554221</v>
      </c>
    </row>
    <row r="600" spans="2:14" x14ac:dyDescent="0.25">
      <c r="B600">
        <v>11740000000</v>
      </c>
      <c r="C600">
        <v>-10.548019</v>
      </c>
      <c r="M600">
        <v>11740000000</v>
      </c>
      <c r="N600">
        <v>-10.605865</v>
      </c>
    </row>
    <row r="601" spans="2:14" x14ac:dyDescent="0.25">
      <c r="B601">
        <v>11800000000</v>
      </c>
      <c r="C601">
        <v>-10.650798999999999</v>
      </c>
      <c r="M601">
        <v>11800000000</v>
      </c>
      <c r="N601">
        <v>-10.677178</v>
      </c>
    </row>
    <row r="602" spans="2:14" x14ac:dyDescent="0.25">
      <c r="B602">
        <v>11860000000</v>
      </c>
      <c r="C602">
        <v>-10.743667</v>
      </c>
      <c r="M602">
        <v>11860000000</v>
      </c>
      <c r="N602">
        <v>-10.724213000000001</v>
      </c>
    </row>
    <row r="603" spans="2:14" x14ac:dyDescent="0.25">
      <c r="B603">
        <v>11920000000</v>
      </c>
      <c r="C603">
        <v>-10.81527</v>
      </c>
      <c r="M603">
        <v>11920000000</v>
      </c>
      <c r="N603">
        <v>-10.758027999999999</v>
      </c>
    </row>
    <row r="604" spans="2:14" x14ac:dyDescent="0.25">
      <c r="B604">
        <v>11980000000</v>
      </c>
      <c r="C604">
        <v>-10.897057999999999</v>
      </c>
      <c r="M604">
        <v>11980000000</v>
      </c>
      <c r="N604">
        <v>-10.826601999999999</v>
      </c>
    </row>
    <row r="605" spans="2:14" x14ac:dyDescent="0.25">
      <c r="B605">
        <v>12040000000</v>
      </c>
      <c r="C605">
        <v>-11.020580000000001</v>
      </c>
      <c r="M605">
        <v>12040000000</v>
      </c>
      <c r="N605">
        <v>-10.944345</v>
      </c>
    </row>
    <row r="606" spans="2:14" x14ac:dyDescent="0.25">
      <c r="B606">
        <v>12100000000</v>
      </c>
      <c r="C606">
        <v>-11.116599000000001</v>
      </c>
      <c r="M606">
        <v>12100000000</v>
      </c>
      <c r="N606">
        <v>-10.980598000000001</v>
      </c>
    </row>
    <row r="607" spans="2:14" x14ac:dyDescent="0.25">
      <c r="B607">
        <v>12160000000</v>
      </c>
      <c r="C607">
        <v>-11.177013000000001</v>
      </c>
      <c r="M607">
        <v>12160000000</v>
      </c>
      <c r="N607">
        <v>-11.003804000000001</v>
      </c>
    </row>
    <row r="608" spans="2:14" x14ac:dyDescent="0.25">
      <c r="B608">
        <v>12220000000</v>
      </c>
      <c r="C608">
        <v>-11.233048</v>
      </c>
      <c r="M608">
        <v>12220000000</v>
      </c>
      <c r="N608">
        <v>-11.024679000000001</v>
      </c>
    </row>
    <row r="609" spans="2:14" x14ac:dyDescent="0.25">
      <c r="B609">
        <v>12280000000</v>
      </c>
      <c r="C609">
        <v>-11.313497999999999</v>
      </c>
      <c r="M609">
        <v>12280000000</v>
      </c>
      <c r="N609">
        <v>-11.054622999999999</v>
      </c>
    </row>
    <row r="610" spans="2:14" x14ac:dyDescent="0.25">
      <c r="B610">
        <v>12340000000</v>
      </c>
      <c r="C610">
        <v>-11.370709</v>
      </c>
      <c r="M610">
        <v>12340000000</v>
      </c>
      <c r="N610">
        <v>-11.042116999999999</v>
      </c>
    </row>
    <row r="611" spans="2:14" x14ac:dyDescent="0.25">
      <c r="B611">
        <v>12400000000</v>
      </c>
      <c r="C611">
        <v>-11.412312</v>
      </c>
      <c r="M611">
        <v>12400000000</v>
      </c>
      <c r="N611">
        <v>-11.062697999999999</v>
      </c>
    </row>
    <row r="612" spans="2:14" x14ac:dyDescent="0.25">
      <c r="B612">
        <v>12460000000</v>
      </c>
      <c r="C612">
        <v>-11.521758</v>
      </c>
      <c r="M612">
        <v>12460000000</v>
      </c>
      <c r="N612">
        <v>-11.177887</v>
      </c>
    </row>
    <row r="613" spans="2:14" x14ac:dyDescent="0.25">
      <c r="B613">
        <v>12520000000</v>
      </c>
      <c r="C613">
        <v>-11.679574000000001</v>
      </c>
      <c r="M613">
        <v>12520000000</v>
      </c>
      <c r="N613">
        <v>-11.318149</v>
      </c>
    </row>
    <row r="614" spans="2:14" x14ac:dyDescent="0.25">
      <c r="B614">
        <v>12580000000</v>
      </c>
      <c r="C614">
        <v>-11.753052</v>
      </c>
      <c r="M614">
        <v>12580000000</v>
      </c>
      <c r="N614">
        <v>-11.33947</v>
      </c>
    </row>
    <row r="615" spans="2:14" x14ac:dyDescent="0.25">
      <c r="B615">
        <v>12640000000</v>
      </c>
      <c r="C615">
        <v>-11.825495</v>
      </c>
      <c r="M615">
        <v>12640000000</v>
      </c>
      <c r="N615">
        <v>-11.377909000000001</v>
      </c>
    </row>
    <row r="616" spans="2:14" x14ac:dyDescent="0.25">
      <c r="B616">
        <v>12700000000</v>
      </c>
      <c r="C616">
        <v>-11.909628</v>
      </c>
      <c r="M616">
        <v>12700000000</v>
      </c>
      <c r="N616">
        <v>-11.451112999999999</v>
      </c>
    </row>
    <row r="617" spans="2:14" x14ac:dyDescent="0.25">
      <c r="B617">
        <v>12760000000</v>
      </c>
      <c r="C617">
        <v>-11.993865</v>
      </c>
      <c r="M617">
        <v>12760000000</v>
      </c>
      <c r="N617">
        <v>-11.529904</v>
      </c>
    </row>
    <row r="618" spans="2:14" x14ac:dyDescent="0.25">
      <c r="B618">
        <v>12820000000</v>
      </c>
      <c r="C618">
        <v>-12.111768</v>
      </c>
      <c r="M618">
        <v>12820000000</v>
      </c>
      <c r="N618">
        <v>-11.650798999999999</v>
      </c>
    </row>
    <row r="619" spans="2:14" x14ac:dyDescent="0.25">
      <c r="B619">
        <v>12880000000</v>
      </c>
      <c r="C619">
        <v>-12.234199</v>
      </c>
      <c r="M619">
        <v>12880000000</v>
      </c>
      <c r="N619">
        <v>-11.78834</v>
      </c>
    </row>
    <row r="620" spans="2:14" x14ac:dyDescent="0.25">
      <c r="B620">
        <v>12940000000</v>
      </c>
      <c r="C620">
        <v>-12.328298999999999</v>
      </c>
      <c r="M620">
        <v>12940000000</v>
      </c>
      <c r="N620">
        <v>-11.903419</v>
      </c>
    </row>
    <row r="621" spans="2:14" x14ac:dyDescent="0.25">
      <c r="B621">
        <v>13000000000</v>
      </c>
      <c r="C621">
        <v>-12.427541</v>
      </c>
      <c r="M621">
        <v>13000000000</v>
      </c>
      <c r="N621">
        <v>-12.005492</v>
      </c>
    </row>
    <row r="622" spans="2:14" x14ac:dyDescent="0.25">
      <c r="B622" t="s">
        <v>25</v>
      </c>
      <c r="M622" t="s">
        <v>25</v>
      </c>
    </row>
    <row r="625" spans="2:14" x14ac:dyDescent="0.25">
      <c r="B625" t="s">
        <v>40</v>
      </c>
      <c r="M625" t="s">
        <v>40</v>
      </c>
    </row>
    <row r="626" spans="2:14" x14ac:dyDescent="0.25">
      <c r="B626" t="s">
        <v>23</v>
      </c>
      <c r="C626" t="s">
        <v>248</v>
      </c>
      <c r="M626" t="s">
        <v>23</v>
      </c>
      <c r="N626" t="s">
        <v>248</v>
      </c>
    </row>
    <row r="627" spans="2:14" x14ac:dyDescent="0.25">
      <c r="B627">
        <v>1000000000</v>
      </c>
      <c r="C627">
        <v>-12.745749</v>
      </c>
      <c r="M627">
        <v>1000000000</v>
      </c>
      <c r="N627">
        <v>-14.191462</v>
      </c>
    </row>
    <row r="628" spans="2:14" x14ac:dyDescent="0.25">
      <c r="B628">
        <v>1060000000</v>
      </c>
      <c r="C628">
        <v>-12.547174</v>
      </c>
      <c r="M628">
        <v>1060000000</v>
      </c>
      <c r="N628">
        <v>-14.011271000000001</v>
      </c>
    </row>
    <row r="629" spans="2:14" x14ac:dyDescent="0.25">
      <c r="B629">
        <v>1120000000</v>
      </c>
      <c r="C629">
        <v>-12.170970000000001</v>
      </c>
      <c r="M629">
        <v>1120000000</v>
      </c>
      <c r="N629">
        <v>-13.731057</v>
      </c>
    </row>
    <row r="630" spans="2:14" x14ac:dyDescent="0.25">
      <c r="B630">
        <v>1180000000</v>
      </c>
      <c r="C630">
        <v>-11.797836</v>
      </c>
      <c r="M630">
        <v>1180000000</v>
      </c>
      <c r="N630">
        <v>-13.380485999999999</v>
      </c>
    </row>
    <row r="631" spans="2:14" x14ac:dyDescent="0.25">
      <c r="B631">
        <v>1240000000</v>
      </c>
      <c r="C631">
        <v>-11.322656</v>
      </c>
      <c r="M631">
        <v>1240000000</v>
      </c>
      <c r="N631">
        <v>-12.952385</v>
      </c>
    </row>
    <row r="632" spans="2:14" x14ac:dyDescent="0.25">
      <c r="B632">
        <v>1300000000</v>
      </c>
      <c r="C632">
        <v>-11.096736999999999</v>
      </c>
      <c r="M632">
        <v>1300000000</v>
      </c>
      <c r="N632">
        <v>-12.634895</v>
      </c>
    </row>
    <row r="633" spans="2:14" x14ac:dyDescent="0.25">
      <c r="B633">
        <v>1360000000</v>
      </c>
      <c r="C633">
        <v>-10.700385000000001</v>
      </c>
      <c r="M633">
        <v>1360000000</v>
      </c>
      <c r="N633">
        <v>-12.292852999999999</v>
      </c>
    </row>
    <row r="634" spans="2:14" x14ac:dyDescent="0.25">
      <c r="B634">
        <v>1420000000</v>
      </c>
      <c r="C634">
        <v>-10.476925</v>
      </c>
      <c r="M634">
        <v>1420000000</v>
      </c>
      <c r="N634">
        <v>-11.973575</v>
      </c>
    </row>
    <row r="635" spans="2:14" x14ac:dyDescent="0.25">
      <c r="B635">
        <v>1480000000</v>
      </c>
      <c r="C635">
        <v>-10.166041</v>
      </c>
      <c r="M635">
        <v>1480000000</v>
      </c>
      <c r="N635">
        <v>-11.672522000000001</v>
      </c>
    </row>
    <row r="636" spans="2:14" x14ac:dyDescent="0.25">
      <c r="B636">
        <v>1540000000</v>
      </c>
      <c r="C636">
        <v>-10.015293</v>
      </c>
      <c r="M636">
        <v>1540000000</v>
      </c>
      <c r="N636">
        <v>-11.381610999999999</v>
      </c>
    </row>
    <row r="637" spans="2:14" x14ac:dyDescent="0.25">
      <c r="B637">
        <v>1600000000</v>
      </c>
      <c r="C637">
        <v>-9.7796774000000006</v>
      </c>
      <c r="M637">
        <v>1600000000</v>
      </c>
      <c r="N637">
        <v>-11.148401</v>
      </c>
    </row>
    <row r="638" spans="2:14" x14ac:dyDescent="0.25">
      <c r="B638">
        <v>1660000000</v>
      </c>
      <c r="C638">
        <v>-9.6924571999999998</v>
      </c>
      <c r="M638">
        <v>1660000000</v>
      </c>
      <c r="N638">
        <v>-10.917733</v>
      </c>
    </row>
    <row r="639" spans="2:14" x14ac:dyDescent="0.25">
      <c r="B639">
        <v>1720000000</v>
      </c>
      <c r="C639">
        <v>-9.5055571000000008</v>
      </c>
      <c r="M639">
        <v>1720000000</v>
      </c>
      <c r="N639">
        <v>-10.692983</v>
      </c>
    </row>
    <row r="640" spans="2:14" x14ac:dyDescent="0.25">
      <c r="B640">
        <v>1780000000</v>
      </c>
      <c r="C640">
        <v>-9.4415607000000001</v>
      </c>
      <c r="M640">
        <v>1780000000</v>
      </c>
      <c r="N640">
        <v>-10.496575999999999</v>
      </c>
    </row>
    <row r="641" spans="2:14" x14ac:dyDescent="0.25">
      <c r="B641">
        <v>1840000000</v>
      </c>
      <c r="C641">
        <v>-9.3071155999999995</v>
      </c>
      <c r="M641">
        <v>1840000000</v>
      </c>
      <c r="N641">
        <v>-10.324593999999999</v>
      </c>
    </row>
    <row r="642" spans="2:14" x14ac:dyDescent="0.25">
      <c r="B642">
        <v>1900000000</v>
      </c>
      <c r="C642">
        <v>-9.2654838999999996</v>
      </c>
      <c r="M642">
        <v>1900000000</v>
      </c>
      <c r="N642">
        <v>-10.135398</v>
      </c>
    </row>
    <row r="643" spans="2:14" x14ac:dyDescent="0.25">
      <c r="B643">
        <v>1960000000</v>
      </c>
      <c r="C643">
        <v>-9.0935488000000007</v>
      </c>
      <c r="M643">
        <v>1960000000</v>
      </c>
      <c r="N643">
        <v>-9.9174594999999997</v>
      </c>
    </row>
    <row r="644" spans="2:14" x14ac:dyDescent="0.25">
      <c r="B644">
        <v>2020000000</v>
      </c>
      <c r="C644">
        <v>-9.0610227999999999</v>
      </c>
      <c r="M644">
        <v>2020000000</v>
      </c>
      <c r="N644">
        <v>-9.7583827999999997</v>
      </c>
    </row>
    <row r="645" spans="2:14" x14ac:dyDescent="0.25">
      <c r="B645">
        <v>2080000000</v>
      </c>
      <c r="C645">
        <v>-8.9595547</v>
      </c>
      <c r="M645">
        <v>2080000000</v>
      </c>
      <c r="N645">
        <v>-9.6108417999999993</v>
      </c>
    </row>
    <row r="646" spans="2:14" x14ac:dyDescent="0.25">
      <c r="B646">
        <v>2140000000</v>
      </c>
      <c r="C646">
        <v>-8.8718614999999996</v>
      </c>
      <c r="M646">
        <v>2140000000</v>
      </c>
      <c r="N646">
        <v>-9.4406443000000007</v>
      </c>
    </row>
    <row r="647" spans="2:14" x14ac:dyDescent="0.25">
      <c r="B647">
        <v>2200000000</v>
      </c>
      <c r="C647">
        <v>-8.7804784999999992</v>
      </c>
      <c r="M647">
        <v>2200000000</v>
      </c>
      <c r="N647">
        <v>-9.2890309999999996</v>
      </c>
    </row>
    <row r="648" spans="2:14" x14ac:dyDescent="0.25">
      <c r="B648">
        <v>2260000000</v>
      </c>
      <c r="C648">
        <v>-8.7919768999999999</v>
      </c>
      <c r="M648">
        <v>2260000000</v>
      </c>
      <c r="N648">
        <v>-9.2344007000000001</v>
      </c>
    </row>
    <row r="649" spans="2:14" x14ac:dyDescent="0.25">
      <c r="B649">
        <v>2320000000</v>
      </c>
      <c r="C649">
        <v>-8.7491207000000006</v>
      </c>
      <c r="M649">
        <v>2320000000</v>
      </c>
      <c r="N649">
        <v>-9.1520281000000008</v>
      </c>
    </row>
    <row r="650" spans="2:14" x14ac:dyDescent="0.25">
      <c r="B650">
        <v>2380000000</v>
      </c>
      <c r="C650">
        <v>-8.7811526999999998</v>
      </c>
      <c r="M650">
        <v>2380000000</v>
      </c>
      <c r="N650">
        <v>-9.1107253999999998</v>
      </c>
    </row>
    <row r="651" spans="2:14" x14ac:dyDescent="0.25">
      <c r="B651">
        <v>2440000000</v>
      </c>
      <c r="C651">
        <v>-8.8179417000000004</v>
      </c>
      <c r="M651">
        <v>2440000000</v>
      </c>
      <c r="N651">
        <v>-9.1066073999999997</v>
      </c>
    </row>
    <row r="652" spans="2:14" x14ac:dyDescent="0.25">
      <c r="B652">
        <v>2500000000</v>
      </c>
      <c r="C652">
        <v>-8.8435887999999991</v>
      </c>
      <c r="M652">
        <v>2500000000</v>
      </c>
      <c r="N652">
        <v>-9.1063489999999998</v>
      </c>
    </row>
    <row r="653" spans="2:14" x14ac:dyDescent="0.25">
      <c r="B653">
        <v>2560000000</v>
      </c>
      <c r="C653">
        <v>-8.8212241999999996</v>
      </c>
      <c r="M653">
        <v>2560000000</v>
      </c>
      <c r="N653">
        <v>-9.0884485000000002</v>
      </c>
    </row>
    <row r="654" spans="2:14" x14ac:dyDescent="0.25">
      <c r="B654">
        <v>2620000000</v>
      </c>
      <c r="C654">
        <v>-8.8665141999999992</v>
      </c>
      <c r="M654">
        <v>2620000000</v>
      </c>
      <c r="N654">
        <v>-9.1308164999999999</v>
      </c>
    </row>
    <row r="655" spans="2:14" x14ac:dyDescent="0.25">
      <c r="B655">
        <v>2680000000</v>
      </c>
      <c r="C655">
        <v>-8.8674754999999994</v>
      </c>
      <c r="M655">
        <v>2680000000</v>
      </c>
      <c r="N655">
        <v>-9.1799870000000006</v>
      </c>
    </row>
    <row r="656" spans="2:14" x14ac:dyDescent="0.25">
      <c r="B656">
        <v>2740000000</v>
      </c>
      <c r="C656">
        <v>-8.8827046999999997</v>
      </c>
      <c r="M656">
        <v>2740000000</v>
      </c>
      <c r="N656">
        <v>-9.2391042999999993</v>
      </c>
    </row>
    <row r="657" spans="2:14" x14ac:dyDescent="0.25">
      <c r="B657">
        <v>2800000000</v>
      </c>
      <c r="C657">
        <v>-8.9044371000000009</v>
      </c>
      <c r="M657">
        <v>2800000000</v>
      </c>
      <c r="N657">
        <v>-9.3422003</v>
      </c>
    </row>
    <row r="658" spans="2:14" x14ac:dyDescent="0.25">
      <c r="B658">
        <v>2860000000</v>
      </c>
      <c r="C658">
        <v>-8.9509849999999993</v>
      </c>
      <c r="M658">
        <v>2860000000</v>
      </c>
      <c r="N658">
        <v>-9.4692744999999992</v>
      </c>
    </row>
    <row r="659" spans="2:14" x14ac:dyDescent="0.25">
      <c r="B659">
        <v>2920000000</v>
      </c>
      <c r="C659">
        <v>-9.0129889999999993</v>
      </c>
      <c r="M659">
        <v>2920000000</v>
      </c>
      <c r="N659">
        <v>-9.6145791999999997</v>
      </c>
    </row>
    <row r="660" spans="2:14" x14ac:dyDescent="0.25">
      <c r="B660">
        <v>2980000000</v>
      </c>
      <c r="C660">
        <v>-9.0469418000000008</v>
      </c>
      <c r="M660">
        <v>2980000000</v>
      </c>
      <c r="N660">
        <v>-9.7403850999999992</v>
      </c>
    </row>
    <row r="661" spans="2:14" x14ac:dyDescent="0.25">
      <c r="B661">
        <v>3040000000</v>
      </c>
      <c r="C661">
        <v>-9.1175318000000001</v>
      </c>
      <c r="M661">
        <v>3040000000</v>
      </c>
      <c r="N661">
        <v>-9.9056481999999999</v>
      </c>
    </row>
    <row r="662" spans="2:14" x14ac:dyDescent="0.25">
      <c r="B662">
        <v>3100000000</v>
      </c>
      <c r="C662">
        <v>-9.1730423000000005</v>
      </c>
      <c r="M662">
        <v>3100000000</v>
      </c>
      <c r="N662">
        <v>-10.043889</v>
      </c>
    </row>
    <row r="663" spans="2:14" x14ac:dyDescent="0.25">
      <c r="B663">
        <v>3160000000</v>
      </c>
      <c r="C663">
        <v>-9.2349204999999994</v>
      </c>
      <c r="M663">
        <v>3160000000</v>
      </c>
      <c r="N663">
        <v>-10.153599</v>
      </c>
    </row>
    <row r="664" spans="2:14" x14ac:dyDescent="0.25">
      <c r="B664">
        <v>3220000000</v>
      </c>
      <c r="C664">
        <v>-9.2810649999999999</v>
      </c>
      <c r="M664">
        <v>3220000000</v>
      </c>
      <c r="N664">
        <v>-10.204091999999999</v>
      </c>
    </row>
    <row r="665" spans="2:14" x14ac:dyDescent="0.25">
      <c r="B665">
        <v>3280000000</v>
      </c>
      <c r="C665">
        <v>-9.3105239999999991</v>
      </c>
      <c r="M665">
        <v>3280000000</v>
      </c>
      <c r="N665">
        <v>-10.231061</v>
      </c>
    </row>
    <row r="666" spans="2:14" x14ac:dyDescent="0.25">
      <c r="B666">
        <v>3340000000</v>
      </c>
      <c r="C666">
        <v>-9.4001341000000007</v>
      </c>
      <c r="M666">
        <v>3340000000</v>
      </c>
      <c r="N666">
        <v>-10.249578</v>
      </c>
    </row>
    <row r="667" spans="2:14" x14ac:dyDescent="0.25">
      <c r="B667">
        <v>3400000000</v>
      </c>
      <c r="C667">
        <v>-9.4253502000000005</v>
      </c>
      <c r="M667">
        <v>3400000000</v>
      </c>
      <c r="N667">
        <v>-10.211175000000001</v>
      </c>
    </row>
    <row r="668" spans="2:14" x14ac:dyDescent="0.25">
      <c r="B668">
        <v>3460000000</v>
      </c>
      <c r="C668">
        <v>-9.4726237999999992</v>
      </c>
      <c r="M668">
        <v>3460000000</v>
      </c>
      <c r="N668">
        <v>-10.137905</v>
      </c>
    </row>
    <row r="669" spans="2:14" x14ac:dyDescent="0.25">
      <c r="B669">
        <v>3520000000</v>
      </c>
      <c r="C669">
        <v>-9.5167035999999996</v>
      </c>
      <c r="M669">
        <v>3520000000</v>
      </c>
      <c r="N669">
        <v>-10.106312000000001</v>
      </c>
    </row>
    <row r="670" spans="2:14" x14ac:dyDescent="0.25">
      <c r="B670">
        <v>3580000000</v>
      </c>
      <c r="C670">
        <v>-9.5825405000000003</v>
      </c>
      <c r="M670">
        <v>3580000000</v>
      </c>
      <c r="N670">
        <v>-10.070454</v>
      </c>
    </row>
    <row r="671" spans="2:14" x14ac:dyDescent="0.25">
      <c r="B671">
        <v>3640000000</v>
      </c>
      <c r="C671">
        <v>-9.6195363999999994</v>
      </c>
      <c r="M671">
        <v>3640000000</v>
      </c>
      <c r="N671">
        <v>-9.9999266000000002</v>
      </c>
    </row>
    <row r="672" spans="2:14" x14ac:dyDescent="0.25">
      <c r="B672">
        <v>3700000000</v>
      </c>
      <c r="C672">
        <v>-9.7068396000000003</v>
      </c>
      <c r="M672">
        <v>3700000000</v>
      </c>
      <c r="N672">
        <v>-9.9552717000000008</v>
      </c>
    </row>
    <row r="673" spans="2:14" x14ac:dyDescent="0.25">
      <c r="B673">
        <v>3760000000</v>
      </c>
      <c r="C673">
        <v>-9.7338532999999998</v>
      </c>
      <c r="M673">
        <v>3760000000</v>
      </c>
      <c r="N673">
        <v>-9.8579778999999998</v>
      </c>
    </row>
    <row r="674" spans="2:14" x14ac:dyDescent="0.25">
      <c r="B674">
        <v>3820000000</v>
      </c>
      <c r="C674">
        <v>-9.7992314999999994</v>
      </c>
      <c r="M674">
        <v>3820000000</v>
      </c>
      <c r="N674">
        <v>-9.8162564999999997</v>
      </c>
    </row>
    <row r="675" spans="2:14" x14ac:dyDescent="0.25">
      <c r="B675">
        <v>3880000000</v>
      </c>
      <c r="C675">
        <v>-9.8497400000000006</v>
      </c>
      <c r="M675">
        <v>3880000000</v>
      </c>
      <c r="N675">
        <v>-9.7180166000000003</v>
      </c>
    </row>
    <row r="676" spans="2:14" x14ac:dyDescent="0.25">
      <c r="B676">
        <v>3940000000</v>
      </c>
      <c r="C676">
        <v>-9.8774747999999999</v>
      </c>
      <c r="M676">
        <v>3940000000</v>
      </c>
      <c r="N676">
        <v>-9.6653271000000007</v>
      </c>
    </row>
    <row r="677" spans="2:14" x14ac:dyDescent="0.25">
      <c r="B677">
        <v>4000000000</v>
      </c>
      <c r="C677">
        <v>-9.9673003999999992</v>
      </c>
      <c r="M677">
        <v>4000000000</v>
      </c>
      <c r="N677">
        <v>-9.6272669000000004</v>
      </c>
    </row>
    <row r="678" spans="2:14" x14ac:dyDescent="0.25">
      <c r="B678">
        <v>4060000000</v>
      </c>
      <c r="C678">
        <v>-10.06179</v>
      </c>
      <c r="M678">
        <v>4060000000</v>
      </c>
      <c r="N678">
        <v>-9.6416968999999995</v>
      </c>
    </row>
    <row r="679" spans="2:14" x14ac:dyDescent="0.25">
      <c r="B679">
        <v>4120000000</v>
      </c>
      <c r="C679">
        <v>-10.090071</v>
      </c>
      <c r="M679">
        <v>4120000000</v>
      </c>
      <c r="N679">
        <v>-9.5901774999999994</v>
      </c>
    </row>
    <row r="680" spans="2:14" x14ac:dyDescent="0.25">
      <c r="B680">
        <v>4180000000</v>
      </c>
      <c r="C680">
        <v>-10.177092999999999</v>
      </c>
      <c r="M680">
        <v>4180000000</v>
      </c>
      <c r="N680">
        <v>-9.5995931999999993</v>
      </c>
    </row>
    <row r="681" spans="2:14" x14ac:dyDescent="0.25">
      <c r="B681">
        <v>4240000000</v>
      </c>
      <c r="C681">
        <v>-10.185755</v>
      </c>
      <c r="M681">
        <v>4240000000</v>
      </c>
      <c r="N681">
        <v>-9.5506133999999996</v>
      </c>
    </row>
    <row r="682" spans="2:14" x14ac:dyDescent="0.25">
      <c r="B682">
        <v>4300000000</v>
      </c>
      <c r="C682">
        <v>-10.191668999999999</v>
      </c>
      <c r="M682">
        <v>4300000000</v>
      </c>
      <c r="N682">
        <v>-9.5374421999999992</v>
      </c>
    </row>
    <row r="683" spans="2:14" x14ac:dyDescent="0.25">
      <c r="B683">
        <v>4360000000</v>
      </c>
      <c r="C683">
        <v>-10.260895</v>
      </c>
      <c r="M683">
        <v>4360000000</v>
      </c>
      <c r="N683">
        <v>-9.5497893999999999</v>
      </c>
    </row>
    <row r="684" spans="2:14" x14ac:dyDescent="0.25">
      <c r="B684">
        <v>4420000000</v>
      </c>
      <c r="C684">
        <v>-10.210448</v>
      </c>
      <c r="M684">
        <v>4420000000</v>
      </c>
      <c r="N684">
        <v>-9.5056601000000001</v>
      </c>
    </row>
    <row r="685" spans="2:14" x14ac:dyDescent="0.25">
      <c r="B685">
        <v>4480000000</v>
      </c>
      <c r="C685">
        <v>-10.230226999999999</v>
      </c>
      <c r="M685">
        <v>4480000000</v>
      </c>
      <c r="N685">
        <v>-9.5402287999999995</v>
      </c>
    </row>
    <row r="686" spans="2:14" x14ac:dyDescent="0.25">
      <c r="B686">
        <v>4540000000</v>
      </c>
      <c r="C686">
        <v>-10.180933</v>
      </c>
      <c r="M686">
        <v>4540000000</v>
      </c>
      <c r="N686">
        <v>-9.5301085000000008</v>
      </c>
    </row>
    <row r="687" spans="2:14" x14ac:dyDescent="0.25">
      <c r="B687">
        <v>4600000000</v>
      </c>
      <c r="C687">
        <v>-10.113742999999999</v>
      </c>
      <c r="M687">
        <v>4600000000</v>
      </c>
      <c r="N687">
        <v>-9.5353698999999992</v>
      </c>
    </row>
    <row r="688" spans="2:14" x14ac:dyDescent="0.25">
      <c r="B688">
        <v>4660000000</v>
      </c>
      <c r="C688">
        <v>-9.9738083</v>
      </c>
      <c r="M688">
        <v>4660000000</v>
      </c>
      <c r="N688">
        <v>-9.5180006000000006</v>
      </c>
    </row>
    <row r="689" spans="2:14" x14ac:dyDescent="0.25">
      <c r="B689">
        <v>4720000000</v>
      </c>
      <c r="C689">
        <v>-9.8809538000000003</v>
      </c>
      <c r="M689">
        <v>4720000000</v>
      </c>
      <c r="N689">
        <v>-9.5265646000000004</v>
      </c>
    </row>
    <row r="690" spans="2:14" x14ac:dyDescent="0.25">
      <c r="B690">
        <v>4780000000</v>
      </c>
      <c r="C690">
        <v>-9.7692709000000004</v>
      </c>
      <c r="M690">
        <v>4780000000</v>
      </c>
      <c r="N690">
        <v>-9.5557537000000004</v>
      </c>
    </row>
    <row r="691" spans="2:14" x14ac:dyDescent="0.25">
      <c r="B691">
        <v>4840000000</v>
      </c>
      <c r="C691">
        <v>-9.7320585000000008</v>
      </c>
      <c r="M691">
        <v>4840000000</v>
      </c>
      <c r="N691">
        <v>-9.6061192000000002</v>
      </c>
    </row>
    <row r="692" spans="2:14" x14ac:dyDescent="0.25">
      <c r="B692">
        <v>4900000000</v>
      </c>
      <c r="C692">
        <v>-9.6418447</v>
      </c>
      <c r="M692">
        <v>4900000000</v>
      </c>
      <c r="N692">
        <v>-9.6186886000000005</v>
      </c>
    </row>
    <row r="693" spans="2:14" x14ac:dyDescent="0.25">
      <c r="B693">
        <v>4960000000</v>
      </c>
      <c r="C693">
        <v>-9.6009779000000002</v>
      </c>
      <c r="M693">
        <v>4960000000</v>
      </c>
      <c r="N693">
        <v>-9.6767100999999993</v>
      </c>
    </row>
    <row r="694" spans="2:14" x14ac:dyDescent="0.25">
      <c r="B694">
        <v>5020000000</v>
      </c>
      <c r="C694">
        <v>-9.5482674000000003</v>
      </c>
      <c r="M694">
        <v>5020000000</v>
      </c>
      <c r="N694">
        <v>-9.6788425</v>
      </c>
    </row>
    <row r="695" spans="2:14" x14ac:dyDescent="0.25">
      <c r="B695">
        <v>5080000000</v>
      </c>
      <c r="C695">
        <v>-9.4724711999999993</v>
      </c>
      <c r="M695">
        <v>5080000000</v>
      </c>
      <c r="N695">
        <v>-9.6706362000000006</v>
      </c>
    </row>
    <row r="696" spans="2:14" x14ac:dyDescent="0.25">
      <c r="B696">
        <v>5140000000</v>
      </c>
      <c r="C696">
        <v>-9.4311047000000006</v>
      </c>
      <c r="M696">
        <v>5140000000</v>
      </c>
      <c r="N696">
        <v>-9.6684503999999993</v>
      </c>
    </row>
    <row r="697" spans="2:14" x14ac:dyDescent="0.25">
      <c r="B697">
        <v>5200000000</v>
      </c>
      <c r="C697">
        <v>-9.3442202000000005</v>
      </c>
      <c r="M697">
        <v>5200000000</v>
      </c>
      <c r="N697">
        <v>-9.6076794000000003</v>
      </c>
    </row>
    <row r="698" spans="2:14" x14ac:dyDescent="0.25">
      <c r="B698">
        <v>5260000000</v>
      </c>
      <c r="C698">
        <v>-9.3264370000000003</v>
      </c>
      <c r="M698">
        <v>5260000000</v>
      </c>
      <c r="N698">
        <v>-9.5857553000000006</v>
      </c>
    </row>
    <row r="699" spans="2:14" x14ac:dyDescent="0.25">
      <c r="B699">
        <v>5320000000</v>
      </c>
      <c r="C699">
        <v>-9.3063316</v>
      </c>
      <c r="M699">
        <v>5320000000</v>
      </c>
      <c r="N699">
        <v>-9.5505513999999998</v>
      </c>
    </row>
    <row r="700" spans="2:14" x14ac:dyDescent="0.25">
      <c r="B700">
        <v>5380000000</v>
      </c>
      <c r="C700">
        <v>-9.2235545999999999</v>
      </c>
      <c r="M700">
        <v>5380000000</v>
      </c>
      <c r="N700">
        <v>-9.4392595000000004</v>
      </c>
    </row>
    <row r="701" spans="2:14" x14ac:dyDescent="0.25">
      <c r="B701">
        <v>5440000000</v>
      </c>
      <c r="C701">
        <v>-9.2328892000000007</v>
      </c>
      <c r="M701">
        <v>5440000000</v>
      </c>
      <c r="N701">
        <v>-9.4144564000000006</v>
      </c>
    </row>
    <row r="702" spans="2:14" x14ac:dyDescent="0.25">
      <c r="B702">
        <v>5500000000</v>
      </c>
      <c r="C702">
        <v>-9.2011842999999995</v>
      </c>
      <c r="M702">
        <v>5500000000</v>
      </c>
      <c r="N702">
        <v>-9.3369827000000001</v>
      </c>
    </row>
    <row r="703" spans="2:14" x14ac:dyDescent="0.25">
      <c r="B703">
        <v>5560000000</v>
      </c>
      <c r="C703">
        <v>-9.1570330000000002</v>
      </c>
      <c r="M703">
        <v>5560000000</v>
      </c>
      <c r="N703">
        <v>-9.2588872999999996</v>
      </c>
    </row>
    <row r="704" spans="2:14" x14ac:dyDescent="0.25">
      <c r="B704">
        <v>5620000000</v>
      </c>
      <c r="C704">
        <v>-9.1800069999999998</v>
      </c>
      <c r="M704">
        <v>5620000000</v>
      </c>
      <c r="N704">
        <v>-9.2281408000000003</v>
      </c>
    </row>
    <row r="705" spans="2:14" x14ac:dyDescent="0.25">
      <c r="B705">
        <v>5680000000</v>
      </c>
      <c r="C705">
        <v>-9.1906013000000009</v>
      </c>
      <c r="M705">
        <v>5680000000</v>
      </c>
      <c r="N705">
        <v>-9.1849337000000002</v>
      </c>
    </row>
    <row r="706" spans="2:14" x14ac:dyDescent="0.25">
      <c r="B706">
        <v>5740000000</v>
      </c>
      <c r="C706">
        <v>-9.1604595</v>
      </c>
      <c r="M706">
        <v>5740000000</v>
      </c>
      <c r="N706">
        <v>-9.1302423000000008</v>
      </c>
    </row>
    <row r="707" spans="2:14" x14ac:dyDescent="0.25">
      <c r="B707">
        <v>5800000000</v>
      </c>
      <c r="C707">
        <v>-9.1521892999999999</v>
      </c>
      <c r="M707">
        <v>5800000000</v>
      </c>
      <c r="N707">
        <v>-9.0925492999999999</v>
      </c>
    </row>
    <row r="708" spans="2:14" x14ac:dyDescent="0.25">
      <c r="B708">
        <v>5860000000</v>
      </c>
      <c r="C708">
        <v>-9.1251116000000003</v>
      </c>
      <c r="M708">
        <v>5860000000</v>
      </c>
      <c r="N708">
        <v>-9.0582905</v>
      </c>
    </row>
    <row r="709" spans="2:14" x14ac:dyDescent="0.25">
      <c r="B709">
        <v>5920000000</v>
      </c>
      <c r="C709">
        <v>-9.1229258000000009</v>
      </c>
      <c r="M709">
        <v>5920000000</v>
      </c>
      <c r="N709">
        <v>-9.0716648000000006</v>
      </c>
    </row>
    <row r="710" spans="2:14" x14ac:dyDescent="0.25">
      <c r="B710">
        <v>5980000000</v>
      </c>
      <c r="C710">
        <v>-9.0920342999999999</v>
      </c>
      <c r="M710">
        <v>5980000000</v>
      </c>
      <c r="N710">
        <v>-9.0482177999999998</v>
      </c>
    </row>
    <row r="711" spans="2:14" x14ac:dyDescent="0.25">
      <c r="B711">
        <v>6040000000</v>
      </c>
      <c r="C711">
        <v>-9.0299349000000007</v>
      </c>
      <c r="M711">
        <v>6040000000</v>
      </c>
      <c r="N711">
        <v>-9.0287304000000006</v>
      </c>
    </row>
    <row r="712" spans="2:14" x14ac:dyDescent="0.25">
      <c r="B712">
        <v>6100000000</v>
      </c>
      <c r="C712">
        <v>-9.0453595999999994</v>
      </c>
      <c r="M712">
        <v>6100000000</v>
      </c>
      <c r="N712">
        <v>-9.0633602</v>
      </c>
    </row>
    <row r="713" spans="2:14" x14ac:dyDescent="0.25">
      <c r="B713">
        <v>6160000000</v>
      </c>
      <c r="C713">
        <v>-8.9911232000000005</v>
      </c>
      <c r="M713">
        <v>6160000000</v>
      </c>
      <c r="N713">
        <v>-9.0404023999999996</v>
      </c>
    </row>
    <row r="714" spans="2:14" x14ac:dyDescent="0.25">
      <c r="B714">
        <v>6220000000</v>
      </c>
      <c r="C714">
        <v>-8.9591484000000001</v>
      </c>
      <c r="M714">
        <v>6220000000</v>
      </c>
      <c r="N714">
        <v>-9.0455389000000004</v>
      </c>
    </row>
    <row r="715" spans="2:14" x14ac:dyDescent="0.25">
      <c r="B715">
        <v>6280000000</v>
      </c>
      <c r="C715">
        <v>-8.9380856000000009</v>
      </c>
      <c r="M715">
        <v>6280000000</v>
      </c>
      <c r="N715">
        <v>-9.0545006000000008</v>
      </c>
    </row>
    <row r="716" spans="2:14" x14ac:dyDescent="0.25">
      <c r="B716">
        <v>6340000000</v>
      </c>
      <c r="C716">
        <v>-8.9517384</v>
      </c>
      <c r="M716">
        <v>6340000000</v>
      </c>
      <c r="N716">
        <v>-9.0779095000000005</v>
      </c>
    </row>
    <row r="717" spans="2:14" x14ac:dyDescent="0.25">
      <c r="B717">
        <v>6400000000</v>
      </c>
      <c r="C717">
        <v>-8.9685593000000008</v>
      </c>
      <c r="M717">
        <v>6400000000</v>
      </c>
      <c r="N717">
        <v>-9.0948715</v>
      </c>
    </row>
    <row r="718" spans="2:14" x14ac:dyDescent="0.25">
      <c r="B718">
        <v>6460000000</v>
      </c>
      <c r="C718">
        <v>-8.9816760999999996</v>
      </c>
      <c r="M718">
        <v>6460000000</v>
      </c>
      <c r="N718">
        <v>-9.0951337999999993</v>
      </c>
    </row>
    <row r="719" spans="2:14" x14ac:dyDescent="0.25">
      <c r="B719">
        <v>6520000000</v>
      </c>
      <c r="C719">
        <v>-8.9766969999999997</v>
      </c>
      <c r="M719">
        <v>6520000000</v>
      </c>
      <c r="N719">
        <v>-9.0898619000000007</v>
      </c>
    </row>
    <row r="720" spans="2:14" x14ac:dyDescent="0.25">
      <c r="B720">
        <v>6580000000</v>
      </c>
      <c r="C720">
        <v>-9.0311088999999996</v>
      </c>
      <c r="M720">
        <v>6580000000</v>
      </c>
      <c r="N720">
        <v>-9.1247234000000006</v>
      </c>
    </row>
    <row r="721" spans="2:14" x14ac:dyDescent="0.25">
      <c r="B721">
        <v>6640000000</v>
      </c>
      <c r="C721">
        <v>-9.0474396000000006</v>
      </c>
      <c r="M721">
        <v>6640000000</v>
      </c>
      <c r="N721">
        <v>-9.1315317</v>
      </c>
    </row>
    <row r="722" spans="2:14" x14ac:dyDescent="0.25">
      <c r="B722">
        <v>6700000000</v>
      </c>
      <c r="C722">
        <v>-9.0828351999999999</v>
      </c>
      <c r="M722">
        <v>6700000000</v>
      </c>
      <c r="N722">
        <v>-9.1616248999999996</v>
      </c>
    </row>
    <row r="723" spans="2:14" x14ac:dyDescent="0.25">
      <c r="B723">
        <v>6760000000</v>
      </c>
      <c r="C723">
        <v>-9.0676307999999999</v>
      </c>
      <c r="M723">
        <v>6760000000</v>
      </c>
      <c r="N723">
        <v>-9.1337214000000007</v>
      </c>
    </row>
    <row r="724" spans="2:14" x14ac:dyDescent="0.25">
      <c r="B724">
        <v>6820000000</v>
      </c>
      <c r="C724">
        <v>-9.0830974999999992</v>
      </c>
      <c r="M724">
        <v>6820000000</v>
      </c>
      <c r="N724">
        <v>-9.1421614000000009</v>
      </c>
    </row>
    <row r="725" spans="2:14" x14ac:dyDescent="0.25">
      <c r="B725">
        <v>6880000000</v>
      </c>
      <c r="C725">
        <v>-9.0848913000000007</v>
      </c>
      <c r="M725">
        <v>6880000000</v>
      </c>
      <c r="N725">
        <v>-9.1387844000000005</v>
      </c>
    </row>
    <row r="726" spans="2:14" x14ac:dyDescent="0.25">
      <c r="B726">
        <v>6940000000</v>
      </c>
      <c r="C726">
        <v>-9.0731286999999998</v>
      </c>
      <c r="M726">
        <v>6940000000</v>
      </c>
      <c r="N726">
        <v>-9.1206464999999994</v>
      </c>
    </row>
    <row r="727" spans="2:14" x14ac:dyDescent="0.25">
      <c r="B727">
        <v>7000000000</v>
      </c>
      <c r="C727">
        <v>-9.0540581000000007</v>
      </c>
      <c r="M727">
        <v>7000000000</v>
      </c>
      <c r="N727">
        <v>-9.1069373999999996</v>
      </c>
    </row>
    <row r="728" spans="2:14" x14ac:dyDescent="0.25">
      <c r="B728">
        <v>7060000000</v>
      </c>
      <c r="C728">
        <v>-9.0960932000000003</v>
      </c>
      <c r="M728">
        <v>7060000000</v>
      </c>
      <c r="N728">
        <v>-9.1424445999999993</v>
      </c>
    </row>
    <row r="729" spans="2:14" x14ac:dyDescent="0.25">
      <c r="B729">
        <v>7120000000</v>
      </c>
      <c r="C729">
        <v>-9.1042117999999999</v>
      </c>
      <c r="M729">
        <v>7120000000</v>
      </c>
      <c r="N729">
        <v>-9.1473397999999992</v>
      </c>
    </row>
    <row r="730" spans="2:14" x14ac:dyDescent="0.25">
      <c r="B730">
        <v>7180000000</v>
      </c>
      <c r="C730">
        <v>-9.1156539999999993</v>
      </c>
      <c r="M730">
        <v>7180000000</v>
      </c>
      <c r="N730">
        <v>-9.1462345000000003</v>
      </c>
    </row>
    <row r="731" spans="2:14" x14ac:dyDescent="0.25">
      <c r="B731">
        <v>7240000000</v>
      </c>
      <c r="C731">
        <v>-9.0987939999999998</v>
      </c>
      <c r="M731">
        <v>7240000000</v>
      </c>
      <c r="N731">
        <v>-9.1113719999999994</v>
      </c>
    </row>
    <row r="732" spans="2:14" x14ac:dyDescent="0.25">
      <c r="B732">
        <v>7300000000</v>
      </c>
      <c r="C732">
        <v>-9.1234807999999994</v>
      </c>
      <c r="M732">
        <v>7300000000</v>
      </c>
      <c r="N732">
        <v>-9.1361427000000006</v>
      </c>
    </row>
    <row r="733" spans="2:14" x14ac:dyDescent="0.25">
      <c r="B733">
        <v>7360000000</v>
      </c>
      <c r="C733">
        <v>-9.1805658000000001</v>
      </c>
      <c r="M733">
        <v>7360000000</v>
      </c>
      <c r="N733">
        <v>-9.1680088000000008</v>
      </c>
    </row>
    <row r="734" spans="2:14" x14ac:dyDescent="0.25">
      <c r="B734">
        <v>7420000000</v>
      </c>
      <c r="C734">
        <v>-9.1782389000000002</v>
      </c>
      <c r="M734">
        <v>7420000000</v>
      </c>
      <c r="N734">
        <v>-9.1537208999999997</v>
      </c>
    </row>
    <row r="735" spans="2:14" x14ac:dyDescent="0.25">
      <c r="B735">
        <v>7480000000</v>
      </c>
      <c r="C735">
        <v>-9.2334432999999994</v>
      </c>
      <c r="M735">
        <v>7480000000</v>
      </c>
      <c r="N735">
        <v>-9.1964091999999997</v>
      </c>
    </row>
    <row r="736" spans="2:14" x14ac:dyDescent="0.25">
      <c r="B736">
        <v>7540000000</v>
      </c>
      <c r="C736">
        <v>-9.264678</v>
      </c>
      <c r="M736">
        <v>7540000000</v>
      </c>
      <c r="N736">
        <v>-9.2162837999999994</v>
      </c>
    </row>
    <row r="737" spans="2:14" x14ac:dyDescent="0.25">
      <c r="B737">
        <v>7600000000</v>
      </c>
      <c r="C737">
        <v>-9.3216724000000006</v>
      </c>
      <c r="M737">
        <v>7600000000</v>
      </c>
      <c r="N737">
        <v>-9.2590322</v>
      </c>
    </row>
    <row r="738" spans="2:14" x14ac:dyDescent="0.25">
      <c r="B738">
        <v>7660000000</v>
      </c>
      <c r="C738">
        <v>-9.3524312999999992</v>
      </c>
      <c r="M738">
        <v>7660000000</v>
      </c>
      <c r="N738">
        <v>-9.2818527</v>
      </c>
    </row>
    <row r="739" spans="2:14" x14ac:dyDescent="0.25">
      <c r="B739">
        <v>7720000000</v>
      </c>
      <c r="C739">
        <v>-9.4037609</v>
      </c>
      <c r="M739">
        <v>7720000000</v>
      </c>
      <c r="N739">
        <v>-9.3141765999999997</v>
      </c>
    </row>
    <row r="740" spans="2:14" x14ac:dyDescent="0.25">
      <c r="B740">
        <v>7780000000</v>
      </c>
      <c r="C740">
        <v>-9.4564581000000008</v>
      </c>
      <c r="M740">
        <v>7780000000</v>
      </c>
      <c r="N740">
        <v>-9.3622455999999996</v>
      </c>
    </row>
    <row r="741" spans="2:14" x14ac:dyDescent="0.25">
      <c r="B741">
        <v>7840000000</v>
      </c>
      <c r="C741">
        <v>-9.5365418999999996</v>
      </c>
      <c r="M741">
        <v>7840000000</v>
      </c>
      <c r="N741">
        <v>-9.4212293999999996</v>
      </c>
    </row>
    <row r="742" spans="2:14" x14ac:dyDescent="0.25">
      <c r="B742">
        <v>7900000000</v>
      </c>
      <c r="C742">
        <v>-9.5461445000000005</v>
      </c>
      <c r="M742">
        <v>7900000000</v>
      </c>
      <c r="N742">
        <v>-9.4178981999999998</v>
      </c>
    </row>
    <row r="743" spans="2:14" x14ac:dyDescent="0.25">
      <c r="B743">
        <v>7960000000</v>
      </c>
      <c r="C743">
        <v>-9.6199951000000006</v>
      </c>
      <c r="M743">
        <v>7960000000</v>
      </c>
      <c r="N743">
        <v>-9.4677085999999999</v>
      </c>
    </row>
    <row r="744" spans="2:14" x14ac:dyDescent="0.25">
      <c r="B744">
        <v>8020000000</v>
      </c>
      <c r="C744">
        <v>-9.6985226000000004</v>
      </c>
      <c r="M744">
        <v>8020000000</v>
      </c>
      <c r="N744">
        <v>-9.5194998000000002</v>
      </c>
    </row>
    <row r="745" spans="2:14" x14ac:dyDescent="0.25">
      <c r="B745">
        <v>8080000000</v>
      </c>
      <c r="C745">
        <v>-9.7127789999999994</v>
      </c>
      <c r="M745">
        <v>8080000000</v>
      </c>
      <c r="N745">
        <v>-9.5273724000000009</v>
      </c>
    </row>
    <row r="746" spans="2:14" x14ac:dyDescent="0.25">
      <c r="B746">
        <v>8140000000</v>
      </c>
      <c r="C746">
        <v>-9.7558059999999998</v>
      </c>
      <c r="M746">
        <v>8140000000</v>
      </c>
      <c r="N746">
        <v>-9.5412893000000008</v>
      </c>
    </row>
    <row r="747" spans="2:14" x14ac:dyDescent="0.25">
      <c r="B747">
        <v>8200000000</v>
      </c>
      <c r="C747">
        <v>-9.8132830000000002</v>
      </c>
      <c r="M747">
        <v>8200000000</v>
      </c>
      <c r="N747">
        <v>-9.5729360999999997</v>
      </c>
    </row>
    <row r="748" spans="2:14" x14ac:dyDescent="0.25">
      <c r="B748">
        <v>8260000000</v>
      </c>
      <c r="C748">
        <v>-9.8450726999999993</v>
      </c>
      <c r="M748">
        <v>8260000000</v>
      </c>
      <c r="N748">
        <v>-9.5871104999999996</v>
      </c>
    </row>
    <row r="749" spans="2:14" x14ac:dyDescent="0.25">
      <c r="B749">
        <v>8320000000</v>
      </c>
      <c r="C749">
        <v>-9.852169</v>
      </c>
      <c r="M749">
        <v>8320000000</v>
      </c>
      <c r="N749">
        <v>-9.5804749000000005</v>
      </c>
    </row>
    <row r="750" spans="2:14" x14ac:dyDescent="0.25">
      <c r="B750">
        <v>8380000000</v>
      </c>
      <c r="C750">
        <v>-9.8788365999999996</v>
      </c>
      <c r="M750">
        <v>8380000000</v>
      </c>
      <c r="N750">
        <v>-9.5727996999999991</v>
      </c>
    </row>
    <row r="751" spans="2:14" x14ac:dyDescent="0.25">
      <c r="B751">
        <v>8440000000</v>
      </c>
      <c r="C751">
        <v>-9.9602365000000006</v>
      </c>
      <c r="M751">
        <v>8440000000</v>
      </c>
      <c r="N751">
        <v>-9.6182671000000006</v>
      </c>
    </row>
    <row r="752" spans="2:14" x14ac:dyDescent="0.25">
      <c r="B752">
        <v>8500000000</v>
      </c>
      <c r="C752">
        <v>-9.9847841000000006</v>
      </c>
      <c r="M752">
        <v>8500000000</v>
      </c>
      <c r="N752">
        <v>-9.6042786000000007</v>
      </c>
    </row>
    <row r="753" spans="2:14" x14ac:dyDescent="0.25">
      <c r="B753">
        <v>8560000000</v>
      </c>
      <c r="C753">
        <v>-10.009887000000001</v>
      </c>
      <c r="M753">
        <v>8560000000</v>
      </c>
      <c r="N753">
        <v>-9.6130370999999997</v>
      </c>
    </row>
    <row r="754" spans="2:14" x14ac:dyDescent="0.25">
      <c r="B754">
        <v>8620000000</v>
      </c>
      <c r="C754">
        <v>-10.067216999999999</v>
      </c>
      <c r="M754">
        <v>8620000000</v>
      </c>
      <c r="N754">
        <v>-9.6306905999999994</v>
      </c>
    </row>
    <row r="755" spans="2:14" x14ac:dyDescent="0.25">
      <c r="B755">
        <v>8680000000</v>
      </c>
      <c r="C755">
        <v>-10.159772999999999</v>
      </c>
      <c r="M755">
        <v>8680000000</v>
      </c>
      <c r="N755">
        <v>-9.7001819999999999</v>
      </c>
    </row>
    <row r="756" spans="2:14" x14ac:dyDescent="0.25">
      <c r="B756">
        <v>8740000000</v>
      </c>
      <c r="C756">
        <v>-10.214693</v>
      </c>
      <c r="M756">
        <v>8740000000</v>
      </c>
      <c r="N756">
        <v>-9.7551670000000001</v>
      </c>
    </row>
    <row r="757" spans="2:14" x14ac:dyDescent="0.25">
      <c r="B757">
        <v>8800000000</v>
      </c>
      <c r="C757">
        <v>-10.265865</v>
      </c>
      <c r="M757">
        <v>8800000000</v>
      </c>
      <c r="N757">
        <v>-9.8057403999999995</v>
      </c>
    </row>
    <row r="758" spans="2:14" x14ac:dyDescent="0.25">
      <c r="B758">
        <v>8860000000</v>
      </c>
      <c r="C758">
        <v>-10.316907</v>
      </c>
      <c r="M758">
        <v>8860000000</v>
      </c>
      <c r="N758">
        <v>-9.8811807999999992</v>
      </c>
    </row>
    <row r="759" spans="2:14" x14ac:dyDescent="0.25">
      <c r="B759">
        <v>8920000000</v>
      </c>
      <c r="C759">
        <v>-10.410804000000001</v>
      </c>
      <c r="M759">
        <v>8920000000</v>
      </c>
      <c r="N759">
        <v>-10.002742</v>
      </c>
    </row>
    <row r="760" spans="2:14" x14ac:dyDescent="0.25">
      <c r="B760">
        <v>8980000000</v>
      </c>
      <c r="C760">
        <v>-10.479331999999999</v>
      </c>
      <c r="M760">
        <v>8980000000</v>
      </c>
      <c r="N760">
        <v>-10.08487</v>
      </c>
    </row>
    <row r="761" spans="2:14" x14ac:dyDescent="0.25">
      <c r="B761">
        <v>9040000000</v>
      </c>
      <c r="C761">
        <v>-10.51446</v>
      </c>
      <c r="M761">
        <v>9040000000</v>
      </c>
      <c r="N761">
        <v>-10.161313</v>
      </c>
    </row>
    <row r="762" spans="2:14" x14ac:dyDescent="0.25">
      <c r="B762">
        <v>9100000000</v>
      </c>
      <c r="C762">
        <v>-10.556153</v>
      </c>
      <c r="M762">
        <v>9100000000</v>
      </c>
      <c r="N762">
        <v>-10.256781999999999</v>
      </c>
    </row>
    <row r="763" spans="2:14" x14ac:dyDescent="0.25">
      <c r="B763">
        <v>9160000000</v>
      </c>
      <c r="C763">
        <v>-10.613142</v>
      </c>
      <c r="M763">
        <v>9160000000</v>
      </c>
      <c r="N763">
        <v>-10.368357</v>
      </c>
    </row>
    <row r="764" spans="2:14" x14ac:dyDescent="0.25">
      <c r="B764">
        <v>9220000000</v>
      </c>
      <c r="C764">
        <v>-10.70923</v>
      </c>
      <c r="M764">
        <v>9220000000</v>
      </c>
      <c r="N764">
        <v>-10.492737</v>
      </c>
    </row>
    <row r="765" spans="2:14" x14ac:dyDescent="0.25">
      <c r="B765">
        <v>9280000000</v>
      </c>
      <c r="C765">
        <v>-10.736888</v>
      </c>
      <c r="M765">
        <v>9280000000</v>
      </c>
      <c r="N765">
        <v>-10.556827</v>
      </c>
    </row>
    <row r="766" spans="2:14" x14ac:dyDescent="0.25">
      <c r="B766">
        <v>9340000000</v>
      </c>
      <c r="C766">
        <v>-10.792463</v>
      </c>
      <c r="M766">
        <v>9340000000</v>
      </c>
      <c r="N766">
        <v>-10.661794</v>
      </c>
    </row>
    <row r="767" spans="2:14" x14ac:dyDescent="0.25">
      <c r="B767">
        <v>9400000000</v>
      </c>
      <c r="C767">
        <v>-10.866037</v>
      </c>
      <c r="M767">
        <v>9400000000</v>
      </c>
      <c r="N767">
        <v>-10.769422</v>
      </c>
    </row>
    <row r="768" spans="2:14" x14ac:dyDescent="0.25">
      <c r="B768">
        <v>9460000000</v>
      </c>
      <c r="C768">
        <v>-10.936099</v>
      </c>
      <c r="M768">
        <v>9460000000</v>
      </c>
      <c r="N768">
        <v>-10.838702</v>
      </c>
    </row>
    <row r="769" spans="2:14" x14ac:dyDescent="0.25">
      <c r="B769">
        <v>9520000000</v>
      </c>
      <c r="C769">
        <v>-10.968883</v>
      </c>
      <c r="M769">
        <v>9520000000</v>
      </c>
      <c r="N769">
        <v>-10.882471000000001</v>
      </c>
    </row>
    <row r="770" spans="2:14" x14ac:dyDescent="0.25">
      <c r="B770">
        <v>9580000000</v>
      </c>
      <c r="C770">
        <v>-10.967877</v>
      </c>
      <c r="M770">
        <v>9580000000</v>
      </c>
      <c r="N770">
        <v>-10.901064</v>
      </c>
    </row>
    <row r="771" spans="2:14" x14ac:dyDescent="0.25">
      <c r="B771">
        <v>9640000000</v>
      </c>
      <c r="C771">
        <v>-10.964798999999999</v>
      </c>
      <c r="M771">
        <v>9640000000</v>
      </c>
      <c r="N771">
        <v>-10.893519</v>
      </c>
    </row>
    <row r="772" spans="2:14" x14ac:dyDescent="0.25">
      <c r="B772">
        <v>9700000000</v>
      </c>
      <c r="C772">
        <v>-10.95912</v>
      </c>
      <c r="M772">
        <v>9700000000</v>
      </c>
      <c r="N772">
        <v>-10.866116999999999</v>
      </c>
    </row>
    <row r="773" spans="2:14" x14ac:dyDescent="0.25">
      <c r="B773">
        <v>9760000000</v>
      </c>
      <c r="C773">
        <v>-10.884525</v>
      </c>
      <c r="M773">
        <v>9760000000</v>
      </c>
      <c r="N773">
        <v>-10.784646</v>
      </c>
    </row>
    <row r="774" spans="2:14" x14ac:dyDescent="0.25">
      <c r="B774">
        <v>9820000000</v>
      </c>
      <c r="C774">
        <v>-10.753826</v>
      </c>
      <c r="M774">
        <v>9820000000</v>
      </c>
      <c r="N774">
        <v>-10.684018999999999</v>
      </c>
    </row>
    <row r="775" spans="2:14" x14ac:dyDescent="0.25">
      <c r="B775">
        <v>9880000000</v>
      </c>
      <c r="C775">
        <v>-10.684604999999999</v>
      </c>
      <c r="M775">
        <v>9880000000</v>
      </c>
      <c r="N775">
        <v>-10.625814</v>
      </c>
    </row>
    <row r="776" spans="2:14" x14ac:dyDescent="0.25">
      <c r="B776">
        <v>9940000000</v>
      </c>
      <c r="C776">
        <v>-10.588815</v>
      </c>
      <c r="M776">
        <v>9940000000</v>
      </c>
      <c r="N776">
        <v>-10.55564</v>
      </c>
    </row>
    <row r="777" spans="2:14" x14ac:dyDescent="0.25">
      <c r="B777">
        <v>10000000000</v>
      </c>
      <c r="C777">
        <v>-10.505205999999999</v>
      </c>
      <c r="M777">
        <v>10000000000</v>
      </c>
      <c r="N777">
        <v>-10.484194</v>
      </c>
    </row>
    <row r="778" spans="2:14" x14ac:dyDescent="0.25">
      <c r="B778">
        <v>10060000000</v>
      </c>
      <c r="C778">
        <v>-10.441359</v>
      </c>
      <c r="M778">
        <v>10060000000</v>
      </c>
      <c r="N778">
        <v>-10.449417</v>
      </c>
    </row>
    <row r="779" spans="2:14" x14ac:dyDescent="0.25">
      <c r="B779">
        <v>10120000000</v>
      </c>
      <c r="C779">
        <v>-10.344499000000001</v>
      </c>
      <c r="M779">
        <v>10120000000</v>
      </c>
      <c r="N779">
        <v>-10.392944999999999</v>
      </c>
    </row>
    <row r="780" spans="2:14" x14ac:dyDescent="0.25">
      <c r="B780">
        <v>10180000000</v>
      </c>
      <c r="C780">
        <v>-10.285114999999999</v>
      </c>
      <c r="M780">
        <v>10180000000</v>
      </c>
      <c r="N780">
        <v>-10.376799</v>
      </c>
    </row>
    <row r="781" spans="2:14" x14ac:dyDescent="0.25">
      <c r="B781">
        <v>10240000000</v>
      </c>
      <c r="C781">
        <v>-10.241571</v>
      </c>
      <c r="M781">
        <v>10240000000</v>
      </c>
      <c r="N781">
        <v>-10.365726</v>
      </c>
    </row>
    <row r="782" spans="2:14" x14ac:dyDescent="0.25">
      <c r="B782">
        <v>10300000000</v>
      </c>
      <c r="C782">
        <v>-10.187422</v>
      </c>
      <c r="M782">
        <v>10300000000</v>
      </c>
      <c r="N782">
        <v>-10.366039000000001</v>
      </c>
    </row>
    <row r="783" spans="2:14" x14ac:dyDescent="0.25">
      <c r="B783">
        <v>10360000000</v>
      </c>
      <c r="C783">
        <v>-10.141132000000001</v>
      </c>
      <c r="M783">
        <v>10360000000</v>
      </c>
      <c r="N783">
        <v>-10.352895</v>
      </c>
    </row>
    <row r="784" spans="2:14" x14ac:dyDescent="0.25">
      <c r="B784">
        <v>10420000000</v>
      </c>
      <c r="C784">
        <v>-10.151532</v>
      </c>
      <c r="M784">
        <v>10420000000</v>
      </c>
      <c r="N784">
        <v>-10.408035</v>
      </c>
    </row>
    <row r="785" spans="2:14" x14ac:dyDescent="0.25">
      <c r="B785">
        <v>10480000000</v>
      </c>
      <c r="C785">
        <v>-10.183121</v>
      </c>
      <c r="M785">
        <v>10480000000</v>
      </c>
      <c r="N785">
        <v>-10.476391</v>
      </c>
    </row>
    <row r="786" spans="2:14" x14ac:dyDescent="0.25">
      <c r="B786">
        <v>10540000000</v>
      </c>
      <c r="C786">
        <v>-10.189009</v>
      </c>
      <c r="M786">
        <v>10540000000</v>
      </c>
      <c r="N786">
        <v>-10.503155</v>
      </c>
    </row>
    <row r="787" spans="2:14" x14ac:dyDescent="0.25">
      <c r="B787">
        <v>10600000000</v>
      </c>
      <c r="C787">
        <v>-10.245882999999999</v>
      </c>
      <c r="M787">
        <v>10600000000</v>
      </c>
      <c r="N787">
        <v>-10.583677</v>
      </c>
    </row>
    <row r="788" spans="2:14" x14ac:dyDescent="0.25">
      <c r="B788">
        <v>10660000000</v>
      </c>
      <c r="C788">
        <v>-10.279030000000001</v>
      </c>
      <c r="M788">
        <v>10660000000</v>
      </c>
      <c r="N788">
        <v>-10.648256999999999</v>
      </c>
    </row>
    <row r="789" spans="2:14" x14ac:dyDescent="0.25">
      <c r="B789">
        <v>10720000000</v>
      </c>
      <c r="C789">
        <v>-10.32954</v>
      </c>
      <c r="M789">
        <v>10720000000</v>
      </c>
      <c r="N789">
        <v>-10.742717000000001</v>
      </c>
    </row>
    <row r="790" spans="2:14" x14ac:dyDescent="0.25">
      <c r="B790">
        <v>10780000000</v>
      </c>
      <c r="C790">
        <v>-10.380024000000001</v>
      </c>
      <c r="M790">
        <v>10780000000</v>
      </c>
      <c r="N790">
        <v>-10.861516999999999</v>
      </c>
    </row>
    <row r="791" spans="2:14" x14ac:dyDescent="0.25">
      <c r="B791">
        <v>10840000000</v>
      </c>
      <c r="C791">
        <v>-10.469205000000001</v>
      </c>
      <c r="M791">
        <v>10840000000</v>
      </c>
      <c r="N791">
        <v>-11.005190000000001</v>
      </c>
    </row>
    <row r="792" spans="2:14" x14ac:dyDescent="0.25">
      <c r="B792">
        <v>10900000000</v>
      </c>
      <c r="C792">
        <v>-10.530813999999999</v>
      </c>
      <c r="M792">
        <v>10900000000</v>
      </c>
      <c r="N792">
        <v>-11.152969000000001</v>
      </c>
    </row>
    <row r="793" spans="2:14" x14ac:dyDescent="0.25">
      <c r="B793">
        <v>10960000000</v>
      </c>
      <c r="C793">
        <v>-10.623695</v>
      </c>
      <c r="M793">
        <v>10960000000</v>
      </c>
      <c r="N793">
        <v>-11.348715</v>
      </c>
    </row>
    <row r="794" spans="2:14" x14ac:dyDescent="0.25">
      <c r="B794">
        <v>11020000000</v>
      </c>
      <c r="C794">
        <v>-10.742371</v>
      </c>
      <c r="M794">
        <v>11020000000</v>
      </c>
      <c r="N794">
        <v>-11.509747000000001</v>
      </c>
    </row>
    <row r="795" spans="2:14" x14ac:dyDescent="0.25">
      <c r="B795">
        <v>11080000000</v>
      </c>
      <c r="C795">
        <v>-10.829508000000001</v>
      </c>
      <c r="M795">
        <v>11080000000</v>
      </c>
      <c r="N795">
        <v>-11.621077</v>
      </c>
    </row>
    <row r="796" spans="2:14" x14ac:dyDescent="0.25">
      <c r="B796">
        <v>11140000000</v>
      </c>
      <c r="C796">
        <v>-10.897459</v>
      </c>
      <c r="M796">
        <v>11140000000</v>
      </c>
      <c r="N796">
        <v>-11.760356</v>
      </c>
    </row>
    <row r="797" spans="2:14" x14ac:dyDescent="0.25">
      <c r="B797">
        <v>11200000000</v>
      </c>
      <c r="C797">
        <v>-11.001816</v>
      </c>
      <c r="M797">
        <v>11200000000</v>
      </c>
      <c r="N797">
        <v>-11.951667</v>
      </c>
    </row>
    <row r="798" spans="2:14" x14ac:dyDescent="0.25">
      <c r="B798">
        <v>11260000000</v>
      </c>
      <c r="C798">
        <v>-11.163166</v>
      </c>
      <c r="M798">
        <v>11260000000</v>
      </c>
      <c r="N798">
        <v>-12.186360000000001</v>
      </c>
    </row>
    <row r="799" spans="2:14" x14ac:dyDescent="0.25">
      <c r="B799">
        <v>11320000000</v>
      </c>
      <c r="C799">
        <v>-11.271032999999999</v>
      </c>
      <c r="M799">
        <v>11320000000</v>
      </c>
      <c r="N799">
        <v>-12.363363</v>
      </c>
    </row>
    <row r="800" spans="2:14" x14ac:dyDescent="0.25">
      <c r="B800">
        <v>11380000000</v>
      </c>
      <c r="C800">
        <v>-11.394664000000001</v>
      </c>
      <c r="M800">
        <v>11380000000</v>
      </c>
      <c r="N800">
        <v>-12.544086</v>
      </c>
    </row>
    <row r="801" spans="2:14" x14ac:dyDescent="0.25">
      <c r="B801">
        <v>11440000000</v>
      </c>
      <c r="C801">
        <v>-11.557993</v>
      </c>
      <c r="M801">
        <v>11440000000</v>
      </c>
      <c r="N801">
        <v>-12.746762</v>
      </c>
    </row>
    <row r="802" spans="2:14" x14ac:dyDescent="0.25">
      <c r="B802">
        <v>11500000000</v>
      </c>
      <c r="C802">
        <v>-11.705546999999999</v>
      </c>
      <c r="M802">
        <v>11500000000</v>
      </c>
      <c r="N802">
        <v>-12.941151</v>
      </c>
    </row>
    <row r="803" spans="2:14" x14ac:dyDescent="0.25">
      <c r="B803">
        <v>11560000000</v>
      </c>
      <c r="C803">
        <v>-11.869049</v>
      </c>
      <c r="M803">
        <v>11560000000</v>
      </c>
      <c r="N803">
        <v>-13.096333</v>
      </c>
    </row>
    <row r="804" spans="2:14" x14ac:dyDescent="0.25">
      <c r="B804">
        <v>11620000000</v>
      </c>
      <c r="C804">
        <v>-11.990047000000001</v>
      </c>
      <c r="M804">
        <v>11620000000</v>
      </c>
      <c r="N804">
        <v>-13.135538</v>
      </c>
    </row>
    <row r="805" spans="2:14" x14ac:dyDescent="0.25">
      <c r="B805">
        <v>11680000000</v>
      </c>
      <c r="C805">
        <v>-12.037005000000001</v>
      </c>
      <c r="M805">
        <v>11680000000</v>
      </c>
      <c r="N805">
        <v>-13.155588</v>
      </c>
    </row>
    <row r="806" spans="2:14" x14ac:dyDescent="0.25">
      <c r="B806">
        <v>11740000000</v>
      </c>
      <c r="C806">
        <v>-12.193295000000001</v>
      </c>
      <c r="M806">
        <v>11740000000</v>
      </c>
      <c r="N806">
        <v>-13.435822999999999</v>
      </c>
    </row>
    <row r="807" spans="2:14" x14ac:dyDescent="0.25">
      <c r="B807">
        <v>11800000000</v>
      </c>
      <c r="C807">
        <v>-12.503727</v>
      </c>
      <c r="M807">
        <v>11800000000</v>
      </c>
      <c r="N807">
        <v>-13.781025</v>
      </c>
    </row>
    <row r="808" spans="2:14" x14ac:dyDescent="0.25">
      <c r="B808">
        <v>11860000000</v>
      </c>
      <c r="C808">
        <v>-12.684419999999999</v>
      </c>
      <c r="M808">
        <v>11860000000</v>
      </c>
      <c r="N808">
        <v>-13.849879</v>
      </c>
    </row>
    <row r="809" spans="2:14" x14ac:dyDescent="0.25">
      <c r="B809">
        <v>11920000000</v>
      </c>
      <c r="C809">
        <v>-12.744558</v>
      </c>
      <c r="M809">
        <v>11920000000</v>
      </c>
      <c r="N809">
        <v>-13.815165</v>
      </c>
    </row>
    <row r="810" spans="2:14" x14ac:dyDescent="0.25">
      <c r="B810">
        <v>11980000000</v>
      </c>
      <c r="C810">
        <v>-12.858703999999999</v>
      </c>
      <c r="M810">
        <v>11980000000</v>
      </c>
      <c r="N810">
        <v>-13.928884</v>
      </c>
    </row>
    <row r="811" spans="2:14" x14ac:dyDescent="0.25">
      <c r="B811">
        <v>12040000000</v>
      </c>
      <c r="C811">
        <v>-13.009252</v>
      </c>
      <c r="M811">
        <v>12040000000</v>
      </c>
      <c r="N811">
        <v>-13.98068</v>
      </c>
    </row>
    <row r="812" spans="2:14" x14ac:dyDescent="0.25">
      <c r="B812">
        <v>12100000000</v>
      </c>
      <c r="C812">
        <v>-13.002863</v>
      </c>
      <c r="M812">
        <v>12100000000</v>
      </c>
      <c r="N812">
        <v>-13.856892999999999</v>
      </c>
    </row>
    <row r="813" spans="2:14" x14ac:dyDescent="0.25">
      <c r="B813">
        <v>12160000000</v>
      </c>
      <c r="C813">
        <v>-13.041646999999999</v>
      </c>
      <c r="M813">
        <v>12160000000</v>
      </c>
      <c r="N813">
        <v>-13.954414999999999</v>
      </c>
    </row>
    <row r="814" spans="2:14" x14ac:dyDescent="0.25">
      <c r="B814">
        <v>12220000000</v>
      </c>
      <c r="C814">
        <v>-13.375723000000001</v>
      </c>
      <c r="M814">
        <v>12220000000</v>
      </c>
      <c r="N814">
        <v>-14.467437</v>
      </c>
    </row>
    <row r="815" spans="2:14" x14ac:dyDescent="0.25">
      <c r="B815">
        <v>12280000000</v>
      </c>
      <c r="C815">
        <v>-13.820921999999999</v>
      </c>
      <c r="M815">
        <v>12280000000</v>
      </c>
      <c r="N815">
        <v>-14.896419</v>
      </c>
    </row>
    <row r="816" spans="2:14" x14ac:dyDescent="0.25">
      <c r="B816">
        <v>12340000000</v>
      </c>
      <c r="C816">
        <v>-14.009988999999999</v>
      </c>
      <c r="M816">
        <v>12340000000</v>
      </c>
      <c r="N816">
        <v>-14.914313</v>
      </c>
    </row>
    <row r="817" spans="2:14" x14ac:dyDescent="0.25">
      <c r="B817">
        <v>12400000000</v>
      </c>
      <c r="C817">
        <v>-14.050352999999999</v>
      </c>
      <c r="M817">
        <v>12400000000</v>
      </c>
      <c r="N817">
        <v>-14.836041</v>
      </c>
    </row>
    <row r="818" spans="2:14" x14ac:dyDescent="0.25">
      <c r="B818">
        <v>12460000000</v>
      </c>
      <c r="C818">
        <v>-14.20387</v>
      </c>
      <c r="M818">
        <v>12460000000</v>
      </c>
      <c r="N818">
        <v>-14.976283</v>
      </c>
    </row>
    <row r="819" spans="2:14" x14ac:dyDescent="0.25">
      <c r="B819">
        <v>12520000000</v>
      </c>
      <c r="C819">
        <v>-14.409335</v>
      </c>
      <c r="M819">
        <v>12520000000</v>
      </c>
      <c r="N819">
        <v>-15.126661</v>
      </c>
    </row>
    <row r="820" spans="2:14" x14ac:dyDescent="0.25">
      <c r="B820">
        <v>12580000000</v>
      </c>
      <c r="C820">
        <v>-14.593216999999999</v>
      </c>
      <c r="M820">
        <v>12580000000</v>
      </c>
      <c r="N820">
        <v>-15.281758</v>
      </c>
    </row>
    <row r="821" spans="2:14" x14ac:dyDescent="0.25">
      <c r="B821">
        <v>12640000000</v>
      </c>
      <c r="C821">
        <v>-14.891019999999999</v>
      </c>
      <c r="M821">
        <v>12640000000</v>
      </c>
      <c r="N821">
        <v>-15.592917999999999</v>
      </c>
    </row>
    <row r="822" spans="2:14" x14ac:dyDescent="0.25">
      <c r="B822">
        <v>12700000000</v>
      </c>
      <c r="C822">
        <v>-15.333425999999999</v>
      </c>
      <c r="M822">
        <v>12700000000</v>
      </c>
      <c r="N822">
        <v>-16.044892999999998</v>
      </c>
    </row>
    <row r="823" spans="2:14" x14ac:dyDescent="0.25">
      <c r="B823">
        <v>12760000000</v>
      </c>
      <c r="C823">
        <v>-15.786692</v>
      </c>
      <c r="M823">
        <v>12760000000</v>
      </c>
      <c r="N823">
        <v>-16.411975999999999</v>
      </c>
    </row>
    <row r="824" spans="2:14" x14ac:dyDescent="0.25">
      <c r="B824">
        <v>12820000000</v>
      </c>
      <c r="C824">
        <v>-16.151147999999999</v>
      </c>
      <c r="M824">
        <v>12820000000</v>
      </c>
      <c r="N824">
        <v>-16.611740000000001</v>
      </c>
    </row>
    <row r="825" spans="2:14" x14ac:dyDescent="0.25">
      <c r="B825">
        <v>12880000000</v>
      </c>
      <c r="C825">
        <v>-16.286377000000002</v>
      </c>
      <c r="M825">
        <v>12880000000</v>
      </c>
      <c r="N825">
        <v>-16.579143999999999</v>
      </c>
    </row>
    <row r="826" spans="2:14" x14ac:dyDescent="0.25">
      <c r="B826">
        <v>12940000000</v>
      </c>
      <c r="C826">
        <v>-16.395489000000001</v>
      </c>
      <c r="M826">
        <v>12940000000</v>
      </c>
      <c r="N826">
        <v>-16.567799000000001</v>
      </c>
    </row>
    <row r="827" spans="2:14" x14ac:dyDescent="0.25">
      <c r="B827">
        <v>13000000000</v>
      </c>
      <c r="C827">
        <v>-16.475701999999998</v>
      </c>
      <c r="M827">
        <v>13000000000</v>
      </c>
      <c r="N827">
        <v>-16.530166999999999</v>
      </c>
    </row>
    <row r="828" spans="2:14" x14ac:dyDescent="0.25">
      <c r="B828" t="s">
        <v>25</v>
      </c>
      <c r="M828" t="s">
        <v>25</v>
      </c>
    </row>
    <row r="831" spans="2:14" x14ac:dyDescent="0.25">
      <c r="B831" t="s">
        <v>42</v>
      </c>
      <c r="M831" t="s">
        <v>42</v>
      </c>
    </row>
    <row r="832" spans="2:14" x14ac:dyDescent="0.25">
      <c r="B832" t="s">
        <v>23</v>
      </c>
      <c r="C832" t="s">
        <v>249</v>
      </c>
      <c r="M832" t="s">
        <v>23</v>
      </c>
      <c r="N832" t="s">
        <v>249</v>
      </c>
    </row>
    <row r="833" spans="2:14" x14ac:dyDescent="0.25">
      <c r="B833">
        <v>1000000000</v>
      </c>
      <c r="C833">
        <v>-18.832846</v>
      </c>
      <c r="M833">
        <v>1000000000</v>
      </c>
      <c r="N833">
        <v>-17.548693</v>
      </c>
    </row>
    <row r="834" spans="2:14" x14ac:dyDescent="0.25">
      <c r="B834">
        <v>1060000000</v>
      </c>
      <c r="C834">
        <v>-18.148409000000001</v>
      </c>
      <c r="M834">
        <v>1060000000</v>
      </c>
      <c r="N834">
        <v>-17.529582999999999</v>
      </c>
    </row>
    <row r="835" spans="2:14" x14ac:dyDescent="0.25">
      <c r="B835">
        <v>1120000000</v>
      </c>
      <c r="C835">
        <v>-17.247305000000001</v>
      </c>
      <c r="M835">
        <v>1120000000</v>
      </c>
      <c r="N835">
        <v>-17.396038000000001</v>
      </c>
    </row>
    <row r="836" spans="2:14" x14ac:dyDescent="0.25">
      <c r="B836">
        <v>1180000000</v>
      </c>
      <c r="C836">
        <v>-16.293285000000001</v>
      </c>
      <c r="M836">
        <v>1180000000</v>
      </c>
      <c r="N836">
        <v>-17.173676</v>
      </c>
    </row>
    <row r="837" spans="2:14" x14ac:dyDescent="0.25">
      <c r="B837">
        <v>1240000000</v>
      </c>
      <c r="C837">
        <v>-15.638389999999999</v>
      </c>
      <c r="M837">
        <v>1240000000</v>
      </c>
      <c r="N837">
        <v>-16.683899</v>
      </c>
    </row>
    <row r="838" spans="2:14" x14ac:dyDescent="0.25">
      <c r="B838">
        <v>1300000000</v>
      </c>
      <c r="C838">
        <v>-15.080109</v>
      </c>
      <c r="M838">
        <v>1300000000</v>
      </c>
      <c r="N838">
        <v>-16.232424000000002</v>
      </c>
    </row>
    <row r="839" spans="2:14" x14ac:dyDescent="0.25">
      <c r="B839">
        <v>1360000000</v>
      </c>
      <c r="C839">
        <v>-14.477952999999999</v>
      </c>
      <c r="M839">
        <v>1360000000</v>
      </c>
      <c r="N839">
        <v>-15.838642</v>
      </c>
    </row>
    <row r="840" spans="2:14" x14ac:dyDescent="0.25">
      <c r="B840">
        <v>1420000000</v>
      </c>
      <c r="C840">
        <v>-14.119562999999999</v>
      </c>
      <c r="M840">
        <v>1420000000</v>
      </c>
      <c r="N840">
        <v>-15.512385</v>
      </c>
    </row>
    <row r="841" spans="2:14" x14ac:dyDescent="0.25">
      <c r="B841">
        <v>1480000000</v>
      </c>
      <c r="C841">
        <v>-13.704707000000001</v>
      </c>
      <c r="M841">
        <v>1480000000</v>
      </c>
      <c r="N841">
        <v>-15.184120999999999</v>
      </c>
    </row>
    <row r="842" spans="2:14" x14ac:dyDescent="0.25">
      <c r="B842">
        <v>1540000000</v>
      </c>
      <c r="C842">
        <v>-13.437438</v>
      </c>
      <c r="M842">
        <v>1540000000</v>
      </c>
      <c r="N842">
        <v>-14.866882</v>
      </c>
    </row>
    <row r="843" spans="2:14" x14ac:dyDescent="0.25">
      <c r="B843">
        <v>1600000000</v>
      </c>
      <c r="C843">
        <v>-13.151687000000001</v>
      </c>
      <c r="M843">
        <v>1600000000</v>
      </c>
      <c r="N843">
        <v>-14.623984999999999</v>
      </c>
    </row>
    <row r="844" spans="2:14" x14ac:dyDescent="0.25">
      <c r="B844">
        <v>1660000000</v>
      </c>
      <c r="C844">
        <v>-12.982694</v>
      </c>
      <c r="M844">
        <v>1660000000</v>
      </c>
      <c r="N844">
        <v>-14.334121</v>
      </c>
    </row>
    <row r="845" spans="2:14" x14ac:dyDescent="0.25">
      <c r="B845">
        <v>1720000000</v>
      </c>
      <c r="C845">
        <v>-12.665328000000001</v>
      </c>
      <c r="M845">
        <v>1720000000</v>
      </c>
      <c r="N845">
        <v>-14.017467</v>
      </c>
    </row>
    <row r="846" spans="2:14" x14ac:dyDescent="0.25">
      <c r="B846">
        <v>1780000000</v>
      </c>
      <c r="C846">
        <v>-12.483750000000001</v>
      </c>
      <c r="M846">
        <v>1780000000</v>
      </c>
      <c r="N846">
        <v>-13.765222</v>
      </c>
    </row>
    <row r="847" spans="2:14" x14ac:dyDescent="0.25">
      <c r="B847">
        <v>1840000000</v>
      </c>
      <c r="C847">
        <v>-12.326739999999999</v>
      </c>
      <c r="M847">
        <v>1840000000</v>
      </c>
      <c r="N847">
        <v>-13.614789999999999</v>
      </c>
    </row>
    <row r="848" spans="2:14" x14ac:dyDescent="0.25">
      <c r="B848">
        <v>1900000000</v>
      </c>
      <c r="C848">
        <v>-12.260889000000001</v>
      </c>
      <c r="M848">
        <v>1900000000</v>
      </c>
      <c r="N848">
        <v>-13.437593</v>
      </c>
    </row>
    <row r="849" spans="2:14" x14ac:dyDescent="0.25">
      <c r="B849">
        <v>1960000000</v>
      </c>
      <c r="C849">
        <v>-12.107642999999999</v>
      </c>
      <c r="M849">
        <v>1960000000</v>
      </c>
      <c r="N849">
        <v>-13.261666999999999</v>
      </c>
    </row>
    <row r="850" spans="2:14" x14ac:dyDescent="0.25">
      <c r="B850">
        <v>2020000000</v>
      </c>
      <c r="C850">
        <v>-12.101364</v>
      </c>
      <c r="M850">
        <v>2020000000</v>
      </c>
      <c r="N850">
        <v>-13.128707</v>
      </c>
    </row>
    <row r="851" spans="2:14" x14ac:dyDescent="0.25">
      <c r="B851">
        <v>2080000000</v>
      </c>
      <c r="C851">
        <v>-12.035556</v>
      </c>
      <c r="M851">
        <v>2080000000</v>
      </c>
      <c r="N851">
        <v>-13.021617000000001</v>
      </c>
    </row>
    <row r="852" spans="2:14" x14ac:dyDescent="0.25">
      <c r="B852">
        <v>2140000000</v>
      </c>
      <c r="C852">
        <v>-11.919078000000001</v>
      </c>
      <c r="M852">
        <v>2140000000</v>
      </c>
      <c r="N852">
        <v>-12.818545</v>
      </c>
    </row>
    <row r="853" spans="2:14" x14ac:dyDescent="0.25">
      <c r="B853">
        <v>2200000000</v>
      </c>
      <c r="C853">
        <v>-11.825502</v>
      </c>
      <c r="M853">
        <v>2200000000</v>
      </c>
      <c r="N853">
        <v>-12.675333999999999</v>
      </c>
    </row>
    <row r="854" spans="2:14" x14ac:dyDescent="0.25">
      <c r="B854">
        <v>2260000000</v>
      </c>
      <c r="C854">
        <v>-11.889616</v>
      </c>
      <c r="M854">
        <v>2260000000</v>
      </c>
      <c r="N854">
        <v>-12.654797</v>
      </c>
    </row>
    <row r="855" spans="2:14" x14ac:dyDescent="0.25">
      <c r="B855">
        <v>2320000000</v>
      </c>
      <c r="C855">
        <v>-11.946783999999999</v>
      </c>
      <c r="M855">
        <v>2320000000</v>
      </c>
      <c r="N855">
        <v>-12.614974999999999</v>
      </c>
    </row>
    <row r="856" spans="2:14" x14ac:dyDescent="0.25">
      <c r="B856">
        <v>2380000000</v>
      </c>
      <c r="C856">
        <v>-12.013386000000001</v>
      </c>
      <c r="M856">
        <v>2380000000</v>
      </c>
      <c r="N856">
        <v>-12.559749999999999</v>
      </c>
    </row>
    <row r="857" spans="2:14" x14ac:dyDescent="0.25">
      <c r="B857">
        <v>2440000000</v>
      </c>
      <c r="C857">
        <v>-12.075206</v>
      </c>
      <c r="M857">
        <v>2440000000</v>
      </c>
      <c r="N857">
        <v>-12.538219</v>
      </c>
    </row>
    <row r="858" spans="2:14" x14ac:dyDescent="0.25">
      <c r="B858">
        <v>2500000000</v>
      </c>
      <c r="C858">
        <v>-12.089293</v>
      </c>
      <c r="M858">
        <v>2500000000</v>
      </c>
      <c r="N858">
        <v>-12.484377</v>
      </c>
    </row>
    <row r="859" spans="2:14" x14ac:dyDescent="0.25">
      <c r="B859">
        <v>2560000000</v>
      </c>
      <c r="C859">
        <v>-12.066406000000001</v>
      </c>
      <c r="M859">
        <v>2560000000</v>
      </c>
      <c r="N859">
        <v>-12.394717</v>
      </c>
    </row>
    <row r="860" spans="2:14" x14ac:dyDescent="0.25">
      <c r="B860">
        <v>2620000000</v>
      </c>
      <c r="C860">
        <v>-12.151756000000001</v>
      </c>
      <c r="M860">
        <v>2620000000</v>
      </c>
      <c r="N860">
        <v>-12.369513</v>
      </c>
    </row>
    <row r="861" spans="2:14" x14ac:dyDescent="0.25">
      <c r="B861">
        <v>2680000000</v>
      </c>
      <c r="C861">
        <v>-12.233209</v>
      </c>
      <c r="M861">
        <v>2680000000</v>
      </c>
      <c r="N861">
        <v>-12.36791</v>
      </c>
    </row>
    <row r="862" spans="2:14" x14ac:dyDescent="0.25">
      <c r="B862">
        <v>2740000000</v>
      </c>
      <c r="C862">
        <v>-12.352931999999999</v>
      </c>
      <c r="M862">
        <v>2740000000</v>
      </c>
      <c r="N862">
        <v>-12.365831</v>
      </c>
    </row>
    <row r="863" spans="2:14" x14ac:dyDescent="0.25">
      <c r="B863">
        <v>2800000000</v>
      </c>
      <c r="C863">
        <v>-12.434576</v>
      </c>
      <c r="M863">
        <v>2800000000</v>
      </c>
      <c r="N863">
        <v>-12.386552</v>
      </c>
    </row>
    <row r="864" spans="2:14" x14ac:dyDescent="0.25">
      <c r="B864">
        <v>2860000000</v>
      </c>
      <c r="C864">
        <v>-12.532832000000001</v>
      </c>
      <c r="M864">
        <v>2860000000</v>
      </c>
      <c r="N864">
        <v>-12.403046</v>
      </c>
    </row>
    <row r="865" spans="2:14" x14ac:dyDescent="0.25">
      <c r="B865">
        <v>2920000000</v>
      </c>
      <c r="C865">
        <v>-12.527535</v>
      </c>
      <c r="M865">
        <v>2920000000</v>
      </c>
      <c r="N865">
        <v>-12.426565</v>
      </c>
    </row>
    <row r="866" spans="2:14" x14ac:dyDescent="0.25">
      <c r="B866">
        <v>2980000000</v>
      </c>
      <c r="C866">
        <v>-12.535520999999999</v>
      </c>
      <c r="M866">
        <v>2980000000</v>
      </c>
      <c r="N866">
        <v>-12.445925000000001</v>
      </c>
    </row>
    <row r="867" spans="2:14" x14ac:dyDescent="0.25">
      <c r="B867">
        <v>3040000000</v>
      </c>
      <c r="C867">
        <v>-12.649585999999999</v>
      </c>
      <c r="M867">
        <v>3040000000</v>
      </c>
      <c r="N867">
        <v>-12.542946000000001</v>
      </c>
    </row>
    <row r="868" spans="2:14" x14ac:dyDescent="0.25">
      <c r="B868">
        <v>3100000000</v>
      </c>
      <c r="C868">
        <v>-12.909483</v>
      </c>
      <c r="M868">
        <v>3100000000</v>
      </c>
      <c r="N868">
        <v>-12.664709999999999</v>
      </c>
    </row>
    <row r="869" spans="2:14" x14ac:dyDescent="0.25">
      <c r="B869">
        <v>3160000000</v>
      </c>
      <c r="C869">
        <v>-13.012740000000001</v>
      </c>
      <c r="M869">
        <v>3160000000</v>
      </c>
      <c r="N869">
        <v>-12.758388999999999</v>
      </c>
    </row>
    <row r="870" spans="2:14" x14ac:dyDescent="0.25">
      <c r="B870">
        <v>3220000000</v>
      </c>
      <c r="C870">
        <v>-13.051971999999999</v>
      </c>
      <c r="M870">
        <v>3220000000</v>
      </c>
      <c r="N870">
        <v>-12.855879</v>
      </c>
    </row>
    <row r="871" spans="2:14" x14ac:dyDescent="0.25">
      <c r="B871">
        <v>3280000000</v>
      </c>
      <c r="C871">
        <v>-13.135653</v>
      </c>
      <c r="M871">
        <v>3280000000</v>
      </c>
      <c r="N871">
        <v>-12.978524999999999</v>
      </c>
    </row>
    <row r="872" spans="2:14" x14ac:dyDescent="0.25">
      <c r="B872">
        <v>3340000000</v>
      </c>
      <c r="C872">
        <v>-13.294691</v>
      </c>
      <c r="M872">
        <v>3340000000</v>
      </c>
      <c r="N872">
        <v>-13.146436</v>
      </c>
    </row>
    <row r="873" spans="2:14" x14ac:dyDescent="0.25">
      <c r="B873">
        <v>3400000000</v>
      </c>
      <c r="C873">
        <v>-13.229388</v>
      </c>
      <c r="M873">
        <v>3400000000</v>
      </c>
      <c r="N873">
        <v>-13.247090999999999</v>
      </c>
    </row>
    <row r="874" spans="2:14" x14ac:dyDescent="0.25">
      <c r="B874">
        <v>3460000000</v>
      </c>
      <c r="C874">
        <v>-13.223851</v>
      </c>
      <c r="M874">
        <v>3460000000</v>
      </c>
      <c r="N874">
        <v>-13.342257</v>
      </c>
    </row>
    <row r="875" spans="2:14" x14ac:dyDescent="0.25">
      <c r="B875">
        <v>3520000000</v>
      </c>
      <c r="C875">
        <v>-13.425405</v>
      </c>
      <c r="M875">
        <v>3520000000</v>
      </c>
      <c r="N875">
        <v>-13.466678</v>
      </c>
    </row>
    <row r="876" spans="2:14" x14ac:dyDescent="0.25">
      <c r="B876">
        <v>3580000000</v>
      </c>
      <c r="C876">
        <v>-13.755354000000001</v>
      </c>
      <c r="M876">
        <v>3580000000</v>
      </c>
      <c r="N876">
        <v>-13.571609</v>
      </c>
    </row>
    <row r="877" spans="2:14" x14ac:dyDescent="0.25">
      <c r="B877">
        <v>3640000000</v>
      </c>
      <c r="C877">
        <v>-13.836546</v>
      </c>
      <c r="M877">
        <v>3640000000</v>
      </c>
      <c r="N877">
        <v>-13.516809</v>
      </c>
    </row>
    <row r="878" spans="2:14" x14ac:dyDescent="0.25">
      <c r="B878">
        <v>3700000000</v>
      </c>
      <c r="C878">
        <v>-13.890002000000001</v>
      </c>
      <c r="M878">
        <v>3700000000</v>
      </c>
      <c r="N878">
        <v>-13.367815</v>
      </c>
    </row>
    <row r="879" spans="2:14" x14ac:dyDescent="0.25">
      <c r="B879">
        <v>3760000000</v>
      </c>
      <c r="C879">
        <v>-13.921351</v>
      </c>
      <c r="M879">
        <v>3760000000</v>
      </c>
      <c r="N879">
        <v>-13.153498000000001</v>
      </c>
    </row>
    <row r="880" spans="2:14" x14ac:dyDescent="0.25">
      <c r="B880">
        <v>3820000000</v>
      </c>
      <c r="C880">
        <v>-13.963115</v>
      </c>
      <c r="M880">
        <v>3820000000</v>
      </c>
      <c r="N880">
        <v>-12.957350999999999</v>
      </c>
    </row>
    <row r="881" spans="2:14" x14ac:dyDescent="0.25">
      <c r="B881">
        <v>3880000000</v>
      </c>
      <c r="C881">
        <v>-13.901768000000001</v>
      </c>
      <c r="M881">
        <v>3880000000</v>
      </c>
      <c r="N881">
        <v>-12.735383000000001</v>
      </c>
    </row>
    <row r="882" spans="2:14" x14ac:dyDescent="0.25">
      <c r="B882">
        <v>3940000000</v>
      </c>
      <c r="C882">
        <v>-13.983807000000001</v>
      </c>
      <c r="M882">
        <v>3940000000</v>
      </c>
      <c r="N882">
        <v>-12.613723</v>
      </c>
    </row>
    <row r="883" spans="2:14" x14ac:dyDescent="0.25">
      <c r="B883">
        <v>4000000000</v>
      </c>
      <c r="C883">
        <v>-14.243320000000001</v>
      </c>
      <c r="M883">
        <v>4000000000</v>
      </c>
      <c r="N883">
        <v>-12.599021</v>
      </c>
    </row>
    <row r="884" spans="2:14" x14ac:dyDescent="0.25">
      <c r="B884">
        <v>4060000000</v>
      </c>
      <c r="C884">
        <v>-14.472910000000001</v>
      </c>
      <c r="M884">
        <v>4060000000</v>
      </c>
      <c r="N884">
        <v>-12.62501</v>
      </c>
    </row>
    <row r="885" spans="2:14" x14ac:dyDescent="0.25">
      <c r="B885">
        <v>4120000000</v>
      </c>
      <c r="C885">
        <v>-14.487280999999999</v>
      </c>
      <c r="M885">
        <v>4120000000</v>
      </c>
      <c r="N885">
        <v>-12.561563</v>
      </c>
    </row>
    <row r="886" spans="2:14" x14ac:dyDescent="0.25">
      <c r="B886">
        <v>4180000000</v>
      </c>
      <c r="C886">
        <v>-14.435862999999999</v>
      </c>
      <c r="M886">
        <v>4180000000</v>
      </c>
      <c r="N886">
        <v>-12.510339999999999</v>
      </c>
    </row>
    <row r="887" spans="2:14" x14ac:dyDescent="0.25">
      <c r="B887">
        <v>4240000000</v>
      </c>
      <c r="C887">
        <v>-14.292802</v>
      </c>
      <c r="M887">
        <v>4240000000</v>
      </c>
      <c r="N887">
        <v>-12.426029</v>
      </c>
    </row>
    <row r="888" spans="2:14" x14ac:dyDescent="0.25">
      <c r="B888">
        <v>4300000000</v>
      </c>
      <c r="C888">
        <v>-14.268991</v>
      </c>
      <c r="M888">
        <v>4300000000</v>
      </c>
      <c r="N888">
        <v>-12.441905</v>
      </c>
    </row>
    <row r="889" spans="2:14" x14ac:dyDescent="0.25">
      <c r="B889">
        <v>4360000000</v>
      </c>
      <c r="C889">
        <v>-14.415734</v>
      </c>
      <c r="M889">
        <v>4360000000</v>
      </c>
      <c r="N889">
        <v>-12.516857999999999</v>
      </c>
    </row>
    <row r="890" spans="2:14" x14ac:dyDescent="0.25">
      <c r="B890">
        <v>4420000000</v>
      </c>
      <c r="C890">
        <v>-14.468045</v>
      </c>
      <c r="M890">
        <v>4420000000</v>
      </c>
      <c r="N890">
        <v>-12.51834</v>
      </c>
    </row>
    <row r="891" spans="2:14" x14ac:dyDescent="0.25">
      <c r="B891">
        <v>4480000000</v>
      </c>
      <c r="C891">
        <v>-14.453782</v>
      </c>
      <c r="M891">
        <v>4480000000</v>
      </c>
      <c r="N891">
        <v>-12.517756</v>
      </c>
    </row>
    <row r="892" spans="2:14" x14ac:dyDescent="0.25">
      <c r="B892">
        <v>4540000000</v>
      </c>
      <c r="C892">
        <v>-14.356709</v>
      </c>
      <c r="M892">
        <v>4540000000</v>
      </c>
      <c r="N892">
        <v>-12.452578000000001</v>
      </c>
    </row>
    <row r="893" spans="2:14" x14ac:dyDescent="0.25">
      <c r="B893">
        <v>4600000000</v>
      </c>
      <c r="C893">
        <v>-14.230407</v>
      </c>
      <c r="M893">
        <v>4600000000</v>
      </c>
      <c r="N893">
        <v>-12.391799000000001</v>
      </c>
    </row>
    <row r="894" spans="2:14" x14ac:dyDescent="0.25">
      <c r="B894">
        <v>4660000000</v>
      </c>
      <c r="C894">
        <v>-13.992734</v>
      </c>
      <c r="M894">
        <v>4660000000</v>
      </c>
      <c r="N894">
        <v>-12.272157</v>
      </c>
    </row>
    <row r="895" spans="2:14" x14ac:dyDescent="0.25">
      <c r="B895">
        <v>4720000000</v>
      </c>
      <c r="C895">
        <v>-13.754242</v>
      </c>
      <c r="M895">
        <v>4720000000</v>
      </c>
      <c r="N895">
        <v>-12.177151</v>
      </c>
    </row>
    <row r="896" spans="2:14" x14ac:dyDescent="0.25">
      <c r="B896">
        <v>4780000000</v>
      </c>
      <c r="C896">
        <v>-13.684831000000001</v>
      </c>
      <c r="M896">
        <v>4780000000</v>
      </c>
      <c r="N896">
        <v>-12.199123999999999</v>
      </c>
    </row>
    <row r="897" spans="2:14" x14ac:dyDescent="0.25">
      <c r="B897">
        <v>4840000000</v>
      </c>
      <c r="C897">
        <v>-13.777901</v>
      </c>
      <c r="M897">
        <v>4840000000</v>
      </c>
      <c r="N897">
        <v>-12.294454999999999</v>
      </c>
    </row>
    <row r="898" spans="2:14" x14ac:dyDescent="0.25">
      <c r="B898">
        <v>4900000000</v>
      </c>
      <c r="C898">
        <v>-13.656656</v>
      </c>
      <c r="M898">
        <v>4900000000</v>
      </c>
      <c r="N898">
        <v>-12.243233</v>
      </c>
    </row>
    <row r="899" spans="2:14" x14ac:dyDescent="0.25">
      <c r="B899">
        <v>4960000000</v>
      </c>
      <c r="C899">
        <v>-13.425986</v>
      </c>
      <c r="M899">
        <v>4960000000</v>
      </c>
      <c r="N899">
        <v>-12.187977</v>
      </c>
    </row>
    <row r="900" spans="2:14" x14ac:dyDescent="0.25">
      <c r="B900">
        <v>5020000000</v>
      </c>
      <c r="C900">
        <v>-13.175597</v>
      </c>
      <c r="M900">
        <v>5020000000</v>
      </c>
      <c r="N900">
        <v>-12.102838999999999</v>
      </c>
    </row>
    <row r="901" spans="2:14" x14ac:dyDescent="0.25">
      <c r="B901">
        <v>5080000000</v>
      </c>
      <c r="C901">
        <v>-12.858798</v>
      </c>
      <c r="M901">
        <v>5080000000</v>
      </c>
      <c r="N901">
        <v>-11.99009</v>
      </c>
    </row>
    <row r="902" spans="2:14" x14ac:dyDescent="0.25">
      <c r="B902">
        <v>5140000000</v>
      </c>
      <c r="C902">
        <v>-12.524165</v>
      </c>
      <c r="M902">
        <v>5140000000</v>
      </c>
      <c r="N902">
        <v>-11.877779</v>
      </c>
    </row>
    <row r="903" spans="2:14" x14ac:dyDescent="0.25">
      <c r="B903">
        <v>5200000000</v>
      </c>
      <c r="C903">
        <v>-12.243202999999999</v>
      </c>
      <c r="M903">
        <v>5200000000</v>
      </c>
      <c r="N903">
        <v>-11.789892999999999</v>
      </c>
    </row>
    <row r="904" spans="2:14" x14ac:dyDescent="0.25">
      <c r="B904">
        <v>5260000000</v>
      </c>
      <c r="C904">
        <v>-12.178848</v>
      </c>
      <c r="M904">
        <v>5260000000</v>
      </c>
      <c r="N904">
        <v>-11.808033</v>
      </c>
    </row>
    <row r="905" spans="2:14" x14ac:dyDescent="0.25">
      <c r="B905">
        <v>5320000000</v>
      </c>
      <c r="C905">
        <v>-12.101367</v>
      </c>
      <c r="M905">
        <v>5320000000</v>
      </c>
      <c r="N905">
        <v>-11.769451</v>
      </c>
    </row>
    <row r="906" spans="2:14" x14ac:dyDescent="0.25">
      <c r="B906">
        <v>5380000000</v>
      </c>
      <c r="C906">
        <v>-11.939778</v>
      </c>
      <c r="M906">
        <v>5380000000</v>
      </c>
      <c r="N906">
        <v>-11.647551999999999</v>
      </c>
    </row>
    <row r="907" spans="2:14" x14ac:dyDescent="0.25">
      <c r="B907">
        <v>5440000000</v>
      </c>
      <c r="C907">
        <v>-11.837183</v>
      </c>
      <c r="M907">
        <v>5440000000</v>
      </c>
      <c r="N907">
        <v>-11.587132</v>
      </c>
    </row>
    <row r="908" spans="2:14" x14ac:dyDescent="0.25">
      <c r="B908">
        <v>5500000000</v>
      </c>
      <c r="C908">
        <v>-11.643024</v>
      </c>
      <c r="M908">
        <v>5500000000</v>
      </c>
      <c r="N908">
        <v>-11.43915</v>
      </c>
    </row>
    <row r="909" spans="2:14" x14ac:dyDescent="0.25">
      <c r="B909">
        <v>5560000000</v>
      </c>
      <c r="C909">
        <v>-11.423755999999999</v>
      </c>
      <c r="M909">
        <v>5560000000</v>
      </c>
      <c r="N909">
        <v>-11.318695999999999</v>
      </c>
    </row>
    <row r="910" spans="2:14" x14ac:dyDescent="0.25">
      <c r="B910">
        <v>5620000000</v>
      </c>
      <c r="C910">
        <v>-11.491842</v>
      </c>
      <c r="M910">
        <v>5620000000</v>
      </c>
      <c r="N910">
        <v>-11.417702999999999</v>
      </c>
    </row>
    <row r="911" spans="2:14" x14ac:dyDescent="0.25">
      <c r="B911">
        <v>5680000000</v>
      </c>
      <c r="C911">
        <v>-11.564736</v>
      </c>
      <c r="M911">
        <v>5680000000</v>
      </c>
      <c r="N911">
        <v>-11.43117</v>
      </c>
    </row>
    <row r="912" spans="2:14" x14ac:dyDescent="0.25">
      <c r="B912">
        <v>5740000000</v>
      </c>
      <c r="C912">
        <v>-11.506391000000001</v>
      </c>
      <c r="M912">
        <v>5740000000</v>
      </c>
      <c r="N912">
        <v>-11.363932999999999</v>
      </c>
    </row>
    <row r="913" spans="2:14" x14ac:dyDescent="0.25">
      <c r="B913">
        <v>5800000000</v>
      </c>
      <c r="C913">
        <v>-11.489183000000001</v>
      </c>
      <c r="M913">
        <v>5800000000</v>
      </c>
      <c r="N913">
        <v>-11.361414</v>
      </c>
    </row>
    <row r="914" spans="2:14" x14ac:dyDescent="0.25">
      <c r="B914">
        <v>5860000000</v>
      </c>
      <c r="C914">
        <v>-11.544231999999999</v>
      </c>
      <c r="M914">
        <v>5860000000</v>
      </c>
      <c r="N914">
        <v>-11.430856</v>
      </c>
    </row>
    <row r="915" spans="2:14" x14ac:dyDescent="0.25">
      <c r="B915">
        <v>5920000000</v>
      </c>
      <c r="C915">
        <v>-11.565823999999999</v>
      </c>
      <c r="M915">
        <v>5920000000</v>
      </c>
      <c r="N915">
        <v>-11.468819999999999</v>
      </c>
    </row>
    <row r="916" spans="2:14" x14ac:dyDescent="0.25">
      <c r="B916">
        <v>5980000000</v>
      </c>
      <c r="C916">
        <v>-11.544827</v>
      </c>
      <c r="M916">
        <v>5980000000</v>
      </c>
      <c r="N916">
        <v>-11.479722000000001</v>
      </c>
    </row>
    <row r="917" spans="2:14" x14ac:dyDescent="0.25">
      <c r="B917">
        <v>6040000000</v>
      </c>
      <c r="C917">
        <v>-11.580005999999999</v>
      </c>
      <c r="M917">
        <v>6040000000</v>
      </c>
      <c r="N917">
        <v>-11.575746000000001</v>
      </c>
    </row>
    <row r="918" spans="2:14" x14ac:dyDescent="0.25">
      <c r="B918">
        <v>6100000000</v>
      </c>
      <c r="C918">
        <v>-11.739948</v>
      </c>
      <c r="M918">
        <v>6100000000</v>
      </c>
      <c r="N918">
        <v>-11.735369</v>
      </c>
    </row>
    <row r="919" spans="2:14" x14ac:dyDescent="0.25">
      <c r="B919">
        <v>6160000000</v>
      </c>
      <c r="C919">
        <v>-11.721992</v>
      </c>
      <c r="M919">
        <v>6160000000</v>
      </c>
      <c r="N919">
        <v>-11.719234</v>
      </c>
    </row>
    <row r="920" spans="2:14" x14ac:dyDescent="0.25">
      <c r="B920">
        <v>6220000000</v>
      </c>
      <c r="C920">
        <v>-11.644784</v>
      </c>
      <c r="M920">
        <v>6220000000</v>
      </c>
      <c r="N920">
        <v>-11.722662</v>
      </c>
    </row>
    <row r="921" spans="2:14" x14ac:dyDescent="0.25">
      <c r="B921">
        <v>6280000000</v>
      </c>
      <c r="C921">
        <v>-11.692603</v>
      </c>
      <c r="M921">
        <v>6280000000</v>
      </c>
      <c r="N921">
        <v>-11.899924</v>
      </c>
    </row>
    <row r="922" spans="2:14" x14ac:dyDescent="0.25">
      <c r="B922">
        <v>6340000000</v>
      </c>
      <c r="C922">
        <v>-11.861564</v>
      </c>
      <c r="M922">
        <v>6340000000</v>
      </c>
      <c r="N922">
        <v>-12.139837999999999</v>
      </c>
    </row>
    <row r="923" spans="2:14" x14ac:dyDescent="0.25">
      <c r="B923">
        <v>6400000000</v>
      </c>
      <c r="C923">
        <v>-11.982094</v>
      </c>
      <c r="M923">
        <v>6400000000</v>
      </c>
      <c r="N923">
        <v>-12.279623000000001</v>
      </c>
    </row>
    <row r="924" spans="2:14" x14ac:dyDescent="0.25">
      <c r="B924">
        <v>6460000000</v>
      </c>
      <c r="C924">
        <v>-12.020576999999999</v>
      </c>
      <c r="M924">
        <v>6460000000</v>
      </c>
      <c r="N924">
        <v>-12.315312</v>
      </c>
    </row>
    <row r="925" spans="2:14" x14ac:dyDescent="0.25">
      <c r="B925">
        <v>6520000000</v>
      </c>
      <c r="C925">
        <v>-12.027032999999999</v>
      </c>
      <c r="M925">
        <v>6520000000</v>
      </c>
      <c r="N925">
        <v>-12.338017000000001</v>
      </c>
    </row>
    <row r="926" spans="2:14" x14ac:dyDescent="0.25">
      <c r="B926">
        <v>6580000000</v>
      </c>
      <c r="C926">
        <v>-12.136666999999999</v>
      </c>
      <c r="M926">
        <v>6580000000</v>
      </c>
      <c r="N926">
        <v>-12.462707</v>
      </c>
    </row>
    <row r="927" spans="2:14" x14ac:dyDescent="0.25">
      <c r="B927">
        <v>6640000000</v>
      </c>
      <c r="C927">
        <v>-12.322907000000001</v>
      </c>
      <c r="M927">
        <v>6640000000</v>
      </c>
      <c r="N927">
        <v>-12.657752</v>
      </c>
    </row>
    <row r="928" spans="2:14" x14ac:dyDescent="0.25">
      <c r="B928">
        <v>6700000000</v>
      </c>
      <c r="C928">
        <v>-12.552592000000001</v>
      </c>
      <c r="M928">
        <v>6700000000</v>
      </c>
      <c r="N928">
        <v>-12.867922999999999</v>
      </c>
    </row>
    <row r="929" spans="2:14" x14ac:dyDescent="0.25">
      <c r="B929">
        <v>6760000000</v>
      </c>
      <c r="C929">
        <v>-12.685321</v>
      </c>
      <c r="M929">
        <v>6760000000</v>
      </c>
      <c r="N929">
        <v>-12.948914</v>
      </c>
    </row>
    <row r="930" spans="2:14" x14ac:dyDescent="0.25">
      <c r="B930">
        <v>6820000000</v>
      </c>
      <c r="C930">
        <v>-12.83769</v>
      </c>
      <c r="M930">
        <v>6820000000</v>
      </c>
      <c r="N930">
        <v>-13.058482</v>
      </c>
    </row>
    <row r="931" spans="2:14" x14ac:dyDescent="0.25">
      <c r="B931">
        <v>6880000000</v>
      </c>
      <c r="C931">
        <v>-12.995512</v>
      </c>
      <c r="M931">
        <v>6880000000</v>
      </c>
      <c r="N931">
        <v>-13.158937</v>
      </c>
    </row>
    <row r="932" spans="2:14" x14ac:dyDescent="0.25">
      <c r="B932">
        <v>6940000000</v>
      </c>
      <c r="C932">
        <v>-13.070008</v>
      </c>
      <c r="M932">
        <v>6940000000</v>
      </c>
      <c r="N932">
        <v>-13.164538</v>
      </c>
    </row>
    <row r="933" spans="2:14" x14ac:dyDescent="0.25">
      <c r="B933">
        <v>7000000000</v>
      </c>
      <c r="C933">
        <v>-13.090090999999999</v>
      </c>
      <c r="M933">
        <v>7000000000</v>
      </c>
      <c r="N933">
        <v>-13.183002</v>
      </c>
    </row>
    <row r="934" spans="2:14" x14ac:dyDescent="0.25">
      <c r="B934">
        <v>7060000000</v>
      </c>
      <c r="C934">
        <v>-13.36689</v>
      </c>
      <c r="M934">
        <v>7060000000</v>
      </c>
      <c r="N934">
        <v>-13.476993999999999</v>
      </c>
    </row>
    <row r="935" spans="2:14" x14ac:dyDescent="0.25">
      <c r="B935">
        <v>7120000000</v>
      </c>
      <c r="C935">
        <v>-13.742393</v>
      </c>
      <c r="M935">
        <v>7120000000</v>
      </c>
      <c r="N935">
        <v>-13.807726000000001</v>
      </c>
    </row>
    <row r="936" spans="2:14" x14ac:dyDescent="0.25">
      <c r="B936">
        <v>7180000000</v>
      </c>
      <c r="C936">
        <v>-13.960796999999999</v>
      </c>
      <c r="M936">
        <v>7180000000</v>
      </c>
      <c r="N936">
        <v>-13.893807000000001</v>
      </c>
    </row>
    <row r="937" spans="2:14" x14ac:dyDescent="0.25">
      <c r="B937">
        <v>7240000000</v>
      </c>
      <c r="C937">
        <v>-13.892599000000001</v>
      </c>
      <c r="M937">
        <v>7240000000</v>
      </c>
      <c r="N937">
        <v>-13.72667</v>
      </c>
    </row>
    <row r="938" spans="2:14" x14ac:dyDescent="0.25">
      <c r="B938">
        <v>7300000000</v>
      </c>
      <c r="C938">
        <v>-13.938140000000001</v>
      </c>
      <c r="M938">
        <v>7300000000</v>
      </c>
      <c r="N938">
        <v>-13.757212000000001</v>
      </c>
    </row>
    <row r="939" spans="2:14" x14ac:dyDescent="0.25">
      <c r="B939">
        <v>7360000000</v>
      </c>
      <c r="C939">
        <v>-14.157712999999999</v>
      </c>
      <c r="M939">
        <v>7360000000</v>
      </c>
      <c r="N939">
        <v>-13.948859000000001</v>
      </c>
    </row>
    <row r="940" spans="2:14" x14ac:dyDescent="0.25">
      <c r="B940">
        <v>7420000000</v>
      </c>
      <c r="C940">
        <v>-14.313895</v>
      </c>
      <c r="M940">
        <v>7420000000</v>
      </c>
      <c r="N940">
        <v>-14.017896</v>
      </c>
    </row>
    <row r="941" spans="2:14" x14ac:dyDescent="0.25">
      <c r="B941">
        <v>7480000000</v>
      </c>
      <c r="C941">
        <v>-14.42123</v>
      </c>
      <c r="M941">
        <v>7480000000</v>
      </c>
      <c r="N941">
        <v>-14.074026999999999</v>
      </c>
    </row>
    <row r="942" spans="2:14" x14ac:dyDescent="0.25">
      <c r="B942">
        <v>7540000000</v>
      </c>
      <c r="C942">
        <v>-14.584374</v>
      </c>
      <c r="M942">
        <v>7540000000</v>
      </c>
      <c r="N942">
        <v>-14.200583</v>
      </c>
    </row>
    <row r="943" spans="2:14" x14ac:dyDescent="0.25">
      <c r="B943">
        <v>7600000000</v>
      </c>
      <c r="C943">
        <v>-14.828516</v>
      </c>
      <c r="M943">
        <v>7600000000</v>
      </c>
      <c r="N943">
        <v>-14.373951</v>
      </c>
    </row>
    <row r="944" spans="2:14" x14ac:dyDescent="0.25">
      <c r="B944">
        <v>7660000000</v>
      </c>
      <c r="C944">
        <v>-14.948221999999999</v>
      </c>
      <c r="M944">
        <v>7660000000</v>
      </c>
      <c r="N944">
        <v>-14.386768999999999</v>
      </c>
    </row>
    <row r="945" spans="2:14" x14ac:dyDescent="0.25">
      <c r="B945">
        <v>7720000000</v>
      </c>
      <c r="C945">
        <v>-14.928561999999999</v>
      </c>
      <c r="M945">
        <v>7720000000</v>
      </c>
      <c r="N945">
        <v>-14.290262999999999</v>
      </c>
    </row>
    <row r="946" spans="2:14" x14ac:dyDescent="0.25">
      <c r="B946">
        <v>7780000000</v>
      </c>
      <c r="C946">
        <v>-14.863927</v>
      </c>
      <c r="M946">
        <v>7780000000</v>
      </c>
      <c r="N946">
        <v>-14.214451</v>
      </c>
    </row>
    <row r="947" spans="2:14" x14ac:dyDescent="0.25">
      <c r="B947">
        <v>7840000000</v>
      </c>
      <c r="C947">
        <v>-14.909255</v>
      </c>
      <c r="M947">
        <v>7840000000</v>
      </c>
      <c r="N947">
        <v>-14.276806000000001</v>
      </c>
    </row>
    <row r="948" spans="2:14" x14ac:dyDescent="0.25">
      <c r="B948">
        <v>7900000000</v>
      </c>
      <c r="C948">
        <v>-14.996079</v>
      </c>
      <c r="M948">
        <v>7900000000</v>
      </c>
      <c r="N948">
        <v>-14.375278</v>
      </c>
    </row>
    <row r="949" spans="2:14" x14ac:dyDescent="0.25">
      <c r="B949">
        <v>7960000000</v>
      </c>
      <c r="C949">
        <v>-15.138966999999999</v>
      </c>
      <c r="M949">
        <v>7960000000</v>
      </c>
      <c r="N949">
        <v>-14.509982000000001</v>
      </c>
    </row>
    <row r="950" spans="2:14" x14ac:dyDescent="0.25">
      <c r="B950">
        <v>8020000000</v>
      </c>
      <c r="C950">
        <v>-15.243423</v>
      </c>
      <c r="M950">
        <v>8020000000</v>
      </c>
      <c r="N950">
        <v>-14.590325999999999</v>
      </c>
    </row>
    <row r="951" spans="2:14" x14ac:dyDescent="0.25">
      <c r="B951">
        <v>8080000000</v>
      </c>
      <c r="C951">
        <v>-15.305149</v>
      </c>
      <c r="M951">
        <v>8080000000</v>
      </c>
      <c r="N951">
        <v>-14.659724000000001</v>
      </c>
    </row>
    <row r="952" spans="2:14" x14ac:dyDescent="0.25">
      <c r="B952">
        <v>8140000000</v>
      </c>
      <c r="C952">
        <v>-15.463485</v>
      </c>
      <c r="M952">
        <v>8140000000</v>
      </c>
      <c r="N952">
        <v>-14.814717999999999</v>
      </c>
    </row>
    <row r="953" spans="2:14" x14ac:dyDescent="0.25">
      <c r="B953">
        <v>8200000000</v>
      </c>
      <c r="C953">
        <v>-15.588066</v>
      </c>
      <c r="M953">
        <v>8200000000</v>
      </c>
      <c r="N953">
        <v>-14.897484</v>
      </c>
    </row>
    <row r="954" spans="2:14" x14ac:dyDescent="0.25">
      <c r="B954">
        <v>8260000000</v>
      </c>
      <c r="C954">
        <v>-15.501415</v>
      </c>
      <c r="M954">
        <v>8260000000</v>
      </c>
      <c r="N954">
        <v>-14.807548000000001</v>
      </c>
    </row>
    <row r="955" spans="2:14" x14ac:dyDescent="0.25">
      <c r="B955">
        <v>8320000000</v>
      </c>
      <c r="C955">
        <v>-15.451511999999999</v>
      </c>
      <c r="M955">
        <v>8320000000</v>
      </c>
      <c r="N955">
        <v>-14.85675</v>
      </c>
    </row>
    <row r="956" spans="2:14" x14ac:dyDescent="0.25">
      <c r="B956">
        <v>8380000000</v>
      </c>
      <c r="C956">
        <v>-15.679741</v>
      </c>
      <c r="M956">
        <v>8380000000</v>
      </c>
      <c r="N956">
        <v>-15.167237999999999</v>
      </c>
    </row>
    <row r="957" spans="2:14" x14ac:dyDescent="0.25">
      <c r="B957">
        <v>8440000000</v>
      </c>
      <c r="C957">
        <v>-15.989112</v>
      </c>
      <c r="M957">
        <v>8440000000</v>
      </c>
      <c r="N957">
        <v>-15.469733</v>
      </c>
    </row>
    <row r="958" spans="2:14" x14ac:dyDescent="0.25">
      <c r="B958">
        <v>8500000000</v>
      </c>
      <c r="C958">
        <v>-16.093122000000001</v>
      </c>
      <c r="M958">
        <v>8500000000</v>
      </c>
      <c r="N958">
        <v>-15.563115</v>
      </c>
    </row>
    <row r="959" spans="2:14" x14ac:dyDescent="0.25">
      <c r="B959">
        <v>8560000000</v>
      </c>
      <c r="C959">
        <v>-16.191029</v>
      </c>
      <c r="M959">
        <v>8560000000</v>
      </c>
      <c r="N959">
        <v>-15.724494</v>
      </c>
    </row>
    <row r="960" spans="2:14" x14ac:dyDescent="0.25">
      <c r="B960">
        <v>8620000000</v>
      </c>
      <c r="C960">
        <v>-16.468679000000002</v>
      </c>
      <c r="M960">
        <v>8620000000</v>
      </c>
      <c r="N960">
        <v>-16.072330000000001</v>
      </c>
    </row>
    <row r="961" spans="2:14" x14ac:dyDescent="0.25">
      <c r="B961">
        <v>8680000000</v>
      </c>
      <c r="C961">
        <v>-16.854431000000002</v>
      </c>
      <c r="M961">
        <v>8680000000</v>
      </c>
      <c r="N961">
        <v>-16.465052</v>
      </c>
    </row>
    <row r="962" spans="2:14" x14ac:dyDescent="0.25">
      <c r="B962">
        <v>8740000000</v>
      </c>
      <c r="C962">
        <v>-17.094239999999999</v>
      </c>
      <c r="M962">
        <v>8740000000</v>
      </c>
      <c r="N962">
        <v>-16.718862999999999</v>
      </c>
    </row>
    <row r="963" spans="2:14" x14ac:dyDescent="0.25">
      <c r="B963">
        <v>8800000000</v>
      </c>
      <c r="C963">
        <v>-17.29138</v>
      </c>
      <c r="M963">
        <v>8800000000</v>
      </c>
      <c r="N963">
        <v>-16.984299</v>
      </c>
    </row>
    <row r="964" spans="2:14" x14ac:dyDescent="0.25">
      <c r="B964">
        <v>8860000000</v>
      </c>
      <c r="C964">
        <v>-17.664162000000001</v>
      </c>
      <c r="M964">
        <v>8860000000</v>
      </c>
      <c r="N964">
        <v>-17.429290999999999</v>
      </c>
    </row>
    <row r="965" spans="2:14" x14ac:dyDescent="0.25">
      <c r="B965">
        <v>8920000000</v>
      </c>
      <c r="C965">
        <v>-18.153931</v>
      </c>
      <c r="M965">
        <v>8920000000</v>
      </c>
      <c r="N965">
        <v>-17.921645999999999</v>
      </c>
    </row>
    <row r="966" spans="2:14" x14ac:dyDescent="0.25">
      <c r="B966">
        <v>8980000000</v>
      </c>
      <c r="C966">
        <v>-18.554773000000001</v>
      </c>
      <c r="M966">
        <v>8980000000</v>
      </c>
      <c r="N966">
        <v>-18.279968</v>
      </c>
    </row>
    <row r="967" spans="2:14" x14ac:dyDescent="0.25">
      <c r="B967">
        <v>9040000000</v>
      </c>
      <c r="C967">
        <v>-18.851794999999999</v>
      </c>
      <c r="M967">
        <v>9040000000</v>
      </c>
      <c r="N967">
        <v>-18.550640000000001</v>
      </c>
    </row>
    <row r="968" spans="2:14" x14ac:dyDescent="0.25">
      <c r="B968">
        <v>9100000000</v>
      </c>
      <c r="C968">
        <v>-19.158484000000001</v>
      </c>
      <c r="M968">
        <v>9100000000</v>
      </c>
      <c r="N968">
        <v>-18.848412</v>
      </c>
    </row>
    <row r="969" spans="2:14" x14ac:dyDescent="0.25">
      <c r="B969">
        <v>9160000000</v>
      </c>
      <c r="C969">
        <v>-19.510255999999998</v>
      </c>
      <c r="M969">
        <v>9160000000</v>
      </c>
      <c r="N969">
        <v>-19.178179</v>
      </c>
    </row>
    <row r="970" spans="2:14" x14ac:dyDescent="0.25">
      <c r="B970">
        <v>9220000000</v>
      </c>
      <c r="C970">
        <v>-19.795031000000002</v>
      </c>
      <c r="M970">
        <v>9220000000</v>
      </c>
      <c r="N970">
        <v>-19.414562</v>
      </c>
    </row>
    <row r="971" spans="2:14" x14ac:dyDescent="0.25">
      <c r="B971">
        <v>9280000000</v>
      </c>
      <c r="C971">
        <v>-19.914909000000002</v>
      </c>
      <c r="M971">
        <v>9280000000</v>
      </c>
      <c r="N971">
        <v>-19.480587</v>
      </c>
    </row>
    <row r="972" spans="2:14" x14ac:dyDescent="0.25">
      <c r="B972">
        <v>9340000000</v>
      </c>
      <c r="C972">
        <v>-20.047263999999998</v>
      </c>
      <c r="M972">
        <v>9340000000</v>
      </c>
      <c r="N972">
        <v>-19.565742</v>
      </c>
    </row>
    <row r="973" spans="2:14" x14ac:dyDescent="0.25">
      <c r="B973">
        <v>9400000000</v>
      </c>
      <c r="C973">
        <v>-20.222265</v>
      </c>
      <c r="M973">
        <v>9400000000</v>
      </c>
      <c r="N973">
        <v>-19.676013999999999</v>
      </c>
    </row>
    <row r="974" spans="2:14" x14ac:dyDescent="0.25">
      <c r="B974">
        <v>9460000000</v>
      </c>
      <c r="C974">
        <v>-20.354939999999999</v>
      </c>
      <c r="M974">
        <v>9460000000</v>
      </c>
      <c r="N974">
        <v>-19.697566999999999</v>
      </c>
    </row>
    <row r="975" spans="2:14" x14ac:dyDescent="0.25">
      <c r="B975">
        <v>9520000000</v>
      </c>
      <c r="C975">
        <v>-20.354704000000002</v>
      </c>
      <c r="M975">
        <v>9520000000</v>
      </c>
      <c r="N975">
        <v>-19.543772000000001</v>
      </c>
    </row>
    <row r="976" spans="2:14" x14ac:dyDescent="0.25">
      <c r="B976">
        <v>9580000000</v>
      </c>
      <c r="C976">
        <v>-20.279308</v>
      </c>
      <c r="M976">
        <v>9580000000</v>
      </c>
      <c r="N976">
        <v>-19.319766999999999</v>
      </c>
    </row>
    <row r="977" spans="2:14" x14ac:dyDescent="0.25">
      <c r="B977">
        <v>9640000000</v>
      </c>
      <c r="C977">
        <v>-20.226067</v>
      </c>
      <c r="M977">
        <v>9640000000</v>
      </c>
      <c r="N977">
        <v>-19.129213</v>
      </c>
    </row>
    <row r="978" spans="2:14" x14ac:dyDescent="0.25">
      <c r="B978">
        <v>9700000000</v>
      </c>
      <c r="C978">
        <v>-20.174759000000002</v>
      </c>
      <c r="M978">
        <v>9700000000</v>
      </c>
      <c r="N978">
        <v>-18.884922</v>
      </c>
    </row>
    <row r="979" spans="2:14" x14ac:dyDescent="0.25">
      <c r="B979">
        <v>9760000000</v>
      </c>
      <c r="C979">
        <v>-19.968513000000002</v>
      </c>
      <c r="M979">
        <v>9760000000</v>
      </c>
      <c r="N979">
        <v>-18.424472999999999</v>
      </c>
    </row>
    <row r="980" spans="2:14" x14ac:dyDescent="0.25">
      <c r="B980">
        <v>9820000000</v>
      </c>
      <c r="C980">
        <v>-19.612245999999999</v>
      </c>
      <c r="M980">
        <v>9820000000</v>
      </c>
      <c r="N980">
        <v>-17.893346999999999</v>
      </c>
    </row>
    <row r="981" spans="2:14" x14ac:dyDescent="0.25">
      <c r="B981">
        <v>9880000000</v>
      </c>
      <c r="C981">
        <v>-19.252866999999998</v>
      </c>
      <c r="M981">
        <v>9880000000</v>
      </c>
      <c r="N981">
        <v>-17.465820000000001</v>
      </c>
    </row>
    <row r="982" spans="2:14" x14ac:dyDescent="0.25">
      <c r="B982">
        <v>9940000000</v>
      </c>
      <c r="C982">
        <v>-18.950890000000001</v>
      </c>
      <c r="M982">
        <v>9940000000</v>
      </c>
      <c r="N982">
        <v>-17.132010000000001</v>
      </c>
    </row>
    <row r="983" spans="2:14" x14ac:dyDescent="0.25">
      <c r="B983">
        <v>10000000000</v>
      </c>
      <c r="C983">
        <v>-18.610363</v>
      </c>
      <c r="M983">
        <v>10000000000</v>
      </c>
      <c r="N983">
        <v>-16.743190999999999</v>
      </c>
    </row>
    <row r="984" spans="2:14" x14ac:dyDescent="0.25">
      <c r="B984">
        <v>10060000000</v>
      </c>
      <c r="C984">
        <v>-18.197104</v>
      </c>
      <c r="M984">
        <v>10060000000</v>
      </c>
      <c r="N984">
        <v>-16.366551999999999</v>
      </c>
    </row>
    <row r="985" spans="2:14" x14ac:dyDescent="0.25">
      <c r="B985">
        <v>10120000000</v>
      </c>
      <c r="C985">
        <v>-17.695748999999999</v>
      </c>
      <c r="M985">
        <v>10120000000</v>
      </c>
      <c r="N985">
        <v>-16.031527000000001</v>
      </c>
    </row>
    <row r="986" spans="2:14" x14ac:dyDescent="0.25">
      <c r="B986">
        <v>10180000000</v>
      </c>
      <c r="C986">
        <v>-17.254553000000001</v>
      </c>
      <c r="M986">
        <v>10180000000</v>
      </c>
      <c r="N986">
        <v>-15.871578</v>
      </c>
    </row>
    <row r="987" spans="2:14" x14ac:dyDescent="0.25">
      <c r="B987">
        <v>10240000000</v>
      </c>
      <c r="C987">
        <v>-16.854990000000001</v>
      </c>
      <c r="M987">
        <v>10240000000</v>
      </c>
      <c r="N987">
        <v>-15.772468999999999</v>
      </c>
    </row>
    <row r="988" spans="2:14" x14ac:dyDescent="0.25">
      <c r="B988">
        <v>10300000000</v>
      </c>
      <c r="C988">
        <v>-16.45879</v>
      </c>
      <c r="M988">
        <v>10300000000</v>
      </c>
      <c r="N988">
        <v>-15.712915000000001</v>
      </c>
    </row>
    <row r="989" spans="2:14" x14ac:dyDescent="0.25">
      <c r="B989">
        <v>10360000000</v>
      </c>
      <c r="C989">
        <v>-16.037399000000001</v>
      </c>
      <c r="M989">
        <v>10360000000</v>
      </c>
      <c r="N989">
        <v>-15.726702</v>
      </c>
    </row>
    <row r="990" spans="2:14" x14ac:dyDescent="0.25">
      <c r="B990">
        <v>10420000000</v>
      </c>
      <c r="C990">
        <v>-15.804876</v>
      </c>
      <c r="M990">
        <v>10420000000</v>
      </c>
      <c r="N990">
        <v>-16.027450999999999</v>
      </c>
    </row>
    <row r="991" spans="2:14" x14ac:dyDescent="0.25">
      <c r="B991">
        <v>10480000000</v>
      </c>
      <c r="C991">
        <v>-15.812685999999999</v>
      </c>
      <c r="M991">
        <v>10480000000</v>
      </c>
      <c r="N991">
        <v>-16.461918000000001</v>
      </c>
    </row>
    <row r="992" spans="2:14" x14ac:dyDescent="0.25">
      <c r="B992">
        <v>10540000000</v>
      </c>
      <c r="C992">
        <v>-15.870846</v>
      </c>
      <c r="M992">
        <v>10540000000</v>
      </c>
      <c r="N992">
        <v>-16.815169999999998</v>
      </c>
    </row>
    <row r="993" spans="2:14" x14ac:dyDescent="0.25">
      <c r="B993">
        <v>10600000000</v>
      </c>
      <c r="C993">
        <v>-15.884992</v>
      </c>
      <c r="M993">
        <v>10600000000</v>
      </c>
      <c r="N993">
        <v>-17.133745000000001</v>
      </c>
    </row>
    <row r="994" spans="2:14" x14ac:dyDescent="0.25">
      <c r="B994">
        <v>10660000000</v>
      </c>
      <c r="C994">
        <v>-15.924879000000001</v>
      </c>
      <c r="M994">
        <v>10660000000</v>
      </c>
      <c r="N994">
        <v>-17.573080000000001</v>
      </c>
    </row>
    <row r="995" spans="2:14" x14ac:dyDescent="0.25">
      <c r="B995">
        <v>10720000000</v>
      </c>
      <c r="C995">
        <v>-16.189862999999999</v>
      </c>
      <c r="M995">
        <v>10720000000</v>
      </c>
      <c r="N995">
        <v>-18.109562</v>
      </c>
    </row>
    <row r="996" spans="2:14" x14ac:dyDescent="0.25">
      <c r="B996">
        <v>10780000000</v>
      </c>
      <c r="C996">
        <v>-16.469069999999999</v>
      </c>
      <c r="M996">
        <v>10780000000</v>
      </c>
      <c r="N996">
        <v>-18.518957</v>
      </c>
    </row>
    <row r="997" spans="2:14" x14ac:dyDescent="0.25">
      <c r="B997">
        <v>10840000000</v>
      </c>
      <c r="C997">
        <v>-16.665792</v>
      </c>
      <c r="M997">
        <v>10840000000</v>
      </c>
      <c r="N997">
        <v>-18.900901999999999</v>
      </c>
    </row>
    <row r="998" spans="2:14" x14ac:dyDescent="0.25">
      <c r="B998">
        <v>10900000000</v>
      </c>
      <c r="C998">
        <v>-17.002673999999999</v>
      </c>
      <c r="M998">
        <v>10900000000</v>
      </c>
      <c r="N998">
        <v>-19.447405</v>
      </c>
    </row>
    <row r="999" spans="2:14" x14ac:dyDescent="0.25">
      <c r="B999">
        <v>10960000000</v>
      </c>
      <c r="C999">
        <v>-17.566068999999999</v>
      </c>
      <c r="M999">
        <v>10960000000</v>
      </c>
      <c r="N999">
        <v>-19.960854999999999</v>
      </c>
    </row>
    <row r="1000" spans="2:14" x14ac:dyDescent="0.25">
      <c r="B1000">
        <v>11020000000</v>
      </c>
      <c r="C1000">
        <v>-18.060670999999999</v>
      </c>
      <c r="M1000">
        <v>11020000000</v>
      </c>
      <c r="N1000">
        <v>-20.252549999999999</v>
      </c>
    </row>
    <row r="1001" spans="2:14" x14ac:dyDescent="0.25">
      <c r="B1001">
        <v>11080000000</v>
      </c>
      <c r="C1001">
        <v>-18.326763</v>
      </c>
      <c r="M1001">
        <v>11080000000</v>
      </c>
      <c r="N1001">
        <v>-20.395427999999999</v>
      </c>
    </row>
    <row r="1002" spans="2:14" x14ac:dyDescent="0.25">
      <c r="B1002">
        <v>11140000000</v>
      </c>
      <c r="C1002">
        <v>-18.58942</v>
      </c>
      <c r="M1002">
        <v>11140000000</v>
      </c>
      <c r="N1002">
        <v>-20.573374000000001</v>
      </c>
    </row>
    <row r="1003" spans="2:14" x14ac:dyDescent="0.25">
      <c r="B1003">
        <v>11200000000</v>
      </c>
      <c r="C1003">
        <v>-18.915123000000001</v>
      </c>
      <c r="M1003">
        <v>11200000000</v>
      </c>
      <c r="N1003">
        <v>-20.730243999999999</v>
      </c>
    </row>
    <row r="1004" spans="2:14" x14ac:dyDescent="0.25">
      <c r="B1004">
        <v>11260000000</v>
      </c>
      <c r="C1004">
        <v>-19.222591000000001</v>
      </c>
      <c r="M1004">
        <v>11260000000</v>
      </c>
      <c r="N1004">
        <v>-20.856812999999999</v>
      </c>
    </row>
    <row r="1005" spans="2:14" x14ac:dyDescent="0.25">
      <c r="B1005">
        <v>11320000000</v>
      </c>
      <c r="C1005">
        <v>-19.458635000000001</v>
      </c>
      <c r="M1005">
        <v>11320000000</v>
      </c>
      <c r="N1005">
        <v>-20.928975999999999</v>
      </c>
    </row>
    <row r="1006" spans="2:14" x14ac:dyDescent="0.25">
      <c r="B1006">
        <v>11380000000</v>
      </c>
      <c r="C1006">
        <v>-19.717068000000001</v>
      </c>
      <c r="M1006">
        <v>11380000000</v>
      </c>
      <c r="N1006">
        <v>-21.017835999999999</v>
      </c>
    </row>
    <row r="1007" spans="2:14" x14ac:dyDescent="0.25">
      <c r="B1007">
        <v>11440000000</v>
      </c>
      <c r="C1007">
        <v>-19.976272999999999</v>
      </c>
      <c r="M1007">
        <v>11440000000</v>
      </c>
      <c r="N1007">
        <v>-21.100172000000001</v>
      </c>
    </row>
    <row r="1008" spans="2:14" x14ac:dyDescent="0.25">
      <c r="B1008">
        <v>11500000000</v>
      </c>
      <c r="C1008">
        <v>-20.180502000000001</v>
      </c>
      <c r="M1008">
        <v>11500000000</v>
      </c>
      <c r="N1008">
        <v>-21.147047000000001</v>
      </c>
    </row>
    <row r="1009" spans="2:14" x14ac:dyDescent="0.25">
      <c r="B1009">
        <v>11560000000</v>
      </c>
      <c r="C1009">
        <v>-20.354911999999999</v>
      </c>
      <c r="M1009">
        <v>11560000000</v>
      </c>
      <c r="N1009">
        <v>-21.185392</v>
      </c>
    </row>
    <row r="1010" spans="2:14" x14ac:dyDescent="0.25">
      <c r="B1010">
        <v>11620000000</v>
      </c>
      <c r="C1010">
        <v>-20.4678</v>
      </c>
      <c r="M1010">
        <v>11620000000</v>
      </c>
      <c r="N1010">
        <v>-21.195989999999998</v>
      </c>
    </row>
    <row r="1011" spans="2:14" x14ac:dyDescent="0.25">
      <c r="B1011">
        <v>11680000000</v>
      </c>
      <c r="C1011">
        <v>-20.525231999999999</v>
      </c>
      <c r="M1011">
        <v>11680000000</v>
      </c>
      <c r="N1011">
        <v>-21.209322</v>
      </c>
    </row>
    <row r="1012" spans="2:14" x14ac:dyDescent="0.25">
      <c r="B1012">
        <v>11740000000</v>
      </c>
      <c r="C1012">
        <v>-20.664535999999998</v>
      </c>
      <c r="M1012">
        <v>11740000000</v>
      </c>
      <c r="N1012">
        <v>-21.266929999999999</v>
      </c>
    </row>
    <row r="1013" spans="2:14" x14ac:dyDescent="0.25">
      <c r="B1013">
        <v>11800000000</v>
      </c>
      <c r="C1013">
        <v>-20.846004000000001</v>
      </c>
      <c r="M1013">
        <v>11800000000</v>
      </c>
      <c r="N1013">
        <v>-21.348027999999999</v>
      </c>
    </row>
    <row r="1014" spans="2:14" x14ac:dyDescent="0.25">
      <c r="B1014">
        <v>11860000000</v>
      </c>
      <c r="C1014">
        <v>-20.964794000000001</v>
      </c>
      <c r="M1014">
        <v>11860000000</v>
      </c>
      <c r="N1014">
        <v>-21.37059</v>
      </c>
    </row>
    <row r="1015" spans="2:14" x14ac:dyDescent="0.25">
      <c r="B1015">
        <v>11920000000</v>
      </c>
      <c r="C1015">
        <v>-21.024699999999999</v>
      </c>
      <c r="M1015">
        <v>11920000000</v>
      </c>
      <c r="N1015">
        <v>-21.371348999999999</v>
      </c>
    </row>
    <row r="1016" spans="2:14" x14ac:dyDescent="0.25">
      <c r="B1016">
        <v>11980000000</v>
      </c>
      <c r="C1016">
        <v>-21.145707999999999</v>
      </c>
      <c r="M1016">
        <v>11980000000</v>
      </c>
      <c r="N1016">
        <v>-21.415769999999998</v>
      </c>
    </row>
    <row r="1017" spans="2:14" x14ac:dyDescent="0.25">
      <c r="B1017">
        <v>12040000000</v>
      </c>
      <c r="C1017">
        <v>-21.252527000000001</v>
      </c>
      <c r="M1017">
        <v>12040000000</v>
      </c>
      <c r="N1017">
        <v>-21.440442999999998</v>
      </c>
    </row>
    <row r="1018" spans="2:14" x14ac:dyDescent="0.25">
      <c r="B1018">
        <v>12100000000</v>
      </c>
      <c r="C1018">
        <v>-21.293882</v>
      </c>
      <c r="M1018">
        <v>12100000000</v>
      </c>
      <c r="N1018">
        <v>-21.434591000000001</v>
      </c>
    </row>
    <row r="1019" spans="2:14" x14ac:dyDescent="0.25">
      <c r="B1019">
        <v>12160000000</v>
      </c>
      <c r="C1019">
        <v>-21.343776999999999</v>
      </c>
      <c r="M1019">
        <v>12160000000</v>
      </c>
      <c r="N1019">
        <v>-21.474609000000001</v>
      </c>
    </row>
    <row r="1020" spans="2:14" x14ac:dyDescent="0.25">
      <c r="B1020">
        <v>12220000000</v>
      </c>
      <c r="C1020">
        <v>-21.522306</v>
      </c>
      <c r="M1020">
        <v>12220000000</v>
      </c>
      <c r="N1020">
        <v>-21.601120000000002</v>
      </c>
    </row>
    <row r="1021" spans="2:14" x14ac:dyDescent="0.25">
      <c r="B1021">
        <v>12280000000</v>
      </c>
      <c r="C1021">
        <v>-21.747063000000001</v>
      </c>
      <c r="M1021">
        <v>12280000000</v>
      </c>
      <c r="N1021">
        <v>-21.717307999999999</v>
      </c>
    </row>
    <row r="1022" spans="2:14" x14ac:dyDescent="0.25">
      <c r="B1022">
        <v>12340000000</v>
      </c>
      <c r="C1022">
        <v>-21.861028999999998</v>
      </c>
      <c r="M1022">
        <v>12340000000</v>
      </c>
      <c r="N1022">
        <v>-21.749281</v>
      </c>
    </row>
    <row r="1023" spans="2:14" x14ac:dyDescent="0.25">
      <c r="B1023">
        <v>12400000000</v>
      </c>
      <c r="C1023">
        <v>-21.908653000000001</v>
      </c>
      <c r="M1023">
        <v>12400000000</v>
      </c>
      <c r="N1023">
        <v>-21.755939000000001</v>
      </c>
    </row>
    <row r="1024" spans="2:14" x14ac:dyDescent="0.25">
      <c r="B1024">
        <v>12460000000</v>
      </c>
      <c r="C1024">
        <v>-22.008741000000001</v>
      </c>
      <c r="M1024">
        <v>12460000000</v>
      </c>
      <c r="N1024">
        <v>-21.822793999999998</v>
      </c>
    </row>
    <row r="1025" spans="2:14" x14ac:dyDescent="0.25">
      <c r="B1025">
        <v>12520000000</v>
      </c>
      <c r="C1025">
        <v>-22.126716999999999</v>
      </c>
      <c r="M1025">
        <v>12520000000</v>
      </c>
      <c r="N1025">
        <v>-21.900300999999999</v>
      </c>
    </row>
    <row r="1026" spans="2:14" x14ac:dyDescent="0.25">
      <c r="B1026">
        <v>12580000000</v>
      </c>
      <c r="C1026">
        <v>-22.219763</v>
      </c>
      <c r="M1026">
        <v>12580000000</v>
      </c>
      <c r="N1026">
        <v>-21.968018000000001</v>
      </c>
    </row>
    <row r="1027" spans="2:14" x14ac:dyDescent="0.25">
      <c r="B1027">
        <v>12640000000</v>
      </c>
      <c r="C1027">
        <v>-22.373335000000001</v>
      </c>
      <c r="M1027">
        <v>12640000000</v>
      </c>
      <c r="N1027">
        <v>-22.096249</v>
      </c>
    </row>
    <row r="1028" spans="2:14" x14ac:dyDescent="0.25">
      <c r="B1028">
        <v>12700000000</v>
      </c>
      <c r="C1028">
        <v>-22.571383000000001</v>
      </c>
      <c r="M1028">
        <v>12700000000</v>
      </c>
      <c r="N1028">
        <v>-22.248386</v>
      </c>
    </row>
    <row r="1029" spans="2:14" x14ac:dyDescent="0.25">
      <c r="B1029">
        <v>12760000000</v>
      </c>
      <c r="C1029">
        <v>-22.768801</v>
      </c>
      <c r="M1029">
        <v>12760000000</v>
      </c>
      <c r="N1029">
        <v>-22.389011</v>
      </c>
    </row>
    <row r="1030" spans="2:14" x14ac:dyDescent="0.25">
      <c r="B1030">
        <v>12820000000</v>
      </c>
      <c r="C1030">
        <v>-22.942789000000001</v>
      </c>
      <c r="M1030">
        <v>12820000000</v>
      </c>
      <c r="N1030">
        <v>-22.496034999999999</v>
      </c>
    </row>
    <row r="1031" spans="2:14" x14ac:dyDescent="0.25">
      <c r="B1031">
        <v>12880000000</v>
      </c>
      <c r="C1031">
        <v>-23.040835999999999</v>
      </c>
      <c r="M1031">
        <v>12880000000</v>
      </c>
      <c r="N1031">
        <v>-22.541250000000002</v>
      </c>
    </row>
    <row r="1032" spans="2:14" x14ac:dyDescent="0.25">
      <c r="B1032">
        <v>12940000000</v>
      </c>
      <c r="C1032">
        <v>-23.100186999999998</v>
      </c>
      <c r="M1032">
        <v>12940000000</v>
      </c>
      <c r="N1032">
        <v>-22.562290000000001</v>
      </c>
    </row>
    <row r="1033" spans="2:14" x14ac:dyDescent="0.25">
      <c r="B1033">
        <v>13000000000</v>
      </c>
      <c r="C1033">
        <v>-23.151592000000001</v>
      </c>
      <c r="M1033">
        <v>13000000000</v>
      </c>
      <c r="N1033">
        <v>-22.577594999999999</v>
      </c>
    </row>
    <row r="1034" spans="2:14" x14ac:dyDescent="0.25">
      <c r="B1034" t="s">
        <v>25</v>
      </c>
      <c r="M1034" t="s">
        <v>25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034"/>
  <sheetViews>
    <sheetView workbookViewId="0">
      <selection activeCell="M1" sqref="M1:N1048576"/>
    </sheetView>
  </sheetViews>
  <sheetFormatPr defaultRowHeight="15" x14ac:dyDescent="0.25"/>
  <cols>
    <col min="1" max="1" width="13.7109375" style="40" customWidth="1"/>
    <col min="4" max="4" width="3" style="19" customWidth="1"/>
    <col min="5" max="5" width="10.7109375" style="5" customWidth="1"/>
    <col min="6" max="7" width="10.7109375" style="6" customWidth="1"/>
    <col min="8" max="8" width="10.7109375" style="5" customWidth="1"/>
    <col min="9" max="9" width="10.7109375" style="6" customWidth="1"/>
    <col min="10" max="10" width="10.7109375" style="5" customWidth="1"/>
    <col min="11" max="11" width="10.7109375" style="6" customWidth="1"/>
    <col min="12" max="12" width="13.7109375" style="40" customWidth="1"/>
    <col min="15" max="15" width="2" style="19" customWidth="1"/>
    <col min="16" max="16" width="10.7109375" style="5" customWidth="1"/>
    <col min="17" max="18" width="10.7109375" style="6" customWidth="1"/>
    <col min="19" max="19" width="10.7109375" style="5" customWidth="1"/>
    <col min="20" max="20" width="10.7109375" style="6" customWidth="1"/>
    <col min="21" max="21" width="10.7109375" style="5" customWidth="1"/>
    <col min="22" max="22" width="10.7109375" style="6" customWidth="1"/>
    <col min="23" max="23" width="2" style="19" customWidth="1"/>
    <col min="24" max="16384" width="9.140625" style="3"/>
  </cols>
  <sheetData>
    <row r="1" spans="1:23" x14ac:dyDescent="0.25">
      <c r="B1" t="s">
        <v>101</v>
      </c>
      <c r="E1" s="5" t="s">
        <v>1</v>
      </c>
      <c r="I1" s="31" t="s">
        <v>16</v>
      </c>
      <c r="M1" t="s">
        <v>101</v>
      </c>
      <c r="P1" s="5" t="s">
        <v>1</v>
      </c>
      <c r="T1" s="31" t="s">
        <v>17</v>
      </c>
    </row>
    <row r="2" spans="1:23" x14ac:dyDescent="0.25">
      <c r="A2" s="39" t="s">
        <v>114</v>
      </c>
      <c r="B2" t="s">
        <v>311</v>
      </c>
      <c r="C2" t="s">
        <v>312</v>
      </c>
      <c r="F2" s="72" t="s">
        <v>214</v>
      </c>
      <c r="G2" s="72" t="s">
        <v>215</v>
      </c>
      <c r="H2" s="72" t="s">
        <v>216</v>
      </c>
      <c r="I2" s="72" t="s">
        <v>217</v>
      </c>
      <c r="J2" s="72" t="s">
        <v>218</v>
      </c>
      <c r="K2" s="72" t="s">
        <v>219</v>
      </c>
      <c r="L2" s="39" t="s">
        <v>115</v>
      </c>
      <c r="M2" t="s">
        <v>311</v>
      </c>
      <c r="N2" t="s">
        <v>312</v>
      </c>
      <c r="Q2" s="72" t="s">
        <v>214</v>
      </c>
      <c r="R2" s="72" t="s">
        <v>215</v>
      </c>
      <c r="S2" s="72" t="s">
        <v>216</v>
      </c>
      <c r="T2" s="72" t="s">
        <v>217</v>
      </c>
      <c r="U2" s="72" t="s">
        <v>218</v>
      </c>
      <c r="V2" s="72" t="s">
        <v>219</v>
      </c>
    </row>
    <row r="3" spans="1:23" x14ac:dyDescent="0.25">
      <c r="B3" t="s">
        <v>313</v>
      </c>
      <c r="C3" t="s">
        <v>314</v>
      </c>
      <c r="F3" s="44" t="str">
        <f>C8</f>
        <v>CL +20dBm LO Log Mag(dB)</v>
      </c>
      <c r="G3" s="44" t="str">
        <f>C214</f>
        <v>CL +18dBm LO Log Mag(dB)</v>
      </c>
      <c r="H3" s="44" t="str">
        <f>C420</f>
        <v>CL +16dBm LO Log Mag(dB)</v>
      </c>
      <c r="I3" s="44" t="str">
        <f>C626</f>
        <v>CL +14dBm LO Log Mag(dB)</v>
      </c>
      <c r="J3" s="44" t="str">
        <f>C832</f>
        <v>CL +10dBm LO Log Mag(dB)</v>
      </c>
      <c r="K3" s="44">
        <f>C1038</f>
        <v>0</v>
      </c>
      <c r="M3" t="s">
        <v>313</v>
      </c>
      <c r="N3" t="s">
        <v>314</v>
      </c>
      <c r="Q3" s="44" t="str">
        <f>N8</f>
        <v>CL +20dBm LO Log Mag(dB)</v>
      </c>
      <c r="R3" s="44" t="str">
        <f>N214</f>
        <v>CL +18dBm LO Log Mag(dB)</v>
      </c>
      <c r="S3" s="44" t="str">
        <f>N420</f>
        <v>CL +16dBm LO Log Mag(dB)</v>
      </c>
      <c r="T3" s="44" t="str">
        <f>N626</f>
        <v>CL +14dBm LO Log Mag(dB)</v>
      </c>
      <c r="U3" s="44" t="str">
        <f>N832</f>
        <v>CL +10dBm LO Log Mag(dB)</v>
      </c>
      <c r="V3" s="44">
        <f>N1038</f>
        <v>0</v>
      </c>
    </row>
    <row r="4" spans="1:23" x14ac:dyDescent="0.25">
      <c r="B4" t="s">
        <v>105</v>
      </c>
      <c r="H4" s="6"/>
      <c r="J4" s="6"/>
      <c r="M4" t="s">
        <v>105</v>
      </c>
      <c r="S4" s="6"/>
      <c r="U4" s="6"/>
    </row>
    <row r="5" spans="1:23" x14ac:dyDescent="0.25">
      <c r="D5" s="20"/>
      <c r="E5" s="6">
        <f t="shared" ref="E5:E68" si="0">B9/1000000000</f>
        <v>1</v>
      </c>
      <c r="F5" s="6">
        <f t="shared" ref="F5:F68" si="1">C9</f>
        <v>-11.921068999999999</v>
      </c>
      <c r="G5" s="44">
        <f t="shared" ref="G5:G68" si="2">C215</f>
        <v>-12.899429</v>
      </c>
      <c r="H5" s="44">
        <f t="shared" ref="H5:H68" si="3">C421</f>
        <v>-13.559908</v>
      </c>
      <c r="I5" s="44">
        <f t="shared" ref="I5:I68" si="4">C627</f>
        <v>-14.45473</v>
      </c>
      <c r="J5" s="44">
        <f t="shared" ref="J5:J68" si="5">C833</f>
        <v>-19.879618000000001</v>
      </c>
      <c r="K5" s="44">
        <f t="shared" ref="K5:K68" si="6">C1039</f>
        <v>0</v>
      </c>
      <c r="O5" s="20"/>
      <c r="P5" s="6">
        <f>M9/1000000000</f>
        <v>1</v>
      </c>
      <c r="Q5" s="6">
        <f>N9</f>
        <v>-14.068341</v>
      </c>
      <c r="R5" s="44">
        <f>N215</f>
        <v>-15.000698</v>
      </c>
      <c r="S5" s="44">
        <f>N421</f>
        <v>-15.541344</v>
      </c>
      <c r="T5" s="44">
        <f>N627</f>
        <v>-16.368366000000002</v>
      </c>
      <c r="U5" s="44">
        <f>N833</f>
        <v>-20.258344999999998</v>
      </c>
      <c r="V5" s="44">
        <f>N1039</f>
        <v>0</v>
      </c>
      <c r="W5" s="20"/>
    </row>
    <row r="6" spans="1:23" x14ac:dyDescent="0.25">
      <c r="D6" s="20"/>
      <c r="E6" s="6">
        <f t="shared" si="0"/>
        <v>1.06</v>
      </c>
      <c r="F6" s="6">
        <f t="shared" si="1"/>
        <v>-11.717917</v>
      </c>
      <c r="G6" s="44">
        <f t="shared" si="2"/>
        <v>-12.687189</v>
      </c>
      <c r="H6" s="44">
        <f t="shared" si="3"/>
        <v>-13.329103</v>
      </c>
      <c r="I6" s="44">
        <f t="shared" si="4"/>
        <v>-14.202870000000001</v>
      </c>
      <c r="J6" s="44">
        <f t="shared" si="5"/>
        <v>-19.560815999999999</v>
      </c>
      <c r="K6" s="44">
        <f t="shared" si="6"/>
        <v>0</v>
      </c>
      <c r="O6" s="20"/>
      <c r="P6" s="6">
        <f t="shared" ref="P6:P69" si="7">M10/1000000000</f>
        <v>1.06</v>
      </c>
      <c r="Q6" s="6">
        <f t="shared" ref="Q6:Q69" si="8">N10</f>
        <v>-13.802258999999999</v>
      </c>
      <c r="R6" s="44">
        <f t="shared" ref="R6:R69" si="9">N216</f>
        <v>-14.718647000000001</v>
      </c>
      <c r="S6" s="44">
        <f t="shared" ref="S6:S69" si="10">N422</f>
        <v>-15.254080999999999</v>
      </c>
      <c r="T6" s="44">
        <f t="shared" ref="T6:T69" si="11">N628</f>
        <v>-16.076241</v>
      </c>
      <c r="U6" s="44">
        <f t="shared" ref="U6:U69" si="12">N834</f>
        <v>-19.950202999999998</v>
      </c>
      <c r="V6" s="44">
        <f t="shared" ref="V6:V69" si="13">N1040</f>
        <v>0</v>
      </c>
      <c r="W6" s="20"/>
    </row>
    <row r="7" spans="1:23" x14ac:dyDescent="0.25">
      <c r="B7" t="s">
        <v>106</v>
      </c>
      <c r="D7" s="20"/>
      <c r="E7" s="6">
        <f t="shared" si="0"/>
        <v>1.1200000000000001</v>
      </c>
      <c r="F7" s="6">
        <f t="shared" si="1"/>
        <v>-11.503928999999999</v>
      </c>
      <c r="G7" s="44">
        <f t="shared" si="2"/>
        <v>-12.453032</v>
      </c>
      <c r="H7" s="44">
        <f t="shared" si="3"/>
        <v>-13.062798000000001</v>
      </c>
      <c r="I7" s="44">
        <f t="shared" si="4"/>
        <v>-13.899266000000001</v>
      </c>
      <c r="J7" s="44">
        <f t="shared" si="5"/>
        <v>-19.106722000000001</v>
      </c>
      <c r="K7" s="44">
        <f t="shared" si="6"/>
        <v>0</v>
      </c>
      <c r="M7" t="s">
        <v>106</v>
      </c>
      <c r="O7" s="20"/>
      <c r="P7" s="6">
        <f t="shared" si="7"/>
        <v>1.1200000000000001</v>
      </c>
      <c r="Q7" s="6">
        <f t="shared" si="8"/>
        <v>-13.502591000000001</v>
      </c>
      <c r="R7" s="44">
        <f t="shared" si="9"/>
        <v>-14.401505999999999</v>
      </c>
      <c r="S7" s="44">
        <f t="shared" si="10"/>
        <v>-14.931380000000001</v>
      </c>
      <c r="T7" s="44">
        <f t="shared" si="11"/>
        <v>-15.741161999999999</v>
      </c>
      <c r="U7" s="44">
        <f t="shared" si="12"/>
        <v>-19.558926</v>
      </c>
      <c r="V7" s="44">
        <f t="shared" si="13"/>
        <v>0</v>
      </c>
      <c r="W7" s="20"/>
    </row>
    <row r="8" spans="1:23" x14ac:dyDescent="0.25">
      <c r="B8" t="s">
        <v>23</v>
      </c>
      <c r="C8" t="s">
        <v>245</v>
      </c>
      <c r="D8" s="20"/>
      <c r="E8" s="6">
        <f t="shared" si="0"/>
        <v>1.18</v>
      </c>
      <c r="F8" s="6">
        <f t="shared" si="1"/>
        <v>-11.279555999999999</v>
      </c>
      <c r="G8" s="44">
        <f t="shared" si="2"/>
        <v>-12.209362</v>
      </c>
      <c r="H8" s="44">
        <f t="shared" si="3"/>
        <v>-12.78448</v>
      </c>
      <c r="I8" s="44">
        <f t="shared" si="4"/>
        <v>-13.583285</v>
      </c>
      <c r="J8" s="44">
        <f t="shared" si="5"/>
        <v>-18.581585</v>
      </c>
      <c r="K8" s="44">
        <f t="shared" si="6"/>
        <v>0</v>
      </c>
      <c r="M8" t="s">
        <v>23</v>
      </c>
      <c r="N8" t="s">
        <v>245</v>
      </c>
      <c r="O8" s="20"/>
      <c r="P8" s="6">
        <f t="shared" si="7"/>
        <v>1.18</v>
      </c>
      <c r="Q8" s="6">
        <f t="shared" si="8"/>
        <v>-13.145462999999999</v>
      </c>
      <c r="R8" s="44">
        <f t="shared" si="9"/>
        <v>-14.030395</v>
      </c>
      <c r="S8" s="44">
        <f t="shared" si="10"/>
        <v>-14.555762</v>
      </c>
      <c r="T8" s="44">
        <f t="shared" si="11"/>
        <v>-15.351234</v>
      </c>
      <c r="U8" s="44">
        <f t="shared" si="12"/>
        <v>-19.10191</v>
      </c>
      <c r="V8" s="44">
        <f t="shared" si="13"/>
        <v>0</v>
      </c>
      <c r="W8" s="20"/>
    </row>
    <row r="9" spans="1:23" x14ac:dyDescent="0.25">
      <c r="B9">
        <v>1000000000</v>
      </c>
      <c r="C9">
        <v>-11.921068999999999</v>
      </c>
      <c r="D9" s="20"/>
      <c r="E9" s="6">
        <f t="shared" si="0"/>
        <v>1.24</v>
      </c>
      <c r="F9" s="6">
        <f t="shared" si="1"/>
        <v>-11.073857</v>
      </c>
      <c r="G9" s="44">
        <f t="shared" si="2"/>
        <v>-11.986359999999999</v>
      </c>
      <c r="H9" s="44">
        <f t="shared" si="3"/>
        <v>-12.532278</v>
      </c>
      <c r="I9" s="44">
        <f t="shared" si="4"/>
        <v>-13.298349999999999</v>
      </c>
      <c r="J9" s="44">
        <f t="shared" si="5"/>
        <v>-18.038055</v>
      </c>
      <c r="K9" s="44">
        <f t="shared" si="6"/>
        <v>0</v>
      </c>
      <c r="M9">
        <v>1000000000</v>
      </c>
      <c r="N9">
        <v>-14.068341</v>
      </c>
      <c r="O9" s="20"/>
      <c r="P9" s="6">
        <f t="shared" si="7"/>
        <v>1.24</v>
      </c>
      <c r="Q9" s="6">
        <f t="shared" si="8"/>
        <v>-12.794606999999999</v>
      </c>
      <c r="R9" s="44">
        <f t="shared" si="9"/>
        <v>-13.672508000000001</v>
      </c>
      <c r="S9" s="44">
        <f t="shared" si="10"/>
        <v>-14.194547999999999</v>
      </c>
      <c r="T9" s="44">
        <f t="shared" si="11"/>
        <v>-14.961743999999999</v>
      </c>
      <c r="U9" s="44">
        <f t="shared" si="12"/>
        <v>-18.634309999999999</v>
      </c>
      <c r="V9" s="44">
        <f t="shared" si="13"/>
        <v>0</v>
      </c>
      <c r="W9" s="20"/>
    </row>
    <row r="10" spans="1:23" x14ac:dyDescent="0.25">
      <c r="B10">
        <v>1060000000</v>
      </c>
      <c r="C10">
        <v>-11.717917</v>
      </c>
      <c r="D10" s="20"/>
      <c r="E10" s="6">
        <f t="shared" si="0"/>
        <v>1.3</v>
      </c>
      <c r="F10" s="6">
        <f t="shared" si="1"/>
        <v>-10.883589000000001</v>
      </c>
      <c r="G10" s="44">
        <f t="shared" si="2"/>
        <v>-11.763317000000001</v>
      </c>
      <c r="H10" s="44">
        <f t="shared" si="3"/>
        <v>-12.272637</v>
      </c>
      <c r="I10" s="44">
        <f t="shared" si="4"/>
        <v>-13.010944</v>
      </c>
      <c r="J10" s="44">
        <f t="shared" si="5"/>
        <v>-17.639496000000001</v>
      </c>
      <c r="K10" s="44">
        <f t="shared" si="6"/>
        <v>0</v>
      </c>
      <c r="M10">
        <v>1060000000</v>
      </c>
      <c r="N10">
        <v>-13.802258999999999</v>
      </c>
      <c r="O10" s="20"/>
      <c r="P10" s="6">
        <f t="shared" si="7"/>
        <v>1.3</v>
      </c>
      <c r="Q10" s="6">
        <f t="shared" si="8"/>
        <v>-12.463723</v>
      </c>
      <c r="R10" s="44">
        <f t="shared" si="9"/>
        <v>-13.337989</v>
      </c>
      <c r="S10" s="44">
        <f t="shared" si="10"/>
        <v>-13.856479999999999</v>
      </c>
      <c r="T10" s="44">
        <f t="shared" si="11"/>
        <v>-14.603657999999999</v>
      </c>
      <c r="U10" s="44">
        <f t="shared" si="12"/>
        <v>-18.265141</v>
      </c>
      <c r="V10" s="44">
        <f t="shared" si="13"/>
        <v>0</v>
      </c>
      <c r="W10" s="20"/>
    </row>
    <row r="11" spans="1:23" x14ac:dyDescent="0.25">
      <c r="B11">
        <v>1120000000</v>
      </c>
      <c r="C11">
        <v>-11.503928999999999</v>
      </c>
      <c r="D11" s="20"/>
      <c r="E11" s="6">
        <f t="shared" si="0"/>
        <v>1.36</v>
      </c>
      <c r="F11" s="6">
        <f t="shared" si="1"/>
        <v>-10.760274000000001</v>
      </c>
      <c r="G11" s="44">
        <f t="shared" si="2"/>
        <v>-11.617946</v>
      </c>
      <c r="H11" s="44">
        <f t="shared" si="3"/>
        <v>-12.106771999999999</v>
      </c>
      <c r="I11" s="44">
        <f t="shared" si="4"/>
        <v>-12.828438</v>
      </c>
      <c r="J11" s="44">
        <f t="shared" si="5"/>
        <v>-17.509765999999999</v>
      </c>
      <c r="K11" s="44">
        <f t="shared" si="6"/>
        <v>0</v>
      </c>
      <c r="M11">
        <v>1120000000</v>
      </c>
      <c r="N11">
        <v>-13.502591000000001</v>
      </c>
      <c r="O11" s="20"/>
      <c r="P11" s="6">
        <f t="shared" si="7"/>
        <v>1.36</v>
      </c>
      <c r="Q11" s="6">
        <f t="shared" si="8"/>
        <v>-12.203654999999999</v>
      </c>
      <c r="R11" s="44">
        <f t="shared" si="9"/>
        <v>-13.081097</v>
      </c>
      <c r="S11" s="44">
        <f t="shared" si="10"/>
        <v>-13.591351</v>
      </c>
      <c r="T11" s="44">
        <f t="shared" si="11"/>
        <v>-14.31396</v>
      </c>
      <c r="U11" s="44">
        <f t="shared" si="12"/>
        <v>-18.006679999999999</v>
      </c>
      <c r="V11" s="44">
        <f t="shared" si="13"/>
        <v>0</v>
      </c>
      <c r="W11" s="20"/>
    </row>
    <row r="12" spans="1:23" x14ac:dyDescent="0.25">
      <c r="B12">
        <v>1180000000</v>
      </c>
      <c r="C12">
        <v>-11.279555999999999</v>
      </c>
      <c r="D12" s="20"/>
      <c r="E12" s="6">
        <f t="shared" si="0"/>
        <v>1.42</v>
      </c>
      <c r="F12" s="6">
        <f t="shared" si="1"/>
        <v>-10.563601</v>
      </c>
      <c r="G12" s="44">
        <f t="shared" si="2"/>
        <v>-11.396269999999999</v>
      </c>
      <c r="H12" s="44">
        <f t="shared" si="3"/>
        <v>-11.867264</v>
      </c>
      <c r="I12" s="44">
        <f t="shared" si="4"/>
        <v>-12.582655000000001</v>
      </c>
      <c r="J12" s="44">
        <f t="shared" si="5"/>
        <v>-17.33699</v>
      </c>
      <c r="K12" s="44">
        <f t="shared" si="6"/>
        <v>0</v>
      </c>
      <c r="M12">
        <v>1180000000</v>
      </c>
      <c r="N12">
        <v>-13.145462999999999</v>
      </c>
      <c r="O12" s="20"/>
      <c r="P12" s="6">
        <f t="shared" si="7"/>
        <v>1.42</v>
      </c>
      <c r="Q12" s="6">
        <f t="shared" si="8"/>
        <v>-11.910258000000001</v>
      </c>
      <c r="R12" s="44">
        <f t="shared" si="9"/>
        <v>-12.783697999999999</v>
      </c>
      <c r="S12" s="44">
        <f t="shared" si="10"/>
        <v>-13.279544</v>
      </c>
      <c r="T12" s="44">
        <f t="shared" si="11"/>
        <v>-13.978490000000001</v>
      </c>
      <c r="U12" s="44">
        <f t="shared" si="12"/>
        <v>-17.677475000000001</v>
      </c>
      <c r="V12" s="44">
        <f t="shared" si="13"/>
        <v>0</v>
      </c>
      <c r="W12" s="20"/>
    </row>
    <row r="13" spans="1:23" x14ac:dyDescent="0.25">
      <c r="B13">
        <v>1240000000</v>
      </c>
      <c r="C13">
        <v>-11.073857</v>
      </c>
      <c r="D13" s="20"/>
      <c r="E13" s="6">
        <f t="shared" si="0"/>
        <v>1.48</v>
      </c>
      <c r="F13" s="6">
        <f t="shared" si="1"/>
        <v>-10.40293</v>
      </c>
      <c r="G13" s="44">
        <f t="shared" si="2"/>
        <v>-11.212996</v>
      </c>
      <c r="H13" s="44">
        <f t="shared" si="3"/>
        <v>-11.670245</v>
      </c>
      <c r="I13" s="44">
        <f t="shared" si="4"/>
        <v>-12.370092</v>
      </c>
      <c r="J13" s="44">
        <f t="shared" si="5"/>
        <v>-17.058954</v>
      </c>
      <c r="K13" s="44">
        <f t="shared" si="6"/>
        <v>0</v>
      </c>
      <c r="M13">
        <v>1240000000</v>
      </c>
      <c r="N13">
        <v>-12.794606999999999</v>
      </c>
      <c r="O13" s="20"/>
      <c r="P13" s="6">
        <f t="shared" si="7"/>
        <v>1.48</v>
      </c>
      <c r="Q13" s="6">
        <f t="shared" si="8"/>
        <v>-11.671391</v>
      </c>
      <c r="R13" s="44">
        <f t="shared" si="9"/>
        <v>-12.536674</v>
      </c>
      <c r="S13" s="44">
        <f t="shared" si="10"/>
        <v>-13.014264000000001</v>
      </c>
      <c r="T13" s="44">
        <f t="shared" si="11"/>
        <v>-13.683598</v>
      </c>
      <c r="U13" s="44">
        <f t="shared" si="12"/>
        <v>-17.291357000000001</v>
      </c>
      <c r="V13" s="44">
        <f t="shared" si="13"/>
        <v>0</v>
      </c>
      <c r="W13" s="20"/>
    </row>
    <row r="14" spans="1:23" x14ac:dyDescent="0.25">
      <c r="B14">
        <v>1300000000</v>
      </c>
      <c r="C14">
        <v>-10.883589000000001</v>
      </c>
      <c r="D14" s="20"/>
      <c r="E14" s="6">
        <f t="shared" si="0"/>
        <v>1.54</v>
      </c>
      <c r="F14" s="6">
        <f t="shared" si="1"/>
        <v>-10.230554</v>
      </c>
      <c r="G14" s="44">
        <f t="shared" si="2"/>
        <v>-11.018014000000001</v>
      </c>
      <c r="H14" s="44">
        <f t="shared" si="3"/>
        <v>-11.458244000000001</v>
      </c>
      <c r="I14" s="44">
        <f t="shared" si="4"/>
        <v>-12.143912</v>
      </c>
      <c r="J14" s="44">
        <f t="shared" si="5"/>
        <v>-16.759712</v>
      </c>
      <c r="K14" s="44">
        <f t="shared" si="6"/>
        <v>0</v>
      </c>
      <c r="M14">
        <v>1300000000</v>
      </c>
      <c r="N14">
        <v>-12.463723</v>
      </c>
      <c r="O14" s="20"/>
      <c r="P14" s="6">
        <f t="shared" si="7"/>
        <v>1.54</v>
      </c>
      <c r="Q14" s="6">
        <f t="shared" si="8"/>
        <v>-11.447675</v>
      </c>
      <c r="R14" s="44">
        <f t="shared" si="9"/>
        <v>-12.299893000000001</v>
      </c>
      <c r="S14" s="44">
        <f t="shared" si="10"/>
        <v>-12.756187000000001</v>
      </c>
      <c r="T14" s="44">
        <f t="shared" si="11"/>
        <v>-13.40316</v>
      </c>
      <c r="U14" s="44">
        <f t="shared" si="12"/>
        <v>-16.897409</v>
      </c>
      <c r="V14" s="44">
        <f t="shared" si="13"/>
        <v>0</v>
      </c>
      <c r="W14" s="20"/>
    </row>
    <row r="15" spans="1:23" x14ac:dyDescent="0.25">
      <c r="B15">
        <v>1360000000</v>
      </c>
      <c r="C15">
        <v>-10.760274000000001</v>
      </c>
      <c r="D15" s="20"/>
      <c r="E15" s="6">
        <f t="shared" si="0"/>
        <v>1.6</v>
      </c>
      <c r="F15" s="6">
        <f t="shared" si="1"/>
        <v>-10.046983000000001</v>
      </c>
      <c r="G15" s="44">
        <f t="shared" si="2"/>
        <v>-10.818372</v>
      </c>
      <c r="H15" s="44">
        <f t="shared" si="3"/>
        <v>-11.247116999999999</v>
      </c>
      <c r="I15" s="44">
        <f t="shared" si="4"/>
        <v>-11.920553</v>
      </c>
      <c r="J15" s="44">
        <f t="shared" si="5"/>
        <v>-16.474865000000001</v>
      </c>
      <c r="K15" s="44">
        <f t="shared" si="6"/>
        <v>0</v>
      </c>
      <c r="M15">
        <v>1360000000</v>
      </c>
      <c r="N15">
        <v>-12.203654999999999</v>
      </c>
      <c r="O15" s="20"/>
      <c r="P15" s="6">
        <f t="shared" si="7"/>
        <v>1.6</v>
      </c>
      <c r="Q15" s="6">
        <f t="shared" si="8"/>
        <v>-11.23476</v>
      </c>
      <c r="R15" s="44">
        <f t="shared" si="9"/>
        <v>-12.069837</v>
      </c>
      <c r="S15" s="44">
        <f t="shared" si="10"/>
        <v>-12.504911</v>
      </c>
      <c r="T15" s="44">
        <f t="shared" si="11"/>
        <v>-13.124485</v>
      </c>
      <c r="U15" s="44">
        <f t="shared" si="12"/>
        <v>-16.486906000000001</v>
      </c>
      <c r="V15" s="44">
        <f t="shared" si="13"/>
        <v>0</v>
      </c>
      <c r="W15" s="20"/>
    </row>
    <row r="16" spans="1:23" x14ac:dyDescent="0.25">
      <c r="B16">
        <v>1420000000</v>
      </c>
      <c r="C16">
        <v>-10.563601</v>
      </c>
      <c r="D16" s="20"/>
      <c r="E16" s="6">
        <f t="shared" si="0"/>
        <v>1.66</v>
      </c>
      <c r="F16" s="6">
        <f t="shared" si="1"/>
        <v>-9.8788918999999993</v>
      </c>
      <c r="G16" s="44">
        <f t="shared" si="2"/>
        <v>-10.633672000000001</v>
      </c>
      <c r="H16" s="44">
        <f t="shared" si="3"/>
        <v>-11.047765</v>
      </c>
      <c r="I16" s="44">
        <f t="shared" si="4"/>
        <v>-11.702571000000001</v>
      </c>
      <c r="J16" s="44">
        <f t="shared" si="5"/>
        <v>-16.115261</v>
      </c>
      <c r="K16" s="44">
        <f t="shared" si="6"/>
        <v>0</v>
      </c>
      <c r="M16">
        <v>1420000000</v>
      </c>
      <c r="N16">
        <v>-11.910258000000001</v>
      </c>
      <c r="O16" s="20"/>
      <c r="P16" s="6">
        <f t="shared" si="7"/>
        <v>1.66</v>
      </c>
      <c r="Q16" s="6">
        <f t="shared" si="8"/>
        <v>-11.058285</v>
      </c>
      <c r="R16" s="44">
        <f t="shared" si="9"/>
        <v>-11.873332</v>
      </c>
      <c r="S16" s="44">
        <f t="shared" si="10"/>
        <v>-12.290137</v>
      </c>
      <c r="T16" s="44">
        <f t="shared" si="11"/>
        <v>-12.883585999999999</v>
      </c>
      <c r="U16" s="44">
        <f t="shared" si="12"/>
        <v>-16.056301000000001</v>
      </c>
      <c r="V16" s="44">
        <f t="shared" si="13"/>
        <v>0</v>
      </c>
      <c r="W16" s="20"/>
    </row>
    <row r="17" spans="2:23" x14ac:dyDescent="0.25">
      <c r="B17">
        <v>1480000000</v>
      </c>
      <c r="C17">
        <v>-10.40293</v>
      </c>
      <c r="D17" s="20"/>
      <c r="E17" s="6">
        <f t="shared" si="0"/>
        <v>1.72</v>
      </c>
      <c r="F17" s="6">
        <f t="shared" si="1"/>
        <v>-9.7365235999999999</v>
      </c>
      <c r="G17" s="44">
        <f t="shared" si="2"/>
        <v>-10.481884000000001</v>
      </c>
      <c r="H17" s="44">
        <f t="shared" si="3"/>
        <v>-10.882463</v>
      </c>
      <c r="I17" s="44">
        <f t="shared" si="4"/>
        <v>-11.513688999999999</v>
      </c>
      <c r="J17" s="44">
        <f t="shared" si="5"/>
        <v>-15.770001000000001</v>
      </c>
      <c r="K17" s="44">
        <f t="shared" si="6"/>
        <v>0</v>
      </c>
      <c r="M17">
        <v>1480000000</v>
      </c>
      <c r="N17">
        <v>-11.671391</v>
      </c>
      <c r="O17" s="20"/>
      <c r="P17" s="6">
        <f t="shared" si="7"/>
        <v>1.72</v>
      </c>
      <c r="Q17" s="6">
        <f t="shared" si="8"/>
        <v>-10.882009999999999</v>
      </c>
      <c r="R17" s="44">
        <f t="shared" si="9"/>
        <v>-11.679887000000001</v>
      </c>
      <c r="S17" s="44">
        <f t="shared" si="10"/>
        <v>-12.080339</v>
      </c>
      <c r="T17" s="44">
        <f t="shared" si="11"/>
        <v>-12.647847000000001</v>
      </c>
      <c r="U17" s="44">
        <f t="shared" si="12"/>
        <v>-15.641021</v>
      </c>
      <c r="V17" s="44">
        <f t="shared" si="13"/>
        <v>0</v>
      </c>
      <c r="W17" s="20"/>
    </row>
    <row r="18" spans="2:23" x14ac:dyDescent="0.25">
      <c r="B18">
        <v>1540000000</v>
      </c>
      <c r="C18">
        <v>-10.230554</v>
      </c>
      <c r="D18" s="20"/>
      <c r="E18" s="6">
        <f t="shared" si="0"/>
        <v>1.78</v>
      </c>
      <c r="F18" s="6">
        <f t="shared" si="1"/>
        <v>-9.5989895000000001</v>
      </c>
      <c r="G18" s="44">
        <f t="shared" si="2"/>
        <v>-10.339798999999999</v>
      </c>
      <c r="H18" s="44">
        <f t="shared" si="3"/>
        <v>-10.731949999999999</v>
      </c>
      <c r="I18" s="44">
        <f t="shared" si="4"/>
        <v>-11.354865999999999</v>
      </c>
      <c r="J18" s="44">
        <f t="shared" si="5"/>
        <v>-15.687918</v>
      </c>
      <c r="K18" s="44">
        <f t="shared" si="6"/>
        <v>0</v>
      </c>
      <c r="M18">
        <v>1540000000</v>
      </c>
      <c r="N18">
        <v>-11.447675</v>
      </c>
      <c r="O18" s="20"/>
      <c r="P18" s="6">
        <f t="shared" si="7"/>
        <v>1.78</v>
      </c>
      <c r="Q18" s="6">
        <f t="shared" si="8"/>
        <v>-10.723644</v>
      </c>
      <c r="R18" s="44">
        <f t="shared" si="9"/>
        <v>-11.505974999999999</v>
      </c>
      <c r="S18" s="44">
        <f t="shared" si="10"/>
        <v>-11.894031999999999</v>
      </c>
      <c r="T18" s="44">
        <f t="shared" si="11"/>
        <v>-12.446319000000001</v>
      </c>
      <c r="U18" s="44">
        <f t="shared" si="12"/>
        <v>-15.390302999999999</v>
      </c>
      <c r="V18" s="44">
        <f t="shared" si="13"/>
        <v>0</v>
      </c>
      <c r="W18" s="20"/>
    </row>
    <row r="19" spans="2:23" x14ac:dyDescent="0.25">
      <c r="B19">
        <v>1600000000</v>
      </c>
      <c r="C19">
        <v>-10.046983000000001</v>
      </c>
      <c r="D19" s="20"/>
      <c r="E19" s="6">
        <f t="shared" si="0"/>
        <v>1.84</v>
      </c>
      <c r="F19" s="6">
        <f t="shared" si="1"/>
        <v>-9.5056113999999994</v>
      </c>
      <c r="G19" s="44">
        <f t="shared" si="2"/>
        <v>-10.24474</v>
      </c>
      <c r="H19" s="44">
        <f t="shared" si="3"/>
        <v>-10.640926</v>
      </c>
      <c r="I19" s="44">
        <f t="shared" si="4"/>
        <v>-11.267006</v>
      </c>
      <c r="J19" s="44">
        <f t="shared" si="5"/>
        <v>-15.816414999999999</v>
      </c>
      <c r="K19" s="44">
        <f t="shared" si="6"/>
        <v>0</v>
      </c>
      <c r="M19">
        <v>1600000000</v>
      </c>
      <c r="N19">
        <v>-11.23476</v>
      </c>
      <c r="O19" s="20"/>
      <c r="P19" s="6">
        <f t="shared" si="7"/>
        <v>1.84</v>
      </c>
      <c r="Q19" s="6">
        <f t="shared" si="8"/>
        <v>-10.563941</v>
      </c>
      <c r="R19" s="44">
        <f t="shared" si="9"/>
        <v>-11.335782</v>
      </c>
      <c r="S19" s="44">
        <f t="shared" si="10"/>
        <v>-11.718575</v>
      </c>
      <c r="T19" s="44">
        <f t="shared" si="11"/>
        <v>-12.266146000000001</v>
      </c>
      <c r="U19" s="44">
        <f t="shared" si="12"/>
        <v>-15.221194000000001</v>
      </c>
      <c r="V19" s="44">
        <f t="shared" si="13"/>
        <v>0</v>
      </c>
      <c r="W19" s="20"/>
    </row>
    <row r="20" spans="2:23" x14ac:dyDescent="0.25">
      <c r="B20">
        <v>1660000000</v>
      </c>
      <c r="C20">
        <v>-9.8788918999999993</v>
      </c>
      <c r="D20" s="20"/>
      <c r="E20" s="6">
        <f t="shared" si="0"/>
        <v>1.9</v>
      </c>
      <c r="F20" s="6">
        <f t="shared" si="1"/>
        <v>-9.4063253000000007</v>
      </c>
      <c r="G20" s="44">
        <f t="shared" si="2"/>
        <v>-10.145514</v>
      </c>
      <c r="H20" s="44">
        <f t="shared" si="3"/>
        <v>-10.545859</v>
      </c>
      <c r="I20" s="44">
        <f t="shared" si="4"/>
        <v>-11.169373</v>
      </c>
      <c r="J20" s="44">
        <f t="shared" si="5"/>
        <v>-15.756523</v>
      </c>
      <c r="K20" s="44">
        <f t="shared" si="6"/>
        <v>0</v>
      </c>
      <c r="M20">
        <v>1660000000</v>
      </c>
      <c r="N20">
        <v>-11.058285</v>
      </c>
      <c r="O20" s="20"/>
      <c r="P20" s="6">
        <f t="shared" si="7"/>
        <v>1.9</v>
      </c>
      <c r="Q20" s="6">
        <f t="shared" si="8"/>
        <v>-10.400088999999999</v>
      </c>
      <c r="R20" s="44">
        <f t="shared" si="9"/>
        <v>-11.162737</v>
      </c>
      <c r="S20" s="44">
        <f t="shared" si="10"/>
        <v>-11.534183000000001</v>
      </c>
      <c r="T20" s="44">
        <f t="shared" si="11"/>
        <v>-12.068963999999999</v>
      </c>
      <c r="U20" s="44">
        <f t="shared" si="12"/>
        <v>-14.936261</v>
      </c>
      <c r="V20" s="44">
        <f t="shared" si="13"/>
        <v>0</v>
      </c>
      <c r="W20" s="20"/>
    </row>
    <row r="21" spans="2:23" x14ac:dyDescent="0.25">
      <c r="B21">
        <v>1720000000</v>
      </c>
      <c r="C21">
        <v>-9.7365235999999999</v>
      </c>
      <c r="D21" s="20"/>
      <c r="E21" s="6">
        <f t="shared" si="0"/>
        <v>1.96</v>
      </c>
      <c r="F21" s="6">
        <f t="shared" si="1"/>
        <v>-9.3242110999999994</v>
      </c>
      <c r="G21" s="44">
        <f t="shared" si="2"/>
        <v>-10.056334</v>
      </c>
      <c r="H21" s="44">
        <f t="shared" si="3"/>
        <v>-10.453856</v>
      </c>
      <c r="I21" s="44">
        <f t="shared" si="4"/>
        <v>-11.073278</v>
      </c>
      <c r="J21" s="44">
        <f t="shared" si="5"/>
        <v>-15.474468</v>
      </c>
      <c r="K21" s="44">
        <f t="shared" si="6"/>
        <v>0</v>
      </c>
      <c r="M21">
        <v>1720000000</v>
      </c>
      <c r="N21">
        <v>-10.882009999999999</v>
      </c>
      <c r="O21" s="20"/>
      <c r="P21" s="6">
        <f t="shared" si="7"/>
        <v>1.96</v>
      </c>
      <c r="Q21" s="6">
        <f t="shared" si="8"/>
        <v>-10.246416</v>
      </c>
      <c r="R21" s="44">
        <f t="shared" si="9"/>
        <v>-11.003380999999999</v>
      </c>
      <c r="S21" s="44">
        <f t="shared" si="10"/>
        <v>-11.363675000000001</v>
      </c>
      <c r="T21" s="44">
        <f t="shared" si="11"/>
        <v>-11.886101999999999</v>
      </c>
      <c r="U21" s="44">
        <f t="shared" si="12"/>
        <v>-14.604889</v>
      </c>
      <c r="V21" s="44">
        <f t="shared" si="13"/>
        <v>0</v>
      </c>
      <c r="W21" s="20"/>
    </row>
    <row r="22" spans="2:23" x14ac:dyDescent="0.25">
      <c r="B22">
        <v>1780000000</v>
      </c>
      <c r="C22">
        <v>-9.5989895000000001</v>
      </c>
      <c r="D22" s="20"/>
      <c r="E22" s="6">
        <f t="shared" si="0"/>
        <v>2.02</v>
      </c>
      <c r="F22" s="6">
        <f t="shared" si="1"/>
        <v>-9.2874765000000004</v>
      </c>
      <c r="G22" s="44">
        <f t="shared" si="2"/>
        <v>-10.023239999999999</v>
      </c>
      <c r="H22" s="44">
        <f t="shared" si="3"/>
        <v>-10.42609</v>
      </c>
      <c r="I22" s="44">
        <f t="shared" si="4"/>
        <v>-11.039004</v>
      </c>
      <c r="J22" s="44">
        <f t="shared" si="5"/>
        <v>-15.247035</v>
      </c>
      <c r="K22" s="44">
        <f t="shared" si="6"/>
        <v>0</v>
      </c>
      <c r="M22">
        <v>1780000000</v>
      </c>
      <c r="N22">
        <v>-10.723644</v>
      </c>
      <c r="O22" s="20"/>
      <c r="P22" s="6">
        <f t="shared" si="7"/>
        <v>2.02</v>
      </c>
      <c r="Q22" s="6">
        <f t="shared" si="8"/>
        <v>-10.109783999999999</v>
      </c>
      <c r="R22" s="44">
        <f t="shared" si="9"/>
        <v>-10.860362</v>
      </c>
      <c r="S22" s="44">
        <f t="shared" si="10"/>
        <v>-11.207495</v>
      </c>
      <c r="T22" s="44">
        <f t="shared" si="11"/>
        <v>-11.717789</v>
      </c>
      <c r="U22" s="44">
        <f t="shared" si="12"/>
        <v>-14.330895999999999</v>
      </c>
      <c r="V22" s="44">
        <f t="shared" si="13"/>
        <v>0</v>
      </c>
      <c r="W22" s="20"/>
    </row>
    <row r="23" spans="2:23" x14ac:dyDescent="0.25">
      <c r="B23">
        <v>1840000000</v>
      </c>
      <c r="C23">
        <v>-9.5056113999999994</v>
      </c>
      <c r="D23" s="20"/>
      <c r="E23" s="6">
        <f t="shared" si="0"/>
        <v>2.08</v>
      </c>
      <c r="F23" s="6">
        <f t="shared" si="1"/>
        <v>-9.2273253999999998</v>
      </c>
      <c r="G23" s="44">
        <f t="shared" si="2"/>
        <v>-9.9585399999999993</v>
      </c>
      <c r="H23" s="44">
        <f t="shared" si="3"/>
        <v>-10.361196</v>
      </c>
      <c r="I23" s="44">
        <f t="shared" si="4"/>
        <v>-10.962094</v>
      </c>
      <c r="J23" s="44">
        <f t="shared" si="5"/>
        <v>-14.926315000000001</v>
      </c>
      <c r="K23" s="44">
        <f t="shared" si="6"/>
        <v>0</v>
      </c>
      <c r="M23">
        <v>1840000000</v>
      </c>
      <c r="N23">
        <v>-10.563941</v>
      </c>
      <c r="O23" s="20"/>
      <c r="P23" s="6">
        <f t="shared" si="7"/>
        <v>2.08</v>
      </c>
      <c r="Q23" s="6">
        <f t="shared" si="8"/>
        <v>-9.9744910999999998</v>
      </c>
      <c r="R23" s="44">
        <f t="shared" si="9"/>
        <v>-10.718921999999999</v>
      </c>
      <c r="S23" s="44">
        <f t="shared" si="10"/>
        <v>-11.052006</v>
      </c>
      <c r="T23" s="44">
        <f t="shared" si="11"/>
        <v>-11.545278</v>
      </c>
      <c r="U23" s="44">
        <f t="shared" si="12"/>
        <v>-14.02824</v>
      </c>
      <c r="V23" s="44">
        <f t="shared" si="13"/>
        <v>0</v>
      </c>
      <c r="W23" s="20"/>
    </row>
    <row r="24" spans="2:23" x14ac:dyDescent="0.25">
      <c r="B24">
        <v>1900000000</v>
      </c>
      <c r="C24">
        <v>-9.4063253000000007</v>
      </c>
      <c r="D24" s="20"/>
      <c r="E24" s="6">
        <f t="shared" si="0"/>
        <v>2.14</v>
      </c>
      <c r="F24" s="6">
        <f t="shared" si="1"/>
        <v>-9.2048082000000004</v>
      </c>
      <c r="G24" s="44">
        <f t="shared" si="2"/>
        <v>-9.9388293999999995</v>
      </c>
      <c r="H24" s="44">
        <f t="shared" si="3"/>
        <v>-10.338239</v>
      </c>
      <c r="I24" s="44">
        <f t="shared" si="4"/>
        <v>-10.920629999999999</v>
      </c>
      <c r="J24" s="44">
        <f t="shared" si="5"/>
        <v>-14.516571000000001</v>
      </c>
      <c r="K24" s="44">
        <f t="shared" si="6"/>
        <v>0</v>
      </c>
      <c r="M24">
        <v>1900000000</v>
      </c>
      <c r="N24">
        <v>-10.400088999999999</v>
      </c>
      <c r="O24" s="20"/>
      <c r="P24" s="6">
        <f t="shared" si="7"/>
        <v>2.14</v>
      </c>
      <c r="Q24" s="6">
        <f t="shared" si="8"/>
        <v>-9.8677492000000004</v>
      </c>
      <c r="R24" s="44">
        <f t="shared" si="9"/>
        <v>-10.602986</v>
      </c>
      <c r="S24" s="44">
        <f t="shared" si="10"/>
        <v>-10.918434</v>
      </c>
      <c r="T24" s="44">
        <f t="shared" si="11"/>
        <v>-11.390979</v>
      </c>
      <c r="U24" s="44">
        <f t="shared" si="12"/>
        <v>-13.720592999999999</v>
      </c>
      <c r="V24" s="44">
        <f t="shared" si="13"/>
        <v>0</v>
      </c>
      <c r="W24" s="20"/>
    </row>
    <row r="25" spans="2:23" x14ac:dyDescent="0.25">
      <c r="B25">
        <v>1960000000</v>
      </c>
      <c r="C25">
        <v>-9.3242110999999994</v>
      </c>
      <c r="D25" s="20"/>
      <c r="E25" s="6">
        <f t="shared" si="0"/>
        <v>2.2000000000000002</v>
      </c>
      <c r="F25" s="6">
        <f t="shared" si="1"/>
        <v>-9.1711702000000006</v>
      </c>
      <c r="G25" s="44">
        <f t="shared" si="2"/>
        <v>-9.9110660999999993</v>
      </c>
      <c r="H25" s="44">
        <f t="shared" si="3"/>
        <v>-10.304976999999999</v>
      </c>
      <c r="I25" s="44">
        <f t="shared" si="4"/>
        <v>-10.869472999999999</v>
      </c>
      <c r="J25" s="44">
        <f t="shared" si="5"/>
        <v>-14.209106</v>
      </c>
      <c r="K25" s="44">
        <f t="shared" si="6"/>
        <v>0</v>
      </c>
      <c r="M25">
        <v>1960000000</v>
      </c>
      <c r="N25">
        <v>-10.246416</v>
      </c>
      <c r="O25" s="20"/>
      <c r="P25" s="6">
        <f t="shared" si="7"/>
        <v>2.2000000000000002</v>
      </c>
      <c r="Q25" s="6">
        <f t="shared" si="8"/>
        <v>-9.7499371000000004</v>
      </c>
      <c r="R25" s="44">
        <f t="shared" si="9"/>
        <v>-10.479293</v>
      </c>
      <c r="S25" s="44">
        <f t="shared" si="10"/>
        <v>-10.78134</v>
      </c>
      <c r="T25" s="44">
        <f t="shared" si="11"/>
        <v>-11.240417000000001</v>
      </c>
      <c r="U25" s="44">
        <f t="shared" si="12"/>
        <v>-13.505996</v>
      </c>
      <c r="V25" s="44">
        <f t="shared" si="13"/>
        <v>0</v>
      </c>
      <c r="W25" s="20"/>
    </row>
    <row r="26" spans="2:23" x14ac:dyDescent="0.25">
      <c r="B26">
        <v>2020000000</v>
      </c>
      <c r="C26">
        <v>-9.2874765000000004</v>
      </c>
      <c r="D26" s="20"/>
      <c r="E26" s="6">
        <f t="shared" si="0"/>
        <v>2.2599999999999998</v>
      </c>
      <c r="F26" s="6">
        <f t="shared" si="1"/>
        <v>-9.1621027000000002</v>
      </c>
      <c r="G26" s="44">
        <f t="shared" si="2"/>
        <v>-9.9126568000000006</v>
      </c>
      <c r="H26" s="44">
        <f t="shared" si="3"/>
        <v>-10.30696</v>
      </c>
      <c r="I26" s="44">
        <f t="shared" si="4"/>
        <v>-10.857167</v>
      </c>
      <c r="J26" s="44">
        <f t="shared" si="5"/>
        <v>-14.160686</v>
      </c>
      <c r="K26" s="44">
        <f t="shared" si="6"/>
        <v>0</v>
      </c>
      <c r="M26">
        <v>2020000000</v>
      </c>
      <c r="N26">
        <v>-10.109783999999999</v>
      </c>
      <c r="O26" s="20"/>
      <c r="P26" s="6">
        <f t="shared" si="7"/>
        <v>2.2599999999999998</v>
      </c>
      <c r="Q26" s="6">
        <f t="shared" si="8"/>
        <v>-9.6450824999999991</v>
      </c>
      <c r="R26" s="44">
        <f t="shared" si="9"/>
        <v>-10.367133000000001</v>
      </c>
      <c r="S26" s="44">
        <f t="shared" si="10"/>
        <v>-10.659266000000001</v>
      </c>
      <c r="T26" s="44">
        <f t="shared" si="11"/>
        <v>-11.111076000000001</v>
      </c>
      <c r="U26" s="44">
        <f t="shared" si="12"/>
        <v>-13.39818</v>
      </c>
      <c r="V26" s="44">
        <f t="shared" si="13"/>
        <v>0</v>
      </c>
      <c r="W26" s="20"/>
    </row>
    <row r="27" spans="2:23" x14ac:dyDescent="0.25">
      <c r="B27">
        <v>2080000000</v>
      </c>
      <c r="C27">
        <v>-9.2273253999999998</v>
      </c>
      <c r="D27" s="20"/>
      <c r="E27" s="6">
        <f t="shared" si="0"/>
        <v>2.3199999999999998</v>
      </c>
      <c r="F27" s="6">
        <f t="shared" si="1"/>
        <v>-9.1684283999999998</v>
      </c>
      <c r="G27" s="44">
        <f t="shared" si="2"/>
        <v>-9.9297904999999993</v>
      </c>
      <c r="H27" s="44">
        <f t="shared" si="3"/>
        <v>-10.317728000000001</v>
      </c>
      <c r="I27" s="44">
        <f t="shared" si="4"/>
        <v>-10.853776999999999</v>
      </c>
      <c r="J27" s="44">
        <f t="shared" si="5"/>
        <v>-14.078115</v>
      </c>
      <c r="K27" s="44">
        <f t="shared" si="6"/>
        <v>0</v>
      </c>
      <c r="M27">
        <v>2080000000</v>
      </c>
      <c r="N27">
        <v>-9.9744910999999998</v>
      </c>
      <c r="O27" s="20"/>
      <c r="P27" s="6">
        <f t="shared" si="7"/>
        <v>2.3199999999999998</v>
      </c>
      <c r="Q27" s="6">
        <f t="shared" si="8"/>
        <v>-9.5602894000000003</v>
      </c>
      <c r="R27" s="44">
        <f t="shared" si="9"/>
        <v>-10.277081000000001</v>
      </c>
      <c r="S27" s="44">
        <f t="shared" si="10"/>
        <v>-10.563973000000001</v>
      </c>
      <c r="T27" s="44">
        <f t="shared" si="11"/>
        <v>-11.008737</v>
      </c>
      <c r="U27" s="44">
        <f t="shared" si="12"/>
        <v>-13.266207</v>
      </c>
      <c r="V27" s="44">
        <f t="shared" si="13"/>
        <v>0</v>
      </c>
      <c r="W27" s="20"/>
    </row>
    <row r="28" spans="2:23" x14ac:dyDescent="0.25">
      <c r="B28">
        <v>2140000000</v>
      </c>
      <c r="C28">
        <v>-9.2048082000000004</v>
      </c>
      <c r="D28" s="20"/>
      <c r="E28" s="6">
        <f t="shared" si="0"/>
        <v>2.38</v>
      </c>
      <c r="F28" s="6">
        <f t="shared" si="1"/>
        <v>-9.1572017999999993</v>
      </c>
      <c r="G28" s="44">
        <f t="shared" si="2"/>
        <v>-9.9226141000000005</v>
      </c>
      <c r="H28" s="44">
        <f t="shared" si="3"/>
        <v>-10.299894999999999</v>
      </c>
      <c r="I28" s="44">
        <f t="shared" si="4"/>
        <v>-10.816198999999999</v>
      </c>
      <c r="J28" s="44">
        <f t="shared" si="5"/>
        <v>-13.931265</v>
      </c>
      <c r="K28" s="44">
        <f t="shared" si="6"/>
        <v>0</v>
      </c>
      <c r="M28">
        <v>2140000000</v>
      </c>
      <c r="N28">
        <v>-9.8677492000000004</v>
      </c>
      <c r="O28" s="20"/>
      <c r="P28" s="6">
        <f t="shared" si="7"/>
        <v>2.38</v>
      </c>
      <c r="Q28" s="6">
        <f t="shared" si="8"/>
        <v>-9.4429455000000004</v>
      </c>
      <c r="R28" s="44">
        <f t="shared" si="9"/>
        <v>-10.151726</v>
      </c>
      <c r="S28" s="44">
        <f t="shared" si="10"/>
        <v>-10.431181</v>
      </c>
      <c r="T28" s="44">
        <f t="shared" si="11"/>
        <v>-10.869437</v>
      </c>
      <c r="U28" s="44">
        <f t="shared" si="12"/>
        <v>-13.088818</v>
      </c>
      <c r="V28" s="44">
        <f t="shared" si="13"/>
        <v>0</v>
      </c>
      <c r="W28" s="20"/>
    </row>
    <row r="29" spans="2:23" x14ac:dyDescent="0.25">
      <c r="B29">
        <v>2200000000</v>
      </c>
      <c r="C29">
        <v>-9.1711702000000006</v>
      </c>
      <c r="D29" s="20"/>
      <c r="E29" s="6">
        <f t="shared" si="0"/>
        <v>2.44</v>
      </c>
      <c r="F29" s="6">
        <f t="shared" si="1"/>
        <v>-9.1988173</v>
      </c>
      <c r="G29" s="44">
        <f t="shared" si="2"/>
        <v>-9.9698019000000002</v>
      </c>
      <c r="H29" s="44">
        <f t="shared" si="3"/>
        <v>-10.333857999999999</v>
      </c>
      <c r="I29" s="44">
        <f t="shared" si="4"/>
        <v>-10.829594</v>
      </c>
      <c r="J29" s="44">
        <f t="shared" si="5"/>
        <v>-13.803509999999999</v>
      </c>
      <c r="K29" s="44">
        <f t="shared" si="6"/>
        <v>0</v>
      </c>
      <c r="M29">
        <v>2200000000</v>
      </c>
      <c r="N29">
        <v>-9.7499371000000004</v>
      </c>
      <c r="O29" s="20"/>
      <c r="P29" s="6">
        <f t="shared" si="7"/>
        <v>2.44</v>
      </c>
      <c r="Q29" s="6">
        <f t="shared" si="8"/>
        <v>-9.3702191999999993</v>
      </c>
      <c r="R29" s="44">
        <f t="shared" si="9"/>
        <v>-10.074524</v>
      </c>
      <c r="S29" s="44">
        <f t="shared" si="10"/>
        <v>-10.351277</v>
      </c>
      <c r="T29" s="44">
        <f t="shared" si="11"/>
        <v>-10.782743999999999</v>
      </c>
      <c r="U29" s="44">
        <f t="shared" si="12"/>
        <v>-12.934514</v>
      </c>
      <c r="V29" s="44">
        <f t="shared" si="13"/>
        <v>0</v>
      </c>
      <c r="W29" s="20"/>
    </row>
    <row r="30" spans="2:23" x14ac:dyDescent="0.25">
      <c r="B30">
        <v>2260000000</v>
      </c>
      <c r="C30">
        <v>-9.1621027000000002</v>
      </c>
      <c r="D30" s="20"/>
      <c r="E30" s="6">
        <f t="shared" si="0"/>
        <v>2.5</v>
      </c>
      <c r="F30" s="6">
        <f t="shared" si="1"/>
        <v>-9.2298898999999999</v>
      </c>
      <c r="G30" s="44">
        <f t="shared" si="2"/>
        <v>-9.9966983999999997</v>
      </c>
      <c r="H30" s="44">
        <f t="shared" si="3"/>
        <v>-10.346596999999999</v>
      </c>
      <c r="I30" s="44">
        <f t="shared" si="4"/>
        <v>-10.822225</v>
      </c>
      <c r="J30" s="44">
        <f t="shared" si="5"/>
        <v>-13.584909</v>
      </c>
      <c r="K30" s="44">
        <f t="shared" si="6"/>
        <v>0</v>
      </c>
      <c r="M30">
        <v>2260000000</v>
      </c>
      <c r="N30">
        <v>-9.6450824999999991</v>
      </c>
      <c r="O30" s="20"/>
      <c r="P30" s="6">
        <f t="shared" si="7"/>
        <v>2.5</v>
      </c>
      <c r="Q30" s="6">
        <f t="shared" si="8"/>
        <v>-9.3114509999999999</v>
      </c>
      <c r="R30" s="44">
        <f t="shared" si="9"/>
        <v>-10.007277</v>
      </c>
      <c r="S30" s="44">
        <f t="shared" si="10"/>
        <v>-10.280526999999999</v>
      </c>
      <c r="T30" s="44">
        <f t="shared" si="11"/>
        <v>-10.704669000000001</v>
      </c>
      <c r="U30" s="44">
        <f t="shared" si="12"/>
        <v>-12.750629</v>
      </c>
      <c r="V30" s="44">
        <f t="shared" si="13"/>
        <v>0</v>
      </c>
      <c r="W30" s="20"/>
    </row>
    <row r="31" spans="2:23" x14ac:dyDescent="0.25">
      <c r="B31">
        <v>2320000000</v>
      </c>
      <c r="C31">
        <v>-9.1684283999999998</v>
      </c>
      <c r="D31" s="20"/>
      <c r="E31" s="6">
        <f t="shared" si="0"/>
        <v>2.56</v>
      </c>
      <c r="F31" s="6">
        <f t="shared" si="1"/>
        <v>-9.2529515999999994</v>
      </c>
      <c r="G31" s="44">
        <f t="shared" si="2"/>
        <v>-10.015193999999999</v>
      </c>
      <c r="H31" s="44">
        <f t="shared" si="3"/>
        <v>-10.347073</v>
      </c>
      <c r="I31" s="44">
        <f t="shared" si="4"/>
        <v>-10.799206</v>
      </c>
      <c r="J31" s="44">
        <f t="shared" si="5"/>
        <v>-13.33975</v>
      </c>
      <c r="K31" s="44">
        <f t="shared" si="6"/>
        <v>0</v>
      </c>
      <c r="M31">
        <v>2320000000</v>
      </c>
      <c r="N31">
        <v>-9.5602894000000003</v>
      </c>
      <c r="O31" s="20"/>
      <c r="P31" s="6">
        <f t="shared" si="7"/>
        <v>2.56</v>
      </c>
      <c r="Q31" s="6">
        <f t="shared" si="8"/>
        <v>-9.2446412999999996</v>
      </c>
      <c r="R31" s="44">
        <f t="shared" si="9"/>
        <v>-9.9311886000000005</v>
      </c>
      <c r="S31" s="44">
        <f t="shared" si="10"/>
        <v>-10.201451</v>
      </c>
      <c r="T31" s="44">
        <f t="shared" si="11"/>
        <v>-10.616509000000001</v>
      </c>
      <c r="U31" s="44">
        <f t="shared" si="12"/>
        <v>-12.588395</v>
      </c>
      <c r="V31" s="44">
        <f t="shared" si="13"/>
        <v>0</v>
      </c>
      <c r="W31" s="20"/>
    </row>
    <row r="32" spans="2:23" x14ac:dyDescent="0.25">
      <c r="B32">
        <v>2380000000</v>
      </c>
      <c r="C32">
        <v>-9.1572017999999993</v>
      </c>
      <c r="D32" s="20"/>
      <c r="E32" s="6">
        <f t="shared" si="0"/>
        <v>2.62</v>
      </c>
      <c r="F32" s="6">
        <f t="shared" si="1"/>
        <v>-9.2839507999999995</v>
      </c>
      <c r="G32" s="44">
        <f t="shared" si="2"/>
        <v>-10.04236</v>
      </c>
      <c r="H32" s="44">
        <f t="shared" si="3"/>
        <v>-10.37171</v>
      </c>
      <c r="I32" s="44">
        <f t="shared" si="4"/>
        <v>-10.825208999999999</v>
      </c>
      <c r="J32" s="44">
        <f t="shared" si="5"/>
        <v>-13.412497</v>
      </c>
      <c r="K32" s="44">
        <f t="shared" si="6"/>
        <v>0</v>
      </c>
      <c r="M32">
        <v>2380000000</v>
      </c>
      <c r="N32">
        <v>-9.4429455000000004</v>
      </c>
      <c r="O32" s="20"/>
      <c r="P32" s="6">
        <f t="shared" si="7"/>
        <v>2.62</v>
      </c>
      <c r="Q32" s="6">
        <f t="shared" si="8"/>
        <v>-9.2066020999999996</v>
      </c>
      <c r="R32" s="44">
        <f t="shared" si="9"/>
        <v>-9.8896694000000007</v>
      </c>
      <c r="S32" s="44">
        <f t="shared" si="10"/>
        <v>-10.160266999999999</v>
      </c>
      <c r="T32" s="44">
        <f t="shared" si="11"/>
        <v>-10.574935999999999</v>
      </c>
      <c r="U32" s="44">
        <f t="shared" si="12"/>
        <v>-12.633729000000001</v>
      </c>
      <c r="V32" s="44">
        <f t="shared" si="13"/>
        <v>0</v>
      </c>
      <c r="W32" s="20"/>
    </row>
    <row r="33" spans="2:23" x14ac:dyDescent="0.25">
      <c r="B33">
        <v>2440000000</v>
      </c>
      <c r="C33">
        <v>-9.1988173</v>
      </c>
      <c r="D33" s="20"/>
      <c r="E33" s="6">
        <f t="shared" si="0"/>
        <v>2.68</v>
      </c>
      <c r="F33" s="6">
        <f t="shared" si="1"/>
        <v>-9.3257179000000008</v>
      </c>
      <c r="G33" s="44">
        <f t="shared" si="2"/>
        <v>-10.083705</v>
      </c>
      <c r="H33" s="44">
        <f t="shared" si="3"/>
        <v>-10.409542999999999</v>
      </c>
      <c r="I33" s="44">
        <f t="shared" si="4"/>
        <v>-10.870077999999999</v>
      </c>
      <c r="J33" s="44">
        <f t="shared" si="5"/>
        <v>-13.546131000000001</v>
      </c>
      <c r="K33" s="44">
        <f t="shared" si="6"/>
        <v>0</v>
      </c>
      <c r="M33">
        <v>2440000000</v>
      </c>
      <c r="N33">
        <v>-9.3702191999999993</v>
      </c>
      <c r="O33" s="20"/>
      <c r="P33" s="6">
        <f t="shared" si="7"/>
        <v>2.68</v>
      </c>
      <c r="Q33" s="6">
        <f t="shared" si="8"/>
        <v>-9.1877642000000002</v>
      </c>
      <c r="R33" s="44">
        <f t="shared" si="9"/>
        <v>-9.8663912000000007</v>
      </c>
      <c r="S33" s="44">
        <f t="shared" si="10"/>
        <v>-10.134226</v>
      </c>
      <c r="T33" s="44">
        <f t="shared" si="11"/>
        <v>-10.541755</v>
      </c>
      <c r="U33" s="44">
        <f t="shared" si="12"/>
        <v>-12.649597</v>
      </c>
      <c r="V33" s="44">
        <f t="shared" si="13"/>
        <v>0</v>
      </c>
      <c r="W33" s="20"/>
    </row>
    <row r="34" spans="2:23" x14ac:dyDescent="0.25">
      <c r="B34">
        <v>2500000000</v>
      </c>
      <c r="C34">
        <v>-9.2298898999999999</v>
      </c>
      <c r="D34" s="20"/>
      <c r="E34" s="6">
        <f t="shared" si="0"/>
        <v>2.74</v>
      </c>
      <c r="F34" s="6">
        <f t="shared" si="1"/>
        <v>-9.3548478999999993</v>
      </c>
      <c r="G34" s="44">
        <f t="shared" si="2"/>
        <v>-10.107977</v>
      </c>
      <c r="H34" s="44">
        <f t="shared" si="3"/>
        <v>-10.433591</v>
      </c>
      <c r="I34" s="44">
        <f t="shared" si="4"/>
        <v>-10.891812</v>
      </c>
      <c r="J34" s="44">
        <f t="shared" si="5"/>
        <v>-13.536021</v>
      </c>
      <c r="K34" s="44">
        <f t="shared" si="6"/>
        <v>0</v>
      </c>
      <c r="M34">
        <v>2500000000</v>
      </c>
      <c r="N34">
        <v>-9.3114509999999999</v>
      </c>
      <c r="O34" s="20"/>
      <c r="P34" s="6">
        <f t="shared" si="7"/>
        <v>2.74</v>
      </c>
      <c r="Q34" s="6">
        <f t="shared" si="8"/>
        <v>-9.1963053000000006</v>
      </c>
      <c r="R34" s="44">
        <f t="shared" si="9"/>
        <v>-9.8696222000000002</v>
      </c>
      <c r="S34" s="44">
        <f t="shared" si="10"/>
        <v>-10.131776</v>
      </c>
      <c r="T34" s="44">
        <f t="shared" si="11"/>
        <v>-10.525713</v>
      </c>
      <c r="U34" s="44">
        <f t="shared" si="12"/>
        <v>-12.614319999999999</v>
      </c>
      <c r="V34" s="44">
        <f t="shared" si="13"/>
        <v>0</v>
      </c>
      <c r="W34" s="20"/>
    </row>
    <row r="35" spans="2:23" x14ac:dyDescent="0.25">
      <c r="B35">
        <v>2560000000</v>
      </c>
      <c r="C35">
        <v>-9.2529515999999994</v>
      </c>
      <c r="D35" s="20"/>
      <c r="E35" s="6">
        <f t="shared" si="0"/>
        <v>2.8</v>
      </c>
      <c r="F35" s="6">
        <f t="shared" si="1"/>
        <v>-9.3776045000000003</v>
      </c>
      <c r="G35" s="44">
        <f t="shared" si="2"/>
        <v>-10.127996</v>
      </c>
      <c r="H35" s="44">
        <f t="shared" si="3"/>
        <v>-10.450362999999999</v>
      </c>
      <c r="I35" s="44">
        <f t="shared" si="4"/>
        <v>-10.908635</v>
      </c>
      <c r="J35" s="44">
        <f t="shared" si="5"/>
        <v>-13.555706000000001</v>
      </c>
      <c r="K35" s="44">
        <f t="shared" si="6"/>
        <v>0</v>
      </c>
      <c r="M35">
        <v>2560000000</v>
      </c>
      <c r="N35">
        <v>-9.2446412999999996</v>
      </c>
      <c r="O35" s="20"/>
      <c r="P35" s="6">
        <f t="shared" si="7"/>
        <v>2.8</v>
      </c>
      <c r="Q35" s="6">
        <f t="shared" si="8"/>
        <v>-9.1872787000000002</v>
      </c>
      <c r="R35" s="44">
        <f t="shared" si="9"/>
        <v>-9.8530826999999999</v>
      </c>
      <c r="S35" s="44">
        <f t="shared" si="10"/>
        <v>-10.104538</v>
      </c>
      <c r="T35" s="44">
        <f t="shared" si="11"/>
        <v>-10.483981</v>
      </c>
      <c r="U35" s="44">
        <f t="shared" si="12"/>
        <v>-12.619786</v>
      </c>
      <c r="V35" s="44">
        <f t="shared" si="13"/>
        <v>0</v>
      </c>
      <c r="W35" s="20"/>
    </row>
    <row r="36" spans="2:23" x14ac:dyDescent="0.25">
      <c r="B36">
        <v>2620000000</v>
      </c>
      <c r="C36">
        <v>-9.2839507999999995</v>
      </c>
      <c r="D36" s="20"/>
      <c r="E36" s="6">
        <f t="shared" si="0"/>
        <v>2.86</v>
      </c>
      <c r="F36" s="6">
        <f t="shared" si="1"/>
        <v>-9.4288988000000007</v>
      </c>
      <c r="G36" s="44">
        <f t="shared" si="2"/>
        <v>-10.178755000000001</v>
      </c>
      <c r="H36" s="44">
        <f t="shared" si="3"/>
        <v>-10.500359</v>
      </c>
      <c r="I36" s="44">
        <f t="shared" si="4"/>
        <v>-10.962811</v>
      </c>
      <c r="J36" s="44">
        <f t="shared" si="5"/>
        <v>-13.729207000000001</v>
      </c>
      <c r="K36" s="44">
        <f t="shared" si="6"/>
        <v>0</v>
      </c>
      <c r="M36">
        <v>2620000000</v>
      </c>
      <c r="N36">
        <v>-9.2066020999999996</v>
      </c>
      <c r="O36" s="20"/>
      <c r="P36" s="6">
        <f t="shared" si="7"/>
        <v>2.86</v>
      </c>
      <c r="Q36" s="6">
        <f t="shared" si="8"/>
        <v>-9.20228</v>
      </c>
      <c r="R36" s="44">
        <f t="shared" si="9"/>
        <v>-9.8623495000000005</v>
      </c>
      <c r="S36" s="44">
        <f t="shared" si="10"/>
        <v>-10.106852</v>
      </c>
      <c r="T36" s="44">
        <f t="shared" si="11"/>
        <v>-10.480316</v>
      </c>
      <c r="U36" s="44">
        <f t="shared" si="12"/>
        <v>-12.780735</v>
      </c>
      <c r="V36" s="44">
        <f t="shared" si="13"/>
        <v>0</v>
      </c>
      <c r="W36" s="20"/>
    </row>
    <row r="37" spans="2:23" x14ac:dyDescent="0.25">
      <c r="B37">
        <v>2680000000</v>
      </c>
      <c r="C37">
        <v>-9.3257179000000008</v>
      </c>
      <c r="D37" s="20"/>
      <c r="E37" s="6">
        <f t="shared" si="0"/>
        <v>2.92</v>
      </c>
      <c r="F37" s="6">
        <f t="shared" si="1"/>
        <v>-9.4642610999999999</v>
      </c>
      <c r="G37" s="44">
        <f t="shared" si="2"/>
        <v>-10.209203</v>
      </c>
      <c r="H37" s="44">
        <f t="shared" si="3"/>
        <v>-10.524073</v>
      </c>
      <c r="I37" s="44">
        <f t="shared" si="4"/>
        <v>-10.981609000000001</v>
      </c>
      <c r="J37" s="44">
        <f t="shared" si="5"/>
        <v>-13.822232</v>
      </c>
      <c r="K37" s="44">
        <f t="shared" si="6"/>
        <v>0</v>
      </c>
      <c r="M37">
        <v>2680000000</v>
      </c>
      <c r="N37">
        <v>-9.1877642000000002</v>
      </c>
      <c r="O37" s="20"/>
      <c r="P37" s="6">
        <f t="shared" si="7"/>
        <v>2.92</v>
      </c>
      <c r="Q37" s="6">
        <f t="shared" si="8"/>
        <v>-9.2017650999999994</v>
      </c>
      <c r="R37" s="44">
        <f t="shared" si="9"/>
        <v>-9.8539066000000002</v>
      </c>
      <c r="S37" s="44">
        <f t="shared" si="10"/>
        <v>-10.090576</v>
      </c>
      <c r="T37" s="44">
        <f t="shared" si="11"/>
        <v>-10.460402</v>
      </c>
      <c r="U37" s="44">
        <f t="shared" si="12"/>
        <v>-12.875392</v>
      </c>
      <c r="V37" s="44">
        <f t="shared" si="13"/>
        <v>0</v>
      </c>
      <c r="W37" s="20"/>
    </row>
    <row r="38" spans="2:23" x14ac:dyDescent="0.25">
      <c r="B38">
        <v>2740000000</v>
      </c>
      <c r="C38">
        <v>-9.3548478999999993</v>
      </c>
      <c r="D38" s="20"/>
      <c r="E38" s="6">
        <f t="shared" si="0"/>
        <v>2.98</v>
      </c>
      <c r="F38" s="6">
        <f t="shared" si="1"/>
        <v>-9.5181235999999991</v>
      </c>
      <c r="G38" s="44">
        <f t="shared" si="2"/>
        <v>-10.258997000000001</v>
      </c>
      <c r="H38" s="44">
        <f t="shared" si="3"/>
        <v>-10.567990999999999</v>
      </c>
      <c r="I38" s="44">
        <f t="shared" si="4"/>
        <v>-11.016344</v>
      </c>
      <c r="J38" s="44">
        <f t="shared" si="5"/>
        <v>-13.88096</v>
      </c>
      <c r="K38" s="44">
        <f t="shared" si="6"/>
        <v>0</v>
      </c>
      <c r="M38">
        <v>2740000000</v>
      </c>
      <c r="N38">
        <v>-9.1963053000000006</v>
      </c>
      <c r="O38" s="20"/>
      <c r="P38" s="6">
        <f t="shared" si="7"/>
        <v>2.98</v>
      </c>
      <c r="Q38" s="6">
        <f t="shared" si="8"/>
        <v>-9.1909819000000006</v>
      </c>
      <c r="R38" s="44">
        <f t="shared" si="9"/>
        <v>-9.8380679999999998</v>
      </c>
      <c r="S38" s="44">
        <f t="shared" si="10"/>
        <v>-10.072641000000001</v>
      </c>
      <c r="T38" s="44">
        <f t="shared" si="11"/>
        <v>-10.447480000000001</v>
      </c>
      <c r="U38" s="44">
        <f t="shared" si="12"/>
        <v>-12.980456999999999</v>
      </c>
      <c r="V38" s="44">
        <f t="shared" si="13"/>
        <v>0</v>
      </c>
      <c r="W38" s="20"/>
    </row>
    <row r="39" spans="2:23" x14ac:dyDescent="0.25">
      <c r="B39">
        <v>2800000000</v>
      </c>
      <c r="C39">
        <v>-9.3776045000000003</v>
      </c>
      <c r="D39" s="20"/>
      <c r="E39" s="6">
        <f t="shared" si="0"/>
        <v>3.04</v>
      </c>
      <c r="F39" s="6">
        <f t="shared" si="1"/>
        <v>-9.5417337</v>
      </c>
      <c r="G39" s="44">
        <f t="shared" si="2"/>
        <v>-10.276742</v>
      </c>
      <c r="H39" s="44">
        <f t="shared" si="3"/>
        <v>-10.575108999999999</v>
      </c>
      <c r="I39" s="44">
        <f t="shared" si="4"/>
        <v>-11.017215</v>
      </c>
      <c r="J39" s="44">
        <f t="shared" si="5"/>
        <v>-14.031587999999999</v>
      </c>
      <c r="K39" s="44">
        <f t="shared" si="6"/>
        <v>0</v>
      </c>
      <c r="M39">
        <v>2800000000</v>
      </c>
      <c r="N39">
        <v>-9.1872787000000002</v>
      </c>
      <c r="O39" s="20"/>
      <c r="P39" s="6">
        <f t="shared" si="7"/>
        <v>3.04</v>
      </c>
      <c r="Q39" s="6">
        <f t="shared" si="8"/>
        <v>-9.1537199000000005</v>
      </c>
      <c r="R39" s="44">
        <f t="shared" si="9"/>
        <v>-9.7982596999999991</v>
      </c>
      <c r="S39" s="44">
        <f t="shared" si="10"/>
        <v>-10.035174</v>
      </c>
      <c r="T39" s="44">
        <f t="shared" si="11"/>
        <v>-10.428178000000001</v>
      </c>
      <c r="U39" s="44">
        <f t="shared" si="12"/>
        <v>-13.185389000000001</v>
      </c>
      <c r="V39" s="44">
        <f t="shared" si="13"/>
        <v>0</v>
      </c>
      <c r="W39" s="20"/>
    </row>
    <row r="40" spans="2:23" x14ac:dyDescent="0.25">
      <c r="B40">
        <v>2860000000</v>
      </c>
      <c r="C40">
        <v>-9.4288988000000007</v>
      </c>
      <c r="D40" s="20"/>
      <c r="E40" s="6">
        <f t="shared" si="0"/>
        <v>3.1</v>
      </c>
      <c r="F40" s="6">
        <f t="shared" si="1"/>
        <v>-9.6103600999999994</v>
      </c>
      <c r="G40" s="44">
        <f t="shared" si="2"/>
        <v>-10.342943</v>
      </c>
      <c r="H40" s="44">
        <f t="shared" si="3"/>
        <v>-10.636725999999999</v>
      </c>
      <c r="I40" s="44">
        <f t="shared" si="4"/>
        <v>-11.077769</v>
      </c>
      <c r="J40" s="44">
        <f t="shared" si="5"/>
        <v>-14.311619</v>
      </c>
      <c r="K40" s="44">
        <f t="shared" si="6"/>
        <v>0</v>
      </c>
      <c r="M40">
        <v>2860000000</v>
      </c>
      <c r="N40">
        <v>-9.20228</v>
      </c>
      <c r="O40" s="20"/>
      <c r="P40" s="6">
        <f t="shared" si="7"/>
        <v>3.1</v>
      </c>
      <c r="Q40" s="6">
        <f t="shared" si="8"/>
        <v>-9.1240959000000004</v>
      </c>
      <c r="R40" s="44">
        <f t="shared" si="9"/>
        <v>-9.7749948999999994</v>
      </c>
      <c r="S40" s="44">
        <f t="shared" si="10"/>
        <v>-10.026154999999999</v>
      </c>
      <c r="T40" s="44">
        <f t="shared" si="11"/>
        <v>-10.446557</v>
      </c>
      <c r="U40" s="44">
        <f t="shared" si="12"/>
        <v>-13.432105</v>
      </c>
      <c r="V40" s="44">
        <f t="shared" si="13"/>
        <v>0</v>
      </c>
      <c r="W40" s="20"/>
    </row>
    <row r="41" spans="2:23" x14ac:dyDescent="0.25">
      <c r="B41">
        <v>2920000000</v>
      </c>
      <c r="C41">
        <v>-9.4642610999999999</v>
      </c>
      <c r="D41" s="20"/>
      <c r="E41" s="6">
        <f t="shared" si="0"/>
        <v>3.16</v>
      </c>
      <c r="F41" s="6">
        <f t="shared" si="1"/>
        <v>-9.6483679000000002</v>
      </c>
      <c r="G41" s="44">
        <f t="shared" si="2"/>
        <v>-10.37622</v>
      </c>
      <c r="H41" s="44">
        <f t="shared" si="3"/>
        <v>-10.662425000000001</v>
      </c>
      <c r="I41" s="44">
        <f t="shared" si="4"/>
        <v>-11.096425</v>
      </c>
      <c r="J41" s="44">
        <f t="shared" si="5"/>
        <v>-14.423690000000001</v>
      </c>
      <c r="K41" s="44">
        <f t="shared" si="6"/>
        <v>0</v>
      </c>
      <c r="M41">
        <v>2920000000</v>
      </c>
      <c r="N41">
        <v>-9.2017650999999994</v>
      </c>
      <c r="O41" s="20"/>
      <c r="P41" s="6">
        <f t="shared" si="7"/>
        <v>3.16</v>
      </c>
      <c r="Q41" s="6">
        <f t="shared" si="8"/>
        <v>-9.0872784000000006</v>
      </c>
      <c r="R41" s="44">
        <f t="shared" si="9"/>
        <v>-9.7460298999999999</v>
      </c>
      <c r="S41" s="44">
        <f t="shared" si="10"/>
        <v>-10.012411999999999</v>
      </c>
      <c r="T41" s="44">
        <f t="shared" si="11"/>
        <v>-10.459087</v>
      </c>
      <c r="U41" s="44">
        <f t="shared" si="12"/>
        <v>-13.519736999999999</v>
      </c>
      <c r="V41" s="44">
        <f t="shared" si="13"/>
        <v>0</v>
      </c>
      <c r="W41" s="20"/>
    </row>
    <row r="42" spans="2:23" x14ac:dyDescent="0.25">
      <c r="B42">
        <v>2980000000</v>
      </c>
      <c r="C42">
        <v>-9.5181235999999991</v>
      </c>
      <c r="D42" s="20"/>
      <c r="E42" s="6">
        <f t="shared" si="0"/>
        <v>3.22</v>
      </c>
      <c r="F42" s="6">
        <f t="shared" si="1"/>
        <v>-9.7127590000000001</v>
      </c>
      <c r="G42" s="44">
        <f t="shared" si="2"/>
        <v>-10.434002</v>
      </c>
      <c r="H42" s="44">
        <f t="shared" si="3"/>
        <v>-10.710855</v>
      </c>
      <c r="I42" s="44">
        <f t="shared" si="4"/>
        <v>-11.137895</v>
      </c>
      <c r="J42" s="44">
        <f t="shared" si="5"/>
        <v>-14.483407</v>
      </c>
      <c r="K42" s="44">
        <f t="shared" si="6"/>
        <v>0</v>
      </c>
      <c r="M42">
        <v>2980000000</v>
      </c>
      <c r="N42">
        <v>-9.1909819000000006</v>
      </c>
      <c r="O42" s="20"/>
      <c r="P42" s="6">
        <f t="shared" si="7"/>
        <v>3.22</v>
      </c>
      <c r="Q42" s="6">
        <f t="shared" si="8"/>
        <v>-9.0597867999999995</v>
      </c>
      <c r="R42" s="44">
        <f t="shared" si="9"/>
        <v>-9.7328281000000008</v>
      </c>
      <c r="S42" s="44">
        <f t="shared" si="10"/>
        <v>-10.020538999999999</v>
      </c>
      <c r="T42" s="44">
        <f t="shared" si="11"/>
        <v>-10.495654</v>
      </c>
      <c r="U42" s="44">
        <f t="shared" si="12"/>
        <v>-13.628473</v>
      </c>
      <c r="V42" s="44">
        <f t="shared" si="13"/>
        <v>0</v>
      </c>
      <c r="W42" s="20"/>
    </row>
    <row r="43" spans="2:23" x14ac:dyDescent="0.25">
      <c r="B43">
        <v>3040000000</v>
      </c>
      <c r="C43">
        <v>-9.5417337</v>
      </c>
      <c r="D43" s="20"/>
      <c r="E43" s="6">
        <f t="shared" si="0"/>
        <v>3.28</v>
      </c>
      <c r="F43" s="6">
        <f t="shared" si="1"/>
        <v>-9.7658377000000005</v>
      </c>
      <c r="G43" s="44">
        <f t="shared" si="2"/>
        <v>-10.481232</v>
      </c>
      <c r="H43" s="44">
        <f t="shared" si="3"/>
        <v>-10.752049</v>
      </c>
      <c r="I43" s="44">
        <f t="shared" si="4"/>
        <v>-11.181663</v>
      </c>
      <c r="J43" s="44">
        <f t="shared" si="5"/>
        <v>-14.719772000000001</v>
      </c>
      <c r="K43" s="44">
        <f t="shared" si="6"/>
        <v>0</v>
      </c>
      <c r="M43">
        <v>3040000000</v>
      </c>
      <c r="N43">
        <v>-9.1537199000000005</v>
      </c>
      <c r="O43" s="20"/>
      <c r="P43" s="6">
        <f t="shared" si="7"/>
        <v>3.28</v>
      </c>
      <c r="Q43" s="6">
        <f t="shared" si="8"/>
        <v>-9.0393504999999994</v>
      </c>
      <c r="R43" s="44">
        <f t="shared" si="9"/>
        <v>-9.7308015999999995</v>
      </c>
      <c r="S43" s="44">
        <f t="shared" si="10"/>
        <v>-10.045275999999999</v>
      </c>
      <c r="T43" s="44">
        <f t="shared" si="11"/>
        <v>-10.552777000000001</v>
      </c>
      <c r="U43" s="44">
        <f t="shared" si="12"/>
        <v>-13.923078</v>
      </c>
      <c r="V43" s="44">
        <f t="shared" si="13"/>
        <v>0</v>
      </c>
      <c r="W43" s="20"/>
    </row>
    <row r="44" spans="2:23" x14ac:dyDescent="0.25">
      <c r="B44">
        <v>3100000000</v>
      </c>
      <c r="C44">
        <v>-9.6103600999999994</v>
      </c>
      <c r="D44" s="20"/>
      <c r="E44" s="6">
        <f t="shared" si="0"/>
        <v>3.34</v>
      </c>
      <c r="F44" s="6">
        <f t="shared" si="1"/>
        <v>-9.8446522000000005</v>
      </c>
      <c r="G44" s="44">
        <f t="shared" si="2"/>
        <v>-10.553610000000001</v>
      </c>
      <c r="H44" s="44">
        <f t="shared" si="3"/>
        <v>-10.820316999999999</v>
      </c>
      <c r="I44" s="44">
        <f t="shared" si="4"/>
        <v>-11.262491000000001</v>
      </c>
      <c r="J44" s="44">
        <f t="shared" si="5"/>
        <v>-15.163087000000001</v>
      </c>
      <c r="K44" s="44">
        <f t="shared" si="6"/>
        <v>0</v>
      </c>
      <c r="M44">
        <v>3100000000</v>
      </c>
      <c r="N44">
        <v>-9.1240959000000004</v>
      </c>
      <c r="O44" s="20"/>
      <c r="P44" s="6">
        <f t="shared" si="7"/>
        <v>3.34</v>
      </c>
      <c r="Q44" s="6">
        <f t="shared" si="8"/>
        <v>-9.0415925999999995</v>
      </c>
      <c r="R44" s="44">
        <f t="shared" si="9"/>
        <v>-9.7546978000000006</v>
      </c>
      <c r="S44" s="44">
        <f t="shared" si="10"/>
        <v>-10.099532999999999</v>
      </c>
      <c r="T44" s="44">
        <f t="shared" si="11"/>
        <v>-10.642336999999999</v>
      </c>
      <c r="U44" s="44">
        <f t="shared" si="12"/>
        <v>-14.313046</v>
      </c>
      <c r="V44" s="44">
        <f t="shared" si="13"/>
        <v>0</v>
      </c>
      <c r="W44" s="20"/>
    </row>
    <row r="45" spans="2:23" x14ac:dyDescent="0.25">
      <c r="B45">
        <v>3160000000</v>
      </c>
      <c r="C45">
        <v>-9.6483679000000002</v>
      </c>
      <c r="D45" s="20"/>
      <c r="E45" s="6">
        <f t="shared" si="0"/>
        <v>3.4</v>
      </c>
      <c r="F45" s="6">
        <f t="shared" si="1"/>
        <v>-9.9290152000000003</v>
      </c>
      <c r="G45" s="44">
        <f t="shared" si="2"/>
        <v>-10.631549</v>
      </c>
      <c r="H45" s="44">
        <f t="shared" si="3"/>
        <v>-10.893694999999999</v>
      </c>
      <c r="I45" s="44">
        <f t="shared" si="4"/>
        <v>-11.347942</v>
      </c>
      <c r="J45" s="44">
        <f t="shared" si="5"/>
        <v>-15.534974</v>
      </c>
      <c r="K45" s="44">
        <f t="shared" si="6"/>
        <v>0</v>
      </c>
      <c r="M45">
        <v>3160000000</v>
      </c>
      <c r="N45">
        <v>-9.0872784000000006</v>
      </c>
      <c r="O45" s="20"/>
      <c r="P45" s="6">
        <f t="shared" si="7"/>
        <v>3.4</v>
      </c>
      <c r="Q45" s="6">
        <f t="shared" si="8"/>
        <v>-9.0679750000000006</v>
      </c>
      <c r="R45" s="44">
        <f t="shared" si="9"/>
        <v>-9.8023509999999998</v>
      </c>
      <c r="S45" s="44">
        <f t="shared" si="10"/>
        <v>-10.169192000000001</v>
      </c>
      <c r="T45" s="44">
        <f t="shared" si="11"/>
        <v>-10.732987</v>
      </c>
      <c r="U45" s="44">
        <f t="shared" si="12"/>
        <v>-14.582478999999999</v>
      </c>
      <c r="V45" s="44">
        <f t="shared" si="13"/>
        <v>0</v>
      </c>
      <c r="W45" s="20"/>
    </row>
    <row r="46" spans="2:23" x14ac:dyDescent="0.25">
      <c r="B46">
        <v>3220000000</v>
      </c>
      <c r="C46">
        <v>-9.7127590000000001</v>
      </c>
      <c r="D46" s="20"/>
      <c r="E46" s="6">
        <f t="shared" si="0"/>
        <v>3.46</v>
      </c>
      <c r="F46" s="6">
        <f t="shared" si="1"/>
        <v>-9.9970912999999992</v>
      </c>
      <c r="G46" s="44">
        <f t="shared" si="2"/>
        <v>-10.683716</v>
      </c>
      <c r="H46" s="44">
        <f t="shared" si="3"/>
        <v>-10.938746999999999</v>
      </c>
      <c r="I46" s="44">
        <f t="shared" si="4"/>
        <v>-11.402524</v>
      </c>
      <c r="J46" s="44">
        <f t="shared" si="5"/>
        <v>-15.763855</v>
      </c>
      <c r="K46" s="44">
        <f t="shared" si="6"/>
        <v>0</v>
      </c>
      <c r="M46">
        <v>3220000000</v>
      </c>
      <c r="N46">
        <v>-9.0597867999999995</v>
      </c>
      <c r="O46" s="20"/>
      <c r="P46" s="6">
        <f t="shared" si="7"/>
        <v>3.46</v>
      </c>
      <c r="Q46" s="6">
        <f t="shared" si="8"/>
        <v>-9.0809087999999996</v>
      </c>
      <c r="R46" s="44">
        <f t="shared" si="9"/>
        <v>-9.8315085999999994</v>
      </c>
      <c r="S46" s="44">
        <f t="shared" si="10"/>
        <v>-10.209860000000001</v>
      </c>
      <c r="T46" s="44">
        <f t="shared" si="11"/>
        <v>-10.777915999999999</v>
      </c>
      <c r="U46" s="44">
        <f t="shared" si="12"/>
        <v>-14.711285</v>
      </c>
      <c r="V46" s="44">
        <f t="shared" si="13"/>
        <v>0</v>
      </c>
      <c r="W46" s="20"/>
    </row>
    <row r="47" spans="2:23" x14ac:dyDescent="0.25">
      <c r="B47">
        <v>3280000000</v>
      </c>
      <c r="C47">
        <v>-9.7658377000000005</v>
      </c>
      <c r="D47" s="20"/>
      <c r="E47" s="6">
        <f t="shared" si="0"/>
        <v>3.52</v>
      </c>
      <c r="F47" s="6">
        <f t="shared" si="1"/>
        <v>-10.072217999999999</v>
      </c>
      <c r="G47" s="44">
        <f t="shared" si="2"/>
        <v>-10.744834000000001</v>
      </c>
      <c r="H47" s="44">
        <f t="shared" si="3"/>
        <v>-10.995797</v>
      </c>
      <c r="I47" s="44">
        <f t="shared" si="4"/>
        <v>-11.469296</v>
      </c>
      <c r="J47" s="44">
        <f t="shared" si="5"/>
        <v>-15.947687</v>
      </c>
      <c r="K47" s="44">
        <f t="shared" si="6"/>
        <v>0</v>
      </c>
      <c r="M47">
        <v>3280000000</v>
      </c>
      <c r="N47">
        <v>-9.0393504999999994</v>
      </c>
      <c r="O47" s="20"/>
      <c r="P47" s="6">
        <f t="shared" si="7"/>
        <v>3.52</v>
      </c>
      <c r="Q47" s="6">
        <f t="shared" si="8"/>
        <v>-9.1313086000000006</v>
      </c>
      <c r="R47" s="44">
        <f t="shared" si="9"/>
        <v>-9.8970079000000002</v>
      </c>
      <c r="S47" s="44">
        <f t="shared" si="10"/>
        <v>-10.282242</v>
      </c>
      <c r="T47" s="44">
        <f t="shared" si="11"/>
        <v>-10.851198</v>
      </c>
      <c r="U47" s="44">
        <f t="shared" si="12"/>
        <v>-14.848110999999999</v>
      </c>
      <c r="V47" s="44">
        <f t="shared" si="13"/>
        <v>0</v>
      </c>
      <c r="W47" s="20"/>
    </row>
    <row r="48" spans="2:23" x14ac:dyDescent="0.25">
      <c r="B48">
        <v>3340000000</v>
      </c>
      <c r="C48">
        <v>-9.8446522000000005</v>
      </c>
      <c r="D48" s="20"/>
      <c r="E48" s="6">
        <f t="shared" si="0"/>
        <v>3.58</v>
      </c>
      <c r="F48" s="6">
        <f t="shared" si="1"/>
        <v>-10.13974</v>
      </c>
      <c r="G48" s="44">
        <f t="shared" si="2"/>
        <v>-10.800611999999999</v>
      </c>
      <c r="H48" s="44">
        <f t="shared" si="3"/>
        <v>-11.052884000000001</v>
      </c>
      <c r="I48" s="44">
        <f t="shared" si="4"/>
        <v>-11.542776</v>
      </c>
      <c r="J48" s="44">
        <f t="shared" si="5"/>
        <v>-16.19389</v>
      </c>
      <c r="K48" s="44">
        <f t="shared" si="6"/>
        <v>0</v>
      </c>
      <c r="M48">
        <v>3340000000</v>
      </c>
      <c r="N48">
        <v>-9.0415925999999995</v>
      </c>
      <c r="O48" s="20"/>
      <c r="P48" s="6">
        <f t="shared" si="7"/>
        <v>3.58</v>
      </c>
      <c r="Q48" s="6">
        <f t="shared" si="8"/>
        <v>-9.1854382000000001</v>
      </c>
      <c r="R48" s="44">
        <f t="shared" si="9"/>
        <v>-9.9611958999999999</v>
      </c>
      <c r="S48" s="44">
        <f t="shared" si="10"/>
        <v>-10.347806</v>
      </c>
      <c r="T48" s="44">
        <f t="shared" si="11"/>
        <v>-10.919218000000001</v>
      </c>
      <c r="U48" s="44">
        <f t="shared" si="12"/>
        <v>-15.071047</v>
      </c>
      <c r="V48" s="44">
        <f t="shared" si="13"/>
        <v>0</v>
      </c>
      <c r="W48" s="20"/>
    </row>
    <row r="49" spans="2:23" x14ac:dyDescent="0.25">
      <c r="B49">
        <v>3400000000</v>
      </c>
      <c r="C49">
        <v>-9.9290152000000003</v>
      </c>
      <c r="D49" s="20"/>
      <c r="E49" s="6">
        <f t="shared" si="0"/>
        <v>3.64</v>
      </c>
      <c r="F49" s="6">
        <f t="shared" si="1"/>
        <v>-10.180842999999999</v>
      </c>
      <c r="G49" s="44">
        <f t="shared" si="2"/>
        <v>-10.833034</v>
      </c>
      <c r="H49" s="44">
        <f t="shared" si="3"/>
        <v>-11.094154</v>
      </c>
      <c r="I49" s="44">
        <f t="shared" si="4"/>
        <v>-11.612062</v>
      </c>
      <c r="J49" s="44">
        <f t="shared" si="5"/>
        <v>-16.592023999999999</v>
      </c>
      <c r="K49" s="44">
        <f t="shared" si="6"/>
        <v>0</v>
      </c>
      <c r="M49">
        <v>3400000000</v>
      </c>
      <c r="N49">
        <v>-9.0679750000000006</v>
      </c>
      <c r="O49" s="20"/>
      <c r="P49" s="6">
        <f t="shared" si="7"/>
        <v>3.64</v>
      </c>
      <c r="Q49" s="6">
        <f t="shared" si="8"/>
        <v>-9.2203817000000008</v>
      </c>
      <c r="R49" s="44">
        <f t="shared" si="9"/>
        <v>-10.000443000000001</v>
      </c>
      <c r="S49" s="44">
        <f t="shared" si="10"/>
        <v>-10.387560000000001</v>
      </c>
      <c r="T49" s="44">
        <f t="shared" si="11"/>
        <v>-10.967824</v>
      </c>
      <c r="U49" s="44">
        <f t="shared" si="12"/>
        <v>-15.431842</v>
      </c>
      <c r="V49" s="44">
        <f t="shared" si="13"/>
        <v>0</v>
      </c>
      <c r="W49" s="20"/>
    </row>
    <row r="50" spans="2:23" x14ac:dyDescent="0.25">
      <c r="B50">
        <v>3460000000</v>
      </c>
      <c r="C50">
        <v>-9.9970912999999992</v>
      </c>
      <c r="D50" s="20"/>
      <c r="E50" s="6">
        <f t="shared" si="0"/>
        <v>3.7</v>
      </c>
      <c r="F50" s="6">
        <f t="shared" si="1"/>
        <v>-10.193288000000001</v>
      </c>
      <c r="G50" s="44">
        <f t="shared" si="2"/>
        <v>-10.844552999999999</v>
      </c>
      <c r="H50" s="44">
        <f t="shared" si="3"/>
        <v>-11.122659000000001</v>
      </c>
      <c r="I50" s="44">
        <f t="shared" si="4"/>
        <v>-11.672122</v>
      </c>
      <c r="J50" s="44">
        <f t="shared" si="5"/>
        <v>-17.016773000000001</v>
      </c>
      <c r="K50" s="44">
        <f t="shared" si="6"/>
        <v>0</v>
      </c>
      <c r="M50">
        <v>3460000000</v>
      </c>
      <c r="N50">
        <v>-9.0809087999999996</v>
      </c>
      <c r="O50" s="20"/>
      <c r="P50" s="6">
        <f t="shared" si="7"/>
        <v>3.7</v>
      </c>
      <c r="Q50" s="6">
        <f t="shared" si="8"/>
        <v>-9.2441101000000003</v>
      </c>
      <c r="R50" s="44">
        <f t="shared" si="9"/>
        <v>-10.025269</v>
      </c>
      <c r="S50" s="44">
        <f t="shared" si="10"/>
        <v>-10.416634</v>
      </c>
      <c r="T50" s="44">
        <f t="shared" si="11"/>
        <v>-11.008672000000001</v>
      </c>
      <c r="U50" s="44">
        <f t="shared" si="12"/>
        <v>-15.765435</v>
      </c>
      <c r="V50" s="44">
        <f t="shared" si="13"/>
        <v>0</v>
      </c>
      <c r="W50" s="20"/>
    </row>
    <row r="51" spans="2:23" x14ac:dyDescent="0.25">
      <c r="B51">
        <v>3520000000</v>
      </c>
      <c r="C51">
        <v>-10.072217999999999</v>
      </c>
      <c r="D51" s="20"/>
      <c r="E51" s="6">
        <f t="shared" si="0"/>
        <v>3.76</v>
      </c>
      <c r="F51" s="6">
        <f t="shared" si="1"/>
        <v>-10.160276</v>
      </c>
      <c r="G51" s="44">
        <f t="shared" si="2"/>
        <v>-10.814138</v>
      </c>
      <c r="H51" s="44">
        <f t="shared" si="3"/>
        <v>-11.108203</v>
      </c>
      <c r="I51" s="44">
        <f t="shared" si="4"/>
        <v>-11.68721</v>
      </c>
      <c r="J51" s="44">
        <f t="shared" si="5"/>
        <v>-17.288391000000001</v>
      </c>
      <c r="K51" s="44">
        <f t="shared" si="6"/>
        <v>0</v>
      </c>
      <c r="M51">
        <v>3520000000</v>
      </c>
      <c r="N51">
        <v>-9.1313086000000006</v>
      </c>
      <c r="O51" s="20"/>
      <c r="P51" s="6">
        <f t="shared" si="7"/>
        <v>3.76</v>
      </c>
      <c r="Q51" s="6">
        <f t="shared" si="8"/>
        <v>-9.2367401000000005</v>
      </c>
      <c r="R51" s="44">
        <f t="shared" si="9"/>
        <v>-10.012403000000001</v>
      </c>
      <c r="S51" s="44">
        <f t="shared" si="10"/>
        <v>-10.402846</v>
      </c>
      <c r="T51" s="44">
        <f t="shared" si="11"/>
        <v>-11.005005000000001</v>
      </c>
      <c r="U51" s="44">
        <f t="shared" si="12"/>
        <v>-15.940701000000001</v>
      </c>
      <c r="V51" s="44">
        <f t="shared" si="13"/>
        <v>0</v>
      </c>
      <c r="W51" s="20"/>
    </row>
    <row r="52" spans="2:23" x14ac:dyDescent="0.25">
      <c r="B52">
        <v>3580000000</v>
      </c>
      <c r="C52">
        <v>-10.13974</v>
      </c>
      <c r="D52" s="20"/>
      <c r="E52" s="6">
        <f t="shared" si="0"/>
        <v>3.82</v>
      </c>
      <c r="F52" s="6">
        <f t="shared" si="1"/>
        <v>-10.138724</v>
      </c>
      <c r="G52" s="44">
        <f t="shared" si="2"/>
        <v>-10.803222999999999</v>
      </c>
      <c r="H52" s="44">
        <f t="shared" si="3"/>
        <v>-11.119759</v>
      </c>
      <c r="I52" s="44">
        <f t="shared" si="4"/>
        <v>-11.728396999999999</v>
      </c>
      <c r="J52" s="44">
        <f t="shared" si="5"/>
        <v>-17.539932</v>
      </c>
      <c r="K52" s="44">
        <f t="shared" si="6"/>
        <v>0</v>
      </c>
      <c r="M52">
        <v>3580000000</v>
      </c>
      <c r="N52">
        <v>-9.1854382000000001</v>
      </c>
      <c r="O52" s="20"/>
      <c r="P52" s="6">
        <f t="shared" si="7"/>
        <v>3.82</v>
      </c>
      <c r="Q52" s="6">
        <f t="shared" si="8"/>
        <v>-9.2441139000000003</v>
      </c>
      <c r="R52" s="44">
        <f t="shared" si="9"/>
        <v>-10.01577</v>
      </c>
      <c r="S52" s="44">
        <f t="shared" si="10"/>
        <v>-10.409273000000001</v>
      </c>
      <c r="T52" s="44">
        <f t="shared" si="11"/>
        <v>-11.020915</v>
      </c>
      <c r="U52" s="44">
        <f t="shared" si="12"/>
        <v>-16.103859</v>
      </c>
      <c r="V52" s="44">
        <f t="shared" si="13"/>
        <v>0</v>
      </c>
      <c r="W52" s="20"/>
    </row>
    <row r="53" spans="2:23" x14ac:dyDescent="0.25">
      <c r="B53">
        <v>3640000000</v>
      </c>
      <c r="C53">
        <v>-10.180842999999999</v>
      </c>
      <c r="D53" s="20"/>
      <c r="E53" s="6">
        <f t="shared" si="0"/>
        <v>3.88</v>
      </c>
      <c r="F53" s="6">
        <f t="shared" si="1"/>
        <v>-10.104100000000001</v>
      </c>
      <c r="G53" s="44">
        <f t="shared" si="2"/>
        <v>-10.783982</v>
      </c>
      <c r="H53" s="44">
        <f t="shared" si="3"/>
        <v>-11.127687999999999</v>
      </c>
      <c r="I53" s="44">
        <f t="shared" si="4"/>
        <v>-11.769532999999999</v>
      </c>
      <c r="J53" s="44">
        <f t="shared" si="5"/>
        <v>-17.863334999999999</v>
      </c>
      <c r="K53" s="44">
        <f t="shared" si="6"/>
        <v>0</v>
      </c>
      <c r="M53">
        <v>3640000000</v>
      </c>
      <c r="N53">
        <v>-9.2203817000000008</v>
      </c>
      <c r="O53" s="20"/>
      <c r="P53" s="6">
        <f t="shared" si="7"/>
        <v>3.88</v>
      </c>
      <c r="Q53" s="6">
        <f t="shared" si="8"/>
        <v>-9.2282963000000002</v>
      </c>
      <c r="R53" s="44">
        <f t="shared" si="9"/>
        <v>-9.9983711</v>
      </c>
      <c r="S53" s="44">
        <f t="shared" si="10"/>
        <v>-10.399096</v>
      </c>
      <c r="T53" s="44">
        <f t="shared" si="11"/>
        <v>-11.025180000000001</v>
      </c>
      <c r="U53" s="44">
        <f t="shared" si="12"/>
        <v>-16.302634999999999</v>
      </c>
      <c r="V53" s="44">
        <f t="shared" si="13"/>
        <v>0</v>
      </c>
      <c r="W53" s="20"/>
    </row>
    <row r="54" spans="2:23" x14ac:dyDescent="0.25">
      <c r="B54">
        <v>3700000000</v>
      </c>
      <c r="C54">
        <v>-10.193288000000001</v>
      </c>
      <c r="D54" s="20"/>
      <c r="E54" s="6">
        <f t="shared" si="0"/>
        <v>3.94</v>
      </c>
      <c r="F54" s="6">
        <f t="shared" si="1"/>
        <v>-10.041518</v>
      </c>
      <c r="G54" s="44">
        <f t="shared" si="2"/>
        <v>-10.734310000000001</v>
      </c>
      <c r="H54" s="44">
        <f t="shared" si="3"/>
        <v>-11.097184</v>
      </c>
      <c r="I54" s="44">
        <f t="shared" si="4"/>
        <v>-11.758093000000001</v>
      </c>
      <c r="J54" s="44">
        <f t="shared" si="5"/>
        <v>-18.024184999999999</v>
      </c>
      <c r="K54" s="44">
        <f t="shared" si="6"/>
        <v>0</v>
      </c>
      <c r="M54">
        <v>3700000000</v>
      </c>
      <c r="N54">
        <v>-9.2441101000000003</v>
      </c>
      <c r="O54" s="20"/>
      <c r="P54" s="6">
        <f t="shared" si="7"/>
        <v>3.94</v>
      </c>
      <c r="Q54" s="6">
        <f t="shared" si="8"/>
        <v>-9.2185678000000006</v>
      </c>
      <c r="R54" s="44">
        <f t="shared" si="9"/>
        <v>-9.9835825000000007</v>
      </c>
      <c r="S54" s="44">
        <f t="shared" si="10"/>
        <v>-10.382307000000001</v>
      </c>
      <c r="T54" s="44">
        <f t="shared" si="11"/>
        <v>-10.999355</v>
      </c>
      <c r="U54" s="44">
        <f t="shared" si="12"/>
        <v>-16.337399000000001</v>
      </c>
      <c r="V54" s="44">
        <f t="shared" si="13"/>
        <v>0</v>
      </c>
      <c r="W54" s="20"/>
    </row>
    <row r="55" spans="2:23" x14ac:dyDescent="0.25">
      <c r="B55">
        <v>3760000000</v>
      </c>
      <c r="C55">
        <v>-10.160276</v>
      </c>
      <c r="D55" s="20"/>
      <c r="E55" s="6">
        <f t="shared" si="0"/>
        <v>4</v>
      </c>
      <c r="F55" s="6">
        <f t="shared" si="1"/>
        <v>-9.9864511</v>
      </c>
      <c r="G55" s="44">
        <f t="shared" si="2"/>
        <v>-10.69472</v>
      </c>
      <c r="H55" s="44">
        <f t="shared" si="3"/>
        <v>-11.079624000000001</v>
      </c>
      <c r="I55" s="44">
        <f t="shared" si="4"/>
        <v>-11.75957</v>
      </c>
      <c r="J55" s="44">
        <f t="shared" si="5"/>
        <v>-18.117750000000001</v>
      </c>
      <c r="K55" s="44">
        <f t="shared" si="6"/>
        <v>0</v>
      </c>
      <c r="M55">
        <v>3760000000</v>
      </c>
      <c r="N55">
        <v>-9.2367401000000005</v>
      </c>
      <c r="O55" s="20"/>
      <c r="P55" s="6">
        <f t="shared" si="7"/>
        <v>4</v>
      </c>
      <c r="Q55" s="6">
        <f t="shared" si="8"/>
        <v>-9.1982955999999998</v>
      </c>
      <c r="R55" s="44">
        <f t="shared" si="9"/>
        <v>-9.9659966999999998</v>
      </c>
      <c r="S55" s="44">
        <f t="shared" si="10"/>
        <v>-10.368167</v>
      </c>
      <c r="T55" s="44">
        <f t="shared" si="11"/>
        <v>-10.986806</v>
      </c>
      <c r="U55" s="44">
        <f t="shared" si="12"/>
        <v>-16.399605000000001</v>
      </c>
      <c r="V55" s="44">
        <f t="shared" si="13"/>
        <v>0</v>
      </c>
      <c r="W55" s="20"/>
    </row>
    <row r="56" spans="2:23" x14ac:dyDescent="0.25">
      <c r="B56">
        <v>3820000000</v>
      </c>
      <c r="C56">
        <v>-10.138724</v>
      </c>
      <c r="E56" s="6">
        <f t="shared" si="0"/>
        <v>4.0599999999999996</v>
      </c>
      <c r="F56" s="6">
        <f t="shared" si="1"/>
        <v>-9.9811440000000005</v>
      </c>
      <c r="G56" s="44">
        <f t="shared" si="2"/>
        <v>-10.714351000000001</v>
      </c>
      <c r="H56" s="44">
        <f t="shared" si="3"/>
        <v>-11.127661</v>
      </c>
      <c r="I56" s="44">
        <f t="shared" si="4"/>
        <v>-11.832407</v>
      </c>
      <c r="J56" s="44">
        <f t="shared" si="5"/>
        <v>-18.570613999999999</v>
      </c>
      <c r="K56" s="44">
        <f t="shared" si="6"/>
        <v>0</v>
      </c>
      <c r="M56">
        <v>3820000000</v>
      </c>
      <c r="N56">
        <v>-9.2441139000000003</v>
      </c>
      <c r="P56" s="6">
        <f t="shared" si="7"/>
        <v>4.0599999999999996</v>
      </c>
      <c r="Q56" s="6">
        <f t="shared" si="8"/>
        <v>-9.2295122000000003</v>
      </c>
      <c r="R56" s="44">
        <f t="shared" si="9"/>
        <v>-10.007126</v>
      </c>
      <c r="S56" s="44">
        <f t="shared" si="10"/>
        <v>-10.420171</v>
      </c>
      <c r="T56" s="44">
        <f t="shared" si="11"/>
        <v>-11.049709</v>
      </c>
      <c r="U56" s="44">
        <f t="shared" si="12"/>
        <v>-16.816769000000001</v>
      </c>
      <c r="V56" s="44">
        <f t="shared" si="13"/>
        <v>0</v>
      </c>
    </row>
    <row r="57" spans="2:23" x14ac:dyDescent="0.25">
      <c r="B57">
        <v>3880000000</v>
      </c>
      <c r="C57">
        <v>-10.104100000000001</v>
      </c>
      <c r="E57" s="6">
        <f t="shared" si="0"/>
        <v>4.12</v>
      </c>
      <c r="F57" s="6">
        <f t="shared" si="1"/>
        <v>-9.9349851999999998</v>
      </c>
      <c r="G57" s="44">
        <f t="shared" si="2"/>
        <v>-10.692577999999999</v>
      </c>
      <c r="H57" s="44">
        <f t="shared" si="3"/>
        <v>-11.13236</v>
      </c>
      <c r="I57" s="44">
        <f t="shared" si="4"/>
        <v>-11.868918000000001</v>
      </c>
      <c r="J57" s="44">
        <f t="shared" si="5"/>
        <v>-19.283064</v>
      </c>
      <c r="K57" s="44">
        <f t="shared" si="6"/>
        <v>0</v>
      </c>
      <c r="M57">
        <v>3880000000</v>
      </c>
      <c r="N57">
        <v>-9.2282963000000002</v>
      </c>
      <c r="P57" s="6">
        <f t="shared" si="7"/>
        <v>4.12</v>
      </c>
      <c r="Q57" s="6">
        <f t="shared" si="8"/>
        <v>-9.2221688999999998</v>
      </c>
      <c r="R57" s="44">
        <f t="shared" si="9"/>
        <v>-10.009207999999999</v>
      </c>
      <c r="S57" s="44">
        <f t="shared" si="10"/>
        <v>-10.431583</v>
      </c>
      <c r="T57" s="44">
        <f t="shared" si="11"/>
        <v>-11.077859999999999</v>
      </c>
      <c r="U57" s="44">
        <f t="shared" si="12"/>
        <v>-17.368618000000001</v>
      </c>
      <c r="V57" s="44">
        <f t="shared" si="13"/>
        <v>0</v>
      </c>
    </row>
    <row r="58" spans="2:23" x14ac:dyDescent="0.25">
      <c r="B58">
        <v>3940000000</v>
      </c>
      <c r="C58">
        <v>-10.041518</v>
      </c>
      <c r="E58" s="6">
        <f t="shared" si="0"/>
        <v>4.18</v>
      </c>
      <c r="F58" s="6">
        <f t="shared" si="1"/>
        <v>-9.9101095000000008</v>
      </c>
      <c r="G58" s="44">
        <f t="shared" si="2"/>
        <v>-10.688891</v>
      </c>
      <c r="H58" s="44">
        <f t="shared" si="3"/>
        <v>-11.143489000000001</v>
      </c>
      <c r="I58" s="44">
        <f t="shared" si="4"/>
        <v>-11.892742</v>
      </c>
      <c r="J58" s="44">
        <f t="shared" si="5"/>
        <v>-19.654775999999998</v>
      </c>
      <c r="K58" s="44">
        <f t="shared" si="6"/>
        <v>0</v>
      </c>
      <c r="M58">
        <v>3940000000</v>
      </c>
      <c r="N58">
        <v>-9.2185678000000006</v>
      </c>
      <c r="P58" s="6">
        <f t="shared" si="7"/>
        <v>4.18</v>
      </c>
      <c r="Q58" s="6">
        <f t="shared" si="8"/>
        <v>-9.2331953000000002</v>
      </c>
      <c r="R58" s="44">
        <f t="shared" si="9"/>
        <v>-10.025772999999999</v>
      </c>
      <c r="S58" s="44">
        <f t="shared" si="10"/>
        <v>-10.448778000000001</v>
      </c>
      <c r="T58" s="44">
        <f t="shared" si="11"/>
        <v>-11.09408</v>
      </c>
      <c r="U58" s="44">
        <f t="shared" si="12"/>
        <v>-17.497215000000001</v>
      </c>
      <c r="V58" s="44">
        <f t="shared" si="13"/>
        <v>0</v>
      </c>
    </row>
    <row r="59" spans="2:23" x14ac:dyDescent="0.25">
      <c r="B59">
        <v>4000000000</v>
      </c>
      <c r="C59">
        <v>-9.9864511</v>
      </c>
      <c r="E59" s="6">
        <f t="shared" si="0"/>
        <v>4.24</v>
      </c>
      <c r="F59" s="6">
        <f t="shared" si="1"/>
        <v>-9.8952456000000009</v>
      </c>
      <c r="G59" s="44">
        <f t="shared" si="2"/>
        <v>-10.692826</v>
      </c>
      <c r="H59" s="44">
        <f t="shared" si="3"/>
        <v>-11.156065</v>
      </c>
      <c r="I59" s="44">
        <f t="shared" si="4"/>
        <v>-11.902443</v>
      </c>
      <c r="J59" s="44">
        <f t="shared" si="5"/>
        <v>-19.557224000000001</v>
      </c>
      <c r="K59" s="44">
        <f t="shared" si="6"/>
        <v>0</v>
      </c>
      <c r="M59">
        <v>4000000000</v>
      </c>
      <c r="N59">
        <v>-9.1982955999999998</v>
      </c>
      <c r="P59" s="6">
        <f t="shared" si="7"/>
        <v>4.24</v>
      </c>
      <c r="Q59" s="6">
        <f t="shared" si="8"/>
        <v>-9.2384900999999999</v>
      </c>
      <c r="R59" s="44">
        <f t="shared" si="9"/>
        <v>-10.035310000000001</v>
      </c>
      <c r="S59" s="44">
        <f t="shared" si="10"/>
        <v>-10.455280999999999</v>
      </c>
      <c r="T59" s="44">
        <f t="shared" si="11"/>
        <v>-11.092636000000001</v>
      </c>
      <c r="U59" s="44">
        <f t="shared" si="12"/>
        <v>-17.301382</v>
      </c>
      <c r="V59" s="44">
        <f t="shared" si="13"/>
        <v>0</v>
      </c>
    </row>
    <row r="60" spans="2:23" x14ac:dyDescent="0.25">
      <c r="B60">
        <v>4060000000</v>
      </c>
      <c r="C60">
        <v>-9.9811440000000005</v>
      </c>
      <c r="E60" s="6">
        <f t="shared" si="0"/>
        <v>4.3</v>
      </c>
      <c r="F60" s="6">
        <f t="shared" si="1"/>
        <v>-9.8888797999999998</v>
      </c>
      <c r="G60" s="44">
        <f t="shared" si="2"/>
        <v>-10.693754</v>
      </c>
      <c r="H60" s="44">
        <f t="shared" si="3"/>
        <v>-11.152896</v>
      </c>
      <c r="I60" s="44">
        <f t="shared" si="4"/>
        <v>-11.886326</v>
      </c>
      <c r="J60" s="44">
        <f t="shared" si="5"/>
        <v>-19.544671999999998</v>
      </c>
      <c r="K60" s="44">
        <f t="shared" si="6"/>
        <v>0</v>
      </c>
      <c r="M60">
        <v>4060000000</v>
      </c>
      <c r="N60">
        <v>-9.2295122000000003</v>
      </c>
      <c r="P60" s="6">
        <f t="shared" si="7"/>
        <v>4.3</v>
      </c>
      <c r="Q60" s="6">
        <f t="shared" si="8"/>
        <v>-9.2829704</v>
      </c>
      <c r="R60" s="44">
        <f t="shared" si="9"/>
        <v>-10.077252</v>
      </c>
      <c r="S60" s="44">
        <f t="shared" si="10"/>
        <v>-10.486264</v>
      </c>
      <c r="T60" s="44">
        <f t="shared" si="11"/>
        <v>-11.109558</v>
      </c>
      <c r="U60" s="44">
        <f t="shared" si="12"/>
        <v>-17.312280999999999</v>
      </c>
      <c r="V60" s="44">
        <f t="shared" si="13"/>
        <v>0</v>
      </c>
    </row>
    <row r="61" spans="2:23" x14ac:dyDescent="0.25">
      <c r="B61">
        <v>4120000000</v>
      </c>
      <c r="C61">
        <v>-9.9349851999999998</v>
      </c>
      <c r="E61" s="6">
        <f t="shared" si="0"/>
        <v>4.3600000000000003</v>
      </c>
      <c r="F61" s="6">
        <f t="shared" si="1"/>
        <v>-9.8938208000000003</v>
      </c>
      <c r="G61" s="44">
        <f t="shared" si="2"/>
        <v>-10.702469000000001</v>
      </c>
      <c r="H61" s="44">
        <f t="shared" si="3"/>
        <v>-11.158345000000001</v>
      </c>
      <c r="I61" s="44">
        <f t="shared" si="4"/>
        <v>-11.893454999999999</v>
      </c>
      <c r="J61" s="44">
        <f t="shared" si="5"/>
        <v>-19.822111</v>
      </c>
      <c r="K61" s="44">
        <f t="shared" si="6"/>
        <v>0</v>
      </c>
      <c r="M61">
        <v>4120000000</v>
      </c>
      <c r="N61">
        <v>-9.2221688999999998</v>
      </c>
      <c r="P61" s="6">
        <f t="shared" si="7"/>
        <v>4.3600000000000003</v>
      </c>
      <c r="Q61" s="6">
        <f t="shared" si="8"/>
        <v>-9.3199643999999999</v>
      </c>
      <c r="R61" s="44">
        <f t="shared" si="9"/>
        <v>-10.112133</v>
      </c>
      <c r="S61" s="44">
        <f t="shared" si="10"/>
        <v>-10.513109999999999</v>
      </c>
      <c r="T61" s="44">
        <f t="shared" si="11"/>
        <v>-11.133604999999999</v>
      </c>
      <c r="U61" s="44">
        <f t="shared" si="12"/>
        <v>-17.590399000000001</v>
      </c>
      <c r="V61" s="44">
        <f t="shared" si="13"/>
        <v>0</v>
      </c>
    </row>
    <row r="62" spans="2:23" x14ac:dyDescent="0.25">
      <c r="B62">
        <v>4180000000</v>
      </c>
      <c r="C62">
        <v>-9.9101095000000008</v>
      </c>
      <c r="E62" s="6">
        <f t="shared" si="0"/>
        <v>4.42</v>
      </c>
      <c r="F62" s="6">
        <f t="shared" si="1"/>
        <v>-9.8806972999999996</v>
      </c>
      <c r="G62" s="44">
        <f t="shared" si="2"/>
        <v>-10.68332</v>
      </c>
      <c r="H62" s="44">
        <f t="shared" si="3"/>
        <v>-11.126336</v>
      </c>
      <c r="I62" s="44">
        <f t="shared" si="4"/>
        <v>-11.852017</v>
      </c>
      <c r="J62" s="44">
        <f t="shared" si="5"/>
        <v>-19.956802</v>
      </c>
      <c r="K62" s="44">
        <f t="shared" si="6"/>
        <v>0</v>
      </c>
      <c r="M62">
        <v>4180000000</v>
      </c>
      <c r="N62">
        <v>-9.2331953000000002</v>
      </c>
      <c r="P62" s="6">
        <f t="shared" si="7"/>
        <v>4.42</v>
      </c>
      <c r="Q62" s="6">
        <f t="shared" si="8"/>
        <v>-9.3588866999999993</v>
      </c>
      <c r="R62" s="44">
        <f t="shared" si="9"/>
        <v>-10.139557999999999</v>
      </c>
      <c r="S62" s="44">
        <f t="shared" si="10"/>
        <v>-10.525774999999999</v>
      </c>
      <c r="T62" s="44">
        <f t="shared" si="11"/>
        <v>-11.128346000000001</v>
      </c>
      <c r="U62" s="44">
        <f t="shared" si="12"/>
        <v>-17.696860999999998</v>
      </c>
      <c r="V62" s="44">
        <f t="shared" si="13"/>
        <v>0</v>
      </c>
    </row>
    <row r="63" spans="2:23" x14ac:dyDescent="0.25">
      <c r="B63">
        <v>4240000000</v>
      </c>
      <c r="C63">
        <v>-9.8952456000000009</v>
      </c>
      <c r="E63" s="6">
        <f t="shared" si="0"/>
        <v>4.4800000000000004</v>
      </c>
      <c r="F63" s="6">
        <f t="shared" si="1"/>
        <v>-9.8763027000000001</v>
      </c>
      <c r="G63" s="44">
        <f t="shared" si="2"/>
        <v>-10.670284000000001</v>
      </c>
      <c r="H63" s="44">
        <f t="shared" si="3"/>
        <v>-11.101908999999999</v>
      </c>
      <c r="I63" s="44">
        <f t="shared" si="4"/>
        <v>-11.813499999999999</v>
      </c>
      <c r="J63" s="44">
        <f t="shared" si="5"/>
        <v>-19.921249</v>
      </c>
      <c r="K63" s="44">
        <f t="shared" si="6"/>
        <v>0</v>
      </c>
      <c r="M63">
        <v>4240000000</v>
      </c>
      <c r="N63">
        <v>-9.2384900999999999</v>
      </c>
      <c r="P63" s="6">
        <f t="shared" si="7"/>
        <v>4.4800000000000004</v>
      </c>
      <c r="Q63" s="6">
        <f t="shared" si="8"/>
        <v>-9.4033870999999998</v>
      </c>
      <c r="R63" s="44">
        <f t="shared" si="9"/>
        <v>-10.174712</v>
      </c>
      <c r="S63" s="44">
        <f t="shared" si="10"/>
        <v>-10.546828</v>
      </c>
      <c r="T63" s="44">
        <f t="shared" si="11"/>
        <v>-11.13198</v>
      </c>
      <c r="U63" s="44">
        <f t="shared" si="12"/>
        <v>-17.717469999999999</v>
      </c>
      <c r="V63" s="44">
        <f t="shared" si="13"/>
        <v>0</v>
      </c>
    </row>
    <row r="64" spans="2:23" x14ac:dyDescent="0.25">
      <c r="B64">
        <v>4300000000</v>
      </c>
      <c r="C64">
        <v>-9.8888797999999998</v>
      </c>
      <c r="E64" s="6">
        <f t="shared" si="0"/>
        <v>4.54</v>
      </c>
      <c r="F64" s="6">
        <f t="shared" si="1"/>
        <v>-9.8551903000000003</v>
      </c>
      <c r="G64" s="44">
        <f t="shared" si="2"/>
        <v>-10.639573</v>
      </c>
      <c r="H64" s="44">
        <f t="shared" si="3"/>
        <v>-11.059415</v>
      </c>
      <c r="I64" s="44">
        <f t="shared" si="4"/>
        <v>-11.75806</v>
      </c>
      <c r="J64" s="44">
        <f t="shared" si="5"/>
        <v>-19.972466000000001</v>
      </c>
      <c r="K64" s="44">
        <f t="shared" si="6"/>
        <v>0</v>
      </c>
      <c r="M64">
        <v>4300000000</v>
      </c>
      <c r="N64">
        <v>-9.2829704</v>
      </c>
      <c r="P64" s="6">
        <f t="shared" si="7"/>
        <v>4.54</v>
      </c>
      <c r="Q64" s="6">
        <f t="shared" si="8"/>
        <v>-9.4398546000000003</v>
      </c>
      <c r="R64" s="44">
        <f t="shared" si="9"/>
        <v>-10.196259</v>
      </c>
      <c r="S64" s="44">
        <f t="shared" si="10"/>
        <v>-10.550673</v>
      </c>
      <c r="T64" s="44">
        <f t="shared" si="11"/>
        <v>-11.119897</v>
      </c>
      <c r="U64" s="44">
        <f t="shared" si="12"/>
        <v>-17.844342999999999</v>
      </c>
      <c r="V64" s="44">
        <f t="shared" si="13"/>
        <v>0</v>
      </c>
    </row>
    <row r="65" spans="2:22" x14ac:dyDescent="0.25">
      <c r="B65">
        <v>4360000000</v>
      </c>
      <c r="C65">
        <v>-9.8938208000000003</v>
      </c>
      <c r="E65" s="6">
        <f t="shared" si="0"/>
        <v>4.5999999999999996</v>
      </c>
      <c r="F65" s="6">
        <f t="shared" si="1"/>
        <v>-9.8446368999999994</v>
      </c>
      <c r="G65" s="44">
        <f t="shared" si="2"/>
        <v>-10.622958000000001</v>
      </c>
      <c r="H65" s="44">
        <f t="shared" si="3"/>
        <v>-11.036818999999999</v>
      </c>
      <c r="I65" s="44">
        <f t="shared" si="4"/>
        <v>-11.733598000000001</v>
      </c>
      <c r="J65" s="44">
        <f t="shared" si="5"/>
        <v>-20.150677000000002</v>
      </c>
      <c r="K65" s="44">
        <f t="shared" si="6"/>
        <v>0</v>
      </c>
      <c r="M65">
        <v>4360000000</v>
      </c>
      <c r="N65">
        <v>-9.3199643999999999</v>
      </c>
      <c r="P65" s="6">
        <f t="shared" si="7"/>
        <v>4.5999999999999996</v>
      </c>
      <c r="Q65" s="6">
        <f t="shared" si="8"/>
        <v>-9.4953699</v>
      </c>
      <c r="R65" s="44">
        <f t="shared" si="9"/>
        <v>-10.236668</v>
      </c>
      <c r="S65" s="44">
        <f t="shared" si="10"/>
        <v>-10.574189000000001</v>
      </c>
      <c r="T65" s="44">
        <f t="shared" si="11"/>
        <v>-11.130024000000001</v>
      </c>
      <c r="U65" s="44">
        <f t="shared" si="12"/>
        <v>-18.090299999999999</v>
      </c>
      <c r="V65" s="44">
        <f t="shared" si="13"/>
        <v>0</v>
      </c>
    </row>
    <row r="66" spans="2:22" x14ac:dyDescent="0.25">
      <c r="B66">
        <v>4420000000</v>
      </c>
      <c r="C66">
        <v>-9.8806972999999996</v>
      </c>
      <c r="E66" s="6">
        <f t="shared" si="0"/>
        <v>4.66</v>
      </c>
      <c r="F66" s="6">
        <f t="shared" si="1"/>
        <v>-9.8023337999999995</v>
      </c>
      <c r="G66" s="44">
        <f t="shared" si="2"/>
        <v>-10.574237999999999</v>
      </c>
      <c r="H66" s="44">
        <f t="shared" si="3"/>
        <v>-10.980103</v>
      </c>
      <c r="I66" s="44">
        <f t="shared" si="4"/>
        <v>-11.667664</v>
      </c>
      <c r="J66" s="44">
        <f t="shared" si="5"/>
        <v>-20.083860000000001</v>
      </c>
      <c r="K66" s="44">
        <f t="shared" si="6"/>
        <v>0</v>
      </c>
      <c r="M66">
        <v>4420000000</v>
      </c>
      <c r="N66">
        <v>-9.3588866999999993</v>
      </c>
      <c r="P66" s="6">
        <f t="shared" si="7"/>
        <v>4.66</v>
      </c>
      <c r="Q66" s="6">
        <f t="shared" si="8"/>
        <v>-9.4987326000000003</v>
      </c>
      <c r="R66" s="44">
        <f t="shared" si="9"/>
        <v>-10.22297</v>
      </c>
      <c r="S66" s="44">
        <f t="shared" si="10"/>
        <v>-10.542789000000001</v>
      </c>
      <c r="T66" s="44">
        <f t="shared" si="11"/>
        <v>-11.08253</v>
      </c>
      <c r="U66" s="44">
        <f t="shared" si="12"/>
        <v>-18.068701000000001</v>
      </c>
      <c r="V66" s="44">
        <f t="shared" si="13"/>
        <v>0</v>
      </c>
    </row>
    <row r="67" spans="2:22" x14ac:dyDescent="0.25">
      <c r="B67">
        <v>4480000000</v>
      </c>
      <c r="C67">
        <v>-9.8763027000000001</v>
      </c>
      <c r="E67" s="6">
        <f t="shared" si="0"/>
        <v>4.72</v>
      </c>
      <c r="F67" s="6">
        <f t="shared" si="1"/>
        <v>-9.7819365999999999</v>
      </c>
      <c r="G67" s="44">
        <f t="shared" si="2"/>
        <v>-10.547038000000001</v>
      </c>
      <c r="H67" s="44">
        <f t="shared" si="3"/>
        <v>-10.940807</v>
      </c>
      <c r="I67" s="44">
        <f t="shared" si="4"/>
        <v>-11.605109000000001</v>
      </c>
      <c r="J67" s="44">
        <f t="shared" si="5"/>
        <v>-19.718316999999999</v>
      </c>
      <c r="K67" s="44">
        <f t="shared" si="6"/>
        <v>0</v>
      </c>
      <c r="M67">
        <v>4480000000</v>
      </c>
      <c r="N67">
        <v>-9.4033870999999998</v>
      </c>
      <c r="P67" s="6">
        <f t="shared" si="7"/>
        <v>4.72</v>
      </c>
      <c r="Q67" s="6">
        <f t="shared" si="8"/>
        <v>-9.5218983000000001</v>
      </c>
      <c r="R67" s="44">
        <f t="shared" si="9"/>
        <v>-10.227561</v>
      </c>
      <c r="S67" s="44">
        <f t="shared" si="10"/>
        <v>-10.526441</v>
      </c>
      <c r="T67" s="44">
        <f t="shared" si="11"/>
        <v>-11.042742000000001</v>
      </c>
      <c r="U67" s="44">
        <f t="shared" si="12"/>
        <v>-17.820188999999999</v>
      </c>
      <c r="V67" s="44">
        <f t="shared" si="13"/>
        <v>0</v>
      </c>
    </row>
    <row r="68" spans="2:22" x14ac:dyDescent="0.25">
      <c r="B68">
        <v>4540000000</v>
      </c>
      <c r="C68">
        <v>-9.8551903000000003</v>
      </c>
      <c r="E68" s="6">
        <f t="shared" si="0"/>
        <v>4.78</v>
      </c>
      <c r="F68" s="6">
        <f t="shared" si="1"/>
        <v>-9.7684201999999996</v>
      </c>
      <c r="G68" s="44">
        <f t="shared" si="2"/>
        <v>-10.523818</v>
      </c>
      <c r="H68" s="44">
        <f t="shared" si="3"/>
        <v>-10.899858999999999</v>
      </c>
      <c r="I68" s="44">
        <f t="shared" si="4"/>
        <v>-11.534083000000001</v>
      </c>
      <c r="J68" s="44">
        <f t="shared" si="5"/>
        <v>-19.306618</v>
      </c>
      <c r="K68" s="44">
        <f t="shared" si="6"/>
        <v>0</v>
      </c>
      <c r="M68">
        <v>4540000000</v>
      </c>
      <c r="N68">
        <v>-9.4398546000000003</v>
      </c>
      <c r="P68" s="6">
        <f t="shared" si="7"/>
        <v>4.78</v>
      </c>
      <c r="Q68" s="6">
        <f t="shared" si="8"/>
        <v>-9.5668459000000006</v>
      </c>
      <c r="R68" s="44">
        <f t="shared" si="9"/>
        <v>-10.251033</v>
      </c>
      <c r="S68" s="44">
        <f t="shared" si="10"/>
        <v>-10.529539</v>
      </c>
      <c r="T68" s="44">
        <f t="shared" si="11"/>
        <v>-11.021903</v>
      </c>
      <c r="U68" s="44">
        <f t="shared" si="12"/>
        <v>-17.621286000000001</v>
      </c>
      <c r="V68" s="44">
        <f t="shared" si="13"/>
        <v>0</v>
      </c>
    </row>
    <row r="69" spans="2:22" x14ac:dyDescent="0.25">
      <c r="B69">
        <v>4600000000</v>
      </c>
      <c r="C69">
        <v>-9.8446368999999994</v>
      </c>
      <c r="E69" s="6">
        <f t="shared" ref="E69:E132" si="14">B73/1000000000</f>
        <v>4.84</v>
      </c>
      <c r="F69" s="6">
        <f t="shared" ref="F69:F132" si="15">C73</f>
        <v>-9.7733030000000003</v>
      </c>
      <c r="G69" s="44">
        <f t="shared" ref="G69:G132" si="16">C279</f>
        <v>-10.525807</v>
      </c>
      <c r="H69" s="44">
        <f t="shared" ref="H69:H132" si="17">C485</f>
        <v>-10.892348999999999</v>
      </c>
      <c r="I69" s="44">
        <f t="shared" ref="I69:I132" si="18">C691</f>
        <v>-11.51055</v>
      </c>
      <c r="J69" s="44">
        <f t="shared" ref="J69:J132" si="19">C897</f>
        <v>-19.080660000000002</v>
      </c>
      <c r="K69" s="44">
        <f t="shared" ref="K69:K132" si="20">C1103</f>
        <v>0</v>
      </c>
      <c r="M69">
        <v>4600000000</v>
      </c>
      <c r="N69">
        <v>-9.4953699</v>
      </c>
      <c r="P69" s="6">
        <f t="shared" si="7"/>
        <v>4.84</v>
      </c>
      <c r="Q69" s="6">
        <f t="shared" si="8"/>
        <v>-9.5880975999999993</v>
      </c>
      <c r="R69" s="44">
        <f t="shared" si="9"/>
        <v>-10.264359000000001</v>
      </c>
      <c r="S69" s="44">
        <f t="shared" si="10"/>
        <v>-10.53608</v>
      </c>
      <c r="T69" s="44">
        <f t="shared" si="11"/>
        <v>-11.027485</v>
      </c>
      <c r="U69" s="44">
        <f t="shared" si="12"/>
        <v>-17.632401999999999</v>
      </c>
      <c r="V69" s="44">
        <f t="shared" si="13"/>
        <v>0</v>
      </c>
    </row>
    <row r="70" spans="2:22" x14ac:dyDescent="0.25">
      <c r="B70">
        <v>4660000000</v>
      </c>
      <c r="C70">
        <v>-9.8023337999999995</v>
      </c>
      <c r="E70" s="6">
        <f t="shared" si="14"/>
        <v>4.9000000000000004</v>
      </c>
      <c r="F70" s="6">
        <f t="shared" si="15"/>
        <v>-9.7625141000000006</v>
      </c>
      <c r="G70" s="44">
        <f t="shared" si="16"/>
        <v>-10.511542</v>
      </c>
      <c r="H70" s="44">
        <f t="shared" si="17"/>
        <v>-10.864312999999999</v>
      </c>
      <c r="I70" s="44">
        <f t="shared" si="18"/>
        <v>-11.468622</v>
      </c>
      <c r="J70" s="44">
        <f t="shared" si="19"/>
        <v>-19.004566000000001</v>
      </c>
      <c r="K70" s="44">
        <f t="shared" si="20"/>
        <v>0</v>
      </c>
      <c r="M70">
        <v>4660000000</v>
      </c>
      <c r="N70">
        <v>-9.4987326000000003</v>
      </c>
      <c r="P70" s="6">
        <f t="shared" ref="P70:P133" si="21">M74/1000000000</f>
        <v>4.9000000000000004</v>
      </c>
      <c r="Q70" s="6">
        <f t="shared" ref="Q70:Q133" si="22">N74</f>
        <v>-9.5796718999999992</v>
      </c>
      <c r="R70" s="44">
        <f t="shared" ref="R70:R133" si="23">N280</f>
        <v>-10.249127</v>
      </c>
      <c r="S70" s="44">
        <f t="shared" ref="S70:S133" si="24">N486</f>
        <v>-10.51919</v>
      </c>
      <c r="T70" s="44">
        <f t="shared" ref="T70:T133" si="25">N692</f>
        <v>-11.015866000000001</v>
      </c>
      <c r="U70" s="44">
        <f t="shared" ref="U70:U133" si="26">N898</f>
        <v>-17.789311999999999</v>
      </c>
      <c r="V70" s="44">
        <f t="shared" ref="V70:V133" si="27">N1104</f>
        <v>0</v>
      </c>
    </row>
    <row r="71" spans="2:22" x14ac:dyDescent="0.25">
      <c r="B71">
        <v>4720000000</v>
      </c>
      <c r="C71">
        <v>-9.7819365999999999</v>
      </c>
      <c r="E71" s="6">
        <f t="shared" si="14"/>
        <v>4.96</v>
      </c>
      <c r="F71" s="6">
        <f t="shared" si="15"/>
        <v>-9.7669543999999995</v>
      </c>
      <c r="G71" s="44">
        <f t="shared" si="16"/>
        <v>-10.51249</v>
      </c>
      <c r="H71" s="44">
        <f t="shared" si="17"/>
        <v>-10.854968</v>
      </c>
      <c r="I71" s="44">
        <f t="shared" si="18"/>
        <v>-11.446966</v>
      </c>
      <c r="J71" s="44">
        <f t="shared" si="19"/>
        <v>-18.965055</v>
      </c>
      <c r="K71" s="44">
        <f t="shared" si="20"/>
        <v>0</v>
      </c>
      <c r="M71">
        <v>4720000000</v>
      </c>
      <c r="N71">
        <v>-9.5218983000000001</v>
      </c>
      <c r="P71" s="6">
        <f t="shared" si="21"/>
        <v>4.96</v>
      </c>
      <c r="Q71" s="6">
        <f t="shared" si="22"/>
        <v>-9.5989217999999994</v>
      </c>
      <c r="R71" s="44">
        <f t="shared" si="23"/>
        <v>-10.267293</v>
      </c>
      <c r="S71" s="44">
        <f t="shared" si="24"/>
        <v>-10.539545</v>
      </c>
      <c r="T71" s="44">
        <f t="shared" si="25"/>
        <v>-11.041034</v>
      </c>
      <c r="U71" s="44">
        <f t="shared" si="26"/>
        <v>-17.924530000000001</v>
      </c>
      <c r="V71" s="44">
        <f t="shared" si="27"/>
        <v>0</v>
      </c>
    </row>
    <row r="72" spans="2:22" x14ac:dyDescent="0.25">
      <c r="B72">
        <v>4780000000</v>
      </c>
      <c r="C72">
        <v>-9.7684201999999996</v>
      </c>
      <c r="E72" s="6">
        <f t="shared" si="14"/>
        <v>5.0199999999999996</v>
      </c>
      <c r="F72" s="6">
        <f t="shared" si="15"/>
        <v>-9.7536240000000003</v>
      </c>
      <c r="G72" s="44">
        <f t="shared" si="16"/>
        <v>-10.493344</v>
      </c>
      <c r="H72" s="44">
        <f t="shared" si="17"/>
        <v>-10.825027</v>
      </c>
      <c r="I72" s="44">
        <f t="shared" si="18"/>
        <v>-11.406648000000001</v>
      </c>
      <c r="J72" s="44">
        <f t="shared" si="19"/>
        <v>-18.865372000000001</v>
      </c>
      <c r="K72" s="44">
        <f t="shared" si="20"/>
        <v>0</v>
      </c>
      <c r="M72">
        <v>4780000000</v>
      </c>
      <c r="N72">
        <v>-9.5668459000000006</v>
      </c>
      <c r="P72" s="6">
        <f t="shared" si="21"/>
        <v>5.0199999999999996</v>
      </c>
      <c r="Q72" s="6">
        <f t="shared" si="22"/>
        <v>-9.5809584000000001</v>
      </c>
      <c r="R72" s="44">
        <f t="shared" si="23"/>
        <v>-10.249675</v>
      </c>
      <c r="S72" s="44">
        <f t="shared" si="24"/>
        <v>-10.524124</v>
      </c>
      <c r="T72" s="44">
        <f t="shared" si="25"/>
        <v>-11.027170999999999</v>
      </c>
      <c r="U72" s="44">
        <f t="shared" si="26"/>
        <v>-17.948055</v>
      </c>
      <c r="V72" s="44">
        <f t="shared" si="27"/>
        <v>0</v>
      </c>
    </row>
    <row r="73" spans="2:22" x14ac:dyDescent="0.25">
      <c r="B73">
        <v>4840000000</v>
      </c>
      <c r="C73">
        <v>-9.7733030000000003</v>
      </c>
      <c r="E73" s="6">
        <f t="shared" si="14"/>
        <v>5.08</v>
      </c>
      <c r="F73" s="6">
        <f t="shared" si="15"/>
        <v>-9.7428369999999997</v>
      </c>
      <c r="G73" s="44">
        <f t="shared" si="16"/>
        <v>-10.47808</v>
      </c>
      <c r="H73" s="44">
        <f t="shared" si="17"/>
        <v>-10.801249</v>
      </c>
      <c r="I73" s="44">
        <f t="shared" si="18"/>
        <v>-11.375322000000001</v>
      </c>
      <c r="J73" s="44">
        <f t="shared" si="19"/>
        <v>-18.805771</v>
      </c>
      <c r="K73" s="44">
        <f t="shared" si="20"/>
        <v>0</v>
      </c>
      <c r="M73">
        <v>4840000000</v>
      </c>
      <c r="N73">
        <v>-9.5880975999999993</v>
      </c>
      <c r="P73" s="6">
        <f t="shared" si="21"/>
        <v>5.08</v>
      </c>
      <c r="Q73" s="6">
        <f t="shared" si="22"/>
        <v>-9.5637416999999996</v>
      </c>
      <c r="R73" s="44">
        <f t="shared" si="23"/>
        <v>-10.240062</v>
      </c>
      <c r="S73" s="44">
        <f t="shared" si="24"/>
        <v>-10.520497000000001</v>
      </c>
      <c r="T73" s="44">
        <f t="shared" si="25"/>
        <v>-11.027409</v>
      </c>
      <c r="U73" s="44">
        <f t="shared" si="26"/>
        <v>-18.022587000000001</v>
      </c>
      <c r="V73" s="44">
        <f t="shared" si="27"/>
        <v>0</v>
      </c>
    </row>
    <row r="74" spans="2:22" x14ac:dyDescent="0.25">
      <c r="B74">
        <v>4900000000</v>
      </c>
      <c r="C74">
        <v>-9.7625141000000006</v>
      </c>
      <c r="E74" s="6">
        <f t="shared" si="14"/>
        <v>5.14</v>
      </c>
      <c r="F74" s="6">
        <f t="shared" si="15"/>
        <v>-9.7165356000000003</v>
      </c>
      <c r="G74" s="44">
        <f t="shared" si="16"/>
        <v>-10.444941</v>
      </c>
      <c r="H74" s="44">
        <f t="shared" si="17"/>
        <v>-10.760408</v>
      </c>
      <c r="I74" s="44">
        <f t="shared" si="18"/>
        <v>-11.331674</v>
      </c>
      <c r="J74" s="44">
        <f t="shared" si="19"/>
        <v>-18.888663999999999</v>
      </c>
      <c r="K74" s="44">
        <f t="shared" si="20"/>
        <v>0</v>
      </c>
      <c r="M74">
        <v>4900000000</v>
      </c>
      <c r="N74">
        <v>-9.5796718999999992</v>
      </c>
      <c r="P74" s="6">
        <f t="shared" si="21"/>
        <v>5.14</v>
      </c>
      <c r="Q74" s="6">
        <f t="shared" si="22"/>
        <v>-9.5442990999999999</v>
      </c>
      <c r="R74" s="44">
        <f t="shared" si="23"/>
        <v>-10.224389</v>
      </c>
      <c r="S74" s="44">
        <f t="shared" si="24"/>
        <v>-10.508891999999999</v>
      </c>
      <c r="T74" s="44">
        <f t="shared" si="25"/>
        <v>-11.017191</v>
      </c>
      <c r="U74" s="44">
        <f t="shared" si="26"/>
        <v>-18.210882000000002</v>
      </c>
      <c r="V74" s="44">
        <f t="shared" si="27"/>
        <v>0</v>
      </c>
    </row>
    <row r="75" spans="2:22" x14ac:dyDescent="0.25">
      <c r="B75">
        <v>4960000000</v>
      </c>
      <c r="C75">
        <v>-9.7669543999999995</v>
      </c>
      <c r="E75" s="6">
        <f t="shared" si="14"/>
        <v>5.2</v>
      </c>
      <c r="F75" s="6">
        <f t="shared" si="15"/>
        <v>-9.7058067000000001</v>
      </c>
      <c r="G75" s="44">
        <f t="shared" si="16"/>
        <v>-10.425276999999999</v>
      </c>
      <c r="H75" s="44">
        <f t="shared" si="17"/>
        <v>-10.732084</v>
      </c>
      <c r="I75" s="44">
        <f t="shared" si="18"/>
        <v>-11.292972000000001</v>
      </c>
      <c r="J75" s="44">
        <f t="shared" si="19"/>
        <v>-18.888097999999999</v>
      </c>
      <c r="K75" s="44">
        <f t="shared" si="20"/>
        <v>0</v>
      </c>
      <c r="M75">
        <v>4960000000</v>
      </c>
      <c r="N75">
        <v>-9.5989217999999994</v>
      </c>
      <c r="P75" s="6">
        <f t="shared" si="21"/>
        <v>5.2</v>
      </c>
      <c r="Q75" s="6">
        <f t="shared" si="22"/>
        <v>-9.5460338999999994</v>
      </c>
      <c r="R75" s="44">
        <f t="shared" si="23"/>
        <v>-10.231944</v>
      </c>
      <c r="S75" s="44">
        <f t="shared" si="24"/>
        <v>-10.516708</v>
      </c>
      <c r="T75" s="44">
        <f t="shared" si="25"/>
        <v>-11.019793999999999</v>
      </c>
      <c r="U75" s="44">
        <f t="shared" si="26"/>
        <v>-18.203966000000001</v>
      </c>
      <c r="V75" s="44">
        <f t="shared" si="27"/>
        <v>0</v>
      </c>
    </row>
    <row r="76" spans="2:22" x14ac:dyDescent="0.25">
      <c r="B76">
        <v>5020000000</v>
      </c>
      <c r="C76">
        <v>-9.7536240000000003</v>
      </c>
      <c r="E76" s="6">
        <f t="shared" si="14"/>
        <v>5.26</v>
      </c>
      <c r="F76" s="6">
        <f t="shared" si="15"/>
        <v>-9.7059183000000004</v>
      </c>
      <c r="G76" s="44">
        <f t="shared" si="16"/>
        <v>-10.41825</v>
      </c>
      <c r="H76" s="44">
        <f t="shared" si="17"/>
        <v>-10.714656</v>
      </c>
      <c r="I76" s="44">
        <f t="shared" si="18"/>
        <v>-11.255494000000001</v>
      </c>
      <c r="J76" s="44">
        <f t="shared" si="19"/>
        <v>-18.644793</v>
      </c>
      <c r="K76" s="44">
        <f t="shared" si="20"/>
        <v>0</v>
      </c>
      <c r="M76">
        <v>5020000000</v>
      </c>
      <c r="N76">
        <v>-9.5809584000000001</v>
      </c>
      <c r="P76" s="6">
        <f t="shared" si="21"/>
        <v>5.26</v>
      </c>
      <c r="Q76" s="6">
        <f t="shared" si="22"/>
        <v>-9.5601120000000002</v>
      </c>
      <c r="R76" s="44">
        <f t="shared" si="23"/>
        <v>-10.250679999999999</v>
      </c>
      <c r="S76" s="44">
        <f t="shared" si="24"/>
        <v>-10.533391</v>
      </c>
      <c r="T76" s="44">
        <f t="shared" si="25"/>
        <v>-11.021789999999999</v>
      </c>
      <c r="U76" s="44">
        <f t="shared" si="26"/>
        <v>-18.015685999999999</v>
      </c>
      <c r="V76" s="44">
        <f t="shared" si="27"/>
        <v>0</v>
      </c>
    </row>
    <row r="77" spans="2:22" x14ac:dyDescent="0.25">
      <c r="B77">
        <v>5080000000</v>
      </c>
      <c r="C77">
        <v>-9.7428369999999997</v>
      </c>
      <c r="E77" s="6">
        <f t="shared" si="14"/>
        <v>5.32</v>
      </c>
      <c r="F77" s="6">
        <f t="shared" si="15"/>
        <v>-9.6756773000000003</v>
      </c>
      <c r="G77" s="44">
        <f t="shared" si="16"/>
        <v>-10.379348999999999</v>
      </c>
      <c r="H77" s="44">
        <f t="shared" si="17"/>
        <v>-10.664714</v>
      </c>
      <c r="I77" s="44">
        <f t="shared" si="18"/>
        <v>-11.190479</v>
      </c>
      <c r="J77" s="44">
        <f t="shared" si="19"/>
        <v>-18.454820999999999</v>
      </c>
      <c r="K77" s="44">
        <f t="shared" si="20"/>
        <v>0</v>
      </c>
      <c r="M77">
        <v>5080000000</v>
      </c>
      <c r="N77">
        <v>-9.5637416999999996</v>
      </c>
      <c r="P77" s="6">
        <f t="shared" si="21"/>
        <v>5.32</v>
      </c>
      <c r="Q77" s="6">
        <f t="shared" si="22"/>
        <v>-9.5530290999999998</v>
      </c>
      <c r="R77" s="44">
        <f t="shared" si="23"/>
        <v>-10.248371000000001</v>
      </c>
      <c r="S77" s="44">
        <f t="shared" si="24"/>
        <v>-10.527761999999999</v>
      </c>
      <c r="T77" s="44">
        <f t="shared" si="25"/>
        <v>-11.007895</v>
      </c>
      <c r="U77" s="44">
        <f t="shared" si="26"/>
        <v>-18.006536000000001</v>
      </c>
      <c r="V77" s="44">
        <f t="shared" si="27"/>
        <v>0</v>
      </c>
    </row>
    <row r="78" spans="2:22" x14ac:dyDescent="0.25">
      <c r="B78">
        <v>5140000000</v>
      </c>
      <c r="C78">
        <v>-9.7165356000000003</v>
      </c>
      <c r="E78" s="6">
        <f t="shared" si="14"/>
        <v>5.38</v>
      </c>
      <c r="F78" s="6">
        <f t="shared" si="15"/>
        <v>-9.6394137999999998</v>
      </c>
      <c r="G78" s="44">
        <f t="shared" si="16"/>
        <v>-10.33797</v>
      </c>
      <c r="H78" s="44">
        <f t="shared" si="17"/>
        <v>-10.617383999999999</v>
      </c>
      <c r="I78" s="44">
        <f t="shared" si="18"/>
        <v>-11.148348</v>
      </c>
      <c r="J78" s="44">
        <f t="shared" si="19"/>
        <v>-18.760227</v>
      </c>
      <c r="K78" s="44">
        <f t="shared" si="20"/>
        <v>0</v>
      </c>
      <c r="M78">
        <v>5140000000</v>
      </c>
      <c r="N78">
        <v>-9.5442990999999999</v>
      </c>
      <c r="P78" s="6">
        <f t="shared" si="21"/>
        <v>5.38</v>
      </c>
      <c r="Q78" s="6">
        <f t="shared" si="22"/>
        <v>-9.5435075999999999</v>
      </c>
      <c r="R78" s="44">
        <f t="shared" si="23"/>
        <v>-10.243292</v>
      </c>
      <c r="S78" s="44">
        <f t="shared" si="24"/>
        <v>-10.518281</v>
      </c>
      <c r="T78" s="44">
        <f t="shared" si="25"/>
        <v>-11.005013</v>
      </c>
      <c r="U78" s="44">
        <f t="shared" si="26"/>
        <v>-18.483015000000002</v>
      </c>
      <c r="V78" s="44">
        <f t="shared" si="27"/>
        <v>0</v>
      </c>
    </row>
    <row r="79" spans="2:22" x14ac:dyDescent="0.25">
      <c r="B79">
        <v>5200000000</v>
      </c>
      <c r="C79">
        <v>-9.7058067000000001</v>
      </c>
      <c r="E79" s="6">
        <f t="shared" si="14"/>
        <v>5.44</v>
      </c>
      <c r="F79" s="6">
        <f t="shared" si="15"/>
        <v>-9.6434689000000002</v>
      </c>
      <c r="G79" s="44">
        <f t="shared" si="16"/>
        <v>-10.336452</v>
      </c>
      <c r="H79" s="44">
        <f t="shared" si="17"/>
        <v>-10.611385</v>
      </c>
      <c r="I79" s="44">
        <f t="shared" si="18"/>
        <v>-11.157366</v>
      </c>
      <c r="J79" s="44">
        <f t="shared" si="19"/>
        <v>-19.233463</v>
      </c>
      <c r="K79" s="44">
        <f t="shared" si="20"/>
        <v>0</v>
      </c>
      <c r="M79">
        <v>5200000000</v>
      </c>
      <c r="N79">
        <v>-9.5460338999999994</v>
      </c>
      <c r="P79" s="6">
        <f t="shared" si="21"/>
        <v>5.44</v>
      </c>
      <c r="Q79" s="6">
        <f t="shared" si="22"/>
        <v>-9.5828065999999996</v>
      </c>
      <c r="R79" s="44">
        <f t="shared" si="23"/>
        <v>-10.284642</v>
      </c>
      <c r="S79" s="44">
        <f t="shared" si="24"/>
        <v>-10.550635</v>
      </c>
      <c r="T79" s="44">
        <f t="shared" si="25"/>
        <v>-11.040760000000001</v>
      </c>
      <c r="U79" s="44">
        <f t="shared" si="26"/>
        <v>-18.931175</v>
      </c>
      <c r="V79" s="44">
        <f t="shared" si="27"/>
        <v>0</v>
      </c>
    </row>
    <row r="80" spans="2:22" x14ac:dyDescent="0.25">
      <c r="B80">
        <v>5260000000</v>
      </c>
      <c r="C80">
        <v>-9.7059183000000004</v>
      </c>
      <c r="E80" s="6">
        <f t="shared" si="14"/>
        <v>5.5</v>
      </c>
      <c r="F80" s="6">
        <f t="shared" si="15"/>
        <v>-9.6008186000000002</v>
      </c>
      <c r="G80" s="44">
        <f t="shared" si="16"/>
        <v>-10.287133000000001</v>
      </c>
      <c r="H80" s="44">
        <f t="shared" si="17"/>
        <v>-10.556844999999999</v>
      </c>
      <c r="I80" s="44">
        <f t="shared" si="18"/>
        <v>-11.111383</v>
      </c>
      <c r="J80" s="44">
        <f t="shared" si="19"/>
        <v>-19.385581999999999</v>
      </c>
      <c r="K80" s="44">
        <f t="shared" si="20"/>
        <v>0</v>
      </c>
      <c r="M80">
        <v>5260000000</v>
      </c>
      <c r="N80">
        <v>-9.5601120000000002</v>
      </c>
      <c r="P80" s="6">
        <f t="shared" si="21"/>
        <v>5.5</v>
      </c>
      <c r="Q80" s="6">
        <f t="shared" si="22"/>
        <v>-9.5651235999999997</v>
      </c>
      <c r="R80" s="44">
        <f t="shared" si="23"/>
        <v>-10.263223999999999</v>
      </c>
      <c r="S80" s="44">
        <f t="shared" si="24"/>
        <v>-10.515304</v>
      </c>
      <c r="T80" s="44">
        <f t="shared" si="25"/>
        <v>-10.999304</v>
      </c>
      <c r="U80" s="44">
        <f t="shared" si="26"/>
        <v>-19.038958000000001</v>
      </c>
      <c r="V80" s="44">
        <f t="shared" si="27"/>
        <v>0</v>
      </c>
    </row>
    <row r="81" spans="2:22" x14ac:dyDescent="0.25">
      <c r="B81">
        <v>5320000000</v>
      </c>
      <c r="C81">
        <v>-9.6756773000000003</v>
      </c>
      <c r="E81" s="6">
        <f t="shared" si="14"/>
        <v>5.56</v>
      </c>
      <c r="F81" s="6">
        <f t="shared" si="15"/>
        <v>-9.5497007000000007</v>
      </c>
      <c r="G81" s="44">
        <f t="shared" si="16"/>
        <v>-10.224439</v>
      </c>
      <c r="H81" s="44">
        <f t="shared" si="17"/>
        <v>-10.484821999999999</v>
      </c>
      <c r="I81" s="44">
        <f t="shared" si="18"/>
        <v>-11.041124</v>
      </c>
      <c r="J81" s="44">
        <f t="shared" si="19"/>
        <v>-19.451854999999998</v>
      </c>
      <c r="K81" s="44">
        <f t="shared" si="20"/>
        <v>0</v>
      </c>
      <c r="M81">
        <v>5320000000</v>
      </c>
      <c r="N81">
        <v>-9.5530290999999998</v>
      </c>
      <c r="P81" s="6">
        <f t="shared" si="21"/>
        <v>5.56</v>
      </c>
      <c r="Q81" s="6">
        <f t="shared" si="22"/>
        <v>-9.5531492</v>
      </c>
      <c r="R81" s="44">
        <f t="shared" si="23"/>
        <v>-10.242198999999999</v>
      </c>
      <c r="S81" s="44">
        <f t="shared" si="24"/>
        <v>-10.474978999999999</v>
      </c>
      <c r="T81" s="44">
        <f t="shared" si="25"/>
        <v>-10.948874</v>
      </c>
      <c r="U81" s="44">
        <f t="shared" si="26"/>
        <v>-19.138432000000002</v>
      </c>
      <c r="V81" s="44">
        <f t="shared" si="27"/>
        <v>0</v>
      </c>
    </row>
    <row r="82" spans="2:22" x14ac:dyDescent="0.25">
      <c r="B82">
        <v>5380000000</v>
      </c>
      <c r="C82">
        <v>-9.6394137999999998</v>
      </c>
      <c r="E82" s="6">
        <f t="shared" si="14"/>
        <v>5.62</v>
      </c>
      <c r="F82" s="6">
        <f t="shared" si="15"/>
        <v>-9.5351391000000003</v>
      </c>
      <c r="G82" s="44">
        <f t="shared" si="16"/>
        <v>-10.202807999999999</v>
      </c>
      <c r="H82" s="44">
        <f t="shared" si="17"/>
        <v>-10.461876999999999</v>
      </c>
      <c r="I82" s="44">
        <f t="shared" si="18"/>
        <v>-11.03862</v>
      </c>
      <c r="J82" s="44">
        <f t="shared" si="19"/>
        <v>-19.912813</v>
      </c>
      <c r="K82" s="44">
        <f t="shared" si="20"/>
        <v>0</v>
      </c>
      <c r="M82">
        <v>5380000000</v>
      </c>
      <c r="N82">
        <v>-9.5435075999999999</v>
      </c>
      <c r="P82" s="6">
        <f t="shared" si="21"/>
        <v>5.62</v>
      </c>
      <c r="Q82" s="6">
        <f t="shared" si="22"/>
        <v>-9.5673236999999993</v>
      </c>
      <c r="R82" s="44">
        <f t="shared" si="23"/>
        <v>-10.248758</v>
      </c>
      <c r="S82" s="44">
        <f t="shared" si="24"/>
        <v>-10.467828000000001</v>
      </c>
      <c r="T82" s="44">
        <f t="shared" si="25"/>
        <v>-10.95044</v>
      </c>
      <c r="U82" s="44">
        <f t="shared" si="26"/>
        <v>-19.626664999999999</v>
      </c>
      <c r="V82" s="44">
        <f t="shared" si="27"/>
        <v>0</v>
      </c>
    </row>
    <row r="83" spans="2:22" x14ac:dyDescent="0.25">
      <c r="B83">
        <v>5440000000</v>
      </c>
      <c r="C83">
        <v>-9.6434689000000002</v>
      </c>
      <c r="E83" s="6">
        <f t="shared" si="14"/>
        <v>5.68</v>
      </c>
      <c r="F83" s="6">
        <f t="shared" si="15"/>
        <v>-9.5001993000000002</v>
      </c>
      <c r="G83" s="44">
        <f t="shared" si="16"/>
        <v>-10.157985999999999</v>
      </c>
      <c r="H83" s="44">
        <f t="shared" si="17"/>
        <v>-10.418205</v>
      </c>
      <c r="I83" s="44">
        <f t="shared" si="18"/>
        <v>-11.029489999999999</v>
      </c>
      <c r="J83" s="44">
        <f t="shared" si="19"/>
        <v>-20.432541000000001</v>
      </c>
      <c r="K83" s="44">
        <f t="shared" si="20"/>
        <v>0</v>
      </c>
      <c r="M83">
        <v>5440000000</v>
      </c>
      <c r="N83">
        <v>-9.5828065999999996</v>
      </c>
      <c r="P83" s="6">
        <f t="shared" si="21"/>
        <v>5.68</v>
      </c>
      <c r="Q83" s="6">
        <f t="shared" si="22"/>
        <v>-9.5674028</v>
      </c>
      <c r="R83" s="44">
        <f t="shared" si="23"/>
        <v>-10.233813</v>
      </c>
      <c r="S83" s="44">
        <f t="shared" si="24"/>
        <v>-10.437317</v>
      </c>
      <c r="T83" s="44">
        <f t="shared" si="25"/>
        <v>-10.932168000000001</v>
      </c>
      <c r="U83" s="44">
        <f t="shared" si="26"/>
        <v>-20.042529999999999</v>
      </c>
      <c r="V83" s="44">
        <f t="shared" si="27"/>
        <v>0</v>
      </c>
    </row>
    <row r="84" spans="2:22" x14ac:dyDescent="0.25">
      <c r="B84">
        <v>5500000000</v>
      </c>
      <c r="C84">
        <v>-9.6008186000000002</v>
      </c>
      <c r="E84" s="6">
        <f t="shared" si="14"/>
        <v>5.74</v>
      </c>
      <c r="F84" s="6">
        <f t="shared" si="15"/>
        <v>-9.4462471000000008</v>
      </c>
      <c r="G84" s="44">
        <f t="shared" si="16"/>
        <v>-10.095677</v>
      </c>
      <c r="H84" s="44">
        <f t="shared" si="17"/>
        <v>-10.358414</v>
      </c>
      <c r="I84" s="44">
        <f t="shared" si="18"/>
        <v>-11.002675999999999</v>
      </c>
      <c r="J84" s="44">
        <f t="shared" si="19"/>
        <v>-20.739222000000002</v>
      </c>
      <c r="K84" s="44">
        <f t="shared" si="20"/>
        <v>0</v>
      </c>
      <c r="M84">
        <v>5500000000</v>
      </c>
      <c r="N84">
        <v>-9.5651235999999997</v>
      </c>
      <c r="P84" s="6">
        <f t="shared" si="21"/>
        <v>5.74</v>
      </c>
      <c r="Q84" s="6">
        <f t="shared" si="22"/>
        <v>-9.5411043000000006</v>
      </c>
      <c r="R84" s="44">
        <f t="shared" si="23"/>
        <v>-10.193336</v>
      </c>
      <c r="S84" s="44">
        <f t="shared" si="24"/>
        <v>-10.384282000000001</v>
      </c>
      <c r="T84" s="44">
        <f t="shared" si="25"/>
        <v>-10.891546999999999</v>
      </c>
      <c r="U84" s="44">
        <f t="shared" si="26"/>
        <v>-20.257639000000001</v>
      </c>
      <c r="V84" s="44">
        <f t="shared" si="27"/>
        <v>0</v>
      </c>
    </row>
    <row r="85" spans="2:22" x14ac:dyDescent="0.25">
      <c r="B85">
        <v>5560000000</v>
      </c>
      <c r="C85">
        <v>-9.5497007000000007</v>
      </c>
      <c r="E85" s="6">
        <f t="shared" si="14"/>
        <v>5.8</v>
      </c>
      <c r="F85" s="6">
        <f t="shared" si="15"/>
        <v>-9.4038047999999996</v>
      </c>
      <c r="G85" s="44">
        <f t="shared" si="16"/>
        <v>-10.041661</v>
      </c>
      <c r="H85" s="44">
        <f t="shared" si="17"/>
        <v>-10.300675</v>
      </c>
      <c r="I85" s="44">
        <f t="shared" si="18"/>
        <v>-10.968387</v>
      </c>
      <c r="J85" s="44">
        <f t="shared" si="19"/>
        <v>-20.962195999999999</v>
      </c>
      <c r="K85" s="44">
        <f t="shared" si="20"/>
        <v>0</v>
      </c>
      <c r="M85">
        <v>5560000000</v>
      </c>
      <c r="N85">
        <v>-9.5531492</v>
      </c>
      <c r="P85" s="6">
        <f t="shared" si="21"/>
        <v>5.8</v>
      </c>
      <c r="Q85" s="6">
        <f t="shared" si="22"/>
        <v>-9.5275964999999996</v>
      </c>
      <c r="R85" s="44">
        <f t="shared" si="23"/>
        <v>-10.163826</v>
      </c>
      <c r="S85" s="44">
        <f t="shared" si="24"/>
        <v>-10.342191</v>
      </c>
      <c r="T85" s="44">
        <f t="shared" si="25"/>
        <v>-10.855408000000001</v>
      </c>
      <c r="U85" s="44">
        <f t="shared" si="26"/>
        <v>-20.457121000000001</v>
      </c>
      <c r="V85" s="44">
        <f t="shared" si="27"/>
        <v>0</v>
      </c>
    </row>
    <row r="86" spans="2:22" x14ac:dyDescent="0.25">
      <c r="B86">
        <v>5620000000</v>
      </c>
      <c r="C86">
        <v>-9.5351391000000003</v>
      </c>
      <c r="E86" s="6">
        <f t="shared" si="14"/>
        <v>5.86</v>
      </c>
      <c r="F86" s="6">
        <f t="shared" si="15"/>
        <v>-9.3847494000000005</v>
      </c>
      <c r="G86" s="44">
        <f t="shared" si="16"/>
        <v>-10.013331000000001</v>
      </c>
      <c r="H86" s="44">
        <f t="shared" si="17"/>
        <v>-10.2744</v>
      </c>
      <c r="I86" s="44">
        <f t="shared" si="18"/>
        <v>-10.992704</v>
      </c>
      <c r="J86" s="44">
        <f t="shared" si="19"/>
        <v>-21.552068999999999</v>
      </c>
      <c r="K86" s="44">
        <f t="shared" si="20"/>
        <v>0</v>
      </c>
      <c r="M86">
        <v>5620000000</v>
      </c>
      <c r="N86">
        <v>-9.5673236999999993</v>
      </c>
      <c r="P86" s="6">
        <f t="shared" si="21"/>
        <v>5.86</v>
      </c>
      <c r="Q86" s="6">
        <f t="shared" si="22"/>
        <v>-9.5316486000000005</v>
      </c>
      <c r="R86" s="44">
        <f t="shared" si="23"/>
        <v>-10.154134000000001</v>
      </c>
      <c r="S86" s="44">
        <f t="shared" si="24"/>
        <v>-10.324856</v>
      </c>
      <c r="T86" s="44">
        <f t="shared" si="25"/>
        <v>-10.870357</v>
      </c>
      <c r="U86" s="44">
        <f t="shared" si="26"/>
        <v>-21.033761999999999</v>
      </c>
      <c r="V86" s="44">
        <f t="shared" si="27"/>
        <v>0</v>
      </c>
    </row>
    <row r="87" spans="2:22" x14ac:dyDescent="0.25">
      <c r="B87">
        <v>5680000000</v>
      </c>
      <c r="C87">
        <v>-9.5001993000000002</v>
      </c>
      <c r="E87" s="6">
        <f t="shared" si="14"/>
        <v>5.92</v>
      </c>
      <c r="F87" s="6">
        <f t="shared" si="15"/>
        <v>-9.3737879</v>
      </c>
      <c r="G87" s="44">
        <f t="shared" si="16"/>
        <v>-9.9971885999999994</v>
      </c>
      <c r="H87" s="44">
        <f t="shared" si="17"/>
        <v>-10.265919999999999</v>
      </c>
      <c r="I87" s="44">
        <f t="shared" si="18"/>
        <v>-11.061574999999999</v>
      </c>
      <c r="J87" s="44">
        <f t="shared" si="19"/>
        <v>-22.182773999999998</v>
      </c>
      <c r="K87" s="44">
        <f t="shared" si="20"/>
        <v>0</v>
      </c>
      <c r="M87">
        <v>5680000000</v>
      </c>
      <c r="N87">
        <v>-9.5674028</v>
      </c>
      <c r="P87" s="6">
        <f t="shared" si="21"/>
        <v>5.92</v>
      </c>
      <c r="Q87" s="6">
        <f t="shared" si="22"/>
        <v>-9.5329180000000004</v>
      </c>
      <c r="R87" s="44">
        <f t="shared" si="23"/>
        <v>-10.142536</v>
      </c>
      <c r="S87" s="44">
        <f t="shared" si="24"/>
        <v>-10.309971000000001</v>
      </c>
      <c r="T87" s="44">
        <f t="shared" si="25"/>
        <v>-10.905908999999999</v>
      </c>
      <c r="U87" s="44">
        <f t="shared" si="26"/>
        <v>-21.619143999999999</v>
      </c>
      <c r="V87" s="44">
        <f t="shared" si="27"/>
        <v>0</v>
      </c>
    </row>
    <row r="88" spans="2:22" x14ac:dyDescent="0.25">
      <c r="B88">
        <v>5740000000</v>
      </c>
      <c r="C88">
        <v>-9.4462471000000008</v>
      </c>
      <c r="E88" s="6">
        <f t="shared" si="14"/>
        <v>5.98</v>
      </c>
      <c r="F88" s="6">
        <f t="shared" si="15"/>
        <v>-9.3527755999999993</v>
      </c>
      <c r="G88" s="44">
        <f t="shared" si="16"/>
        <v>-9.9704151000000003</v>
      </c>
      <c r="H88" s="44">
        <f t="shared" si="17"/>
        <v>-10.246411999999999</v>
      </c>
      <c r="I88" s="44">
        <f t="shared" si="18"/>
        <v>-11.133742</v>
      </c>
      <c r="J88" s="44">
        <f t="shared" si="19"/>
        <v>-22.603159000000002</v>
      </c>
      <c r="K88" s="44">
        <f t="shared" si="20"/>
        <v>0</v>
      </c>
      <c r="M88">
        <v>5740000000</v>
      </c>
      <c r="N88">
        <v>-9.5411043000000006</v>
      </c>
      <c r="P88" s="6">
        <f t="shared" si="21"/>
        <v>5.98</v>
      </c>
      <c r="Q88" s="6">
        <f t="shared" si="22"/>
        <v>-9.5182447000000003</v>
      </c>
      <c r="R88" s="44">
        <f t="shared" si="23"/>
        <v>-10.113244999999999</v>
      </c>
      <c r="S88" s="44">
        <f t="shared" si="24"/>
        <v>-10.277144</v>
      </c>
      <c r="T88" s="44">
        <f t="shared" si="25"/>
        <v>-10.918361000000001</v>
      </c>
      <c r="U88" s="44">
        <f t="shared" si="26"/>
        <v>-21.973604000000002</v>
      </c>
      <c r="V88" s="44">
        <f t="shared" si="27"/>
        <v>0</v>
      </c>
    </row>
    <row r="89" spans="2:22" x14ac:dyDescent="0.25">
      <c r="B89">
        <v>5800000000</v>
      </c>
      <c r="C89">
        <v>-9.4038047999999996</v>
      </c>
      <c r="E89" s="6">
        <f t="shared" si="14"/>
        <v>6.04</v>
      </c>
      <c r="F89" s="6">
        <f t="shared" si="15"/>
        <v>-9.3451699999999995</v>
      </c>
      <c r="G89" s="44">
        <f t="shared" si="16"/>
        <v>-9.9573698000000004</v>
      </c>
      <c r="H89" s="44">
        <f t="shared" si="17"/>
        <v>-10.231873</v>
      </c>
      <c r="I89" s="44">
        <f t="shared" si="18"/>
        <v>-11.173761000000001</v>
      </c>
      <c r="J89" s="44">
        <f t="shared" si="19"/>
        <v>-22.882895000000001</v>
      </c>
      <c r="K89" s="44">
        <f t="shared" si="20"/>
        <v>0</v>
      </c>
      <c r="M89">
        <v>5800000000</v>
      </c>
      <c r="N89">
        <v>-9.5275964999999996</v>
      </c>
      <c r="P89" s="6">
        <f t="shared" si="21"/>
        <v>6.04</v>
      </c>
      <c r="Q89" s="6">
        <f t="shared" si="22"/>
        <v>-9.5133370999999993</v>
      </c>
      <c r="R89" s="44">
        <f t="shared" si="23"/>
        <v>-10.095492999999999</v>
      </c>
      <c r="S89" s="44">
        <f t="shared" si="24"/>
        <v>-10.253280999999999</v>
      </c>
      <c r="T89" s="44">
        <f t="shared" si="25"/>
        <v>-10.919307</v>
      </c>
      <c r="U89" s="44">
        <f t="shared" si="26"/>
        <v>-22.209858000000001</v>
      </c>
      <c r="V89" s="44">
        <f t="shared" si="27"/>
        <v>0</v>
      </c>
    </row>
    <row r="90" spans="2:22" x14ac:dyDescent="0.25">
      <c r="B90">
        <v>5860000000</v>
      </c>
      <c r="C90">
        <v>-9.3847494000000005</v>
      </c>
      <c r="E90" s="6">
        <f t="shared" si="14"/>
        <v>6.1</v>
      </c>
      <c r="F90" s="6">
        <f t="shared" si="15"/>
        <v>-9.3477429999999995</v>
      </c>
      <c r="G90" s="44">
        <f t="shared" si="16"/>
        <v>-9.9560431999999999</v>
      </c>
      <c r="H90" s="44">
        <f t="shared" si="17"/>
        <v>-10.232758</v>
      </c>
      <c r="I90" s="44">
        <f t="shared" si="18"/>
        <v>-11.226789</v>
      </c>
      <c r="J90" s="44">
        <f t="shared" si="19"/>
        <v>-23.254646000000001</v>
      </c>
      <c r="K90" s="44">
        <f t="shared" si="20"/>
        <v>0</v>
      </c>
      <c r="M90">
        <v>5860000000</v>
      </c>
      <c r="N90">
        <v>-9.5316486000000005</v>
      </c>
      <c r="P90" s="6">
        <f t="shared" si="21"/>
        <v>6.1</v>
      </c>
      <c r="Q90" s="6">
        <f t="shared" si="22"/>
        <v>-9.5132674999999995</v>
      </c>
      <c r="R90" s="44">
        <f t="shared" si="23"/>
        <v>-10.083396</v>
      </c>
      <c r="S90" s="44">
        <f t="shared" si="24"/>
        <v>-10.236978000000001</v>
      </c>
      <c r="T90" s="44">
        <f t="shared" si="25"/>
        <v>-10.937929</v>
      </c>
      <c r="U90" s="44">
        <f t="shared" si="26"/>
        <v>-22.536715999999998</v>
      </c>
      <c r="V90" s="44">
        <f t="shared" si="27"/>
        <v>0</v>
      </c>
    </row>
    <row r="91" spans="2:22" x14ac:dyDescent="0.25">
      <c r="B91">
        <v>5920000000</v>
      </c>
      <c r="C91">
        <v>-9.3737879</v>
      </c>
      <c r="E91" s="6">
        <f t="shared" si="14"/>
        <v>6.16</v>
      </c>
      <c r="F91" s="6">
        <f t="shared" si="15"/>
        <v>-9.3441247999999995</v>
      </c>
      <c r="G91" s="44">
        <f t="shared" si="16"/>
        <v>-9.9530238999999998</v>
      </c>
      <c r="H91" s="44">
        <f t="shared" si="17"/>
        <v>-10.236003999999999</v>
      </c>
      <c r="I91" s="44">
        <f t="shared" si="18"/>
        <v>-11.299851</v>
      </c>
      <c r="J91" s="44">
        <f t="shared" si="19"/>
        <v>-23.541328</v>
      </c>
      <c r="K91" s="44">
        <f t="shared" si="20"/>
        <v>0</v>
      </c>
      <c r="M91">
        <v>5920000000</v>
      </c>
      <c r="N91">
        <v>-9.5329180000000004</v>
      </c>
      <c r="P91" s="6">
        <f t="shared" si="21"/>
        <v>6.16</v>
      </c>
      <c r="Q91" s="6">
        <f t="shared" si="22"/>
        <v>-9.5039529999999992</v>
      </c>
      <c r="R91" s="44">
        <f t="shared" si="23"/>
        <v>-10.061221</v>
      </c>
      <c r="S91" s="44">
        <f t="shared" si="24"/>
        <v>-10.217667</v>
      </c>
      <c r="T91" s="44">
        <f t="shared" si="25"/>
        <v>-10.967376</v>
      </c>
      <c r="U91" s="44">
        <f t="shared" si="26"/>
        <v>-22.819762999999998</v>
      </c>
      <c r="V91" s="44">
        <f t="shared" si="27"/>
        <v>0</v>
      </c>
    </row>
    <row r="92" spans="2:22" x14ac:dyDescent="0.25">
      <c r="B92">
        <v>5980000000</v>
      </c>
      <c r="C92">
        <v>-9.3527755999999993</v>
      </c>
      <c r="E92" s="6">
        <f t="shared" si="14"/>
        <v>6.22</v>
      </c>
      <c r="F92" s="6">
        <f t="shared" si="15"/>
        <v>-9.3373766000000007</v>
      </c>
      <c r="G92" s="44">
        <f t="shared" si="16"/>
        <v>-9.9491014</v>
      </c>
      <c r="H92" s="44">
        <f t="shared" si="17"/>
        <v>-10.245666999999999</v>
      </c>
      <c r="I92" s="44">
        <f t="shared" si="18"/>
        <v>-11.400941</v>
      </c>
      <c r="J92" s="44">
        <f t="shared" si="19"/>
        <v>-23.685328999999999</v>
      </c>
      <c r="K92" s="44">
        <f t="shared" si="20"/>
        <v>0</v>
      </c>
      <c r="M92">
        <v>5980000000</v>
      </c>
      <c r="N92">
        <v>-9.5182447000000003</v>
      </c>
      <c r="P92" s="6">
        <f t="shared" si="21"/>
        <v>6.22</v>
      </c>
      <c r="Q92" s="6">
        <f t="shared" si="22"/>
        <v>-9.4886579999999991</v>
      </c>
      <c r="R92" s="44">
        <f t="shared" si="23"/>
        <v>-10.03524</v>
      </c>
      <c r="S92" s="44">
        <f t="shared" si="24"/>
        <v>-10.194758</v>
      </c>
      <c r="T92" s="44">
        <f t="shared" si="25"/>
        <v>-10.986432000000001</v>
      </c>
      <c r="U92" s="44">
        <f t="shared" si="26"/>
        <v>-22.915623</v>
      </c>
      <c r="V92" s="44">
        <f t="shared" si="27"/>
        <v>0</v>
      </c>
    </row>
    <row r="93" spans="2:22" x14ac:dyDescent="0.25">
      <c r="B93">
        <v>6040000000</v>
      </c>
      <c r="C93">
        <v>-9.3451699999999995</v>
      </c>
      <c r="E93" s="6">
        <f t="shared" si="14"/>
        <v>6.28</v>
      </c>
      <c r="F93" s="6">
        <f t="shared" si="15"/>
        <v>-9.3383532000000002</v>
      </c>
      <c r="G93" s="44">
        <f t="shared" si="16"/>
        <v>-9.9554404999999999</v>
      </c>
      <c r="H93" s="44">
        <f t="shared" si="17"/>
        <v>-10.258596000000001</v>
      </c>
      <c r="I93" s="44">
        <f t="shared" si="18"/>
        <v>-11.464335999999999</v>
      </c>
      <c r="J93" s="44">
        <f t="shared" si="19"/>
        <v>-23.715537999999999</v>
      </c>
      <c r="K93" s="44">
        <f t="shared" si="20"/>
        <v>0</v>
      </c>
      <c r="M93">
        <v>6040000000</v>
      </c>
      <c r="N93">
        <v>-9.5133370999999993</v>
      </c>
      <c r="P93" s="6">
        <f t="shared" si="21"/>
        <v>6.28</v>
      </c>
      <c r="Q93" s="6">
        <f t="shared" si="22"/>
        <v>-9.4798182999999998</v>
      </c>
      <c r="R93" s="44">
        <f t="shared" si="23"/>
        <v>-10.018147000000001</v>
      </c>
      <c r="S93" s="44">
        <f t="shared" si="24"/>
        <v>-10.178642999999999</v>
      </c>
      <c r="T93" s="44">
        <f t="shared" si="25"/>
        <v>-10.979373000000001</v>
      </c>
      <c r="U93" s="44">
        <f t="shared" si="26"/>
        <v>-22.881267999999999</v>
      </c>
      <c r="V93" s="44">
        <f t="shared" si="27"/>
        <v>0</v>
      </c>
    </row>
    <row r="94" spans="2:22" x14ac:dyDescent="0.25">
      <c r="B94">
        <v>6100000000</v>
      </c>
      <c r="C94">
        <v>-9.3477429999999995</v>
      </c>
      <c r="E94" s="6">
        <f t="shared" si="14"/>
        <v>6.34</v>
      </c>
      <c r="F94" s="6">
        <f t="shared" si="15"/>
        <v>-9.3365889000000006</v>
      </c>
      <c r="G94" s="44">
        <f t="shared" si="16"/>
        <v>-9.9547442999999998</v>
      </c>
      <c r="H94" s="44">
        <f t="shared" si="17"/>
        <v>-10.258684000000001</v>
      </c>
      <c r="I94" s="44">
        <f t="shared" si="18"/>
        <v>-11.493505000000001</v>
      </c>
      <c r="J94" s="44">
        <f t="shared" si="19"/>
        <v>-23.729118</v>
      </c>
      <c r="K94" s="44">
        <f t="shared" si="20"/>
        <v>0</v>
      </c>
      <c r="M94">
        <v>6100000000</v>
      </c>
      <c r="N94">
        <v>-9.5132674999999995</v>
      </c>
      <c r="P94" s="6">
        <f t="shared" si="21"/>
        <v>6.34</v>
      </c>
      <c r="Q94" s="6">
        <f t="shared" si="22"/>
        <v>-9.4755763999999996</v>
      </c>
      <c r="R94" s="44">
        <f t="shared" si="23"/>
        <v>-10.004911</v>
      </c>
      <c r="S94" s="44">
        <f t="shared" si="24"/>
        <v>-10.161994</v>
      </c>
      <c r="T94" s="44">
        <f t="shared" si="25"/>
        <v>-10.968044000000001</v>
      </c>
      <c r="U94" s="44">
        <f t="shared" si="26"/>
        <v>-22.852450999999999</v>
      </c>
      <c r="V94" s="44">
        <f t="shared" si="27"/>
        <v>0</v>
      </c>
    </row>
    <row r="95" spans="2:22" x14ac:dyDescent="0.25">
      <c r="B95">
        <v>6160000000</v>
      </c>
      <c r="C95">
        <v>-9.3441247999999995</v>
      </c>
      <c r="E95" s="6">
        <f t="shared" si="14"/>
        <v>6.4</v>
      </c>
      <c r="F95" s="6">
        <f t="shared" si="15"/>
        <v>-9.3322859000000005</v>
      </c>
      <c r="G95" s="44">
        <f t="shared" si="16"/>
        <v>-9.9557648000000007</v>
      </c>
      <c r="H95" s="44">
        <f t="shared" si="17"/>
        <v>-10.268053</v>
      </c>
      <c r="I95" s="44">
        <f t="shared" si="18"/>
        <v>-11.554297999999999</v>
      </c>
      <c r="J95" s="44">
        <f t="shared" si="19"/>
        <v>-23.796551000000001</v>
      </c>
      <c r="K95" s="44">
        <f t="shared" si="20"/>
        <v>0</v>
      </c>
      <c r="M95">
        <v>6160000000</v>
      </c>
      <c r="N95">
        <v>-9.5039529999999992</v>
      </c>
      <c r="P95" s="6">
        <f t="shared" si="21"/>
        <v>6.4</v>
      </c>
      <c r="Q95" s="6">
        <f t="shared" si="22"/>
        <v>-9.4635362999999995</v>
      </c>
      <c r="R95" s="44">
        <f t="shared" si="23"/>
        <v>-9.9858837000000005</v>
      </c>
      <c r="S95" s="44">
        <f t="shared" si="24"/>
        <v>-10.144822</v>
      </c>
      <c r="T95" s="44">
        <f t="shared" si="25"/>
        <v>-10.967278</v>
      </c>
      <c r="U95" s="44">
        <f t="shared" si="26"/>
        <v>-22.919661999999999</v>
      </c>
      <c r="V95" s="44">
        <f t="shared" si="27"/>
        <v>0</v>
      </c>
    </row>
    <row r="96" spans="2:22" x14ac:dyDescent="0.25">
      <c r="B96">
        <v>6220000000</v>
      </c>
      <c r="C96">
        <v>-9.3373766000000007</v>
      </c>
      <c r="E96" s="6">
        <f t="shared" si="14"/>
        <v>6.46</v>
      </c>
      <c r="F96" s="6">
        <f t="shared" si="15"/>
        <v>-9.3299122000000008</v>
      </c>
      <c r="G96" s="44">
        <f t="shared" si="16"/>
        <v>-9.9515075999999993</v>
      </c>
      <c r="H96" s="44">
        <f t="shared" si="17"/>
        <v>-10.262568</v>
      </c>
      <c r="I96" s="44">
        <f t="shared" si="18"/>
        <v>-11.586824</v>
      </c>
      <c r="J96" s="44">
        <f t="shared" si="19"/>
        <v>-23.796879000000001</v>
      </c>
      <c r="K96" s="44">
        <f t="shared" si="20"/>
        <v>0</v>
      </c>
      <c r="M96">
        <v>6220000000</v>
      </c>
      <c r="N96">
        <v>-9.4886579999999991</v>
      </c>
      <c r="P96" s="6">
        <f t="shared" si="21"/>
        <v>6.46</v>
      </c>
      <c r="Q96" s="6">
        <f t="shared" si="22"/>
        <v>-9.4589900999999994</v>
      </c>
      <c r="R96" s="44">
        <f t="shared" si="23"/>
        <v>-9.9717845999999994</v>
      </c>
      <c r="S96" s="44">
        <f t="shared" si="24"/>
        <v>-10.122075000000001</v>
      </c>
      <c r="T96" s="44">
        <f t="shared" si="25"/>
        <v>-10.931425000000001</v>
      </c>
      <c r="U96" s="44">
        <f t="shared" si="26"/>
        <v>-22.821563999999999</v>
      </c>
      <c r="V96" s="44">
        <f t="shared" si="27"/>
        <v>0</v>
      </c>
    </row>
    <row r="97" spans="2:22" x14ac:dyDescent="0.25">
      <c r="B97">
        <v>6280000000</v>
      </c>
      <c r="C97">
        <v>-9.3383532000000002</v>
      </c>
      <c r="E97" s="6">
        <f t="shared" si="14"/>
        <v>6.52</v>
      </c>
      <c r="F97" s="6">
        <f t="shared" si="15"/>
        <v>-9.3259562999999996</v>
      </c>
      <c r="G97" s="44">
        <f t="shared" si="16"/>
        <v>-9.9412508000000006</v>
      </c>
      <c r="H97" s="44">
        <f t="shared" si="17"/>
        <v>-10.24095</v>
      </c>
      <c r="I97" s="44">
        <f t="shared" si="18"/>
        <v>-11.543359000000001</v>
      </c>
      <c r="J97" s="44">
        <f t="shared" si="19"/>
        <v>-23.705127999999998</v>
      </c>
      <c r="K97" s="44">
        <f t="shared" si="20"/>
        <v>0</v>
      </c>
      <c r="M97">
        <v>6280000000</v>
      </c>
      <c r="N97">
        <v>-9.4798182999999998</v>
      </c>
      <c r="P97" s="6">
        <f t="shared" si="21"/>
        <v>6.52</v>
      </c>
      <c r="Q97" s="6">
        <f t="shared" si="22"/>
        <v>-9.4562244</v>
      </c>
      <c r="R97" s="44">
        <f t="shared" si="23"/>
        <v>-9.9586906000000006</v>
      </c>
      <c r="S97" s="44">
        <f t="shared" si="24"/>
        <v>-10.093859999999999</v>
      </c>
      <c r="T97" s="44">
        <f t="shared" si="25"/>
        <v>-10.856375</v>
      </c>
      <c r="U97" s="44">
        <f t="shared" si="26"/>
        <v>-22.565283000000001</v>
      </c>
      <c r="V97" s="44">
        <f t="shared" si="27"/>
        <v>0</v>
      </c>
    </row>
    <row r="98" spans="2:22" x14ac:dyDescent="0.25">
      <c r="B98">
        <v>6340000000</v>
      </c>
      <c r="C98">
        <v>-9.3365889000000006</v>
      </c>
      <c r="E98" s="6">
        <f t="shared" si="14"/>
        <v>6.58</v>
      </c>
      <c r="F98" s="6">
        <f t="shared" si="15"/>
        <v>-9.3166504000000003</v>
      </c>
      <c r="G98" s="44">
        <f t="shared" si="16"/>
        <v>-9.9167909999999999</v>
      </c>
      <c r="H98" s="44">
        <f t="shared" si="17"/>
        <v>-10.194404</v>
      </c>
      <c r="I98" s="44">
        <f t="shared" si="18"/>
        <v>-11.432452</v>
      </c>
      <c r="J98" s="44">
        <f t="shared" si="19"/>
        <v>-23.537486999999999</v>
      </c>
      <c r="K98" s="44">
        <f t="shared" si="20"/>
        <v>0</v>
      </c>
      <c r="M98">
        <v>6340000000</v>
      </c>
      <c r="N98">
        <v>-9.4755763999999996</v>
      </c>
      <c r="P98" s="6">
        <f t="shared" si="21"/>
        <v>6.58</v>
      </c>
      <c r="Q98" s="6">
        <f t="shared" si="22"/>
        <v>-9.4571904999999994</v>
      </c>
      <c r="R98" s="44">
        <f t="shared" si="23"/>
        <v>-9.9459409999999995</v>
      </c>
      <c r="S98" s="44">
        <f t="shared" si="24"/>
        <v>-10.060624000000001</v>
      </c>
      <c r="T98" s="44">
        <f t="shared" si="25"/>
        <v>-10.774615000000001</v>
      </c>
      <c r="U98" s="44">
        <f t="shared" si="26"/>
        <v>-22.193881999999999</v>
      </c>
      <c r="V98" s="44">
        <f t="shared" si="27"/>
        <v>0</v>
      </c>
    </row>
    <row r="99" spans="2:22" x14ac:dyDescent="0.25">
      <c r="B99">
        <v>6400000000</v>
      </c>
      <c r="C99">
        <v>-9.3322859000000005</v>
      </c>
      <c r="E99" s="6">
        <f t="shared" si="14"/>
        <v>6.64</v>
      </c>
      <c r="F99" s="6">
        <f t="shared" si="15"/>
        <v>-9.3307657000000006</v>
      </c>
      <c r="G99" s="44">
        <f t="shared" si="16"/>
        <v>-9.9155703000000006</v>
      </c>
      <c r="H99" s="44">
        <f t="shared" si="17"/>
        <v>-10.178039</v>
      </c>
      <c r="I99" s="44">
        <f t="shared" si="18"/>
        <v>-11.376317</v>
      </c>
      <c r="J99" s="44">
        <f t="shared" si="19"/>
        <v>-23.411069999999999</v>
      </c>
      <c r="K99" s="44">
        <f t="shared" si="20"/>
        <v>0</v>
      </c>
      <c r="M99">
        <v>6400000000</v>
      </c>
      <c r="N99">
        <v>-9.4635362999999995</v>
      </c>
      <c r="P99" s="6">
        <f t="shared" si="21"/>
        <v>6.64</v>
      </c>
      <c r="Q99" s="6">
        <f t="shared" si="22"/>
        <v>-9.4698104999999995</v>
      </c>
      <c r="R99" s="44">
        <f t="shared" si="23"/>
        <v>-9.9456176999999997</v>
      </c>
      <c r="S99" s="44">
        <f t="shared" si="24"/>
        <v>-10.048608</v>
      </c>
      <c r="T99" s="44">
        <f t="shared" si="25"/>
        <v>-10.730435</v>
      </c>
      <c r="U99" s="44">
        <f t="shared" si="26"/>
        <v>-21.901364999999998</v>
      </c>
      <c r="V99" s="44">
        <f t="shared" si="27"/>
        <v>0</v>
      </c>
    </row>
    <row r="100" spans="2:22" x14ac:dyDescent="0.25">
      <c r="B100">
        <v>6460000000</v>
      </c>
      <c r="C100">
        <v>-9.3299122000000008</v>
      </c>
      <c r="E100" s="6">
        <f t="shared" si="14"/>
        <v>6.7</v>
      </c>
      <c r="F100" s="6">
        <f t="shared" si="15"/>
        <v>-9.3383912999999996</v>
      </c>
      <c r="G100" s="44">
        <f t="shared" si="16"/>
        <v>-9.9036036000000003</v>
      </c>
      <c r="H100" s="44">
        <f t="shared" si="17"/>
        <v>-10.145486</v>
      </c>
      <c r="I100" s="44">
        <f t="shared" si="18"/>
        <v>-11.290903999999999</v>
      </c>
      <c r="J100" s="44">
        <f t="shared" si="19"/>
        <v>-23.244579000000002</v>
      </c>
      <c r="K100" s="44">
        <f t="shared" si="20"/>
        <v>0</v>
      </c>
      <c r="M100">
        <v>6460000000</v>
      </c>
      <c r="N100">
        <v>-9.4589900999999994</v>
      </c>
      <c r="P100" s="6">
        <f t="shared" si="21"/>
        <v>6.7</v>
      </c>
      <c r="Q100" s="6">
        <f t="shared" si="22"/>
        <v>-9.4824771999999999</v>
      </c>
      <c r="R100" s="44">
        <f t="shared" si="23"/>
        <v>-9.9452467000000002</v>
      </c>
      <c r="S100" s="44">
        <f t="shared" si="24"/>
        <v>-10.03049</v>
      </c>
      <c r="T100" s="44">
        <f t="shared" si="25"/>
        <v>-10.663461</v>
      </c>
      <c r="U100" s="44">
        <f t="shared" si="26"/>
        <v>-21.462931000000001</v>
      </c>
      <c r="V100" s="44">
        <f t="shared" si="27"/>
        <v>0</v>
      </c>
    </row>
    <row r="101" spans="2:22" x14ac:dyDescent="0.25">
      <c r="B101">
        <v>6520000000</v>
      </c>
      <c r="C101">
        <v>-9.3259562999999996</v>
      </c>
      <c r="E101" s="6">
        <f t="shared" si="14"/>
        <v>6.76</v>
      </c>
      <c r="F101" s="6">
        <f t="shared" si="15"/>
        <v>-9.3165473999999993</v>
      </c>
      <c r="G101" s="44">
        <f t="shared" si="16"/>
        <v>-9.8628701999999997</v>
      </c>
      <c r="H101" s="44">
        <f t="shared" si="17"/>
        <v>-10.081715000000001</v>
      </c>
      <c r="I101" s="44">
        <f t="shared" si="18"/>
        <v>-11.132968999999999</v>
      </c>
      <c r="J101" s="44">
        <f t="shared" si="19"/>
        <v>-22.970082999999999</v>
      </c>
      <c r="K101" s="44">
        <f t="shared" si="20"/>
        <v>0</v>
      </c>
      <c r="M101">
        <v>6520000000</v>
      </c>
      <c r="N101">
        <v>-9.4562244</v>
      </c>
      <c r="P101" s="6">
        <f t="shared" si="21"/>
        <v>6.76</v>
      </c>
      <c r="Q101" s="6">
        <f t="shared" si="22"/>
        <v>-9.4667759</v>
      </c>
      <c r="R101" s="44">
        <f t="shared" si="23"/>
        <v>-9.9168949000000008</v>
      </c>
      <c r="S101" s="44">
        <f t="shared" si="24"/>
        <v>-9.9835186</v>
      </c>
      <c r="T101" s="44">
        <f t="shared" si="25"/>
        <v>-10.551774999999999</v>
      </c>
      <c r="U101" s="44">
        <f t="shared" si="26"/>
        <v>-20.791917999999999</v>
      </c>
      <c r="V101" s="44">
        <f t="shared" si="27"/>
        <v>0</v>
      </c>
    </row>
    <row r="102" spans="2:22" x14ac:dyDescent="0.25">
      <c r="B102">
        <v>6580000000</v>
      </c>
      <c r="C102">
        <v>-9.3166504000000003</v>
      </c>
      <c r="E102" s="6">
        <f t="shared" si="14"/>
        <v>6.82</v>
      </c>
      <c r="F102" s="6">
        <f t="shared" si="15"/>
        <v>-9.3228282999999994</v>
      </c>
      <c r="G102" s="44">
        <f t="shared" si="16"/>
        <v>-9.8467932000000005</v>
      </c>
      <c r="H102" s="44">
        <f t="shared" si="17"/>
        <v>-10.032876</v>
      </c>
      <c r="I102" s="44">
        <f t="shared" si="18"/>
        <v>-10.959311</v>
      </c>
      <c r="J102" s="44">
        <f t="shared" si="19"/>
        <v>-22.541861000000001</v>
      </c>
      <c r="K102" s="44">
        <f t="shared" si="20"/>
        <v>0</v>
      </c>
      <c r="M102">
        <v>6580000000</v>
      </c>
      <c r="N102">
        <v>-9.4571904999999994</v>
      </c>
      <c r="P102" s="6">
        <f t="shared" si="21"/>
        <v>6.82</v>
      </c>
      <c r="Q102" s="6">
        <f t="shared" si="22"/>
        <v>-9.4805288000000001</v>
      </c>
      <c r="R102" s="44">
        <f t="shared" si="23"/>
        <v>-9.9185286000000001</v>
      </c>
      <c r="S102" s="44">
        <f t="shared" si="24"/>
        <v>-9.9672756000000007</v>
      </c>
      <c r="T102" s="44">
        <f t="shared" si="25"/>
        <v>-10.47026</v>
      </c>
      <c r="U102" s="44">
        <f t="shared" si="26"/>
        <v>-19.927472999999999</v>
      </c>
      <c r="V102" s="44">
        <f t="shared" si="27"/>
        <v>0</v>
      </c>
    </row>
    <row r="103" spans="2:22" x14ac:dyDescent="0.25">
      <c r="B103">
        <v>6640000000</v>
      </c>
      <c r="C103">
        <v>-9.3307657000000006</v>
      </c>
      <c r="E103" s="6">
        <f t="shared" si="14"/>
        <v>6.88</v>
      </c>
      <c r="F103" s="6">
        <f t="shared" si="15"/>
        <v>-9.3238707000000005</v>
      </c>
      <c r="G103" s="44">
        <f t="shared" si="16"/>
        <v>-9.8323870000000007</v>
      </c>
      <c r="H103" s="44">
        <f t="shared" si="17"/>
        <v>-9.9953833000000003</v>
      </c>
      <c r="I103" s="44">
        <f t="shared" si="18"/>
        <v>-10.828106</v>
      </c>
      <c r="J103" s="44">
        <f t="shared" si="19"/>
        <v>-22.086556999999999</v>
      </c>
      <c r="K103" s="44">
        <f t="shared" si="20"/>
        <v>0</v>
      </c>
      <c r="M103">
        <v>6640000000</v>
      </c>
      <c r="N103">
        <v>-9.4698104999999995</v>
      </c>
      <c r="P103" s="6">
        <f t="shared" si="21"/>
        <v>6.88</v>
      </c>
      <c r="Q103" s="6">
        <f t="shared" si="22"/>
        <v>-9.4761419</v>
      </c>
      <c r="R103" s="44">
        <f t="shared" si="23"/>
        <v>-9.9070511000000003</v>
      </c>
      <c r="S103" s="44">
        <f t="shared" si="24"/>
        <v>-9.9468783999999992</v>
      </c>
      <c r="T103" s="44">
        <f t="shared" si="25"/>
        <v>-10.409793000000001</v>
      </c>
      <c r="U103" s="44">
        <f t="shared" si="26"/>
        <v>-19.231323</v>
      </c>
      <c r="V103" s="44">
        <f t="shared" si="27"/>
        <v>0</v>
      </c>
    </row>
    <row r="104" spans="2:22" x14ac:dyDescent="0.25">
      <c r="B104">
        <v>6700000000</v>
      </c>
      <c r="C104">
        <v>-9.3383912999999996</v>
      </c>
      <c r="E104" s="6">
        <f t="shared" si="14"/>
        <v>6.94</v>
      </c>
      <c r="F104" s="6">
        <f t="shared" si="15"/>
        <v>-9.3220644000000004</v>
      </c>
      <c r="G104" s="44">
        <f t="shared" si="16"/>
        <v>-9.8181867999999994</v>
      </c>
      <c r="H104" s="44">
        <f t="shared" si="17"/>
        <v>-9.9595231999999996</v>
      </c>
      <c r="I104" s="44">
        <f t="shared" si="18"/>
        <v>-10.709878</v>
      </c>
      <c r="J104" s="44">
        <f t="shared" si="19"/>
        <v>-21.601624999999999</v>
      </c>
      <c r="K104" s="44">
        <f t="shared" si="20"/>
        <v>0</v>
      </c>
      <c r="M104">
        <v>6700000000</v>
      </c>
      <c r="N104">
        <v>-9.4824771999999999</v>
      </c>
      <c r="P104" s="6">
        <f t="shared" si="21"/>
        <v>6.94</v>
      </c>
      <c r="Q104" s="6">
        <f t="shared" si="22"/>
        <v>-9.4669065000000003</v>
      </c>
      <c r="R104" s="44">
        <f t="shared" si="23"/>
        <v>-9.8920670000000008</v>
      </c>
      <c r="S104" s="44">
        <f t="shared" si="24"/>
        <v>-9.9238900999999995</v>
      </c>
      <c r="T104" s="44">
        <f t="shared" si="25"/>
        <v>-10.349797000000001</v>
      </c>
      <c r="U104" s="44">
        <f t="shared" si="26"/>
        <v>-18.553061</v>
      </c>
      <c r="V104" s="44">
        <f t="shared" si="27"/>
        <v>0</v>
      </c>
    </row>
    <row r="105" spans="2:22" x14ac:dyDescent="0.25">
      <c r="B105">
        <v>6760000000</v>
      </c>
      <c r="C105">
        <v>-9.3165473999999993</v>
      </c>
      <c r="E105" s="6">
        <f t="shared" si="14"/>
        <v>7</v>
      </c>
      <c r="F105" s="6">
        <f t="shared" si="15"/>
        <v>-9.3273610999999992</v>
      </c>
      <c r="G105" s="44">
        <f t="shared" si="16"/>
        <v>-9.8146877000000003</v>
      </c>
      <c r="H105" s="44">
        <f t="shared" si="17"/>
        <v>-9.9387521999999997</v>
      </c>
      <c r="I105" s="44">
        <f t="shared" si="18"/>
        <v>-10.613364000000001</v>
      </c>
      <c r="J105" s="44">
        <f t="shared" si="19"/>
        <v>-21.158010000000001</v>
      </c>
      <c r="K105" s="44">
        <f t="shared" si="20"/>
        <v>0</v>
      </c>
      <c r="M105">
        <v>6760000000</v>
      </c>
      <c r="N105">
        <v>-9.4667759</v>
      </c>
      <c r="P105" s="6">
        <f t="shared" si="21"/>
        <v>7</v>
      </c>
      <c r="Q105" s="6">
        <f t="shared" si="22"/>
        <v>-9.4543686000000005</v>
      </c>
      <c r="R105" s="44">
        <f t="shared" si="23"/>
        <v>-9.8767948000000008</v>
      </c>
      <c r="S105" s="44">
        <f t="shared" si="24"/>
        <v>-9.9039993000000006</v>
      </c>
      <c r="T105" s="44">
        <f t="shared" si="25"/>
        <v>-10.302523000000001</v>
      </c>
      <c r="U105" s="44">
        <f t="shared" si="26"/>
        <v>-17.908353999999999</v>
      </c>
      <c r="V105" s="44">
        <f t="shared" si="27"/>
        <v>0</v>
      </c>
    </row>
    <row r="106" spans="2:22" x14ac:dyDescent="0.25">
      <c r="B106">
        <v>6820000000</v>
      </c>
      <c r="C106">
        <v>-9.3228282999999994</v>
      </c>
      <c r="E106" s="6">
        <f t="shared" si="14"/>
        <v>7.06</v>
      </c>
      <c r="F106" s="6">
        <f t="shared" si="15"/>
        <v>-9.3618269000000005</v>
      </c>
      <c r="G106" s="44">
        <f t="shared" si="16"/>
        <v>-9.8405781000000001</v>
      </c>
      <c r="H106" s="44">
        <f t="shared" si="17"/>
        <v>-9.9440708000000004</v>
      </c>
      <c r="I106" s="44">
        <f t="shared" si="18"/>
        <v>-10.539165000000001</v>
      </c>
      <c r="J106" s="44">
        <f t="shared" si="19"/>
        <v>-20.535132999999998</v>
      </c>
      <c r="K106" s="44">
        <f t="shared" si="20"/>
        <v>0</v>
      </c>
      <c r="M106">
        <v>6820000000</v>
      </c>
      <c r="N106">
        <v>-9.4805288000000001</v>
      </c>
      <c r="P106" s="6">
        <f t="shared" si="21"/>
        <v>7.06</v>
      </c>
      <c r="Q106" s="6">
        <f t="shared" si="22"/>
        <v>-9.4572638999999992</v>
      </c>
      <c r="R106" s="44">
        <f t="shared" si="23"/>
        <v>-9.8812303999999997</v>
      </c>
      <c r="S106" s="44">
        <f t="shared" si="24"/>
        <v>-9.9065303999999994</v>
      </c>
      <c r="T106" s="44">
        <f t="shared" si="25"/>
        <v>-10.278411999999999</v>
      </c>
      <c r="U106" s="44">
        <f t="shared" si="26"/>
        <v>-17.200714000000001</v>
      </c>
      <c r="V106" s="44">
        <f t="shared" si="27"/>
        <v>0</v>
      </c>
    </row>
    <row r="107" spans="2:22" x14ac:dyDescent="0.25">
      <c r="B107">
        <v>6880000000</v>
      </c>
      <c r="C107">
        <v>-9.3238707000000005</v>
      </c>
      <c r="E107" s="6">
        <f t="shared" si="14"/>
        <v>7.12</v>
      </c>
      <c r="F107" s="6">
        <f t="shared" si="15"/>
        <v>-9.3716191999999996</v>
      </c>
      <c r="G107" s="44">
        <f t="shared" si="16"/>
        <v>-9.8448696000000009</v>
      </c>
      <c r="H107" s="44">
        <f t="shared" si="17"/>
        <v>-9.9298696999999994</v>
      </c>
      <c r="I107" s="44">
        <f t="shared" si="18"/>
        <v>-10.461019</v>
      </c>
      <c r="J107" s="44">
        <f t="shared" si="19"/>
        <v>-19.737988000000001</v>
      </c>
      <c r="K107" s="44">
        <f t="shared" si="20"/>
        <v>0</v>
      </c>
      <c r="M107">
        <v>6880000000</v>
      </c>
      <c r="N107">
        <v>-9.4761419</v>
      </c>
      <c r="P107" s="6">
        <f t="shared" si="21"/>
        <v>7.12</v>
      </c>
      <c r="Q107" s="6">
        <f t="shared" si="22"/>
        <v>-9.4085692999999999</v>
      </c>
      <c r="R107" s="44">
        <f t="shared" si="23"/>
        <v>-9.8381567000000008</v>
      </c>
      <c r="S107" s="44">
        <f t="shared" si="24"/>
        <v>-9.8697748000000001</v>
      </c>
      <c r="T107" s="44">
        <f t="shared" si="25"/>
        <v>-10.235925</v>
      </c>
      <c r="U107" s="44">
        <f t="shared" si="26"/>
        <v>-16.688272000000001</v>
      </c>
      <c r="V107" s="44">
        <f t="shared" si="27"/>
        <v>0</v>
      </c>
    </row>
    <row r="108" spans="2:22" x14ac:dyDescent="0.25">
      <c r="B108">
        <v>6940000000</v>
      </c>
      <c r="C108">
        <v>-9.3220644000000004</v>
      </c>
      <c r="E108" s="6">
        <f t="shared" si="14"/>
        <v>7.18</v>
      </c>
      <c r="F108" s="6">
        <f t="shared" si="15"/>
        <v>-9.3907661000000004</v>
      </c>
      <c r="G108" s="44">
        <f t="shared" si="16"/>
        <v>-9.8582306000000006</v>
      </c>
      <c r="H108" s="44">
        <f t="shared" si="17"/>
        <v>-9.9277972999999999</v>
      </c>
      <c r="I108" s="44">
        <f t="shared" si="18"/>
        <v>-10.404374000000001</v>
      </c>
      <c r="J108" s="44">
        <f t="shared" si="19"/>
        <v>-18.914702999999999</v>
      </c>
      <c r="K108" s="44">
        <f t="shared" si="20"/>
        <v>0</v>
      </c>
      <c r="M108">
        <v>6940000000</v>
      </c>
      <c r="N108">
        <v>-9.4669065000000003</v>
      </c>
      <c r="P108" s="6">
        <f t="shared" si="21"/>
        <v>7.18</v>
      </c>
      <c r="Q108" s="6">
        <f t="shared" si="22"/>
        <v>-9.3507756999999998</v>
      </c>
      <c r="R108" s="44">
        <f t="shared" si="23"/>
        <v>-9.7893361999999993</v>
      </c>
      <c r="S108" s="44">
        <f t="shared" si="24"/>
        <v>-9.8335161000000006</v>
      </c>
      <c r="T108" s="44">
        <f t="shared" si="25"/>
        <v>-10.207204000000001</v>
      </c>
      <c r="U108" s="44">
        <f t="shared" si="26"/>
        <v>-16.337499999999999</v>
      </c>
      <c r="V108" s="44">
        <f t="shared" si="27"/>
        <v>0</v>
      </c>
    </row>
    <row r="109" spans="2:22" x14ac:dyDescent="0.25">
      <c r="B109">
        <v>7000000000</v>
      </c>
      <c r="C109">
        <v>-9.3273610999999992</v>
      </c>
      <c r="E109" s="6">
        <f t="shared" si="14"/>
        <v>7.24</v>
      </c>
      <c r="F109" s="6">
        <f t="shared" si="15"/>
        <v>-9.3964175999999995</v>
      </c>
      <c r="G109" s="44">
        <f t="shared" si="16"/>
        <v>-9.8563937999999993</v>
      </c>
      <c r="H109" s="44">
        <f t="shared" si="17"/>
        <v>-9.9120749999999997</v>
      </c>
      <c r="I109" s="44">
        <f t="shared" si="18"/>
        <v>-10.351684000000001</v>
      </c>
      <c r="J109" s="44">
        <f t="shared" si="19"/>
        <v>-18.331406000000001</v>
      </c>
      <c r="K109" s="44">
        <f t="shared" si="20"/>
        <v>0</v>
      </c>
      <c r="M109">
        <v>7000000000</v>
      </c>
      <c r="N109">
        <v>-9.4543686000000005</v>
      </c>
      <c r="P109" s="6">
        <f t="shared" si="21"/>
        <v>7.24</v>
      </c>
      <c r="Q109" s="6">
        <f t="shared" si="22"/>
        <v>-9.2761210999999992</v>
      </c>
      <c r="R109" s="44">
        <f t="shared" si="23"/>
        <v>-9.7270793999999992</v>
      </c>
      <c r="S109" s="44">
        <f t="shared" si="24"/>
        <v>-9.7882823999999999</v>
      </c>
      <c r="T109" s="44">
        <f t="shared" si="25"/>
        <v>-10.186836</v>
      </c>
      <c r="U109" s="44">
        <f t="shared" si="26"/>
        <v>-16.237324000000001</v>
      </c>
      <c r="V109" s="44">
        <f t="shared" si="27"/>
        <v>0</v>
      </c>
    </row>
    <row r="110" spans="2:22" x14ac:dyDescent="0.25">
      <c r="B110">
        <v>7060000000</v>
      </c>
      <c r="C110">
        <v>-9.3618269000000005</v>
      </c>
      <c r="E110" s="6">
        <f t="shared" si="14"/>
        <v>7.3</v>
      </c>
      <c r="F110" s="6">
        <f t="shared" si="15"/>
        <v>-9.4274149000000005</v>
      </c>
      <c r="G110" s="44">
        <f t="shared" si="16"/>
        <v>-9.8827628999999995</v>
      </c>
      <c r="H110" s="44">
        <f t="shared" si="17"/>
        <v>-9.9268999000000004</v>
      </c>
      <c r="I110" s="44">
        <f t="shared" si="18"/>
        <v>-10.334078999999999</v>
      </c>
      <c r="J110" s="44">
        <f t="shared" si="19"/>
        <v>-17.784842000000001</v>
      </c>
      <c r="K110" s="44">
        <f t="shared" si="20"/>
        <v>0</v>
      </c>
      <c r="M110">
        <v>7060000000</v>
      </c>
      <c r="N110">
        <v>-9.4572638999999992</v>
      </c>
      <c r="P110" s="6">
        <f t="shared" si="21"/>
        <v>7.3</v>
      </c>
      <c r="Q110" s="6">
        <f t="shared" si="22"/>
        <v>-9.2054024000000005</v>
      </c>
      <c r="R110" s="44">
        <f t="shared" si="23"/>
        <v>-9.6727991000000006</v>
      </c>
      <c r="S110" s="44">
        <f t="shared" si="24"/>
        <v>-9.7579364999999996</v>
      </c>
      <c r="T110" s="44">
        <f t="shared" si="25"/>
        <v>-10.188615</v>
      </c>
      <c r="U110" s="44">
        <f t="shared" si="26"/>
        <v>-16.193321000000001</v>
      </c>
      <c r="V110" s="44">
        <f t="shared" si="27"/>
        <v>0</v>
      </c>
    </row>
    <row r="111" spans="2:22" x14ac:dyDescent="0.25">
      <c r="B111">
        <v>7120000000</v>
      </c>
      <c r="C111">
        <v>-9.3716191999999996</v>
      </c>
      <c r="E111" s="6">
        <f t="shared" si="14"/>
        <v>7.36</v>
      </c>
      <c r="F111" s="6">
        <f t="shared" si="15"/>
        <v>-9.4387331000000003</v>
      </c>
      <c r="G111" s="44">
        <f t="shared" si="16"/>
        <v>-9.8898639999999993</v>
      </c>
      <c r="H111" s="44">
        <f t="shared" si="17"/>
        <v>-9.9284315000000003</v>
      </c>
      <c r="I111" s="44">
        <f t="shared" si="18"/>
        <v>-10.313867999999999</v>
      </c>
      <c r="J111" s="44">
        <f t="shared" si="19"/>
        <v>-17.167169999999999</v>
      </c>
      <c r="K111" s="44">
        <f t="shared" si="20"/>
        <v>0</v>
      </c>
      <c r="M111">
        <v>7120000000</v>
      </c>
      <c r="N111">
        <v>-9.4085692999999999</v>
      </c>
      <c r="P111" s="6">
        <f t="shared" si="21"/>
        <v>7.36</v>
      </c>
      <c r="Q111" s="6">
        <f t="shared" si="22"/>
        <v>-9.1225252000000001</v>
      </c>
      <c r="R111" s="44">
        <f t="shared" si="23"/>
        <v>-9.6067543000000004</v>
      </c>
      <c r="S111" s="44">
        <f t="shared" si="24"/>
        <v>-9.7167492000000006</v>
      </c>
      <c r="T111" s="44">
        <f t="shared" si="25"/>
        <v>-10.186071</v>
      </c>
      <c r="U111" s="44">
        <f t="shared" si="26"/>
        <v>-16.271404</v>
      </c>
      <c r="V111" s="44">
        <f t="shared" si="27"/>
        <v>0</v>
      </c>
    </row>
    <row r="112" spans="2:22" x14ac:dyDescent="0.25">
      <c r="B112">
        <v>7180000000</v>
      </c>
      <c r="C112">
        <v>-9.3907661000000004</v>
      </c>
      <c r="E112" s="6">
        <f t="shared" si="14"/>
        <v>7.42</v>
      </c>
      <c r="F112" s="6">
        <f t="shared" si="15"/>
        <v>-9.4391269999999992</v>
      </c>
      <c r="G112" s="44">
        <f t="shared" si="16"/>
        <v>-9.8866157999999995</v>
      </c>
      <c r="H112" s="44">
        <f t="shared" si="17"/>
        <v>-9.9247723000000008</v>
      </c>
      <c r="I112" s="44">
        <f t="shared" si="18"/>
        <v>-10.307653999999999</v>
      </c>
      <c r="J112" s="44">
        <f t="shared" si="19"/>
        <v>-16.836310999999998</v>
      </c>
      <c r="K112" s="44">
        <f t="shared" si="20"/>
        <v>0</v>
      </c>
      <c r="M112">
        <v>7180000000</v>
      </c>
      <c r="N112">
        <v>-9.3507756999999998</v>
      </c>
      <c r="P112" s="6">
        <f t="shared" si="21"/>
        <v>7.42</v>
      </c>
      <c r="Q112" s="6">
        <f t="shared" si="22"/>
        <v>-9.0476065000000006</v>
      </c>
      <c r="R112" s="44">
        <f t="shared" si="23"/>
        <v>-9.5476951999999997</v>
      </c>
      <c r="S112" s="44">
        <f t="shared" si="24"/>
        <v>-9.6872682999999995</v>
      </c>
      <c r="T112" s="44">
        <f t="shared" si="25"/>
        <v>-10.209985</v>
      </c>
      <c r="U112" s="44">
        <f t="shared" si="26"/>
        <v>-16.72559</v>
      </c>
      <c r="V112" s="44">
        <f t="shared" si="27"/>
        <v>0</v>
      </c>
    </row>
    <row r="113" spans="2:22" x14ac:dyDescent="0.25">
      <c r="B113">
        <v>7240000000</v>
      </c>
      <c r="C113">
        <v>-9.3964175999999995</v>
      </c>
      <c r="E113" s="6">
        <f t="shared" si="14"/>
        <v>7.48</v>
      </c>
      <c r="F113" s="6">
        <f t="shared" si="15"/>
        <v>-9.4695969000000009</v>
      </c>
      <c r="G113" s="44">
        <f t="shared" si="16"/>
        <v>-9.9156952</v>
      </c>
      <c r="H113" s="44">
        <f t="shared" si="17"/>
        <v>-9.9641532999999995</v>
      </c>
      <c r="I113" s="44">
        <f t="shared" si="18"/>
        <v>-10.374713</v>
      </c>
      <c r="J113" s="44">
        <f t="shared" si="19"/>
        <v>-17.018491999999998</v>
      </c>
      <c r="K113" s="44">
        <f t="shared" si="20"/>
        <v>0</v>
      </c>
      <c r="M113">
        <v>7240000000</v>
      </c>
      <c r="N113">
        <v>-9.2761210999999992</v>
      </c>
      <c r="P113" s="6">
        <f t="shared" si="21"/>
        <v>7.48</v>
      </c>
      <c r="Q113" s="6">
        <f t="shared" si="22"/>
        <v>-9.0241232</v>
      </c>
      <c r="R113" s="44">
        <f t="shared" si="23"/>
        <v>-9.5426959999999994</v>
      </c>
      <c r="S113" s="44">
        <f t="shared" si="24"/>
        <v>-9.7154140000000009</v>
      </c>
      <c r="T113" s="44">
        <f t="shared" si="25"/>
        <v>-10.306412</v>
      </c>
      <c r="U113" s="44">
        <f t="shared" si="26"/>
        <v>-17.488993000000001</v>
      </c>
      <c r="V113" s="44">
        <f t="shared" si="27"/>
        <v>0</v>
      </c>
    </row>
    <row r="114" spans="2:22" x14ac:dyDescent="0.25">
      <c r="B114">
        <v>7300000000</v>
      </c>
      <c r="C114">
        <v>-9.4274149000000005</v>
      </c>
      <c r="E114" s="6">
        <f t="shared" si="14"/>
        <v>7.54</v>
      </c>
      <c r="F114" s="6">
        <f t="shared" si="15"/>
        <v>-9.4625138999999994</v>
      </c>
      <c r="G114" s="44">
        <f t="shared" si="16"/>
        <v>-9.9100856999999998</v>
      </c>
      <c r="H114" s="44">
        <f t="shared" si="17"/>
        <v>-9.9780692999999996</v>
      </c>
      <c r="I114" s="44">
        <f t="shared" si="18"/>
        <v>-10.427906999999999</v>
      </c>
      <c r="J114" s="44">
        <f t="shared" si="19"/>
        <v>-17.382826000000001</v>
      </c>
      <c r="K114" s="44">
        <f t="shared" si="20"/>
        <v>0</v>
      </c>
      <c r="M114">
        <v>7300000000</v>
      </c>
      <c r="N114">
        <v>-9.2054024000000005</v>
      </c>
      <c r="P114" s="6">
        <f t="shared" si="21"/>
        <v>7.54</v>
      </c>
      <c r="Q114" s="6">
        <f t="shared" si="22"/>
        <v>-8.9813975999999993</v>
      </c>
      <c r="R114" s="44">
        <f t="shared" si="23"/>
        <v>-9.5169992000000008</v>
      </c>
      <c r="S114" s="44">
        <f t="shared" si="24"/>
        <v>-9.7227239999999995</v>
      </c>
      <c r="T114" s="44">
        <f t="shared" si="25"/>
        <v>-10.37918</v>
      </c>
      <c r="U114" s="44">
        <f t="shared" si="26"/>
        <v>-18.180387</v>
      </c>
      <c r="V114" s="44">
        <f t="shared" si="27"/>
        <v>0</v>
      </c>
    </row>
    <row r="115" spans="2:22" x14ac:dyDescent="0.25">
      <c r="B115">
        <v>7360000000</v>
      </c>
      <c r="C115">
        <v>-9.4387331000000003</v>
      </c>
      <c r="E115" s="6">
        <f t="shared" si="14"/>
        <v>7.6</v>
      </c>
      <c r="F115" s="6">
        <f t="shared" si="15"/>
        <v>-9.4742526999999992</v>
      </c>
      <c r="G115" s="44">
        <f t="shared" si="16"/>
        <v>-9.9229611999999996</v>
      </c>
      <c r="H115" s="44">
        <f t="shared" si="17"/>
        <v>-10.005934</v>
      </c>
      <c r="I115" s="44">
        <f t="shared" si="18"/>
        <v>-10.480786999999999</v>
      </c>
      <c r="J115" s="44">
        <f t="shared" si="19"/>
        <v>-17.506432</v>
      </c>
      <c r="K115" s="44">
        <f t="shared" si="20"/>
        <v>0</v>
      </c>
      <c r="M115">
        <v>7360000000</v>
      </c>
      <c r="N115">
        <v>-9.1225252000000001</v>
      </c>
      <c r="P115" s="6">
        <f t="shared" si="21"/>
        <v>7.6</v>
      </c>
      <c r="Q115" s="6">
        <f t="shared" si="22"/>
        <v>-8.9803028000000005</v>
      </c>
      <c r="R115" s="44">
        <f t="shared" si="23"/>
        <v>-9.5283297999999998</v>
      </c>
      <c r="S115" s="44">
        <f t="shared" si="24"/>
        <v>-9.7572907999999998</v>
      </c>
      <c r="T115" s="44">
        <f t="shared" si="25"/>
        <v>-10.453487000000001</v>
      </c>
      <c r="U115" s="44">
        <f t="shared" si="26"/>
        <v>-18.687569</v>
      </c>
      <c r="V115" s="44">
        <f t="shared" si="27"/>
        <v>0</v>
      </c>
    </row>
    <row r="116" spans="2:22" x14ac:dyDescent="0.25">
      <c r="B116">
        <v>7420000000</v>
      </c>
      <c r="C116">
        <v>-9.4391269999999992</v>
      </c>
      <c r="E116" s="6">
        <f t="shared" si="14"/>
        <v>7.66</v>
      </c>
      <c r="F116" s="6">
        <f t="shared" si="15"/>
        <v>-9.4650611999999992</v>
      </c>
      <c r="G116" s="44">
        <f t="shared" si="16"/>
        <v>-9.9211148999999992</v>
      </c>
      <c r="H116" s="44">
        <f t="shared" si="17"/>
        <v>-10.02211</v>
      </c>
      <c r="I116" s="44">
        <f t="shared" si="18"/>
        <v>-10.526051000000001</v>
      </c>
      <c r="J116" s="44">
        <f t="shared" si="19"/>
        <v>-17.734055000000001</v>
      </c>
      <c r="K116" s="44">
        <f t="shared" si="20"/>
        <v>0</v>
      </c>
      <c r="M116">
        <v>7420000000</v>
      </c>
      <c r="N116">
        <v>-9.0476065000000006</v>
      </c>
      <c r="P116" s="6">
        <f t="shared" si="21"/>
        <v>7.66</v>
      </c>
      <c r="Q116" s="6">
        <f t="shared" si="22"/>
        <v>-8.9721841999999992</v>
      </c>
      <c r="R116" s="44">
        <f t="shared" si="23"/>
        <v>-9.5292014999999992</v>
      </c>
      <c r="S116" s="44">
        <f t="shared" si="24"/>
        <v>-9.7848368000000008</v>
      </c>
      <c r="T116" s="44">
        <f t="shared" si="25"/>
        <v>-10.533448999999999</v>
      </c>
      <c r="U116" s="44">
        <f t="shared" si="26"/>
        <v>-19.450771</v>
      </c>
      <c r="V116" s="44">
        <f t="shared" si="27"/>
        <v>0</v>
      </c>
    </row>
    <row r="117" spans="2:22" x14ac:dyDescent="0.25">
      <c r="B117">
        <v>7480000000</v>
      </c>
      <c r="C117">
        <v>-9.4695969000000009</v>
      </c>
      <c r="E117" s="6">
        <f t="shared" si="14"/>
        <v>7.72</v>
      </c>
      <c r="F117" s="6">
        <f t="shared" si="15"/>
        <v>-9.4762649999999997</v>
      </c>
      <c r="G117" s="44">
        <f t="shared" si="16"/>
        <v>-9.9389582000000001</v>
      </c>
      <c r="H117" s="44">
        <f t="shared" si="17"/>
        <v>-10.069573999999999</v>
      </c>
      <c r="I117" s="44">
        <f t="shared" si="18"/>
        <v>-10.619615</v>
      </c>
      <c r="J117" s="44">
        <f t="shared" si="19"/>
        <v>-18.334098999999998</v>
      </c>
      <c r="K117" s="44">
        <f t="shared" si="20"/>
        <v>0</v>
      </c>
      <c r="M117">
        <v>7480000000</v>
      </c>
      <c r="N117">
        <v>-9.0241232</v>
      </c>
      <c r="P117" s="6">
        <f t="shared" si="21"/>
        <v>7.72</v>
      </c>
      <c r="Q117" s="6">
        <f t="shared" si="22"/>
        <v>-8.9945784</v>
      </c>
      <c r="R117" s="44">
        <f t="shared" si="23"/>
        <v>-9.5667553000000005</v>
      </c>
      <c r="S117" s="44">
        <f t="shared" si="24"/>
        <v>-9.8532571999999998</v>
      </c>
      <c r="T117" s="44">
        <f t="shared" si="25"/>
        <v>-10.672456</v>
      </c>
      <c r="U117" s="44">
        <f t="shared" si="26"/>
        <v>-20.288792000000001</v>
      </c>
      <c r="V117" s="44">
        <f t="shared" si="27"/>
        <v>0</v>
      </c>
    </row>
    <row r="118" spans="2:22" x14ac:dyDescent="0.25">
      <c r="B118">
        <v>7540000000</v>
      </c>
      <c r="C118">
        <v>-9.4625138999999994</v>
      </c>
      <c r="E118" s="6">
        <f t="shared" si="14"/>
        <v>7.78</v>
      </c>
      <c r="F118" s="6">
        <f t="shared" si="15"/>
        <v>-9.4829329999999992</v>
      </c>
      <c r="G118" s="44">
        <f t="shared" si="16"/>
        <v>-9.9582510000000006</v>
      </c>
      <c r="H118" s="44">
        <f t="shared" si="17"/>
        <v>-10.124496000000001</v>
      </c>
      <c r="I118" s="44">
        <f t="shared" si="18"/>
        <v>-10.726825</v>
      </c>
      <c r="J118" s="44">
        <f t="shared" si="19"/>
        <v>-18.959161999999999</v>
      </c>
      <c r="K118" s="44">
        <f t="shared" si="20"/>
        <v>0</v>
      </c>
      <c r="M118">
        <v>7540000000</v>
      </c>
      <c r="N118">
        <v>-8.9813975999999993</v>
      </c>
      <c r="P118" s="6">
        <f t="shared" si="21"/>
        <v>7.78</v>
      </c>
      <c r="Q118" s="6">
        <f t="shared" si="22"/>
        <v>-9.0242023000000007</v>
      </c>
      <c r="R118" s="44">
        <f t="shared" si="23"/>
        <v>-9.6075906999999994</v>
      </c>
      <c r="S118" s="44">
        <f t="shared" si="24"/>
        <v>-9.9233998999999997</v>
      </c>
      <c r="T118" s="44">
        <f t="shared" si="25"/>
        <v>-10.807790000000001</v>
      </c>
      <c r="U118" s="44">
        <f t="shared" si="26"/>
        <v>-20.862590999999998</v>
      </c>
      <c r="V118" s="44">
        <f t="shared" si="27"/>
        <v>0</v>
      </c>
    </row>
    <row r="119" spans="2:22" x14ac:dyDescent="0.25">
      <c r="B119">
        <v>7600000000</v>
      </c>
      <c r="C119">
        <v>-9.4742526999999992</v>
      </c>
      <c r="E119" s="6">
        <f t="shared" si="14"/>
        <v>7.84</v>
      </c>
      <c r="F119" s="6">
        <f t="shared" si="15"/>
        <v>-9.5027703999999993</v>
      </c>
      <c r="G119" s="44">
        <f t="shared" si="16"/>
        <v>-9.9928788999999991</v>
      </c>
      <c r="H119" s="44">
        <f t="shared" si="17"/>
        <v>-10.192855</v>
      </c>
      <c r="I119" s="44">
        <f t="shared" si="18"/>
        <v>-10.833817</v>
      </c>
      <c r="J119" s="44">
        <f t="shared" si="19"/>
        <v>-19.278113999999999</v>
      </c>
      <c r="K119" s="44">
        <f t="shared" si="20"/>
        <v>0</v>
      </c>
      <c r="M119">
        <v>7600000000</v>
      </c>
      <c r="N119">
        <v>-8.9803028000000005</v>
      </c>
      <c r="P119" s="6">
        <f t="shared" si="21"/>
        <v>7.84</v>
      </c>
      <c r="Q119" s="6">
        <f t="shared" si="22"/>
        <v>-9.0691346999999993</v>
      </c>
      <c r="R119" s="44">
        <f t="shared" si="23"/>
        <v>-9.6622132999999994</v>
      </c>
      <c r="S119" s="44">
        <f t="shared" si="24"/>
        <v>-10.001118</v>
      </c>
      <c r="T119" s="44">
        <f t="shared" si="25"/>
        <v>-10.93845</v>
      </c>
      <c r="U119" s="44">
        <f t="shared" si="26"/>
        <v>-21.292985999999999</v>
      </c>
      <c r="V119" s="44">
        <f t="shared" si="27"/>
        <v>0</v>
      </c>
    </row>
    <row r="120" spans="2:22" x14ac:dyDescent="0.25">
      <c r="B120">
        <v>7660000000</v>
      </c>
      <c r="C120">
        <v>-9.4650611999999992</v>
      </c>
      <c r="E120" s="6">
        <f t="shared" si="14"/>
        <v>7.9</v>
      </c>
      <c r="F120" s="6">
        <f t="shared" si="15"/>
        <v>-9.4796666999999992</v>
      </c>
      <c r="G120" s="44">
        <f t="shared" si="16"/>
        <v>-9.9855385000000005</v>
      </c>
      <c r="H120" s="44">
        <f t="shared" si="17"/>
        <v>-10.224328</v>
      </c>
      <c r="I120" s="44">
        <f t="shared" si="18"/>
        <v>-10.917574999999999</v>
      </c>
      <c r="J120" s="44">
        <f t="shared" si="19"/>
        <v>-19.8186</v>
      </c>
      <c r="K120" s="44">
        <f t="shared" si="20"/>
        <v>0</v>
      </c>
      <c r="M120">
        <v>7660000000</v>
      </c>
      <c r="N120">
        <v>-8.9721841999999992</v>
      </c>
      <c r="P120" s="6">
        <f t="shared" si="21"/>
        <v>7.9</v>
      </c>
      <c r="Q120" s="6">
        <f t="shared" si="22"/>
        <v>-9.0823544999999992</v>
      </c>
      <c r="R120" s="44">
        <f t="shared" si="23"/>
        <v>-9.6885957999999999</v>
      </c>
      <c r="S120" s="44">
        <f t="shared" si="24"/>
        <v>-10.059564999999999</v>
      </c>
      <c r="T120" s="44">
        <f t="shared" si="25"/>
        <v>-11.077432</v>
      </c>
      <c r="U120" s="44">
        <f t="shared" si="26"/>
        <v>-21.962183</v>
      </c>
      <c r="V120" s="44">
        <f t="shared" si="27"/>
        <v>0</v>
      </c>
    </row>
    <row r="121" spans="2:22" x14ac:dyDescent="0.25">
      <c r="B121">
        <v>7720000000</v>
      </c>
      <c r="C121">
        <v>-9.4762649999999997</v>
      </c>
      <c r="E121" s="6">
        <f t="shared" si="14"/>
        <v>7.96</v>
      </c>
      <c r="F121" s="6">
        <f t="shared" si="15"/>
        <v>-9.4554004999999997</v>
      </c>
      <c r="G121" s="44">
        <f t="shared" si="16"/>
        <v>-9.9795341000000004</v>
      </c>
      <c r="H121" s="44">
        <f t="shared" si="17"/>
        <v>-10.269389</v>
      </c>
      <c r="I121" s="44">
        <f t="shared" si="18"/>
        <v>-11.042692000000001</v>
      </c>
      <c r="J121" s="44">
        <f t="shared" si="19"/>
        <v>-20.718814999999999</v>
      </c>
      <c r="K121" s="44">
        <f t="shared" si="20"/>
        <v>0</v>
      </c>
      <c r="M121">
        <v>7720000000</v>
      </c>
      <c r="N121">
        <v>-8.9945784</v>
      </c>
      <c r="P121" s="6">
        <f t="shared" si="21"/>
        <v>7.96</v>
      </c>
      <c r="Q121" s="6">
        <f t="shared" si="22"/>
        <v>-9.0855999000000001</v>
      </c>
      <c r="R121" s="44">
        <f t="shared" si="23"/>
        <v>-9.7130270000000003</v>
      </c>
      <c r="S121" s="44">
        <f t="shared" si="24"/>
        <v>-10.121472000000001</v>
      </c>
      <c r="T121" s="44">
        <f t="shared" si="25"/>
        <v>-11.252414</v>
      </c>
      <c r="U121" s="44">
        <f t="shared" si="26"/>
        <v>-22.588528</v>
      </c>
      <c r="V121" s="44">
        <f t="shared" si="27"/>
        <v>0</v>
      </c>
    </row>
    <row r="122" spans="2:22" x14ac:dyDescent="0.25">
      <c r="B122">
        <v>7780000000</v>
      </c>
      <c r="C122">
        <v>-9.4829329999999992</v>
      </c>
      <c r="E122" s="6">
        <f t="shared" si="14"/>
        <v>8.02</v>
      </c>
      <c r="F122" s="6">
        <f t="shared" si="15"/>
        <v>-9.4709386999999996</v>
      </c>
      <c r="G122" s="44">
        <f t="shared" si="16"/>
        <v>-10.019178</v>
      </c>
      <c r="H122" s="44">
        <f t="shared" si="17"/>
        <v>-10.360227999999999</v>
      </c>
      <c r="I122" s="44">
        <f t="shared" si="18"/>
        <v>-11.209189</v>
      </c>
      <c r="J122" s="44">
        <f t="shared" si="19"/>
        <v>-21.433235</v>
      </c>
      <c r="K122" s="44">
        <f t="shared" si="20"/>
        <v>0</v>
      </c>
      <c r="M122">
        <v>7780000000</v>
      </c>
      <c r="N122">
        <v>-9.0242023000000007</v>
      </c>
      <c r="P122" s="6">
        <f t="shared" si="21"/>
        <v>8.02</v>
      </c>
      <c r="Q122" s="6">
        <f t="shared" si="22"/>
        <v>-9.1459942000000005</v>
      </c>
      <c r="R122" s="44">
        <f t="shared" si="23"/>
        <v>-9.7774953999999994</v>
      </c>
      <c r="S122" s="44">
        <f t="shared" si="24"/>
        <v>-10.212897</v>
      </c>
      <c r="T122" s="44">
        <f t="shared" si="25"/>
        <v>-11.431437000000001</v>
      </c>
      <c r="U122" s="44">
        <f t="shared" si="26"/>
        <v>-22.927778</v>
      </c>
      <c r="V122" s="44">
        <f t="shared" si="27"/>
        <v>0</v>
      </c>
    </row>
    <row r="123" spans="2:22" x14ac:dyDescent="0.25">
      <c r="B123">
        <v>7840000000</v>
      </c>
      <c r="C123">
        <v>-9.5027703999999993</v>
      </c>
      <c r="E123" s="6">
        <f t="shared" si="14"/>
        <v>8.08</v>
      </c>
      <c r="F123" s="6">
        <f t="shared" si="15"/>
        <v>-9.4439124999999997</v>
      </c>
      <c r="G123" s="44">
        <f t="shared" si="16"/>
        <v>-10.016597000000001</v>
      </c>
      <c r="H123" s="44">
        <f t="shared" si="17"/>
        <v>-10.394658</v>
      </c>
      <c r="I123" s="44">
        <f t="shared" si="18"/>
        <v>-11.28656</v>
      </c>
      <c r="J123" s="44">
        <f t="shared" si="19"/>
        <v>-21.740138999999999</v>
      </c>
      <c r="K123" s="44">
        <f t="shared" si="20"/>
        <v>0</v>
      </c>
      <c r="M123">
        <v>7840000000</v>
      </c>
      <c r="N123">
        <v>-9.0691346999999993</v>
      </c>
      <c r="P123" s="6">
        <f t="shared" si="21"/>
        <v>8.08</v>
      </c>
      <c r="Q123" s="6">
        <f t="shared" si="22"/>
        <v>-9.1473779999999998</v>
      </c>
      <c r="R123" s="44">
        <f t="shared" si="23"/>
        <v>-9.7888307999999995</v>
      </c>
      <c r="S123" s="44">
        <f t="shared" si="24"/>
        <v>-10.240126999999999</v>
      </c>
      <c r="T123" s="44">
        <f t="shared" si="25"/>
        <v>-11.519225</v>
      </c>
      <c r="U123" s="44">
        <f t="shared" si="26"/>
        <v>-23.089466000000002</v>
      </c>
      <c r="V123" s="44">
        <f t="shared" si="27"/>
        <v>0</v>
      </c>
    </row>
    <row r="124" spans="2:22" x14ac:dyDescent="0.25">
      <c r="B124">
        <v>7900000000</v>
      </c>
      <c r="C124">
        <v>-9.4796666999999992</v>
      </c>
      <c r="E124" s="6">
        <f t="shared" si="14"/>
        <v>8.14</v>
      </c>
      <c r="F124" s="6">
        <f t="shared" si="15"/>
        <v>-9.4218054000000002</v>
      </c>
      <c r="G124" s="44">
        <f t="shared" si="16"/>
        <v>-10.021606</v>
      </c>
      <c r="H124" s="44">
        <f t="shared" si="17"/>
        <v>-10.438027999999999</v>
      </c>
      <c r="I124" s="44">
        <f t="shared" si="18"/>
        <v>-11.369869</v>
      </c>
      <c r="J124" s="44">
        <f t="shared" si="19"/>
        <v>-22.008671</v>
      </c>
      <c r="K124" s="44">
        <f t="shared" si="20"/>
        <v>0</v>
      </c>
      <c r="M124">
        <v>7900000000</v>
      </c>
      <c r="N124">
        <v>-9.0823544999999992</v>
      </c>
      <c r="P124" s="6">
        <f t="shared" si="21"/>
        <v>8.14</v>
      </c>
      <c r="Q124" s="6">
        <f t="shared" si="22"/>
        <v>-9.1580601000000001</v>
      </c>
      <c r="R124" s="44">
        <f t="shared" si="23"/>
        <v>-9.8128089999999997</v>
      </c>
      <c r="S124" s="44">
        <f t="shared" si="24"/>
        <v>-10.287635</v>
      </c>
      <c r="T124" s="44">
        <f t="shared" si="25"/>
        <v>-11.660691</v>
      </c>
      <c r="U124" s="44">
        <f t="shared" si="26"/>
        <v>-23.289736000000001</v>
      </c>
      <c r="V124" s="44">
        <f t="shared" si="27"/>
        <v>0</v>
      </c>
    </row>
    <row r="125" spans="2:22" x14ac:dyDescent="0.25">
      <c r="B125">
        <v>7960000000</v>
      </c>
      <c r="C125">
        <v>-9.4554004999999997</v>
      </c>
      <c r="E125" s="6">
        <f t="shared" si="14"/>
        <v>8.1999999999999993</v>
      </c>
      <c r="F125" s="6">
        <f t="shared" si="15"/>
        <v>-9.4171782000000004</v>
      </c>
      <c r="G125" s="44">
        <f t="shared" si="16"/>
        <v>-10.051259999999999</v>
      </c>
      <c r="H125" s="44">
        <f t="shared" si="17"/>
        <v>-10.510838</v>
      </c>
      <c r="I125" s="44">
        <f t="shared" si="18"/>
        <v>-11.503455000000001</v>
      </c>
      <c r="J125" s="44">
        <f t="shared" si="19"/>
        <v>-22.369747</v>
      </c>
      <c r="K125" s="44">
        <f t="shared" si="20"/>
        <v>0</v>
      </c>
      <c r="M125">
        <v>7960000000</v>
      </c>
      <c r="N125">
        <v>-9.0855999000000001</v>
      </c>
      <c r="P125" s="6">
        <f t="shared" si="21"/>
        <v>8.1999999999999993</v>
      </c>
      <c r="Q125" s="6">
        <f t="shared" si="22"/>
        <v>-9.1868048000000009</v>
      </c>
      <c r="R125" s="44">
        <f t="shared" si="23"/>
        <v>-9.8535166000000007</v>
      </c>
      <c r="S125" s="44">
        <f t="shared" si="24"/>
        <v>-10.356655999999999</v>
      </c>
      <c r="T125" s="44">
        <f t="shared" si="25"/>
        <v>-11.874653</v>
      </c>
      <c r="U125" s="44">
        <f t="shared" si="26"/>
        <v>-23.538349</v>
      </c>
      <c r="V125" s="44">
        <f t="shared" si="27"/>
        <v>0</v>
      </c>
    </row>
    <row r="126" spans="2:22" x14ac:dyDescent="0.25">
      <c r="B126">
        <v>8020000000</v>
      </c>
      <c r="C126">
        <v>-9.4709386999999996</v>
      </c>
      <c r="E126" s="6">
        <f t="shared" si="14"/>
        <v>8.26</v>
      </c>
      <c r="F126" s="6">
        <f t="shared" si="15"/>
        <v>-9.4488763999999996</v>
      </c>
      <c r="G126" s="44">
        <f t="shared" si="16"/>
        <v>-10.117385000000001</v>
      </c>
      <c r="H126" s="44">
        <f t="shared" si="17"/>
        <v>-10.618314</v>
      </c>
      <c r="I126" s="44">
        <f t="shared" si="18"/>
        <v>-11.681630999999999</v>
      </c>
      <c r="J126" s="44">
        <f t="shared" si="19"/>
        <v>-22.679625999999999</v>
      </c>
      <c r="K126" s="44">
        <f t="shared" si="20"/>
        <v>0</v>
      </c>
      <c r="M126">
        <v>8020000000</v>
      </c>
      <c r="N126">
        <v>-9.1459942000000005</v>
      </c>
      <c r="P126" s="6">
        <f t="shared" si="21"/>
        <v>8.26</v>
      </c>
      <c r="Q126" s="6">
        <f t="shared" si="22"/>
        <v>-9.2467365000000008</v>
      </c>
      <c r="R126" s="44">
        <f t="shared" si="23"/>
        <v>-9.9227170999999998</v>
      </c>
      <c r="S126" s="44">
        <f t="shared" si="24"/>
        <v>-10.453296999999999</v>
      </c>
      <c r="T126" s="44">
        <f t="shared" si="25"/>
        <v>-12.134677</v>
      </c>
      <c r="U126" s="44">
        <f t="shared" si="26"/>
        <v>-23.775126</v>
      </c>
      <c r="V126" s="44">
        <f t="shared" si="27"/>
        <v>0</v>
      </c>
    </row>
    <row r="127" spans="2:22" x14ac:dyDescent="0.25">
      <c r="B127">
        <v>8080000000</v>
      </c>
      <c r="C127">
        <v>-9.4439124999999997</v>
      </c>
      <c r="E127" s="6">
        <f t="shared" si="14"/>
        <v>8.32</v>
      </c>
      <c r="F127" s="6">
        <f t="shared" si="15"/>
        <v>-9.4261999000000003</v>
      </c>
      <c r="G127" s="44">
        <f t="shared" si="16"/>
        <v>-10.129937</v>
      </c>
      <c r="H127" s="44">
        <f t="shared" si="17"/>
        <v>-10.668392000000001</v>
      </c>
      <c r="I127" s="44">
        <f t="shared" si="18"/>
        <v>-11.807116000000001</v>
      </c>
      <c r="J127" s="44">
        <f t="shared" si="19"/>
        <v>-22.892264999999998</v>
      </c>
      <c r="K127" s="44">
        <f t="shared" si="20"/>
        <v>0</v>
      </c>
      <c r="M127">
        <v>8080000000</v>
      </c>
      <c r="N127">
        <v>-9.1473779999999998</v>
      </c>
      <c r="P127" s="6">
        <f t="shared" si="21"/>
        <v>8.32</v>
      </c>
      <c r="Q127" s="6">
        <f t="shared" si="22"/>
        <v>-9.2400532000000002</v>
      </c>
      <c r="R127" s="44">
        <f t="shared" si="23"/>
        <v>-9.9321622999999999</v>
      </c>
      <c r="S127" s="44">
        <f t="shared" si="24"/>
        <v>-10.488215</v>
      </c>
      <c r="T127" s="44">
        <f t="shared" si="25"/>
        <v>-12.336740000000001</v>
      </c>
      <c r="U127" s="44">
        <f t="shared" si="26"/>
        <v>-23.948692000000001</v>
      </c>
      <c r="V127" s="44">
        <f t="shared" si="27"/>
        <v>0</v>
      </c>
    </row>
    <row r="128" spans="2:22" x14ac:dyDescent="0.25">
      <c r="B128">
        <v>8140000000</v>
      </c>
      <c r="C128">
        <v>-9.4218054000000002</v>
      </c>
      <c r="E128" s="6">
        <f t="shared" si="14"/>
        <v>8.3800000000000008</v>
      </c>
      <c r="F128" s="6">
        <f t="shared" si="15"/>
        <v>-9.4228810999999997</v>
      </c>
      <c r="G128" s="44">
        <f t="shared" si="16"/>
        <v>-10.158564</v>
      </c>
      <c r="H128" s="44">
        <f t="shared" si="17"/>
        <v>-10.732912000000001</v>
      </c>
      <c r="I128" s="44">
        <f t="shared" si="18"/>
        <v>-11.944591000000001</v>
      </c>
      <c r="J128" s="44">
        <f t="shared" si="19"/>
        <v>-23.111367999999999</v>
      </c>
      <c r="K128" s="44">
        <f t="shared" si="20"/>
        <v>0</v>
      </c>
      <c r="M128">
        <v>8140000000</v>
      </c>
      <c r="N128">
        <v>-9.1580601000000001</v>
      </c>
      <c r="P128" s="6">
        <f t="shared" si="21"/>
        <v>8.3800000000000008</v>
      </c>
      <c r="Q128" s="6">
        <f t="shared" si="22"/>
        <v>-9.2542381000000002</v>
      </c>
      <c r="R128" s="44">
        <f t="shared" si="23"/>
        <v>-9.9565716000000002</v>
      </c>
      <c r="S128" s="44">
        <f t="shared" si="24"/>
        <v>-10.539021</v>
      </c>
      <c r="T128" s="44">
        <f t="shared" si="25"/>
        <v>-12.546362999999999</v>
      </c>
      <c r="U128" s="44">
        <f t="shared" si="26"/>
        <v>-24.121983</v>
      </c>
      <c r="V128" s="44">
        <f t="shared" si="27"/>
        <v>0</v>
      </c>
    </row>
    <row r="129" spans="2:22" x14ac:dyDescent="0.25">
      <c r="B129">
        <v>8200000000</v>
      </c>
      <c r="C129">
        <v>-9.4171782000000004</v>
      </c>
      <c r="E129" s="6">
        <f t="shared" si="14"/>
        <v>8.44</v>
      </c>
      <c r="F129" s="6">
        <f t="shared" si="15"/>
        <v>-9.4398222000000001</v>
      </c>
      <c r="G129" s="44">
        <f t="shared" si="16"/>
        <v>-10.205792000000001</v>
      </c>
      <c r="H129" s="44">
        <f t="shared" si="17"/>
        <v>-10.813140000000001</v>
      </c>
      <c r="I129" s="44">
        <f t="shared" si="18"/>
        <v>-12.09543</v>
      </c>
      <c r="J129" s="44">
        <f t="shared" si="19"/>
        <v>-23.333386999999998</v>
      </c>
      <c r="K129" s="44">
        <f t="shared" si="20"/>
        <v>0</v>
      </c>
      <c r="M129">
        <v>8200000000</v>
      </c>
      <c r="N129">
        <v>-9.1868048000000009</v>
      </c>
      <c r="P129" s="6">
        <f t="shared" si="21"/>
        <v>8.44</v>
      </c>
      <c r="Q129" s="6">
        <f t="shared" si="22"/>
        <v>-9.2839650999999996</v>
      </c>
      <c r="R129" s="44">
        <f t="shared" si="23"/>
        <v>-9.9924078000000005</v>
      </c>
      <c r="S129" s="44">
        <f t="shared" si="24"/>
        <v>-10.601233000000001</v>
      </c>
      <c r="T129" s="44">
        <f t="shared" si="25"/>
        <v>-12.764317999999999</v>
      </c>
      <c r="U129" s="44">
        <f t="shared" si="26"/>
        <v>-24.287766999999999</v>
      </c>
      <c r="V129" s="44">
        <f t="shared" si="27"/>
        <v>0</v>
      </c>
    </row>
    <row r="130" spans="2:22" x14ac:dyDescent="0.25">
      <c r="B130">
        <v>8260000000</v>
      </c>
      <c r="C130">
        <v>-9.4488763999999996</v>
      </c>
      <c r="E130" s="6">
        <f t="shared" si="14"/>
        <v>8.5</v>
      </c>
      <c r="F130" s="6">
        <f t="shared" si="15"/>
        <v>-9.4479485000000007</v>
      </c>
      <c r="G130" s="44">
        <f t="shared" si="16"/>
        <v>-10.245257000000001</v>
      </c>
      <c r="H130" s="44">
        <f t="shared" si="17"/>
        <v>-10.887371999999999</v>
      </c>
      <c r="I130" s="44">
        <f t="shared" si="18"/>
        <v>-12.256482999999999</v>
      </c>
      <c r="J130" s="44">
        <f t="shared" si="19"/>
        <v>-23.522836999999999</v>
      </c>
      <c r="K130" s="44">
        <f t="shared" si="20"/>
        <v>0</v>
      </c>
      <c r="M130">
        <v>8260000000</v>
      </c>
      <c r="N130">
        <v>-9.2467365000000008</v>
      </c>
      <c r="P130" s="6">
        <f t="shared" si="21"/>
        <v>8.5</v>
      </c>
      <c r="Q130" s="6">
        <f t="shared" si="22"/>
        <v>-9.2854185000000005</v>
      </c>
      <c r="R130" s="44">
        <f t="shared" si="23"/>
        <v>-10.003852</v>
      </c>
      <c r="S130" s="44">
        <f t="shared" si="24"/>
        <v>-10.652507999999999</v>
      </c>
      <c r="T130" s="44">
        <f t="shared" si="25"/>
        <v>-13.033341999999999</v>
      </c>
      <c r="U130" s="44">
        <f t="shared" si="26"/>
        <v>-24.437975000000002</v>
      </c>
      <c r="V130" s="44">
        <f t="shared" si="27"/>
        <v>0</v>
      </c>
    </row>
    <row r="131" spans="2:22" x14ac:dyDescent="0.25">
      <c r="B131">
        <v>8320000000</v>
      </c>
      <c r="C131">
        <v>-9.4261999000000003</v>
      </c>
      <c r="E131" s="6">
        <f t="shared" si="14"/>
        <v>8.56</v>
      </c>
      <c r="F131" s="6">
        <f t="shared" si="15"/>
        <v>-9.4490137000000001</v>
      </c>
      <c r="G131" s="44">
        <f t="shared" si="16"/>
        <v>-10.274741000000001</v>
      </c>
      <c r="H131" s="44">
        <f t="shared" si="17"/>
        <v>-10.948259</v>
      </c>
      <c r="I131" s="44">
        <f t="shared" si="18"/>
        <v>-12.412008999999999</v>
      </c>
      <c r="J131" s="44">
        <f t="shared" si="19"/>
        <v>-23.680040000000002</v>
      </c>
      <c r="K131" s="44">
        <f t="shared" si="20"/>
        <v>0</v>
      </c>
      <c r="M131">
        <v>8320000000</v>
      </c>
      <c r="N131">
        <v>-9.2400532000000002</v>
      </c>
      <c r="P131" s="6">
        <f t="shared" si="21"/>
        <v>8.56</v>
      </c>
      <c r="Q131" s="6">
        <f t="shared" si="22"/>
        <v>-9.2781982000000003</v>
      </c>
      <c r="R131" s="44">
        <f t="shared" si="23"/>
        <v>-10.006031</v>
      </c>
      <c r="S131" s="44">
        <f t="shared" si="24"/>
        <v>-10.692621000000001</v>
      </c>
      <c r="T131" s="44">
        <f t="shared" si="25"/>
        <v>-13.249961000000001</v>
      </c>
      <c r="U131" s="44">
        <f t="shared" si="26"/>
        <v>-24.543474</v>
      </c>
      <c r="V131" s="44">
        <f t="shared" si="27"/>
        <v>0</v>
      </c>
    </row>
    <row r="132" spans="2:22" x14ac:dyDescent="0.25">
      <c r="B132">
        <v>8380000000</v>
      </c>
      <c r="C132">
        <v>-9.4228810999999997</v>
      </c>
      <c r="E132" s="6">
        <f t="shared" si="14"/>
        <v>8.6199999999999992</v>
      </c>
      <c r="F132" s="6">
        <f t="shared" si="15"/>
        <v>-9.4291772999999992</v>
      </c>
      <c r="G132" s="44">
        <f t="shared" si="16"/>
        <v>-10.274191999999999</v>
      </c>
      <c r="H132" s="44">
        <f t="shared" si="17"/>
        <v>-10.962014</v>
      </c>
      <c r="I132" s="44">
        <f t="shared" si="18"/>
        <v>-12.457495</v>
      </c>
      <c r="J132" s="44">
        <f t="shared" si="19"/>
        <v>-23.729101</v>
      </c>
      <c r="K132" s="44">
        <f t="shared" si="20"/>
        <v>0</v>
      </c>
      <c r="M132">
        <v>8380000000</v>
      </c>
      <c r="N132">
        <v>-9.2542381000000002</v>
      </c>
      <c r="P132" s="6">
        <f t="shared" si="21"/>
        <v>8.6199999999999992</v>
      </c>
      <c r="Q132" s="6">
        <f t="shared" si="22"/>
        <v>-9.2548914</v>
      </c>
      <c r="R132" s="44">
        <f t="shared" si="23"/>
        <v>-9.9862251000000004</v>
      </c>
      <c r="S132" s="44">
        <f t="shared" si="24"/>
        <v>-10.687287</v>
      </c>
      <c r="T132" s="44">
        <f t="shared" si="25"/>
        <v>-13.282327</v>
      </c>
      <c r="U132" s="44">
        <f t="shared" si="26"/>
        <v>-24.541495999999999</v>
      </c>
      <c r="V132" s="44">
        <f t="shared" si="27"/>
        <v>0</v>
      </c>
    </row>
    <row r="133" spans="2:22" x14ac:dyDescent="0.25">
      <c r="B133">
        <v>8440000000</v>
      </c>
      <c r="C133">
        <v>-9.4398222000000001</v>
      </c>
      <c r="E133" s="6">
        <f t="shared" ref="E133:E196" si="28">B137/1000000000</f>
        <v>8.68</v>
      </c>
      <c r="F133" s="6">
        <f t="shared" ref="F133:F196" si="29">C137</f>
        <v>-9.4680470999999997</v>
      </c>
      <c r="G133" s="44">
        <f t="shared" ref="G133:G196" si="30">C343</f>
        <v>-10.326542</v>
      </c>
      <c r="H133" s="44">
        <f t="shared" ref="H133:H196" si="31">C549</f>
        <v>-11.019199</v>
      </c>
      <c r="I133" s="44">
        <f t="shared" ref="I133:I196" si="32">C755</f>
        <v>-12.508323000000001</v>
      </c>
      <c r="J133" s="44">
        <f t="shared" ref="J133:J196" si="33">C961</f>
        <v>-23.772234000000001</v>
      </c>
      <c r="K133" s="44">
        <f t="shared" ref="K133:K196" si="34">C1167</f>
        <v>0</v>
      </c>
      <c r="M133">
        <v>8440000000</v>
      </c>
      <c r="N133">
        <v>-9.2839650999999996</v>
      </c>
      <c r="P133" s="6">
        <f t="shared" si="21"/>
        <v>8.68</v>
      </c>
      <c r="Q133" s="6">
        <f t="shared" si="22"/>
        <v>-9.2748871000000008</v>
      </c>
      <c r="R133" s="44">
        <f t="shared" si="23"/>
        <v>-10.013172000000001</v>
      </c>
      <c r="S133" s="44">
        <f t="shared" si="24"/>
        <v>-10.734309</v>
      </c>
      <c r="T133" s="44">
        <f t="shared" si="25"/>
        <v>-13.380944</v>
      </c>
      <c r="U133" s="44">
        <f t="shared" si="26"/>
        <v>-24.603028999999999</v>
      </c>
      <c r="V133" s="44">
        <f t="shared" si="27"/>
        <v>0</v>
      </c>
    </row>
    <row r="134" spans="2:22" x14ac:dyDescent="0.25">
      <c r="B134">
        <v>8500000000</v>
      </c>
      <c r="C134">
        <v>-9.4479485000000007</v>
      </c>
      <c r="E134" s="6">
        <f t="shared" si="28"/>
        <v>8.74</v>
      </c>
      <c r="F134" s="6">
        <f t="shared" si="29"/>
        <v>-9.4911136999999997</v>
      </c>
      <c r="G134" s="44">
        <f t="shared" si="30"/>
        <v>-10.370361000000001</v>
      </c>
      <c r="H134" s="44">
        <f t="shared" si="31"/>
        <v>-11.079564</v>
      </c>
      <c r="I134" s="44">
        <f t="shared" si="32"/>
        <v>-12.652854</v>
      </c>
      <c r="J134" s="44">
        <f t="shared" si="33"/>
        <v>-23.904281999999998</v>
      </c>
      <c r="K134" s="44">
        <f t="shared" si="34"/>
        <v>0</v>
      </c>
      <c r="M134">
        <v>8500000000</v>
      </c>
      <c r="N134">
        <v>-9.2854185000000005</v>
      </c>
      <c r="P134" s="6">
        <f t="shared" ref="P134:P197" si="35">M138/1000000000</f>
        <v>8.74</v>
      </c>
      <c r="Q134" s="6">
        <f t="shared" ref="Q134:Q197" si="36">N138</f>
        <v>-9.2836580000000009</v>
      </c>
      <c r="R134" s="44">
        <f t="shared" ref="R134:R197" si="37">N344</f>
        <v>-10.045199</v>
      </c>
      <c r="S134" s="44">
        <f t="shared" ref="S134:S197" si="38">N550</f>
        <v>-10.831099999999999</v>
      </c>
      <c r="T134" s="44">
        <f t="shared" ref="T134:T197" si="39">N756</f>
        <v>-13.799911</v>
      </c>
      <c r="U134" s="44">
        <f t="shared" ref="U134:U197" si="40">N962</f>
        <v>-24.775003000000002</v>
      </c>
      <c r="V134" s="44">
        <f t="shared" ref="V134:V197" si="41">N1168</f>
        <v>0</v>
      </c>
    </row>
    <row r="135" spans="2:22" x14ac:dyDescent="0.25">
      <c r="B135">
        <v>8560000000</v>
      </c>
      <c r="C135">
        <v>-9.4490137000000001</v>
      </c>
      <c r="E135" s="6">
        <f t="shared" si="28"/>
        <v>8.8000000000000007</v>
      </c>
      <c r="F135" s="6">
        <f t="shared" si="29"/>
        <v>-9.5240010999999996</v>
      </c>
      <c r="G135" s="44">
        <f t="shared" si="30"/>
        <v>-10.421723</v>
      </c>
      <c r="H135" s="44">
        <f t="shared" si="31"/>
        <v>-11.154108000000001</v>
      </c>
      <c r="I135" s="44">
        <f t="shared" si="32"/>
        <v>-12.95509</v>
      </c>
      <c r="J135" s="44">
        <f t="shared" si="33"/>
        <v>-24.109487999999999</v>
      </c>
      <c r="K135" s="44">
        <f t="shared" si="34"/>
        <v>0</v>
      </c>
      <c r="M135">
        <v>8560000000</v>
      </c>
      <c r="N135">
        <v>-9.2781982000000003</v>
      </c>
      <c r="P135" s="6">
        <f t="shared" si="35"/>
        <v>8.8000000000000007</v>
      </c>
      <c r="Q135" s="6">
        <f t="shared" si="36"/>
        <v>-9.3095894000000001</v>
      </c>
      <c r="R135" s="44">
        <f t="shared" si="37"/>
        <v>-10.097498999999999</v>
      </c>
      <c r="S135" s="44">
        <f t="shared" si="38"/>
        <v>-10.954065</v>
      </c>
      <c r="T135" s="44">
        <f t="shared" si="39"/>
        <v>-14.305883</v>
      </c>
      <c r="U135" s="44">
        <f t="shared" si="40"/>
        <v>-24.959043999999999</v>
      </c>
      <c r="V135" s="44">
        <f t="shared" si="41"/>
        <v>0</v>
      </c>
    </row>
    <row r="136" spans="2:22" x14ac:dyDescent="0.25">
      <c r="B136">
        <v>8620000000</v>
      </c>
      <c r="C136">
        <v>-9.4291772999999992</v>
      </c>
      <c r="E136" s="6">
        <f t="shared" si="28"/>
        <v>8.86</v>
      </c>
      <c r="F136" s="6">
        <f t="shared" si="29"/>
        <v>-9.5497321999999993</v>
      </c>
      <c r="G136" s="44">
        <f t="shared" si="30"/>
        <v>-10.457311000000001</v>
      </c>
      <c r="H136" s="44">
        <f t="shared" si="31"/>
        <v>-11.194692</v>
      </c>
      <c r="I136" s="44">
        <f t="shared" si="32"/>
        <v>-13.101751</v>
      </c>
      <c r="J136" s="44">
        <f t="shared" si="33"/>
        <v>-24.208203999999999</v>
      </c>
      <c r="K136" s="44">
        <f t="shared" si="34"/>
        <v>0</v>
      </c>
      <c r="M136">
        <v>8620000000</v>
      </c>
      <c r="N136">
        <v>-9.2548914</v>
      </c>
      <c r="P136" s="6">
        <f t="shared" si="35"/>
        <v>8.86</v>
      </c>
      <c r="Q136" s="6">
        <f t="shared" si="36"/>
        <v>-9.3313351000000004</v>
      </c>
      <c r="R136" s="44">
        <f t="shared" si="37"/>
        <v>-10.128056000000001</v>
      </c>
      <c r="S136" s="44">
        <f t="shared" si="38"/>
        <v>-10.9962</v>
      </c>
      <c r="T136" s="44">
        <f t="shared" si="39"/>
        <v>-14.416855999999999</v>
      </c>
      <c r="U136" s="44">
        <f t="shared" si="40"/>
        <v>-25.00526</v>
      </c>
      <c r="V136" s="44">
        <f t="shared" si="41"/>
        <v>0</v>
      </c>
    </row>
    <row r="137" spans="2:22" x14ac:dyDescent="0.25">
      <c r="B137">
        <v>8680000000</v>
      </c>
      <c r="C137">
        <v>-9.4680470999999997</v>
      </c>
      <c r="E137" s="6">
        <f t="shared" si="28"/>
        <v>8.92</v>
      </c>
      <c r="F137" s="6">
        <f t="shared" si="29"/>
        <v>-9.5956534999999992</v>
      </c>
      <c r="G137" s="44">
        <f t="shared" si="30"/>
        <v>-10.502953</v>
      </c>
      <c r="H137" s="44">
        <f t="shared" si="31"/>
        <v>-11.226732</v>
      </c>
      <c r="I137" s="44">
        <f t="shared" si="32"/>
        <v>-13.112629</v>
      </c>
      <c r="J137" s="44">
        <f t="shared" si="33"/>
        <v>-24.214701000000002</v>
      </c>
      <c r="K137" s="44">
        <f t="shared" si="34"/>
        <v>0</v>
      </c>
      <c r="M137">
        <v>8680000000</v>
      </c>
      <c r="N137">
        <v>-9.2748871000000008</v>
      </c>
      <c r="P137" s="6">
        <f t="shared" si="35"/>
        <v>8.92</v>
      </c>
      <c r="Q137" s="6">
        <f t="shared" si="36"/>
        <v>-9.3848018999999994</v>
      </c>
      <c r="R137" s="44">
        <f t="shared" si="37"/>
        <v>-10.184606</v>
      </c>
      <c r="S137" s="44">
        <f t="shared" si="38"/>
        <v>-11.045104</v>
      </c>
      <c r="T137" s="44">
        <f t="shared" si="39"/>
        <v>-14.411963999999999</v>
      </c>
      <c r="U137" s="44">
        <f t="shared" si="40"/>
        <v>-25.001802000000001</v>
      </c>
      <c r="V137" s="44">
        <f t="shared" si="41"/>
        <v>0</v>
      </c>
    </row>
    <row r="138" spans="2:22" x14ac:dyDescent="0.25">
      <c r="B138">
        <v>8740000000</v>
      </c>
      <c r="C138">
        <v>-9.4911136999999997</v>
      </c>
      <c r="E138" s="6">
        <f t="shared" si="28"/>
        <v>8.98</v>
      </c>
      <c r="F138" s="6">
        <f t="shared" si="29"/>
        <v>-9.6039037999999994</v>
      </c>
      <c r="G138" s="44">
        <f t="shared" si="30"/>
        <v>-10.51482</v>
      </c>
      <c r="H138" s="44">
        <f t="shared" si="31"/>
        <v>-11.237209999999999</v>
      </c>
      <c r="I138" s="44">
        <f t="shared" si="32"/>
        <v>-13.177668000000001</v>
      </c>
      <c r="J138" s="44">
        <f t="shared" si="33"/>
        <v>-24.281330000000001</v>
      </c>
      <c r="K138" s="44">
        <f t="shared" si="34"/>
        <v>0</v>
      </c>
      <c r="M138">
        <v>8740000000</v>
      </c>
      <c r="N138">
        <v>-9.2836580000000009</v>
      </c>
      <c r="P138" s="6">
        <f t="shared" si="35"/>
        <v>8.98</v>
      </c>
      <c r="Q138" s="6">
        <f t="shared" si="36"/>
        <v>-9.4139776000000008</v>
      </c>
      <c r="R138" s="44">
        <f t="shared" si="37"/>
        <v>-10.224935</v>
      </c>
      <c r="S138" s="44">
        <f t="shared" si="38"/>
        <v>-11.104717000000001</v>
      </c>
      <c r="T138" s="44">
        <f t="shared" si="39"/>
        <v>-14.600481</v>
      </c>
      <c r="U138" s="44">
        <f t="shared" si="40"/>
        <v>-25.071728</v>
      </c>
      <c r="V138" s="44">
        <f t="shared" si="41"/>
        <v>0</v>
      </c>
    </row>
    <row r="139" spans="2:22" x14ac:dyDescent="0.25">
      <c r="B139">
        <v>8800000000</v>
      </c>
      <c r="C139">
        <v>-9.5240010999999996</v>
      </c>
      <c r="E139" s="6">
        <f t="shared" si="28"/>
        <v>9.0399999999999991</v>
      </c>
      <c r="F139" s="6">
        <f t="shared" si="29"/>
        <v>-9.6287459999999996</v>
      </c>
      <c r="G139" s="44">
        <f t="shared" si="30"/>
        <v>-10.537686000000001</v>
      </c>
      <c r="H139" s="44">
        <f t="shared" si="31"/>
        <v>-11.260448</v>
      </c>
      <c r="I139" s="44">
        <f t="shared" si="32"/>
        <v>-13.285017</v>
      </c>
      <c r="J139" s="44">
        <f t="shared" si="33"/>
        <v>-24.349888</v>
      </c>
      <c r="K139" s="44">
        <f t="shared" si="34"/>
        <v>0</v>
      </c>
      <c r="M139">
        <v>8800000000</v>
      </c>
      <c r="N139">
        <v>-9.3095894000000001</v>
      </c>
      <c r="P139" s="6">
        <f t="shared" si="35"/>
        <v>9.0399999999999991</v>
      </c>
      <c r="Q139" s="6">
        <f t="shared" si="36"/>
        <v>-9.4583539999999999</v>
      </c>
      <c r="R139" s="44">
        <f t="shared" si="37"/>
        <v>-10.27595</v>
      </c>
      <c r="S139" s="44">
        <f t="shared" si="38"/>
        <v>-11.158440000000001</v>
      </c>
      <c r="T139" s="44">
        <f t="shared" si="39"/>
        <v>-14.701219</v>
      </c>
      <c r="U139" s="44">
        <f t="shared" si="40"/>
        <v>-25.100615999999999</v>
      </c>
      <c r="V139" s="44">
        <f t="shared" si="41"/>
        <v>0</v>
      </c>
    </row>
    <row r="140" spans="2:22" x14ac:dyDescent="0.25">
      <c r="B140">
        <v>8860000000</v>
      </c>
      <c r="C140">
        <v>-9.5497321999999993</v>
      </c>
      <c r="E140" s="6">
        <f t="shared" si="28"/>
        <v>9.1</v>
      </c>
      <c r="F140" s="6">
        <f t="shared" si="29"/>
        <v>-9.6444110999999992</v>
      </c>
      <c r="G140" s="44">
        <f t="shared" si="30"/>
        <v>-10.543433</v>
      </c>
      <c r="H140" s="44">
        <f t="shared" si="31"/>
        <v>-11.250994</v>
      </c>
      <c r="I140" s="44">
        <f t="shared" si="32"/>
        <v>-13.195662</v>
      </c>
      <c r="J140" s="44">
        <f t="shared" si="33"/>
        <v>-24.291205999999999</v>
      </c>
      <c r="K140" s="44">
        <f t="shared" si="34"/>
        <v>0</v>
      </c>
      <c r="M140">
        <v>8860000000</v>
      </c>
      <c r="N140">
        <v>-9.3313351000000004</v>
      </c>
      <c r="P140" s="6">
        <f t="shared" si="35"/>
        <v>9.1</v>
      </c>
      <c r="Q140" s="6">
        <f t="shared" si="36"/>
        <v>-9.5044231000000003</v>
      </c>
      <c r="R140" s="44">
        <f t="shared" si="37"/>
        <v>-10.319243</v>
      </c>
      <c r="S140" s="44">
        <f t="shared" si="38"/>
        <v>-11.171345000000001</v>
      </c>
      <c r="T140" s="44">
        <f t="shared" si="39"/>
        <v>-14.545534999999999</v>
      </c>
      <c r="U140" s="44">
        <f t="shared" si="40"/>
        <v>-25.035762999999999</v>
      </c>
      <c r="V140" s="44">
        <f t="shared" si="41"/>
        <v>0</v>
      </c>
    </row>
    <row r="141" spans="2:22" x14ac:dyDescent="0.25">
      <c r="B141">
        <v>8920000000</v>
      </c>
      <c r="C141">
        <v>-9.5956534999999992</v>
      </c>
      <c r="E141" s="6">
        <f t="shared" si="28"/>
        <v>9.16</v>
      </c>
      <c r="F141" s="6">
        <f t="shared" si="29"/>
        <v>-9.6503010000000007</v>
      </c>
      <c r="G141" s="44">
        <f t="shared" si="30"/>
        <v>-10.540547</v>
      </c>
      <c r="H141" s="44">
        <f t="shared" si="31"/>
        <v>-11.239482000000001</v>
      </c>
      <c r="I141" s="44">
        <f t="shared" si="32"/>
        <v>-13.163702000000001</v>
      </c>
      <c r="J141" s="44">
        <f t="shared" si="33"/>
        <v>-24.248833000000001</v>
      </c>
      <c r="K141" s="44">
        <f t="shared" si="34"/>
        <v>0</v>
      </c>
      <c r="M141">
        <v>8920000000</v>
      </c>
      <c r="N141">
        <v>-9.3848018999999994</v>
      </c>
      <c r="P141" s="6">
        <f t="shared" si="35"/>
        <v>9.16</v>
      </c>
      <c r="Q141" s="6">
        <f t="shared" si="36"/>
        <v>-9.5496768999999997</v>
      </c>
      <c r="R141" s="44">
        <f t="shared" si="37"/>
        <v>-10.376161</v>
      </c>
      <c r="S141" s="44">
        <f t="shared" si="38"/>
        <v>-11.245305999999999</v>
      </c>
      <c r="T141" s="44">
        <f t="shared" si="39"/>
        <v>-14.725042</v>
      </c>
      <c r="U141" s="44">
        <f t="shared" si="40"/>
        <v>-25.072154999999999</v>
      </c>
      <c r="V141" s="44">
        <f t="shared" si="41"/>
        <v>0</v>
      </c>
    </row>
    <row r="142" spans="2:22" x14ac:dyDescent="0.25">
      <c r="B142">
        <v>8980000000</v>
      </c>
      <c r="C142">
        <v>-9.6039037999999994</v>
      </c>
      <c r="E142" s="6">
        <f t="shared" si="28"/>
        <v>9.2200000000000006</v>
      </c>
      <c r="F142" s="6">
        <f t="shared" si="29"/>
        <v>-9.7051534999999998</v>
      </c>
      <c r="G142" s="44">
        <f t="shared" si="30"/>
        <v>-10.603448999999999</v>
      </c>
      <c r="H142" s="44">
        <f t="shared" si="31"/>
        <v>-11.337216</v>
      </c>
      <c r="I142" s="44">
        <f t="shared" si="32"/>
        <v>-13.540146999999999</v>
      </c>
      <c r="J142" s="44">
        <f t="shared" si="33"/>
        <v>-24.468395000000001</v>
      </c>
      <c r="K142" s="44">
        <f t="shared" si="34"/>
        <v>0</v>
      </c>
      <c r="M142">
        <v>8980000000</v>
      </c>
      <c r="N142">
        <v>-9.4139776000000008</v>
      </c>
      <c r="P142" s="6">
        <f t="shared" si="35"/>
        <v>9.2200000000000006</v>
      </c>
      <c r="Q142" s="6">
        <f t="shared" si="36"/>
        <v>-9.6319599</v>
      </c>
      <c r="R142" s="44">
        <f t="shared" si="37"/>
        <v>-10.495117</v>
      </c>
      <c r="S142" s="44">
        <f t="shared" si="38"/>
        <v>-11.466343</v>
      </c>
      <c r="T142" s="44">
        <f t="shared" si="39"/>
        <v>-15.497369000000001</v>
      </c>
      <c r="U142" s="44">
        <f t="shared" si="40"/>
        <v>-25.363679999999999</v>
      </c>
      <c r="V142" s="44">
        <f t="shared" si="41"/>
        <v>0</v>
      </c>
    </row>
    <row r="143" spans="2:22" x14ac:dyDescent="0.25">
      <c r="B143">
        <v>9040000000</v>
      </c>
      <c r="C143">
        <v>-9.6287459999999996</v>
      </c>
      <c r="E143" s="6">
        <f t="shared" si="28"/>
        <v>9.2799999999999994</v>
      </c>
      <c r="F143" s="6">
        <f t="shared" si="29"/>
        <v>-9.7206583000000002</v>
      </c>
      <c r="G143" s="44">
        <f t="shared" si="30"/>
        <v>-10.631558</v>
      </c>
      <c r="H143" s="44">
        <f t="shared" si="31"/>
        <v>-11.417794000000001</v>
      </c>
      <c r="I143" s="44">
        <f t="shared" si="32"/>
        <v>-14.000059</v>
      </c>
      <c r="J143" s="44">
        <f t="shared" si="33"/>
        <v>-24.691279999999999</v>
      </c>
      <c r="K143" s="44">
        <f t="shared" si="34"/>
        <v>0</v>
      </c>
      <c r="M143">
        <v>9040000000</v>
      </c>
      <c r="N143">
        <v>-9.4583539999999999</v>
      </c>
      <c r="P143" s="6">
        <f t="shared" si="35"/>
        <v>9.2799999999999994</v>
      </c>
      <c r="Q143" s="6">
        <f t="shared" si="36"/>
        <v>-9.6850232999999992</v>
      </c>
      <c r="R143" s="44">
        <f t="shared" si="37"/>
        <v>-10.575176000000001</v>
      </c>
      <c r="S143" s="44">
        <f t="shared" si="38"/>
        <v>-11.633483</v>
      </c>
      <c r="T143" s="44">
        <f t="shared" si="39"/>
        <v>-16.106266000000002</v>
      </c>
      <c r="U143" s="44">
        <f t="shared" si="40"/>
        <v>-25.545717</v>
      </c>
      <c r="V143" s="44">
        <f t="shared" si="41"/>
        <v>0</v>
      </c>
    </row>
    <row r="144" spans="2:22" x14ac:dyDescent="0.25">
      <c r="B144">
        <v>9100000000</v>
      </c>
      <c r="C144">
        <v>-9.6444110999999992</v>
      </c>
      <c r="E144" s="6">
        <f t="shared" si="28"/>
        <v>9.34</v>
      </c>
      <c r="F144" s="6">
        <f t="shared" si="29"/>
        <v>-9.7435016999999995</v>
      </c>
      <c r="G144" s="44">
        <f t="shared" si="30"/>
        <v>-10.652231</v>
      </c>
      <c r="H144" s="44">
        <f t="shared" si="31"/>
        <v>-11.457660000000001</v>
      </c>
      <c r="I144" s="44">
        <f t="shared" si="32"/>
        <v>-14.184191</v>
      </c>
      <c r="J144" s="44">
        <f t="shared" si="33"/>
        <v>-24.761030000000002</v>
      </c>
      <c r="K144" s="44">
        <f t="shared" si="34"/>
        <v>0</v>
      </c>
      <c r="M144">
        <v>9100000000</v>
      </c>
      <c r="N144">
        <v>-9.5044231000000003</v>
      </c>
      <c r="P144" s="6">
        <f t="shared" si="35"/>
        <v>9.34</v>
      </c>
      <c r="Q144" s="6">
        <f t="shared" si="36"/>
        <v>-9.7379292999999993</v>
      </c>
      <c r="R144" s="44">
        <f t="shared" si="37"/>
        <v>-10.633749999999999</v>
      </c>
      <c r="S144" s="44">
        <f t="shared" si="38"/>
        <v>-11.701848</v>
      </c>
      <c r="T144" s="44">
        <f t="shared" si="39"/>
        <v>-16.186395999999998</v>
      </c>
      <c r="U144" s="44">
        <f t="shared" si="40"/>
        <v>-25.545887</v>
      </c>
      <c r="V144" s="44">
        <f t="shared" si="41"/>
        <v>0</v>
      </c>
    </row>
    <row r="145" spans="2:22" x14ac:dyDescent="0.25">
      <c r="B145">
        <v>9160000000</v>
      </c>
      <c r="C145">
        <v>-9.6503010000000007</v>
      </c>
      <c r="E145" s="6">
        <f t="shared" si="28"/>
        <v>9.4</v>
      </c>
      <c r="F145" s="6">
        <f t="shared" si="29"/>
        <v>-9.7436398999999998</v>
      </c>
      <c r="G145" s="44">
        <f t="shared" si="30"/>
        <v>-10.641819</v>
      </c>
      <c r="H145" s="44">
        <f t="shared" si="31"/>
        <v>-11.447877</v>
      </c>
      <c r="I145" s="44">
        <f t="shared" si="32"/>
        <v>-14.15329</v>
      </c>
      <c r="J145" s="44">
        <f t="shared" si="33"/>
        <v>-24.711824</v>
      </c>
      <c r="K145" s="44">
        <f t="shared" si="34"/>
        <v>0</v>
      </c>
      <c r="M145">
        <v>9160000000</v>
      </c>
      <c r="N145">
        <v>-9.5496768999999997</v>
      </c>
      <c r="P145" s="6">
        <f t="shared" si="35"/>
        <v>9.4</v>
      </c>
      <c r="Q145" s="6">
        <f t="shared" si="36"/>
        <v>-9.7878351000000006</v>
      </c>
      <c r="R145" s="44">
        <f t="shared" si="37"/>
        <v>-10.683282</v>
      </c>
      <c r="S145" s="44">
        <f t="shared" si="38"/>
        <v>-11.739321</v>
      </c>
      <c r="T145" s="44">
        <f t="shared" si="39"/>
        <v>-16.12509</v>
      </c>
      <c r="U145" s="44">
        <f t="shared" si="40"/>
        <v>-25.487804000000001</v>
      </c>
      <c r="V145" s="44">
        <f t="shared" si="41"/>
        <v>0</v>
      </c>
    </row>
    <row r="146" spans="2:22" x14ac:dyDescent="0.25">
      <c r="B146">
        <v>9220000000</v>
      </c>
      <c r="C146">
        <v>-9.7051534999999998</v>
      </c>
      <c r="E146" s="6">
        <f t="shared" si="28"/>
        <v>9.4600000000000009</v>
      </c>
      <c r="F146" s="6">
        <f t="shared" si="29"/>
        <v>-9.7765894000000007</v>
      </c>
      <c r="G146" s="44">
        <f t="shared" si="30"/>
        <v>-10.669534000000001</v>
      </c>
      <c r="H146" s="44">
        <f t="shared" si="31"/>
        <v>-11.495986</v>
      </c>
      <c r="I146" s="44">
        <f t="shared" si="32"/>
        <v>-14.296581</v>
      </c>
      <c r="J146" s="44">
        <f t="shared" si="33"/>
        <v>-24.755694999999999</v>
      </c>
      <c r="K146" s="44">
        <f t="shared" si="34"/>
        <v>0</v>
      </c>
      <c r="M146">
        <v>9220000000</v>
      </c>
      <c r="N146">
        <v>-9.6319599</v>
      </c>
      <c r="P146" s="6">
        <f t="shared" si="35"/>
        <v>9.4600000000000009</v>
      </c>
      <c r="Q146" s="6">
        <f t="shared" si="36"/>
        <v>-9.8628158999999993</v>
      </c>
      <c r="R146" s="44">
        <f t="shared" si="37"/>
        <v>-10.770197</v>
      </c>
      <c r="S146" s="44">
        <f t="shared" si="38"/>
        <v>-11.865140999999999</v>
      </c>
      <c r="T146" s="44">
        <f t="shared" si="39"/>
        <v>-16.372558999999999</v>
      </c>
      <c r="U146" s="44">
        <f t="shared" si="40"/>
        <v>-25.545968999999999</v>
      </c>
      <c r="V146" s="44">
        <f t="shared" si="41"/>
        <v>0</v>
      </c>
    </row>
    <row r="147" spans="2:22" x14ac:dyDescent="0.25">
      <c r="B147">
        <v>9280000000</v>
      </c>
      <c r="C147">
        <v>-9.7206583000000002</v>
      </c>
      <c r="E147" s="6">
        <f t="shared" si="28"/>
        <v>9.52</v>
      </c>
      <c r="F147" s="6">
        <f t="shared" si="29"/>
        <v>-9.7806786999999993</v>
      </c>
      <c r="G147" s="44">
        <f t="shared" si="30"/>
        <v>-10.677142</v>
      </c>
      <c r="H147" s="44">
        <f t="shared" si="31"/>
        <v>-11.537627000000001</v>
      </c>
      <c r="I147" s="44">
        <f t="shared" si="32"/>
        <v>-14.53176</v>
      </c>
      <c r="J147" s="44">
        <f t="shared" si="33"/>
        <v>-24.813476999999999</v>
      </c>
      <c r="K147" s="44">
        <f t="shared" si="34"/>
        <v>0</v>
      </c>
      <c r="M147">
        <v>9280000000</v>
      </c>
      <c r="N147">
        <v>-9.6850232999999992</v>
      </c>
      <c r="P147" s="6">
        <f t="shared" si="35"/>
        <v>9.52</v>
      </c>
      <c r="Q147" s="6">
        <f t="shared" si="36"/>
        <v>-9.9318217999999998</v>
      </c>
      <c r="R147" s="44">
        <f t="shared" si="37"/>
        <v>-10.851635999999999</v>
      </c>
      <c r="S147" s="44">
        <f t="shared" si="38"/>
        <v>-12.004286</v>
      </c>
      <c r="T147" s="44">
        <f t="shared" si="39"/>
        <v>-16.650535999999999</v>
      </c>
      <c r="U147" s="44">
        <f t="shared" si="40"/>
        <v>-25.602060000000002</v>
      </c>
      <c r="V147" s="44">
        <f t="shared" si="41"/>
        <v>0</v>
      </c>
    </row>
    <row r="148" spans="2:22" x14ac:dyDescent="0.25">
      <c r="B148">
        <v>9340000000</v>
      </c>
      <c r="C148">
        <v>-9.7435016999999995</v>
      </c>
      <c r="E148" s="6">
        <f t="shared" si="28"/>
        <v>9.58</v>
      </c>
      <c r="F148" s="6">
        <f t="shared" si="29"/>
        <v>-9.7967072000000002</v>
      </c>
      <c r="G148" s="44">
        <f t="shared" si="30"/>
        <v>-10.69753</v>
      </c>
      <c r="H148" s="44">
        <f t="shared" si="31"/>
        <v>-11.585281</v>
      </c>
      <c r="I148" s="44">
        <f t="shared" si="32"/>
        <v>-14.732332</v>
      </c>
      <c r="J148" s="44">
        <f t="shared" si="33"/>
        <v>-24.846081000000002</v>
      </c>
      <c r="K148" s="44">
        <f t="shared" si="34"/>
        <v>0</v>
      </c>
      <c r="M148">
        <v>9340000000</v>
      </c>
      <c r="N148">
        <v>-9.7379292999999993</v>
      </c>
      <c r="P148" s="6">
        <f t="shared" si="35"/>
        <v>9.58</v>
      </c>
      <c r="Q148" s="6">
        <f t="shared" si="36"/>
        <v>-9.9947108999999994</v>
      </c>
      <c r="R148" s="44">
        <f t="shared" si="37"/>
        <v>-10.927664</v>
      </c>
      <c r="S148" s="44">
        <f t="shared" si="38"/>
        <v>-12.136963</v>
      </c>
      <c r="T148" s="44">
        <f t="shared" si="39"/>
        <v>-16.870956</v>
      </c>
      <c r="U148" s="44">
        <f t="shared" si="40"/>
        <v>-25.642617999999999</v>
      </c>
      <c r="V148" s="44">
        <f t="shared" si="41"/>
        <v>0</v>
      </c>
    </row>
    <row r="149" spans="2:22" x14ac:dyDescent="0.25">
      <c r="B149">
        <v>9400000000</v>
      </c>
      <c r="C149">
        <v>-9.7436398999999998</v>
      </c>
      <c r="E149" s="6">
        <f t="shared" si="28"/>
        <v>9.64</v>
      </c>
      <c r="F149" s="6">
        <f t="shared" si="29"/>
        <v>-9.8003015999999992</v>
      </c>
      <c r="G149" s="44">
        <f t="shared" si="30"/>
        <v>-10.712974000000001</v>
      </c>
      <c r="H149" s="44">
        <f t="shared" si="31"/>
        <v>-11.648194</v>
      </c>
      <c r="I149" s="44">
        <f t="shared" si="32"/>
        <v>-15.058415999999999</v>
      </c>
      <c r="J149" s="44">
        <f t="shared" si="33"/>
        <v>-24.927772999999998</v>
      </c>
      <c r="K149" s="44">
        <f t="shared" si="34"/>
        <v>0</v>
      </c>
      <c r="M149">
        <v>9400000000</v>
      </c>
      <c r="N149">
        <v>-9.7878351000000006</v>
      </c>
      <c r="P149" s="6">
        <f t="shared" si="35"/>
        <v>9.64</v>
      </c>
      <c r="Q149" s="6">
        <f t="shared" si="36"/>
        <v>-10.058405</v>
      </c>
      <c r="R149" s="44">
        <f t="shared" si="37"/>
        <v>-11.009112</v>
      </c>
      <c r="S149" s="44">
        <f t="shared" si="38"/>
        <v>-12.303734</v>
      </c>
      <c r="T149" s="44">
        <f t="shared" si="39"/>
        <v>-17.300749</v>
      </c>
      <c r="U149" s="44">
        <f t="shared" si="40"/>
        <v>-25.753771</v>
      </c>
      <c r="V149" s="44">
        <f t="shared" si="41"/>
        <v>0</v>
      </c>
    </row>
    <row r="150" spans="2:22" x14ac:dyDescent="0.25">
      <c r="B150">
        <v>9460000000</v>
      </c>
      <c r="C150">
        <v>-9.7765894000000007</v>
      </c>
      <c r="E150" s="6">
        <f t="shared" si="28"/>
        <v>9.6999999999999993</v>
      </c>
      <c r="F150" s="6">
        <f t="shared" si="29"/>
        <v>-9.8189534999999992</v>
      </c>
      <c r="G150" s="44">
        <f t="shared" si="30"/>
        <v>-10.756359</v>
      </c>
      <c r="H150" s="44">
        <f t="shared" si="31"/>
        <v>-11.760221</v>
      </c>
      <c r="I150" s="44">
        <f t="shared" si="32"/>
        <v>-15.612076999999999</v>
      </c>
      <c r="J150" s="44">
        <f t="shared" si="33"/>
        <v>-25.114304000000001</v>
      </c>
      <c r="K150" s="44">
        <f t="shared" si="34"/>
        <v>0</v>
      </c>
      <c r="M150">
        <v>9460000000</v>
      </c>
      <c r="N150">
        <v>-9.8628158999999993</v>
      </c>
      <c r="P150" s="6">
        <f t="shared" si="35"/>
        <v>9.6999999999999993</v>
      </c>
      <c r="Q150" s="6">
        <f t="shared" si="36"/>
        <v>-10.126359000000001</v>
      </c>
      <c r="R150" s="44">
        <f t="shared" si="37"/>
        <v>-11.1027</v>
      </c>
      <c r="S150" s="44">
        <f t="shared" si="38"/>
        <v>-12.520083</v>
      </c>
      <c r="T150" s="44">
        <f t="shared" si="39"/>
        <v>-17.933878</v>
      </c>
      <c r="U150" s="44">
        <f t="shared" si="40"/>
        <v>-25.936482999999999</v>
      </c>
      <c r="V150" s="44">
        <f t="shared" si="41"/>
        <v>0</v>
      </c>
    </row>
    <row r="151" spans="2:22" x14ac:dyDescent="0.25">
      <c r="B151">
        <v>9520000000</v>
      </c>
      <c r="C151">
        <v>-9.7806786999999993</v>
      </c>
      <c r="E151" s="6">
        <f t="shared" si="28"/>
        <v>9.76</v>
      </c>
      <c r="F151" s="6">
        <f t="shared" si="29"/>
        <v>-9.8282261000000002</v>
      </c>
      <c r="G151" s="44">
        <f t="shared" si="30"/>
        <v>-10.805085</v>
      </c>
      <c r="H151" s="44">
        <f t="shared" si="31"/>
        <v>-11.887513999999999</v>
      </c>
      <c r="I151" s="44">
        <f t="shared" si="32"/>
        <v>-16.221239000000001</v>
      </c>
      <c r="J151" s="44">
        <f t="shared" si="33"/>
        <v>-25.301089999999999</v>
      </c>
      <c r="K151" s="44">
        <f t="shared" si="34"/>
        <v>0</v>
      </c>
      <c r="M151">
        <v>9520000000</v>
      </c>
      <c r="N151">
        <v>-9.9318217999999998</v>
      </c>
      <c r="P151" s="6">
        <f t="shared" si="35"/>
        <v>9.76</v>
      </c>
      <c r="Q151" s="6">
        <f t="shared" si="36"/>
        <v>-10.198266</v>
      </c>
      <c r="R151" s="44">
        <f t="shared" si="37"/>
        <v>-11.196971</v>
      </c>
      <c r="S151" s="44">
        <f t="shared" si="38"/>
        <v>-12.732044999999999</v>
      </c>
      <c r="T151" s="44">
        <f t="shared" si="39"/>
        <v>-18.458836000000002</v>
      </c>
      <c r="U151" s="44">
        <f t="shared" si="40"/>
        <v>-26.081060000000001</v>
      </c>
      <c r="V151" s="44">
        <f t="shared" si="41"/>
        <v>0</v>
      </c>
    </row>
    <row r="152" spans="2:22" x14ac:dyDescent="0.25">
      <c r="B152">
        <v>9580000000</v>
      </c>
      <c r="C152">
        <v>-9.7967072000000002</v>
      </c>
      <c r="E152" s="6">
        <f t="shared" si="28"/>
        <v>9.82</v>
      </c>
      <c r="F152" s="6">
        <f t="shared" si="29"/>
        <v>-9.8176088000000004</v>
      </c>
      <c r="G152" s="44">
        <f t="shared" si="30"/>
        <v>-10.831923</v>
      </c>
      <c r="H152" s="44">
        <f t="shared" si="31"/>
        <v>-11.98706</v>
      </c>
      <c r="I152" s="44">
        <f t="shared" si="32"/>
        <v>-16.662395</v>
      </c>
      <c r="J152" s="44">
        <f t="shared" si="33"/>
        <v>-25.398019999999999</v>
      </c>
      <c r="K152" s="44">
        <f t="shared" si="34"/>
        <v>0</v>
      </c>
      <c r="M152">
        <v>9580000000</v>
      </c>
      <c r="N152">
        <v>-9.9947108999999994</v>
      </c>
      <c r="P152" s="6">
        <f t="shared" si="35"/>
        <v>9.82</v>
      </c>
      <c r="Q152" s="6">
        <f t="shared" si="36"/>
        <v>-10.218705</v>
      </c>
      <c r="R152" s="44">
        <f t="shared" si="37"/>
        <v>-11.228063000000001</v>
      </c>
      <c r="S152" s="44">
        <f t="shared" si="38"/>
        <v>-12.829597</v>
      </c>
      <c r="T152" s="44">
        <f t="shared" si="39"/>
        <v>-18.651489000000002</v>
      </c>
      <c r="U152" s="44">
        <f t="shared" si="40"/>
        <v>-26.110589999999998</v>
      </c>
      <c r="V152" s="44">
        <f t="shared" si="41"/>
        <v>0</v>
      </c>
    </row>
    <row r="153" spans="2:22" x14ac:dyDescent="0.25">
      <c r="B153">
        <v>9640000000</v>
      </c>
      <c r="C153">
        <v>-9.8003015999999992</v>
      </c>
      <c r="E153" s="6">
        <f t="shared" si="28"/>
        <v>9.8800000000000008</v>
      </c>
      <c r="F153" s="6">
        <f t="shared" si="29"/>
        <v>-9.8152790000000003</v>
      </c>
      <c r="G153" s="44">
        <f t="shared" si="30"/>
        <v>-10.851317</v>
      </c>
      <c r="H153" s="44">
        <f t="shared" si="31"/>
        <v>-12.036075</v>
      </c>
      <c r="I153" s="44">
        <f t="shared" si="32"/>
        <v>-16.800190000000001</v>
      </c>
      <c r="J153" s="44">
        <f t="shared" si="33"/>
        <v>-25.411957000000001</v>
      </c>
      <c r="K153" s="44">
        <f t="shared" si="34"/>
        <v>0</v>
      </c>
      <c r="M153">
        <v>9640000000</v>
      </c>
      <c r="N153">
        <v>-10.058405</v>
      </c>
      <c r="P153" s="6">
        <f t="shared" si="35"/>
        <v>9.8800000000000008</v>
      </c>
      <c r="Q153" s="6">
        <f t="shared" si="36"/>
        <v>-10.272047000000001</v>
      </c>
      <c r="R153" s="44">
        <f t="shared" si="37"/>
        <v>-11.276806000000001</v>
      </c>
      <c r="S153" s="44">
        <f t="shared" si="38"/>
        <v>-12.867298</v>
      </c>
      <c r="T153" s="44">
        <f t="shared" si="39"/>
        <v>-18.585436000000001</v>
      </c>
      <c r="U153" s="44">
        <f t="shared" si="40"/>
        <v>-26.073685000000001</v>
      </c>
      <c r="V153" s="44">
        <f t="shared" si="41"/>
        <v>0</v>
      </c>
    </row>
    <row r="154" spans="2:22" x14ac:dyDescent="0.25">
      <c r="B154">
        <v>9700000000</v>
      </c>
      <c r="C154">
        <v>-9.8189534999999992</v>
      </c>
      <c r="E154" s="6">
        <f t="shared" si="28"/>
        <v>9.94</v>
      </c>
      <c r="F154" s="6">
        <f t="shared" si="29"/>
        <v>-9.8056678999999995</v>
      </c>
      <c r="G154" s="44">
        <f t="shared" si="30"/>
        <v>-10.854328000000001</v>
      </c>
      <c r="H154" s="44">
        <f t="shared" si="31"/>
        <v>-12.043049999999999</v>
      </c>
      <c r="I154" s="44">
        <f t="shared" si="32"/>
        <v>-16.718285000000002</v>
      </c>
      <c r="J154" s="44">
        <f t="shared" si="33"/>
        <v>-25.338906999999999</v>
      </c>
      <c r="K154" s="44">
        <f t="shared" si="34"/>
        <v>0</v>
      </c>
      <c r="M154">
        <v>9700000000</v>
      </c>
      <c r="N154">
        <v>-10.126359000000001</v>
      </c>
      <c r="P154" s="6">
        <f t="shared" si="35"/>
        <v>9.94</v>
      </c>
      <c r="Q154" s="6">
        <f t="shared" si="36"/>
        <v>-10.312255</v>
      </c>
      <c r="R154" s="44">
        <f t="shared" si="37"/>
        <v>-11.311456</v>
      </c>
      <c r="S154" s="44">
        <f t="shared" si="38"/>
        <v>-12.881067</v>
      </c>
      <c r="T154" s="44">
        <f t="shared" si="39"/>
        <v>-18.434398999999999</v>
      </c>
      <c r="U154" s="44">
        <f t="shared" si="40"/>
        <v>-25.993407999999999</v>
      </c>
      <c r="V154" s="44">
        <f t="shared" si="41"/>
        <v>0</v>
      </c>
    </row>
    <row r="155" spans="2:22" x14ac:dyDescent="0.25">
      <c r="B155">
        <v>9760000000</v>
      </c>
      <c r="C155">
        <v>-9.8282261000000002</v>
      </c>
      <c r="E155" s="6">
        <f t="shared" si="28"/>
        <v>10</v>
      </c>
      <c r="F155" s="6">
        <f t="shared" si="29"/>
        <v>-9.8000412000000008</v>
      </c>
      <c r="G155" s="44">
        <f t="shared" si="30"/>
        <v>-10.882937999999999</v>
      </c>
      <c r="H155" s="44">
        <f t="shared" si="31"/>
        <v>-12.121941</v>
      </c>
      <c r="I155" s="44">
        <f t="shared" si="32"/>
        <v>-16.964119</v>
      </c>
      <c r="J155" s="44">
        <f t="shared" si="33"/>
        <v>-25.368888999999999</v>
      </c>
      <c r="K155" s="44">
        <f t="shared" si="34"/>
        <v>0</v>
      </c>
      <c r="M155">
        <v>9760000000</v>
      </c>
      <c r="N155">
        <v>-10.198266</v>
      </c>
      <c r="P155" s="6">
        <f t="shared" si="35"/>
        <v>10</v>
      </c>
      <c r="Q155" s="6">
        <f t="shared" si="36"/>
        <v>-10.357087</v>
      </c>
      <c r="R155" s="44">
        <f t="shared" si="37"/>
        <v>-11.378754000000001</v>
      </c>
      <c r="S155" s="44">
        <f t="shared" si="38"/>
        <v>-13.052606000000001</v>
      </c>
      <c r="T155" s="44">
        <f t="shared" si="39"/>
        <v>-18.724316000000002</v>
      </c>
      <c r="U155" s="44">
        <f t="shared" si="40"/>
        <v>-26.052465000000002</v>
      </c>
      <c r="V155" s="44">
        <f t="shared" si="41"/>
        <v>0</v>
      </c>
    </row>
    <row r="156" spans="2:22" x14ac:dyDescent="0.25">
      <c r="B156">
        <v>9820000000</v>
      </c>
      <c r="C156">
        <v>-9.8176088000000004</v>
      </c>
      <c r="E156" s="6">
        <f t="shared" si="28"/>
        <v>10.06</v>
      </c>
      <c r="F156" s="6">
        <f t="shared" si="29"/>
        <v>-9.8544921999999993</v>
      </c>
      <c r="G156" s="44">
        <f t="shared" si="30"/>
        <v>-11.014187</v>
      </c>
      <c r="H156" s="44">
        <f t="shared" si="31"/>
        <v>-12.509722999999999</v>
      </c>
      <c r="I156" s="44">
        <f t="shared" si="32"/>
        <v>-17.724024</v>
      </c>
      <c r="J156" s="44">
        <f t="shared" si="33"/>
        <v>-25.606033</v>
      </c>
      <c r="K156" s="44">
        <f t="shared" si="34"/>
        <v>0</v>
      </c>
      <c r="M156">
        <v>9820000000</v>
      </c>
      <c r="N156">
        <v>-10.218705</v>
      </c>
      <c r="P156" s="6">
        <f t="shared" si="35"/>
        <v>10.06</v>
      </c>
      <c r="Q156" s="6">
        <f t="shared" si="36"/>
        <v>-10.443098000000001</v>
      </c>
      <c r="R156" s="44">
        <f t="shared" si="37"/>
        <v>-11.542427</v>
      </c>
      <c r="S156" s="44">
        <f t="shared" si="38"/>
        <v>-13.539194</v>
      </c>
      <c r="T156" s="44">
        <f t="shared" si="39"/>
        <v>-19.302889</v>
      </c>
      <c r="U156" s="44">
        <f t="shared" si="40"/>
        <v>-26.273045</v>
      </c>
      <c r="V156" s="44">
        <f t="shared" si="41"/>
        <v>0</v>
      </c>
    </row>
    <row r="157" spans="2:22" x14ac:dyDescent="0.25">
      <c r="B157">
        <v>9880000000</v>
      </c>
      <c r="C157">
        <v>-9.8152790000000003</v>
      </c>
      <c r="E157" s="6">
        <f t="shared" si="28"/>
        <v>10.119999999999999</v>
      </c>
      <c r="F157" s="6">
        <f t="shared" si="29"/>
        <v>-9.8974781000000007</v>
      </c>
      <c r="G157" s="44">
        <f t="shared" si="30"/>
        <v>-11.134145</v>
      </c>
      <c r="H157" s="44">
        <f t="shared" si="31"/>
        <v>-12.926413999999999</v>
      </c>
      <c r="I157" s="44">
        <f t="shared" si="32"/>
        <v>-18.410629</v>
      </c>
      <c r="J157" s="44">
        <f t="shared" si="33"/>
        <v>-25.826025000000001</v>
      </c>
      <c r="K157" s="44">
        <f t="shared" si="34"/>
        <v>0</v>
      </c>
      <c r="M157">
        <v>9880000000</v>
      </c>
      <c r="N157">
        <v>-10.272047000000001</v>
      </c>
      <c r="P157" s="6">
        <f t="shared" si="35"/>
        <v>10.119999999999999</v>
      </c>
      <c r="Q157" s="6">
        <f t="shared" si="36"/>
        <v>-10.490499</v>
      </c>
      <c r="R157" s="44">
        <f t="shared" si="37"/>
        <v>-11.653461999999999</v>
      </c>
      <c r="S157" s="44">
        <f t="shared" si="38"/>
        <v>-13.903461</v>
      </c>
      <c r="T157" s="44">
        <f t="shared" si="39"/>
        <v>-19.769686</v>
      </c>
      <c r="U157" s="44">
        <f t="shared" si="40"/>
        <v>-26.433178000000002</v>
      </c>
      <c r="V157" s="44">
        <f t="shared" si="41"/>
        <v>0</v>
      </c>
    </row>
    <row r="158" spans="2:22" x14ac:dyDescent="0.25">
      <c r="B158">
        <v>9940000000</v>
      </c>
      <c r="C158">
        <v>-9.8056678999999995</v>
      </c>
      <c r="E158" s="6">
        <f t="shared" si="28"/>
        <v>10.18</v>
      </c>
      <c r="F158" s="6">
        <f t="shared" si="29"/>
        <v>-9.9186896999999998</v>
      </c>
      <c r="G158" s="44">
        <f t="shared" si="30"/>
        <v>-11.203252000000001</v>
      </c>
      <c r="H158" s="44">
        <f t="shared" si="31"/>
        <v>-13.102098</v>
      </c>
      <c r="I158" s="44">
        <f t="shared" si="32"/>
        <v>-18.874880000000001</v>
      </c>
      <c r="J158" s="44">
        <f t="shared" si="33"/>
        <v>-25.942655999999999</v>
      </c>
      <c r="K158" s="44">
        <f t="shared" si="34"/>
        <v>0</v>
      </c>
      <c r="M158">
        <v>9940000000</v>
      </c>
      <c r="N158">
        <v>-10.312255</v>
      </c>
      <c r="P158" s="6">
        <f t="shared" si="35"/>
        <v>10.18</v>
      </c>
      <c r="Q158" s="6">
        <f t="shared" si="36"/>
        <v>-10.535830000000001</v>
      </c>
      <c r="R158" s="44">
        <f t="shared" si="37"/>
        <v>-11.716794</v>
      </c>
      <c r="S158" s="44">
        <f t="shared" si="38"/>
        <v>-14.053375000000001</v>
      </c>
      <c r="T158" s="44">
        <f t="shared" si="39"/>
        <v>-20.019497000000001</v>
      </c>
      <c r="U158" s="44">
        <f t="shared" si="40"/>
        <v>-26.487711000000001</v>
      </c>
      <c r="V158" s="44">
        <f t="shared" si="41"/>
        <v>0</v>
      </c>
    </row>
    <row r="159" spans="2:22" x14ac:dyDescent="0.25">
      <c r="B159">
        <v>10000000000</v>
      </c>
      <c r="C159">
        <v>-9.8000412000000008</v>
      </c>
      <c r="E159" s="6">
        <f t="shared" si="28"/>
        <v>10.24</v>
      </c>
      <c r="F159" s="6">
        <f t="shared" si="29"/>
        <v>-9.9402255999999998</v>
      </c>
      <c r="G159" s="44">
        <f t="shared" si="30"/>
        <v>-11.273650999999999</v>
      </c>
      <c r="H159" s="44">
        <f t="shared" si="31"/>
        <v>-13.253816</v>
      </c>
      <c r="I159" s="44">
        <f t="shared" si="32"/>
        <v>-19.347109</v>
      </c>
      <c r="J159" s="44">
        <f t="shared" si="33"/>
        <v>-26.064039000000001</v>
      </c>
      <c r="K159" s="44">
        <f t="shared" si="34"/>
        <v>0</v>
      </c>
      <c r="M159">
        <v>10000000000</v>
      </c>
      <c r="N159">
        <v>-10.357087</v>
      </c>
      <c r="P159" s="6">
        <f t="shared" si="35"/>
        <v>10.24</v>
      </c>
      <c r="Q159" s="6">
        <f t="shared" si="36"/>
        <v>-10.558636</v>
      </c>
      <c r="R159" s="44">
        <f t="shared" si="37"/>
        <v>-11.766640000000001</v>
      </c>
      <c r="S159" s="44">
        <f t="shared" si="38"/>
        <v>-14.217404</v>
      </c>
      <c r="T159" s="44">
        <f t="shared" si="39"/>
        <v>-20.347769</v>
      </c>
      <c r="U159" s="44">
        <f t="shared" si="40"/>
        <v>-26.573650000000001</v>
      </c>
      <c r="V159" s="44">
        <f t="shared" si="41"/>
        <v>0</v>
      </c>
    </row>
    <row r="160" spans="2:22" x14ac:dyDescent="0.25">
      <c r="B160">
        <v>10060000000</v>
      </c>
      <c r="C160">
        <v>-9.8544921999999993</v>
      </c>
      <c r="E160" s="6">
        <f t="shared" si="28"/>
        <v>10.3</v>
      </c>
      <c r="F160" s="6">
        <f t="shared" si="29"/>
        <v>-9.9808035000000004</v>
      </c>
      <c r="G160" s="44">
        <f t="shared" si="30"/>
        <v>-11.386558000000001</v>
      </c>
      <c r="H160" s="44">
        <f t="shared" si="31"/>
        <v>-13.592109000000001</v>
      </c>
      <c r="I160" s="44">
        <f t="shared" si="32"/>
        <v>-19.958075000000001</v>
      </c>
      <c r="J160" s="44">
        <f t="shared" si="33"/>
        <v>-26.253798</v>
      </c>
      <c r="K160" s="44">
        <f t="shared" si="34"/>
        <v>0</v>
      </c>
      <c r="M160">
        <v>10060000000</v>
      </c>
      <c r="N160">
        <v>-10.443098000000001</v>
      </c>
      <c r="P160" s="6">
        <f t="shared" si="35"/>
        <v>10.3</v>
      </c>
      <c r="Q160" s="6">
        <f t="shared" si="36"/>
        <v>-10.599857</v>
      </c>
      <c r="R160" s="44">
        <f t="shared" si="37"/>
        <v>-11.866911999999999</v>
      </c>
      <c r="S160" s="44">
        <f t="shared" si="38"/>
        <v>-14.496207999999999</v>
      </c>
      <c r="T160" s="44">
        <f t="shared" si="39"/>
        <v>-20.666449</v>
      </c>
      <c r="U160" s="44">
        <f t="shared" si="40"/>
        <v>-26.686157000000001</v>
      </c>
      <c r="V160" s="44">
        <f t="shared" si="41"/>
        <v>0</v>
      </c>
    </row>
    <row r="161" spans="2:22" x14ac:dyDescent="0.25">
      <c r="B161">
        <v>10120000000</v>
      </c>
      <c r="C161">
        <v>-9.8974781000000007</v>
      </c>
      <c r="E161" s="6">
        <f t="shared" si="28"/>
        <v>10.36</v>
      </c>
      <c r="F161" s="6">
        <f t="shared" si="29"/>
        <v>-10.003590000000001</v>
      </c>
      <c r="G161" s="44">
        <f t="shared" si="30"/>
        <v>-11.457978000000001</v>
      </c>
      <c r="H161" s="44">
        <f t="shared" si="31"/>
        <v>-13.858112</v>
      </c>
      <c r="I161" s="44">
        <f t="shared" si="32"/>
        <v>-20.099305999999999</v>
      </c>
      <c r="J161" s="44">
        <f t="shared" si="33"/>
        <v>-26.300823000000001</v>
      </c>
      <c r="K161" s="44">
        <f t="shared" si="34"/>
        <v>0</v>
      </c>
      <c r="M161">
        <v>10120000000</v>
      </c>
      <c r="N161">
        <v>-10.490499</v>
      </c>
      <c r="P161" s="6">
        <f t="shared" si="35"/>
        <v>10.36</v>
      </c>
      <c r="Q161" s="6">
        <f t="shared" si="36"/>
        <v>-10.592275000000001</v>
      </c>
      <c r="R161" s="44">
        <f t="shared" si="37"/>
        <v>-11.897195999999999</v>
      </c>
      <c r="S161" s="44">
        <f t="shared" si="38"/>
        <v>-14.553687</v>
      </c>
      <c r="T161" s="44">
        <f t="shared" si="39"/>
        <v>-20.654147999999999</v>
      </c>
      <c r="U161" s="44">
        <f t="shared" si="40"/>
        <v>-26.658200999999998</v>
      </c>
      <c r="V161" s="44">
        <f t="shared" si="41"/>
        <v>0</v>
      </c>
    </row>
    <row r="162" spans="2:22" x14ac:dyDescent="0.25">
      <c r="B162">
        <v>10180000000</v>
      </c>
      <c r="C162">
        <v>-9.9186896999999998</v>
      </c>
      <c r="E162" s="6">
        <f t="shared" si="28"/>
        <v>10.42</v>
      </c>
      <c r="F162" s="6">
        <f t="shared" si="29"/>
        <v>-10.052612</v>
      </c>
      <c r="G162" s="44">
        <f t="shared" si="30"/>
        <v>-11.554929</v>
      </c>
      <c r="H162" s="44">
        <f t="shared" si="31"/>
        <v>-14.125344</v>
      </c>
      <c r="I162" s="44">
        <f t="shared" si="32"/>
        <v>-20.224701</v>
      </c>
      <c r="J162" s="44">
        <f t="shared" si="33"/>
        <v>-26.357724999999999</v>
      </c>
      <c r="K162" s="44">
        <f t="shared" si="34"/>
        <v>0</v>
      </c>
      <c r="M162">
        <v>10180000000</v>
      </c>
      <c r="N162">
        <v>-10.535830000000001</v>
      </c>
      <c r="P162" s="6">
        <f t="shared" si="35"/>
        <v>10.42</v>
      </c>
      <c r="Q162" s="6">
        <f t="shared" si="36"/>
        <v>-10.634103</v>
      </c>
      <c r="R162" s="44">
        <f t="shared" si="37"/>
        <v>-11.984991000000001</v>
      </c>
      <c r="S162" s="44">
        <f t="shared" si="38"/>
        <v>-14.700837999999999</v>
      </c>
      <c r="T162" s="44">
        <f t="shared" si="39"/>
        <v>-20.729707999999999</v>
      </c>
      <c r="U162" s="44">
        <f t="shared" si="40"/>
        <v>-26.685708999999999</v>
      </c>
      <c r="V162" s="44">
        <f t="shared" si="41"/>
        <v>0</v>
      </c>
    </row>
    <row r="163" spans="2:22" x14ac:dyDescent="0.25">
      <c r="B163">
        <v>10240000000</v>
      </c>
      <c r="C163">
        <v>-9.9402255999999998</v>
      </c>
      <c r="E163" s="6">
        <f t="shared" si="28"/>
        <v>10.48</v>
      </c>
      <c r="F163" s="6">
        <f t="shared" si="29"/>
        <v>-10.156699</v>
      </c>
      <c r="G163" s="44">
        <f t="shared" si="30"/>
        <v>-11.758945000000001</v>
      </c>
      <c r="H163" s="44">
        <f t="shared" si="31"/>
        <v>-14.782726</v>
      </c>
      <c r="I163" s="44">
        <f t="shared" si="32"/>
        <v>-20.827745</v>
      </c>
      <c r="J163" s="44">
        <f t="shared" si="33"/>
        <v>-26.619883000000002</v>
      </c>
      <c r="K163" s="44">
        <f t="shared" si="34"/>
        <v>0</v>
      </c>
      <c r="M163">
        <v>10240000000</v>
      </c>
      <c r="N163">
        <v>-10.558636</v>
      </c>
      <c r="P163" s="6">
        <f t="shared" si="35"/>
        <v>10.48</v>
      </c>
      <c r="Q163" s="6">
        <f t="shared" si="36"/>
        <v>-10.696505</v>
      </c>
      <c r="R163" s="44">
        <f t="shared" si="37"/>
        <v>-12.167097</v>
      </c>
      <c r="S163" s="44">
        <f t="shared" si="38"/>
        <v>-15.187851999999999</v>
      </c>
      <c r="T163" s="44">
        <f t="shared" si="39"/>
        <v>-21.297998</v>
      </c>
      <c r="U163" s="44">
        <f t="shared" si="40"/>
        <v>-26.913326000000001</v>
      </c>
      <c r="V163" s="44">
        <f t="shared" si="41"/>
        <v>0</v>
      </c>
    </row>
    <row r="164" spans="2:22" x14ac:dyDescent="0.25">
      <c r="B164">
        <v>10300000000</v>
      </c>
      <c r="C164">
        <v>-9.9808035000000004</v>
      </c>
      <c r="E164" s="6">
        <f t="shared" si="28"/>
        <v>10.54</v>
      </c>
      <c r="F164" s="6">
        <f t="shared" si="29"/>
        <v>-10.258737</v>
      </c>
      <c r="G164" s="44">
        <f t="shared" si="30"/>
        <v>-11.997661000000001</v>
      </c>
      <c r="H164" s="44">
        <f t="shared" si="31"/>
        <v>-15.609071</v>
      </c>
      <c r="I164" s="44">
        <f t="shared" si="32"/>
        <v>-21.669052000000001</v>
      </c>
      <c r="J164" s="44">
        <f t="shared" si="33"/>
        <v>-26.973354</v>
      </c>
      <c r="K164" s="44">
        <f t="shared" si="34"/>
        <v>0</v>
      </c>
      <c r="M164">
        <v>10300000000</v>
      </c>
      <c r="N164">
        <v>-10.599857</v>
      </c>
      <c r="P164" s="6">
        <f t="shared" si="35"/>
        <v>10.54</v>
      </c>
      <c r="Q164" s="6">
        <f t="shared" si="36"/>
        <v>-10.758554</v>
      </c>
      <c r="R164" s="44">
        <f t="shared" si="37"/>
        <v>-12.363813</v>
      </c>
      <c r="S164" s="44">
        <f t="shared" si="38"/>
        <v>-15.71128</v>
      </c>
      <c r="T164" s="44">
        <f t="shared" si="39"/>
        <v>-21.907371999999999</v>
      </c>
      <c r="U164" s="44">
        <f t="shared" si="40"/>
        <v>-27.150269999999999</v>
      </c>
      <c r="V164" s="44">
        <f t="shared" si="41"/>
        <v>0</v>
      </c>
    </row>
    <row r="165" spans="2:22" x14ac:dyDescent="0.25">
      <c r="B165">
        <v>10360000000</v>
      </c>
      <c r="C165">
        <v>-10.003590000000001</v>
      </c>
      <c r="E165" s="6">
        <f t="shared" si="28"/>
        <v>10.6</v>
      </c>
      <c r="F165" s="6">
        <f t="shared" si="29"/>
        <v>-10.367324999999999</v>
      </c>
      <c r="G165" s="44">
        <f t="shared" si="30"/>
        <v>-12.199417</v>
      </c>
      <c r="H165" s="44">
        <f t="shared" si="31"/>
        <v>-16.203600000000002</v>
      </c>
      <c r="I165" s="44">
        <f t="shared" si="32"/>
        <v>-22.026738999999999</v>
      </c>
      <c r="J165" s="44">
        <f t="shared" si="33"/>
        <v>-27.179528999999999</v>
      </c>
      <c r="K165" s="44">
        <f t="shared" si="34"/>
        <v>0</v>
      </c>
      <c r="M165">
        <v>10360000000</v>
      </c>
      <c r="N165">
        <v>-10.592275000000001</v>
      </c>
      <c r="P165" s="6">
        <f t="shared" si="35"/>
        <v>10.6</v>
      </c>
      <c r="Q165" s="6">
        <f t="shared" si="36"/>
        <v>-10.787277</v>
      </c>
      <c r="R165" s="44">
        <f t="shared" si="37"/>
        <v>-12.460490999999999</v>
      </c>
      <c r="S165" s="44">
        <f t="shared" si="38"/>
        <v>-15.899018</v>
      </c>
      <c r="T165" s="44">
        <f t="shared" si="39"/>
        <v>-22.029627000000001</v>
      </c>
      <c r="U165" s="44">
        <f t="shared" si="40"/>
        <v>-27.222287999999999</v>
      </c>
      <c r="V165" s="44">
        <f t="shared" si="41"/>
        <v>0</v>
      </c>
    </row>
    <row r="166" spans="2:22" x14ac:dyDescent="0.25">
      <c r="B166">
        <v>10420000000</v>
      </c>
      <c r="C166">
        <v>-10.052612</v>
      </c>
      <c r="E166" s="6">
        <f t="shared" si="28"/>
        <v>10.66</v>
      </c>
      <c r="F166" s="6">
        <f t="shared" si="29"/>
        <v>-10.426136</v>
      </c>
      <c r="G166" s="44">
        <f t="shared" si="30"/>
        <v>-12.321111</v>
      </c>
      <c r="H166" s="44">
        <f t="shared" si="31"/>
        <v>-16.517161999999999</v>
      </c>
      <c r="I166" s="44">
        <f t="shared" si="32"/>
        <v>-22.147320000000001</v>
      </c>
      <c r="J166" s="44">
        <f t="shared" si="33"/>
        <v>-27.252434000000001</v>
      </c>
      <c r="K166" s="44">
        <f t="shared" si="34"/>
        <v>0</v>
      </c>
      <c r="M166">
        <v>10420000000</v>
      </c>
      <c r="N166">
        <v>-10.634103</v>
      </c>
      <c r="P166" s="6">
        <f t="shared" si="35"/>
        <v>10.66</v>
      </c>
      <c r="Q166" s="6">
        <f t="shared" si="36"/>
        <v>-10.820497</v>
      </c>
      <c r="R166" s="44">
        <f t="shared" si="37"/>
        <v>-12.525169999999999</v>
      </c>
      <c r="S166" s="44">
        <f t="shared" si="38"/>
        <v>-15.939508999999999</v>
      </c>
      <c r="T166" s="44">
        <f t="shared" si="39"/>
        <v>-22.028566000000001</v>
      </c>
      <c r="U166" s="44">
        <f t="shared" si="40"/>
        <v>-27.203126999999999</v>
      </c>
      <c r="V166" s="44">
        <f t="shared" si="41"/>
        <v>0</v>
      </c>
    </row>
    <row r="167" spans="2:22" x14ac:dyDescent="0.25">
      <c r="B167">
        <v>10480000000</v>
      </c>
      <c r="C167">
        <v>-10.156699</v>
      </c>
      <c r="E167" s="6">
        <f t="shared" si="28"/>
        <v>10.72</v>
      </c>
      <c r="F167" s="6">
        <f t="shared" si="29"/>
        <v>-10.523984</v>
      </c>
      <c r="G167" s="44">
        <f t="shared" si="30"/>
        <v>-12.530333000000001</v>
      </c>
      <c r="H167" s="44">
        <f t="shared" si="31"/>
        <v>-17.041359</v>
      </c>
      <c r="I167" s="44">
        <f t="shared" si="32"/>
        <v>-22.344629000000001</v>
      </c>
      <c r="J167" s="44">
        <f t="shared" si="33"/>
        <v>-27.389814000000001</v>
      </c>
      <c r="K167" s="44">
        <f t="shared" si="34"/>
        <v>0</v>
      </c>
      <c r="M167">
        <v>10480000000</v>
      </c>
      <c r="N167">
        <v>-10.696505</v>
      </c>
      <c r="P167" s="6">
        <f t="shared" si="35"/>
        <v>10.72</v>
      </c>
      <c r="Q167" s="6">
        <f t="shared" si="36"/>
        <v>-10.860631</v>
      </c>
      <c r="R167" s="44">
        <f t="shared" si="37"/>
        <v>-12.657776</v>
      </c>
      <c r="S167" s="44">
        <f t="shared" si="38"/>
        <v>-16.196055999999999</v>
      </c>
      <c r="T167" s="44">
        <f t="shared" si="39"/>
        <v>-22.146238</v>
      </c>
      <c r="U167" s="44">
        <f t="shared" si="40"/>
        <v>-27.269693</v>
      </c>
      <c r="V167" s="44">
        <f t="shared" si="41"/>
        <v>0</v>
      </c>
    </row>
    <row r="168" spans="2:22" x14ac:dyDescent="0.25">
      <c r="B168">
        <v>10540000000</v>
      </c>
      <c r="C168">
        <v>-10.258737</v>
      </c>
      <c r="E168" s="6">
        <f t="shared" si="28"/>
        <v>10.78</v>
      </c>
      <c r="F168" s="6">
        <f t="shared" si="29"/>
        <v>-10.667859999999999</v>
      </c>
      <c r="G168" s="44">
        <f t="shared" si="30"/>
        <v>-12.883842</v>
      </c>
      <c r="H168" s="44">
        <f t="shared" si="31"/>
        <v>-17.790126999999998</v>
      </c>
      <c r="I168" s="44">
        <f t="shared" si="32"/>
        <v>-22.62566</v>
      </c>
      <c r="J168" s="44">
        <f t="shared" si="33"/>
        <v>-27.609734</v>
      </c>
      <c r="K168" s="44">
        <f t="shared" si="34"/>
        <v>0</v>
      </c>
      <c r="M168">
        <v>10540000000</v>
      </c>
      <c r="N168">
        <v>-10.758554</v>
      </c>
      <c r="P168" s="6">
        <f t="shared" si="35"/>
        <v>10.78</v>
      </c>
      <c r="Q168" s="6">
        <f t="shared" si="36"/>
        <v>-10.916558999999999</v>
      </c>
      <c r="R168" s="44">
        <f t="shared" si="37"/>
        <v>-12.844086000000001</v>
      </c>
      <c r="S168" s="44">
        <f t="shared" si="38"/>
        <v>-16.622506999999999</v>
      </c>
      <c r="T168" s="44">
        <f t="shared" si="39"/>
        <v>-22.326397</v>
      </c>
      <c r="U168" s="44">
        <f t="shared" si="40"/>
        <v>-27.399857999999998</v>
      </c>
      <c r="V168" s="44">
        <f t="shared" si="41"/>
        <v>0</v>
      </c>
    </row>
    <row r="169" spans="2:22" x14ac:dyDescent="0.25">
      <c r="B169">
        <v>10600000000</v>
      </c>
      <c r="C169">
        <v>-10.367324999999999</v>
      </c>
      <c r="E169" s="6">
        <f t="shared" si="28"/>
        <v>10.84</v>
      </c>
      <c r="F169" s="6">
        <f t="shared" si="29"/>
        <v>-10.883464999999999</v>
      </c>
      <c r="G169" s="44">
        <f t="shared" si="30"/>
        <v>-13.381933999999999</v>
      </c>
      <c r="H169" s="44">
        <f t="shared" si="31"/>
        <v>-18.609753000000001</v>
      </c>
      <c r="I169" s="44">
        <f t="shared" si="32"/>
        <v>-22.967994999999998</v>
      </c>
      <c r="J169" s="44">
        <f t="shared" si="33"/>
        <v>-27.899495999999999</v>
      </c>
      <c r="K169" s="44">
        <f t="shared" si="34"/>
        <v>0</v>
      </c>
      <c r="M169">
        <v>10600000000</v>
      </c>
      <c r="N169">
        <v>-10.787277</v>
      </c>
      <c r="P169" s="6">
        <f t="shared" si="35"/>
        <v>10.84</v>
      </c>
      <c r="Q169" s="6">
        <f t="shared" si="36"/>
        <v>-11.019121999999999</v>
      </c>
      <c r="R169" s="44">
        <f t="shared" si="37"/>
        <v>-13.085568</v>
      </c>
      <c r="S169" s="44">
        <f t="shared" si="38"/>
        <v>-17.116734000000001</v>
      </c>
      <c r="T169" s="44">
        <f t="shared" si="39"/>
        <v>-22.543797000000001</v>
      </c>
      <c r="U169" s="44">
        <f t="shared" si="40"/>
        <v>-27.571214999999999</v>
      </c>
      <c r="V169" s="44">
        <f t="shared" si="41"/>
        <v>0</v>
      </c>
    </row>
    <row r="170" spans="2:22" x14ac:dyDescent="0.25">
      <c r="B170">
        <v>10660000000</v>
      </c>
      <c r="C170">
        <v>-10.426136</v>
      </c>
      <c r="E170" s="6">
        <f t="shared" si="28"/>
        <v>10.9</v>
      </c>
      <c r="F170" s="6">
        <f t="shared" si="29"/>
        <v>-11.065491</v>
      </c>
      <c r="G170" s="44">
        <f t="shared" si="30"/>
        <v>-13.819385</v>
      </c>
      <c r="H170" s="44">
        <f t="shared" si="31"/>
        <v>-19.364197000000001</v>
      </c>
      <c r="I170" s="44">
        <f t="shared" si="32"/>
        <v>-23.273323000000001</v>
      </c>
      <c r="J170" s="44">
        <f t="shared" si="33"/>
        <v>-28.151686000000002</v>
      </c>
      <c r="K170" s="44">
        <f t="shared" si="34"/>
        <v>0</v>
      </c>
      <c r="M170">
        <v>10660000000</v>
      </c>
      <c r="N170">
        <v>-10.820497</v>
      </c>
      <c r="P170" s="6">
        <f t="shared" si="35"/>
        <v>10.9</v>
      </c>
      <c r="Q170" s="6">
        <f t="shared" si="36"/>
        <v>-11.089969</v>
      </c>
      <c r="R170" s="44">
        <f t="shared" si="37"/>
        <v>-13.267448</v>
      </c>
      <c r="S170" s="44">
        <f t="shared" si="38"/>
        <v>-17.490995000000002</v>
      </c>
      <c r="T170" s="44">
        <f t="shared" si="39"/>
        <v>-22.722624</v>
      </c>
      <c r="U170" s="44">
        <f t="shared" si="40"/>
        <v>-27.693394000000001</v>
      </c>
      <c r="V170" s="44">
        <f t="shared" si="41"/>
        <v>0</v>
      </c>
    </row>
    <row r="171" spans="2:22" x14ac:dyDescent="0.25">
      <c r="B171">
        <v>10720000000</v>
      </c>
      <c r="C171">
        <v>-10.523984</v>
      </c>
      <c r="E171" s="6">
        <f t="shared" si="28"/>
        <v>10.96</v>
      </c>
      <c r="F171" s="6">
        <f t="shared" si="29"/>
        <v>-11.236807000000001</v>
      </c>
      <c r="G171" s="44">
        <f t="shared" si="30"/>
        <v>-14.207720999999999</v>
      </c>
      <c r="H171" s="44">
        <f t="shared" si="31"/>
        <v>-20.049702</v>
      </c>
      <c r="I171" s="44">
        <f t="shared" si="32"/>
        <v>-23.544644999999999</v>
      </c>
      <c r="J171" s="44">
        <f t="shared" si="33"/>
        <v>-28.374641</v>
      </c>
      <c r="K171" s="44">
        <f t="shared" si="34"/>
        <v>0</v>
      </c>
      <c r="M171">
        <v>10720000000</v>
      </c>
      <c r="N171">
        <v>-10.860631</v>
      </c>
      <c r="P171" s="6">
        <f t="shared" si="35"/>
        <v>10.96</v>
      </c>
      <c r="Q171" s="6">
        <f t="shared" si="36"/>
        <v>-11.157871999999999</v>
      </c>
      <c r="R171" s="44">
        <f t="shared" si="37"/>
        <v>-13.416385</v>
      </c>
      <c r="S171" s="44">
        <f t="shared" si="38"/>
        <v>-17.762671999999998</v>
      </c>
      <c r="T171" s="44">
        <f t="shared" si="39"/>
        <v>-22.852920999999998</v>
      </c>
      <c r="U171" s="44">
        <f t="shared" si="40"/>
        <v>-27.781358999999998</v>
      </c>
      <c r="V171" s="44">
        <f t="shared" si="41"/>
        <v>0</v>
      </c>
    </row>
    <row r="172" spans="2:22" x14ac:dyDescent="0.25">
      <c r="B172">
        <v>10780000000</v>
      </c>
      <c r="C172">
        <v>-10.667859999999999</v>
      </c>
      <c r="E172" s="6">
        <f t="shared" si="28"/>
        <v>11.02</v>
      </c>
      <c r="F172" s="6">
        <f t="shared" si="29"/>
        <v>-11.430863</v>
      </c>
      <c r="G172" s="44">
        <f t="shared" si="30"/>
        <v>-14.659138</v>
      </c>
      <c r="H172" s="44">
        <f t="shared" si="31"/>
        <v>-20.626877</v>
      </c>
      <c r="I172" s="44">
        <f t="shared" si="32"/>
        <v>-23.810061999999999</v>
      </c>
      <c r="J172" s="44">
        <f t="shared" si="33"/>
        <v>-28.604991999999999</v>
      </c>
      <c r="K172" s="44">
        <f t="shared" si="34"/>
        <v>0</v>
      </c>
      <c r="M172">
        <v>10780000000</v>
      </c>
      <c r="N172">
        <v>-10.916558999999999</v>
      </c>
      <c r="P172" s="6">
        <f t="shared" si="35"/>
        <v>11.02</v>
      </c>
      <c r="Q172" s="6">
        <f t="shared" si="36"/>
        <v>-11.250391</v>
      </c>
      <c r="R172" s="44">
        <f t="shared" si="37"/>
        <v>-13.577406999999999</v>
      </c>
      <c r="S172" s="44">
        <f t="shared" si="38"/>
        <v>-18.040989</v>
      </c>
      <c r="T172" s="44">
        <f t="shared" si="39"/>
        <v>-22.976118</v>
      </c>
      <c r="U172" s="44">
        <f t="shared" si="40"/>
        <v>-27.882525999999999</v>
      </c>
      <c r="V172" s="44">
        <f t="shared" si="41"/>
        <v>0</v>
      </c>
    </row>
    <row r="173" spans="2:22" x14ac:dyDescent="0.25">
      <c r="B173">
        <v>10840000000</v>
      </c>
      <c r="C173">
        <v>-10.883464999999999</v>
      </c>
      <c r="E173" s="6">
        <f t="shared" si="28"/>
        <v>11.08</v>
      </c>
      <c r="F173" s="6">
        <f t="shared" si="29"/>
        <v>-11.696287</v>
      </c>
      <c r="G173" s="44">
        <f t="shared" si="30"/>
        <v>-15.325279999999999</v>
      </c>
      <c r="H173" s="44">
        <f t="shared" si="31"/>
        <v>-21.117125999999999</v>
      </c>
      <c r="I173" s="44">
        <f t="shared" si="32"/>
        <v>-24.1099</v>
      </c>
      <c r="J173" s="44">
        <f t="shared" si="33"/>
        <v>-28.868041999999999</v>
      </c>
      <c r="K173" s="44">
        <f t="shared" si="34"/>
        <v>0</v>
      </c>
      <c r="M173">
        <v>10840000000</v>
      </c>
      <c r="N173">
        <v>-11.019121999999999</v>
      </c>
      <c r="P173" s="6">
        <f t="shared" si="35"/>
        <v>11.08</v>
      </c>
      <c r="Q173" s="6">
        <f t="shared" si="36"/>
        <v>-11.376263</v>
      </c>
      <c r="R173" s="44">
        <f t="shared" si="37"/>
        <v>-13.78581</v>
      </c>
      <c r="S173" s="44">
        <f t="shared" si="38"/>
        <v>-18.405462</v>
      </c>
      <c r="T173" s="44">
        <f t="shared" si="39"/>
        <v>-23.117737000000002</v>
      </c>
      <c r="U173" s="44">
        <f t="shared" si="40"/>
        <v>-28.010594999999999</v>
      </c>
      <c r="V173" s="44">
        <f t="shared" si="41"/>
        <v>0</v>
      </c>
    </row>
    <row r="174" spans="2:22" x14ac:dyDescent="0.25">
      <c r="B174">
        <v>10900000000</v>
      </c>
      <c r="C174">
        <v>-11.065491</v>
      </c>
      <c r="E174" s="6">
        <f t="shared" si="28"/>
        <v>11.14</v>
      </c>
      <c r="F174" s="6">
        <f t="shared" si="29"/>
        <v>-11.980509</v>
      </c>
      <c r="G174" s="44">
        <f t="shared" si="30"/>
        <v>-16.042826000000002</v>
      </c>
      <c r="H174" s="44">
        <f t="shared" si="31"/>
        <v>-21.513069000000002</v>
      </c>
      <c r="I174" s="44">
        <f t="shared" si="32"/>
        <v>-24.393225000000001</v>
      </c>
      <c r="J174" s="44">
        <f t="shared" si="33"/>
        <v>-29.110116999999999</v>
      </c>
      <c r="K174" s="44">
        <f t="shared" si="34"/>
        <v>0</v>
      </c>
      <c r="M174">
        <v>10900000000</v>
      </c>
      <c r="N174">
        <v>-11.089969</v>
      </c>
      <c r="P174" s="6">
        <f t="shared" si="35"/>
        <v>11.14</v>
      </c>
      <c r="Q174" s="6">
        <f t="shared" si="36"/>
        <v>-11.477361999999999</v>
      </c>
      <c r="R174" s="44">
        <f t="shared" si="37"/>
        <v>-13.943543</v>
      </c>
      <c r="S174" s="44">
        <f t="shared" si="38"/>
        <v>-18.698816000000001</v>
      </c>
      <c r="T174" s="44">
        <f t="shared" si="39"/>
        <v>-23.221079</v>
      </c>
      <c r="U174" s="44">
        <f t="shared" si="40"/>
        <v>-28.108060999999999</v>
      </c>
      <c r="V174" s="44">
        <f t="shared" si="41"/>
        <v>0</v>
      </c>
    </row>
    <row r="175" spans="2:22" x14ac:dyDescent="0.25">
      <c r="B175">
        <v>10960000000</v>
      </c>
      <c r="C175">
        <v>-11.236807000000001</v>
      </c>
      <c r="E175" s="6">
        <f t="shared" si="28"/>
        <v>11.2</v>
      </c>
      <c r="F175" s="6">
        <f t="shared" si="29"/>
        <v>-12.248810000000001</v>
      </c>
      <c r="G175" s="44">
        <f t="shared" si="30"/>
        <v>-16.701934999999999</v>
      </c>
      <c r="H175" s="44">
        <f t="shared" si="31"/>
        <v>-21.914759</v>
      </c>
      <c r="I175" s="44">
        <f t="shared" si="32"/>
        <v>-24.665941</v>
      </c>
      <c r="J175" s="44">
        <f t="shared" si="33"/>
        <v>-29.346112999999999</v>
      </c>
      <c r="K175" s="44">
        <f t="shared" si="34"/>
        <v>0</v>
      </c>
      <c r="M175">
        <v>10960000000</v>
      </c>
      <c r="N175">
        <v>-11.157871999999999</v>
      </c>
      <c r="P175" s="6">
        <f t="shared" si="35"/>
        <v>11.2</v>
      </c>
      <c r="Q175" s="6">
        <f t="shared" si="36"/>
        <v>-11.587687000000001</v>
      </c>
      <c r="R175" s="44">
        <f t="shared" si="37"/>
        <v>-14.08516</v>
      </c>
      <c r="S175" s="44">
        <f t="shared" si="38"/>
        <v>-18.940812999999999</v>
      </c>
      <c r="T175" s="44">
        <f t="shared" si="39"/>
        <v>-23.316144999999999</v>
      </c>
      <c r="U175" s="44">
        <f t="shared" si="40"/>
        <v>-28.188475</v>
      </c>
      <c r="V175" s="44">
        <f t="shared" si="41"/>
        <v>0</v>
      </c>
    </row>
    <row r="176" spans="2:22" x14ac:dyDescent="0.25">
      <c r="B176">
        <v>11020000000</v>
      </c>
      <c r="C176">
        <v>-11.430863</v>
      </c>
      <c r="E176" s="6">
        <f t="shared" si="28"/>
        <v>11.26</v>
      </c>
      <c r="F176" s="6">
        <f t="shared" si="29"/>
        <v>-12.645198000000001</v>
      </c>
      <c r="G176" s="44">
        <f t="shared" si="30"/>
        <v>-17.391698999999999</v>
      </c>
      <c r="H176" s="44">
        <f t="shared" si="31"/>
        <v>-22.377312</v>
      </c>
      <c r="I176" s="44">
        <f t="shared" si="32"/>
        <v>-24.980204000000001</v>
      </c>
      <c r="J176" s="44">
        <f t="shared" si="33"/>
        <v>-29.626749</v>
      </c>
      <c r="K176" s="44">
        <f t="shared" si="34"/>
        <v>0</v>
      </c>
      <c r="M176">
        <v>11020000000</v>
      </c>
      <c r="N176">
        <v>-11.250391</v>
      </c>
      <c r="P176" s="6">
        <f t="shared" si="35"/>
        <v>11.26</v>
      </c>
      <c r="Q176" s="6">
        <f t="shared" si="36"/>
        <v>-11.747275999999999</v>
      </c>
      <c r="R176" s="44">
        <f t="shared" si="37"/>
        <v>-14.236171000000001</v>
      </c>
      <c r="S176" s="44">
        <f t="shared" si="38"/>
        <v>-19.243463999999999</v>
      </c>
      <c r="T176" s="44">
        <f t="shared" si="39"/>
        <v>-23.454134</v>
      </c>
      <c r="U176" s="44">
        <f t="shared" si="40"/>
        <v>-28.316088000000001</v>
      </c>
      <c r="V176" s="44">
        <f t="shared" si="41"/>
        <v>0</v>
      </c>
    </row>
    <row r="177" spans="2:22" x14ac:dyDescent="0.25">
      <c r="B177">
        <v>11080000000</v>
      </c>
      <c r="C177">
        <v>-11.696287</v>
      </c>
      <c r="E177" s="6">
        <f t="shared" si="28"/>
        <v>11.32</v>
      </c>
      <c r="F177" s="6">
        <f t="shared" si="29"/>
        <v>-13.060955</v>
      </c>
      <c r="G177" s="44">
        <f t="shared" si="30"/>
        <v>-18.292662</v>
      </c>
      <c r="H177" s="44">
        <f t="shared" si="31"/>
        <v>-22.838384999999999</v>
      </c>
      <c r="I177" s="44">
        <f t="shared" si="32"/>
        <v>-25.346107</v>
      </c>
      <c r="J177" s="44">
        <f t="shared" si="33"/>
        <v>-29.950220000000002</v>
      </c>
      <c r="K177" s="44">
        <f t="shared" si="34"/>
        <v>0</v>
      </c>
      <c r="M177">
        <v>11080000000</v>
      </c>
      <c r="N177">
        <v>-11.376263</v>
      </c>
      <c r="P177" s="6">
        <f t="shared" si="35"/>
        <v>11.32</v>
      </c>
      <c r="Q177" s="6">
        <f t="shared" si="36"/>
        <v>-11.911849999999999</v>
      </c>
      <c r="R177" s="44">
        <f t="shared" si="37"/>
        <v>-14.458923</v>
      </c>
      <c r="S177" s="44">
        <f t="shared" si="38"/>
        <v>-19.664635000000001</v>
      </c>
      <c r="T177" s="44">
        <f t="shared" si="39"/>
        <v>-23.618147</v>
      </c>
      <c r="U177" s="44">
        <f t="shared" si="40"/>
        <v>-28.469503</v>
      </c>
      <c r="V177" s="44">
        <f t="shared" si="41"/>
        <v>0</v>
      </c>
    </row>
    <row r="178" spans="2:22" x14ac:dyDescent="0.25">
      <c r="B178">
        <v>11140000000</v>
      </c>
      <c r="C178">
        <v>-11.980509</v>
      </c>
      <c r="E178" s="6">
        <f t="shared" si="28"/>
        <v>11.38</v>
      </c>
      <c r="F178" s="6">
        <f t="shared" si="29"/>
        <v>-13.555182</v>
      </c>
      <c r="G178" s="44">
        <f t="shared" si="30"/>
        <v>-19.076021000000001</v>
      </c>
      <c r="H178" s="44">
        <f t="shared" si="31"/>
        <v>-23.187487000000001</v>
      </c>
      <c r="I178" s="44">
        <f t="shared" si="32"/>
        <v>-25.674036000000001</v>
      </c>
      <c r="J178" s="44">
        <f t="shared" si="33"/>
        <v>-30.244852000000002</v>
      </c>
      <c r="K178" s="44">
        <f t="shared" si="34"/>
        <v>0</v>
      </c>
      <c r="M178">
        <v>11140000000</v>
      </c>
      <c r="N178">
        <v>-11.477361999999999</v>
      </c>
      <c r="P178" s="6">
        <f t="shared" si="35"/>
        <v>11.38</v>
      </c>
      <c r="Q178" s="6">
        <f t="shared" si="36"/>
        <v>-12.006636</v>
      </c>
      <c r="R178" s="44">
        <f t="shared" si="37"/>
        <v>-14.584785</v>
      </c>
      <c r="S178" s="44">
        <f t="shared" si="38"/>
        <v>-19.876621</v>
      </c>
      <c r="T178" s="44">
        <f t="shared" si="39"/>
        <v>-23.712626</v>
      </c>
      <c r="U178" s="44">
        <f t="shared" si="40"/>
        <v>-28.558228</v>
      </c>
      <c r="V178" s="44">
        <f t="shared" si="41"/>
        <v>0</v>
      </c>
    </row>
    <row r="179" spans="2:22" x14ac:dyDescent="0.25">
      <c r="B179">
        <v>11200000000</v>
      </c>
      <c r="C179">
        <v>-12.248810000000001</v>
      </c>
      <c r="E179" s="6">
        <f t="shared" si="28"/>
        <v>11.44</v>
      </c>
      <c r="F179" s="6">
        <f t="shared" si="29"/>
        <v>-13.987310000000001</v>
      </c>
      <c r="G179" s="44">
        <f t="shared" si="30"/>
        <v>-19.655374999999999</v>
      </c>
      <c r="H179" s="44">
        <f t="shared" si="31"/>
        <v>-23.468056000000001</v>
      </c>
      <c r="I179" s="44">
        <f t="shared" si="32"/>
        <v>-25.940422000000002</v>
      </c>
      <c r="J179" s="44">
        <f t="shared" si="33"/>
        <v>-30.491088999999999</v>
      </c>
      <c r="K179" s="44">
        <f t="shared" si="34"/>
        <v>0</v>
      </c>
      <c r="M179">
        <v>11200000000</v>
      </c>
      <c r="N179">
        <v>-11.587687000000001</v>
      </c>
      <c r="P179" s="6">
        <f t="shared" si="35"/>
        <v>11.44</v>
      </c>
      <c r="Q179" s="6">
        <f t="shared" si="36"/>
        <v>-12.109662</v>
      </c>
      <c r="R179" s="44">
        <f t="shared" si="37"/>
        <v>-14.643507</v>
      </c>
      <c r="S179" s="44">
        <f t="shared" si="38"/>
        <v>-19.908415000000002</v>
      </c>
      <c r="T179" s="44">
        <f t="shared" si="39"/>
        <v>-23.760377999999999</v>
      </c>
      <c r="U179" s="44">
        <f t="shared" si="40"/>
        <v>-28.601541999999998</v>
      </c>
      <c r="V179" s="44">
        <f t="shared" si="41"/>
        <v>0</v>
      </c>
    </row>
    <row r="180" spans="2:22" x14ac:dyDescent="0.25">
      <c r="B180">
        <v>11260000000</v>
      </c>
      <c r="C180">
        <v>-12.645198000000001</v>
      </c>
      <c r="E180" s="6">
        <f t="shared" si="28"/>
        <v>11.5</v>
      </c>
      <c r="F180" s="6">
        <f t="shared" si="29"/>
        <v>-14.361344000000001</v>
      </c>
      <c r="G180" s="44">
        <f t="shared" si="30"/>
        <v>-20.224667</v>
      </c>
      <c r="H180" s="44">
        <f t="shared" si="31"/>
        <v>-23.723246</v>
      </c>
      <c r="I180" s="44">
        <f t="shared" si="32"/>
        <v>-26.186910999999998</v>
      </c>
      <c r="J180" s="44">
        <f t="shared" si="33"/>
        <v>-30.718153000000001</v>
      </c>
      <c r="K180" s="44">
        <f t="shared" si="34"/>
        <v>0</v>
      </c>
      <c r="M180">
        <v>11260000000</v>
      </c>
      <c r="N180">
        <v>-11.747275999999999</v>
      </c>
      <c r="P180" s="6">
        <f t="shared" si="35"/>
        <v>11.5</v>
      </c>
      <c r="Q180" s="6">
        <f t="shared" si="36"/>
        <v>-12.192570999999999</v>
      </c>
      <c r="R180" s="44">
        <f t="shared" si="37"/>
        <v>-14.701086</v>
      </c>
      <c r="S180" s="44">
        <f t="shared" si="38"/>
        <v>-19.984521999999998</v>
      </c>
      <c r="T180" s="44">
        <f t="shared" si="39"/>
        <v>-23.810193999999999</v>
      </c>
      <c r="U180" s="44">
        <f t="shared" si="40"/>
        <v>-28.649785999999999</v>
      </c>
      <c r="V180" s="44">
        <f t="shared" si="41"/>
        <v>0</v>
      </c>
    </row>
    <row r="181" spans="2:22" x14ac:dyDescent="0.25">
      <c r="B181">
        <v>11320000000</v>
      </c>
      <c r="C181">
        <v>-13.060955</v>
      </c>
      <c r="E181" s="6">
        <f t="shared" si="28"/>
        <v>11.56</v>
      </c>
      <c r="F181" s="6">
        <f t="shared" si="29"/>
        <v>-15.345819000000001</v>
      </c>
      <c r="G181" s="44">
        <f t="shared" si="30"/>
        <v>-21.012953</v>
      </c>
      <c r="H181" s="44">
        <f t="shared" si="31"/>
        <v>-24.097470999999999</v>
      </c>
      <c r="I181" s="44">
        <f t="shared" si="32"/>
        <v>-26.550415000000001</v>
      </c>
      <c r="J181" s="44">
        <f t="shared" si="33"/>
        <v>-31.048705999999999</v>
      </c>
      <c r="K181" s="44">
        <f t="shared" si="34"/>
        <v>0</v>
      </c>
      <c r="M181">
        <v>11320000000</v>
      </c>
      <c r="N181">
        <v>-11.911849999999999</v>
      </c>
      <c r="P181" s="6">
        <f t="shared" si="35"/>
        <v>11.56</v>
      </c>
      <c r="Q181" s="6">
        <f t="shared" si="36"/>
        <v>-12.419513999999999</v>
      </c>
      <c r="R181" s="44">
        <f t="shared" si="37"/>
        <v>-14.874841999999999</v>
      </c>
      <c r="S181" s="44">
        <f t="shared" si="38"/>
        <v>-20.298522999999999</v>
      </c>
      <c r="T181" s="44">
        <f t="shared" si="39"/>
        <v>-23.952352999999999</v>
      </c>
      <c r="U181" s="44">
        <f t="shared" si="40"/>
        <v>-28.783766</v>
      </c>
      <c r="V181" s="44">
        <f t="shared" si="41"/>
        <v>0</v>
      </c>
    </row>
    <row r="182" spans="2:22" x14ac:dyDescent="0.25">
      <c r="B182">
        <v>11380000000</v>
      </c>
      <c r="C182">
        <v>-13.555182</v>
      </c>
      <c r="E182" s="6">
        <f t="shared" si="28"/>
        <v>11.62</v>
      </c>
      <c r="F182" s="6">
        <f t="shared" si="29"/>
        <v>-17.245633999999999</v>
      </c>
      <c r="G182" s="44">
        <f t="shared" si="30"/>
        <v>-21.810247</v>
      </c>
      <c r="H182" s="44">
        <f t="shared" si="31"/>
        <v>-24.463014999999999</v>
      </c>
      <c r="I182" s="44">
        <f t="shared" si="32"/>
        <v>-26.908425999999999</v>
      </c>
      <c r="J182" s="44">
        <f t="shared" si="33"/>
        <v>-31.383087</v>
      </c>
      <c r="K182" s="44">
        <f t="shared" si="34"/>
        <v>0</v>
      </c>
      <c r="M182">
        <v>11380000000</v>
      </c>
      <c r="N182">
        <v>-12.006636</v>
      </c>
      <c r="P182" s="6">
        <f t="shared" si="35"/>
        <v>11.62</v>
      </c>
      <c r="Q182" s="6">
        <f t="shared" si="36"/>
        <v>-13.135562999999999</v>
      </c>
      <c r="R182" s="44">
        <f t="shared" si="37"/>
        <v>-15.150766000000001</v>
      </c>
      <c r="S182" s="44">
        <f t="shared" si="38"/>
        <v>-20.440470000000001</v>
      </c>
      <c r="T182" s="44">
        <f t="shared" si="39"/>
        <v>-24.046441999999999</v>
      </c>
      <c r="U182" s="44">
        <f t="shared" si="40"/>
        <v>-28.875278000000002</v>
      </c>
      <c r="V182" s="44">
        <f t="shared" si="41"/>
        <v>0</v>
      </c>
    </row>
    <row r="183" spans="2:22" x14ac:dyDescent="0.25">
      <c r="B183">
        <v>11440000000</v>
      </c>
      <c r="C183">
        <v>-13.987310000000001</v>
      </c>
      <c r="E183" s="6">
        <f t="shared" si="28"/>
        <v>11.68</v>
      </c>
      <c r="F183" s="6">
        <f t="shared" si="29"/>
        <v>-18.483719000000001</v>
      </c>
      <c r="G183" s="44">
        <f t="shared" si="30"/>
        <v>-22.159126000000001</v>
      </c>
      <c r="H183" s="44">
        <f t="shared" si="31"/>
        <v>-24.715637000000001</v>
      </c>
      <c r="I183" s="44">
        <f t="shared" si="32"/>
        <v>-27.152262</v>
      </c>
      <c r="J183" s="44">
        <f t="shared" si="33"/>
        <v>-31.610831999999998</v>
      </c>
      <c r="K183" s="44">
        <f t="shared" si="34"/>
        <v>0</v>
      </c>
      <c r="M183">
        <v>11440000000</v>
      </c>
      <c r="N183">
        <v>-12.109662</v>
      </c>
      <c r="P183" s="6">
        <f t="shared" si="35"/>
        <v>11.68</v>
      </c>
      <c r="Q183" s="6">
        <f t="shared" si="36"/>
        <v>-13.398555</v>
      </c>
      <c r="R183" s="44">
        <f t="shared" si="37"/>
        <v>-15.098515000000001</v>
      </c>
      <c r="S183" s="44">
        <f t="shared" si="38"/>
        <v>-20.335995</v>
      </c>
      <c r="T183" s="44">
        <f t="shared" si="39"/>
        <v>-24.040924</v>
      </c>
      <c r="U183" s="44">
        <f t="shared" si="40"/>
        <v>-28.873173000000001</v>
      </c>
      <c r="V183" s="44">
        <f t="shared" si="41"/>
        <v>0</v>
      </c>
    </row>
    <row r="184" spans="2:22" x14ac:dyDescent="0.25">
      <c r="B184">
        <v>11500000000</v>
      </c>
      <c r="C184">
        <v>-14.361344000000001</v>
      </c>
      <c r="E184" s="6">
        <f t="shared" si="28"/>
        <v>11.74</v>
      </c>
      <c r="F184" s="6">
        <f t="shared" si="29"/>
        <v>-19.050619000000001</v>
      </c>
      <c r="G184" s="44">
        <f t="shared" si="30"/>
        <v>-22.499641</v>
      </c>
      <c r="H184" s="44">
        <f t="shared" si="31"/>
        <v>-24.954650999999998</v>
      </c>
      <c r="I184" s="44">
        <f t="shared" si="32"/>
        <v>-27.386105000000001</v>
      </c>
      <c r="J184" s="44">
        <f t="shared" si="33"/>
        <v>-31.830183000000002</v>
      </c>
      <c r="K184" s="44">
        <f t="shared" si="34"/>
        <v>0</v>
      </c>
      <c r="M184">
        <v>11500000000</v>
      </c>
      <c r="N184">
        <v>-12.192570999999999</v>
      </c>
      <c r="P184" s="6">
        <f t="shared" si="35"/>
        <v>11.74</v>
      </c>
      <c r="Q184" s="6">
        <f t="shared" si="36"/>
        <v>-13.473413000000001</v>
      </c>
      <c r="R184" s="44">
        <f t="shared" si="37"/>
        <v>-15.116493999999999</v>
      </c>
      <c r="S184" s="44">
        <f t="shared" si="38"/>
        <v>-20.297740999999998</v>
      </c>
      <c r="T184" s="44">
        <f t="shared" si="39"/>
        <v>-24.058423999999999</v>
      </c>
      <c r="U184" s="44">
        <f t="shared" si="40"/>
        <v>-28.893501000000001</v>
      </c>
      <c r="V184" s="44">
        <f t="shared" si="41"/>
        <v>0</v>
      </c>
    </row>
    <row r="185" spans="2:22" x14ac:dyDescent="0.25">
      <c r="B185">
        <v>11560000000</v>
      </c>
      <c r="C185">
        <v>-15.345819000000001</v>
      </c>
      <c r="E185" s="6">
        <f t="shared" si="28"/>
        <v>11.8</v>
      </c>
      <c r="F185" s="6">
        <f t="shared" si="29"/>
        <v>-19.833404999999999</v>
      </c>
      <c r="G185" s="44">
        <f t="shared" si="30"/>
        <v>-23.035160000000001</v>
      </c>
      <c r="H185" s="44">
        <f t="shared" si="31"/>
        <v>-25.335978000000001</v>
      </c>
      <c r="I185" s="44">
        <f t="shared" si="32"/>
        <v>-27.749518999999999</v>
      </c>
      <c r="J185" s="44">
        <f t="shared" si="33"/>
        <v>-32.170059000000002</v>
      </c>
      <c r="K185" s="44">
        <f t="shared" si="34"/>
        <v>0</v>
      </c>
      <c r="M185">
        <v>11560000000</v>
      </c>
      <c r="N185">
        <v>-12.419513999999999</v>
      </c>
      <c r="P185" s="6">
        <f t="shared" si="35"/>
        <v>11.8</v>
      </c>
      <c r="Q185" s="6">
        <f t="shared" si="36"/>
        <v>-13.606783</v>
      </c>
      <c r="R185" s="44">
        <f t="shared" si="37"/>
        <v>-15.281974</v>
      </c>
      <c r="S185" s="44">
        <f t="shared" si="38"/>
        <v>-20.571169000000001</v>
      </c>
      <c r="T185" s="44">
        <f t="shared" si="39"/>
        <v>-24.198359</v>
      </c>
      <c r="U185" s="44">
        <f t="shared" si="40"/>
        <v>-29.033162999999998</v>
      </c>
      <c r="V185" s="44">
        <f t="shared" si="41"/>
        <v>0</v>
      </c>
    </row>
    <row r="186" spans="2:22" x14ac:dyDescent="0.25">
      <c r="B186">
        <v>11620000000</v>
      </c>
      <c r="C186">
        <v>-17.245633999999999</v>
      </c>
      <c r="E186" s="6">
        <f t="shared" si="28"/>
        <v>11.86</v>
      </c>
      <c r="F186" s="6">
        <f t="shared" si="29"/>
        <v>-20.314008999999999</v>
      </c>
      <c r="G186" s="44">
        <f t="shared" si="30"/>
        <v>-23.498251</v>
      </c>
      <c r="H186" s="44">
        <f t="shared" si="31"/>
        <v>-25.732529</v>
      </c>
      <c r="I186" s="44">
        <f t="shared" si="32"/>
        <v>-28.127483000000002</v>
      </c>
      <c r="J186" s="44">
        <f t="shared" si="33"/>
        <v>-32.520031000000003</v>
      </c>
      <c r="K186" s="44">
        <f t="shared" si="34"/>
        <v>0</v>
      </c>
      <c r="M186">
        <v>11620000000</v>
      </c>
      <c r="N186">
        <v>-13.135562999999999</v>
      </c>
      <c r="P186" s="6">
        <f t="shared" si="35"/>
        <v>11.86</v>
      </c>
      <c r="Q186" s="6">
        <f t="shared" si="36"/>
        <v>-13.595136</v>
      </c>
      <c r="R186" s="44">
        <f t="shared" si="37"/>
        <v>-15.393115999999999</v>
      </c>
      <c r="S186" s="44">
        <f t="shared" si="38"/>
        <v>-20.738813</v>
      </c>
      <c r="T186" s="44">
        <f t="shared" si="39"/>
        <v>-24.304689</v>
      </c>
      <c r="U186" s="44">
        <f t="shared" si="40"/>
        <v>-29.137014000000001</v>
      </c>
      <c r="V186" s="44">
        <f t="shared" si="41"/>
        <v>0</v>
      </c>
    </row>
    <row r="187" spans="2:22" x14ac:dyDescent="0.25">
      <c r="B187">
        <v>11680000000</v>
      </c>
      <c r="C187">
        <v>-18.483719000000001</v>
      </c>
      <c r="E187" s="6">
        <f t="shared" si="28"/>
        <v>11.92</v>
      </c>
      <c r="F187" s="6">
        <f t="shared" si="29"/>
        <v>-20.096050000000002</v>
      </c>
      <c r="G187" s="44">
        <f t="shared" si="30"/>
        <v>-23.637789000000001</v>
      </c>
      <c r="H187" s="44">
        <f t="shared" si="31"/>
        <v>-26.046493999999999</v>
      </c>
      <c r="I187" s="44">
        <f t="shared" si="32"/>
        <v>-28.427174000000001</v>
      </c>
      <c r="J187" s="44">
        <f t="shared" si="33"/>
        <v>-32.801022000000003</v>
      </c>
      <c r="K187" s="44">
        <f t="shared" si="34"/>
        <v>0</v>
      </c>
      <c r="M187">
        <v>11680000000</v>
      </c>
      <c r="N187">
        <v>-13.398555</v>
      </c>
      <c r="P187" s="6">
        <f t="shared" si="35"/>
        <v>11.92</v>
      </c>
      <c r="Q187" s="6">
        <f t="shared" si="36"/>
        <v>-13.145115000000001</v>
      </c>
      <c r="R187" s="44">
        <f t="shared" si="37"/>
        <v>-15.234792000000001</v>
      </c>
      <c r="S187" s="44">
        <f t="shared" si="38"/>
        <v>-20.692720000000001</v>
      </c>
      <c r="T187" s="44">
        <f t="shared" si="39"/>
        <v>-24.335726000000001</v>
      </c>
      <c r="U187" s="44">
        <f t="shared" si="40"/>
        <v>-29.172318000000001</v>
      </c>
      <c r="V187" s="44">
        <f t="shared" si="41"/>
        <v>0</v>
      </c>
    </row>
    <row r="188" spans="2:22" x14ac:dyDescent="0.25">
      <c r="B188">
        <v>11740000000</v>
      </c>
      <c r="C188">
        <v>-19.050619000000001</v>
      </c>
      <c r="E188" s="6">
        <f t="shared" si="28"/>
        <v>11.98</v>
      </c>
      <c r="F188" s="6">
        <f t="shared" si="29"/>
        <v>-20.655909000000001</v>
      </c>
      <c r="G188" s="44">
        <f t="shared" si="30"/>
        <v>-23.935236</v>
      </c>
      <c r="H188" s="44">
        <f t="shared" si="31"/>
        <v>-26.330739999999999</v>
      </c>
      <c r="I188" s="44">
        <f t="shared" si="32"/>
        <v>-28.699809999999999</v>
      </c>
      <c r="J188" s="44">
        <f t="shared" si="33"/>
        <v>-33.062721000000003</v>
      </c>
      <c r="K188" s="44">
        <f t="shared" si="34"/>
        <v>0</v>
      </c>
      <c r="M188">
        <v>11740000000</v>
      </c>
      <c r="N188">
        <v>-13.473413000000001</v>
      </c>
      <c r="P188" s="6">
        <f t="shared" si="35"/>
        <v>11.98</v>
      </c>
      <c r="Q188" s="6">
        <f t="shared" si="36"/>
        <v>-13.238016</v>
      </c>
      <c r="R188" s="44">
        <f t="shared" si="37"/>
        <v>-15.293297000000001</v>
      </c>
      <c r="S188" s="44">
        <f t="shared" si="38"/>
        <v>-20.653307000000002</v>
      </c>
      <c r="T188" s="44">
        <f t="shared" si="39"/>
        <v>-24.372368000000002</v>
      </c>
      <c r="U188" s="44">
        <f t="shared" si="40"/>
        <v>-29.212814000000002</v>
      </c>
      <c r="V188" s="44">
        <f t="shared" si="41"/>
        <v>0</v>
      </c>
    </row>
    <row r="189" spans="2:22" x14ac:dyDescent="0.25">
      <c r="B189">
        <v>11800000000</v>
      </c>
      <c r="C189">
        <v>-19.833404999999999</v>
      </c>
      <c r="E189" s="6">
        <f t="shared" si="28"/>
        <v>12.04</v>
      </c>
      <c r="F189" s="6">
        <f t="shared" si="29"/>
        <v>-21.424893999999998</v>
      </c>
      <c r="G189" s="44">
        <f t="shared" si="30"/>
        <v>-24.290592</v>
      </c>
      <c r="H189" s="44">
        <f t="shared" si="31"/>
        <v>-26.670565</v>
      </c>
      <c r="I189" s="44">
        <f t="shared" si="32"/>
        <v>-29.022902999999999</v>
      </c>
      <c r="J189" s="44">
        <f t="shared" si="33"/>
        <v>-33.372554999999998</v>
      </c>
      <c r="K189" s="44">
        <f t="shared" si="34"/>
        <v>0</v>
      </c>
      <c r="M189">
        <v>11800000000</v>
      </c>
      <c r="N189">
        <v>-13.606783</v>
      </c>
      <c r="P189" s="6">
        <f t="shared" si="35"/>
        <v>12.04</v>
      </c>
      <c r="Q189" s="6">
        <f t="shared" si="36"/>
        <v>-13.353762</v>
      </c>
      <c r="R189" s="44">
        <f t="shared" si="37"/>
        <v>-15.38387</v>
      </c>
      <c r="S189" s="44">
        <f t="shared" si="38"/>
        <v>-20.772631000000001</v>
      </c>
      <c r="T189" s="44">
        <f t="shared" si="39"/>
        <v>-24.467217999999999</v>
      </c>
      <c r="U189" s="44">
        <f t="shared" si="40"/>
        <v>-29.307302</v>
      </c>
      <c r="V189" s="44">
        <f t="shared" si="41"/>
        <v>0</v>
      </c>
    </row>
    <row r="190" spans="2:22" x14ac:dyDescent="0.25">
      <c r="B190">
        <v>11860000000</v>
      </c>
      <c r="C190">
        <v>-20.314008999999999</v>
      </c>
      <c r="E190" s="6">
        <f t="shared" si="28"/>
        <v>12.1</v>
      </c>
      <c r="F190" s="6">
        <f t="shared" si="29"/>
        <v>-22.398112999999999</v>
      </c>
      <c r="G190" s="44">
        <f t="shared" si="30"/>
        <v>-24.655981000000001</v>
      </c>
      <c r="H190" s="44">
        <f t="shared" si="31"/>
        <v>-27.038426999999999</v>
      </c>
      <c r="I190" s="44">
        <f t="shared" si="32"/>
        <v>-29.376190000000001</v>
      </c>
      <c r="J190" s="44">
        <f t="shared" si="33"/>
        <v>-33.706310000000002</v>
      </c>
      <c r="K190" s="44">
        <f t="shared" si="34"/>
        <v>0</v>
      </c>
      <c r="M190">
        <v>11860000000</v>
      </c>
      <c r="N190">
        <v>-13.595136</v>
      </c>
      <c r="P190" s="6">
        <f t="shared" si="35"/>
        <v>12.1</v>
      </c>
      <c r="Q190" s="6">
        <f t="shared" si="36"/>
        <v>-13.461542</v>
      </c>
      <c r="R190" s="44">
        <f t="shared" si="37"/>
        <v>-15.484018000000001</v>
      </c>
      <c r="S190" s="44">
        <f t="shared" si="38"/>
        <v>-20.909984999999999</v>
      </c>
      <c r="T190" s="44">
        <f t="shared" si="39"/>
        <v>-24.579573</v>
      </c>
      <c r="U190" s="44">
        <f t="shared" si="40"/>
        <v>-29.416594</v>
      </c>
      <c r="V190" s="44">
        <f t="shared" si="41"/>
        <v>0</v>
      </c>
    </row>
    <row r="191" spans="2:22" x14ac:dyDescent="0.25">
      <c r="B191">
        <v>11920000000</v>
      </c>
      <c r="C191">
        <v>-20.096050000000002</v>
      </c>
      <c r="E191" s="6">
        <f t="shared" si="28"/>
        <v>12.16</v>
      </c>
      <c r="F191" s="6">
        <f t="shared" si="29"/>
        <v>-22.778276000000002</v>
      </c>
      <c r="G191" s="44">
        <f t="shared" si="30"/>
        <v>-24.958321000000002</v>
      </c>
      <c r="H191" s="44">
        <f t="shared" si="31"/>
        <v>-27.346734999999999</v>
      </c>
      <c r="I191" s="44">
        <f t="shared" si="32"/>
        <v>-29.669706000000001</v>
      </c>
      <c r="J191" s="44">
        <f t="shared" si="33"/>
        <v>-33.987400000000001</v>
      </c>
      <c r="K191" s="44">
        <f t="shared" si="34"/>
        <v>0</v>
      </c>
      <c r="M191">
        <v>11920000000</v>
      </c>
      <c r="N191">
        <v>-13.145115000000001</v>
      </c>
      <c r="P191" s="6">
        <f t="shared" si="35"/>
        <v>12.16</v>
      </c>
      <c r="Q191" s="6">
        <f t="shared" si="36"/>
        <v>-13.523645999999999</v>
      </c>
      <c r="R191" s="44">
        <f t="shared" si="37"/>
        <v>-15.538830000000001</v>
      </c>
      <c r="S191" s="44">
        <f t="shared" si="38"/>
        <v>-20.978263999999999</v>
      </c>
      <c r="T191" s="44">
        <f t="shared" si="39"/>
        <v>-24.669176</v>
      </c>
      <c r="U191" s="44">
        <f t="shared" si="40"/>
        <v>-29.507828</v>
      </c>
      <c r="V191" s="44">
        <f t="shared" si="41"/>
        <v>0</v>
      </c>
    </row>
    <row r="192" spans="2:22" x14ac:dyDescent="0.25">
      <c r="B192">
        <v>11980000000</v>
      </c>
      <c r="C192">
        <v>-20.655909000000001</v>
      </c>
      <c r="E192" s="6">
        <f t="shared" si="28"/>
        <v>12.22</v>
      </c>
      <c r="F192" s="6">
        <f t="shared" si="29"/>
        <v>-22.855824999999999</v>
      </c>
      <c r="G192" s="44">
        <f t="shared" si="30"/>
        <v>-25.225529000000002</v>
      </c>
      <c r="H192" s="44">
        <f t="shared" si="31"/>
        <v>-27.618735999999998</v>
      </c>
      <c r="I192" s="44">
        <f t="shared" si="32"/>
        <v>-29.926693</v>
      </c>
      <c r="J192" s="44">
        <f t="shared" si="33"/>
        <v>-34.236248000000003</v>
      </c>
      <c r="K192" s="44">
        <f t="shared" si="34"/>
        <v>0</v>
      </c>
      <c r="M192">
        <v>11980000000</v>
      </c>
      <c r="N192">
        <v>-13.238016</v>
      </c>
      <c r="P192" s="6">
        <f t="shared" si="35"/>
        <v>12.22</v>
      </c>
      <c r="Q192" s="6">
        <f t="shared" si="36"/>
        <v>-13.507213</v>
      </c>
      <c r="R192" s="44">
        <f t="shared" si="37"/>
        <v>-15.603605999999999</v>
      </c>
      <c r="S192" s="44">
        <f t="shared" si="38"/>
        <v>-21.078099999999999</v>
      </c>
      <c r="T192" s="44">
        <f t="shared" si="39"/>
        <v>-24.756907000000002</v>
      </c>
      <c r="U192" s="44">
        <f t="shared" si="40"/>
        <v>-29.595431999999999</v>
      </c>
      <c r="V192" s="44">
        <f t="shared" si="41"/>
        <v>0</v>
      </c>
    </row>
    <row r="193" spans="2:22" x14ac:dyDescent="0.25">
      <c r="B193">
        <v>12040000000</v>
      </c>
      <c r="C193">
        <v>-21.424893999999998</v>
      </c>
      <c r="E193" s="6">
        <f t="shared" si="28"/>
        <v>12.28</v>
      </c>
      <c r="F193" s="6">
        <f t="shared" si="29"/>
        <v>-22.852667</v>
      </c>
      <c r="G193" s="44">
        <f t="shared" si="30"/>
        <v>-25.507363999999999</v>
      </c>
      <c r="H193" s="44">
        <f t="shared" si="31"/>
        <v>-27.918751</v>
      </c>
      <c r="I193" s="44">
        <f t="shared" si="32"/>
        <v>-30.217375000000001</v>
      </c>
      <c r="J193" s="44">
        <f t="shared" si="33"/>
        <v>-34.514957000000003</v>
      </c>
      <c r="K193" s="44">
        <f t="shared" si="34"/>
        <v>0</v>
      </c>
      <c r="M193">
        <v>12040000000</v>
      </c>
      <c r="N193">
        <v>-13.353762</v>
      </c>
      <c r="P193" s="6">
        <f t="shared" si="35"/>
        <v>12.28</v>
      </c>
      <c r="Q193" s="6">
        <f t="shared" si="36"/>
        <v>-13.56066</v>
      </c>
      <c r="R193" s="44">
        <f t="shared" si="37"/>
        <v>-15.778523</v>
      </c>
      <c r="S193" s="44">
        <f t="shared" si="38"/>
        <v>-21.40333</v>
      </c>
      <c r="T193" s="44">
        <f t="shared" si="39"/>
        <v>-24.946470000000001</v>
      </c>
      <c r="U193" s="44">
        <f t="shared" si="40"/>
        <v>-29.779644000000001</v>
      </c>
      <c r="V193" s="44">
        <f t="shared" si="41"/>
        <v>0</v>
      </c>
    </row>
    <row r="194" spans="2:22" x14ac:dyDescent="0.25">
      <c r="B194">
        <v>12100000000</v>
      </c>
      <c r="C194">
        <v>-22.398112999999999</v>
      </c>
      <c r="E194" s="6">
        <f t="shared" si="28"/>
        <v>12.34</v>
      </c>
      <c r="F194" s="6">
        <f t="shared" si="29"/>
        <v>-22.914936000000001</v>
      </c>
      <c r="G194" s="44">
        <f t="shared" si="30"/>
        <v>-25.792608000000001</v>
      </c>
      <c r="H194" s="44">
        <f t="shared" si="31"/>
        <v>-28.23546</v>
      </c>
      <c r="I194" s="44">
        <f t="shared" si="32"/>
        <v>-30.529741000000001</v>
      </c>
      <c r="J194" s="44">
        <f t="shared" si="33"/>
        <v>-34.819316999999998</v>
      </c>
      <c r="K194" s="44">
        <f t="shared" si="34"/>
        <v>0</v>
      </c>
      <c r="M194">
        <v>12100000000</v>
      </c>
      <c r="N194">
        <v>-13.461542</v>
      </c>
      <c r="P194" s="6">
        <f t="shared" si="35"/>
        <v>12.34</v>
      </c>
      <c r="Q194" s="6">
        <f t="shared" si="36"/>
        <v>-13.684051</v>
      </c>
      <c r="R194" s="44">
        <f t="shared" si="37"/>
        <v>-16.030121000000001</v>
      </c>
      <c r="S194" s="44">
        <f t="shared" si="38"/>
        <v>-21.843325</v>
      </c>
      <c r="T194" s="44">
        <f t="shared" si="39"/>
        <v>-25.197420000000001</v>
      </c>
      <c r="U194" s="44">
        <f t="shared" si="40"/>
        <v>-30.024725</v>
      </c>
      <c r="V194" s="44">
        <f t="shared" si="41"/>
        <v>0</v>
      </c>
    </row>
    <row r="195" spans="2:22" x14ac:dyDescent="0.25">
      <c r="B195">
        <v>12160000000</v>
      </c>
      <c r="C195">
        <v>-22.778276000000002</v>
      </c>
      <c r="E195" s="6">
        <f t="shared" si="28"/>
        <v>12.4</v>
      </c>
      <c r="F195" s="6">
        <f t="shared" si="29"/>
        <v>-22.410146999999998</v>
      </c>
      <c r="G195" s="44">
        <f t="shared" si="30"/>
        <v>-25.948588999999998</v>
      </c>
      <c r="H195" s="44">
        <f t="shared" si="31"/>
        <v>-28.437580000000001</v>
      </c>
      <c r="I195" s="44">
        <f t="shared" si="32"/>
        <v>-30.740013000000001</v>
      </c>
      <c r="J195" s="44">
        <f t="shared" si="33"/>
        <v>-35.031123999999998</v>
      </c>
      <c r="K195" s="44">
        <f t="shared" si="34"/>
        <v>0</v>
      </c>
      <c r="M195">
        <v>12160000000</v>
      </c>
      <c r="N195">
        <v>-13.523645999999999</v>
      </c>
      <c r="P195" s="6">
        <f t="shared" si="35"/>
        <v>12.4</v>
      </c>
      <c r="Q195" s="6">
        <f t="shared" si="36"/>
        <v>-13.820442999999999</v>
      </c>
      <c r="R195" s="44">
        <f t="shared" si="37"/>
        <v>-16.253444999999999</v>
      </c>
      <c r="S195" s="44">
        <f t="shared" si="38"/>
        <v>-22.178834999999999</v>
      </c>
      <c r="T195" s="44">
        <f t="shared" si="39"/>
        <v>-25.421177</v>
      </c>
      <c r="U195" s="44">
        <f t="shared" si="40"/>
        <v>-30.244679999999999</v>
      </c>
      <c r="V195" s="44">
        <f t="shared" si="41"/>
        <v>0</v>
      </c>
    </row>
    <row r="196" spans="2:22" x14ac:dyDescent="0.25">
      <c r="B196">
        <v>12220000000</v>
      </c>
      <c r="C196">
        <v>-22.855824999999999</v>
      </c>
      <c r="E196" s="6">
        <f t="shared" si="28"/>
        <v>12.46</v>
      </c>
      <c r="F196" s="6">
        <f t="shared" si="29"/>
        <v>-21.525604000000001</v>
      </c>
      <c r="G196" s="44">
        <f t="shared" si="30"/>
        <v>-25.839579000000001</v>
      </c>
      <c r="H196" s="44">
        <f t="shared" si="31"/>
        <v>-28.452358</v>
      </c>
      <c r="I196" s="44">
        <f t="shared" si="32"/>
        <v>-30.784832000000002</v>
      </c>
      <c r="J196" s="44">
        <f t="shared" si="33"/>
        <v>-35.097546000000001</v>
      </c>
      <c r="K196" s="44">
        <f t="shared" si="34"/>
        <v>0</v>
      </c>
      <c r="M196">
        <v>12220000000</v>
      </c>
      <c r="N196">
        <v>-13.507213</v>
      </c>
      <c r="P196" s="6">
        <f t="shared" si="35"/>
        <v>12.46</v>
      </c>
      <c r="Q196" s="6">
        <f t="shared" si="36"/>
        <v>-13.949583000000001</v>
      </c>
      <c r="R196" s="44">
        <f t="shared" si="37"/>
        <v>-16.391912000000001</v>
      </c>
      <c r="S196" s="44">
        <f t="shared" si="38"/>
        <v>-22.366530999999998</v>
      </c>
      <c r="T196" s="44">
        <f t="shared" si="39"/>
        <v>-25.582846</v>
      </c>
      <c r="U196" s="44">
        <f t="shared" si="40"/>
        <v>-30.409803</v>
      </c>
      <c r="V196" s="44">
        <f t="shared" si="41"/>
        <v>0</v>
      </c>
    </row>
    <row r="197" spans="2:22" x14ac:dyDescent="0.25">
      <c r="B197">
        <v>12280000000</v>
      </c>
      <c r="C197">
        <v>-22.852667</v>
      </c>
      <c r="E197" s="6">
        <f t="shared" ref="E197:E205" si="42">B201/1000000000</f>
        <v>12.52</v>
      </c>
      <c r="F197" s="6">
        <f t="shared" ref="F197:F205" si="43">C201</f>
        <v>-20.279098999999999</v>
      </c>
      <c r="G197" s="44">
        <f t="shared" ref="G197:G205" si="44">C407</f>
        <v>-25.305154999999999</v>
      </c>
      <c r="H197" s="44">
        <f t="shared" ref="H197:H205" si="45">C613</f>
        <v>-28.271376</v>
      </c>
      <c r="I197" s="44">
        <f t="shared" ref="I197:I205" si="46">C819</f>
        <v>-30.663836</v>
      </c>
      <c r="J197" s="44">
        <f t="shared" ref="J197:J205" si="47">C1025</f>
        <v>-35.015884</v>
      </c>
      <c r="K197" s="44">
        <f t="shared" ref="K197:K205" si="48">C1231</f>
        <v>0</v>
      </c>
      <c r="M197">
        <v>12280000000</v>
      </c>
      <c r="N197">
        <v>-13.56066</v>
      </c>
      <c r="P197" s="6">
        <f t="shared" si="35"/>
        <v>12.52</v>
      </c>
      <c r="Q197" s="6">
        <f t="shared" si="36"/>
        <v>-14.125624</v>
      </c>
      <c r="R197" s="44">
        <f t="shared" si="37"/>
        <v>-16.592817</v>
      </c>
      <c r="S197" s="44">
        <f t="shared" si="38"/>
        <v>-22.628212000000001</v>
      </c>
      <c r="T197" s="44">
        <f t="shared" si="39"/>
        <v>-25.793709</v>
      </c>
      <c r="U197" s="44">
        <f t="shared" si="40"/>
        <v>-30.626830999999999</v>
      </c>
      <c r="V197" s="44">
        <f t="shared" si="41"/>
        <v>0</v>
      </c>
    </row>
    <row r="198" spans="2:22" x14ac:dyDescent="0.25">
      <c r="B198">
        <v>12340000000</v>
      </c>
      <c r="C198">
        <v>-22.914936000000001</v>
      </c>
      <c r="E198" s="6">
        <f t="shared" si="42"/>
        <v>12.58</v>
      </c>
      <c r="F198" s="6">
        <f t="shared" si="43"/>
        <v>-18.649187000000001</v>
      </c>
      <c r="G198" s="44">
        <f t="shared" si="44"/>
        <v>-24.425277999999999</v>
      </c>
      <c r="H198" s="44">
        <f t="shared" si="45"/>
        <v>-27.952649999999998</v>
      </c>
      <c r="I198" s="44">
        <f t="shared" si="46"/>
        <v>-30.421251000000002</v>
      </c>
      <c r="J198" s="44">
        <f t="shared" si="47"/>
        <v>-34.827579</v>
      </c>
      <c r="K198" s="44">
        <f t="shared" si="48"/>
        <v>0</v>
      </c>
      <c r="M198">
        <v>12340000000</v>
      </c>
      <c r="N198">
        <v>-13.684051</v>
      </c>
      <c r="P198" s="6">
        <f t="shared" ref="P198:P205" si="49">M202/1000000000</f>
        <v>12.58</v>
      </c>
      <c r="Q198" s="6">
        <f t="shared" ref="Q198:Q205" si="50">N202</f>
        <v>-14.178576</v>
      </c>
      <c r="R198" s="44">
        <f t="shared" ref="R198:R205" si="51">N408</f>
        <v>-16.947524999999999</v>
      </c>
      <c r="S198" s="44">
        <f t="shared" ref="S198:S205" si="52">N614</f>
        <v>-23.062480999999998</v>
      </c>
      <c r="T198" s="44">
        <f t="shared" ref="T198:T205" si="53">N820</f>
        <v>-26.092462999999999</v>
      </c>
      <c r="U198" s="44">
        <f t="shared" ref="U198:U205" si="54">N1026</f>
        <v>-30.922384000000001</v>
      </c>
      <c r="V198" s="44">
        <f t="shared" ref="V198:V205" si="55">N1232</f>
        <v>0</v>
      </c>
    </row>
    <row r="199" spans="2:22" x14ac:dyDescent="0.25">
      <c r="B199">
        <v>12400000000</v>
      </c>
      <c r="C199">
        <v>-22.410146999999998</v>
      </c>
      <c r="E199" s="6">
        <f t="shared" si="42"/>
        <v>12.64</v>
      </c>
      <c r="F199" s="6">
        <f t="shared" si="43"/>
        <v>-17.357809</v>
      </c>
      <c r="G199" s="44">
        <f t="shared" si="44"/>
        <v>-23.231656999999998</v>
      </c>
      <c r="H199" s="44">
        <f t="shared" si="45"/>
        <v>-27.480544999999999</v>
      </c>
      <c r="I199" s="44">
        <f t="shared" si="46"/>
        <v>-30.046147999999999</v>
      </c>
      <c r="J199" s="44">
        <f t="shared" si="47"/>
        <v>-34.526114999999997</v>
      </c>
      <c r="K199" s="44">
        <f t="shared" si="48"/>
        <v>0</v>
      </c>
      <c r="M199">
        <v>12400000000</v>
      </c>
      <c r="N199">
        <v>-13.820442999999999</v>
      </c>
      <c r="P199" s="6">
        <f t="shared" si="49"/>
        <v>12.64</v>
      </c>
      <c r="Q199" s="6">
        <f t="shared" si="50"/>
        <v>-14.45449</v>
      </c>
      <c r="R199" s="44">
        <f t="shared" si="51"/>
        <v>-17.436283</v>
      </c>
      <c r="S199" s="44">
        <f t="shared" si="52"/>
        <v>-23.487469000000001</v>
      </c>
      <c r="T199" s="44">
        <f t="shared" si="53"/>
        <v>-26.448111000000001</v>
      </c>
      <c r="U199" s="44">
        <f t="shared" si="54"/>
        <v>-31.261192000000001</v>
      </c>
      <c r="V199" s="44">
        <f t="shared" si="55"/>
        <v>0</v>
      </c>
    </row>
    <row r="200" spans="2:22" x14ac:dyDescent="0.25">
      <c r="B200">
        <v>12460000000</v>
      </c>
      <c r="C200">
        <v>-21.525604000000001</v>
      </c>
      <c r="E200" s="6">
        <f t="shared" si="42"/>
        <v>12.7</v>
      </c>
      <c r="F200" s="6">
        <f t="shared" si="43"/>
        <v>-16.219137</v>
      </c>
      <c r="G200" s="44">
        <f t="shared" si="44"/>
        <v>-21.694686999999998</v>
      </c>
      <c r="H200" s="44">
        <f t="shared" si="45"/>
        <v>-26.762497</v>
      </c>
      <c r="I200" s="44">
        <f t="shared" si="46"/>
        <v>-29.496469000000001</v>
      </c>
      <c r="J200" s="44">
        <f t="shared" si="47"/>
        <v>-34.071716000000002</v>
      </c>
      <c r="K200" s="44">
        <f t="shared" si="48"/>
        <v>0</v>
      </c>
      <c r="M200">
        <v>12460000000</v>
      </c>
      <c r="N200">
        <v>-13.949583000000001</v>
      </c>
      <c r="P200" s="6">
        <f t="shared" si="49"/>
        <v>12.7</v>
      </c>
      <c r="Q200" s="6">
        <f t="shared" si="50"/>
        <v>-14.738823</v>
      </c>
      <c r="R200" s="44">
        <f t="shared" si="51"/>
        <v>-17.853058000000001</v>
      </c>
      <c r="S200" s="44">
        <f t="shared" si="52"/>
        <v>-23.838369</v>
      </c>
      <c r="T200" s="44">
        <f t="shared" si="53"/>
        <v>-26.756639</v>
      </c>
      <c r="U200" s="44">
        <f t="shared" si="54"/>
        <v>-31.560984000000001</v>
      </c>
      <c r="V200" s="44">
        <f t="shared" si="55"/>
        <v>0</v>
      </c>
    </row>
    <row r="201" spans="2:22" x14ac:dyDescent="0.25">
      <c r="B201">
        <v>12520000000</v>
      </c>
      <c r="C201">
        <v>-20.279098999999999</v>
      </c>
      <c r="E201" s="6">
        <f t="shared" si="42"/>
        <v>12.76</v>
      </c>
      <c r="F201" s="6">
        <f t="shared" si="43"/>
        <v>-15.550223000000001</v>
      </c>
      <c r="G201" s="44">
        <f t="shared" si="44"/>
        <v>-20.026537000000001</v>
      </c>
      <c r="H201" s="44">
        <f t="shared" si="45"/>
        <v>-25.577643999999999</v>
      </c>
      <c r="I201" s="44">
        <f t="shared" si="46"/>
        <v>-28.79842</v>
      </c>
      <c r="J201" s="44">
        <f t="shared" si="47"/>
        <v>-33.489291999999999</v>
      </c>
      <c r="K201" s="44">
        <f t="shared" si="48"/>
        <v>0</v>
      </c>
      <c r="M201">
        <v>12520000000</v>
      </c>
      <c r="N201">
        <v>-14.125624</v>
      </c>
      <c r="P201" s="6">
        <f t="shared" si="49"/>
        <v>12.76</v>
      </c>
      <c r="Q201" s="6">
        <f t="shared" si="50"/>
        <v>-15.054741</v>
      </c>
      <c r="R201" s="44">
        <f t="shared" si="51"/>
        <v>-18.325728999999999</v>
      </c>
      <c r="S201" s="44">
        <f t="shared" si="52"/>
        <v>-24.287372999999999</v>
      </c>
      <c r="T201" s="44">
        <f t="shared" si="53"/>
        <v>-27.108132999999999</v>
      </c>
      <c r="U201" s="44">
        <f t="shared" si="54"/>
        <v>-31.909237000000001</v>
      </c>
      <c r="V201" s="44">
        <f t="shared" si="55"/>
        <v>0</v>
      </c>
    </row>
    <row r="202" spans="2:22" x14ac:dyDescent="0.25">
      <c r="B202">
        <v>12580000000</v>
      </c>
      <c r="C202">
        <v>-18.649187000000001</v>
      </c>
      <c r="E202" s="6">
        <f t="shared" si="42"/>
        <v>12.82</v>
      </c>
      <c r="F202" s="6">
        <f t="shared" si="43"/>
        <v>-15.247904</v>
      </c>
      <c r="G202" s="44">
        <f t="shared" si="44"/>
        <v>-18.66968</v>
      </c>
      <c r="H202" s="44">
        <f t="shared" si="45"/>
        <v>-24.135147</v>
      </c>
      <c r="I202" s="44">
        <f t="shared" si="46"/>
        <v>-28.060230000000001</v>
      </c>
      <c r="J202" s="44">
        <f t="shared" si="47"/>
        <v>-32.869301</v>
      </c>
      <c r="K202" s="44">
        <f t="shared" si="48"/>
        <v>0</v>
      </c>
      <c r="M202">
        <v>12580000000</v>
      </c>
      <c r="N202">
        <v>-14.178576</v>
      </c>
      <c r="P202" s="6">
        <f t="shared" si="49"/>
        <v>12.82</v>
      </c>
      <c r="Q202" s="6">
        <f t="shared" si="50"/>
        <v>-15.408134</v>
      </c>
      <c r="R202" s="44">
        <f t="shared" si="51"/>
        <v>-18.945312999999999</v>
      </c>
      <c r="S202" s="44">
        <f t="shared" si="52"/>
        <v>-24.840395000000001</v>
      </c>
      <c r="T202" s="44">
        <f t="shared" si="53"/>
        <v>-27.528223000000001</v>
      </c>
      <c r="U202" s="44">
        <f t="shared" si="54"/>
        <v>-32.311615000000003</v>
      </c>
      <c r="V202" s="44">
        <f t="shared" si="55"/>
        <v>0</v>
      </c>
    </row>
    <row r="203" spans="2:22" x14ac:dyDescent="0.25">
      <c r="B203">
        <v>12640000000</v>
      </c>
      <c r="C203">
        <v>-17.357809</v>
      </c>
      <c r="E203" s="6">
        <f t="shared" si="42"/>
        <v>12.88</v>
      </c>
      <c r="F203" s="6">
        <f t="shared" si="43"/>
        <v>-15.039581</v>
      </c>
      <c r="G203" s="44">
        <f t="shared" si="44"/>
        <v>-17.585932</v>
      </c>
      <c r="H203" s="44">
        <f t="shared" si="45"/>
        <v>-22.534424000000001</v>
      </c>
      <c r="I203" s="44">
        <f t="shared" si="46"/>
        <v>-27.197386000000002</v>
      </c>
      <c r="J203" s="44">
        <f t="shared" si="47"/>
        <v>-32.183914000000001</v>
      </c>
      <c r="K203" s="44">
        <f t="shared" si="48"/>
        <v>0</v>
      </c>
      <c r="M203">
        <v>12640000000</v>
      </c>
      <c r="N203">
        <v>-14.45449</v>
      </c>
      <c r="P203" s="6">
        <f t="shared" si="49"/>
        <v>12.88</v>
      </c>
      <c r="Q203" s="6">
        <f t="shared" si="50"/>
        <v>-15.821906</v>
      </c>
      <c r="R203" s="44">
        <f t="shared" si="51"/>
        <v>-19.563497999999999</v>
      </c>
      <c r="S203" s="44">
        <f t="shared" si="52"/>
        <v>-25.226752999999999</v>
      </c>
      <c r="T203" s="44">
        <f t="shared" si="53"/>
        <v>-27.90185</v>
      </c>
      <c r="U203" s="44">
        <f t="shared" si="54"/>
        <v>-32.674422999999997</v>
      </c>
      <c r="V203" s="44">
        <f t="shared" si="55"/>
        <v>0</v>
      </c>
    </row>
    <row r="204" spans="2:22" x14ac:dyDescent="0.25">
      <c r="B204">
        <v>12700000000</v>
      </c>
      <c r="C204">
        <v>-16.219137</v>
      </c>
      <c r="E204" s="6">
        <f t="shared" si="42"/>
        <v>12.94</v>
      </c>
      <c r="F204" s="6">
        <f t="shared" si="43"/>
        <v>-14.869979000000001</v>
      </c>
      <c r="G204" s="44">
        <f t="shared" si="44"/>
        <v>-16.752869</v>
      </c>
      <c r="H204" s="44">
        <f t="shared" si="45"/>
        <v>-21.013725000000001</v>
      </c>
      <c r="I204" s="44">
        <f t="shared" si="46"/>
        <v>-26.393412000000001</v>
      </c>
      <c r="J204" s="44">
        <f t="shared" si="47"/>
        <v>-31.537251000000001</v>
      </c>
      <c r="K204" s="44">
        <f t="shared" si="48"/>
        <v>0</v>
      </c>
      <c r="M204">
        <v>12700000000</v>
      </c>
      <c r="N204">
        <v>-14.738823</v>
      </c>
      <c r="P204" s="6">
        <f t="shared" si="49"/>
        <v>12.94</v>
      </c>
      <c r="Q204" s="6">
        <f t="shared" si="50"/>
        <v>-16.099634000000002</v>
      </c>
      <c r="R204" s="44">
        <f t="shared" si="51"/>
        <v>-19.934856</v>
      </c>
      <c r="S204" s="44">
        <f t="shared" si="52"/>
        <v>-25.442537000000002</v>
      </c>
      <c r="T204" s="44">
        <f t="shared" si="53"/>
        <v>-28.125412000000001</v>
      </c>
      <c r="U204" s="44">
        <f t="shared" si="54"/>
        <v>-32.902569</v>
      </c>
      <c r="V204" s="44">
        <f t="shared" si="55"/>
        <v>0</v>
      </c>
    </row>
    <row r="205" spans="2:22" x14ac:dyDescent="0.25">
      <c r="B205">
        <v>12760000000</v>
      </c>
      <c r="C205">
        <v>-15.550223000000001</v>
      </c>
      <c r="E205" s="6">
        <f t="shared" si="42"/>
        <v>13</v>
      </c>
      <c r="F205" s="6">
        <f t="shared" si="43"/>
        <v>-14.775684</v>
      </c>
      <c r="G205" s="44">
        <f t="shared" si="44"/>
        <v>-16.283756</v>
      </c>
      <c r="H205" s="44">
        <f t="shared" si="45"/>
        <v>-19.735299999999999</v>
      </c>
      <c r="I205" s="44">
        <f t="shared" si="46"/>
        <v>-25.753212000000001</v>
      </c>
      <c r="J205" s="44">
        <f t="shared" si="47"/>
        <v>-31.030944999999999</v>
      </c>
      <c r="K205" s="44">
        <f t="shared" si="48"/>
        <v>0</v>
      </c>
      <c r="M205">
        <v>12760000000</v>
      </c>
      <c r="N205">
        <v>-15.054741</v>
      </c>
      <c r="P205" s="6">
        <f t="shared" si="49"/>
        <v>13</v>
      </c>
      <c r="Q205" s="6">
        <f t="shared" si="50"/>
        <v>-16.347539999999999</v>
      </c>
      <c r="R205" s="44">
        <f t="shared" si="51"/>
        <v>-20.330297000000002</v>
      </c>
      <c r="S205" s="44">
        <f t="shared" si="52"/>
        <v>-25.672602000000001</v>
      </c>
      <c r="T205" s="44">
        <f t="shared" si="53"/>
        <v>-28.348248000000002</v>
      </c>
      <c r="U205" s="44">
        <f t="shared" si="54"/>
        <v>-33.122306999999999</v>
      </c>
      <c r="V205" s="44">
        <f t="shared" si="55"/>
        <v>0</v>
      </c>
    </row>
    <row r="206" spans="2:22" x14ac:dyDescent="0.25">
      <c r="B206">
        <v>12820000000</v>
      </c>
      <c r="C206">
        <v>-15.247904</v>
      </c>
      <c r="M206">
        <v>12820000000</v>
      </c>
      <c r="N206">
        <v>-15.408134</v>
      </c>
    </row>
    <row r="207" spans="2:22" x14ac:dyDescent="0.25">
      <c r="B207">
        <v>12880000000</v>
      </c>
      <c r="C207">
        <v>-15.039581</v>
      </c>
      <c r="M207">
        <v>12880000000</v>
      </c>
      <c r="N207">
        <v>-15.821906</v>
      </c>
    </row>
    <row r="208" spans="2:22" x14ac:dyDescent="0.25">
      <c r="B208">
        <v>12940000000</v>
      </c>
      <c r="C208">
        <v>-14.869979000000001</v>
      </c>
      <c r="M208">
        <v>12940000000</v>
      </c>
      <c r="N208">
        <v>-16.099634000000002</v>
      </c>
    </row>
    <row r="209" spans="2:14" x14ac:dyDescent="0.25">
      <c r="B209">
        <v>13000000000</v>
      </c>
      <c r="C209">
        <v>-14.775684</v>
      </c>
      <c r="M209">
        <v>13000000000</v>
      </c>
      <c r="N209">
        <v>-16.347539999999999</v>
      </c>
    </row>
    <row r="210" spans="2:14" x14ac:dyDescent="0.25">
      <c r="B210" t="s">
        <v>25</v>
      </c>
      <c r="M210" t="s">
        <v>25</v>
      </c>
    </row>
    <row r="213" spans="2:14" x14ac:dyDescent="0.25">
      <c r="B213" t="s">
        <v>28</v>
      </c>
      <c r="M213" t="s">
        <v>28</v>
      </c>
    </row>
    <row r="214" spans="2:14" x14ac:dyDescent="0.25">
      <c r="B214" t="s">
        <v>23</v>
      </c>
      <c r="C214" t="s">
        <v>246</v>
      </c>
      <c r="M214" t="s">
        <v>23</v>
      </c>
      <c r="N214" t="s">
        <v>246</v>
      </c>
    </row>
    <row r="215" spans="2:14" x14ac:dyDescent="0.25">
      <c r="B215">
        <v>1000000000</v>
      </c>
      <c r="C215">
        <v>-12.899429</v>
      </c>
      <c r="M215">
        <v>1000000000</v>
      </c>
      <c r="N215">
        <v>-15.000698</v>
      </c>
    </row>
    <row r="216" spans="2:14" x14ac:dyDescent="0.25">
      <c r="B216">
        <v>1060000000</v>
      </c>
      <c r="C216">
        <v>-12.687189</v>
      </c>
      <c r="M216">
        <v>1060000000</v>
      </c>
      <c r="N216">
        <v>-14.718647000000001</v>
      </c>
    </row>
    <row r="217" spans="2:14" x14ac:dyDescent="0.25">
      <c r="B217">
        <v>1120000000</v>
      </c>
      <c r="C217">
        <v>-12.453032</v>
      </c>
      <c r="M217">
        <v>1120000000</v>
      </c>
      <c r="N217">
        <v>-14.401505999999999</v>
      </c>
    </row>
    <row r="218" spans="2:14" x14ac:dyDescent="0.25">
      <c r="B218">
        <v>1180000000</v>
      </c>
      <c r="C218">
        <v>-12.209362</v>
      </c>
      <c r="M218">
        <v>1180000000</v>
      </c>
      <c r="N218">
        <v>-14.030395</v>
      </c>
    </row>
    <row r="219" spans="2:14" x14ac:dyDescent="0.25">
      <c r="B219">
        <v>1240000000</v>
      </c>
      <c r="C219">
        <v>-11.986359999999999</v>
      </c>
      <c r="M219">
        <v>1240000000</v>
      </c>
      <c r="N219">
        <v>-13.672508000000001</v>
      </c>
    </row>
    <row r="220" spans="2:14" x14ac:dyDescent="0.25">
      <c r="B220">
        <v>1300000000</v>
      </c>
      <c r="C220">
        <v>-11.763317000000001</v>
      </c>
      <c r="M220">
        <v>1300000000</v>
      </c>
      <c r="N220">
        <v>-13.337989</v>
      </c>
    </row>
    <row r="221" spans="2:14" x14ac:dyDescent="0.25">
      <c r="B221">
        <v>1360000000</v>
      </c>
      <c r="C221">
        <v>-11.617946</v>
      </c>
      <c r="M221">
        <v>1360000000</v>
      </c>
      <c r="N221">
        <v>-13.081097</v>
      </c>
    </row>
    <row r="222" spans="2:14" x14ac:dyDescent="0.25">
      <c r="B222">
        <v>1420000000</v>
      </c>
      <c r="C222">
        <v>-11.396269999999999</v>
      </c>
      <c r="M222">
        <v>1420000000</v>
      </c>
      <c r="N222">
        <v>-12.783697999999999</v>
      </c>
    </row>
    <row r="223" spans="2:14" x14ac:dyDescent="0.25">
      <c r="B223">
        <v>1480000000</v>
      </c>
      <c r="C223">
        <v>-11.212996</v>
      </c>
      <c r="M223">
        <v>1480000000</v>
      </c>
      <c r="N223">
        <v>-12.536674</v>
      </c>
    </row>
    <row r="224" spans="2:14" x14ac:dyDescent="0.25">
      <c r="B224">
        <v>1540000000</v>
      </c>
      <c r="C224">
        <v>-11.018014000000001</v>
      </c>
      <c r="M224">
        <v>1540000000</v>
      </c>
      <c r="N224">
        <v>-12.299893000000001</v>
      </c>
    </row>
    <row r="225" spans="2:14" x14ac:dyDescent="0.25">
      <c r="B225">
        <v>1600000000</v>
      </c>
      <c r="C225">
        <v>-10.818372</v>
      </c>
      <c r="M225">
        <v>1600000000</v>
      </c>
      <c r="N225">
        <v>-12.069837</v>
      </c>
    </row>
    <row r="226" spans="2:14" x14ac:dyDescent="0.25">
      <c r="B226">
        <v>1660000000</v>
      </c>
      <c r="C226">
        <v>-10.633672000000001</v>
      </c>
      <c r="M226">
        <v>1660000000</v>
      </c>
      <c r="N226">
        <v>-11.873332</v>
      </c>
    </row>
    <row r="227" spans="2:14" x14ac:dyDescent="0.25">
      <c r="B227">
        <v>1720000000</v>
      </c>
      <c r="C227">
        <v>-10.481884000000001</v>
      </c>
      <c r="M227">
        <v>1720000000</v>
      </c>
      <c r="N227">
        <v>-11.679887000000001</v>
      </c>
    </row>
    <row r="228" spans="2:14" x14ac:dyDescent="0.25">
      <c r="B228">
        <v>1780000000</v>
      </c>
      <c r="C228">
        <v>-10.339798999999999</v>
      </c>
      <c r="M228">
        <v>1780000000</v>
      </c>
      <c r="N228">
        <v>-11.505974999999999</v>
      </c>
    </row>
    <row r="229" spans="2:14" x14ac:dyDescent="0.25">
      <c r="B229">
        <v>1840000000</v>
      </c>
      <c r="C229">
        <v>-10.24474</v>
      </c>
      <c r="M229">
        <v>1840000000</v>
      </c>
      <c r="N229">
        <v>-11.335782</v>
      </c>
    </row>
    <row r="230" spans="2:14" x14ac:dyDescent="0.25">
      <c r="B230">
        <v>1900000000</v>
      </c>
      <c r="C230">
        <v>-10.145514</v>
      </c>
      <c r="M230">
        <v>1900000000</v>
      </c>
      <c r="N230">
        <v>-11.162737</v>
      </c>
    </row>
    <row r="231" spans="2:14" x14ac:dyDescent="0.25">
      <c r="B231">
        <v>1960000000</v>
      </c>
      <c r="C231">
        <v>-10.056334</v>
      </c>
      <c r="M231">
        <v>1960000000</v>
      </c>
      <c r="N231">
        <v>-11.003380999999999</v>
      </c>
    </row>
    <row r="232" spans="2:14" x14ac:dyDescent="0.25">
      <c r="B232">
        <v>2020000000</v>
      </c>
      <c r="C232">
        <v>-10.023239999999999</v>
      </c>
      <c r="M232">
        <v>2020000000</v>
      </c>
      <c r="N232">
        <v>-10.860362</v>
      </c>
    </row>
    <row r="233" spans="2:14" x14ac:dyDescent="0.25">
      <c r="B233">
        <v>2080000000</v>
      </c>
      <c r="C233">
        <v>-9.9585399999999993</v>
      </c>
      <c r="M233">
        <v>2080000000</v>
      </c>
      <c r="N233">
        <v>-10.718921999999999</v>
      </c>
    </row>
    <row r="234" spans="2:14" x14ac:dyDescent="0.25">
      <c r="B234">
        <v>2140000000</v>
      </c>
      <c r="C234">
        <v>-9.9388293999999995</v>
      </c>
      <c r="M234">
        <v>2140000000</v>
      </c>
      <c r="N234">
        <v>-10.602986</v>
      </c>
    </row>
    <row r="235" spans="2:14" x14ac:dyDescent="0.25">
      <c r="B235">
        <v>2200000000</v>
      </c>
      <c r="C235">
        <v>-9.9110660999999993</v>
      </c>
      <c r="M235">
        <v>2200000000</v>
      </c>
      <c r="N235">
        <v>-10.479293</v>
      </c>
    </row>
    <row r="236" spans="2:14" x14ac:dyDescent="0.25">
      <c r="B236">
        <v>2260000000</v>
      </c>
      <c r="C236">
        <v>-9.9126568000000006</v>
      </c>
      <c r="M236">
        <v>2260000000</v>
      </c>
      <c r="N236">
        <v>-10.367133000000001</v>
      </c>
    </row>
    <row r="237" spans="2:14" x14ac:dyDescent="0.25">
      <c r="B237">
        <v>2320000000</v>
      </c>
      <c r="C237">
        <v>-9.9297904999999993</v>
      </c>
      <c r="M237">
        <v>2320000000</v>
      </c>
      <c r="N237">
        <v>-10.277081000000001</v>
      </c>
    </row>
    <row r="238" spans="2:14" x14ac:dyDescent="0.25">
      <c r="B238">
        <v>2380000000</v>
      </c>
      <c r="C238">
        <v>-9.9226141000000005</v>
      </c>
      <c r="M238">
        <v>2380000000</v>
      </c>
      <c r="N238">
        <v>-10.151726</v>
      </c>
    </row>
    <row r="239" spans="2:14" x14ac:dyDescent="0.25">
      <c r="B239">
        <v>2440000000</v>
      </c>
      <c r="C239">
        <v>-9.9698019000000002</v>
      </c>
      <c r="M239">
        <v>2440000000</v>
      </c>
      <c r="N239">
        <v>-10.074524</v>
      </c>
    </row>
    <row r="240" spans="2:14" x14ac:dyDescent="0.25">
      <c r="B240">
        <v>2500000000</v>
      </c>
      <c r="C240">
        <v>-9.9966983999999997</v>
      </c>
      <c r="M240">
        <v>2500000000</v>
      </c>
      <c r="N240">
        <v>-10.007277</v>
      </c>
    </row>
    <row r="241" spans="2:14" x14ac:dyDescent="0.25">
      <c r="B241">
        <v>2560000000</v>
      </c>
      <c r="C241">
        <v>-10.015193999999999</v>
      </c>
      <c r="M241">
        <v>2560000000</v>
      </c>
      <c r="N241">
        <v>-9.9311886000000005</v>
      </c>
    </row>
    <row r="242" spans="2:14" x14ac:dyDescent="0.25">
      <c r="B242">
        <v>2620000000</v>
      </c>
      <c r="C242">
        <v>-10.04236</v>
      </c>
      <c r="M242">
        <v>2620000000</v>
      </c>
      <c r="N242">
        <v>-9.8896694000000007</v>
      </c>
    </row>
    <row r="243" spans="2:14" x14ac:dyDescent="0.25">
      <c r="B243">
        <v>2680000000</v>
      </c>
      <c r="C243">
        <v>-10.083705</v>
      </c>
      <c r="M243">
        <v>2680000000</v>
      </c>
      <c r="N243">
        <v>-9.8663912000000007</v>
      </c>
    </row>
    <row r="244" spans="2:14" x14ac:dyDescent="0.25">
      <c r="B244">
        <v>2740000000</v>
      </c>
      <c r="C244">
        <v>-10.107977</v>
      </c>
      <c r="M244">
        <v>2740000000</v>
      </c>
      <c r="N244">
        <v>-9.8696222000000002</v>
      </c>
    </row>
    <row r="245" spans="2:14" x14ac:dyDescent="0.25">
      <c r="B245">
        <v>2800000000</v>
      </c>
      <c r="C245">
        <v>-10.127996</v>
      </c>
      <c r="M245">
        <v>2800000000</v>
      </c>
      <c r="N245">
        <v>-9.8530826999999999</v>
      </c>
    </row>
    <row r="246" spans="2:14" x14ac:dyDescent="0.25">
      <c r="B246">
        <v>2860000000</v>
      </c>
      <c r="C246">
        <v>-10.178755000000001</v>
      </c>
      <c r="M246">
        <v>2860000000</v>
      </c>
      <c r="N246">
        <v>-9.8623495000000005</v>
      </c>
    </row>
    <row r="247" spans="2:14" x14ac:dyDescent="0.25">
      <c r="B247">
        <v>2920000000</v>
      </c>
      <c r="C247">
        <v>-10.209203</v>
      </c>
      <c r="M247">
        <v>2920000000</v>
      </c>
      <c r="N247">
        <v>-9.8539066000000002</v>
      </c>
    </row>
    <row r="248" spans="2:14" x14ac:dyDescent="0.25">
      <c r="B248">
        <v>2980000000</v>
      </c>
      <c r="C248">
        <v>-10.258997000000001</v>
      </c>
      <c r="M248">
        <v>2980000000</v>
      </c>
      <c r="N248">
        <v>-9.8380679999999998</v>
      </c>
    </row>
    <row r="249" spans="2:14" x14ac:dyDescent="0.25">
      <c r="B249">
        <v>3040000000</v>
      </c>
      <c r="C249">
        <v>-10.276742</v>
      </c>
      <c r="M249">
        <v>3040000000</v>
      </c>
      <c r="N249">
        <v>-9.7982596999999991</v>
      </c>
    </row>
    <row r="250" spans="2:14" x14ac:dyDescent="0.25">
      <c r="B250">
        <v>3100000000</v>
      </c>
      <c r="C250">
        <v>-10.342943</v>
      </c>
      <c r="M250">
        <v>3100000000</v>
      </c>
      <c r="N250">
        <v>-9.7749948999999994</v>
      </c>
    </row>
    <row r="251" spans="2:14" x14ac:dyDescent="0.25">
      <c r="B251">
        <v>3160000000</v>
      </c>
      <c r="C251">
        <v>-10.37622</v>
      </c>
      <c r="M251">
        <v>3160000000</v>
      </c>
      <c r="N251">
        <v>-9.7460298999999999</v>
      </c>
    </row>
    <row r="252" spans="2:14" x14ac:dyDescent="0.25">
      <c r="B252">
        <v>3220000000</v>
      </c>
      <c r="C252">
        <v>-10.434002</v>
      </c>
      <c r="M252">
        <v>3220000000</v>
      </c>
      <c r="N252">
        <v>-9.7328281000000008</v>
      </c>
    </row>
    <row r="253" spans="2:14" x14ac:dyDescent="0.25">
      <c r="B253">
        <v>3280000000</v>
      </c>
      <c r="C253">
        <v>-10.481232</v>
      </c>
      <c r="M253">
        <v>3280000000</v>
      </c>
      <c r="N253">
        <v>-9.7308015999999995</v>
      </c>
    </row>
    <row r="254" spans="2:14" x14ac:dyDescent="0.25">
      <c r="B254">
        <v>3340000000</v>
      </c>
      <c r="C254">
        <v>-10.553610000000001</v>
      </c>
      <c r="M254">
        <v>3340000000</v>
      </c>
      <c r="N254">
        <v>-9.7546978000000006</v>
      </c>
    </row>
    <row r="255" spans="2:14" x14ac:dyDescent="0.25">
      <c r="B255">
        <v>3400000000</v>
      </c>
      <c r="C255">
        <v>-10.631549</v>
      </c>
      <c r="M255">
        <v>3400000000</v>
      </c>
      <c r="N255">
        <v>-9.8023509999999998</v>
      </c>
    </row>
    <row r="256" spans="2:14" x14ac:dyDescent="0.25">
      <c r="B256">
        <v>3460000000</v>
      </c>
      <c r="C256">
        <v>-10.683716</v>
      </c>
      <c r="M256">
        <v>3460000000</v>
      </c>
      <c r="N256">
        <v>-9.8315085999999994</v>
      </c>
    </row>
    <row r="257" spans="2:14" x14ac:dyDescent="0.25">
      <c r="B257">
        <v>3520000000</v>
      </c>
      <c r="C257">
        <v>-10.744834000000001</v>
      </c>
      <c r="M257">
        <v>3520000000</v>
      </c>
      <c r="N257">
        <v>-9.8970079000000002</v>
      </c>
    </row>
    <row r="258" spans="2:14" x14ac:dyDescent="0.25">
      <c r="B258">
        <v>3580000000</v>
      </c>
      <c r="C258">
        <v>-10.800611999999999</v>
      </c>
      <c r="M258">
        <v>3580000000</v>
      </c>
      <c r="N258">
        <v>-9.9611958999999999</v>
      </c>
    </row>
    <row r="259" spans="2:14" x14ac:dyDescent="0.25">
      <c r="B259">
        <v>3640000000</v>
      </c>
      <c r="C259">
        <v>-10.833034</v>
      </c>
      <c r="M259">
        <v>3640000000</v>
      </c>
      <c r="N259">
        <v>-10.000443000000001</v>
      </c>
    </row>
    <row r="260" spans="2:14" x14ac:dyDescent="0.25">
      <c r="B260">
        <v>3700000000</v>
      </c>
      <c r="C260">
        <v>-10.844552999999999</v>
      </c>
      <c r="M260">
        <v>3700000000</v>
      </c>
      <c r="N260">
        <v>-10.025269</v>
      </c>
    </row>
    <row r="261" spans="2:14" x14ac:dyDescent="0.25">
      <c r="B261">
        <v>3760000000</v>
      </c>
      <c r="C261">
        <v>-10.814138</v>
      </c>
      <c r="M261">
        <v>3760000000</v>
      </c>
      <c r="N261">
        <v>-10.012403000000001</v>
      </c>
    </row>
    <row r="262" spans="2:14" x14ac:dyDescent="0.25">
      <c r="B262">
        <v>3820000000</v>
      </c>
      <c r="C262">
        <v>-10.803222999999999</v>
      </c>
      <c r="M262">
        <v>3820000000</v>
      </c>
      <c r="N262">
        <v>-10.01577</v>
      </c>
    </row>
    <row r="263" spans="2:14" x14ac:dyDescent="0.25">
      <c r="B263">
        <v>3880000000</v>
      </c>
      <c r="C263">
        <v>-10.783982</v>
      </c>
      <c r="M263">
        <v>3880000000</v>
      </c>
      <c r="N263">
        <v>-9.9983711</v>
      </c>
    </row>
    <row r="264" spans="2:14" x14ac:dyDescent="0.25">
      <c r="B264">
        <v>3940000000</v>
      </c>
      <c r="C264">
        <v>-10.734310000000001</v>
      </c>
      <c r="M264">
        <v>3940000000</v>
      </c>
      <c r="N264">
        <v>-9.9835825000000007</v>
      </c>
    </row>
    <row r="265" spans="2:14" x14ac:dyDescent="0.25">
      <c r="B265">
        <v>4000000000</v>
      </c>
      <c r="C265">
        <v>-10.69472</v>
      </c>
      <c r="M265">
        <v>4000000000</v>
      </c>
      <c r="N265">
        <v>-9.9659966999999998</v>
      </c>
    </row>
    <row r="266" spans="2:14" x14ac:dyDescent="0.25">
      <c r="B266">
        <v>4060000000</v>
      </c>
      <c r="C266">
        <v>-10.714351000000001</v>
      </c>
      <c r="M266">
        <v>4060000000</v>
      </c>
      <c r="N266">
        <v>-10.007126</v>
      </c>
    </row>
    <row r="267" spans="2:14" x14ac:dyDescent="0.25">
      <c r="B267">
        <v>4120000000</v>
      </c>
      <c r="C267">
        <v>-10.692577999999999</v>
      </c>
      <c r="M267">
        <v>4120000000</v>
      </c>
      <c r="N267">
        <v>-10.009207999999999</v>
      </c>
    </row>
    <row r="268" spans="2:14" x14ac:dyDescent="0.25">
      <c r="B268">
        <v>4180000000</v>
      </c>
      <c r="C268">
        <v>-10.688891</v>
      </c>
      <c r="M268">
        <v>4180000000</v>
      </c>
      <c r="N268">
        <v>-10.025772999999999</v>
      </c>
    </row>
    <row r="269" spans="2:14" x14ac:dyDescent="0.25">
      <c r="B269">
        <v>4240000000</v>
      </c>
      <c r="C269">
        <v>-10.692826</v>
      </c>
      <c r="M269">
        <v>4240000000</v>
      </c>
      <c r="N269">
        <v>-10.035310000000001</v>
      </c>
    </row>
    <row r="270" spans="2:14" x14ac:dyDescent="0.25">
      <c r="B270">
        <v>4300000000</v>
      </c>
      <c r="C270">
        <v>-10.693754</v>
      </c>
      <c r="M270">
        <v>4300000000</v>
      </c>
      <c r="N270">
        <v>-10.077252</v>
      </c>
    </row>
    <row r="271" spans="2:14" x14ac:dyDescent="0.25">
      <c r="B271">
        <v>4360000000</v>
      </c>
      <c r="C271">
        <v>-10.702469000000001</v>
      </c>
      <c r="M271">
        <v>4360000000</v>
      </c>
      <c r="N271">
        <v>-10.112133</v>
      </c>
    </row>
    <row r="272" spans="2:14" x14ac:dyDescent="0.25">
      <c r="B272">
        <v>4420000000</v>
      </c>
      <c r="C272">
        <v>-10.68332</v>
      </c>
      <c r="M272">
        <v>4420000000</v>
      </c>
      <c r="N272">
        <v>-10.139557999999999</v>
      </c>
    </row>
    <row r="273" spans="2:14" x14ac:dyDescent="0.25">
      <c r="B273">
        <v>4480000000</v>
      </c>
      <c r="C273">
        <v>-10.670284000000001</v>
      </c>
      <c r="M273">
        <v>4480000000</v>
      </c>
      <c r="N273">
        <v>-10.174712</v>
      </c>
    </row>
    <row r="274" spans="2:14" x14ac:dyDescent="0.25">
      <c r="B274">
        <v>4540000000</v>
      </c>
      <c r="C274">
        <v>-10.639573</v>
      </c>
      <c r="M274">
        <v>4540000000</v>
      </c>
      <c r="N274">
        <v>-10.196259</v>
      </c>
    </row>
    <row r="275" spans="2:14" x14ac:dyDescent="0.25">
      <c r="B275">
        <v>4600000000</v>
      </c>
      <c r="C275">
        <v>-10.622958000000001</v>
      </c>
      <c r="M275">
        <v>4600000000</v>
      </c>
      <c r="N275">
        <v>-10.236668</v>
      </c>
    </row>
    <row r="276" spans="2:14" x14ac:dyDescent="0.25">
      <c r="B276">
        <v>4660000000</v>
      </c>
      <c r="C276">
        <v>-10.574237999999999</v>
      </c>
      <c r="M276">
        <v>4660000000</v>
      </c>
      <c r="N276">
        <v>-10.22297</v>
      </c>
    </row>
    <row r="277" spans="2:14" x14ac:dyDescent="0.25">
      <c r="B277">
        <v>4720000000</v>
      </c>
      <c r="C277">
        <v>-10.547038000000001</v>
      </c>
      <c r="M277">
        <v>4720000000</v>
      </c>
      <c r="N277">
        <v>-10.227561</v>
      </c>
    </row>
    <row r="278" spans="2:14" x14ac:dyDescent="0.25">
      <c r="B278">
        <v>4780000000</v>
      </c>
      <c r="C278">
        <v>-10.523818</v>
      </c>
      <c r="M278">
        <v>4780000000</v>
      </c>
      <c r="N278">
        <v>-10.251033</v>
      </c>
    </row>
    <row r="279" spans="2:14" x14ac:dyDescent="0.25">
      <c r="B279">
        <v>4840000000</v>
      </c>
      <c r="C279">
        <v>-10.525807</v>
      </c>
      <c r="M279">
        <v>4840000000</v>
      </c>
      <c r="N279">
        <v>-10.264359000000001</v>
      </c>
    </row>
    <row r="280" spans="2:14" x14ac:dyDescent="0.25">
      <c r="B280">
        <v>4900000000</v>
      </c>
      <c r="C280">
        <v>-10.511542</v>
      </c>
      <c r="M280">
        <v>4900000000</v>
      </c>
      <c r="N280">
        <v>-10.249127</v>
      </c>
    </row>
    <row r="281" spans="2:14" x14ac:dyDescent="0.25">
      <c r="B281">
        <v>4960000000</v>
      </c>
      <c r="C281">
        <v>-10.51249</v>
      </c>
      <c r="M281">
        <v>4960000000</v>
      </c>
      <c r="N281">
        <v>-10.267293</v>
      </c>
    </row>
    <row r="282" spans="2:14" x14ac:dyDescent="0.25">
      <c r="B282">
        <v>5020000000</v>
      </c>
      <c r="C282">
        <v>-10.493344</v>
      </c>
      <c r="M282">
        <v>5020000000</v>
      </c>
      <c r="N282">
        <v>-10.249675</v>
      </c>
    </row>
    <row r="283" spans="2:14" x14ac:dyDescent="0.25">
      <c r="B283">
        <v>5080000000</v>
      </c>
      <c r="C283">
        <v>-10.47808</v>
      </c>
      <c r="M283">
        <v>5080000000</v>
      </c>
      <c r="N283">
        <v>-10.240062</v>
      </c>
    </row>
    <row r="284" spans="2:14" x14ac:dyDescent="0.25">
      <c r="B284">
        <v>5140000000</v>
      </c>
      <c r="C284">
        <v>-10.444941</v>
      </c>
      <c r="M284">
        <v>5140000000</v>
      </c>
      <c r="N284">
        <v>-10.224389</v>
      </c>
    </row>
    <row r="285" spans="2:14" x14ac:dyDescent="0.25">
      <c r="B285">
        <v>5200000000</v>
      </c>
      <c r="C285">
        <v>-10.425276999999999</v>
      </c>
      <c r="M285">
        <v>5200000000</v>
      </c>
      <c r="N285">
        <v>-10.231944</v>
      </c>
    </row>
    <row r="286" spans="2:14" x14ac:dyDescent="0.25">
      <c r="B286">
        <v>5260000000</v>
      </c>
      <c r="C286">
        <v>-10.41825</v>
      </c>
      <c r="M286">
        <v>5260000000</v>
      </c>
      <c r="N286">
        <v>-10.250679999999999</v>
      </c>
    </row>
    <row r="287" spans="2:14" x14ac:dyDescent="0.25">
      <c r="B287">
        <v>5320000000</v>
      </c>
      <c r="C287">
        <v>-10.379348999999999</v>
      </c>
      <c r="M287">
        <v>5320000000</v>
      </c>
      <c r="N287">
        <v>-10.248371000000001</v>
      </c>
    </row>
    <row r="288" spans="2:14" x14ac:dyDescent="0.25">
      <c r="B288">
        <v>5380000000</v>
      </c>
      <c r="C288">
        <v>-10.33797</v>
      </c>
      <c r="M288">
        <v>5380000000</v>
      </c>
      <c r="N288">
        <v>-10.243292</v>
      </c>
    </row>
    <row r="289" spans="2:14" x14ac:dyDescent="0.25">
      <c r="B289">
        <v>5440000000</v>
      </c>
      <c r="C289">
        <v>-10.336452</v>
      </c>
      <c r="M289">
        <v>5440000000</v>
      </c>
      <c r="N289">
        <v>-10.284642</v>
      </c>
    </row>
    <row r="290" spans="2:14" x14ac:dyDescent="0.25">
      <c r="B290">
        <v>5500000000</v>
      </c>
      <c r="C290">
        <v>-10.287133000000001</v>
      </c>
      <c r="M290">
        <v>5500000000</v>
      </c>
      <c r="N290">
        <v>-10.263223999999999</v>
      </c>
    </row>
    <row r="291" spans="2:14" x14ac:dyDescent="0.25">
      <c r="B291">
        <v>5560000000</v>
      </c>
      <c r="C291">
        <v>-10.224439</v>
      </c>
      <c r="M291">
        <v>5560000000</v>
      </c>
      <c r="N291">
        <v>-10.242198999999999</v>
      </c>
    </row>
    <row r="292" spans="2:14" x14ac:dyDescent="0.25">
      <c r="B292">
        <v>5620000000</v>
      </c>
      <c r="C292">
        <v>-10.202807999999999</v>
      </c>
      <c r="M292">
        <v>5620000000</v>
      </c>
      <c r="N292">
        <v>-10.248758</v>
      </c>
    </row>
    <row r="293" spans="2:14" x14ac:dyDescent="0.25">
      <c r="B293">
        <v>5680000000</v>
      </c>
      <c r="C293">
        <v>-10.157985999999999</v>
      </c>
      <c r="M293">
        <v>5680000000</v>
      </c>
      <c r="N293">
        <v>-10.233813</v>
      </c>
    </row>
    <row r="294" spans="2:14" x14ac:dyDescent="0.25">
      <c r="B294">
        <v>5740000000</v>
      </c>
      <c r="C294">
        <v>-10.095677</v>
      </c>
      <c r="M294">
        <v>5740000000</v>
      </c>
      <c r="N294">
        <v>-10.193336</v>
      </c>
    </row>
    <row r="295" spans="2:14" x14ac:dyDescent="0.25">
      <c r="B295">
        <v>5800000000</v>
      </c>
      <c r="C295">
        <v>-10.041661</v>
      </c>
      <c r="M295">
        <v>5800000000</v>
      </c>
      <c r="N295">
        <v>-10.163826</v>
      </c>
    </row>
    <row r="296" spans="2:14" x14ac:dyDescent="0.25">
      <c r="B296">
        <v>5860000000</v>
      </c>
      <c r="C296">
        <v>-10.013331000000001</v>
      </c>
      <c r="M296">
        <v>5860000000</v>
      </c>
      <c r="N296">
        <v>-10.154134000000001</v>
      </c>
    </row>
    <row r="297" spans="2:14" x14ac:dyDescent="0.25">
      <c r="B297">
        <v>5920000000</v>
      </c>
      <c r="C297">
        <v>-9.9971885999999994</v>
      </c>
      <c r="M297">
        <v>5920000000</v>
      </c>
      <c r="N297">
        <v>-10.142536</v>
      </c>
    </row>
    <row r="298" spans="2:14" x14ac:dyDescent="0.25">
      <c r="B298">
        <v>5980000000</v>
      </c>
      <c r="C298">
        <v>-9.9704151000000003</v>
      </c>
      <c r="M298">
        <v>5980000000</v>
      </c>
      <c r="N298">
        <v>-10.113244999999999</v>
      </c>
    </row>
    <row r="299" spans="2:14" x14ac:dyDescent="0.25">
      <c r="B299">
        <v>6040000000</v>
      </c>
      <c r="C299">
        <v>-9.9573698000000004</v>
      </c>
      <c r="M299">
        <v>6040000000</v>
      </c>
      <c r="N299">
        <v>-10.095492999999999</v>
      </c>
    </row>
    <row r="300" spans="2:14" x14ac:dyDescent="0.25">
      <c r="B300">
        <v>6100000000</v>
      </c>
      <c r="C300">
        <v>-9.9560431999999999</v>
      </c>
      <c r="M300">
        <v>6100000000</v>
      </c>
      <c r="N300">
        <v>-10.083396</v>
      </c>
    </row>
    <row r="301" spans="2:14" x14ac:dyDescent="0.25">
      <c r="B301">
        <v>6160000000</v>
      </c>
      <c r="C301">
        <v>-9.9530238999999998</v>
      </c>
      <c r="M301">
        <v>6160000000</v>
      </c>
      <c r="N301">
        <v>-10.061221</v>
      </c>
    </row>
    <row r="302" spans="2:14" x14ac:dyDescent="0.25">
      <c r="B302">
        <v>6220000000</v>
      </c>
      <c r="C302">
        <v>-9.9491014</v>
      </c>
      <c r="M302">
        <v>6220000000</v>
      </c>
      <c r="N302">
        <v>-10.03524</v>
      </c>
    </row>
    <row r="303" spans="2:14" x14ac:dyDescent="0.25">
      <c r="B303">
        <v>6280000000</v>
      </c>
      <c r="C303">
        <v>-9.9554404999999999</v>
      </c>
      <c r="M303">
        <v>6280000000</v>
      </c>
      <c r="N303">
        <v>-10.018147000000001</v>
      </c>
    </row>
    <row r="304" spans="2:14" x14ac:dyDescent="0.25">
      <c r="B304">
        <v>6340000000</v>
      </c>
      <c r="C304">
        <v>-9.9547442999999998</v>
      </c>
      <c r="M304">
        <v>6340000000</v>
      </c>
      <c r="N304">
        <v>-10.004911</v>
      </c>
    </row>
    <row r="305" spans="2:14" x14ac:dyDescent="0.25">
      <c r="B305">
        <v>6400000000</v>
      </c>
      <c r="C305">
        <v>-9.9557648000000007</v>
      </c>
      <c r="M305">
        <v>6400000000</v>
      </c>
      <c r="N305">
        <v>-9.9858837000000005</v>
      </c>
    </row>
    <row r="306" spans="2:14" x14ac:dyDescent="0.25">
      <c r="B306">
        <v>6460000000</v>
      </c>
      <c r="C306">
        <v>-9.9515075999999993</v>
      </c>
      <c r="M306">
        <v>6460000000</v>
      </c>
      <c r="N306">
        <v>-9.9717845999999994</v>
      </c>
    </row>
    <row r="307" spans="2:14" x14ac:dyDescent="0.25">
      <c r="B307">
        <v>6520000000</v>
      </c>
      <c r="C307">
        <v>-9.9412508000000006</v>
      </c>
      <c r="M307">
        <v>6520000000</v>
      </c>
      <c r="N307">
        <v>-9.9586906000000006</v>
      </c>
    </row>
    <row r="308" spans="2:14" x14ac:dyDescent="0.25">
      <c r="B308">
        <v>6580000000</v>
      </c>
      <c r="C308">
        <v>-9.9167909999999999</v>
      </c>
      <c r="M308">
        <v>6580000000</v>
      </c>
      <c r="N308">
        <v>-9.9459409999999995</v>
      </c>
    </row>
    <row r="309" spans="2:14" x14ac:dyDescent="0.25">
      <c r="B309">
        <v>6640000000</v>
      </c>
      <c r="C309">
        <v>-9.9155703000000006</v>
      </c>
      <c r="M309">
        <v>6640000000</v>
      </c>
      <c r="N309">
        <v>-9.9456176999999997</v>
      </c>
    </row>
    <row r="310" spans="2:14" x14ac:dyDescent="0.25">
      <c r="B310">
        <v>6700000000</v>
      </c>
      <c r="C310">
        <v>-9.9036036000000003</v>
      </c>
      <c r="M310">
        <v>6700000000</v>
      </c>
      <c r="N310">
        <v>-9.9452467000000002</v>
      </c>
    </row>
    <row r="311" spans="2:14" x14ac:dyDescent="0.25">
      <c r="B311">
        <v>6760000000</v>
      </c>
      <c r="C311">
        <v>-9.8628701999999997</v>
      </c>
      <c r="M311">
        <v>6760000000</v>
      </c>
      <c r="N311">
        <v>-9.9168949000000008</v>
      </c>
    </row>
    <row r="312" spans="2:14" x14ac:dyDescent="0.25">
      <c r="B312">
        <v>6820000000</v>
      </c>
      <c r="C312">
        <v>-9.8467932000000005</v>
      </c>
      <c r="M312">
        <v>6820000000</v>
      </c>
      <c r="N312">
        <v>-9.9185286000000001</v>
      </c>
    </row>
    <row r="313" spans="2:14" x14ac:dyDescent="0.25">
      <c r="B313">
        <v>6880000000</v>
      </c>
      <c r="C313">
        <v>-9.8323870000000007</v>
      </c>
      <c r="M313">
        <v>6880000000</v>
      </c>
      <c r="N313">
        <v>-9.9070511000000003</v>
      </c>
    </row>
    <row r="314" spans="2:14" x14ac:dyDescent="0.25">
      <c r="B314">
        <v>6940000000</v>
      </c>
      <c r="C314">
        <v>-9.8181867999999994</v>
      </c>
      <c r="M314">
        <v>6940000000</v>
      </c>
      <c r="N314">
        <v>-9.8920670000000008</v>
      </c>
    </row>
    <row r="315" spans="2:14" x14ac:dyDescent="0.25">
      <c r="B315">
        <v>7000000000</v>
      </c>
      <c r="C315">
        <v>-9.8146877000000003</v>
      </c>
      <c r="M315">
        <v>7000000000</v>
      </c>
      <c r="N315">
        <v>-9.8767948000000008</v>
      </c>
    </row>
    <row r="316" spans="2:14" x14ac:dyDescent="0.25">
      <c r="B316">
        <v>7060000000</v>
      </c>
      <c r="C316">
        <v>-9.8405781000000001</v>
      </c>
      <c r="M316">
        <v>7060000000</v>
      </c>
      <c r="N316">
        <v>-9.8812303999999997</v>
      </c>
    </row>
    <row r="317" spans="2:14" x14ac:dyDescent="0.25">
      <c r="B317">
        <v>7120000000</v>
      </c>
      <c r="C317">
        <v>-9.8448696000000009</v>
      </c>
      <c r="M317">
        <v>7120000000</v>
      </c>
      <c r="N317">
        <v>-9.8381567000000008</v>
      </c>
    </row>
    <row r="318" spans="2:14" x14ac:dyDescent="0.25">
      <c r="B318">
        <v>7180000000</v>
      </c>
      <c r="C318">
        <v>-9.8582306000000006</v>
      </c>
      <c r="M318">
        <v>7180000000</v>
      </c>
      <c r="N318">
        <v>-9.7893361999999993</v>
      </c>
    </row>
    <row r="319" spans="2:14" x14ac:dyDescent="0.25">
      <c r="B319">
        <v>7240000000</v>
      </c>
      <c r="C319">
        <v>-9.8563937999999993</v>
      </c>
      <c r="M319">
        <v>7240000000</v>
      </c>
      <c r="N319">
        <v>-9.7270793999999992</v>
      </c>
    </row>
    <row r="320" spans="2:14" x14ac:dyDescent="0.25">
      <c r="B320">
        <v>7300000000</v>
      </c>
      <c r="C320">
        <v>-9.8827628999999995</v>
      </c>
      <c r="M320">
        <v>7300000000</v>
      </c>
      <c r="N320">
        <v>-9.6727991000000006</v>
      </c>
    </row>
    <row r="321" spans="2:14" x14ac:dyDescent="0.25">
      <c r="B321">
        <v>7360000000</v>
      </c>
      <c r="C321">
        <v>-9.8898639999999993</v>
      </c>
      <c r="M321">
        <v>7360000000</v>
      </c>
      <c r="N321">
        <v>-9.6067543000000004</v>
      </c>
    </row>
    <row r="322" spans="2:14" x14ac:dyDescent="0.25">
      <c r="B322">
        <v>7420000000</v>
      </c>
      <c r="C322">
        <v>-9.8866157999999995</v>
      </c>
      <c r="M322">
        <v>7420000000</v>
      </c>
      <c r="N322">
        <v>-9.5476951999999997</v>
      </c>
    </row>
    <row r="323" spans="2:14" x14ac:dyDescent="0.25">
      <c r="B323">
        <v>7480000000</v>
      </c>
      <c r="C323">
        <v>-9.9156952</v>
      </c>
      <c r="M323">
        <v>7480000000</v>
      </c>
      <c r="N323">
        <v>-9.5426959999999994</v>
      </c>
    </row>
    <row r="324" spans="2:14" x14ac:dyDescent="0.25">
      <c r="B324">
        <v>7540000000</v>
      </c>
      <c r="C324">
        <v>-9.9100856999999998</v>
      </c>
      <c r="M324">
        <v>7540000000</v>
      </c>
      <c r="N324">
        <v>-9.5169992000000008</v>
      </c>
    </row>
    <row r="325" spans="2:14" x14ac:dyDescent="0.25">
      <c r="B325">
        <v>7600000000</v>
      </c>
      <c r="C325">
        <v>-9.9229611999999996</v>
      </c>
      <c r="M325">
        <v>7600000000</v>
      </c>
      <c r="N325">
        <v>-9.5283297999999998</v>
      </c>
    </row>
    <row r="326" spans="2:14" x14ac:dyDescent="0.25">
      <c r="B326">
        <v>7660000000</v>
      </c>
      <c r="C326">
        <v>-9.9211148999999992</v>
      </c>
      <c r="M326">
        <v>7660000000</v>
      </c>
      <c r="N326">
        <v>-9.5292014999999992</v>
      </c>
    </row>
    <row r="327" spans="2:14" x14ac:dyDescent="0.25">
      <c r="B327">
        <v>7720000000</v>
      </c>
      <c r="C327">
        <v>-9.9389582000000001</v>
      </c>
      <c r="M327">
        <v>7720000000</v>
      </c>
      <c r="N327">
        <v>-9.5667553000000005</v>
      </c>
    </row>
    <row r="328" spans="2:14" x14ac:dyDescent="0.25">
      <c r="B328">
        <v>7780000000</v>
      </c>
      <c r="C328">
        <v>-9.9582510000000006</v>
      </c>
      <c r="M328">
        <v>7780000000</v>
      </c>
      <c r="N328">
        <v>-9.6075906999999994</v>
      </c>
    </row>
    <row r="329" spans="2:14" x14ac:dyDescent="0.25">
      <c r="B329">
        <v>7840000000</v>
      </c>
      <c r="C329">
        <v>-9.9928788999999991</v>
      </c>
      <c r="M329">
        <v>7840000000</v>
      </c>
      <c r="N329">
        <v>-9.6622132999999994</v>
      </c>
    </row>
    <row r="330" spans="2:14" x14ac:dyDescent="0.25">
      <c r="B330">
        <v>7900000000</v>
      </c>
      <c r="C330">
        <v>-9.9855385000000005</v>
      </c>
      <c r="M330">
        <v>7900000000</v>
      </c>
      <c r="N330">
        <v>-9.6885957999999999</v>
      </c>
    </row>
    <row r="331" spans="2:14" x14ac:dyDescent="0.25">
      <c r="B331">
        <v>7960000000</v>
      </c>
      <c r="C331">
        <v>-9.9795341000000004</v>
      </c>
      <c r="M331">
        <v>7960000000</v>
      </c>
      <c r="N331">
        <v>-9.7130270000000003</v>
      </c>
    </row>
    <row r="332" spans="2:14" x14ac:dyDescent="0.25">
      <c r="B332">
        <v>8020000000</v>
      </c>
      <c r="C332">
        <v>-10.019178</v>
      </c>
      <c r="M332">
        <v>8020000000</v>
      </c>
      <c r="N332">
        <v>-9.7774953999999994</v>
      </c>
    </row>
    <row r="333" spans="2:14" x14ac:dyDescent="0.25">
      <c r="B333">
        <v>8080000000</v>
      </c>
      <c r="C333">
        <v>-10.016597000000001</v>
      </c>
      <c r="M333">
        <v>8080000000</v>
      </c>
      <c r="N333">
        <v>-9.7888307999999995</v>
      </c>
    </row>
    <row r="334" spans="2:14" x14ac:dyDescent="0.25">
      <c r="B334">
        <v>8140000000</v>
      </c>
      <c r="C334">
        <v>-10.021606</v>
      </c>
      <c r="M334">
        <v>8140000000</v>
      </c>
      <c r="N334">
        <v>-9.8128089999999997</v>
      </c>
    </row>
    <row r="335" spans="2:14" x14ac:dyDescent="0.25">
      <c r="B335">
        <v>8200000000</v>
      </c>
      <c r="C335">
        <v>-10.051259999999999</v>
      </c>
      <c r="M335">
        <v>8200000000</v>
      </c>
      <c r="N335">
        <v>-9.8535166000000007</v>
      </c>
    </row>
    <row r="336" spans="2:14" x14ac:dyDescent="0.25">
      <c r="B336">
        <v>8260000000</v>
      </c>
      <c r="C336">
        <v>-10.117385000000001</v>
      </c>
      <c r="M336">
        <v>8260000000</v>
      </c>
      <c r="N336">
        <v>-9.9227170999999998</v>
      </c>
    </row>
    <row r="337" spans="2:14" x14ac:dyDescent="0.25">
      <c r="B337">
        <v>8320000000</v>
      </c>
      <c r="C337">
        <v>-10.129937</v>
      </c>
      <c r="M337">
        <v>8320000000</v>
      </c>
      <c r="N337">
        <v>-9.9321622999999999</v>
      </c>
    </row>
    <row r="338" spans="2:14" x14ac:dyDescent="0.25">
      <c r="B338">
        <v>8380000000</v>
      </c>
      <c r="C338">
        <v>-10.158564</v>
      </c>
      <c r="M338">
        <v>8380000000</v>
      </c>
      <c r="N338">
        <v>-9.9565716000000002</v>
      </c>
    </row>
    <row r="339" spans="2:14" x14ac:dyDescent="0.25">
      <c r="B339">
        <v>8440000000</v>
      </c>
      <c r="C339">
        <v>-10.205792000000001</v>
      </c>
      <c r="M339">
        <v>8440000000</v>
      </c>
      <c r="N339">
        <v>-9.9924078000000005</v>
      </c>
    </row>
    <row r="340" spans="2:14" x14ac:dyDescent="0.25">
      <c r="B340">
        <v>8500000000</v>
      </c>
      <c r="C340">
        <v>-10.245257000000001</v>
      </c>
      <c r="M340">
        <v>8500000000</v>
      </c>
      <c r="N340">
        <v>-10.003852</v>
      </c>
    </row>
    <row r="341" spans="2:14" x14ac:dyDescent="0.25">
      <c r="B341">
        <v>8560000000</v>
      </c>
      <c r="C341">
        <v>-10.274741000000001</v>
      </c>
      <c r="M341">
        <v>8560000000</v>
      </c>
      <c r="N341">
        <v>-10.006031</v>
      </c>
    </row>
    <row r="342" spans="2:14" x14ac:dyDescent="0.25">
      <c r="B342">
        <v>8620000000</v>
      </c>
      <c r="C342">
        <v>-10.274191999999999</v>
      </c>
      <c r="M342">
        <v>8620000000</v>
      </c>
      <c r="N342">
        <v>-9.9862251000000004</v>
      </c>
    </row>
    <row r="343" spans="2:14" x14ac:dyDescent="0.25">
      <c r="B343">
        <v>8680000000</v>
      </c>
      <c r="C343">
        <v>-10.326542</v>
      </c>
      <c r="M343">
        <v>8680000000</v>
      </c>
      <c r="N343">
        <v>-10.013172000000001</v>
      </c>
    </row>
    <row r="344" spans="2:14" x14ac:dyDescent="0.25">
      <c r="B344">
        <v>8740000000</v>
      </c>
      <c r="C344">
        <v>-10.370361000000001</v>
      </c>
      <c r="M344">
        <v>8740000000</v>
      </c>
      <c r="N344">
        <v>-10.045199</v>
      </c>
    </row>
    <row r="345" spans="2:14" x14ac:dyDescent="0.25">
      <c r="B345">
        <v>8800000000</v>
      </c>
      <c r="C345">
        <v>-10.421723</v>
      </c>
      <c r="M345">
        <v>8800000000</v>
      </c>
      <c r="N345">
        <v>-10.097498999999999</v>
      </c>
    </row>
    <row r="346" spans="2:14" x14ac:dyDescent="0.25">
      <c r="B346">
        <v>8860000000</v>
      </c>
      <c r="C346">
        <v>-10.457311000000001</v>
      </c>
      <c r="M346">
        <v>8860000000</v>
      </c>
      <c r="N346">
        <v>-10.128056000000001</v>
      </c>
    </row>
    <row r="347" spans="2:14" x14ac:dyDescent="0.25">
      <c r="B347">
        <v>8920000000</v>
      </c>
      <c r="C347">
        <v>-10.502953</v>
      </c>
      <c r="M347">
        <v>8920000000</v>
      </c>
      <c r="N347">
        <v>-10.184606</v>
      </c>
    </row>
    <row r="348" spans="2:14" x14ac:dyDescent="0.25">
      <c r="B348">
        <v>8980000000</v>
      </c>
      <c r="C348">
        <v>-10.51482</v>
      </c>
      <c r="M348">
        <v>8980000000</v>
      </c>
      <c r="N348">
        <v>-10.224935</v>
      </c>
    </row>
    <row r="349" spans="2:14" x14ac:dyDescent="0.25">
      <c r="B349">
        <v>9040000000</v>
      </c>
      <c r="C349">
        <v>-10.537686000000001</v>
      </c>
      <c r="M349">
        <v>9040000000</v>
      </c>
      <c r="N349">
        <v>-10.27595</v>
      </c>
    </row>
    <row r="350" spans="2:14" x14ac:dyDescent="0.25">
      <c r="B350">
        <v>9100000000</v>
      </c>
      <c r="C350">
        <v>-10.543433</v>
      </c>
      <c r="M350">
        <v>9100000000</v>
      </c>
      <c r="N350">
        <v>-10.319243</v>
      </c>
    </row>
    <row r="351" spans="2:14" x14ac:dyDescent="0.25">
      <c r="B351">
        <v>9160000000</v>
      </c>
      <c r="C351">
        <v>-10.540547</v>
      </c>
      <c r="M351">
        <v>9160000000</v>
      </c>
      <c r="N351">
        <v>-10.376161</v>
      </c>
    </row>
    <row r="352" spans="2:14" x14ac:dyDescent="0.25">
      <c r="B352">
        <v>9220000000</v>
      </c>
      <c r="C352">
        <v>-10.603448999999999</v>
      </c>
      <c r="M352">
        <v>9220000000</v>
      </c>
      <c r="N352">
        <v>-10.495117</v>
      </c>
    </row>
    <row r="353" spans="2:14" x14ac:dyDescent="0.25">
      <c r="B353">
        <v>9280000000</v>
      </c>
      <c r="C353">
        <v>-10.631558</v>
      </c>
      <c r="M353">
        <v>9280000000</v>
      </c>
      <c r="N353">
        <v>-10.575176000000001</v>
      </c>
    </row>
    <row r="354" spans="2:14" x14ac:dyDescent="0.25">
      <c r="B354">
        <v>9340000000</v>
      </c>
      <c r="C354">
        <v>-10.652231</v>
      </c>
      <c r="M354">
        <v>9340000000</v>
      </c>
      <c r="N354">
        <v>-10.633749999999999</v>
      </c>
    </row>
    <row r="355" spans="2:14" x14ac:dyDescent="0.25">
      <c r="B355">
        <v>9400000000</v>
      </c>
      <c r="C355">
        <v>-10.641819</v>
      </c>
      <c r="M355">
        <v>9400000000</v>
      </c>
      <c r="N355">
        <v>-10.683282</v>
      </c>
    </row>
    <row r="356" spans="2:14" x14ac:dyDescent="0.25">
      <c r="B356">
        <v>9460000000</v>
      </c>
      <c r="C356">
        <v>-10.669534000000001</v>
      </c>
      <c r="M356">
        <v>9460000000</v>
      </c>
      <c r="N356">
        <v>-10.770197</v>
      </c>
    </row>
    <row r="357" spans="2:14" x14ac:dyDescent="0.25">
      <c r="B357">
        <v>9520000000</v>
      </c>
      <c r="C357">
        <v>-10.677142</v>
      </c>
      <c r="M357">
        <v>9520000000</v>
      </c>
      <c r="N357">
        <v>-10.851635999999999</v>
      </c>
    </row>
    <row r="358" spans="2:14" x14ac:dyDescent="0.25">
      <c r="B358">
        <v>9580000000</v>
      </c>
      <c r="C358">
        <v>-10.69753</v>
      </c>
      <c r="M358">
        <v>9580000000</v>
      </c>
      <c r="N358">
        <v>-10.927664</v>
      </c>
    </row>
    <row r="359" spans="2:14" x14ac:dyDescent="0.25">
      <c r="B359">
        <v>9640000000</v>
      </c>
      <c r="C359">
        <v>-10.712974000000001</v>
      </c>
      <c r="M359">
        <v>9640000000</v>
      </c>
      <c r="N359">
        <v>-11.009112</v>
      </c>
    </row>
    <row r="360" spans="2:14" x14ac:dyDescent="0.25">
      <c r="B360">
        <v>9700000000</v>
      </c>
      <c r="C360">
        <v>-10.756359</v>
      </c>
      <c r="M360">
        <v>9700000000</v>
      </c>
      <c r="N360">
        <v>-11.1027</v>
      </c>
    </row>
    <row r="361" spans="2:14" x14ac:dyDescent="0.25">
      <c r="B361">
        <v>9760000000</v>
      </c>
      <c r="C361">
        <v>-10.805085</v>
      </c>
      <c r="M361">
        <v>9760000000</v>
      </c>
      <c r="N361">
        <v>-11.196971</v>
      </c>
    </row>
    <row r="362" spans="2:14" x14ac:dyDescent="0.25">
      <c r="B362">
        <v>9820000000</v>
      </c>
      <c r="C362">
        <v>-10.831923</v>
      </c>
      <c r="M362">
        <v>9820000000</v>
      </c>
      <c r="N362">
        <v>-11.228063000000001</v>
      </c>
    </row>
    <row r="363" spans="2:14" x14ac:dyDescent="0.25">
      <c r="B363">
        <v>9880000000</v>
      </c>
      <c r="C363">
        <v>-10.851317</v>
      </c>
      <c r="M363">
        <v>9880000000</v>
      </c>
      <c r="N363">
        <v>-11.276806000000001</v>
      </c>
    </row>
    <row r="364" spans="2:14" x14ac:dyDescent="0.25">
      <c r="B364">
        <v>9940000000</v>
      </c>
      <c r="C364">
        <v>-10.854328000000001</v>
      </c>
      <c r="M364">
        <v>9940000000</v>
      </c>
      <c r="N364">
        <v>-11.311456</v>
      </c>
    </row>
    <row r="365" spans="2:14" x14ac:dyDescent="0.25">
      <c r="B365">
        <v>10000000000</v>
      </c>
      <c r="C365">
        <v>-10.882937999999999</v>
      </c>
      <c r="M365">
        <v>10000000000</v>
      </c>
      <c r="N365">
        <v>-11.378754000000001</v>
      </c>
    </row>
    <row r="366" spans="2:14" x14ac:dyDescent="0.25">
      <c r="B366">
        <v>10060000000</v>
      </c>
      <c r="C366">
        <v>-11.014187</v>
      </c>
      <c r="M366">
        <v>10060000000</v>
      </c>
      <c r="N366">
        <v>-11.542427</v>
      </c>
    </row>
    <row r="367" spans="2:14" x14ac:dyDescent="0.25">
      <c r="B367">
        <v>10120000000</v>
      </c>
      <c r="C367">
        <v>-11.134145</v>
      </c>
      <c r="M367">
        <v>10120000000</v>
      </c>
      <c r="N367">
        <v>-11.653461999999999</v>
      </c>
    </row>
    <row r="368" spans="2:14" x14ac:dyDescent="0.25">
      <c r="B368">
        <v>10180000000</v>
      </c>
      <c r="C368">
        <v>-11.203252000000001</v>
      </c>
      <c r="M368">
        <v>10180000000</v>
      </c>
      <c r="N368">
        <v>-11.716794</v>
      </c>
    </row>
    <row r="369" spans="2:14" x14ac:dyDescent="0.25">
      <c r="B369">
        <v>10240000000</v>
      </c>
      <c r="C369">
        <v>-11.273650999999999</v>
      </c>
      <c r="M369">
        <v>10240000000</v>
      </c>
      <c r="N369">
        <v>-11.766640000000001</v>
      </c>
    </row>
    <row r="370" spans="2:14" x14ac:dyDescent="0.25">
      <c r="B370">
        <v>10300000000</v>
      </c>
      <c r="C370">
        <v>-11.386558000000001</v>
      </c>
      <c r="M370">
        <v>10300000000</v>
      </c>
      <c r="N370">
        <v>-11.866911999999999</v>
      </c>
    </row>
    <row r="371" spans="2:14" x14ac:dyDescent="0.25">
      <c r="B371">
        <v>10360000000</v>
      </c>
      <c r="C371">
        <v>-11.457978000000001</v>
      </c>
      <c r="M371">
        <v>10360000000</v>
      </c>
      <c r="N371">
        <v>-11.897195999999999</v>
      </c>
    </row>
    <row r="372" spans="2:14" x14ac:dyDescent="0.25">
      <c r="B372">
        <v>10420000000</v>
      </c>
      <c r="C372">
        <v>-11.554929</v>
      </c>
      <c r="M372">
        <v>10420000000</v>
      </c>
      <c r="N372">
        <v>-11.984991000000001</v>
      </c>
    </row>
    <row r="373" spans="2:14" x14ac:dyDescent="0.25">
      <c r="B373">
        <v>10480000000</v>
      </c>
      <c r="C373">
        <v>-11.758945000000001</v>
      </c>
      <c r="M373">
        <v>10480000000</v>
      </c>
      <c r="N373">
        <v>-12.167097</v>
      </c>
    </row>
    <row r="374" spans="2:14" x14ac:dyDescent="0.25">
      <c r="B374">
        <v>10540000000</v>
      </c>
      <c r="C374">
        <v>-11.997661000000001</v>
      </c>
      <c r="M374">
        <v>10540000000</v>
      </c>
      <c r="N374">
        <v>-12.363813</v>
      </c>
    </row>
    <row r="375" spans="2:14" x14ac:dyDescent="0.25">
      <c r="B375">
        <v>10600000000</v>
      </c>
      <c r="C375">
        <v>-12.199417</v>
      </c>
      <c r="M375">
        <v>10600000000</v>
      </c>
      <c r="N375">
        <v>-12.460490999999999</v>
      </c>
    </row>
    <row r="376" spans="2:14" x14ac:dyDescent="0.25">
      <c r="B376">
        <v>10660000000</v>
      </c>
      <c r="C376">
        <v>-12.321111</v>
      </c>
      <c r="M376">
        <v>10660000000</v>
      </c>
      <c r="N376">
        <v>-12.525169999999999</v>
      </c>
    </row>
    <row r="377" spans="2:14" x14ac:dyDescent="0.25">
      <c r="B377">
        <v>10720000000</v>
      </c>
      <c r="C377">
        <v>-12.530333000000001</v>
      </c>
      <c r="M377">
        <v>10720000000</v>
      </c>
      <c r="N377">
        <v>-12.657776</v>
      </c>
    </row>
    <row r="378" spans="2:14" x14ac:dyDescent="0.25">
      <c r="B378">
        <v>10780000000</v>
      </c>
      <c r="C378">
        <v>-12.883842</v>
      </c>
      <c r="M378">
        <v>10780000000</v>
      </c>
      <c r="N378">
        <v>-12.844086000000001</v>
      </c>
    </row>
    <row r="379" spans="2:14" x14ac:dyDescent="0.25">
      <c r="B379">
        <v>10840000000</v>
      </c>
      <c r="C379">
        <v>-13.381933999999999</v>
      </c>
      <c r="M379">
        <v>10840000000</v>
      </c>
      <c r="N379">
        <v>-13.085568</v>
      </c>
    </row>
    <row r="380" spans="2:14" x14ac:dyDescent="0.25">
      <c r="B380">
        <v>10900000000</v>
      </c>
      <c r="C380">
        <v>-13.819385</v>
      </c>
      <c r="M380">
        <v>10900000000</v>
      </c>
      <c r="N380">
        <v>-13.267448</v>
      </c>
    </row>
    <row r="381" spans="2:14" x14ac:dyDescent="0.25">
      <c r="B381">
        <v>10960000000</v>
      </c>
      <c r="C381">
        <v>-14.207720999999999</v>
      </c>
      <c r="M381">
        <v>10960000000</v>
      </c>
      <c r="N381">
        <v>-13.416385</v>
      </c>
    </row>
    <row r="382" spans="2:14" x14ac:dyDescent="0.25">
      <c r="B382">
        <v>11020000000</v>
      </c>
      <c r="C382">
        <v>-14.659138</v>
      </c>
      <c r="M382">
        <v>11020000000</v>
      </c>
      <c r="N382">
        <v>-13.577406999999999</v>
      </c>
    </row>
    <row r="383" spans="2:14" x14ac:dyDescent="0.25">
      <c r="B383">
        <v>11080000000</v>
      </c>
      <c r="C383">
        <v>-15.325279999999999</v>
      </c>
      <c r="M383">
        <v>11080000000</v>
      </c>
      <c r="N383">
        <v>-13.78581</v>
      </c>
    </row>
    <row r="384" spans="2:14" x14ac:dyDescent="0.25">
      <c r="B384">
        <v>11140000000</v>
      </c>
      <c r="C384">
        <v>-16.042826000000002</v>
      </c>
      <c r="M384">
        <v>11140000000</v>
      </c>
      <c r="N384">
        <v>-13.943543</v>
      </c>
    </row>
    <row r="385" spans="2:14" x14ac:dyDescent="0.25">
      <c r="B385">
        <v>11200000000</v>
      </c>
      <c r="C385">
        <v>-16.701934999999999</v>
      </c>
      <c r="M385">
        <v>11200000000</v>
      </c>
      <c r="N385">
        <v>-14.08516</v>
      </c>
    </row>
    <row r="386" spans="2:14" x14ac:dyDescent="0.25">
      <c r="B386">
        <v>11260000000</v>
      </c>
      <c r="C386">
        <v>-17.391698999999999</v>
      </c>
      <c r="M386">
        <v>11260000000</v>
      </c>
      <c r="N386">
        <v>-14.236171000000001</v>
      </c>
    </row>
    <row r="387" spans="2:14" x14ac:dyDescent="0.25">
      <c r="B387">
        <v>11320000000</v>
      </c>
      <c r="C387">
        <v>-18.292662</v>
      </c>
      <c r="M387">
        <v>11320000000</v>
      </c>
      <c r="N387">
        <v>-14.458923</v>
      </c>
    </row>
    <row r="388" spans="2:14" x14ac:dyDescent="0.25">
      <c r="B388">
        <v>11380000000</v>
      </c>
      <c r="C388">
        <v>-19.076021000000001</v>
      </c>
      <c r="M388">
        <v>11380000000</v>
      </c>
      <c r="N388">
        <v>-14.584785</v>
      </c>
    </row>
    <row r="389" spans="2:14" x14ac:dyDescent="0.25">
      <c r="B389">
        <v>11440000000</v>
      </c>
      <c r="C389">
        <v>-19.655374999999999</v>
      </c>
      <c r="M389">
        <v>11440000000</v>
      </c>
      <c r="N389">
        <v>-14.643507</v>
      </c>
    </row>
    <row r="390" spans="2:14" x14ac:dyDescent="0.25">
      <c r="B390">
        <v>11500000000</v>
      </c>
      <c r="C390">
        <v>-20.224667</v>
      </c>
      <c r="M390">
        <v>11500000000</v>
      </c>
      <c r="N390">
        <v>-14.701086</v>
      </c>
    </row>
    <row r="391" spans="2:14" x14ac:dyDescent="0.25">
      <c r="B391">
        <v>11560000000</v>
      </c>
      <c r="C391">
        <v>-21.012953</v>
      </c>
      <c r="M391">
        <v>11560000000</v>
      </c>
      <c r="N391">
        <v>-14.874841999999999</v>
      </c>
    </row>
    <row r="392" spans="2:14" x14ac:dyDescent="0.25">
      <c r="B392">
        <v>11620000000</v>
      </c>
      <c r="C392">
        <v>-21.810247</v>
      </c>
      <c r="M392">
        <v>11620000000</v>
      </c>
      <c r="N392">
        <v>-15.150766000000001</v>
      </c>
    </row>
    <row r="393" spans="2:14" x14ac:dyDescent="0.25">
      <c r="B393">
        <v>11680000000</v>
      </c>
      <c r="C393">
        <v>-22.159126000000001</v>
      </c>
      <c r="M393">
        <v>11680000000</v>
      </c>
      <c r="N393">
        <v>-15.098515000000001</v>
      </c>
    </row>
    <row r="394" spans="2:14" x14ac:dyDescent="0.25">
      <c r="B394">
        <v>11740000000</v>
      </c>
      <c r="C394">
        <v>-22.499641</v>
      </c>
      <c r="M394">
        <v>11740000000</v>
      </c>
      <c r="N394">
        <v>-15.116493999999999</v>
      </c>
    </row>
    <row r="395" spans="2:14" x14ac:dyDescent="0.25">
      <c r="B395">
        <v>11800000000</v>
      </c>
      <c r="C395">
        <v>-23.035160000000001</v>
      </c>
      <c r="M395">
        <v>11800000000</v>
      </c>
      <c r="N395">
        <v>-15.281974</v>
      </c>
    </row>
    <row r="396" spans="2:14" x14ac:dyDescent="0.25">
      <c r="B396">
        <v>11860000000</v>
      </c>
      <c r="C396">
        <v>-23.498251</v>
      </c>
      <c r="M396">
        <v>11860000000</v>
      </c>
      <c r="N396">
        <v>-15.393115999999999</v>
      </c>
    </row>
    <row r="397" spans="2:14" x14ac:dyDescent="0.25">
      <c r="B397">
        <v>11920000000</v>
      </c>
      <c r="C397">
        <v>-23.637789000000001</v>
      </c>
      <c r="M397">
        <v>11920000000</v>
      </c>
      <c r="N397">
        <v>-15.234792000000001</v>
      </c>
    </row>
    <row r="398" spans="2:14" x14ac:dyDescent="0.25">
      <c r="B398">
        <v>11980000000</v>
      </c>
      <c r="C398">
        <v>-23.935236</v>
      </c>
      <c r="M398">
        <v>11980000000</v>
      </c>
      <c r="N398">
        <v>-15.293297000000001</v>
      </c>
    </row>
    <row r="399" spans="2:14" x14ac:dyDescent="0.25">
      <c r="B399">
        <v>12040000000</v>
      </c>
      <c r="C399">
        <v>-24.290592</v>
      </c>
      <c r="M399">
        <v>12040000000</v>
      </c>
      <c r="N399">
        <v>-15.38387</v>
      </c>
    </row>
    <row r="400" spans="2:14" x14ac:dyDescent="0.25">
      <c r="B400">
        <v>12100000000</v>
      </c>
      <c r="C400">
        <v>-24.655981000000001</v>
      </c>
      <c r="M400">
        <v>12100000000</v>
      </c>
      <c r="N400">
        <v>-15.484018000000001</v>
      </c>
    </row>
    <row r="401" spans="2:14" x14ac:dyDescent="0.25">
      <c r="B401">
        <v>12160000000</v>
      </c>
      <c r="C401">
        <v>-24.958321000000002</v>
      </c>
      <c r="M401">
        <v>12160000000</v>
      </c>
      <c r="N401">
        <v>-15.538830000000001</v>
      </c>
    </row>
    <row r="402" spans="2:14" x14ac:dyDescent="0.25">
      <c r="B402">
        <v>12220000000</v>
      </c>
      <c r="C402">
        <v>-25.225529000000002</v>
      </c>
      <c r="M402">
        <v>12220000000</v>
      </c>
      <c r="N402">
        <v>-15.603605999999999</v>
      </c>
    </row>
    <row r="403" spans="2:14" x14ac:dyDescent="0.25">
      <c r="B403">
        <v>12280000000</v>
      </c>
      <c r="C403">
        <v>-25.507363999999999</v>
      </c>
      <c r="M403">
        <v>12280000000</v>
      </c>
      <c r="N403">
        <v>-15.778523</v>
      </c>
    </row>
    <row r="404" spans="2:14" x14ac:dyDescent="0.25">
      <c r="B404">
        <v>12340000000</v>
      </c>
      <c r="C404">
        <v>-25.792608000000001</v>
      </c>
      <c r="M404">
        <v>12340000000</v>
      </c>
      <c r="N404">
        <v>-16.030121000000001</v>
      </c>
    </row>
    <row r="405" spans="2:14" x14ac:dyDescent="0.25">
      <c r="B405">
        <v>12400000000</v>
      </c>
      <c r="C405">
        <v>-25.948588999999998</v>
      </c>
      <c r="M405">
        <v>12400000000</v>
      </c>
      <c r="N405">
        <v>-16.253444999999999</v>
      </c>
    </row>
    <row r="406" spans="2:14" x14ac:dyDescent="0.25">
      <c r="B406">
        <v>12460000000</v>
      </c>
      <c r="C406">
        <v>-25.839579000000001</v>
      </c>
      <c r="M406">
        <v>12460000000</v>
      </c>
      <c r="N406">
        <v>-16.391912000000001</v>
      </c>
    </row>
    <row r="407" spans="2:14" x14ac:dyDescent="0.25">
      <c r="B407">
        <v>12520000000</v>
      </c>
      <c r="C407">
        <v>-25.305154999999999</v>
      </c>
      <c r="M407">
        <v>12520000000</v>
      </c>
      <c r="N407">
        <v>-16.592817</v>
      </c>
    </row>
    <row r="408" spans="2:14" x14ac:dyDescent="0.25">
      <c r="B408">
        <v>12580000000</v>
      </c>
      <c r="C408">
        <v>-24.425277999999999</v>
      </c>
      <c r="M408">
        <v>12580000000</v>
      </c>
      <c r="N408">
        <v>-16.947524999999999</v>
      </c>
    </row>
    <row r="409" spans="2:14" x14ac:dyDescent="0.25">
      <c r="B409">
        <v>12640000000</v>
      </c>
      <c r="C409">
        <v>-23.231656999999998</v>
      </c>
      <c r="M409">
        <v>12640000000</v>
      </c>
      <c r="N409">
        <v>-17.436283</v>
      </c>
    </row>
    <row r="410" spans="2:14" x14ac:dyDescent="0.25">
      <c r="B410">
        <v>12700000000</v>
      </c>
      <c r="C410">
        <v>-21.694686999999998</v>
      </c>
      <c r="M410">
        <v>12700000000</v>
      </c>
      <c r="N410">
        <v>-17.853058000000001</v>
      </c>
    </row>
    <row r="411" spans="2:14" x14ac:dyDescent="0.25">
      <c r="B411">
        <v>12760000000</v>
      </c>
      <c r="C411">
        <v>-20.026537000000001</v>
      </c>
      <c r="M411">
        <v>12760000000</v>
      </c>
      <c r="N411">
        <v>-18.325728999999999</v>
      </c>
    </row>
    <row r="412" spans="2:14" x14ac:dyDescent="0.25">
      <c r="B412">
        <v>12820000000</v>
      </c>
      <c r="C412">
        <v>-18.66968</v>
      </c>
      <c r="M412">
        <v>12820000000</v>
      </c>
      <c r="N412">
        <v>-18.945312999999999</v>
      </c>
    </row>
    <row r="413" spans="2:14" x14ac:dyDescent="0.25">
      <c r="B413">
        <v>12880000000</v>
      </c>
      <c r="C413">
        <v>-17.585932</v>
      </c>
      <c r="M413">
        <v>12880000000</v>
      </c>
      <c r="N413">
        <v>-19.563497999999999</v>
      </c>
    </row>
    <row r="414" spans="2:14" x14ac:dyDescent="0.25">
      <c r="B414">
        <v>12940000000</v>
      </c>
      <c r="C414">
        <v>-16.752869</v>
      </c>
      <c r="M414">
        <v>12940000000</v>
      </c>
      <c r="N414">
        <v>-19.934856</v>
      </c>
    </row>
    <row r="415" spans="2:14" x14ac:dyDescent="0.25">
      <c r="B415">
        <v>13000000000</v>
      </c>
      <c r="C415">
        <v>-16.283756</v>
      </c>
      <c r="M415">
        <v>13000000000</v>
      </c>
      <c r="N415">
        <v>-20.330297000000002</v>
      </c>
    </row>
    <row r="416" spans="2:14" x14ac:dyDescent="0.25">
      <c r="B416" t="s">
        <v>25</v>
      </c>
      <c r="M416" t="s">
        <v>25</v>
      </c>
    </row>
    <row r="419" spans="2:14" x14ac:dyDescent="0.25">
      <c r="B419" t="s">
        <v>29</v>
      </c>
      <c r="M419" t="s">
        <v>29</v>
      </c>
    </row>
    <row r="420" spans="2:14" x14ac:dyDescent="0.25">
      <c r="B420" t="s">
        <v>23</v>
      </c>
      <c r="C420" t="s">
        <v>247</v>
      </c>
      <c r="M420" t="s">
        <v>23</v>
      </c>
      <c r="N420" t="s">
        <v>247</v>
      </c>
    </row>
    <row r="421" spans="2:14" x14ac:dyDescent="0.25">
      <c r="B421">
        <v>1000000000</v>
      </c>
      <c r="C421">
        <v>-13.559908</v>
      </c>
      <c r="M421">
        <v>1000000000</v>
      </c>
      <c r="N421">
        <v>-15.541344</v>
      </c>
    </row>
    <row r="422" spans="2:14" x14ac:dyDescent="0.25">
      <c r="B422">
        <v>1060000000</v>
      </c>
      <c r="C422">
        <v>-13.329103</v>
      </c>
      <c r="M422">
        <v>1060000000</v>
      </c>
      <c r="N422">
        <v>-15.254080999999999</v>
      </c>
    </row>
    <row r="423" spans="2:14" x14ac:dyDescent="0.25">
      <c r="B423">
        <v>1120000000</v>
      </c>
      <c r="C423">
        <v>-13.062798000000001</v>
      </c>
      <c r="M423">
        <v>1120000000</v>
      </c>
      <c r="N423">
        <v>-14.931380000000001</v>
      </c>
    </row>
    <row r="424" spans="2:14" x14ac:dyDescent="0.25">
      <c r="B424">
        <v>1180000000</v>
      </c>
      <c r="C424">
        <v>-12.78448</v>
      </c>
      <c r="M424">
        <v>1180000000</v>
      </c>
      <c r="N424">
        <v>-14.555762</v>
      </c>
    </row>
    <row r="425" spans="2:14" x14ac:dyDescent="0.25">
      <c r="B425">
        <v>1240000000</v>
      </c>
      <c r="C425">
        <v>-12.532278</v>
      </c>
      <c r="M425">
        <v>1240000000</v>
      </c>
      <c r="N425">
        <v>-14.194547999999999</v>
      </c>
    </row>
    <row r="426" spans="2:14" x14ac:dyDescent="0.25">
      <c r="B426">
        <v>1300000000</v>
      </c>
      <c r="C426">
        <v>-12.272637</v>
      </c>
      <c r="M426">
        <v>1300000000</v>
      </c>
      <c r="N426">
        <v>-13.856479999999999</v>
      </c>
    </row>
    <row r="427" spans="2:14" x14ac:dyDescent="0.25">
      <c r="B427">
        <v>1360000000</v>
      </c>
      <c r="C427">
        <v>-12.106771999999999</v>
      </c>
      <c r="M427">
        <v>1360000000</v>
      </c>
      <c r="N427">
        <v>-13.591351</v>
      </c>
    </row>
    <row r="428" spans="2:14" x14ac:dyDescent="0.25">
      <c r="B428">
        <v>1420000000</v>
      </c>
      <c r="C428">
        <v>-11.867264</v>
      </c>
      <c r="M428">
        <v>1420000000</v>
      </c>
      <c r="N428">
        <v>-13.279544</v>
      </c>
    </row>
    <row r="429" spans="2:14" x14ac:dyDescent="0.25">
      <c r="B429">
        <v>1480000000</v>
      </c>
      <c r="C429">
        <v>-11.670245</v>
      </c>
      <c r="M429">
        <v>1480000000</v>
      </c>
      <c r="N429">
        <v>-13.014264000000001</v>
      </c>
    </row>
    <row r="430" spans="2:14" x14ac:dyDescent="0.25">
      <c r="B430">
        <v>1540000000</v>
      </c>
      <c r="C430">
        <v>-11.458244000000001</v>
      </c>
      <c r="M430">
        <v>1540000000</v>
      </c>
      <c r="N430">
        <v>-12.756187000000001</v>
      </c>
    </row>
    <row r="431" spans="2:14" x14ac:dyDescent="0.25">
      <c r="B431">
        <v>1600000000</v>
      </c>
      <c r="C431">
        <v>-11.247116999999999</v>
      </c>
      <c r="M431">
        <v>1600000000</v>
      </c>
      <c r="N431">
        <v>-12.504911</v>
      </c>
    </row>
    <row r="432" spans="2:14" x14ac:dyDescent="0.25">
      <c r="B432">
        <v>1660000000</v>
      </c>
      <c r="C432">
        <v>-11.047765</v>
      </c>
      <c r="M432">
        <v>1660000000</v>
      </c>
      <c r="N432">
        <v>-12.290137</v>
      </c>
    </row>
    <row r="433" spans="2:14" x14ac:dyDescent="0.25">
      <c r="B433">
        <v>1720000000</v>
      </c>
      <c r="C433">
        <v>-10.882463</v>
      </c>
      <c r="M433">
        <v>1720000000</v>
      </c>
      <c r="N433">
        <v>-12.080339</v>
      </c>
    </row>
    <row r="434" spans="2:14" x14ac:dyDescent="0.25">
      <c r="B434">
        <v>1780000000</v>
      </c>
      <c r="C434">
        <v>-10.731949999999999</v>
      </c>
      <c r="M434">
        <v>1780000000</v>
      </c>
      <c r="N434">
        <v>-11.894031999999999</v>
      </c>
    </row>
    <row r="435" spans="2:14" x14ac:dyDescent="0.25">
      <c r="B435">
        <v>1840000000</v>
      </c>
      <c r="C435">
        <v>-10.640926</v>
      </c>
      <c r="M435">
        <v>1840000000</v>
      </c>
      <c r="N435">
        <v>-11.718575</v>
      </c>
    </row>
    <row r="436" spans="2:14" x14ac:dyDescent="0.25">
      <c r="B436">
        <v>1900000000</v>
      </c>
      <c r="C436">
        <v>-10.545859</v>
      </c>
      <c r="M436">
        <v>1900000000</v>
      </c>
      <c r="N436">
        <v>-11.534183000000001</v>
      </c>
    </row>
    <row r="437" spans="2:14" x14ac:dyDescent="0.25">
      <c r="B437">
        <v>1960000000</v>
      </c>
      <c r="C437">
        <v>-10.453856</v>
      </c>
      <c r="M437">
        <v>1960000000</v>
      </c>
      <c r="N437">
        <v>-11.363675000000001</v>
      </c>
    </row>
    <row r="438" spans="2:14" x14ac:dyDescent="0.25">
      <c r="B438">
        <v>2020000000</v>
      </c>
      <c r="C438">
        <v>-10.42609</v>
      </c>
      <c r="M438">
        <v>2020000000</v>
      </c>
      <c r="N438">
        <v>-11.207495</v>
      </c>
    </row>
    <row r="439" spans="2:14" x14ac:dyDescent="0.25">
      <c r="B439">
        <v>2080000000</v>
      </c>
      <c r="C439">
        <v>-10.361196</v>
      </c>
      <c r="M439">
        <v>2080000000</v>
      </c>
      <c r="N439">
        <v>-11.052006</v>
      </c>
    </row>
    <row r="440" spans="2:14" x14ac:dyDescent="0.25">
      <c r="B440">
        <v>2140000000</v>
      </c>
      <c r="C440">
        <v>-10.338239</v>
      </c>
      <c r="M440">
        <v>2140000000</v>
      </c>
      <c r="N440">
        <v>-10.918434</v>
      </c>
    </row>
    <row r="441" spans="2:14" x14ac:dyDescent="0.25">
      <c r="B441">
        <v>2200000000</v>
      </c>
      <c r="C441">
        <v>-10.304976999999999</v>
      </c>
      <c r="M441">
        <v>2200000000</v>
      </c>
      <c r="N441">
        <v>-10.78134</v>
      </c>
    </row>
    <row r="442" spans="2:14" x14ac:dyDescent="0.25">
      <c r="B442">
        <v>2260000000</v>
      </c>
      <c r="C442">
        <v>-10.30696</v>
      </c>
      <c r="M442">
        <v>2260000000</v>
      </c>
      <c r="N442">
        <v>-10.659266000000001</v>
      </c>
    </row>
    <row r="443" spans="2:14" x14ac:dyDescent="0.25">
      <c r="B443">
        <v>2320000000</v>
      </c>
      <c r="C443">
        <v>-10.317728000000001</v>
      </c>
      <c r="M443">
        <v>2320000000</v>
      </c>
      <c r="N443">
        <v>-10.563973000000001</v>
      </c>
    </row>
    <row r="444" spans="2:14" x14ac:dyDescent="0.25">
      <c r="B444">
        <v>2380000000</v>
      </c>
      <c r="C444">
        <v>-10.299894999999999</v>
      </c>
      <c r="M444">
        <v>2380000000</v>
      </c>
      <c r="N444">
        <v>-10.431181</v>
      </c>
    </row>
    <row r="445" spans="2:14" x14ac:dyDescent="0.25">
      <c r="B445">
        <v>2440000000</v>
      </c>
      <c r="C445">
        <v>-10.333857999999999</v>
      </c>
      <c r="M445">
        <v>2440000000</v>
      </c>
      <c r="N445">
        <v>-10.351277</v>
      </c>
    </row>
    <row r="446" spans="2:14" x14ac:dyDescent="0.25">
      <c r="B446">
        <v>2500000000</v>
      </c>
      <c r="C446">
        <v>-10.346596999999999</v>
      </c>
      <c r="M446">
        <v>2500000000</v>
      </c>
      <c r="N446">
        <v>-10.280526999999999</v>
      </c>
    </row>
    <row r="447" spans="2:14" x14ac:dyDescent="0.25">
      <c r="B447">
        <v>2560000000</v>
      </c>
      <c r="C447">
        <v>-10.347073</v>
      </c>
      <c r="M447">
        <v>2560000000</v>
      </c>
      <c r="N447">
        <v>-10.201451</v>
      </c>
    </row>
    <row r="448" spans="2:14" x14ac:dyDescent="0.25">
      <c r="B448">
        <v>2620000000</v>
      </c>
      <c r="C448">
        <v>-10.37171</v>
      </c>
      <c r="M448">
        <v>2620000000</v>
      </c>
      <c r="N448">
        <v>-10.160266999999999</v>
      </c>
    </row>
    <row r="449" spans="2:14" x14ac:dyDescent="0.25">
      <c r="B449">
        <v>2680000000</v>
      </c>
      <c r="C449">
        <v>-10.409542999999999</v>
      </c>
      <c r="M449">
        <v>2680000000</v>
      </c>
      <c r="N449">
        <v>-10.134226</v>
      </c>
    </row>
    <row r="450" spans="2:14" x14ac:dyDescent="0.25">
      <c r="B450">
        <v>2740000000</v>
      </c>
      <c r="C450">
        <v>-10.433591</v>
      </c>
      <c r="M450">
        <v>2740000000</v>
      </c>
      <c r="N450">
        <v>-10.131776</v>
      </c>
    </row>
    <row r="451" spans="2:14" x14ac:dyDescent="0.25">
      <c r="B451">
        <v>2800000000</v>
      </c>
      <c r="C451">
        <v>-10.450362999999999</v>
      </c>
      <c r="M451">
        <v>2800000000</v>
      </c>
      <c r="N451">
        <v>-10.104538</v>
      </c>
    </row>
    <row r="452" spans="2:14" x14ac:dyDescent="0.25">
      <c r="B452">
        <v>2860000000</v>
      </c>
      <c r="C452">
        <v>-10.500359</v>
      </c>
      <c r="M452">
        <v>2860000000</v>
      </c>
      <c r="N452">
        <v>-10.106852</v>
      </c>
    </row>
    <row r="453" spans="2:14" x14ac:dyDescent="0.25">
      <c r="B453">
        <v>2920000000</v>
      </c>
      <c r="C453">
        <v>-10.524073</v>
      </c>
      <c r="M453">
        <v>2920000000</v>
      </c>
      <c r="N453">
        <v>-10.090576</v>
      </c>
    </row>
    <row r="454" spans="2:14" x14ac:dyDescent="0.25">
      <c r="B454">
        <v>2980000000</v>
      </c>
      <c r="C454">
        <v>-10.567990999999999</v>
      </c>
      <c r="M454">
        <v>2980000000</v>
      </c>
      <c r="N454">
        <v>-10.072641000000001</v>
      </c>
    </row>
    <row r="455" spans="2:14" x14ac:dyDescent="0.25">
      <c r="B455">
        <v>3040000000</v>
      </c>
      <c r="C455">
        <v>-10.575108999999999</v>
      </c>
      <c r="M455">
        <v>3040000000</v>
      </c>
      <c r="N455">
        <v>-10.035174</v>
      </c>
    </row>
    <row r="456" spans="2:14" x14ac:dyDescent="0.25">
      <c r="B456">
        <v>3100000000</v>
      </c>
      <c r="C456">
        <v>-10.636725999999999</v>
      </c>
      <c r="M456">
        <v>3100000000</v>
      </c>
      <c r="N456">
        <v>-10.026154999999999</v>
      </c>
    </row>
    <row r="457" spans="2:14" x14ac:dyDescent="0.25">
      <c r="B457">
        <v>3160000000</v>
      </c>
      <c r="C457">
        <v>-10.662425000000001</v>
      </c>
      <c r="M457">
        <v>3160000000</v>
      </c>
      <c r="N457">
        <v>-10.012411999999999</v>
      </c>
    </row>
    <row r="458" spans="2:14" x14ac:dyDescent="0.25">
      <c r="B458">
        <v>3220000000</v>
      </c>
      <c r="C458">
        <v>-10.710855</v>
      </c>
      <c r="M458">
        <v>3220000000</v>
      </c>
      <c r="N458">
        <v>-10.020538999999999</v>
      </c>
    </row>
    <row r="459" spans="2:14" x14ac:dyDescent="0.25">
      <c r="B459">
        <v>3280000000</v>
      </c>
      <c r="C459">
        <v>-10.752049</v>
      </c>
      <c r="M459">
        <v>3280000000</v>
      </c>
      <c r="N459">
        <v>-10.045275999999999</v>
      </c>
    </row>
    <row r="460" spans="2:14" x14ac:dyDescent="0.25">
      <c r="B460">
        <v>3340000000</v>
      </c>
      <c r="C460">
        <v>-10.820316999999999</v>
      </c>
      <c r="M460">
        <v>3340000000</v>
      </c>
      <c r="N460">
        <v>-10.099532999999999</v>
      </c>
    </row>
    <row r="461" spans="2:14" x14ac:dyDescent="0.25">
      <c r="B461">
        <v>3400000000</v>
      </c>
      <c r="C461">
        <v>-10.893694999999999</v>
      </c>
      <c r="M461">
        <v>3400000000</v>
      </c>
      <c r="N461">
        <v>-10.169192000000001</v>
      </c>
    </row>
    <row r="462" spans="2:14" x14ac:dyDescent="0.25">
      <c r="B462">
        <v>3460000000</v>
      </c>
      <c r="C462">
        <v>-10.938746999999999</v>
      </c>
      <c r="M462">
        <v>3460000000</v>
      </c>
      <c r="N462">
        <v>-10.209860000000001</v>
      </c>
    </row>
    <row r="463" spans="2:14" x14ac:dyDescent="0.25">
      <c r="B463">
        <v>3520000000</v>
      </c>
      <c r="C463">
        <v>-10.995797</v>
      </c>
      <c r="M463">
        <v>3520000000</v>
      </c>
      <c r="N463">
        <v>-10.282242</v>
      </c>
    </row>
    <row r="464" spans="2:14" x14ac:dyDescent="0.25">
      <c r="B464">
        <v>3580000000</v>
      </c>
      <c r="C464">
        <v>-11.052884000000001</v>
      </c>
      <c r="M464">
        <v>3580000000</v>
      </c>
      <c r="N464">
        <v>-10.347806</v>
      </c>
    </row>
    <row r="465" spans="2:14" x14ac:dyDescent="0.25">
      <c r="B465">
        <v>3640000000</v>
      </c>
      <c r="C465">
        <v>-11.094154</v>
      </c>
      <c r="M465">
        <v>3640000000</v>
      </c>
      <c r="N465">
        <v>-10.387560000000001</v>
      </c>
    </row>
    <row r="466" spans="2:14" x14ac:dyDescent="0.25">
      <c r="B466">
        <v>3700000000</v>
      </c>
      <c r="C466">
        <v>-11.122659000000001</v>
      </c>
      <c r="M466">
        <v>3700000000</v>
      </c>
      <c r="N466">
        <v>-10.416634</v>
      </c>
    </row>
    <row r="467" spans="2:14" x14ac:dyDescent="0.25">
      <c r="B467">
        <v>3760000000</v>
      </c>
      <c r="C467">
        <v>-11.108203</v>
      </c>
      <c r="M467">
        <v>3760000000</v>
      </c>
      <c r="N467">
        <v>-10.402846</v>
      </c>
    </row>
    <row r="468" spans="2:14" x14ac:dyDescent="0.25">
      <c r="B468">
        <v>3820000000</v>
      </c>
      <c r="C468">
        <v>-11.119759</v>
      </c>
      <c r="M468">
        <v>3820000000</v>
      </c>
      <c r="N468">
        <v>-10.409273000000001</v>
      </c>
    </row>
    <row r="469" spans="2:14" x14ac:dyDescent="0.25">
      <c r="B469">
        <v>3880000000</v>
      </c>
      <c r="C469">
        <v>-11.127687999999999</v>
      </c>
      <c r="M469">
        <v>3880000000</v>
      </c>
      <c r="N469">
        <v>-10.399096</v>
      </c>
    </row>
    <row r="470" spans="2:14" x14ac:dyDescent="0.25">
      <c r="B470">
        <v>3940000000</v>
      </c>
      <c r="C470">
        <v>-11.097184</v>
      </c>
      <c r="M470">
        <v>3940000000</v>
      </c>
      <c r="N470">
        <v>-10.382307000000001</v>
      </c>
    </row>
    <row r="471" spans="2:14" x14ac:dyDescent="0.25">
      <c r="B471">
        <v>4000000000</v>
      </c>
      <c r="C471">
        <v>-11.079624000000001</v>
      </c>
      <c r="M471">
        <v>4000000000</v>
      </c>
      <c r="N471">
        <v>-10.368167</v>
      </c>
    </row>
    <row r="472" spans="2:14" x14ac:dyDescent="0.25">
      <c r="B472">
        <v>4060000000</v>
      </c>
      <c r="C472">
        <v>-11.127661</v>
      </c>
      <c r="M472">
        <v>4060000000</v>
      </c>
      <c r="N472">
        <v>-10.420171</v>
      </c>
    </row>
    <row r="473" spans="2:14" x14ac:dyDescent="0.25">
      <c r="B473">
        <v>4120000000</v>
      </c>
      <c r="C473">
        <v>-11.13236</v>
      </c>
      <c r="M473">
        <v>4120000000</v>
      </c>
      <c r="N473">
        <v>-10.431583</v>
      </c>
    </row>
    <row r="474" spans="2:14" x14ac:dyDescent="0.25">
      <c r="B474">
        <v>4180000000</v>
      </c>
      <c r="C474">
        <v>-11.143489000000001</v>
      </c>
      <c r="M474">
        <v>4180000000</v>
      </c>
      <c r="N474">
        <v>-10.448778000000001</v>
      </c>
    </row>
    <row r="475" spans="2:14" x14ac:dyDescent="0.25">
      <c r="B475">
        <v>4240000000</v>
      </c>
      <c r="C475">
        <v>-11.156065</v>
      </c>
      <c r="M475">
        <v>4240000000</v>
      </c>
      <c r="N475">
        <v>-10.455280999999999</v>
      </c>
    </row>
    <row r="476" spans="2:14" x14ac:dyDescent="0.25">
      <c r="B476">
        <v>4300000000</v>
      </c>
      <c r="C476">
        <v>-11.152896</v>
      </c>
      <c r="M476">
        <v>4300000000</v>
      </c>
      <c r="N476">
        <v>-10.486264</v>
      </c>
    </row>
    <row r="477" spans="2:14" x14ac:dyDescent="0.25">
      <c r="B477">
        <v>4360000000</v>
      </c>
      <c r="C477">
        <v>-11.158345000000001</v>
      </c>
      <c r="M477">
        <v>4360000000</v>
      </c>
      <c r="N477">
        <v>-10.513109999999999</v>
      </c>
    </row>
    <row r="478" spans="2:14" x14ac:dyDescent="0.25">
      <c r="B478">
        <v>4420000000</v>
      </c>
      <c r="C478">
        <v>-11.126336</v>
      </c>
      <c r="M478">
        <v>4420000000</v>
      </c>
      <c r="N478">
        <v>-10.525774999999999</v>
      </c>
    </row>
    <row r="479" spans="2:14" x14ac:dyDescent="0.25">
      <c r="B479">
        <v>4480000000</v>
      </c>
      <c r="C479">
        <v>-11.101908999999999</v>
      </c>
      <c r="M479">
        <v>4480000000</v>
      </c>
      <c r="N479">
        <v>-10.546828</v>
      </c>
    </row>
    <row r="480" spans="2:14" x14ac:dyDescent="0.25">
      <c r="B480">
        <v>4540000000</v>
      </c>
      <c r="C480">
        <v>-11.059415</v>
      </c>
      <c r="M480">
        <v>4540000000</v>
      </c>
      <c r="N480">
        <v>-10.550673</v>
      </c>
    </row>
    <row r="481" spans="2:14" x14ac:dyDescent="0.25">
      <c r="B481">
        <v>4600000000</v>
      </c>
      <c r="C481">
        <v>-11.036818999999999</v>
      </c>
      <c r="M481">
        <v>4600000000</v>
      </c>
      <c r="N481">
        <v>-10.574189000000001</v>
      </c>
    </row>
    <row r="482" spans="2:14" x14ac:dyDescent="0.25">
      <c r="B482">
        <v>4660000000</v>
      </c>
      <c r="C482">
        <v>-10.980103</v>
      </c>
      <c r="M482">
        <v>4660000000</v>
      </c>
      <c r="N482">
        <v>-10.542789000000001</v>
      </c>
    </row>
    <row r="483" spans="2:14" x14ac:dyDescent="0.25">
      <c r="B483">
        <v>4720000000</v>
      </c>
      <c r="C483">
        <v>-10.940807</v>
      </c>
      <c r="M483">
        <v>4720000000</v>
      </c>
      <c r="N483">
        <v>-10.526441</v>
      </c>
    </row>
    <row r="484" spans="2:14" x14ac:dyDescent="0.25">
      <c r="B484">
        <v>4780000000</v>
      </c>
      <c r="C484">
        <v>-10.899858999999999</v>
      </c>
      <c r="M484">
        <v>4780000000</v>
      </c>
      <c r="N484">
        <v>-10.529539</v>
      </c>
    </row>
    <row r="485" spans="2:14" x14ac:dyDescent="0.25">
      <c r="B485">
        <v>4840000000</v>
      </c>
      <c r="C485">
        <v>-10.892348999999999</v>
      </c>
      <c r="M485">
        <v>4840000000</v>
      </c>
      <c r="N485">
        <v>-10.53608</v>
      </c>
    </row>
    <row r="486" spans="2:14" x14ac:dyDescent="0.25">
      <c r="B486">
        <v>4900000000</v>
      </c>
      <c r="C486">
        <v>-10.864312999999999</v>
      </c>
      <c r="M486">
        <v>4900000000</v>
      </c>
      <c r="N486">
        <v>-10.51919</v>
      </c>
    </row>
    <row r="487" spans="2:14" x14ac:dyDescent="0.25">
      <c r="B487">
        <v>4960000000</v>
      </c>
      <c r="C487">
        <v>-10.854968</v>
      </c>
      <c r="M487">
        <v>4960000000</v>
      </c>
      <c r="N487">
        <v>-10.539545</v>
      </c>
    </row>
    <row r="488" spans="2:14" x14ac:dyDescent="0.25">
      <c r="B488">
        <v>5020000000</v>
      </c>
      <c r="C488">
        <v>-10.825027</v>
      </c>
      <c r="M488">
        <v>5020000000</v>
      </c>
      <c r="N488">
        <v>-10.524124</v>
      </c>
    </row>
    <row r="489" spans="2:14" x14ac:dyDescent="0.25">
      <c r="B489">
        <v>5080000000</v>
      </c>
      <c r="C489">
        <v>-10.801249</v>
      </c>
      <c r="M489">
        <v>5080000000</v>
      </c>
      <c r="N489">
        <v>-10.520497000000001</v>
      </c>
    </row>
    <row r="490" spans="2:14" x14ac:dyDescent="0.25">
      <c r="B490">
        <v>5140000000</v>
      </c>
      <c r="C490">
        <v>-10.760408</v>
      </c>
      <c r="M490">
        <v>5140000000</v>
      </c>
      <c r="N490">
        <v>-10.508891999999999</v>
      </c>
    </row>
    <row r="491" spans="2:14" x14ac:dyDescent="0.25">
      <c r="B491">
        <v>5200000000</v>
      </c>
      <c r="C491">
        <v>-10.732084</v>
      </c>
      <c r="M491">
        <v>5200000000</v>
      </c>
      <c r="N491">
        <v>-10.516708</v>
      </c>
    </row>
    <row r="492" spans="2:14" x14ac:dyDescent="0.25">
      <c r="B492">
        <v>5260000000</v>
      </c>
      <c r="C492">
        <v>-10.714656</v>
      </c>
      <c r="M492">
        <v>5260000000</v>
      </c>
      <c r="N492">
        <v>-10.533391</v>
      </c>
    </row>
    <row r="493" spans="2:14" x14ac:dyDescent="0.25">
      <c r="B493">
        <v>5320000000</v>
      </c>
      <c r="C493">
        <v>-10.664714</v>
      </c>
      <c r="M493">
        <v>5320000000</v>
      </c>
      <c r="N493">
        <v>-10.527761999999999</v>
      </c>
    </row>
    <row r="494" spans="2:14" x14ac:dyDescent="0.25">
      <c r="B494">
        <v>5380000000</v>
      </c>
      <c r="C494">
        <v>-10.617383999999999</v>
      </c>
      <c r="M494">
        <v>5380000000</v>
      </c>
      <c r="N494">
        <v>-10.518281</v>
      </c>
    </row>
    <row r="495" spans="2:14" x14ac:dyDescent="0.25">
      <c r="B495">
        <v>5440000000</v>
      </c>
      <c r="C495">
        <v>-10.611385</v>
      </c>
      <c r="M495">
        <v>5440000000</v>
      </c>
      <c r="N495">
        <v>-10.550635</v>
      </c>
    </row>
    <row r="496" spans="2:14" x14ac:dyDescent="0.25">
      <c r="B496">
        <v>5500000000</v>
      </c>
      <c r="C496">
        <v>-10.556844999999999</v>
      </c>
      <c r="M496">
        <v>5500000000</v>
      </c>
      <c r="N496">
        <v>-10.515304</v>
      </c>
    </row>
    <row r="497" spans="2:14" x14ac:dyDescent="0.25">
      <c r="B497">
        <v>5560000000</v>
      </c>
      <c r="C497">
        <v>-10.484821999999999</v>
      </c>
      <c r="M497">
        <v>5560000000</v>
      </c>
      <c r="N497">
        <v>-10.474978999999999</v>
      </c>
    </row>
    <row r="498" spans="2:14" x14ac:dyDescent="0.25">
      <c r="B498">
        <v>5620000000</v>
      </c>
      <c r="C498">
        <v>-10.461876999999999</v>
      </c>
      <c r="M498">
        <v>5620000000</v>
      </c>
      <c r="N498">
        <v>-10.467828000000001</v>
      </c>
    </row>
    <row r="499" spans="2:14" x14ac:dyDescent="0.25">
      <c r="B499">
        <v>5680000000</v>
      </c>
      <c r="C499">
        <v>-10.418205</v>
      </c>
      <c r="M499">
        <v>5680000000</v>
      </c>
      <c r="N499">
        <v>-10.437317</v>
      </c>
    </row>
    <row r="500" spans="2:14" x14ac:dyDescent="0.25">
      <c r="B500">
        <v>5740000000</v>
      </c>
      <c r="C500">
        <v>-10.358414</v>
      </c>
      <c r="M500">
        <v>5740000000</v>
      </c>
      <c r="N500">
        <v>-10.384282000000001</v>
      </c>
    </row>
    <row r="501" spans="2:14" x14ac:dyDescent="0.25">
      <c r="B501">
        <v>5800000000</v>
      </c>
      <c r="C501">
        <v>-10.300675</v>
      </c>
      <c r="M501">
        <v>5800000000</v>
      </c>
      <c r="N501">
        <v>-10.342191</v>
      </c>
    </row>
    <row r="502" spans="2:14" x14ac:dyDescent="0.25">
      <c r="B502">
        <v>5860000000</v>
      </c>
      <c r="C502">
        <v>-10.2744</v>
      </c>
      <c r="M502">
        <v>5860000000</v>
      </c>
      <c r="N502">
        <v>-10.324856</v>
      </c>
    </row>
    <row r="503" spans="2:14" x14ac:dyDescent="0.25">
      <c r="B503">
        <v>5920000000</v>
      </c>
      <c r="C503">
        <v>-10.265919999999999</v>
      </c>
      <c r="M503">
        <v>5920000000</v>
      </c>
      <c r="N503">
        <v>-10.309971000000001</v>
      </c>
    </row>
    <row r="504" spans="2:14" x14ac:dyDescent="0.25">
      <c r="B504">
        <v>5980000000</v>
      </c>
      <c r="C504">
        <v>-10.246411999999999</v>
      </c>
      <c r="M504">
        <v>5980000000</v>
      </c>
      <c r="N504">
        <v>-10.277144</v>
      </c>
    </row>
    <row r="505" spans="2:14" x14ac:dyDescent="0.25">
      <c r="B505">
        <v>6040000000</v>
      </c>
      <c r="C505">
        <v>-10.231873</v>
      </c>
      <c r="M505">
        <v>6040000000</v>
      </c>
      <c r="N505">
        <v>-10.253280999999999</v>
      </c>
    </row>
    <row r="506" spans="2:14" x14ac:dyDescent="0.25">
      <c r="B506">
        <v>6100000000</v>
      </c>
      <c r="C506">
        <v>-10.232758</v>
      </c>
      <c r="M506">
        <v>6100000000</v>
      </c>
      <c r="N506">
        <v>-10.236978000000001</v>
      </c>
    </row>
    <row r="507" spans="2:14" x14ac:dyDescent="0.25">
      <c r="B507">
        <v>6160000000</v>
      </c>
      <c r="C507">
        <v>-10.236003999999999</v>
      </c>
      <c r="M507">
        <v>6160000000</v>
      </c>
      <c r="N507">
        <v>-10.217667</v>
      </c>
    </row>
    <row r="508" spans="2:14" x14ac:dyDescent="0.25">
      <c r="B508">
        <v>6220000000</v>
      </c>
      <c r="C508">
        <v>-10.245666999999999</v>
      </c>
      <c r="M508">
        <v>6220000000</v>
      </c>
      <c r="N508">
        <v>-10.194758</v>
      </c>
    </row>
    <row r="509" spans="2:14" x14ac:dyDescent="0.25">
      <c r="B509">
        <v>6280000000</v>
      </c>
      <c r="C509">
        <v>-10.258596000000001</v>
      </c>
      <c r="M509">
        <v>6280000000</v>
      </c>
      <c r="N509">
        <v>-10.178642999999999</v>
      </c>
    </row>
    <row r="510" spans="2:14" x14ac:dyDescent="0.25">
      <c r="B510">
        <v>6340000000</v>
      </c>
      <c r="C510">
        <v>-10.258684000000001</v>
      </c>
      <c r="M510">
        <v>6340000000</v>
      </c>
      <c r="N510">
        <v>-10.161994</v>
      </c>
    </row>
    <row r="511" spans="2:14" x14ac:dyDescent="0.25">
      <c r="B511">
        <v>6400000000</v>
      </c>
      <c r="C511">
        <v>-10.268053</v>
      </c>
      <c r="M511">
        <v>6400000000</v>
      </c>
      <c r="N511">
        <v>-10.144822</v>
      </c>
    </row>
    <row r="512" spans="2:14" x14ac:dyDescent="0.25">
      <c r="B512">
        <v>6460000000</v>
      </c>
      <c r="C512">
        <v>-10.262568</v>
      </c>
      <c r="M512">
        <v>6460000000</v>
      </c>
      <c r="N512">
        <v>-10.122075000000001</v>
      </c>
    </row>
    <row r="513" spans="2:14" x14ac:dyDescent="0.25">
      <c r="B513">
        <v>6520000000</v>
      </c>
      <c r="C513">
        <v>-10.24095</v>
      </c>
      <c r="M513">
        <v>6520000000</v>
      </c>
      <c r="N513">
        <v>-10.093859999999999</v>
      </c>
    </row>
    <row r="514" spans="2:14" x14ac:dyDescent="0.25">
      <c r="B514">
        <v>6580000000</v>
      </c>
      <c r="C514">
        <v>-10.194404</v>
      </c>
      <c r="M514">
        <v>6580000000</v>
      </c>
      <c r="N514">
        <v>-10.060624000000001</v>
      </c>
    </row>
    <row r="515" spans="2:14" x14ac:dyDescent="0.25">
      <c r="B515">
        <v>6640000000</v>
      </c>
      <c r="C515">
        <v>-10.178039</v>
      </c>
      <c r="M515">
        <v>6640000000</v>
      </c>
      <c r="N515">
        <v>-10.048608</v>
      </c>
    </row>
    <row r="516" spans="2:14" x14ac:dyDescent="0.25">
      <c r="B516">
        <v>6700000000</v>
      </c>
      <c r="C516">
        <v>-10.145486</v>
      </c>
      <c r="M516">
        <v>6700000000</v>
      </c>
      <c r="N516">
        <v>-10.03049</v>
      </c>
    </row>
    <row r="517" spans="2:14" x14ac:dyDescent="0.25">
      <c r="B517">
        <v>6760000000</v>
      </c>
      <c r="C517">
        <v>-10.081715000000001</v>
      </c>
      <c r="M517">
        <v>6760000000</v>
      </c>
      <c r="N517">
        <v>-9.9835186</v>
      </c>
    </row>
    <row r="518" spans="2:14" x14ac:dyDescent="0.25">
      <c r="B518">
        <v>6820000000</v>
      </c>
      <c r="C518">
        <v>-10.032876</v>
      </c>
      <c r="M518">
        <v>6820000000</v>
      </c>
      <c r="N518">
        <v>-9.9672756000000007</v>
      </c>
    </row>
    <row r="519" spans="2:14" x14ac:dyDescent="0.25">
      <c r="B519">
        <v>6880000000</v>
      </c>
      <c r="C519">
        <v>-9.9953833000000003</v>
      </c>
      <c r="M519">
        <v>6880000000</v>
      </c>
      <c r="N519">
        <v>-9.9468783999999992</v>
      </c>
    </row>
    <row r="520" spans="2:14" x14ac:dyDescent="0.25">
      <c r="B520">
        <v>6940000000</v>
      </c>
      <c r="C520">
        <v>-9.9595231999999996</v>
      </c>
      <c r="M520">
        <v>6940000000</v>
      </c>
      <c r="N520">
        <v>-9.9238900999999995</v>
      </c>
    </row>
    <row r="521" spans="2:14" x14ac:dyDescent="0.25">
      <c r="B521">
        <v>7000000000</v>
      </c>
      <c r="C521">
        <v>-9.9387521999999997</v>
      </c>
      <c r="M521">
        <v>7000000000</v>
      </c>
      <c r="N521">
        <v>-9.9039993000000006</v>
      </c>
    </row>
    <row r="522" spans="2:14" x14ac:dyDescent="0.25">
      <c r="B522">
        <v>7060000000</v>
      </c>
      <c r="C522">
        <v>-9.9440708000000004</v>
      </c>
      <c r="M522">
        <v>7060000000</v>
      </c>
      <c r="N522">
        <v>-9.9065303999999994</v>
      </c>
    </row>
    <row r="523" spans="2:14" x14ac:dyDescent="0.25">
      <c r="B523">
        <v>7120000000</v>
      </c>
      <c r="C523">
        <v>-9.9298696999999994</v>
      </c>
      <c r="M523">
        <v>7120000000</v>
      </c>
      <c r="N523">
        <v>-9.8697748000000001</v>
      </c>
    </row>
    <row r="524" spans="2:14" x14ac:dyDescent="0.25">
      <c r="B524">
        <v>7180000000</v>
      </c>
      <c r="C524">
        <v>-9.9277972999999999</v>
      </c>
      <c r="M524">
        <v>7180000000</v>
      </c>
      <c r="N524">
        <v>-9.8335161000000006</v>
      </c>
    </row>
    <row r="525" spans="2:14" x14ac:dyDescent="0.25">
      <c r="B525">
        <v>7240000000</v>
      </c>
      <c r="C525">
        <v>-9.9120749999999997</v>
      </c>
      <c r="M525">
        <v>7240000000</v>
      </c>
      <c r="N525">
        <v>-9.7882823999999999</v>
      </c>
    </row>
    <row r="526" spans="2:14" x14ac:dyDescent="0.25">
      <c r="B526">
        <v>7300000000</v>
      </c>
      <c r="C526">
        <v>-9.9268999000000004</v>
      </c>
      <c r="M526">
        <v>7300000000</v>
      </c>
      <c r="N526">
        <v>-9.7579364999999996</v>
      </c>
    </row>
    <row r="527" spans="2:14" x14ac:dyDescent="0.25">
      <c r="B527">
        <v>7360000000</v>
      </c>
      <c r="C527">
        <v>-9.9284315000000003</v>
      </c>
      <c r="M527">
        <v>7360000000</v>
      </c>
      <c r="N527">
        <v>-9.7167492000000006</v>
      </c>
    </row>
    <row r="528" spans="2:14" x14ac:dyDescent="0.25">
      <c r="B528">
        <v>7420000000</v>
      </c>
      <c r="C528">
        <v>-9.9247723000000008</v>
      </c>
      <c r="M528">
        <v>7420000000</v>
      </c>
      <c r="N528">
        <v>-9.6872682999999995</v>
      </c>
    </row>
    <row r="529" spans="2:14" x14ac:dyDescent="0.25">
      <c r="B529">
        <v>7480000000</v>
      </c>
      <c r="C529">
        <v>-9.9641532999999995</v>
      </c>
      <c r="M529">
        <v>7480000000</v>
      </c>
      <c r="N529">
        <v>-9.7154140000000009</v>
      </c>
    </row>
    <row r="530" spans="2:14" x14ac:dyDescent="0.25">
      <c r="B530">
        <v>7540000000</v>
      </c>
      <c r="C530">
        <v>-9.9780692999999996</v>
      </c>
      <c r="M530">
        <v>7540000000</v>
      </c>
      <c r="N530">
        <v>-9.7227239999999995</v>
      </c>
    </row>
    <row r="531" spans="2:14" x14ac:dyDescent="0.25">
      <c r="B531">
        <v>7600000000</v>
      </c>
      <c r="C531">
        <v>-10.005934</v>
      </c>
      <c r="M531">
        <v>7600000000</v>
      </c>
      <c r="N531">
        <v>-9.7572907999999998</v>
      </c>
    </row>
    <row r="532" spans="2:14" x14ac:dyDescent="0.25">
      <c r="B532">
        <v>7660000000</v>
      </c>
      <c r="C532">
        <v>-10.02211</v>
      </c>
      <c r="M532">
        <v>7660000000</v>
      </c>
      <c r="N532">
        <v>-9.7848368000000008</v>
      </c>
    </row>
    <row r="533" spans="2:14" x14ac:dyDescent="0.25">
      <c r="B533">
        <v>7720000000</v>
      </c>
      <c r="C533">
        <v>-10.069573999999999</v>
      </c>
      <c r="M533">
        <v>7720000000</v>
      </c>
      <c r="N533">
        <v>-9.8532571999999998</v>
      </c>
    </row>
    <row r="534" spans="2:14" x14ac:dyDescent="0.25">
      <c r="B534">
        <v>7780000000</v>
      </c>
      <c r="C534">
        <v>-10.124496000000001</v>
      </c>
      <c r="M534">
        <v>7780000000</v>
      </c>
      <c r="N534">
        <v>-9.9233998999999997</v>
      </c>
    </row>
    <row r="535" spans="2:14" x14ac:dyDescent="0.25">
      <c r="B535">
        <v>7840000000</v>
      </c>
      <c r="C535">
        <v>-10.192855</v>
      </c>
      <c r="M535">
        <v>7840000000</v>
      </c>
      <c r="N535">
        <v>-10.001118</v>
      </c>
    </row>
    <row r="536" spans="2:14" x14ac:dyDescent="0.25">
      <c r="B536">
        <v>7900000000</v>
      </c>
      <c r="C536">
        <v>-10.224328</v>
      </c>
      <c r="M536">
        <v>7900000000</v>
      </c>
      <c r="N536">
        <v>-10.059564999999999</v>
      </c>
    </row>
    <row r="537" spans="2:14" x14ac:dyDescent="0.25">
      <c r="B537">
        <v>7960000000</v>
      </c>
      <c r="C537">
        <v>-10.269389</v>
      </c>
      <c r="M537">
        <v>7960000000</v>
      </c>
      <c r="N537">
        <v>-10.121472000000001</v>
      </c>
    </row>
    <row r="538" spans="2:14" x14ac:dyDescent="0.25">
      <c r="B538">
        <v>8020000000</v>
      </c>
      <c r="C538">
        <v>-10.360227999999999</v>
      </c>
      <c r="M538">
        <v>8020000000</v>
      </c>
      <c r="N538">
        <v>-10.212897</v>
      </c>
    </row>
    <row r="539" spans="2:14" x14ac:dyDescent="0.25">
      <c r="B539">
        <v>8080000000</v>
      </c>
      <c r="C539">
        <v>-10.394658</v>
      </c>
      <c r="M539">
        <v>8080000000</v>
      </c>
      <c r="N539">
        <v>-10.240126999999999</v>
      </c>
    </row>
    <row r="540" spans="2:14" x14ac:dyDescent="0.25">
      <c r="B540">
        <v>8140000000</v>
      </c>
      <c r="C540">
        <v>-10.438027999999999</v>
      </c>
      <c r="M540">
        <v>8140000000</v>
      </c>
      <c r="N540">
        <v>-10.287635</v>
      </c>
    </row>
    <row r="541" spans="2:14" x14ac:dyDescent="0.25">
      <c r="B541">
        <v>8200000000</v>
      </c>
      <c r="C541">
        <v>-10.510838</v>
      </c>
      <c r="M541">
        <v>8200000000</v>
      </c>
      <c r="N541">
        <v>-10.356655999999999</v>
      </c>
    </row>
    <row r="542" spans="2:14" x14ac:dyDescent="0.25">
      <c r="B542">
        <v>8260000000</v>
      </c>
      <c r="C542">
        <v>-10.618314</v>
      </c>
      <c r="M542">
        <v>8260000000</v>
      </c>
      <c r="N542">
        <v>-10.453296999999999</v>
      </c>
    </row>
    <row r="543" spans="2:14" x14ac:dyDescent="0.25">
      <c r="B543">
        <v>8320000000</v>
      </c>
      <c r="C543">
        <v>-10.668392000000001</v>
      </c>
      <c r="M543">
        <v>8320000000</v>
      </c>
      <c r="N543">
        <v>-10.488215</v>
      </c>
    </row>
    <row r="544" spans="2:14" x14ac:dyDescent="0.25">
      <c r="B544">
        <v>8380000000</v>
      </c>
      <c r="C544">
        <v>-10.732912000000001</v>
      </c>
      <c r="M544">
        <v>8380000000</v>
      </c>
      <c r="N544">
        <v>-10.539021</v>
      </c>
    </row>
    <row r="545" spans="2:14" x14ac:dyDescent="0.25">
      <c r="B545">
        <v>8440000000</v>
      </c>
      <c r="C545">
        <v>-10.813140000000001</v>
      </c>
      <c r="M545">
        <v>8440000000</v>
      </c>
      <c r="N545">
        <v>-10.601233000000001</v>
      </c>
    </row>
    <row r="546" spans="2:14" x14ac:dyDescent="0.25">
      <c r="B546">
        <v>8500000000</v>
      </c>
      <c r="C546">
        <v>-10.887371999999999</v>
      </c>
      <c r="M546">
        <v>8500000000</v>
      </c>
      <c r="N546">
        <v>-10.652507999999999</v>
      </c>
    </row>
    <row r="547" spans="2:14" x14ac:dyDescent="0.25">
      <c r="B547">
        <v>8560000000</v>
      </c>
      <c r="C547">
        <v>-10.948259</v>
      </c>
      <c r="M547">
        <v>8560000000</v>
      </c>
      <c r="N547">
        <v>-10.692621000000001</v>
      </c>
    </row>
    <row r="548" spans="2:14" x14ac:dyDescent="0.25">
      <c r="B548">
        <v>8620000000</v>
      </c>
      <c r="C548">
        <v>-10.962014</v>
      </c>
      <c r="M548">
        <v>8620000000</v>
      </c>
      <c r="N548">
        <v>-10.687287</v>
      </c>
    </row>
    <row r="549" spans="2:14" x14ac:dyDescent="0.25">
      <c r="B549">
        <v>8680000000</v>
      </c>
      <c r="C549">
        <v>-11.019199</v>
      </c>
      <c r="M549">
        <v>8680000000</v>
      </c>
      <c r="N549">
        <v>-10.734309</v>
      </c>
    </row>
    <row r="550" spans="2:14" x14ac:dyDescent="0.25">
      <c r="B550">
        <v>8740000000</v>
      </c>
      <c r="C550">
        <v>-11.079564</v>
      </c>
      <c r="M550">
        <v>8740000000</v>
      </c>
      <c r="N550">
        <v>-10.831099999999999</v>
      </c>
    </row>
    <row r="551" spans="2:14" x14ac:dyDescent="0.25">
      <c r="B551">
        <v>8800000000</v>
      </c>
      <c r="C551">
        <v>-11.154108000000001</v>
      </c>
      <c r="M551">
        <v>8800000000</v>
      </c>
      <c r="N551">
        <v>-10.954065</v>
      </c>
    </row>
    <row r="552" spans="2:14" x14ac:dyDescent="0.25">
      <c r="B552">
        <v>8860000000</v>
      </c>
      <c r="C552">
        <v>-11.194692</v>
      </c>
      <c r="M552">
        <v>8860000000</v>
      </c>
      <c r="N552">
        <v>-10.9962</v>
      </c>
    </row>
    <row r="553" spans="2:14" x14ac:dyDescent="0.25">
      <c r="B553">
        <v>8920000000</v>
      </c>
      <c r="C553">
        <v>-11.226732</v>
      </c>
      <c r="M553">
        <v>8920000000</v>
      </c>
      <c r="N553">
        <v>-11.045104</v>
      </c>
    </row>
    <row r="554" spans="2:14" x14ac:dyDescent="0.25">
      <c r="B554">
        <v>8980000000</v>
      </c>
      <c r="C554">
        <v>-11.237209999999999</v>
      </c>
      <c r="M554">
        <v>8980000000</v>
      </c>
      <c r="N554">
        <v>-11.104717000000001</v>
      </c>
    </row>
    <row r="555" spans="2:14" x14ac:dyDescent="0.25">
      <c r="B555">
        <v>9040000000</v>
      </c>
      <c r="C555">
        <v>-11.260448</v>
      </c>
      <c r="M555">
        <v>9040000000</v>
      </c>
      <c r="N555">
        <v>-11.158440000000001</v>
      </c>
    </row>
    <row r="556" spans="2:14" x14ac:dyDescent="0.25">
      <c r="B556">
        <v>9100000000</v>
      </c>
      <c r="C556">
        <v>-11.250994</v>
      </c>
      <c r="M556">
        <v>9100000000</v>
      </c>
      <c r="N556">
        <v>-11.171345000000001</v>
      </c>
    </row>
    <row r="557" spans="2:14" x14ac:dyDescent="0.25">
      <c r="B557">
        <v>9160000000</v>
      </c>
      <c r="C557">
        <v>-11.239482000000001</v>
      </c>
      <c r="M557">
        <v>9160000000</v>
      </c>
      <c r="N557">
        <v>-11.245305999999999</v>
      </c>
    </row>
    <row r="558" spans="2:14" x14ac:dyDescent="0.25">
      <c r="B558">
        <v>9220000000</v>
      </c>
      <c r="C558">
        <v>-11.337216</v>
      </c>
      <c r="M558">
        <v>9220000000</v>
      </c>
      <c r="N558">
        <v>-11.466343</v>
      </c>
    </row>
    <row r="559" spans="2:14" x14ac:dyDescent="0.25">
      <c r="B559">
        <v>9280000000</v>
      </c>
      <c r="C559">
        <v>-11.417794000000001</v>
      </c>
      <c r="M559">
        <v>9280000000</v>
      </c>
      <c r="N559">
        <v>-11.633483</v>
      </c>
    </row>
    <row r="560" spans="2:14" x14ac:dyDescent="0.25">
      <c r="B560">
        <v>9340000000</v>
      </c>
      <c r="C560">
        <v>-11.457660000000001</v>
      </c>
      <c r="M560">
        <v>9340000000</v>
      </c>
      <c r="N560">
        <v>-11.701848</v>
      </c>
    </row>
    <row r="561" spans="2:14" x14ac:dyDescent="0.25">
      <c r="B561">
        <v>9400000000</v>
      </c>
      <c r="C561">
        <v>-11.447877</v>
      </c>
      <c r="M561">
        <v>9400000000</v>
      </c>
      <c r="N561">
        <v>-11.739321</v>
      </c>
    </row>
    <row r="562" spans="2:14" x14ac:dyDescent="0.25">
      <c r="B562">
        <v>9460000000</v>
      </c>
      <c r="C562">
        <v>-11.495986</v>
      </c>
      <c r="M562">
        <v>9460000000</v>
      </c>
      <c r="N562">
        <v>-11.865140999999999</v>
      </c>
    </row>
    <row r="563" spans="2:14" x14ac:dyDescent="0.25">
      <c r="B563">
        <v>9520000000</v>
      </c>
      <c r="C563">
        <v>-11.537627000000001</v>
      </c>
      <c r="M563">
        <v>9520000000</v>
      </c>
      <c r="N563">
        <v>-12.004286</v>
      </c>
    </row>
    <row r="564" spans="2:14" x14ac:dyDescent="0.25">
      <c r="B564">
        <v>9580000000</v>
      </c>
      <c r="C564">
        <v>-11.585281</v>
      </c>
      <c r="M564">
        <v>9580000000</v>
      </c>
      <c r="N564">
        <v>-12.136963</v>
      </c>
    </row>
    <row r="565" spans="2:14" x14ac:dyDescent="0.25">
      <c r="B565">
        <v>9640000000</v>
      </c>
      <c r="C565">
        <v>-11.648194</v>
      </c>
      <c r="M565">
        <v>9640000000</v>
      </c>
      <c r="N565">
        <v>-12.303734</v>
      </c>
    </row>
    <row r="566" spans="2:14" x14ac:dyDescent="0.25">
      <c r="B566">
        <v>9700000000</v>
      </c>
      <c r="C566">
        <v>-11.760221</v>
      </c>
      <c r="M566">
        <v>9700000000</v>
      </c>
      <c r="N566">
        <v>-12.520083</v>
      </c>
    </row>
    <row r="567" spans="2:14" x14ac:dyDescent="0.25">
      <c r="B567">
        <v>9760000000</v>
      </c>
      <c r="C567">
        <v>-11.887513999999999</v>
      </c>
      <c r="M567">
        <v>9760000000</v>
      </c>
      <c r="N567">
        <v>-12.732044999999999</v>
      </c>
    </row>
    <row r="568" spans="2:14" x14ac:dyDescent="0.25">
      <c r="B568">
        <v>9820000000</v>
      </c>
      <c r="C568">
        <v>-11.98706</v>
      </c>
      <c r="M568">
        <v>9820000000</v>
      </c>
      <c r="N568">
        <v>-12.829597</v>
      </c>
    </row>
    <row r="569" spans="2:14" x14ac:dyDescent="0.25">
      <c r="B569">
        <v>9880000000</v>
      </c>
      <c r="C569">
        <v>-12.036075</v>
      </c>
      <c r="M569">
        <v>9880000000</v>
      </c>
      <c r="N569">
        <v>-12.867298</v>
      </c>
    </row>
    <row r="570" spans="2:14" x14ac:dyDescent="0.25">
      <c r="B570">
        <v>9940000000</v>
      </c>
      <c r="C570">
        <v>-12.043049999999999</v>
      </c>
      <c r="M570">
        <v>9940000000</v>
      </c>
      <c r="N570">
        <v>-12.881067</v>
      </c>
    </row>
    <row r="571" spans="2:14" x14ac:dyDescent="0.25">
      <c r="B571">
        <v>10000000000</v>
      </c>
      <c r="C571">
        <v>-12.121941</v>
      </c>
      <c r="M571">
        <v>10000000000</v>
      </c>
      <c r="N571">
        <v>-13.052606000000001</v>
      </c>
    </row>
    <row r="572" spans="2:14" x14ac:dyDescent="0.25">
      <c r="B572">
        <v>10060000000</v>
      </c>
      <c r="C572">
        <v>-12.509722999999999</v>
      </c>
      <c r="M572">
        <v>10060000000</v>
      </c>
      <c r="N572">
        <v>-13.539194</v>
      </c>
    </row>
    <row r="573" spans="2:14" x14ac:dyDescent="0.25">
      <c r="B573">
        <v>10120000000</v>
      </c>
      <c r="C573">
        <v>-12.926413999999999</v>
      </c>
      <c r="M573">
        <v>10120000000</v>
      </c>
      <c r="N573">
        <v>-13.903461</v>
      </c>
    </row>
    <row r="574" spans="2:14" x14ac:dyDescent="0.25">
      <c r="B574">
        <v>10180000000</v>
      </c>
      <c r="C574">
        <v>-13.102098</v>
      </c>
      <c r="M574">
        <v>10180000000</v>
      </c>
      <c r="N574">
        <v>-14.053375000000001</v>
      </c>
    </row>
    <row r="575" spans="2:14" x14ac:dyDescent="0.25">
      <c r="B575">
        <v>10240000000</v>
      </c>
      <c r="C575">
        <v>-13.253816</v>
      </c>
      <c r="M575">
        <v>10240000000</v>
      </c>
      <c r="N575">
        <v>-14.217404</v>
      </c>
    </row>
    <row r="576" spans="2:14" x14ac:dyDescent="0.25">
      <c r="B576">
        <v>10300000000</v>
      </c>
      <c r="C576">
        <v>-13.592109000000001</v>
      </c>
      <c r="M576">
        <v>10300000000</v>
      </c>
      <c r="N576">
        <v>-14.496207999999999</v>
      </c>
    </row>
    <row r="577" spans="2:14" x14ac:dyDescent="0.25">
      <c r="B577">
        <v>10360000000</v>
      </c>
      <c r="C577">
        <v>-13.858112</v>
      </c>
      <c r="M577">
        <v>10360000000</v>
      </c>
      <c r="N577">
        <v>-14.553687</v>
      </c>
    </row>
    <row r="578" spans="2:14" x14ac:dyDescent="0.25">
      <c r="B578">
        <v>10420000000</v>
      </c>
      <c r="C578">
        <v>-14.125344</v>
      </c>
      <c r="M578">
        <v>10420000000</v>
      </c>
      <c r="N578">
        <v>-14.700837999999999</v>
      </c>
    </row>
    <row r="579" spans="2:14" x14ac:dyDescent="0.25">
      <c r="B579">
        <v>10480000000</v>
      </c>
      <c r="C579">
        <v>-14.782726</v>
      </c>
      <c r="M579">
        <v>10480000000</v>
      </c>
      <c r="N579">
        <v>-15.187851999999999</v>
      </c>
    </row>
    <row r="580" spans="2:14" x14ac:dyDescent="0.25">
      <c r="B580">
        <v>10540000000</v>
      </c>
      <c r="C580">
        <v>-15.609071</v>
      </c>
      <c r="M580">
        <v>10540000000</v>
      </c>
      <c r="N580">
        <v>-15.71128</v>
      </c>
    </row>
    <row r="581" spans="2:14" x14ac:dyDescent="0.25">
      <c r="B581">
        <v>10600000000</v>
      </c>
      <c r="C581">
        <v>-16.203600000000002</v>
      </c>
      <c r="M581">
        <v>10600000000</v>
      </c>
      <c r="N581">
        <v>-15.899018</v>
      </c>
    </row>
    <row r="582" spans="2:14" x14ac:dyDescent="0.25">
      <c r="B582">
        <v>10660000000</v>
      </c>
      <c r="C582">
        <v>-16.517161999999999</v>
      </c>
      <c r="M582">
        <v>10660000000</v>
      </c>
      <c r="N582">
        <v>-15.939508999999999</v>
      </c>
    </row>
    <row r="583" spans="2:14" x14ac:dyDescent="0.25">
      <c r="B583">
        <v>10720000000</v>
      </c>
      <c r="C583">
        <v>-17.041359</v>
      </c>
      <c r="M583">
        <v>10720000000</v>
      </c>
      <c r="N583">
        <v>-16.196055999999999</v>
      </c>
    </row>
    <row r="584" spans="2:14" x14ac:dyDescent="0.25">
      <c r="B584">
        <v>10780000000</v>
      </c>
      <c r="C584">
        <v>-17.790126999999998</v>
      </c>
      <c r="M584">
        <v>10780000000</v>
      </c>
      <c r="N584">
        <v>-16.622506999999999</v>
      </c>
    </row>
    <row r="585" spans="2:14" x14ac:dyDescent="0.25">
      <c r="B585">
        <v>10840000000</v>
      </c>
      <c r="C585">
        <v>-18.609753000000001</v>
      </c>
      <c r="M585">
        <v>10840000000</v>
      </c>
      <c r="N585">
        <v>-17.116734000000001</v>
      </c>
    </row>
    <row r="586" spans="2:14" x14ac:dyDescent="0.25">
      <c r="B586">
        <v>10900000000</v>
      </c>
      <c r="C586">
        <v>-19.364197000000001</v>
      </c>
      <c r="M586">
        <v>10900000000</v>
      </c>
      <c r="N586">
        <v>-17.490995000000002</v>
      </c>
    </row>
    <row r="587" spans="2:14" x14ac:dyDescent="0.25">
      <c r="B587">
        <v>10960000000</v>
      </c>
      <c r="C587">
        <v>-20.049702</v>
      </c>
      <c r="M587">
        <v>10960000000</v>
      </c>
      <c r="N587">
        <v>-17.762671999999998</v>
      </c>
    </row>
    <row r="588" spans="2:14" x14ac:dyDescent="0.25">
      <c r="B588">
        <v>11020000000</v>
      </c>
      <c r="C588">
        <v>-20.626877</v>
      </c>
      <c r="M588">
        <v>11020000000</v>
      </c>
      <c r="N588">
        <v>-18.040989</v>
      </c>
    </row>
    <row r="589" spans="2:14" x14ac:dyDescent="0.25">
      <c r="B589">
        <v>11080000000</v>
      </c>
      <c r="C589">
        <v>-21.117125999999999</v>
      </c>
      <c r="M589">
        <v>11080000000</v>
      </c>
      <c r="N589">
        <v>-18.405462</v>
      </c>
    </row>
    <row r="590" spans="2:14" x14ac:dyDescent="0.25">
      <c r="B590">
        <v>11140000000</v>
      </c>
      <c r="C590">
        <v>-21.513069000000002</v>
      </c>
      <c r="M590">
        <v>11140000000</v>
      </c>
      <c r="N590">
        <v>-18.698816000000001</v>
      </c>
    </row>
    <row r="591" spans="2:14" x14ac:dyDescent="0.25">
      <c r="B591">
        <v>11200000000</v>
      </c>
      <c r="C591">
        <v>-21.914759</v>
      </c>
      <c r="M591">
        <v>11200000000</v>
      </c>
      <c r="N591">
        <v>-18.940812999999999</v>
      </c>
    </row>
    <row r="592" spans="2:14" x14ac:dyDescent="0.25">
      <c r="B592">
        <v>11260000000</v>
      </c>
      <c r="C592">
        <v>-22.377312</v>
      </c>
      <c r="M592">
        <v>11260000000</v>
      </c>
      <c r="N592">
        <v>-19.243463999999999</v>
      </c>
    </row>
    <row r="593" spans="2:14" x14ac:dyDescent="0.25">
      <c r="B593">
        <v>11320000000</v>
      </c>
      <c r="C593">
        <v>-22.838384999999999</v>
      </c>
      <c r="M593">
        <v>11320000000</v>
      </c>
      <c r="N593">
        <v>-19.664635000000001</v>
      </c>
    </row>
    <row r="594" spans="2:14" x14ac:dyDescent="0.25">
      <c r="B594">
        <v>11380000000</v>
      </c>
      <c r="C594">
        <v>-23.187487000000001</v>
      </c>
      <c r="M594">
        <v>11380000000</v>
      </c>
      <c r="N594">
        <v>-19.876621</v>
      </c>
    </row>
    <row r="595" spans="2:14" x14ac:dyDescent="0.25">
      <c r="B595">
        <v>11440000000</v>
      </c>
      <c r="C595">
        <v>-23.468056000000001</v>
      </c>
      <c r="M595">
        <v>11440000000</v>
      </c>
      <c r="N595">
        <v>-19.908415000000002</v>
      </c>
    </row>
    <row r="596" spans="2:14" x14ac:dyDescent="0.25">
      <c r="B596">
        <v>11500000000</v>
      </c>
      <c r="C596">
        <v>-23.723246</v>
      </c>
      <c r="M596">
        <v>11500000000</v>
      </c>
      <c r="N596">
        <v>-19.984521999999998</v>
      </c>
    </row>
    <row r="597" spans="2:14" x14ac:dyDescent="0.25">
      <c r="B597">
        <v>11560000000</v>
      </c>
      <c r="C597">
        <v>-24.097470999999999</v>
      </c>
      <c r="M597">
        <v>11560000000</v>
      </c>
      <c r="N597">
        <v>-20.298522999999999</v>
      </c>
    </row>
    <row r="598" spans="2:14" x14ac:dyDescent="0.25">
      <c r="B598">
        <v>11620000000</v>
      </c>
      <c r="C598">
        <v>-24.463014999999999</v>
      </c>
      <c r="M598">
        <v>11620000000</v>
      </c>
      <c r="N598">
        <v>-20.440470000000001</v>
      </c>
    </row>
    <row r="599" spans="2:14" x14ac:dyDescent="0.25">
      <c r="B599">
        <v>11680000000</v>
      </c>
      <c r="C599">
        <v>-24.715637000000001</v>
      </c>
      <c r="M599">
        <v>11680000000</v>
      </c>
      <c r="N599">
        <v>-20.335995</v>
      </c>
    </row>
    <row r="600" spans="2:14" x14ac:dyDescent="0.25">
      <c r="B600">
        <v>11740000000</v>
      </c>
      <c r="C600">
        <v>-24.954650999999998</v>
      </c>
      <c r="M600">
        <v>11740000000</v>
      </c>
      <c r="N600">
        <v>-20.297740999999998</v>
      </c>
    </row>
    <row r="601" spans="2:14" x14ac:dyDescent="0.25">
      <c r="B601">
        <v>11800000000</v>
      </c>
      <c r="C601">
        <v>-25.335978000000001</v>
      </c>
      <c r="M601">
        <v>11800000000</v>
      </c>
      <c r="N601">
        <v>-20.571169000000001</v>
      </c>
    </row>
    <row r="602" spans="2:14" x14ac:dyDescent="0.25">
      <c r="B602">
        <v>11860000000</v>
      </c>
      <c r="C602">
        <v>-25.732529</v>
      </c>
      <c r="M602">
        <v>11860000000</v>
      </c>
      <c r="N602">
        <v>-20.738813</v>
      </c>
    </row>
    <row r="603" spans="2:14" x14ac:dyDescent="0.25">
      <c r="B603">
        <v>11920000000</v>
      </c>
      <c r="C603">
        <v>-26.046493999999999</v>
      </c>
      <c r="M603">
        <v>11920000000</v>
      </c>
      <c r="N603">
        <v>-20.692720000000001</v>
      </c>
    </row>
    <row r="604" spans="2:14" x14ac:dyDescent="0.25">
      <c r="B604">
        <v>11980000000</v>
      </c>
      <c r="C604">
        <v>-26.330739999999999</v>
      </c>
      <c r="M604">
        <v>11980000000</v>
      </c>
      <c r="N604">
        <v>-20.653307000000002</v>
      </c>
    </row>
    <row r="605" spans="2:14" x14ac:dyDescent="0.25">
      <c r="B605">
        <v>12040000000</v>
      </c>
      <c r="C605">
        <v>-26.670565</v>
      </c>
      <c r="M605">
        <v>12040000000</v>
      </c>
      <c r="N605">
        <v>-20.772631000000001</v>
      </c>
    </row>
    <row r="606" spans="2:14" x14ac:dyDescent="0.25">
      <c r="B606">
        <v>12100000000</v>
      </c>
      <c r="C606">
        <v>-27.038426999999999</v>
      </c>
      <c r="M606">
        <v>12100000000</v>
      </c>
      <c r="N606">
        <v>-20.909984999999999</v>
      </c>
    </row>
    <row r="607" spans="2:14" x14ac:dyDescent="0.25">
      <c r="B607">
        <v>12160000000</v>
      </c>
      <c r="C607">
        <v>-27.346734999999999</v>
      </c>
      <c r="M607">
        <v>12160000000</v>
      </c>
      <c r="N607">
        <v>-20.978263999999999</v>
      </c>
    </row>
    <row r="608" spans="2:14" x14ac:dyDescent="0.25">
      <c r="B608">
        <v>12220000000</v>
      </c>
      <c r="C608">
        <v>-27.618735999999998</v>
      </c>
      <c r="M608">
        <v>12220000000</v>
      </c>
      <c r="N608">
        <v>-21.078099999999999</v>
      </c>
    </row>
    <row r="609" spans="2:14" x14ac:dyDescent="0.25">
      <c r="B609">
        <v>12280000000</v>
      </c>
      <c r="C609">
        <v>-27.918751</v>
      </c>
      <c r="M609">
        <v>12280000000</v>
      </c>
      <c r="N609">
        <v>-21.40333</v>
      </c>
    </row>
    <row r="610" spans="2:14" x14ac:dyDescent="0.25">
      <c r="B610">
        <v>12340000000</v>
      </c>
      <c r="C610">
        <v>-28.23546</v>
      </c>
      <c r="M610">
        <v>12340000000</v>
      </c>
      <c r="N610">
        <v>-21.843325</v>
      </c>
    </row>
    <row r="611" spans="2:14" x14ac:dyDescent="0.25">
      <c r="B611">
        <v>12400000000</v>
      </c>
      <c r="C611">
        <v>-28.437580000000001</v>
      </c>
      <c r="M611">
        <v>12400000000</v>
      </c>
      <c r="N611">
        <v>-22.178834999999999</v>
      </c>
    </row>
    <row r="612" spans="2:14" x14ac:dyDescent="0.25">
      <c r="B612">
        <v>12460000000</v>
      </c>
      <c r="C612">
        <v>-28.452358</v>
      </c>
      <c r="M612">
        <v>12460000000</v>
      </c>
      <c r="N612">
        <v>-22.366530999999998</v>
      </c>
    </row>
    <row r="613" spans="2:14" x14ac:dyDescent="0.25">
      <c r="B613">
        <v>12520000000</v>
      </c>
      <c r="C613">
        <v>-28.271376</v>
      </c>
      <c r="M613">
        <v>12520000000</v>
      </c>
      <c r="N613">
        <v>-22.628212000000001</v>
      </c>
    </row>
    <row r="614" spans="2:14" x14ac:dyDescent="0.25">
      <c r="B614">
        <v>12580000000</v>
      </c>
      <c r="C614">
        <v>-27.952649999999998</v>
      </c>
      <c r="M614">
        <v>12580000000</v>
      </c>
      <c r="N614">
        <v>-23.062480999999998</v>
      </c>
    </row>
    <row r="615" spans="2:14" x14ac:dyDescent="0.25">
      <c r="B615">
        <v>12640000000</v>
      </c>
      <c r="C615">
        <v>-27.480544999999999</v>
      </c>
      <c r="M615">
        <v>12640000000</v>
      </c>
      <c r="N615">
        <v>-23.487469000000001</v>
      </c>
    </row>
    <row r="616" spans="2:14" x14ac:dyDescent="0.25">
      <c r="B616">
        <v>12700000000</v>
      </c>
      <c r="C616">
        <v>-26.762497</v>
      </c>
      <c r="M616">
        <v>12700000000</v>
      </c>
      <c r="N616">
        <v>-23.838369</v>
      </c>
    </row>
    <row r="617" spans="2:14" x14ac:dyDescent="0.25">
      <c r="B617">
        <v>12760000000</v>
      </c>
      <c r="C617">
        <v>-25.577643999999999</v>
      </c>
      <c r="M617">
        <v>12760000000</v>
      </c>
      <c r="N617">
        <v>-24.287372999999999</v>
      </c>
    </row>
    <row r="618" spans="2:14" x14ac:dyDescent="0.25">
      <c r="B618">
        <v>12820000000</v>
      </c>
      <c r="C618">
        <v>-24.135147</v>
      </c>
      <c r="M618">
        <v>12820000000</v>
      </c>
      <c r="N618">
        <v>-24.840395000000001</v>
      </c>
    </row>
    <row r="619" spans="2:14" x14ac:dyDescent="0.25">
      <c r="B619">
        <v>12880000000</v>
      </c>
      <c r="C619">
        <v>-22.534424000000001</v>
      </c>
      <c r="M619">
        <v>12880000000</v>
      </c>
      <c r="N619">
        <v>-25.226752999999999</v>
      </c>
    </row>
    <row r="620" spans="2:14" x14ac:dyDescent="0.25">
      <c r="B620">
        <v>12940000000</v>
      </c>
      <c r="C620">
        <v>-21.013725000000001</v>
      </c>
      <c r="M620">
        <v>12940000000</v>
      </c>
      <c r="N620">
        <v>-25.442537000000002</v>
      </c>
    </row>
    <row r="621" spans="2:14" x14ac:dyDescent="0.25">
      <c r="B621">
        <v>13000000000</v>
      </c>
      <c r="C621">
        <v>-19.735299999999999</v>
      </c>
      <c r="M621">
        <v>13000000000</v>
      </c>
      <c r="N621">
        <v>-25.672602000000001</v>
      </c>
    </row>
    <row r="622" spans="2:14" x14ac:dyDescent="0.25">
      <c r="B622" t="s">
        <v>25</v>
      </c>
      <c r="M622" t="s">
        <v>25</v>
      </c>
    </row>
    <row r="625" spans="2:14" x14ac:dyDescent="0.25">
      <c r="B625" t="s">
        <v>40</v>
      </c>
      <c r="M625" t="s">
        <v>40</v>
      </c>
    </row>
    <row r="626" spans="2:14" x14ac:dyDescent="0.25">
      <c r="B626" t="s">
        <v>23</v>
      </c>
      <c r="C626" t="s">
        <v>248</v>
      </c>
      <c r="M626" t="s">
        <v>23</v>
      </c>
      <c r="N626" t="s">
        <v>248</v>
      </c>
    </row>
    <row r="627" spans="2:14" x14ac:dyDescent="0.25">
      <c r="B627">
        <v>1000000000</v>
      </c>
      <c r="C627">
        <v>-14.45473</v>
      </c>
      <c r="M627">
        <v>1000000000</v>
      </c>
      <c r="N627">
        <v>-16.368366000000002</v>
      </c>
    </row>
    <row r="628" spans="2:14" x14ac:dyDescent="0.25">
      <c r="B628">
        <v>1060000000</v>
      </c>
      <c r="C628">
        <v>-14.202870000000001</v>
      </c>
      <c r="M628">
        <v>1060000000</v>
      </c>
      <c r="N628">
        <v>-16.076241</v>
      </c>
    </row>
    <row r="629" spans="2:14" x14ac:dyDescent="0.25">
      <c r="B629">
        <v>1120000000</v>
      </c>
      <c r="C629">
        <v>-13.899266000000001</v>
      </c>
      <c r="M629">
        <v>1120000000</v>
      </c>
      <c r="N629">
        <v>-15.741161999999999</v>
      </c>
    </row>
    <row r="630" spans="2:14" x14ac:dyDescent="0.25">
      <c r="B630">
        <v>1180000000</v>
      </c>
      <c r="C630">
        <v>-13.583285</v>
      </c>
      <c r="M630">
        <v>1180000000</v>
      </c>
      <c r="N630">
        <v>-15.351234</v>
      </c>
    </row>
    <row r="631" spans="2:14" x14ac:dyDescent="0.25">
      <c r="B631">
        <v>1240000000</v>
      </c>
      <c r="C631">
        <v>-13.298349999999999</v>
      </c>
      <c r="M631">
        <v>1240000000</v>
      </c>
      <c r="N631">
        <v>-14.961743999999999</v>
      </c>
    </row>
    <row r="632" spans="2:14" x14ac:dyDescent="0.25">
      <c r="B632">
        <v>1300000000</v>
      </c>
      <c r="C632">
        <v>-13.010944</v>
      </c>
      <c r="M632">
        <v>1300000000</v>
      </c>
      <c r="N632">
        <v>-14.603657999999999</v>
      </c>
    </row>
    <row r="633" spans="2:14" x14ac:dyDescent="0.25">
      <c r="B633">
        <v>1360000000</v>
      </c>
      <c r="C633">
        <v>-12.828438</v>
      </c>
      <c r="M633">
        <v>1360000000</v>
      </c>
      <c r="N633">
        <v>-14.31396</v>
      </c>
    </row>
    <row r="634" spans="2:14" x14ac:dyDescent="0.25">
      <c r="B634">
        <v>1420000000</v>
      </c>
      <c r="C634">
        <v>-12.582655000000001</v>
      </c>
      <c r="M634">
        <v>1420000000</v>
      </c>
      <c r="N634">
        <v>-13.978490000000001</v>
      </c>
    </row>
    <row r="635" spans="2:14" x14ac:dyDescent="0.25">
      <c r="B635">
        <v>1480000000</v>
      </c>
      <c r="C635">
        <v>-12.370092</v>
      </c>
      <c r="M635">
        <v>1480000000</v>
      </c>
      <c r="N635">
        <v>-13.683598</v>
      </c>
    </row>
    <row r="636" spans="2:14" x14ac:dyDescent="0.25">
      <c r="B636">
        <v>1540000000</v>
      </c>
      <c r="C636">
        <v>-12.143912</v>
      </c>
      <c r="M636">
        <v>1540000000</v>
      </c>
      <c r="N636">
        <v>-13.40316</v>
      </c>
    </row>
    <row r="637" spans="2:14" x14ac:dyDescent="0.25">
      <c r="B637">
        <v>1600000000</v>
      </c>
      <c r="C637">
        <v>-11.920553</v>
      </c>
      <c r="M637">
        <v>1600000000</v>
      </c>
      <c r="N637">
        <v>-13.124485</v>
      </c>
    </row>
    <row r="638" spans="2:14" x14ac:dyDescent="0.25">
      <c r="B638">
        <v>1660000000</v>
      </c>
      <c r="C638">
        <v>-11.702571000000001</v>
      </c>
      <c r="M638">
        <v>1660000000</v>
      </c>
      <c r="N638">
        <v>-12.883585999999999</v>
      </c>
    </row>
    <row r="639" spans="2:14" x14ac:dyDescent="0.25">
      <c r="B639">
        <v>1720000000</v>
      </c>
      <c r="C639">
        <v>-11.513688999999999</v>
      </c>
      <c r="M639">
        <v>1720000000</v>
      </c>
      <c r="N639">
        <v>-12.647847000000001</v>
      </c>
    </row>
    <row r="640" spans="2:14" x14ac:dyDescent="0.25">
      <c r="B640">
        <v>1780000000</v>
      </c>
      <c r="C640">
        <v>-11.354865999999999</v>
      </c>
      <c r="M640">
        <v>1780000000</v>
      </c>
      <c r="N640">
        <v>-12.446319000000001</v>
      </c>
    </row>
    <row r="641" spans="2:14" x14ac:dyDescent="0.25">
      <c r="B641">
        <v>1840000000</v>
      </c>
      <c r="C641">
        <v>-11.267006</v>
      </c>
      <c r="M641">
        <v>1840000000</v>
      </c>
      <c r="N641">
        <v>-12.266146000000001</v>
      </c>
    </row>
    <row r="642" spans="2:14" x14ac:dyDescent="0.25">
      <c r="B642">
        <v>1900000000</v>
      </c>
      <c r="C642">
        <v>-11.169373</v>
      </c>
      <c r="M642">
        <v>1900000000</v>
      </c>
      <c r="N642">
        <v>-12.068963999999999</v>
      </c>
    </row>
    <row r="643" spans="2:14" x14ac:dyDescent="0.25">
      <c r="B643">
        <v>1960000000</v>
      </c>
      <c r="C643">
        <v>-11.073278</v>
      </c>
      <c r="M643">
        <v>1960000000</v>
      </c>
      <c r="N643">
        <v>-11.886101999999999</v>
      </c>
    </row>
    <row r="644" spans="2:14" x14ac:dyDescent="0.25">
      <c r="B644">
        <v>2020000000</v>
      </c>
      <c r="C644">
        <v>-11.039004</v>
      </c>
      <c r="M644">
        <v>2020000000</v>
      </c>
      <c r="N644">
        <v>-11.717789</v>
      </c>
    </row>
    <row r="645" spans="2:14" x14ac:dyDescent="0.25">
      <c r="B645">
        <v>2080000000</v>
      </c>
      <c r="C645">
        <v>-10.962094</v>
      </c>
      <c r="M645">
        <v>2080000000</v>
      </c>
      <c r="N645">
        <v>-11.545278</v>
      </c>
    </row>
    <row r="646" spans="2:14" x14ac:dyDescent="0.25">
      <c r="B646">
        <v>2140000000</v>
      </c>
      <c r="C646">
        <v>-10.920629999999999</v>
      </c>
      <c r="M646">
        <v>2140000000</v>
      </c>
      <c r="N646">
        <v>-11.390979</v>
      </c>
    </row>
    <row r="647" spans="2:14" x14ac:dyDescent="0.25">
      <c r="B647">
        <v>2200000000</v>
      </c>
      <c r="C647">
        <v>-10.869472999999999</v>
      </c>
      <c r="M647">
        <v>2200000000</v>
      </c>
      <c r="N647">
        <v>-11.240417000000001</v>
      </c>
    </row>
    <row r="648" spans="2:14" x14ac:dyDescent="0.25">
      <c r="B648">
        <v>2260000000</v>
      </c>
      <c r="C648">
        <v>-10.857167</v>
      </c>
      <c r="M648">
        <v>2260000000</v>
      </c>
      <c r="N648">
        <v>-11.111076000000001</v>
      </c>
    </row>
    <row r="649" spans="2:14" x14ac:dyDescent="0.25">
      <c r="B649">
        <v>2320000000</v>
      </c>
      <c r="C649">
        <v>-10.853776999999999</v>
      </c>
      <c r="M649">
        <v>2320000000</v>
      </c>
      <c r="N649">
        <v>-11.008737</v>
      </c>
    </row>
    <row r="650" spans="2:14" x14ac:dyDescent="0.25">
      <c r="B650">
        <v>2380000000</v>
      </c>
      <c r="C650">
        <v>-10.816198999999999</v>
      </c>
      <c r="M650">
        <v>2380000000</v>
      </c>
      <c r="N650">
        <v>-10.869437</v>
      </c>
    </row>
    <row r="651" spans="2:14" x14ac:dyDescent="0.25">
      <c r="B651">
        <v>2440000000</v>
      </c>
      <c r="C651">
        <v>-10.829594</v>
      </c>
      <c r="M651">
        <v>2440000000</v>
      </c>
      <c r="N651">
        <v>-10.782743999999999</v>
      </c>
    </row>
    <row r="652" spans="2:14" x14ac:dyDescent="0.25">
      <c r="B652">
        <v>2500000000</v>
      </c>
      <c r="C652">
        <v>-10.822225</v>
      </c>
      <c r="M652">
        <v>2500000000</v>
      </c>
      <c r="N652">
        <v>-10.704669000000001</v>
      </c>
    </row>
    <row r="653" spans="2:14" x14ac:dyDescent="0.25">
      <c r="B653">
        <v>2560000000</v>
      </c>
      <c r="C653">
        <v>-10.799206</v>
      </c>
      <c r="M653">
        <v>2560000000</v>
      </c>
      <c r="N653">
        <v>-10.616509000000001</v>
      </c>
    </row>
    <row r="654" spans="2:14" x14ac:dyDescent="0.25">
      <c r="B654">
        <v>2620000000</v>
      </c>
      <c r="C654">
        <v>-10.825208999999999</v>
      </c>
      <c r="M654">
        <v>2620000000</v>
      </c>
      <c r="N654">
        <v>-10.574935999999999</v>
      </c>
    </row>
    <row r="655" spans="2:14" x14ac:dyDescent="0.25">
      <c r="B655">
        <v>2680000000</v>
      </c>
      <c r="C655">
        <v>-10.870077999999999</v>
      </c>
      <c r="M655">
        <v>2680000000</v>
      </c>
      <c r="N655">
        <v>-10.541755</v>
      </c>
    </row>
    <row r="656" spans="2:14" x14ac:dyDescent="0.25">
      <c r="B656">
        <v>2740000000</v>
      </c>
      <c r="C656">
        <v>-10.891812</v>
      </c>
      <c r="M656">
        <v>2740000000</v>
      </c>
      <c r="N656">
        <v>-10.525713</v>
      </c>
    </row>
    <row r="657" spans="2:14" x14ac:dyDescent="0.25">
      <c r="B657">
        <v>2800000000</v>
      </c>
      <c r="C657">
        <v>-10.908635</v>
      </c>
      <c r="M657">
        <v>2800000000</v>
      </c>
      <c r="N657">
        <v>-10.483981</v>
      </c>
    </row>
    <row r="658" spans="2:14" x14ac:dyDescent="0.25">
      <c r="B658">
        <v>2860000000</v>
      </c>
      <c r="C658">
        <v>-10.962811</v>
      </c>
      <c r="M658">
        <v>2860000000</v>
      </c>
      <c r="N658">
        <v>-10.480316</v>
      </c>
    </row>
    <row r="659" spans="2:14" x14ac:dyDescent="0.25">
      <c r="B659">
        <v>2920000000</v>
      </c>
      <c r="C659">
        <v>-10.981609000000001</v>
      </c>
      <c r="M659">
        <v>2920000000</v>
      </c>
      <c r="N659">
        <v>-10.460402</v>
      </c>
    </row>
    <row r="660" spans="2:14" x14ac:dyDescent="0.25">
      <c r="B660">
        <v>2980000000</v>
      </c>
      <c r="C660">
        <v>-11.016344</v>
      </c>
      <c r="M660">
        <v>2980000000</v>
      </c>
      <c r="N660">
        <v>-10.447480000000001</v>
      </c>
    </row>
    <row r="661" spans="2:14" x14ac:dyDescent="0.25">
      <c r="B661">
        <v>3040000000</v>
      </c>
      <c r="C661">
        <v>-11.017215</v>
      </c>
      <c r="M661">
        <v>3040000000</v>
      </c>
      <c r="N661">
        <v>-10.428178000000001</v>
      </c>
    </row>
    <row r="662" spans="2:14" x14ac:dyDescent="0.25">
      <c r="B662">
        <v>3100000000</v>
      </c>
      <c r="C662">
        <v>-11.077769</v>
      </c>
      <c r="M662">
        <v>3100000000</v>
      </c>
      <c r="N662">
        <v>-10.446557</v>
      </c>
    </row>
    <row r="663" spans="2:14" x14ac:dyDescent="0.25">
      <c r="B663">
        <v>3160000000</v>
      </c>
      <c r="C663">
        <v>-11.096425</v>
      </c>
      <c r="M663">
        <v>3160000000</v>
      </c>
      <c r="N663">
        <v>-10.459087</v>
      </c>
    </row>
    <row r="664" spans="2:14" x14ac:dyDescent="0.25">
      <c r="B664">
        <v>3220000000</v>
      </c>
      <c r="C664">
        <v>-11.137895</v>
      </c>
      <c r="M664">
        <v>3220000000</v>
      </c>
      <c r="N664">
        <v>-10.495654</v>
      </c>
    </row>
    <row r="665" spans="2:14" x14ac:dyDescent="0.25">
      <c r="B665">
        <v>3280000000</v>
      </c>
      <c r="C665">
        <v>-11.181663</v>
      </c>
      <c r="M665">
        <v>3280000000</v>
      </c>
      <c r="N665">
        <v>-10.552777000000001</v>
      </c>
    </row>
    <row r="666" spans="2:14" x14ac:dyDescent="0.25">
      <c r="B666">
        <v>3340000000</v>
      </c>
      <c r="C666">
        <v>-11.262491000000001</v>
      </c>
      <c r="M666">
        <v>3340000000</v>
      </c>
      <c r="N666">
        <v>-10.642336999999999</v>
      </c>
    </row>
    <row r="667" spans="2:14" x14ac:dyDescent="0.25">
      <c r="B667">
        <v>3400000000</v>
      </c>
      <c r="C667">
        <v>-11.347942</v>
      </c>
      <c r="M667">
        <v>3400000000</v>
      </c>
      <c r="N667">
        <v>-10.732987</v>
      </c>
    </row>
    <row r="668" spans="2:14" x14ac:dyDescent="0.25">
      <c r="B668">
        <v>3460000000</v>
      </c>
      <c r="C668">
        <v>-11.402524</v>
      </c>
      <c r="M668">
        <v>3460000000</v>
      </c>
      <c r="N668">
        <v>-10.777915999999999</v>
      </c>
    </row>
    <row r="669" spans="2:14" x14ac:dyDescent="0.25">
      <c r="B669">
        <v>3520000000</v>
      </c>
      <c r="C669">
        <v>-11.469296</v>
      </c>
      <c r="M669">
        <v>3520000000</v>
      </c>
      <c r="N669">
        <v>-10.851198</v>
      </c>
    </row>
    <row r="670" spans="2:14" x14ac:dyDescent="0.25">
      <c r="B670">
        <v>3580000000</v>
      </c>
      <c r="C670">
        <v>-11.542776</v>
      </c>
      <c r="M670">
        <v>3580000000</v>
      </c>
      <c r="N670">
        <v>-10.919218000000001</v>
      </c>
    </row>
    <row r="671" spans="2:14" x14ac:dyDescent="0.25">
      <c r="B671">
        <v>3640000000</v>
      </c>
      <c r="C671">
        <v>-11.612062</v>
      </c>
      <c r="M671">
        <v>3640000000</v>
      </c>
      <c r="N671">
        <v>-10.967824</v>
      </c>
    </row>
    <row r="672" spans="2:14" x14ac:dyDescent="0.25">
      <c r="B672">
        <v>3700000000</v>
      </c>
      <c r="C672">
        <v>-11.672122</v>
      </c>
      <c r="M672">
        <v>3700000000</v>
      </c>
      <c r="N672">
        <v>-11.008672000000001</v>
      </c>
    </row>
    <row r="673" spans="2:14" x14ac:dyDescent="0.25">
      <c r="B673">
        <v>3760000000</v>
      </c>
      <c r="C673">
        <v>-11.68721</v>
      </c>
      <c r="M673">
        <v>3760000000</v>
      </c>
      <c r="N673">
        <v>-11.005005000000001</v>
      </c>
    </row>
    <row r="674" spans="2:14" x14ac:dyDescent="0.25">
      <c r="B674">
        <v>3820000000</v>
      </c>
      <c r="C674">
        <v>-11.728396999999999</v>
      </c>
      <c r="M674">
        <v>3820000000</v>
      </c>
      <c r="N674">
        <v>-11.020915</v>
      </c>
    </row>
    <row r="675" spans="2:14" x14ac:dyDescent="0.25">
      <c r="B675">
        <v>3880000000</v>
      </c>
      <c r="C675">
        <v>-11.769532999999999</v>
      </c>
      <c r="M675">
        <v>3880000000</v>
      </c>
      <c r="N675">
        <v>-11.025180000000001</v>
      </c>
    </row>
    <row r="676" spans="2:14" x14ac:dyDescent="0.25">
      <c r="B676">
        <v>3940000000</v>
      </c>
      <c r="C676">
        <v>-11.758093000000001</v>
      </c>
      <c r="M676">
        <v>3940000000</v>
      </c>
      <c r="N676">
        <v>-10.999355</v>
      </c>
    </row>
    <row r="677" spans="2:14" x14ac:dyDescent="0.25">
      <c r="B677">
        <v>4000000000</v>
      </c>
      <c r="C677">
        <v>-11.75957</v>
      </c>
      <c r="M677">
        <v>4000000000</v>
      </c>
      <c r="N677">
        <v>-10.986806</v>
      </c>
    </row>
    <row r="678" spans="2:14" x14ac:dyDescent="0.25">
      <c r="B678">
        <v>4060000000</v>
      </c>
      <c r="C678">
        <v>-11.832407</v>
      </c>
      <c r="M678">
        <v>4060000000</v>
      </c>
      <c r="N678">
        <v>-11.049709</v>
      </c>
    </row>
    <row r="679" spans="2:14" x14ac:dyDescent="0.25">
      <c r="B679">
        <v>4120000000</v>
      </c>
      <c r="C679">
        <v>-11.868918000000001</v>
      </c>
      <c r="M679">
        <v>4120000000</v>
      </c>
      <c r="N679">
        <v>-11.077859999999999</v>
      </c>
    </row>
    <row r="680" spans="2:14" x14ac:dyDescent="0.25">
      <c r="B680">
        <v>4180000000</v>
      </c>
      <c r="C680">
        <v>-11.892742</v>
      </c>
      <c r="M680">
        <v>4180000000</v>
      </c>
      <c r="N680">
        <v>-11.09408</v>
      </c>
    </row>
    <row r="681" spans="2:14" x14ac:dyDescent="0.25">
      <c r="B681">
        <v>4240000000</v>
      </c>
      <c r="C681">
        <v>-11.902443</v>
      </c>
      <c r="M681">
        <v>4240000000</v>
      </c>
      <c r="N681">
        <v>-11.092636000000001</v>
      </c>
    </row>
    <row r="682" spans="2:14" x14ac:dyDescent="0.25">
      <c r="B682">
        <v>4300000000</v>
      </c>
      <c r="C682">
        <v>-11.886326</v>
      </c>
      <c r="M682">
        <v>4300000000</v>
      </c>
      <c r="N682">
        <v>-11.109558</v>
      </c>
    </row>
    <row r="683" spans="2:14" x14ac:dyDescent="0.25">
      <c r="B683">
        <v>4360000000</v>
      </c>
      <c r="C683">
        <v>-11.893454999999999</v>
      </c>
      <c r="M683">
        <v>4360000000</v>
      </c>
      <c r="N683">
        <v>-11.133604999999999</v>
      </c>
    </row>
    <row r="684" spans="2:14" x14ac:dyDescent="0.25">
      <c r="B684">
        <v>4420000000</v>
      </c>
      <c r="C684">
        <v>-11.852017</v>
      </c>
      <c r="M684">
        <v>4420000000</v>
      </c>
      <c r="N684">
        <v>-11.128346000000001</v>
      </c>
    </row>
    <row r="685" spans="2:14" x14ac:dyDescent="0.25">
      <c r="B685">
        <v>4480000000</v>
      </c>
      <c r="C685">
        <v>-11.813499999999999</v>
      </c>
      <c r="M685">
        <v>4480000000</v>
      </c>
      <c r="N685">
        <v>-11.13198</v>
      </c>
    </row>
    <row r="686" spans="2:14" x14ac:dyDescent="0.25">
      <c r="B686">
        <v>4540000000</v>
      </c>
      <c r="C686">
        <v>-11.75806</v>
      </c>
      <c r="M686">
        <v>4540000000</v>
      </c>
      <c r="N686">
        <v>-11.119897</v>
      </c>
    </row>
    <row r="687" spans="2:14" x14ac:dyDescent="0.25">
      <c r="B687">
        <v>4600000000</v>
      </c>
      <c r="C687">
        <v>-11.733598000000001</v>
      </c>
      <c r="M687">
        <v>4600000000</v>
      </c>
      <c r="N687">
        <v>-11.130024000000001</v>
      </c>
    </row>
    <row r="688" spans="2:14" x14ac:dyDescent="0.25">
      <c r="B688">
        <v>4660000000</v>
      </c>
      <c r="C688">
        <v>-11.667664</v>
      </c>
      <c r="M688">
        <v>4660000000</v>
      </c>
      <c r="N688">
        <v>-11.08253</v>
      </c>
    </row>
    <row r="689" spans="2:14" x14ac:dyDescent="0.25">
      <c r="B689">
        <v>4720000000</v>
      </c>
      <c r="C689">
        <v>-11.605109000000001</v>
      </c>
      <c r="M689">
        <v>4720000000</v>
      </c>
      <c r="N689">
        <v>-11.042742000000001</v>
      </c>
    </row>
    <row r="690" spans="2:14" x14ac:dyDescent="0.25">
      <c r="B690">
        <v>4780000000</v>
      </c>
      <c r="C690">
        <v>-11.534083000000001</v>
      </c>
      <c r="M690">
        <v>4780000000</v>
      </c>
      <c r="N690">
        <v>-11.021903</v>
      </c>
    </row>
    <row r="691" spans="2:14" x14ac:dyDescent="0.25">
      <c r="B691">
        <v>4840000000</v>
      </c>
      <c r="C691">
        <v>-11.51055</v>
      </c>
      <c r="M691">
        <v>4840000000</v>
      </c>
      <c r="N691">
        <v>-11.027485</v>
      </c>
    </row>
    <row r="692" spans="2:14" x14ac:dyDescent="0.25">
      <c r="B692">
        <v>4900000000</v>
      </c>
      <c r="C692">
        <v>-11.468622</v>
      </c>
      <c r="M692">
        <v>4900000000</v>
      </c>
      <c r="N692">
        <v>-11.015866000000001</v>
      </c>
    </row>
    <row r="693" spans="2:14" x14ac:dyDescent="0.25">
      <c r="B693">
        <v>4960000000</v>
      </c>
      <c r="C693">
        <v>-11.446966</v>
      </c>
      <c r="M693">
        <v>4960000000</v>
      </c>
      <c r="N693">
        <v>-11.041034</v>
      </c>
    </row>
    <row r="694" spans="2:14" x14ac:dyDescent="0.25">
      <c r="B694">
        <v>5020000000</v>
      </c>
      <c r="C694">
        <v>-11.406648000000001</v>
      </c>
      <c r="M694">
        <v>5020000000</v>
      </c>
      <c r="N694">
        <v>-11.027170999999999</v>
      </c>
    </row>
    <row r="695" spans="2:14" x14ac:dyDescent="0.25">
      <c r="B695">
        <v>5080000000</v>
      </c>
      <c r="C695">
        <v>-11.375322000000001</v>
      </c>
      <c r="M695">
        <v>5080000000</v>
      </c>
      <c r="N695">
        <v>-11.027409</v>
      </c>
    </row>
    <row r="696" spans="2:14" x14ac:dyDescent="0.25">
      <c r="B696">
        <v>5140000000</v>
      </c>
      <c r="C696">
        <v>-11.331674</v>
      </c>
      <c r="M696">
        <v>5140000000</v>
      </c>
      <c r="N696">
        <v>-11.017191</v>
      </c>
    </row>
    <row r="697" spans="2:14" x14ac:dyDescent="0.25">
      <c r="B697">
        <v>5200000000</v>
      </c>
      <c r="C697">
        <v>-11.292972000000001</v>
      </c>
      <c r="M697">
        <v>5200000000</v>
      </c>
      <c r="N697">
        <v>-11.019793999999999</v>
      </c>
    </row>
    <row r="698" spans="2:14" x14ac:dyDescent="0.25">
      <c r="B698">
        <v>5260000000</v>
      </c>
      <c r="C698">
        <v>-11.255494000000001</v>
      </c>
      <c r="M698">
        <v>5260000000</v>
      </c>
      <c r="N698">
        <v>-11.021789999999999</v>
      </c>
    </row>
    <row r="699" spans="2:14" x14ac:dyDescent="0.25">
      <c r="B699">
        <v>5320000000</v>
      </c>
      <c r="C699">
        <v>-11.190479</v>
      </c>
      <c r="M699">
        <v>5320000000</v>
      </c>
      <c r="N699">
        <v>-11.007895</v>
      </c>
    </row>
    <row r="700" spans="2:14" x14ac:dyDescent="0.25">
      <c r="B700">
        <v>5380000000</v>
      </c>
      <c r="C700">
        <v>-11.148348</v>
      </c>
      <c r="M700">
        <v>5380000000</v>
      </c>
      <c r="N700">
        <v>-11.005013</v>
      </c>
    </row>
    <row r="701" spans="2:14" x14ac:dyDescent="0.25">
      <c r="B701">
        <v>5440000000</v>
      </c>
      <c r="C701">
        <v>-11.157366</v>
      </c>
      <c r="M701">
        <v>5440000000</v>
      </c>
      <c r="N701">
        <v>-11.040760000000001</v>
      </c>
    </row>
    <row r="702" spans="2:14" x14ac:dyDescent="0.25">
      <c r="B702">
        <v>5500000000</v>
      </c>
      <c r="C702">
        <v>-11.111383</v>
      </c>
      <c r="M702">
        <v>5500000000</v>
      </c>
      <c r="N702">
        <v>-10.999304</v>
      </c>
    </row>
    <row r="703" spans="2:14" x14ac:dyDescent="0.25">
      <c r="B703">
        <v>5560000000</v>
      </c>
      <c r="C703">
        <v>-11.041124</v>
      </c>
      <c r="M703">
        <v>5560000000</v>
      </c>
      <c r="N703">
        <v>-10.948874</v>
      </c>
    </row>
    <row r="704" spans="2:14" x14ac:dyDescent="0.25">
      <c r="B704">
        <v>5620000000</v>
      </c>
      <c r="C704">
        <v>-11.03862</v>
      </c>
      <c r="M704">
        <v>5620000000</v>
      </c>
      <c r="N704">
        <v>-10.95044</v>
      </c>
    </row>
    <row r="705" spans="2:14" x14ac:dyDescent="0.25">
      <c r="B705">
        <v>5680000000</v>
      </c>
      <c r="C705">
        <v>-11.029489999999999</v>
      </c>
      <c r="M705">
        <v>5680000000</v>
      </c>
      <c r="N705">
        <v>-10.932168000000001</v>
      </c>
    </row>
    <row r="706" spans="2:14" x14ac:dyDescent="0.25">
      <c r="B706">
        <v>5740000000</v>
      </c>
      <c r="C706">
        <v>-11.002675999999999</v>
      </c>
      <c r="M706">
        <v>5740000000</v>
      </c>
      <c r="N706">
        <v>-10.891546999999999</v>
      </c>
    </row>
    <row r="707" spans="2:14" x14ac:dyDescent="0.25">
      <c r="B707">
        <v>5800000000</v>
      </c>
      <c r="C707">
        <v>-10.968387</v>
      </c>
      <c r="M707">
        <v>5800000000</v>
      </c>
      <c r="N707">
        <v>-10.855408000000001</v>
      </c>
    </row>
    <row r="708" spans="2:14" x14ac:dyDescent="0.25">
      <c r="B708">
        <v>5860000000</v>
      </c>
      <c r="C708">
        <v>-10.992704</v>
      </c>
      <c r="M708">
        <v>5860000000</v>
      </c>
      <c r="N708">
        <v>-10.870357</v>
      </c>
    </row>
    <row r="709" spans="2:14" x14ac:dyDescent="0.25">
      <c r="B709">
        <v>5920000000</v>
      </c>
      <c r="C709">
        <v>-11.061574999999999</v>
      </c>
      <c r="M709">
        <v>5920000000</v>
      </c>
      <c r="N709">
        <v>-10.905908999999999</v>
      </c>
    </row>
    <row r="710" spans="2:14" x14ac:dyDescent="0.25">
      <c r="B710">
        <v>5980000000</v>
      </c>
      <c r="C710">
        <v>-11.133742</v>
      </c>
      <c r="M710">
        <v>5980000000</v>
      </c>
      <c r="N710">
        <v>-10.918361000000001</v>
      </c>
    </row>
    <row r="711" spans="2:14" x14ac:dyDescent="0.25">
      <c r="B711">
        <v>6040000000</v>
      </c>
      <c r="C711">
        <v>-11.173761000000001</v>
      </c>
      <c r="M711">
        <v>6040000000</v>
      </c>
      <c r="N711">
        <v>-10.919307</v>
      </c>
    </row>
    <row r="712" spans="2:14" x14ac:dyDescent="0.25">
      <c r="B712">
        <v>6100000000</v>
      </c>
      <c r="C712">
        <v>-11.226789</v>
      </c>
      <c r="M712">
        <v>6100000000</v>
      </c>
      <c r="N712">
        <v>-10.937929</v>
      </c>
    </row>
    <row r="713" spans="2:14" x14ac:dyDescent="0.25">
      <c r="B713">
        <v>6160000000</v>
      </c>
      <c r="C713">
        <v>-11.299851</v>
      </c>
      <c r="M713">
        <v>6160000000</v>
      </c>
      <c r="N713">
        <v>-10.967376</v>
      </c>
    </row>
    <row r="714" spans="2:14" x14ac:dyDescent="0.25">
      <c r="B714">
        <v>6220000000</v>
      </c>
      <c r="C714">
        <v>-11.400941</v>
      </c>
      <c r="M714">
        <v>6220000000</v>
      </c>
      <c r="N714">
        <v>-10.986432000000001</v>
      </c>
    </row>
    <row r="715" spans="2:14" x14ac:dyDescent="0.25">
      <c r="B715">
        <v>6280000000</v>
      </c>
      <c r="C715">
        <v>-11.464335999999999</v>
      </c>
      <c r="M715">
        <v>6280000000</v>
      </c>
      <c r="N715">
        <v>-10.979373000000001</v>
      </c>
    </row>
    <row r="716" spans="2:14" x14ac:dyDescent="0.25">
      <c r="B716">
        <v>6340000000</v>
      </c>
      <c r="C716">
        <v>-11.493505000000001</v>
      </c>
      <c r="M716">
        <v>6340000000</v>
      </c>
      <c r="N716">
        <v>-10.968044000000001</v>
      </c>
    </row>
    <row r="717" spans="2:14" x14ac:dyDescent="0.25">
      <c r="B717">
        <v>6400000000</v>
      </c>
      <c r="C717">
        <v>-11.554297999999999</v>
      </c>
      <c r="M717">
        <v>6400000000</v>
      </c>
      <c r="N717">
        <v>-10.967278</v>
      </c>
    </row>
    <row r="718" spans="2:14" x14ac:dyDescent="0.25">
      <c r="B718">
        <v>6460000000</v>
      </c>
      <c r="C718">
        <v>-11.586824</v>
      </c>
      <c r="M718">
        <v>6460000000</v>
      </c>
      <c r="N718">
        <v>-10.931425000000001</v>
      </c>
    </row>
    <row r="719" spans="2:14" x14ac:dyDescent="0.25">
      <c r="B719">
        <v>6520000000</v>
      </c>
      <c r="C719">
        <v>-11.543359000000001</v>
      </c>
      <c r="M719">
        <v>6520000000</v>
      </c>
      <c r="N719">
        <v>-10.856375</v>
      </c>
    </row>
    <row r="720" spans="2:14" x14ac:dyDescent="0.25">
      <c r="B720">
        <v>6580000000</v>
      </c>
      <c r="C720">
        <v>-11.432452</v>
      </c>
      <c r="M720">
        <v>6580000000</v>
      </c>
      <c r="N720">
        <v>-10.774615000000001</v>
      </c>
    </row>
    <row r="721" spans="2:14" x14ac:dyDescent="0.25">
      <c r="B721">
        <v>6640000000</v>
      </c>
      <c r="C721">
        <v>-11.376317</v>
      </c>
      <c r="M721">
        <v>6640000000</v>
      </c>
      <c r="N721">
        <v>-10.730435</v>
      </c>
    </row>
    <row r="722" spans="2:14" x14ac:dyDescent="0.25">
      <c r="B722">
        <v>6700000000</v>
      </c>
      <c r="C722">
        <v>-11.290903999999999</v>
      </c>
      <c r="M722">
        <v>6700000000</v>
      </c>
      <c r="N722">
        <v>-10.663461</v>
      </c>
    </row>
    <row r="723" spans="2:14" x14ac:dyDescent="0.25">
      <c r="B723">
        <v>6760000000</v>
      </c>
      <c r="C723">
        <v>-11.132968999999999</v>
      </c>
      <c r="M723">
        <v>6760000000</v>
      </c>
      <c r="N723">
        <v>-10.551774999999999</v>
      </c>
    </row>
    <row r="724" spans="2:14" x14ac:dyDescent="0.25">
      <c r="B724">
        <v>6820000000</v>
      </c>
      <c r="C724">
        <v>-10.959311</v>
      </c>
      <c r="M724">
        <v>6820000000</v>
      </c>
      <c r="N724">
        <v>-10.47026</v>
      </c>
    </row>
    <row r="725" spans="2:14" x14ac:dyDescent="0.25">
      <c r="B725">
        <v>6880000000</v>
      </c>
      <c r="C725">
        <v>-10.828106</v>
      </c>
      <c r="M725">
        <v>6880000000</v>
      </c>
      <c r="N725">
        <v>-10.409793000000001</v>
      </c>
    </row>
    <row r="726" spans="2:14" x14ac:dyDescent="0.25">
      <c r="B726">
        <v>6940000000</v>
      </c>
      <c r="C726">
        <v>-10.709878</v>
      </c>
      <c r="M726">
        <v>6940000000</v>
      </c>
      <c r="N726">
        <v>-10.349797000000001</v>
      </c>
    </row>
    <row r="727" spans="2:14" x14ac:dyDescent="0.25">
      <c r="B727">
        <v>7000000000</v>
      </c>
      <c r="C727">
        <v>-10.613364000000001</v>
      </c>
      <c r="M727">
        <v>7000000000</v>
      </c>
      <c r="N727">
        <v>-10.302523000000001</v>
      </c>
    </row>
    <row r="728" spans="2:14" x14ac:dyDescent="0.25">
      <c r="B728">
        <v>7060000000</v>
      </c>
      <c r="C728">
        <v>-10.539165000000001</v>
      </c>
      <c r="M728">
        <v>7060000000</v>
      </c>
      <c r="N728">
        <v>-10.278411999999999</v>
      </c>
    </row>
    <row r="729" spans="2:14" x14ac:dyDescent="0.25">
      <c r="B729">
        <v>7120000000</v>
      </c>
      <c r="C729">
        <v>-10.461019</v>
      </c>
      <c r="M729">
        <v>7120000000</v>
      </c>
      <c r="N729">
        <v>-10.235925</v>
      </c>
    </row>
    <row r="730" spans="2:14" x14ac:dyDescent="0.25">
      <c r="B730">
        <v>7180000000</v>
      </c>
      <c r="C730">
        <v>-10.404374000000001</v>
      </c>
      <c r="M730">
        <v>7180000000</v>
      </c>
      <c r="N730">
        <v>-10.207204000000001</v>
      </c>
    </row>
    <row r="731" spans="2:14" x14ac:dyDescent="0.25">
      <c r="B731">
        <v>7240000000</v>
      </c>
      <c r="C731">
        <v>-10.351684000000001</v>
      </c>
      <c r="M731">
        <v>7240000000</v>
      </c>
      <c r="N731">
        <v>-10.186836</v>
      </c>
    </row>
    <row r="732" spans="2:14" x14ac:dyDescent="0.25">
      <c r="B732">
        <v>7300000000</v>
      </c>
      <c r="C732">
        <v>-10.334078999999999</v>
      </c>
      <c r="M732">
        <v>7300000000</v>
      </c>
      <c r="N732">
        <v>-10.188615</v>
      </c>
    </row>
    <row r="733" spans="2:14" x14ac:dyDescent="0.25">
      <c r="B733">
        <v>7360000000</v>
      </c>
      <c r="C733">
        <v>-10.313867999999999</v>
      </c>
      <c r="M733">
        <v>7360000000</v>
      </c>
      <c r="N733">
        <v>-10.186071</v>
      </c>
    </row>
    <row r="734" spans="2:14" x14ac:dyDescent="0.25">
      <c r="B734">
        <v>7420000000</v>
      </c>
      <c r="C734">
        <v>-10.307653999999999</v>
      </c>
      <c r="M734">
        <v>7420000000</v>
      </c>
      <c r="N734">
        <v>-10.209985</v>
      </c>
    </row>
    <row r="735" spans="2:14" x14ac:dyDescent="0.25">
      <c r="B735">
        <v>7480000000</v>
      </c>
      <c r="C735">
        <v>-10.374713</v>
      </c>
      <c r="M735">
        <v>7480000000</v>
      </c>
      <c r="N735">
        <v>-10.306412</v>
      </c>
    </row>
    <row r="736" spans="2:14" x14ac:dyDescent="0.25">
      <c r="B736">
        <v>7540000000</v>
      </c>
      <c r="C736">
        <v>-10.427906999999999</v>
      </c>
      <c r="M736">
        <v>7540000000</v>
      </c>
      <c r="N736">
        <v>-10.37918</v>
      </c>
    </row>
    <row r="737" spans="2:14" x14ac:dyDescent="0.25">
      <c r="B737">
        <v>7600000000</v>
      </c>
      <c r="C737">
        <v>-10.480786999999999</v>
      </c>
      <c r="M737">
        <v>7600000000</v>
      </c>
      <c r="N737">
        <v>-10.453487000000001</v>
      </c>
    </row>
    <row r="738" spans="2:14" x14ac:dyDescent="0.25">
      <c r="B738">
        <v>7660000000</v>
      </c>
      <c r="C738">
        <v>-10.526051000000001</v>
      </c>
      <c r="M738">
        <v>7660000000</v>
      </c>
      <c r="N738">
        <v>-10.533448999999999</v>
      </c>
    </row>
    <row r="739" spans="2:14" x14ac:dyDescent="0.25">
      <c r="B739">
        <v>7720000000</v>
      </c>
      <c r="C739">
        <v>-10.619615</v>
      </c>
      <c r="M739">
        <v>7720000000</v>
      </c>
      <c r="N739">
        <v>-10.672456</v>
      </c>
    </row>
    <row r="740" spans="2:14" x14ac:dyDescent="0.25">
      <c r="B740">
        <v>7780000000</v>
      </c>
      <c r="C740">
        <v>-10.726825</v>
      </c>
      <c r="M740">
        <v>7780000000</v>
      </c>
      <c r="N740">
        <v>-10.807790000000001</v>
      </c>
    </row>
    <row r="741" spans="2:14" x14ac:dyDescent="0.25">
      <c r="B741">
        <v>7840000000</v>
      </c>
      <c r="C741">
        <v>-10.833817</v>
      </c>
      <c r="M741">
        <v>7840000000</v>
      </c>
      <c r="N741">
        <v>-10.93845</v>
      </c>
    </row>
    <row r="742" spans="2:14" x14ac:dyDescent="0.25">
      <c r="B742">
        <v>7900000000</v>
      </c>
      <c r="C742">
        <v>-10.917574999999999</v>
      </c>
      <c r="M742">
        <v>7900000000</v>
      </c>
      <c r="N742">
        <v>-11.077432</v>
      </c>
    </row>
    <row r="743" spans="2:14" x14ac:dyDescent="0.25">
      <c r="B743">
        <v>7960000000</v>
      </c>
      <c r="C743">
        <v>-11.042692000000001</v>
      </c>
      <c r="M743">
        <v>7960000000</v>
      </c>
      <c r="N743">
        <v>-11.252414</v>
      </c>
    </row>
    <row r="744" spans="2:14" x14ac:dyDescent="0.25">
      <c r="B744">
        <v>8020000000</v>
      </c>
      <c r="C744">
        <v>-11.209189</v>
      </c>
      <c r="M744">
        <v>8020000000</v>
      </c>
      <c r="N744">
        <v>-11.431437000000001</v>
      </c>
    </row>
    <row r="745" spans="2:14" x14ac:dyDescent="0.25">
      <c r="B745">
        <v>8080000000</v>
      </c>
      <c r="C745">
        <v>-11.28656</v>
      </c>
      <c r="M745">
        <v>8080000000</v>
      </c>
      <c r="N745">
        <v>-11.519225</v>
      </c>
    </row>
    <row r="746" spans="2:14" x14ac:dyDescent="0.25">
      <c r="B746">
        <v>8140000000</v>
      </c>
      <c r="C746">
        <v>-11.369869</v>
      </c>
      <c r="M746">
        <v>8140000000</v>
      </c>
      <c r="N746">
        <v>-11.660691</v>
      </c>
    </row>
    <row r="747" spans="2:14" x14ac:dyDescent="0.25">
      <c r="B747">
        <v>8200000000</v>
      </c>
      <c r="C747">
        <v>-11.503455000000001</v>
      </c>
      <c r="M747">
        <v>8200000000</v>
      </c>
      <c r="N747">
        <v>-11.874653</v>
      </c>
    </row>
    <row r="748" spans="2:14" x14ac:dyDescent="0.25">
      <c r="B748">
        <v>8260000000</v>
      </c>
      <c r="C748">
        <v>-11.681630999999999</v>
      </c>
      <c r="M748">
        <v>8260000000</v>
      </c>
      <c r="N748">
        <v>-12.134677</v>
      </c>
    </row>
    <row r="749" spans="2:14" x14ac:dyDescent="0.25">
      <c r="B749">
        <v>8320000000</v>
      </c>
      <c r="C749">
        <v>-11.807116000000001</v>
      </c>
      <c r="M749">
        <v>8320000000</v>
      </c>
      <c r="N749">
        <v>-12.336740000000001</v>
      </c>
    </row>
    <row r="750" spans="2:14" x14ac:dyDescent="0.25">
      <c r="B750">
        <v>8380000000</v>
      </c>
      <c r="C750">
        <v>-11.944591000000001</v>
      </c>
      <c r="M750">
        <v>8380000000</v>
      </c>
      <c r="N750">
        <v>-12.546362999999999</v>
      </c>
    </row>
    <row r="751" spans="2:14" x14ac:dyDescent="0.25">
      <c r="B751">
        <v>8440000000</v>
      </c>
      <c r="C751">
        <v>-12.09543</v>
      </c>
      <c r="M751">
        <v>8440000000</v>
      </c>
      <c r="N751">
        <v>-12.764317999999999</v>
      </c>
    </row>
    <row r="752" spans="2:14" x14ac:dyDescent="0.25">
      <c r="B752">
        <v>8500000000</v>
      </c>
      <c r="C752">
        <v>-12.256482999999999</v>
      </c>
      <c r="M752">
        <v>8500000000</v>
      </c>
      <c r="N752">
        <v>-13.033341999999999</v>
      </c>
    </row>
    <row r="753" spans="2:14" x14ac:dyDescent="0.25">
      <c r="B753">
        <v>8560000000</v>
      </c>
      <c r="C753">
        <v>-12.412008999999999</v>
      </c>
      <c r="M753">
        <v>8560000000</v>
      </c>
      <c r="N753">
        <v>-13.249961000000001</v>
      </c>
    </row>
    <row r="754" spans="2:14" x14ac:dyDescent="0.25">
      <c r="B754">
        <v>8620000000</v>
      </c>
      <c r="C754">
        <v>-12.457495</v>
      </c>
      <c r="M754">
        <v>8620000000</v>
      </c>
      <c r="N754">
        <v>-13.282327</v>
      </c>
    </row>
    <row r="755" spans="2:14" x14ac:dyDescent="0.25">
      <c r="B755">
        <v>8680000000</v>
      </c>
      <c r="C755">
        <v>-12.508323000000001</v>
      </c>
      <c r="M755">
        <v>8680000000</v>
      </c>
      <c r="N755">
        <v>-13.380944</v>
      </c>
    </row>
    <row r="756" spans="2:14" x14ac:dyDescent="0.25">
      <c r="B756">
        <v>8740000000</v>
      </c>
      <c r="C756">
        <v>-12.652854</v>
      </c>
      <c r="M756">
        <v>8740000000</v>
      </c>
      <c r="N756">
        <v>-13.799911</v>
      </c>
    </row>
    <row r="757" spans="2:14" x14ac:dyDescent="0.25">
      <c r="B757">
        <v>8800000000</v>
      </c>
      <c r="C757">
        <v>-12.95509</v>
      </c>
      <c r="M757">
        <v>8800000000</v>
      </c>
      <c r="N757">
        <v>-14.305883</v>
      </c>
    </row>
    <row r="758" spans="2:14" x14ac:dyDescent="0.25">
      <c r="B758">
        <v>8860000000</v>
      </c>
      <c r="C758">
        <v>-13.101751</v>
      </c>
      <c r="M758">
        <v>8860000000</v>
      </c>
      <c r="N758">
        <v>-14.416855999999999</v>
      </c>
    </row>
    <row r="759" spans="2:14" x14ac:dyDescent="0.25">
      <c r="B759">
        <v>8920000000</v>
      </c>
      <c r="C759">
        <v>-13.112629</v>
      </c>
      <c r="M759">
        <v>8920000000</v>
      </c>
      <c r="N759">
        <v>-14.411963999999999</v>
      </c>
    </row>
    <row r="760" spans="2:14" x14ac:dyDescent="0.25">
      <c r="B760">
        <v>8980000000</v>
      </c>
      <c r="C760">
        <v>-13.177668000000001</v>
      </c>
      <c r="M760">
        <v>8980000000</v>
      </c>
      <c r="N760">
        <v>-14.600481</v>
      </c>
    </row>
    <row r="761" spans="2:14" x14ac:dyDescent="0.25">
      <c r="B761">
        <v>9040000000</v>
      </c>
      <c r="C761">
        <v>-13.285017</v>
      </c>
      <c r="M761">
        <v>9040000000</v>
      </c>
      <c r="N761">
        <v>-14.701219</v>
      </c>
    </row>
    <row r="762" spans="2:14" x14ac:dyDescent="0.25">
      <c r="B762">
        <v>9100000000</v>
      </c>
      <c r="C762">
        <v>-13.195662</v>
      </c>
      <c r="M762">
        <v>9100000000</v>
      </c>
      <c r="N762">
        <v>-14.545534999999999</v>
      </c>
    </row>
    <row r="763" spans="2:14" x14ac:dyDescent="0.25">
      <c r="B763">
        <v>9160000000</v>
      </c>
      <c r="C763">
        <v>-13.163702000000001</v>
      </c>
      <c r="M763">
        <v>9160000000</v>
      </c>
      <c r="N763">
        <v>-14.725042</v>
      </c>
    </row>
    <row r="764" spans="2:14" x14ac:dyDescent="0.25">
      <c r="B764">
        <v>9220000000</v>
      </c>
      <c r="C764">
        <v>-13.540146999999999</v>
      </c>
      <c r="M764">
        <v>9220000000</v>
      </c>
      <c r="N764">
        <v>-15.497369000000001</v>
      </c>
    </row>
    <row r="765" spans="2:14" x14ac:dyDescent="0.25">
      <c r="B765">
        <v>9280000000</v>
      </c>
      <c r="C765">
        <v>-14.000059</v>
      </c>
      <c r="M765">
        <v>9280000000</v>
      </c>
      <c r="N765">
        <v>-16.106266000000002</v>
      </c>
    </row>
    <row r="766" spans="2:14" x14ac:dyDescent="0.25">
      <c r="B766">
        <v>9340000000</v>
      </c>
      <c r="C766">
        <v>-14.184191</v>
      </c>
      <c r="M766">
        <v>9340000000</v>
      </c>
      <c r="N766">
        <v>-16.186395999999998</v>
      </c>
    </row>
    <row r="767" spans="2:14" x14ac:dyDescent="0.25">
      <c r="B767">
        <v>9400000000</v>
      </c>
      <c r="C767">
        <v>-14.15329</v>
      </c>
      <c r="M767">
        <v>9400000000</v>
      </c>
      <c r="N767">
        <v>-16.12509</v>
      </c>
    </row>
    <row r="768" spans="2:14" x14ac:dyDescent="0.25">
      <c r="B768">
        <v>9460000000</v>
      </c>
      <c r="C768">
        <v>-14.296581</v>
      </c>
      <c r="M768">
        <v>9460000000</v>
      </c>
      <c r="N768">
        <v>-16.372558999999999</v>
      </c>
    </row>
    <row r="769" spans="2:14" x14ac:dyDescent="0.25">
      <c r="B769">
        <v>9520000000</v>
      </c>
      <c r="C769">
        <v>-14.53176</v>
      </c>
      <c r="M769">
        <v>9520000000</v>
      </c>
      <c r="N769">
        <v>-16.650535999999999</v>
      </c>
    </row>
    <row r="770" spans="2:14" x14ac:dyDescent="0.25">
      <c r="B770">
        <v>9580000000</v>
      </c>
      <c r="C770">
        <v>-14.732332</v>
      </c>
      <c r="M770">
        <v>9580000000</v>
      </c>
      <c r="N770">
        <v>-16.870956</v>
      </c>
    </row>
    <row r="771" spans="2:14" x14ac:dyDescent="0.25">
      <c r="B771">
        <v>9640000000</v>
      </c>
      <c r="C771">
        <v>-15.058415999999999</v>
      </c>
      <c r="M771">
        <v>9640000000</v>
      </c>
      <c r="N771">
        <v>-17.300749</v>
      </c>
    </row>
    <row r="772" spans="2:14" x14ac:dyDescent="0.25">
      <c r="B772">
        <v>9700000000</v>
      </c>
      <c r="C772">
        <v>-15.612076999999999</v>
      </c>
      <c r="M772">
        <v>9700000000</v>
      </c>
      <c r="N772">
        <v>-17.933878</v>
      </c>
    </row>
    <row r="773" spans="2:14" x14ac:dyDescent="0.25">
      <c r="B773">
        <v>9760000000</v>
      </c>
      <c r="C773">
        <v>-16.221239000000001</v>
      </c>
      <c r="M773">
        <v>9760000000</v>
      </c>
      <c r="N773">
        <v>-18.458836000000002</v>
      </c>
    </row>
    <row r="774" spans="2:14" x14ac:dyDescent="0.25">
      <c r="B774">
        <v>9820000000</v>
      </c>
      <c r="C774">
        <v>-16.662395</v>
      </c>
      <c r="M774">
        <v>9820000000</v>
      </c>
      <c r="N774">
        <v>-18.651489000000002</v>
      </c>
    </row>
    <row r="775" spans="2:14" x14ac:dyDescent="0.25">
      <c r="B775">
        <v>9880000000</v>
      </c>
      <c r="C775">
        <v>-16.800190000000001</v>
      </c>
      <c r="M775">
        <v>9880000000</v>
      </c>
      <c r="N775">
        <v>-18.585436000000001</v>
      </c>
    </row>
    <row r="776" spans="2:14" x14ac:dyDescent="0.25">
      <c r="B776">
        <v>9940000000</v>
      </c>
      <c r="C776">
        <v>-16.718285000000002</v>
      </c>
      <c r="M776">
        <v>9940000000</v>
      </c>
      <c r="N776">
        <v>-18.434398999999999</v>
      </c>
    </row>
    <row r="777" spans="2:14" x14ac:dyDescent="0.25">
      <c r="B777">
        <v>10000000000</v>
      </c>
      <c r="C777">
        <v>-16.964119</v>
      </c>
      <c r="M777">
        <v>10000000000</v>
      </c>
      <c r="N777">
        <v>-18.724316000000002</v>
      </c>
    </row>
    <row r="778" spans="2:14" x14ac:dyDescent="0.25">
      <c r="B778">
        <v>10060000000</v>
      </c>
      <c r="C778">
        <v>-17.724024</v>
      </c>
      <c r="M778">
        <v>10060000000</v>
      </c>
      <c r="N778">
        <v>-19.302889</v>
      </c>
    </row>
    <row r="779" spans="2:14" x14ac:dyDescent="0.25">
      <c r="B779">
        <v>10120000000</v>
      </c>
      <c r="C779">
        <v>-18.410629</v>
      </c>
      <c r="M779">
        <v>10120000000</v>
      </c>
      <c r="N779">
        <v>-19.769686</v>
      </c>
    </row>
    <row r="780" spans="2:14" x14ac:dyDescent="0.25">
      <c r="B780">
        <v>10180000000</v>
      </c>
      <c r="C780">
        <v>-18.874880000000001</v>
      </c>
      <c r="M780">
        <v>10180000000</v>
      </c>
      <c r="N780">
        <v>-20.019497000000001</v>
      </c>
    </row>
    <row r="781" spans="2:14" x14ac:dyDescent="0.25">
      <c r="B781">
        <v>10240000000</v>
      </c>
      <c r="C781">
        <v>-19.347109</v>
      </c>
      <c r="M781">
        <v>10240000000</v>
      </c>
      <c r="N781">
        <v>-20.347769</v>
      </c>
    </row>
    <row r="782" spans="2:14" x14ac:dyDescent="0.25">
      <c r="B782">
        <v>10300000000</v>
      </c>
      <c r="C782">
        <v>-19.958075000000001</v>
      </c>
      <c r="M782">
        <v>10300000000</v>
      </c>
      <c r="N782">
        <v>-20.666449</v>
      </c>
    </row>
    <row r="783" spans="2:14" x14ac:dyDescent="0.25">
      <c r="B783">
        <v>10360000000</v>
      </c>
      <c r="C783">
        <v>-20.099305999999999</v>
      </c>
      <c r="M783">
        <v>10360000000</v>
      </c>
      <c r="N783">
        <v>-20.654147999999999</v>
      </c>
    </row>
    <row r="784" spans="2:14" x14ac:dyDescent="0.25">
      <c r="B784">
        <v>10420000000</v>
      </c>
      <c r="C784">
        <v>-20.224701</v>
      </c>
      <c r="M784">
        <v>10420000000</v>
      </c>
      <c r="N784">
        <v>-20.729707999999999</v>
      </c>
    </row>
    <row r="785" spans="2:14" x14ac:dyDescent="0.25">
      <c r="B785">
        <v>10480000000</v>
      </c>
      <c r="C785">
        <v>-20.827745</v>
      </c>
      <c r="M785">
        <v>10480000000</v>
      </c>
      <c r="N785">
        <v>-21.297998</v>
      </c>
    </row>
    <row r="786" spans="2:14" x14ac:dyDescent="0.25">
      <c r="B786">
        <v>10540000000</v>
      </c>
      <c r="C786">
        <v>-21.669052000000001</v>
      </c>
      <c r="M786">
        <v>10540000000</v>
      </c>
      <c r="N786">
        <v>-21.907371999999999</v>
      </c>
    </row>
    <row r="787" spans="2:14" x14ac:dyDescent="0.25">
      <c r="B787">
        <v>10600000000</v>
      </c>
      <c r="C787">
        <v>-22.026738999999999</v>
      </c>
      <c r="M787">
        <v>10600000000</v>
      </c>
      <c r="N787">
        <v>-22.029627000000001</v>
      </c>
    </row>
    <row r="788" spans="2:14" x14ac:dyDescent="0.25">
      <c r="B788">
        <v>10660000000</v>
      </c>
      <c r="C788">
        <v>-22.147320000000001</v>
      </c>
      <c r="M788">
        <v>10660000000</v>
      </c>
      <c r="N788">
        <v>-22.028566000000001</v>
      </c>
    </row>
    <row r="789" spans="2:14" x14ac:dyDescent="0.25">
      <c r="B789">
        <v>10720000000</v>
      </c>
      <c r="C789">
        <v>-22.344629000000001</v>
      </c>
      <c r="M789">
        <v>10720000000</v>
      </c>
      <c r="N789">
        <v>-22.146238</v>
      </c>
    </row>
    <row r="790" spans="2:14" x14ac:dyDescent="0.25">
      <c r="B790">
        <v>10780000000</v>
      </c>
      <c r="C790">
        <v>-22.62566</v>
      </c>
      <c r="M790">
        <v>10780000000</v>
      </c>
      <c r="N790">
        <v>-22.326397</v>
      </c>
    </row>
    <row r="791" spans="2:14" x14ac:dyDescent="0.25">
      <c r="B791">
        <v>10840000000</v>
      </c>
      <c r="C791">
        <v>-22.967994999999998</v>
      </c>
      <c r="M791">
        <v>10840000000</v>
      </c>
      <c r="N791">
        <v>-22.543797000000001</v>
      </c>
    </row>
    <row r="792" spans="2:14" x14ac:dyDescent="0.25">
      <c r="B792">
        <v>10900000000</v>
      </c>
      <c r="C792">
        <v>-23.273323000000001</v>
      </c>
      <c r="M792">
        <v>10900000000</v>
      </c>
      <c r="N792">
        <v>-22.722624</v>
      </c>
    </row>
    <row r="793" spans="2:14" x14ac:dyDescent="0.25">
      <c r="B793">
        <v>10960000000</v>
      </c>
      <c r="C793">
        <v>-23.544644999999999</v>
      </c>
      <c r="M793">
        <v>10960000000</v>
      </c>
      <c r="N793">
        <v>-22.852920999999998</v>
      </c>
    </row>
    <row r="794" spans="2:14" x14ac:dyDescent="0.25">
      <c r="B794">
        <v>11020000000</v>
      </c>
      <c r="C794">
        <v>-23.810061999999999</v>
      </c>
      <c r="M794">
        <v>11020000000</v>
      </c>
      <c r="N794">
        <v>-22.976118</v>
      </c>
    </row>
    <row r="795" spans="2:14" x14ac:dyDescent="0.25">
      <c r="B795">
        <v>11080000000</v>
      </c>
      <c r="C795">
        <v>-24.1099</v>
      </c>
      <c r="M795">
        <v>11080000000</v>
      </c>
      <c r="N795">
        <v>-23.117737000000002</v>
      </c>
    </row>
    <row r="796" spans="2:14" x14ac:dyDescent="0.25">
      <c r="B796">
        <v>11140000000</v>
      </c>
      <c r="C796">
        <v>-24.393225000000001</v>
      </c>
      <c r="M796">
        <v>11140000000</v>
      </c>
      <c r="N796">
        <v>-23.221079</v>
      </c>
    </row>
    <row r="797" spans="2:14" x14ac:dyDescent="0.25">
      <c r="B797">
        <v>11200000000</v>
      </c>
      <c r="C797">
        <v>-24.665941</v>
      </c>
      <c r="M797">
        <v>11200000000</v>
      </c>
      <c r="N797">
        <v>-23.316144999999999</v>
      </c>
    </row>
    <row r="798" spans="2:14" x14ac:dyDescent="0.25">
      <c r="B798">
        <v>11260000000</v>
      </c>
      <c r="C798">
        <v>-24.980204000000001</v>
      </c>
      <c r="M798">
        <v>11260000000</v>
      </c>
      <c r="N798">
        <v>-23.454134</v>
      </c>
    </row>
    <row r="799" spans="2:14" x14ac:dyDescent="0.25">
      <c r="B799">
        <v>11320000000</v>
      </c>
      <c r="C799">
        <v>-25.346107</v>
      </c>
      <c r="M799">
        <v>11320000000</v>
      </c>
      <c r="N799">
        <v>-23.618147</v>
      </c>
    </row>
    <row r="800" spans="2:14" x14ac:dyDescent="0.25">
      <c r="B800">
        <v>11380000000</v>
      </c>
      <c r="C800">
        <v>-25.674036000000001</v>
      </c>
      <c r="M800">
        <v>11380000000</v>
      </c>
      <c r="N800">
        <v>-23.712626</v>
      </c>
    </row>
    <row r="801" spans="2:14" x14ac:dyDescent="0.25">
      <c r="B801">
        <v>11440000000</v>
      </c>
      <c r="C801">
        <v>-25.940422000000002</v>
      </c>
      <c r="M801">
        <v>11440000000</v>
      </c>
      <c r="N801">
        <v>-23.760377999999999</v>
      </c>
    </row>
    <row r="802" spans="2:14" x14ac:dyDescent="0.25">
      <c r="B802">
        <v>11500000000</v>
      </c>
      <c r="C802">
        <v>-26.186910999999998</v>
      </c>
      <c r="M802">
        <v>11500000000</v>
      </c>
      <c r="N802">
        <v>-23.810193999999999</v>
      </c>
    </row>
    <row r="803" spans="2:14" x14ac:dyDescent="0.25">
      <c r="B803">
        <v>11560000000</v>
      </c>
      <c r="C803">
        <v>-26.550415000000001</v>
      </c>
      <c r="M803">
        <v>11560000000</v>
      </c>
      <c r="N803">
        <v>-23.952352999999999</v>
      </c>
    </row>
    <row r="804" spans="2:14" x14ac:dyDescent="0.25">
      <c r="B804">
        <v>11620000000</v>
      </c>
      <c r="C804">
        <v>-26.908425999999999</v>
      </c>
      <c r="M804">
        <v>11620000000</v>
      </c>
      <c r="N804">
        <v>-24.046441999999999</v>
      </c>
    </row>
    <row r="805" spans="2:14" x14ac:dyDescent="0.25">
      <c r="B805">
        <v>11680000000</v>
      </c>
      <c r="C805">
        <v>-27.152262</v>
      </c>
      <c r="M805">
        <v>11680000000</v>
      </c>
      <c r="N805">
        <v>-24.040924</v>
      </c>
    </row>
    <row r="806" spans="2:14" x14ac:dyDescent="0.25">
      <c r="B806">
        <v>11740000000</v>
      </c>
      <c r="C806">
        <v>-27.386105000000001</v>
      </c>
      <c r="M806">
        <v>11740000000</v>
      </c>
      <c r="N806">
        <v>-24.058423999999999</v>
      </c>
    </row>
    <row r="807" spans="2:14" x14ac:dyDescent="0.25">
      <c r="B807">
        <v>11800000000</v>
      </c>
      <c r="C807">
        <v>-27.749518999999999</v>
      </c>
      <c r="M807">
        <v>11800000000</v>
      </c>
      <c r="N807">
        <v>-24.198359</v>
      </c>
    </row>
    <row r="808" spans="2:14" x14ac:dyDescent="0.25">
      <c r="B808">
        <v>11860000000</v>
      </c>
      <c r="C808">
        <v>-28.127483000000002</v>
      </c>
      <c r="M808">
        <v>11860000000</v>
      </c>
      <c r="N808">
        <v>-24.304689</v>
      </c>
    </row>
    <row r="809" spans="2:14" x14ac:dyDescent="0.25">
      <c r="B809">
        <v>11920000000</v>
      </c>
      <c r="C809">
        <v>-28.427174000000001</v>
      </c>
      <c r="M809">
        <v>11920000000</v>
      </c>
      <c r="N809">
        <v>-24.335726000000001</v>
      </c>
    </row>
    <row r="810" spans="2:14" x14ac:dyDescent="0.25">
      <c r="B810">
        <v>11980000000</v>
      </c>
      <c r="C810">
        <v>-28.699809999999999</v>
      </c>
      <c r="M810">
        <v>11980000000</v>
      </c>
      <c r="N810">
        <v>-24.372368000000002</v>
      </c>
    </row>
    <row r="811" spans="2:14" x14ac:dyDescent="0.25">
      <c r="B811">
        <v>12040000000</v>
      </c>
      <c r="C811">
        <v>-29.022902999999999</v>
      </c>
      <c r="M811">
        <v>12040000000</v>
      </c>
      <c r="N811">
        <v>-24.467217999999999</v>
      </c>
    </row>
    <row r="812" spans="2:14" x14ac:dyDescent="0.25">
      <c r="B812">
        <v>12100000000</v>
      </c>
      <c r="C812">
        <v>-29.376190000000001</v>
      </c>
      <c r="M812">
        <v>12100000000</v>
      </c>
      <c r="N812">
        <v>-24.579573</v>
      </c>
    </row>
    <row r="813" spans="2:14" x14ac:dyDescent="0.25">
      <c r="B813">
        <v>12160000000</v>
      </c>
      <c r="C813">
        <v>-29.669706000000001</v>
      </c>
      <c r="M813">
        <v>12160000000</v>
      </c>
      <c r="N813">
        <v>-24.669176</v>
      </c>
    </row>
    <row r="814" spans="2:14" x14ac:dyDescent="0.25">
      <c r="B814">
        <v>12220000000</v>
      </c>
      <c r="C814">
        <v>-29.926693</v>
      </c>
      <c r="M814">
        <v>12220000000</v>
      </c>
      <c r="N814">
        <v>-24.756907000000002</v>
      </c>
    </row>
    <row r="815" spans="2:14" x14ac:dyDescent="0.25">
      <c r="B815">
        <v>12280000000</v>
      </c>
      <c r="C815">
        <v>-30.217375000000001</v>
      </c>
      <c r="M815">
        <v>12280000000</v>
      </c>
      <c r="N815">
        <v>-24.946470000000001</v>
      </c>
    </row>
    <row r="816" spans="2:14" x14ac:dyDescent="0.25">
      <c r="B816">
        <v>12340000000</v>
      </c>
      <c r="C816">
        <v>-30.529741000000001</v>
      </c>
      <c r="M816">
        <v>12340000000</v>
      </c>
      <c r="N816">
        <v>-25.197420000000001</v>
      </c>
    </row>
    <row r="817" spans="2:14" x14ac:dyDescent="0.25">
      <c r="B817">
        <v>12400000000</v>
      </c>
      <c r="C817">
        <v>-30.740013000000001</v>
      </c>
      <c r="M817">
        <v>12400000000</v>
      </c>
      <c r="N817">
        <v>-25.421177</v>
      </c>
    </row>
    <row r="818" spans="2:14" x14ac:dyDescent="0.25">
      <c r="B818">
        <v>12460000000</v>
      </c>
      <c r="C818">
        <v>-30.784832000000002</v>
      </c>
      <c r="M818">
        <v>12460000000</v>
      </c>
      <c r="N818">
        <v>-25.582846</v>
      </c>
    </row>
    <row r="819" spans="2:14" x14ac:dyDescent="0.25">
      <c r="B819">
        <v>12520000000</v>
      </c>
      <c r="C819">
        <v>-30.663836</v>
      </c>
      <c r="M819">
        <v>12520000000</v>
      </c>
      <c r="N819">
        <v>-25.793709</v>
      </c>
    </row>
    <row r="820" spans="2:14" x14ac:dyDescent="0.25">
      <c r="B820">
        <v>12580000000</v>
      </c>
      <c r="C820">
        <v>-30.421251000000002</v>
      </c>
      <c r="M820">
        <v>12580000000</v>
      </c>
      <c r="N820">
        <v>-26.092462999999999</v>
      </c>
    </row>
    <row r="821" spans="2:14" x14ac:dyDescent="0.25">
      <c r="B821">
        <v>12640000000</v>
      </c>
      <c r="C821">
        <v>-30.046147999999999</v>
      </c>
      <c r="M821">
        <v>12640000000</v>
      </c>
      <c r="N821">
        <v>-26.448111000000001</v>
      </c>
    </row>
    <row r="822" spans="2:14" x14ac:dyDescent="0.25">
      <c r="B822">
        <v>12700000000</v>
      </c>
      <c r="C822">
        <v>-29.496469000000001</v>
      </c>
      <c r="M822">
        <v>12700000000</v>
      </c>
      <c r="N822">
        <v>-26.756639</v>
      </c>
    </row>
    <row r="823" spans="2:14" x14ac:dyDescent="0.25">
      <c r="B823">
        <v>12760000000</v>
      </c>
      <c r="C823">
        <v>-28.79842</v>
      </c>
      <c r="M823">
        <v>12760000000</v>
      </c>
      <c r="N823">
        <v>-27.108132999999999</v>
      </c>
    </row>
    <row r="824" spans="2:14" x14ac:dyDescent="0.25">
      <c r="B824">
        <v>12820000000</v>
      </c>
      <c r="C824">
        <v>-28.060230000000001</v>
      </c>
      <c r="M824">
        <v>12820000000</v>
      </c>
      <c r="N824">
        <v>-27.528223000000001</v>
      </c>
    </row>
    <row r="825" spans="2:14" x14ac:dyDescent="0.25">
      <c r="B825">
        <v>12880000000</v>
      </c>
      <c r="C825">
        <v>-27.197386000000002</v>
      </c>
      <c r="M825">
        <v>12880000000</v>
      </c>
      <c r="N825">
        <v>-27.90185</v>
      </c>
    </row>
    <row r="826" spans="2:14" x14ac:dyDescent="0.25">
      <c r="B826">
        <v>12940000000</v>
      </c>
      <c r="C826">
        <v>-26.393412000000001</v>
      </c>
      <c r="M826">
        <v>12940000000</v>
      </c>
      <c r="N826">
        <v>-28.125412000000001</v>
      </c>
    </row>
    <row r="827" spans="2:14" x14ac:dyDescent="0.25">
      <c r="B827">
        <v>13000000000</v>
      </c>
      <c r="C827">
        <v>-25.753212000000001</v>
      </c>
      <c r="M827">
        <v>13000000000</v>
      </c>
      <c r="N827">
        <v>-28.348248000000002</v>
      </c>
    </row>
    <row r="828" spans="2:14" x14ac:dyDescent="0.25">
      <c r="B828" t="s">
        <v>25</v>
      </c>
      <c r="M828" t="s">
        <v>25</v>
      </c>
    </row>
    <row r="831" spans="2:14" x14ac:dyDescent="0.25">
      <c r="B831" t="s">
        <v>42</v>
      </c>
      <c r="M831" t="s">
        <v>42</v>
      </c>
    </row>
    <row r="832" spans="2:14" x14ac:dyDescent="0.25">
      <c r="B832" t="s">
        <v>23</v>
      </c>
      <c r="C832" t="s">
        <v>249</v>
      </c>
      <c r="M832" t="s">
        <v>23</v>
      </c>
      <c r="N832" t="s">
        <v>249</v>
      </c>
    </row>
    <row r="833" spans="2:14" x14ac:dyDescent="0.25">
      <c r="B833">
        <v>1000000000</v>
      </c>
      <c r="C833">
        <v>-19.879618000000001</v>
      </c>
      <c r="M833">
        <v>1000000000</v>
      </c>
      <c r="N833">
        <v>-20.258344999999998</v>
      </c>
    </row>
    <row r="834" spans="2:14" x14ac:dyDescent="0.25">
      <c r="B834">
        <v>1060000000</v>
      </c>
      <c r="C834">
        <v>-19.560815999999999</v>
      </c>
      <c r="M834">
        <v>1060000000</v>
      </c>
      <c r="N834">
        <v>-19.950202999999998</v>
      </c>
    </row>
    <row r="835" spans="2:14" x14ac:dyDescent="0.25">
      <c r="B835">
        <v>1120000000</v>
      </c>
      <c r="C835">
        <v>-19.106722000000001</v>
      </c>
      <c r="M835">
        <v>1120000000</v>
      </c>
      <c r="N835">
        <v>-19.558926</v>
      </c>
    </row>
    <row r="836" spans="2:14" x14ac:dyDescent="0.25">
      <c r="B836">
        <v>1180000000</v>
      </c>
      <c r="C836">
        <v>-18.581585</v>
      </c>
      <c r="M836">
        <v>1180000000</v>
      </c>
      <c r="N836">
        <v>-19.10191</v>
      </c>
    </row>
    <row r="837" spans="2:14" x14ac:dyDescent="0.25">
      <c r="B837">
        <v>1240000000</v>
      </c>
      <c r="C837">
        <v>-18.038055</v>
      </c>
      <c r="M837">
        <v>1240000000</v>
      </c>
      <c r="N837">
        <v>-18.634309999999999</v>
      </c>
    </row>
    <row r="838" spans="2:14" x14ac:dyDescent="0.25">
      <c r="B838">
        <v>1300000000</v>
      </c>
      <c r="C838">
        <v>-17.639496000000001</v>
      </c>
      <c r="M838">
        <v>1300000000</v>
      </c>
      <c r="N838">
        <v>-18.265141</v>
      </c>
    </row>
    <row r="839" spans="2:14" x14ac:dyDescent="0.25">
      <c r="B839">
        <v>1360000000</v>
      </c>
      <c r="C839">
        <v>-17.509765999999999</v>
      </c>
      <c r="M839">
        <v>1360000000</v>
      </c>
      <c r="N839">
        <v>-18.006679999999999</v>
      </c>
    </row>
    <row r="840" spans="2:14" x14ac:dyDescent="0.25">
      <c r="B840">
        <v>1420000000</v>
      </c>
      <c r="C840">
        <v>-17.33699</v>
      </c>
      <c r="M840">
        <v>1420000000</v>
      </c>
      <c r="N840">
        <v>-17.677475000000001</v>
      </c>
    </row>
    <row r="841" spans="2:14" x14ac:dyDescent="0.25">
      <c r="B841">
        <v>1480000000</v>
      </c>
      <c r="C841">
        <v>-17.058954</v>
      </c>
      <c r="M841">
        <v>1480000000</v>
      </c>
      <c r="N841">
        <v>-17.291357000000001</v>
      </c>
    </row>
    <row r="842" spans="2:14" x14ac:dyDescent="0.25">
      <c r="B842">
        <v>1540000000</v>
      </c>
      <c r="C842">
        <v>-16.759712</v>
      </c>
      <c r="M842">
        <v>1540000000</v>
      </c>
      <c r="N842">
        <v>-16.897409</v>
      </c>
    </row>
    <row r="843" spans="2:14" x14ac:dyDescent="0.25">
      <c r="B843">
        <v>1600000000</v>
      </c>
      <c r="C843">
        <v>-16.474865000000001</v>
      </c>
      <c r="M843">
        <v>1600000000</v>
      </c>
      <c r="N843">
        <v>-16.486906000000001</v>
      </c>
    </row>
    <row r="844" spans="2:14" x14ac:dyDescent="0.25">
      <c r="B844">
        <v>1660000000</v>
      </c>
      <c r="C844">
        <v>-16.115261</v>
      </c>
      <c r="M844">
        <v>1660000000</v>
      </c>
      <c r="N844">
        <v>-16.056301000000001</v>
      </c>
    </row>
    <row r="845" spans="2:14" x14ac:dyDescent="0.25">
      <c r="B845">
        <v>1720000000</v>
      </c>
      <c r="C845">
        <v>-15.770001000000001</v>
      </c>
      <c r="M845">
        <v>1720000000</v>
      </c>
      <c r="N845">
        <v>-15.641021</v>
      </c>
    </row>
    <row r="846" spans="2:14" x14ac:dyDescent="0.25">
      <c r="B846">
        <v>1780000000</v>
      </c>
      <c r="C846">
        <v>-15.687918</v>
      </c>
      <c r="M846">
        <v>1780000000</v>
      </c>
      <c r="N846">
        <v>-15.390302999999999</v>
      </c>
    </row>
    <row r="847" spans="2:14" x14ac:dyDescent="0.25">
      <c r="B847">
        <v>1840000000</v>
      </c>
      <c r="C847">
        <v>-15.816414999999999</v>
      </c>
      <c r="M847">
        <v>1840000000</v>
      </c>
      <c r="N847">
        <v>-15.221194000000001</v>
      </c>
    </row>
    <row r="848" spans="2:14" x14ac:dyDescent="0.25">
      <c r="B848">
        <v>1900000000</v>
      </c>
      <c r="C848">
        <v>-15.756523</v>
      </c>
      <c r="M848">
        <v>1900000000</v>
      </c>
      <c r="N848">
        <v>-14.936261</v>
      </c>
    </row>
    <row r="849" spans="2:14" x14ac:dyDescent="0.25">
      <c r="B849">
        <v>1960000000</v>
      </c>
      <c r="C849">
        <v>-15.474468</v>
      </c>
      <c r="M849">
        <v>1960000000</v>
      </c>
      <c r="N849">
        <v>-14.604889</v>
      </c>
    </row>
    <row r="850" spans="2:14" x14ac:dyDescent="0.25">
      <c r="B850">
        <v>2020000000</v>
      </c>
      <c r="C850">
        <v>-15.247035</v>
      </c>
      <c r="M850">
        <v>2020000000</v>
      </c>
      <c r="N850">
        <v>-14.330895999999999</v>
      </c>
    </row>
    <row r="851" spans="2:14" x14ac:dyDescent="0.25">
      <c r="B851">
        <v>2080000000</v>
      </c>
      <c r="C851">
        <v>-14.926315000000001</v>
      </c>
      <c r="M851">
        <v>2080000000</v>
      </c>
      <c r="N851">
        <v>-14.02824</v>
      </c>
    </row>
    <row r="852" spans="2:14" x14ac:dyDescent="0.25">
      <c r="B852">
        <v>2140000000</v>
      </c>
      <c r="C852">
        <v>-14.516571000000001</v>
      </c>
      <c r="M852">
        <v>2140000000</v>
      </c>
      <c r="N852">
        <v>-13.720592999999999</v>
      </c>
    </row>
    <row r="853" spans="2:14" x14ac:dyDescent="0.25">
      <c r="B853">
        <v>2200000000</v>
      </c>
      <c r="C853">
        <v>-14.209106</v>
      </c>
      <c r="M853">
        <v>2200000000</v>
      </c>
      <c r="N853">
        <v>-13.505996</v>
      </c>
    </row>
    <row r="854" spans="2:14" x14ac:dyDescent="0.25">
      <c r="B854">
        <v>2260000000</v>
      </c>
      <c r="C854">
        <v>-14.160686</v>
      </c>
      <c r="M854">
        <v>2260000000</v>
      </c>
      <c r="N854">
        <v>-13.39818</v>
      </c>
    </row>
    <row r="855" spans="2:14" x14ac:dyDescent="0.25">
      <c r="B855">
        <v>2320000000</v>
      </c>
      <c r="C855">
        <v>-14.078115</v>
      </c>
      <c r="M855">
        <v>2320000000</v>
      </c>
      <c r="N855">
        <v>-13.266207</v>
      </c>
    </row>
    <row r="856" spans="2:14" x14ac:dyDescent="0.25">
      <c r="B856">
        <v>2380000000</v>
      </c>
      <c r="C856">
        <v>-13.931265</v>
      </c>
      <c r="M856">
        <v>2380000000</v>
      </c>
      <c r="N856">
        <v>-13.088818</v>
      </c>
    </row>
    <row r="857" spans="2:14" x14ac:dyDescent="0.25">
      <c r="B857">
        <v>2440000000</v>
      </c>
      <c r="C857">
        <v>-13.803509999999999</v>
      </c>
      <c r="M857">
        <v>2440000000</v>
      </c>
      <c r="N857">
        <v>-12.934514</v>
      </c>
    </row>
    <row r="858" spans="2:14" x14ac:dyDescent="0.25">
      <c r="B858">
        <v>2500000000</v>
      </c>
      <c r="C858">
        <v>-13.584909</v>
      </c>
      <c r="M858">
        <v>2500000000</v>
      </c>
      <c r="N858">
        <v>-12.750629</v>
      </c>
    </row>
    <row r="859" spans="2:14" x14ac:dyDescent="0.25">
      <c r="B859">
        <v>2560000000</v>
      </c>
      <c r="C859">
        <v>-13.33975</v>
      </c>
      <c r="M859">
        <v>2560000000</v>
      </c>
      <c r="N859">
        <v>-12.588395</v>
      </c>
    </row>
    <row r="860" spans="2:14" x14ac:dyDescent="0.25">
      <c r="B860">
        <v>2620000000</v>
      </c>
      <c r="C860">
        <v>-13.412497</v>
      </c>
      <c r="M860">
        <v>2620000000</v>
      </c>
      <c r="N860">
        <v>-12.633729000000001</v>
      </c>
    </row>
    <row r="861" spans="2:14" x14ac:dyDescent="0.25">
      <c r="B861">
        <v>2680000000</v>
      </c>
      <c r="C861">
        <v>-13.546131000000001</v>
      </c>
      <c r="M861">
        <v>2680000000</v>
      </c>
      <c r="N861">
        <v>-12.649597</v>
      </c>
    </row>
    <row r="862" spans="2:14" x14ac:dyDescent="0.25">
      <c r="B862">
        <v>2740000000</v>
      </c>
      <c r="C862">
        <v>-13.536021</v>
      </c>
      <c r="M862">
        <v>2740000000</v>
      </c>
      <c r="N862">
        <v>-12.614319999999999</v>
      </c>
    </row>
    <row r="863" spans="2:14" x14ac:dyDescent="0.25">
      <c r="B863">
        <v>2800000000</v>
      </c>
      <c r="C863">
        <v>-13.555706000000001</v>
      </c>
      <c r="M863">
        <v>2800000000</v>
      </c>
      <c r="N863">
        <v>-12.619786</v>
      </c>
    </row>
    <row r="864" spans="2:14" x14ac:dyDescent="0.25">
      <c r="B864">
        <v>2860000000</v>
      </c>
      <c r="C864">
        <v>-13.729207000000001</v>
      </c>
      <c r="M864">
        <v>2860000000</v>
      </c>
      <c r="N864">
        <v>-12.780735</v>
      </c>
    </row>
    <row r="865" spans="2:14" x14ac:dyDescent="0.25">
      <c r="B865">
        <v>2920000000</v>
      </c>
      <c r="C865">
        <v>-13.822232</v>
      </c>
      <c r="M865">
        <v>2920000000</v>
      </c>
      <c r="N865">
        <v>-12.875392</v>
      </c>
    </row>
    <row r="866" spans="2:14" x14ac:dyDescent="0.25">
      <c r="B866">
        <v>2980000000</v>
      </c>
      <c r="C866">
        <v>-13.88096</v>
      </c>
      <c r="M866">
        <v>2980000000</v>
      </c>
      <c r="N866">
        <v>-12.980456999999999</v>
      </c>
    </row>
    <row r="867" spans="2:14" x14ac:dyDescent="0.25">
      <c r="B867">
        <v>3040000000</v>
      </c>
      <c r="C867">
        <v>-14.031587999999999</v>
      </c>
      <c r="M867">
        <v>3040000000</v>
      </c>
      <c r="N867">
        <v>-13.185389000000001</v>
      </c>
    </row>
    <row r="868" spans="2:14" x14ac:dyDescent="0.25">
      <c r="B868">
        <v>3100000000</v>
      </c>
      <c r="C868">
        <v>-14.311619</v>
      </c>
      <c r="M868">
        <v>3100000000</v>
      </c>
      <c r="N868">
        <v>-13.432105</v>
      </c>
    </row>
    <row r="869" spans="2:14" x14ac:dyDescent="0.25">
      <c r="B869">
        <v>3160000000</v>
      </c>
      <c r="C869">
        <v>-14.423690000000001</v>
      </c>
      <c r="M869">
        <v>3160000000</v>
      </c>
      <c r="N869">
        <v>-13.519736999999999</v>
      </c>
    </row>
    <row r="870" spans="2:14" x14ac:dyDescent="0.25">
      <c r="B870">
        <v>3220000000</v>
      </c>
      <c r="C870">
        <v>-14.483407</v>
      </c>
      <c r="M870">
        <v>3220000000</v>
      </c>
      <c r="N870">
        <v>-13.628473</v>
      </c>
    </row>
    <row r="871" spans="2:14" x14ac:dyDescent="0.25">
      <c r="B871">
        <v>3280000000</v>
      </c>
      <c r="C871">
        <v>-14.719772000000001</v>
      </c>
      <c r="M871">
        <v>3280000000</v>
      </c>
      <c r="N871">
        <v>-13.923078</v>
      </c>
    </row>
    <row r="872" spans="2:14" x14ac:dyDescent="0.25">
      <c r="B872">
        <v>3340000000</v>
      </c>
      <c r="C872">
        <v>-15.163087000000001</v>
      </c>
      <c r="M872">
        <v>3340000000</v>
      </c>
      <c r="N872">
        <v>-14.313046</v>
      </c>
    </row>
    <row r="873" spans="2:14" x14ac:dyDescent="0.25">
      <c r="B873">
        <v>3400000000</v>
      </c>
      <c r="C873">
        <v>-15.534974</v>
      </c>
      <c r="M873">
        <v>3400000000</v>
      </c>
      <c r="N873">
        <v>-14.582478999999999</v>
      </c>
    </row>
    <row r="874" spans="2:14" x14ac:dyDescent="0.25">
      <c r="B874">
        <v>3460000000</v>
      </c>
      <c r="C874">
        <v>-15.763855</v>
      </c>
      <c r="M874">
        <v>3460000000</v>
      </c>
      <c r="N874">
        <v>-14.711285</v>
      </c>
    </row>
    <row r="875" spans="2:14" x14ac:dyDescent="0.25">
      <c r="B875">
        <v>3520000000</v>
      </c>
      <c r="C875">
        <v>-15.947687</v>
      </c>
      <c r="M875">
        <v>3520000000</v>
      </c>
      <c r="N875">
        <v>-14.848110999999999</v>
      </c>
    </row>
    <row r="876" spans="2:14" x14ac:dyDescent="0.25">
      <c r="B876">
        <v>3580000000</v>
      </c>
      <c r="C876">
        <v>-16.19389</v>
      </c>
      <c r="M876">
        <v>3580000000</v>
      </c>
      <c r="N876">
        <v>-15.071047</v>
      </c>
    </row>
    <row r="877" spans="2:14" x14ac:dyDescent="0.25">
      <c r="B877">
        <v>3640000000</v>
      </c>
      <c r="C877">
        <v>-16.592023999999999</v>
      </c>
      <c r="M877">
        <v>3640000000</v>
      </c>
      <c r="N877">
        <v>-15.431842</v>
      </c>
    </row>
    <row r="878" spans="2:14" x14ac:dyDescent="0.25">
      <c r="B878">
        <v>3700000000</v>
      </c>
      <c r="C878">
        <v>-17.016773000000001</v>
      </c>
      <c r="M878">
        <v>3700000000</v>
      </c>
      <c r="N878">
        <v>-15.765435</v>
      </c>
    </row>
    <row r="879" spans="2:14" x14ac:dyDescent="0.25">
      <c r="B879">
        <v>3760000000</v>
      </c>
      <c r="C879">
        <v>-17.288391000000001</v>
      </c>
      <c r="M879">
        <v>3760000000</v>
      </c>
      <c r="N879">
        <v>-15.940701000000001</v>
      </c>
    </row>
    <row r="880" spans="2:14" x14ac:dyDescent="0.25">
      <c r="B880">
        <v>3820000000</v>
      </c>
      <c r="C880">
        <v>-17.539932</v>
      </c>
      <c r="M880">
        <v>3820000000</v>
      </c>
      <c r="N880">
        <v>-16.103859</v>
      </c>
    </row>
    <row r="881" spans="2:14" x14ac:dyDescent="0.25">
      <c r="B881">
        <v>3880000000</v>
      </c>
      <c r="C881">
        <v>-17.863334999999999</v>
      </c>
      <c r="M881">
        <v>3880000000</v>
      </c>
      <c r="N881">
        <v>-16.302634999999999</v>
      </c>
    </row>
    <row r="882" spans="2:14" x14ac:dyDescent="0.25">
      <c r="B882">
        <v>3940000000</v>
      </c>
      <c r="C882">
        <v>-18.024184999999999</v>
      </c>
      <c r="M882">
        <v>3940000000</v>
      </c>
      <c r="N882">
        <v>-16.337399000000001</v>
      </c>
    </row>
    <row r="883" spans="2:14" x14ac:dyDescent="0.25">
      <c r="B883">
        <v>4000000000</v>
      </c>
      <c r="C883">
        <v>-18.117750000000001</v>
      </c>
      <c r="M883">
        <v>4000000000</v>
      </c>
      <c r="N883">
        <v>-16.399605000000001</v>
      </c>
    </row>
    <row r="884" spans="2:14" x14ac:dyDescent="0.25">
      <c r="B884">
        <v>4060000000</v>
      </c>
      <c r="C884">
        <v>-18.570613999999999</v>
      </c>
      <c r="M884">
        <v>4060000000</v>
      </c>
      <c r="N884">
        <v>-16.816769000000001</v>
      </c>
    </row>
    <row r="885" spans="2:14" x14ac:dyDescent="0.25">
      <c r="B885">
        <v>4120000000</v>
      </c>
      <c r="C885">
        <v>-19.283064</v>
      </c>
      <c r="M885">
        <v>4120000000</v>
      </c>
      <c r="N885">
        <v>-17.368618000000001</v>
      </c>
    </row>
    <row r="886" spans="2:14" x14ac:dyDescent="0.25">
      <c r="B886">
        <v>4180000000</v>
      </c>
      <c r="C886">
        <v>-19.654775999999998</v>
      </c>
      <c r="M886">
        <v>4180000000</v>
      </c>
      <c r="N886">
        <v>-17.497215000000001</v>
      </c>
    </row>
    <row r="887" spans="2:14" x14ac:dyDescent="0.25">
      <c r="B887">
        <v>4240000000</v>
      </c>
      <c r="C887">
        <v>-19.557224000000001</v>
      </c>
      <c r="M887">
        <v>4240000000</v>
      </c>
      <c r="N887">
        <v>-17.301382</v>
      </c>
    </row>
    <row r="888" spans="2:14" x14ac:dyDescent="0.25">
      <c r="B888">
        <v>4300000000</v>
      </c>
      <c r="C888">
        <v>-19.544671999999998</v>
      </c>
      <c r="M888">
        <v>4300000000</v>
      </c>
      <c r="N888">
        <v>-17.312280999999999</v>
      </c>
    </row>
    <row r="889" spans="2:14" x14ac:dyDescent="0.25">
      <c r="B889">
        <v>4360000000</v>
      </c>
      <c r="C889">
        <v>-19.822111</v>
      </c>
      <c r="M889">
        <v>4360000000</v>
      </c>
      <c r="N889">
        <v>-17.590399000000001</v>
      </c>
    </row>
    <row r="890" spans="2:14" x14ac:dyDescent="0.25">
      <c r="B890">
        <v>4420000000</v>
      </c>
      <c r="C890">
        <v>-19.956802</v>
      </c>
      <c r="M890">
        <v>4420000000</v>
      </c>
      <c r="N890">
        <v>-17.696860999999998</v>
      </c>
    </row>
    <row r="891" spans="2:14" x14ac:dyDescent="0.25">
      <c r="B891">
        <v>4480000000</v>
      </c>
      <c r="C891">
        <v>-19.921249</v>
      </c>
      <c r="M891">
        <v>4480000000</v>
      </c>
      <c r="N891">
        <v>-17.717469999999999</v>
      </c>
    </row>
    <row r="892" spans="2:14" x14ac:dyDescent="0.25">
      <c r="B892">
        <v>4540000000</v>
      </c>
      <c r="C892">
        <v>-19.972466000000001</v>
      </c>
      <c r="M892">
        <v>4540000000</v>
      </c>
      <c r="N892">
        <v>-17.844342999999999</v>
      </c>
    </row>
    <row r="893" spans="2:14" x14ac:dyDescent="0.25">
      <c r="B893">
        <v>4600000000</v>
      </c>
      <c r="C893">
        <v>-20.150677000000002</v>
      </c>
      <c r="M893">
        <v>4600000000</v>
      </c>
      <c r="N893">
        <v>-18.090299999999999</v>
      </c>
    </row>
    <row r="894" spans="2:14" x14ac:dyDescent="0.25">
      <c r="B894">
        <v>4660000000</v>
      </c>
      <c r="C894">
        <v>-20.083860000000001</v>
      </c>
      <c r="M894">
        <v>4660000000</v>
      </c>
      <c r="N894">
        <v>-18.068701000000001</v>
      </c>
    </row>
    <row r="895" spans="2:14" x14ac:dyDescent="0.25">
      <c r="B895">
        <v>4720000000</v>
      </c>
      <c r="C895">
        <v>-19.718316999999999</v>
      </c>
      <c r="M895">
        <v>4720000000</v>
      </c>
      <c r="N895">
        <v>-17.820188999999999</v>
      </c>
    </row>
    <row r="896" spans="2:14" x14ac:dyDescent="0.25">
      <c r="B896">
        <v>4780000000</v>
      </c>
      <c r="C896">
        <v>-19.306618</v>
      </c>
      <c r="M896">
        <v>4780000000</v>
      </c>
      <c r="N896">
        <v>-17.621286000000001</v>
      </c>
    </row>
    <row r="897" spans="2:14" x14ac:dyDescent="0.25">
      <c r="B897">
        <v>4840000000</v>
      </c>
      <c r="C897">
        <v>-19.080660000000002</v>
      </c>
      <c r="M897">
        <v>4840000000</v>
      </c>
      <c r="N897">
        <v>-17.632401999999999</v>
      </c>
    </row>
    <row r="898" spans="2:14" x14ac:dyDescent="0.25">
      <c r="B898">
        <v>4900000000</v>
      </c>
      <c r="C898">
        <v>-19.004566000000001</v>
      </c>
      <c r="M898">
        <v>4900000000</v>
      </c>
      <c r="N898">
        <v>-17.789311999999999</v>
      </c>
    </row>
    <row r="899" spans="2:14" x14ac:dyDescent="0.25">
      <c r="B899">
        <v>4960000000</v>
      </c>
      <c r="C899">
        <v>-18.965055</v>
      </c>
      <c r="M899">
        <v>4960000000</v>
      </c>
      <c r="N899">
        <v>-17.924530000000001</v>
      </c>
    </row>
    <row r="900" spans="2:14" x14ac:dyDescent="0.25">
      <c r="B900">
        <v>5020000000</v>
      </c>
      <c r="C900">
        <v>-18.865372000000001</v>
      </c>
      <c r="M900">
        <v>5020000000</v>
      </c>
      <c r="N900">
        <v>-17.948055</v>
      </c>
    </row>
    <row r="901" spans="2:14" x14ac:dyDescent="0.25">
      <c r="B901">
        <v>5080000000</v>
      </c>
      <c r="C901">
        <v>-18.805771</v>
      </c>
      <c r="M901">
        <v>5080000000</v>
      </c>
      <c r="N901">
        <v>-18.022587000000001</v>
      </c>
    </row>
    <row r="902" spans="2:14" x14ac:dyDescent="0.25">
      <c r="B902">
        <v>5140000000</v>
      </c>
      <c r="C902">
        <v>-18.888663999999999</v>
      </c>
      <c r="M902">
        <v>5140000000</v>
      </c>
      <c r="N902">
        <v>-18.210882000000002</v>
      </c>
    </row>
    <row r="903" spans="2:14" x14ac:dyDescent="0.25">
      <c r="B903">
        <v>5200000000</v>
      </c>
      <c r="C903">
        <v>-18.888097999999999</v>
      </c>
      <c r="M903">
        <v>5200000000</v>
      </c>
      <c r="N903">
        <v>-18.203966000000001</v>
      </c>
    </row>
    <row r="904" spans="2:14" x14ac:dyDescent="0.25">
      <c r="B904">
        <v>5260000000</v>
      </c>
      <c r="C904">
        <v>-18.644793</v>
      </c>
      <c r="M904">
        <v>5260000000</v>
      </c>
      <c r="N904">
        <v>-18.015685999999999</v>
      </c>
    </row>
    <row r="905" spans="2:14" x14ac:dyDescent="0.25">
      <c r="B905">
        <v>5320000000</v>
      </c>
      <c r="C905">
        <v>-18.454820999999999</v>
      </c>
      <c r="M905">
        <v>5320000000</v>
      </c>
      <c r="N905">
        <v>-18.006536000000001</v>
      </c>
    </row>
    <row r="906" spans="2:14" x14ac:dyDescent="0.25">
      <c r="B906">
        <v>5380000000</v>
      </c>
      <c r="C906">
        <v>-18.760227</v>
      </c>
      <c r="M906">
        <v>5380000000</v>
      </c>
      <c r="N906">
        <v>-18.483015000000002</v>
      </c>
    </row>
    <row r="907" spans="2:14" x14ac:dyDescent="0.25">
      <c r="B907">
        <v>5440000000</v>
      </c>
      <c r="C907">
        <v>-19.233463</v>
      </c>
      <c r="M907">
        <v>5440000000</v>
      </c>
      <c r="N907">
        <v>-18.931175</v>
      </c>
    </row>
    <row r="908" spans="2:14" x14ac:dyDescent="0.25">
      <c r="B908">
        <v>5500000000</v>
      </c>
      <c r="C908">
        <v>-19.385581999999999</v>
      </c>
      <c r="M908">
        <v>5500000000</v>
      </c>
      <c r="N908">
        <v>-19.038958000000001</v>
      </c>
    </row>
    <row r="909" spans="2:14" x14ac:dyDescent="0.25">
      <c r="B909">
        <v>5560000000</v>
      </c>
      <c r="C909">
        <v>-19.451854999999998</v>
      </c>
      <c r="M909">
        <v>5560000000</v>
      </c>
      <c r="N909">
        <v>-19.138432000000002</v>
      </c>
    </row>
    <row r="910" spans="2:14" x14ac:dyDescent="0.25">
      <c r="B910">
        <v>5620000000</v>
      </c>
      <c r="C910">
        <v>-19.912813</v>
      </c>
      <c r="M910">
        <v>5620000000</v>
      </c>
      <c r="N910">
        <v>-19.626664999999999</v>
      </c>
    </row>
    <row r="911" spans="2:14" x14ac:dyDescent="0.25">
      <c r="B911">
        <v>5680000000</v>
      </c>
      <c r="C911">
        <v>-20.432541000000001</v>
      </c>
      <c r="M911">
        <v>5680000000</v>
      </c>
      <c r="N911">
        <v>-20.042529999999999</v>
      </c>
    </row>
    <row r="912" spans="2:14" x14ac:dyDescent="0.25">
      <c r="B912">
        <v>5740000000</v>
      </c>
      <c r="C912">
        <v>-20.739222000000002</v>
      </c>
      <c r="M912">
        <v>5740000000</v>
      </c>
      <c r="N912">
        <v>-20.257639000000001</v>
      </c>
    </row>
    <row r="913" spans="2:14" x14ac:dyDescent="0.25">
      <c r="B913">
        <v>5800000000</v>
      </c>
      <c r="C913">
        <v>-20.962195999999999</v>
      </c>
      <c r="M913">
        <v>5800000000</v>
      </c>
      <c r="N913">
        <v>-20.457121000000001</v>
      </c>
    </row>
    <row r="914" spans="2:14" x14ac:dyDescent="0.25">
      <c r="B914">
        <v>5860000000</v>
      </c>
      <c r="C914">
        <v>-21.552068999999999</v>
      </c>
      <c r="M914">
        <v>5860000000</v>
      </c>
      <c r="N914">
        <v>-21.033761999999999</v>
      </c>
    </row>
    <row r="915" spans="2:14" x14ac:dyDescent="0.25">
      <c r="B915">
        <v>5920000000</v>
      </c>
      <c r="C915">
        <v>-22.182773999999998</v>
      </c>
      <c r="M915">
        <v>5920000000</v>
      </c>
      <c r="N915">
        <v>-21.619143999999999</v>
      </c>
    </row>
    <row r="916" spans="2:14" x14ac:dyDescent="0.25">
      <c r="B916">
        <v>5980000000</v>
      </c>
      <c r="C916">
        <v>-22.603159000000002</v>
      </c>
      <c r="M916">
        <v>5980000000</v>
      </c>
      <c r="N916">
        <v>-21.973604000000002</v>
      </c>
    </row>
    <row r="917" spans="2:14" x14ac:dyDescent="0.25">
      <c r="B917">
        <v>6040000000</v>
      </c>
      <c r="C917">
        <v>-22.882895000000001</v>
      </c>
      <c r="M917">
        <v>6040000000</v>
      </c>
      <c r="N917">
        <v>-22.209858000000001</v>
      </c>
    </row>
    <row r="918" spans="2:14" x14ac:dyDescent="0.25">
      <c r="B918">
        <v>6100000000</v>
      </c>
      <c r="C918">
        <v>-23.254646000000001</v>
      </c>
      <c r="M918">
        <v>6100000000</v>
      </c>
      <c r="N918">
        <v>-22.536715999999998</v>
      </c>
    </row>
    <row r="919" spans="2:14" x14ac:dyDescent="0.25">
      <c r="B919">
        <v>6160000000</v>
      </c>
      <c r="C919">
        <v>-23.541328</v>
      </c>
      <c r="M919">
        <v>6160000000</v>
      </c>
      <c r="N919">
        <v>-22.819762999999998</v>
      </c>
    </row>
    <row r="920" spans="2:14" x14ac:dyDescent="0.25">
      <c r="B920">
        <v>6220000000</v>
      </c>
      <c r="C920">
        <v>-23.685328999999999</v>
      </c>
      <c r="M920">
        <v>6220000000</v>
      </c>
      <c r="N920">
        <v>-22.915623</v>
      </c>
    </row>
    <row r="921" spans="2:14" x14ac:dyDescent="0.25">
      <c r="B921">
        <v>6280000000</v>
      </c>
      <c r="C921">
        <v>-23.715537999999999</v>
      </c>
      <c r="M921">
        <v>6280000000</v>
      </c>
      <c r="N921">
        <v>-22.881267999999999</v>
      </c>
    </row>
    <row r="922" spans="2:14" x14ac:dyDescent="0.25">
      <c r="B922">
        <v>6340000000</v>
      </c>
      <c r="C922">
        <v>-23.729118</v>
      </c>
      <c r="M922">
        <v>6340000000</v>
      </c>
      <c r="N922">
        <v>-22.852450999999999</v>
      </c>
    </row>
    <row r="923" spans="2:14" x14ac:dyDescent="0.25">
      <c r="B923">
        <v>6400000000</v>
      </c>
      <c r="C923">
        <v>-23.796551000000001</v>
      </c>
      <c r="M923">
        <v>6400000000</v>
      </c>
      <c r="N923">
        <v>-22.919661999999999</v>
      </c>
    </row>
    <row r="924" spans="2:14" x14ac:dyDescent="0.25">
      <c r="B924">
        <v>6460000000</v>
      </c>
      <c r="C924">
        <v>-23.796879000000001</v>
      </c>
      <c r="M924">
        <v>6460000000</v>
      </c>
      <c r="N924">
        <v>-22.821563999999999</v>
      </c>
    </row>
    <row r="925" spans="2:14" x14ac:dyDescent="0.25">
      <c r="B925">
        <v>6520000000</v>
      </c>
      <c r="C925">
        <v>-23.705127999999998</v>
      </c>
      <c r="M925">
        <v>6520000000</v>
      </c>
      <c r="N925">
        <v>-22.565283000000001</v>
      </c>
    </row>
    <row r="926" spans="2:14" x14ac:dyDescent="0.25">
      <c r="B926">
        <v>6580000000</v>
      </c>
      <c r="C926">
        <v>-23.537486999999999</v>
      </c>
      <c r="M926">
        <v>6580000000</v>
      </c>
      <c r="N926">
        <v>-22.193881999999999</v>
      </c>
    </row>
    <row r="927" spans="2:14" x14ac:dyDescent="0.25">
      <c r="B927">
        <v>6640000000</v>
      </c>
      <c r="C927">
        <v>-23.411069999999999</v>
      </c>
      <c r="M927">
        <v>6640000000</v>
      </c>
      <c r="N927">
        <v>-21.901364999999998</v>
      </c>
    </row>
    <row r="928" spans="2:14" x14ac:dyDescent="0.25">
      <c r="B928">
        <v>6700000000</v>
      </c>
      <c r="C928">
        <v>-23.244579000000002</v>
      </c>
      <c r="M928">
        <v>6700000000</v>
      </c>
      <c r="N928">
        <v>-21.462931000000001</v>
      </c>
    </row>
    <row r="929" spans="2:14" x14ac:dyDescent="0.25">
      <c r="B929">
        <v>6760000000</v>
      </c>
      <c r="C929">
        <v>-22.970082999999999</v>
      </c>
      <c r="M929">
        <v>6760000000</v>
      </c>
      <c r="N929">
        <v>-20.791917999999999</v>
      </c>
    </row>
    <row r="930" spans="2:14" x14ac:dyDescent="0.25">
      <c r="B930">
        <v>6820000000</v>
      </c>
      <c r="C930">
        <v>-22.541861000000001</v>
      </c>
      <c r="M930">
        <v>6820000000</v>
      </c>
      <c r="N930">
        <v>-19.927472999999999</v>
      </c>
    </row>
    <row r="931" spans="2:14" x14ac:dyDescent="0.25">
      <c r="B931">
        <v>6880000000</v>
      </c>
      <c r="C931">
        <v>-22.086556999999999</v>
      </c>
      <c r="M931">
        <v>6880000000</v>
      </c>
      <c r="N931">
        <v>-19.231323</v>
      </c>
    </row>
    <row r="932" spans="2:14" x14ac:dyDescent="0.25">
      <c r="B932">
        <v>6940000000</v>
      </c>
      <c r="C932">
        <v>-21.601624999999999</v>
      </c>
      <c r="M932">
        <v>6940000000</v>
      </c>
      <c r="N932">
        <v>-18.553061</v>
      </c>
    </row>
    <row r="933" spans="2:14" x14ac:dyDescent="0.25">
      <c r="B933">
        <v>7000000000</v>
      </c>
      <c r="C933">
        <v>-21.158010000000001</v>
      </c>
      <c r="M933">
        <v>7000000000</v>
      </c>
      <c r="N933">
        <v>-17.908353999999999</v>
      </c>
    </row>
    <row r="934" spans="2:14" x14ac:dyDescent="0.25">
      <c r="B934">
        <v>7060000000</v>
      </c>
      <c r="C934">
        <v>-20.535132999999998</v>
      </c>
      <c r="M934">
        <v>7060000000</v>
      </c>
      <c r="N934">
        <v>-17.200714000000001</v>
      </c>
    </row>
    <row r="935" spans="2:14" x14ac:dyDescent="0.25">
      <c r="B935">
        <v>7120000000</v>
      </c>
      <c r="C935">
        <v>-19.737988000000001</v>
      </c>
      <c r="M935">
        <v>7120000000</v>
      </c>
      <c r="N935">
        <v>-16.688272000000001</v>
      </c>
    </row>
    <row r="936" spans="2:14" x14ac:dyDescent="0.25">
      <c r="B936">
        <v>7180000000</v>
      </c>
      <c r="C936">
        <v>-18.914702999999999</v>
      </c>
      <c r="M936">
        <v>7180000000</v>
      </c>
      <c r="N936">
        <v>-16.337499999999999</v>
      </c>
    </row>
    <row r="937" spans="2:14" x14ac:dyDescent="0.25">
      <c r="B937">
        <v>7240000000</v>
      </c>
      <c r="C937">
        <v>-18.331406000000001</v>
      </c>
      <c r="M937">
        <v>7240000000</v>
      </c>
      <c r="N937">
        <v>-16.237324000000001</v>
      </c>
    </row>
    <row r="938" spans="2:14" x14ac:dyDescent="0.25">
      <c r="B938">
        <v>7300000000</v>
      </c>
      <c r="C938">
        <v>-17.784842000000001</v>
      </c>
      <c r="M938">
        <v>7300000000</v>
      </c>
      <c r="N938">
        <v>-16.193321000000001</v>
      </c>
    </row>
    <row r="939" spans="2:14" x14ac:dyDescent="0.25">
      <c r="B939">
        <v>7360000000</v>
      </c>
      <c r="C939">
        <v>-17.167169999999999</v>
      </c>
      <c r="M939">
        <v>7360000000</v>
      </c>
      <c r="N939">
        <v>-16.271404</v>
      </c>
    </row>
    <row r="940" spans="2:14" x14ac:dyDescent="0.25">
      <c r="B940">
        <v>7420000000</v>
      </c>
      <c r="C940">
        <v>-16.836310999999998</v>
      </c>
      <c r="M940">
        <v>7420000000</v>
      </c>
      <c r="N940">
        <v>-16.72559</v>
      </c>
    </row>
    <row r="941" spans="2:14" x14ac:dyDescent="0.25">
      <c r="B941">
        <v>7480000000</v>
      </c>
      <c r="C941">
        <v>-17.018491999999998</v>
      </c>
      <c r="M941">
        <v>7480000000</v>
      </c>
      <c r="N941">
        <v>-17.488993000000001</v>
      </c>
    </row>
    <row r="942" spans="2:14" x14ac:dyDescent="0.25">
      <c r="B942">
        <v>7540000000</v>
      </c>
      <c r="C942">
        <v>-17.382826000000001</v>
      </c>
      <c r="M942">
        <v>7540000000</v>
      </c>
      <c r="N942">
        <v>-18.180387</v>
      </c>
    </row>
    <row r="943" spans="2:14" x14ac:dyDescent="0.25">
      <c r="B943">
        <v>7600000000</v>
      </c>
      <c r="C943">
        <v>-17.506432</v>
      </c>
      <c r="M943">
        <v>7600000000</v>
      </c>
      <c r="N943">
        <v>-18.687569</v>
      </c>
    </row>
    <row r="944" spans="2:14" x14ac:dyDescent="0.25">
      <c r="B944">
        <v>7660000000</v>
      </c>
      <c r="C944">
        <v>-17.734055000000001</v>
      </c>
      <c r="M944">
        <v>7660000000</v>
      </c>
      <c r="N944">
        <v>-19.450771</v>
      </c>
    </row>
    <row r="945" spans="2:14" x14ac:dyDescent="0.25">
      <c r="B945">
        <v>7720000000</v>
      </c>
      <c r="C945">
        <v>-18.334098999999998</v>
      </c>
      <c r="M945">
        <v>7720000000</v>
      </c>
      <c r="N945">
        <v>-20.288792000000001</v>
      </c>
    </row>
    <row r="946" spans="2:14" x14ac:dyDescent="0.25">
      <c r="B946">
        <v>7780000000</v>
      </c>
      <c r="C946">
        <v>-18.959161999999999</v>
      </c>
      <c r="M946">
        <v>7780000000</v>
      </c>
      <c r="N946">
        <v>-20.862590999999998</v>
      </c>
    </row>
    <row r="947" spans="2:14" x14ac:dyDescent="0.25">
      <c r="B947">
        <v>7840000000</v>
      </c>
      <c r="C947">
        <v>-19.278113999999999</v>
      </c>
      <c r="M947">
        <v>7840000000</v>
      </c>
      <c r="N947">
        <v>-21.292985999999999</v>
      </c>
    </row>
    <row r="948" spans="2:14" x14ac:dyDescent="0.25">
      <c r="B948">
        <v>7900000000</v>
      </c>
      <c r="C948">
        <v>-19.8186</v>
      </c>
      <c r="M948">
        <v>7900000000</v>
      </c>
      <c r="N948">
        <v>-21.962183</v>
      </c>
    </row>
    <row r="949" spans="2:14" x14ac:dyDescent="0.25">
      <c r="B949">
        <v>7960000000</v>
      </c>
      <c r="C949">
        <v>-20.718814999999999</v>
      </c>
      <c r="M949">
        <v>7960000000</v>
      </c>
      <c r="N949">
        <v>-22.588528</v>
      </c>
    </row>
    <row r="950" spans="2:14" x14ac:dyDescent="0.25">
      <c r="B950">
        <v>8020000000</v>
      </c>
      <c r="C950">
        <v>-21.433235</v>
      </c>
      <c r="M950">
        <v>8020000000</v>
      </c>
      <c r="N950">
        <v>-22.927778</v>
      </c>
    </row>
    <row r="951" spans="2:14" x14ac:dyDescent="0.25">
      <c r="B951">
        <v>8080000000</v>
      </c>
      <c r="C951">
        <v>-21.740138999999999</v>
      </c>
      <c r="M951">
        <v>8080000000</v>
      </c>
      <c r="N951">
        <v>-23.089466000000002</v>
      </c>
    </row>
    <row r="952" spans="2:14" x14ac:dyDescent="0.25">
      <c r="B952">
        <v>8140000000</v>
      </c>
      <c r="C952">
        <v>-22.008671</v>
      </c>
      <c r="M952">
        <v>8140000000</v>
      </c>
      <c r="N952">
        <v>-23.289736000000001</v>
      </c>
    </row>
    <row r="953" spans="2:14" x14ac:dyDescent="0.25">
      <c r="B953">
        <v>8200000000</v>
      </c>
      <c r="C953">
        <v>-22.369747</v>
      </c>
      <c r="M953">
        <v>8200000000</v>
      </c>
      <c r="N953">
        <v>-23.538349</v>
      </c>
    </row>
    <row r="954" spans="2:14" x14ac:dyDescent="0.25">
      <c r="B954">
        <v>8260000000</v>
      </c>
      <c r="C954">
        <v>-22.679625999999999</v>
      </c>
      <c r="M954">
        <v>8260000000</v>
      </c>
      <c r="N954">
        <v>-23.775126</v>
      </c>
    </row>
    <row r="955" spans="2:14" x14ac:dyDescent="0.25">
      <c r="B955">
        <v>8320000000</v>
      </c>
      <c r="C955">
        <v>-22.892264999999998</v>
      </c>
      <c r="M955">
        <v>8320000000</v>
      </c>
      <c r="N955">
        <v>-23.948692000000001</v>
      </c>
    </row>
    <row r="956" spans="2:14" x14ac:dyDescent="0.25">
      <c r="B956">
        <v>8380000000</v>
      </c>
      <c r="C956">
        <v>-23.111367999999999</v>
      </c>
      <c r="M956">
        <v>8380000000</v>
      </c>
      <c r="N956">
        <v>-24.121983</v>
      </c>
    </row>
    <row r="957" spans="2:14" x14ac:dyDescent="0.25">
      <c r="B957">
        <v>8440000000</v>
      </c>
      <c r="C957">
        <v>-23.333386999999998</v>
      </c>
      <c r="M957">
        <v>8440000000</v>
      </c>
      <c r="N957">
        <v>-24.287766999999999</v>
      </c>
    </row>
    <row r="958" spans="2:14" x14ac:dyDescent="0.25">
      <c r="B958">
        <v>8500000000</v>
      </c>
      <c r="C958">
        <v>-23.522836999999999</v>
      </c>
      <c r="M958">
        <v>8500000000</v>
      </c>
      <c r="N958">
        <v>-24.437975000000002</v>
      </c>
    </row>
    <row r="959" spans="2:14" x14ac:dyDescent="0.25">
      <c r="B959">
        <v>8560000000</v>
      </c>
      <c r="C959">
        <v>-23.680040000000002</v>
      </c>
      <c r="M959">
        <v>8560000000</v>
      </c>
      <c r="N959">
        <v>-24.543474</v>
      </c>
    </row>
    <row r="960" spans="2:14" x14ac:dyDescent="0.25">
      <c r="B960">
        <v>8620000000</v>
      </c>
      <c r="C960">
        <v>-23.729101</v>
      </c>
      <c r="M960">
        <v>8620000000</v>
      </c>
      <c r="N960">
        <v>-24.541495999999999</v>
      </c>
    </row>
    <row r="961" spans="2:14" x14ac:dyDescent="0.25">
      <c r="B961">
        <v>8680000000</v>
      </c>
      <c r="C961">
        <v>-23.772234000000001</v>
      </c>
      <c r="M961">
        <v>8680000000</v>
      </c>
      <c r="N961">
        <v>-24.603028999999999</v>
      </c>
    </row>
    <row r="962" spans="2:14" x14ac:dyDescent="0.25">
      <c r="B962">
        <v>8740000000</v>
      </c>
      <c r="C962">
        <v>-23.904281999999998</v>
      </c>
      <c r="M962">
        <v>8740000000</v>
      </c>
      <c r="N962">
        <v>-24.775003000000002</v>
      </c>
    </row>
    <row r="963" spans="2:14" x14ac:dyDescent="0.25">
      <c r="B963">
        <v>8800000000</v>
      </c>
      <c r="C963">
        <v>-24.109487999999999</v>
      </c>
      <c r="M963">
        <v>8800000000</v>
      </c>
      <c r="N963">
        <v>-24.959043999999999</v>
      </c>
    </row>
    <row r="964" spans="2:14" x14ac:dyDescent="0.25">
      <c r="B964">
        <v>8860000000</v>
      </c>
      <c r="C964">
        <v>-24.208203999999999</v>
      </c>
      <c r="M964">
        <v>8860000000</v>
      </c>
      <c r="N964">
        <v>-25.00526</v>
      </c>
    </row>
    <row r="965" spans="2:14" x14ac:dyDescent="0.25">
      <c r="B965">
        <v>8920000000</v>
      </c>
      <c r="C965">
        <v>-24.214701000000002</v>
      </c>
      <c r="M965">
        <v>8920000000</v>
      </c>
      <c r="N965">
        <v>-25.001802000000001</v>
      </c>
    </row>
    <row r="966" spans="2:14" x14ac:dyDescent="0.25">
      <c r="B966">
        <v>8980000000</v>
      </c>
      <c r="C966">
        <v>-24.281330000000001</v>
      </c>
      <c r="M966">
        <v>8980000000</v>
      </c>
      <c r="N966">
        <v>-25.071728</v>
      </c>
    </row>
    <row r="967" spans="2:14" x14ac:dyDescent="0.25">
      <c r="B967">
        <v>9040000000</v>
      </c>
      <c r="C967">
        <v>-24.349888</v>
      </c>
      <c r="M967">
        <v>9040000000</v>
      </c>
      <c r="N967">
        <v>-25.100615999999999</v>
      </c>
    </row>
    <row r="968" spans="2:14" x14ac:dyDescent="0.25">
      <c r="B968">
        <v>9100000000</v>
      </c>
      <c r="C968">
        <v>-24.291205999999999</v>
      </c>
      <c r="M968">
        <v>9100000000</v>
      </c>
      <c r="N968">
        <v>-25.035762999999999</v>
      </c>
    </row>
    <row r="969" spans="2:14" x14ac:dyDescent="0.25">
      <c r="B969">
        <v>9160000000</v>
      </c>
      <c r="C969">
        <v>-24.248833000000001</v>
      </c>
      <c r="M969">
        <v>9160000000</v>
      </c>
      <c r="N969">
        <v>-25.072154999999999</v>
      </c>
    </row>
    <row r="970" spans="2:14" x14ac:dyDescent="0.25">
      <c r="B970">
        <v>9220000000</v>
      </c>
      <c r="C970">
        <v>-24.468395000000001</v>
      </c>
      <c r="M970">
        <v>9220000000</v>
      </c>
      <c r="N970">
        <v>-25.363679999999999</v>
      </c>
    </row>
    <row r="971" spans="2:14" x14ac:dyDescent="0.25">
      <c r="B971">
        <v>9280000000</v>
      </c>
      <c r="C971">
        <v>-24.691279999999999</v>
      </c>
      <c r="M971">
        <v>9280000000</v>
      </c>
      <c r="N971">
        <v>-25.545717</v>
      </c>
    </row>
    <row r="972" spans="2:14" x14ac:dyDescent="0.25">
      <c r="B972">
        <v>9340000000</v>
      </c>
      <c r="C972">
        <v>-24.761030000000002</v>
      </c>
      <c r="M972">
        <v>9340000000</v>
      </c>
      <c r="N972">
        <v>-25.545887</v>
      </c>
    </row>
    <row r="973" spans="2:14" x14ac:dyDescent="0.25">
      <c r="B973">
        <v>9400000000</v>
      </c>
      <c r="C973">
        <v>-24.711824</v>
      </c>
      <c r="M973">
        <v>9400000000</v>
      </c>
      <c r="N973">
        <v>-25.487804000000001</v>
      </c>
    </row>
    <row r="974" spans="2:14" x14ac:dyDescent="0.25">
      <c r="B974">
        <v>9460000000</v>
      </c>
      <c r="C974">
        <v>-24.755694999999999</v>
      </c>
      <c r="M974">
        <v>9460000000</v>
      </c>
      <c r="N974">
        <v>-25.545968999999999</v>
      </c>
    </row>
    <row r="975" spans="2:14" x14ac:dyDescent="0.25">
      <c r="B975">
        <v>9520000000</v>
      </c>
      <c r="C975">
        <v>-24.813476999999999</v>
      </c>
      <c r="M975">
        <v>9520000000</v>
      </c>
      <c r="N975">
        <v>-25.602060000000002</v>
      </c>
    </row>
    <row r="976" spans="2:14" x14ac:dyDescent="0.25">
      <c r="B976">
        <v>9580000000</v>
      </c>
      <c r="C976">
        <v>-24.846081000000002</v>
      </c>
      <c r="M976">
        <v>9580000000</v>
      </c>
      <c r="N976">
        <v>-25.642617999999999</v>
      </c>
    </row>
    <row r="977" spans="2:14" x14ac:dyDescent="0.25">
      <c r="B977">
        <v>9640000000</v>
      </c>
      <c r="C977">
        <v>-24.927772999999998</v>
      </c>
      <c r="M977">
        <v>9640000000</v>
      </c>
      <c r="N977">
        <v>-25.753771</v>
      </c>
    </row>
    <row r="978" spans="2:14" x14ac:dyDescent="0.25">
      <c r="B978">
        <v>9700000000</v>
      </c>
      <c r="C978">
        <v>-25.114304000000001</v>
      </c>
      <c r="M978">
        <v>9700000000</v>
      </c>
      <c r="N978">
        <v>-25.936482999999999</v>
      </c>
    </row>
    <row r="979" spans="2:14" x14ac:dyDescent="0.25">
      <c r="B979">
        <v>9760000000</v>
      </c>
      <c r="C979">
        <v>-25.301089999999999</v>
      </c>
      <c r="M979">
        <v>9760000000</v>
      </c>
      <c r="N979">
        <v>-26.081060000000001</v>
      </c>
    </row>
    <row r="980" spans="2:14" x14ac:dyDescent="0.25">
      <c r="B980">
        <v>9820000000</v>
      </c>
      <c r="C980">
        <v>-25.398019999999999</v>
      </c>
      <c r="M980">
        <v>9820000000</v>
      </c>
      <c r="N980">
        <v>-26.110589999999998</v>
      </c>
    </row>
    <row r="981" spans="2:14" x14ac:dyDescent="0.25">
      <c r="B981">
        <v>9880000000</v>
      </c>
      <c r="C981">
        <v>-25.411957000000001</v>
      </c>
      <c r="M981">
        <v>9880000000</v>
      </c>
      <c r="N981">
        <v>-26.073685000000001</v>
      </c>
    </row>
    <row r="982" spans="2:14" x14ac:dyDescent="0.25">
      <c r="B982">
        <v>9940000000</v>
      </c>
      <c r="C982">
        <v>-25.338906999999999</v>
      </c>
      <c r="M982">
        <v>9940000000</v>
      </c>
      <c r="N982">
        <v>-25.993407999999999</v>
      </c>
    </row>
    <row r="983" spans="2:14" x14ac:dyDescent="0.25">
      <c r="B983">
        <v>10000000000</v>
      </c>
      <c r="C983">
        <v>-25.368888999999999</v>
      </c>
      <c r="M983">
        <v>10000000000</v>
      </c>
      <c r="N983">
        <v>-26.052465000000002</v>
      </c>
    </row>
    <row r="984" spans="2:14" x14ac:dyDescent="0.25">
      <c r="B984">
        <v>10060000000</v>
      </c>
      <c r="C984">
        <v>-25.606033</v>
      </c>
      <c r="M984">
        <v>10060000000</v>
      </c>
      <c r="N984">
        <v>-26.273045</v>
      </c>
    </row>
    <row r="985" spans="2:14" x14ac:dyDescent="0.25">
      <c r="B985">
        <v>10120000000</v>
      </c>
      <c r="C985">
        <v>-25.826025000000001</v>
      </c>
      <c r="M985">
        <v>10120000000</v>
      </c>
      <c r="N985">
        <v>-26.433178000000002</v>
      </c>
    </row>
    <row r="986" spans="2:14" x14ac:dyDescent="0.25">
      <c r="B986">
        <v>10180000000</v>
      </c>
      <c r="C986">
        <v>-25.942655999999999</v>
      </c>
      <c r="M986">
        <v>10180000000</v>
      </c>
      <c r="N986">
        <v>-26.487711000000001</v>
      </c>
    </row>
    <row r="987" spans="2:14" x14ac:dyDescent="0.25">
      <c r="B987">
        <v>10240000000</v>
      </c>
      <c r="C987">
        <v>-26.064039000000001</v>
      </c>
      <c r="M987">
        <v>10240000000</v>
      </c>
      <c r="N987">
        <v>-26.573650000000001</v>
      </c>
    </row>
    <row r="988" spans="2:14" x14ac:dyDescent="0.25">
      <c r="B988">
        <v>10300000000</v>
      </c>
      <c r="C988">
        <v>-26.253798</v>
      </c>
      <c r="M988">
        <v>10300000000</v>
      </c>
      <c r="N988">
        <v>-26.686157000000001</v>
      </c>
    </row>
    <row r="989" spans="2:14" x14ac:dyDescent="0.25">
      <c r="B989">
        <v>10360000000</v>
      </c>
      <c r="C989">
        <v>-26.300823000000001</v>
      </c>
      <c r="M989">
        <v>10360000000</v>
      </c>
      <c r="N989">
        <v>-26.658200999999998</v>
      </c>
    </row>
    <row r="990" spans="2:14" x14ac:dyDescent="0.25">
      <c r="B990">
        <v>10420000000</v>
      </c>
      <c r="C990">
        <v>-26.357724999999999</v>
      </c>
      <c r="M990">
        <v>10420000000</v>
      </c>
      <c r="N990">
        <v>-26.685708999999999</v>
      </c>
    </row>
    <row r="991" spans="2:14" x14ac:dyDescent="0.25">
      <c r="B991">
        <v>10480000000</v>
      </c>
      <c r="C991">
        <v>-26.619883000000002</v>
      </c>
      <c r="M991">
        <v>10480000000</v>
      </c>
      <c r="N991">
        <v>-26.913326000000001</v>
      </c>
    </row>
    <row r="992" spans="2:14" x14ac:dyDescent="0.25">
      <c r="B992">
        <v>10540000000</v>
      </c>
      <c r="C992">
        <v>-26.973354</v>
      </c>
      <c r="M992">
        <v>10540000000</v>
      </c>
      <c r="N992">
        <v>-27.150269999999999</v>
      </c>
    </row>
    <row r="993" spans="2:14" x14ac:dyDescent="0.25">
      <c r="B993">
        <v>10600000000</v>
      </c>
      <c r="C993">
        <v>-27.179528999999999</v>
      </c>
      <c r="M993">
        <v>10600000000</v>
      </c>
      <c r="N993">
        <v>-27.222287999999999</v>
      </c>
    </row>
    <row r="994" spans="2:14" x14ac:dyDescent="0.25">
      <c r="B994">
        <v>10660000000</v>
      </c>
      <c r="C994">
        <v>-27.252434000000001</v>
      </c>
      <c r="M994">
        <v>10660000000</v>
      </c>
      <c r="N994">
        <v>-27.203126999999999</v>
      </c>
    </row>
    <row r="995" spans="2:14" x14ac:dyDescent="0.25">
      <c r="B995">
        <v>10720000000</v>
      </c>
      <c r="C995">
        <v>-27.389814000000001</v>
      </c>
      <c r="M995">
        <v>10720000000</v>
      </c>
      <c r="N995">
        <v>-27.269693</v>
      </c>
    </row>
    <row r="996" spans="2:14" x14ac:dyDescent="0.25">
      <c r="B996">
        <v>10780000000</v>
      </c>
      <c r="C996">
        <v>-27.609734</v>
      </c>
      <c r="M996">
        <v>10780000000</v>
      </c>
      <c r="N996">
        <v>-27.399857999999998</v>
      </c>
    </row>
    <row r="997" spans="2:14" x14ac:dyDescent="0.25">
      <c r="B997">
        <v>10840000000</v>
      </c>
      <c r="C997">
        <v>-27.899495999999999</v>
      </c>
      <c r="M997">
        <v>10840000000</v>
      </c>
      <c r="N997">
        <v>-27.571214999999999</v>
      </c>
    </row>
    <row r="998" spans="2:14" x14ac:dyDescent="0.25">
      <c r="B998">
        <v>10900000000</v>
      </c>
      <c r="C998">
        <v>-28.151686000000002</v>
      </c>
      <c r="M998">
        <v>10900000000</v>
      </c>
      <c r="N998">
        <v>-27.693394000000001</v>
      </c>
    </row>
    <row r="999" spans="2:14" x14ac:dyDescent="0.25">
      <c r="B999">
        <v>10960000000</v>
      </c>
      <c r="C999">
        <v>-28.374641</v>
      </c>
      <c r="M999">
        <v>10960000000</v>
      </c>
      <c r="N999">
        <v>-27.781358999999998</v>
      </c>
    </row>
    <row r="1000" spans="2:14" x14ac:dyDescent="0.25">
      <c r="B1000">
        <v>11020000000</v>
      </c>
      <c r="C1000">
        <v>-28.604991999999999</v>
      </c>
      <c r="M1000">
        <v>11020000000</v>
      </c>
      <c r="N1000">
        <v>-27.882525999999999</v>
      </c>
    </row>
    <row r="1001" spans="2:14" x14ac:dyDescent="0.25">
      <c r="B1001">
        <v>11080000000</v>
      </c>
      <c r="C1001">
        <v>-28.868041999999999</v>
      </c>
      <c r="M1001">
        <v>11080000000</v>
      </c>
      <c r="N1001">
        <v>-28.010594999999999</v>
      </c>
    </row>
    <row r="1002" spans="2:14" x14ac:dyDescent="0.25">
      <c r="B1002">
        <v>11140000000</v>
      </c>
      <c r="C1002">
        <v>-29.110116999999999</v>
      </c>
      <c r="M1002">
        <v>11140000000</v>
      </c>
      <c r="N1002">
        <v>-28.108060999999999</v>
      </c>
    </row>
    <row r="1003" spans="2:14" x14ac:dyDescent="0.25">
      <c r="B1003">
        <v>11200000000</v>
      </c>
      <c r="C1003">
        <v>-29.346112999999999</v>
      </c>
      <c r="M1003">
        <v>11200000000</v>
      </c>
      <c r="N1003">
        <v>-28.188475</v>
      </c>
    </row>
    <row r="1004" spans="2:14" x14ac:dyDescent="0.25">
      <c r="B1004">
        <v>11260000000</v>
      </c>
      <c r="C1004">
        <v>-29.626749</v>
      </c>
      <c r="M1004">
        <v>11260000000</v>
      </c>
      <c r="N1004">
        <v>-28.316088000000001</v>
      </c>
    </row>
    <row r="1005" spans="2:14" x14ac:dyDescent="0.25">
      <c r="B1005">
        <v>11320000000</v>
      </c>
      <c r="C1005">
        <v>-29.950220000000002</v>
      </c>
      <c r="M1005">
        <v>11320000000</v>
      </c>
      <c r="N1005">
        <v>-28.469503</v>
      </c>
    </row>
    <row r="1006" spans="2:14" x14ac:dyDescent="0.25">
      <c r="B1006">
        <v>11380000000</v>
      </c>
      <c r="C1006">
        <v>-30.244852000000002</v>
      </c>
      <c r="M1006">
        <v>11380000000</v>
      </c>
      <c r="N1006">
        <v>-28.558228</v>
      </c>
    </row>
    <row r="1007" spans="2:14" x14ac:dyDescent="0.25">
      <c r="B1007">
        <v>11440000000</v>
      </c>
      <c r="C1007">
        <v>-30.491088999999999</v>
      </c>
      <c r="M1007">
        <v>11440000000</v>
      </c>
      <c r="N1007">
        <v>-28.601541999999998</v>
      </c>
    </row>
    <row r="1008" spans="2:14" x14ac:dyDescent="0.25">
      <c r="B1008">
        <v>11500000000</v>
      </c>
      <c r="C1008">
        <v>-30.718153000000001</v>
      </c>
      <c r="M1008">
        <v>11500000000</v>
      </c>
      <c r="N1008">
        <v>-28.649785999999999</v>
      </c>
    </row>
    <row r="1009" spans="2:14" x14ac:dyDescent="0.25">
      <c r="B1009">
        <v>11560000000</v>
      </c>
      <c r="C1009">
        <v>-31.048705999999999</v>
      </c>
      <c r="M1009">
        <v>11560000000</v>
      </c>
      <c r="N1009">
        <v>-28.783766</v>
      </c>
    </row>
    <row r="1010" spans="2:14" x14ac:dyDescent="0.25">
      <c r="B1010">
        <v>11620000000</v>
      </c>
      <c r="C1010">
        <v>-31.383087</v>
      </c>
      <c r="M1010">
        <v>11620000000</v>
      </c>
      <c r="N1010">
        <v>-28.875278000000002</v>
      </c>
    </row>
    <row r="1011" spans="2:14" x14ac:dyDescent="0.25">
      <c r="B1011">
        <v>11680000000</v>
      </c>
      <c r="C1011">
        <v>-31.610831999999998</v>
      </c>
      <c r="M1011">
        <v>11680000000</v>
      </c>
      <c r="N1011">
        <v>-28.873173000000001</v>
      </c>
    </row>
    <row r="1012" spans="2:14" x14ac:dyDescent="0.25">
      <c r="B1012">
        <v>11740000000</v>
      </c>
      <c r="C1012">
        <v>-31.830183000000002</v>
      </c>
      <c r="M1012">
        <v>11740000000</v>
      </c>
      <c r="N1012">
        <v>-28.893501000000001</v>
      </c>
    </row>
    <row r="1013" spans="2:14" x14ac:dyDescent="0.25">
      <c r="B1013">
        <v>11800000000</v>
      </c>
      <c r="C1013">
        <v>-32.170059000000002</v>
      </c>
      <c r="M1013">
        <v>11800000000</v>
      </c>
      <c r="N1013">
        <v>-29.033162999999998</v>
      </c>
    </row>
    <row r="1014" spans="2:14" x14ac:dyDescent="0.25">
      <c r="B1014">
        <v>11860000000</v>
      </c>
      <c r="C1014">
        <v>-32.520031000000003</v>
      </c>
      <c r="M1014">
        <v>11860000000</v>
      </c>
      <c r="N1014">
        <v>-29.137014000000001</v>
      </c>
    </row>
    <row r="1015" spans="2:14" x14ac:dyDescent="0.25">
      <c r="B1015">
        <v>11920000000</v>
      </c>
      <c r="C1015">
        <v>-32.801022000000003</v>
      </c>
      <c r="M1015">
        <v>11920000000</v>
      </c>
      <c r="N1015">
        <v>-29.172318000000001</v>
      </c>
    </row>
    <row r="1016" spans="2:14" x14ac:dyDescent="0.25">
      <c r="B1016">
        <v>11980000000</v>
      </c>
      <c r="C1016">
        <v>-33.062721000000003</v>
      </c>
      <c r="M1016">
        <v>11980000000</v>
      </c>
      <c r="N1016">
        <v>-29.212814000000002</v>
      </c>
    </row>
    <row r="1017" spans="2:14" x14ac:dyDescent="0.25">
      <c r="B1017">
        <v>12040000000</v>
      </c>
      <c r="C1017">
        <v>-33.372554999999998</v>
      </c>
      <c r="M1017">
        <v>12040000000</v>
      </c>
      <c r="N1017">
        <v>-29.307302</v>
      </c>
    </row>
    <row r="1018" spans="2:14" x14ac:dyDescent="0.25">
      <c r="B1018">
        <v>12100000000</v>
      </c>
      <c r="C1018">
        <v>-33.706310000000002</v>
      </c>
      <c r="M1018">
        <v>12100000000</v>
      </c>
      <c r="N1018">
        <v>-29.416594</v>
      </c>
    </row>
    <row r="1019" spans="2:14" x14ac:dyDescent="0.25">
      <c r="B1019">
        <v>12160000000</v>
      </c>
      <c r="C1019">
        <v>-33.987400000000001</v>
      </c>
      <c r="M1019">
        <v>12160000000</v>
      </c>
      <c r="N1019">
        <v>-29.507828</v>
      </c>
    </row>
    <row r="1020" spans="2:14" x14ac:dyDescent="0.25">
      <c r="B1020">
        <v>12220000000</v>
      </c>
      <c r="C1020">
        <v>-34.236248000000003</v>
      </c>
      <c r="M1020">
        <v>12220000000</v>
      </c>
      <c r="N1020">
        <v>-29.595431999999999</v>
      </c>
    </row>
    <row r="1021" spans="2:14" x14ac:dyDescent="0.25">
      <c r="B1021">
        <v>12280000000</v>
      </c>
      <c r="C1021">
        <v>-34.514957000000003</v>
      </c>
      <c r="M1021">
        <v>12280000000</v>
      </c>
      <c r="N1021">
        <v>-29.779644000000001</v>
      </c>
    </row>
    <row r="1022" spans="2:14" x14ac:dyDescent="0.25">
      <c r="B1022">
        <v>12340000000</v>
      </c>
      <c r="C1022">
        <v>-34.819316999999998</v>
      </c>
      <c r="M1022">
        <v>12340000000</v>
      </c>
      <c r="N1022">
        <v>-30.024725</v>
      </c>
    </row>
    <row r="1023" spans="2:14" x14ac:dyDescent="0.25">
      <c r="B1023">
        <v>12400000000</v>
      </c>
      <c r="C1023">
        <v>-35.031123999999998</v>
      </c>
      <c r="M1023">
        <v>12400000000</v>
      </c>
      <c r="N1023">
        <v>-30.244679999999999</v>
      </c>
    </row>
    <row r="1024" spans="2:14" x14ac:dyDescent="0.25">
      <c r="B1024">
        <v>12460000000</v>
      </c>
      <c r="C1024">
        <v>-35.097546000000001</v>
      </c>
      <c r="M1024">
        <v>12460000000</v>
      </c>
      <c r="N1024">
        <v>-30.409803</v>
      </c>
    </row>
    <row r="1025" spans="2:14" x14ac:dyDescent="0.25">
      <c r="B1025">
        <v>12520000000</v>
      </c>
      <c r="C1025">
        <v>-35.015884</v>
      </c>
      <c r="M1025">
        <v>12520000000</v>
      </c>
      <c r="N1025">
        <v>-30.626830999999999</v>
      </c>
    </row>
    <row r="1026" spans="2:14" x14ac:dyDescent="0.25">
      <c r="B1026">
        <v>12580000000</v>
      </c>
      <c r="C1026">
        <v>-34.827579</v>
      </c>
      <c r="M1026">
        <v>12580000000</v>
      </c>
      <c r="N1026">
        <v>-30.922384000000001</v>
      </c>
    </row>
    <row r="1027" spans="2:14" x14ac:dyDescent="0.25">
      <c r="B1027">
        <v>12640000000</v>
      </c>
      <c r="C1027">
        <v>-34.526114999999997</v>
      </c>
      <c r="M1027">
        <v>12640000000</v>
      </c>
      <c r="N1027">
        <v>-31.261192000000001</v>
      </c>
    </row>
    <row r="1028" spans="2:14" x14ac:dyDescent="0.25">
      <c r="B1028">
        <v>12700000000</v>
      </c>
      <c r="C1028">
        <v>-34.071716000000002</v>
      </c>
      <c r="M1028">
        <v>12700000000</v>
      </c>
      <c r="N1028">
        <v>-31.560984000000001</v>
      </c>
    </row>
    <row r="1029" spans="2:14" x14ac:dyDescent="0.25">
      <c r="B1029">
        <v>12760000000</v>
      </c>
      <c r="C1029">
        <v>-33.489291999999999</v>
      </c>
      <c r="M1029">
        <v>12760000000</v>
      </c>
      <c r="N1029">
        <v>-31.909237000000001</v>
      </c>
    </row>
    <row r="1030" spans="2:14" x14ac:dyDescent="0.25">
      <c r="B1030">
        <v>12820000000</v>
      </c>
      <c r="C1030">
        <v>-32.869301</v>
      </c>
      <c r="M1030">
        <v>12820000000</v>
      </c>
      <c r="N1030">
        <v>-32.311615000000003</v>
      </c>
    </row>
    <row r="1031" spans="2:14" x14ac:dyDescent="0.25">
      <c r="B1031">
        <v>12880000000</v>
      </c>
      <c r="C1031">
        <v>-32.183914000000001</v>
      </c>
      <c r="M1031">
        <v>12880000000</v>
      </c>
      <c r="N1031">
        <v>-32.674422999999997</v>
      </c>
    </row>
    <row r="1032" spans="2:14" x14ac:dyDescent="0.25">
      <c r="B1032">
        <v>12940000000</v>
      </c>
      <c r="C1032">
        <v>-31.537251000000001</v>
      </c>
      <c r="M1032">
        <v>12940000000</v>
      </c>
      <c r="N1032">
        <v>-32.902569</v>
      </c>
    </row>
    <row r="1033" spans="2:14" x14ac:dyDescent="0.25">
      <c r="B1033">
        <v>13000000000</v>
      </c>
      <c r="C1033">
        <v>-31.030944999999999</v>
      </c>
      <c r="M1033">
        <v>13000000000</v>
      </c>
      <c r="N1033">
        <v>-33.122306999999999</v>
      </c>
    </row>
    <row r="1034" spans="2:14" x14ac:dyDescent="0.25">
      <c r="B1034" t="s">
        <v>25</v>
      </c>
      <c r="M1034" t="s">
        <v>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B628"/>
  <sheetViews>
    <sheetView topLeftCell="A202" workbookViewId="0">
      <selection activeCell="I13" sqref="I13"/>
    </sheetView>
  </sheetViews>
  <sheetFormatPr defaultRowHeight="15" x14ac:dyDescent="0.25"/>
  <cols>
    <col min="1" max="1" width="13.7109375" style="40" customWidth="1"/>
    <col min="7" max="7" width="2.140625" style="19" customWidth="1"/>
    <col min="8" max="8" width="11" style="5" bestFit="1" customWidth="1"/>
    <col min="9" max="9" width="14.85546875" style="5" bestFit="1" customWidth="1"/>
    <col min="10" max="10" width="18.7109375" style="5" bestFit="1" customWidth="1"/>
    <col min="11" max="11" width="13.7109375" style="40" customWidth="1"/>
    <col min="17" max="17" width="2" style="19" customWidth="1"/>
    <col min="18" max="18" width="11" style="5" bestFit="1" customWidth="1"/>
    <col min="19" max="19" width="14.7109375" style="5" bestFit="1" customWidth="1"/>
    <col min="20" max="20" width="18.5703125" style="5" bestFit="1" customWidth="1"/>
    <col min="21" max="21" width="2" style="19" customWidth="1"/>
    <col min="27" max="28" width="9.140625" style="5"/>
    <col min="29" max="16384" width="9.140625" style="3"/>
  </cols>
  <sheetData>
    <row r="1" spans="1:21" x14ac:dyDescent="0.25">
      <c r="B1" t="s">
        <v>101</v>
      </c>
      <c r="H1" s="5" t="s">
        <v>1</v>
      </c>
      <c r="I1" s="43" t="str">
        <f>C8</f>
        <v>Conv. Loss Log Mag(dB)</v>
      </c>
      <c r="J1" s="43" t="str">
        <f>D8</f>
        <v>RF Return Loss Log Mag(dB)</v>
      </c>
      <c r="L1" t="s">
        <v>101</v>
      </c>
      <c r="R1" s="5" t="s">
        <v>1</v>
      </c>
      <c r="S1" s="43" t="str">
        <f>M8</f>
        <v>Conv. Loss Log Mag(dB)</v>
      </c>
      <c r="T1" s="43" t="str">
        <f>N8</f>
        <v>RF Return Loss Log Mag(dB)</v>
      </c>
    </row>
    <row r="2" spans="1:21" x14ac:dyDescent="0.25">
      <c r="A2" s="39" t="s">
        <v>114</v>
      </c>
      <c r="B2" t="s">
        <v>311</v>
      </c>
      <c r="C2" t="s">
        <v>312</v>
      </c>
      <c r="D2" t="s">
        <v>315</v>
      </c>
      <c r="E2" t="s">
        <v>316</v>
      </c>
      <c r="K2" s="39" t="s">
        <v>115</v>
      </c>
      <c r="L2" t="s">
        <v>311</v>
      </c>
      <c r="M2" t="s">
        <v>312</v>
      </c>
      <c r="N2" t="s">
        <v>315</v>
      </c>
      <c r="O2" t="s">
        <v>316</v>
      </c>
    </row>
    <row r="3" spans="1:21" x14ac:dyDescent="0.25">
      <c r="B3" t="s">
        <v>317</v>
      </c>
      <c r="C3" t="s">
        <v>318</v>
      </c>
      <c r="D3" t="s">
        <v>319</v>
      </c>
      <c r="I3" s="17">
        <f>AVERAGE(I47:I192)</f>
        <v>-8.2234001828767109</v>
      </c>
      <c r="L3" t="s">
        <v>317</v>
      </c>
      <c r="M3" t="s">
        <v>318</v>
      </c>
      <c r="N3" t="s">
        <v>322</v>
      </c>
      <c r="S3" s="17">
        <f>AVERAGE(S47:S192)</f>
        <v>-8.2813279965753424</v>
      </c>
    </row>
    <row r="4" spans="1:21" x14ac:dyDescent="0.25">
      <c r="A4" s="51" t="s">
        <v>207</v>
      </c>
      <c r="B4" t="s">
        <v>105</v>
      </c>
      <c r="G4" s="20"/>
      <c r="H4" s="6">
        <f t="shared" ref="H4:H67" si="0">B9/1000000000</f>
        <v>1</v>
      </c>
      <c r="I4" s="6">
        <f t="shared" ref="I4:I67" si="1">C9</f>
        <v>-10.455029</v>
      </c>
      <c r="J4" s="6">
        <f t="shared" ref="J4:J67" si="2">D9</f>
        <v>-5.8421893000000003</v>
      </c>
      <c r="K4" s="51" t="s">
        <v>207</v>
      </c>
      <c r="L4" t="s">
        <v>105</v>
      </c>
      <c r="Q4" s="20"/>
      <c r="R4" s="6">
        <f t="shared" ref="R4:R67" si="3">L9/1000000000</f>
        <v>1</v>
      </c>
      <c r="S4" s="6">
        <f t="shared" ref="S4:S67" si="4">M9</f>
        <v>-12.23756</v>
      </c>
      <c r="T4" s="6">
        <f t="shared" ref="T4:T67" si="5">N9</f>
        <v>-4.4265432000000002</v>
      </c>
      <c r="U4" s="20"/>
    </row>
    <row r="5" spans="1:21" x14ac:dyDescent="0.25">
      <c r="A5" s="51" t="s">
        <v>209</v>
      </c>
      <c r="G5" s="20"/>
      <c r="H5" s="6">
        <f t="shared" si="0"/>
        <v>1.06</v>
      </c>
      <c r="I5" s="6">
        <f t="shared" si="1"/>
        <v>-10.332032999999999</v>
      </c>
      <c r="J5" s="6">
        <f t="shared" si="2"/>
        <v>-5.9524926999999996</v>
      </c>
      <c r="K5" s="51" t="s">
        <v>209</v>
      </c>
      <c r="Q5" s="20"/>
      <c r="R5" s="6">
        <f t="shared" si="3"/>
        <v>1.06</v>
      </c>
      <c r="S5" s="6">
        <f t="shared" si="4"/>
        <v>-12.088641000000001</v>
      </c>
      <c r="T5" s="6">
        <f t="shared" si="5"/>
        <v>-4.5270362000000004</v>
      </c>
      <c r="U5" s="20"/>
    </row>
    <row r="6" spans="1:21" x14ac:dyDescent="0.25">
      <c r="A6" s="51" t="s">
        <v>210</v>
      </c>
      <c r="G6" s="20"/>
      <c r="H6" s="6">
        <f t="shared" si="0"/>
        <v>1.1200000000000001</v>
      </c>
      <c r="I6" s="6">
        <f t="shared" si="1"/>
        <v>-10.058244999999999</v>
      </c>
      <c r="J6" s="6">
        <f t="shared" si="2"/>
        <v>-6.2178288000000004</v>
      </c>
      <c r="K6" s="51" t="s">
        <v>210</v>
      </c>
      <c r="Q6" s="20"/>
      <c r="R6" s="6">
        <f t="shared" si="3"/>
        <v>1.1200000000000001</v>
      </c>
      <c r="S6" s="6">
        <f t="shared" si="4"/>
        <v>-11.775577</v>
      </c>
      <c r="T6" s="6">
        <f t="shared" si="5"/>
        <v>-4.7194510000000003</v>
      </c>
      <c r="U6" s="20"/>
    </row>
    <row r="7" spans="1:21" x14ac:dyDescent="0.25">
      <c r="A7" s="51" t="s">
        <v>211</v>
      </c>
      <c r="B7" t="s">
        <v>106</v>
      </c>
      <c r="G7" s="20"/>
      <c r="H7" s="6">
        <f t="shared" si="0"/>
        <v>1.18</v>
      </c>
      <c r="I7" s="6">
        <f t="shared" si="1"/>
        <v>-9.7752800000000004</v>
      </c>
      <c r="J7" s="6">
        <f t="shared" si="2"/>
        <v>-6.4898414999999998</v>
      </c>
      <c r="K7" s="51" t="s">
        <v>211</v>
      </c>
      <c r="L7" t="s">
        <v>106</v>
      </c>
      <c r="Q7" s="20"/>
      <c r="R7" s="6">
        <f t="shared" si="3"/>
        <v>1.18</v>
      </c>
      <c r="S7" s="6">
        <f t="shared" si="4"/>
        <v>-11.457166000000001</v>
      </c>
      <c r="T7" s="6">
        <f t="shared" si="5"/>
        <v>-4.9360527999999997</v>
      </c>
      <c r="U7" s="20"/>
    </row>
    <row r="8" spans="1:21" x14ac:dyDescent="0.25">
      <c r="A8" s="51" t="s">
        <v>208</v>
      </c>
      <c r="B8" t="s">
        <v>23</v>
      </c>
      <c r="C8" t="s">
        <v>107</v>
      </c>
      <c r="D8" t="s">
        <v>108</v>
      </c>
      <c r="G8" s="20"/>
      <c r="H8" s="6">
        <f t="shared" si="0"/>
        <v>1.24</v>
      </c>
      <c r="I8" s="6">
        <f t="shared" si="1"/>
        <v>-9.4042215000000002</v>
      </c>
      <c r="J8" s="6">
        <f t="shared" si="2"/>
        <v>-6.8997282999999996</v>
      </c>
      <c r="K8" s="51" t="s">
        <v>208</v>
      </c>
      <c r="L8" t="s">
        <v>23</v>
      </c>
      <c r="M8" t="s">
        <v>107</v>
      </c>
      <c r="N8" t="s">
        <v>108</v>
      </c>
      <c r="Q8" s="20"/>
      <c r="R8" s="6">
        <f t="shared" si="3"/>
        <v>1.24</v>
      </c>
      <c r="S8" s="6">
        <f t="shared" si="4"/>
        <v>-11.047863</v>
      </c>
      <c r="T8" s="6">
        <f t="shared" si="5"/>
        <v>-5.2220110999999996</v>
      </c>
      <c r="U8" s="20"/>
    </row>
    <row r="9" spans="1:21" x14ac:dyDescent="0.25">
      <c r="B9">
        <v>1000000000</v>
      </c>
      <c r="C9">
        <v>-10.455029</v>
      </c>
      <c r="D9">
        <v>-5.8421893000000003</v>
      </c>
      <c r="G9" s="20"/>
      <c r="H9" s="6">
        <f t="shared" si="0"/>
        <v>1.3</v>
      </c>
      <c r="I9" s="6">
        <f t="shared" si="1"/>
        <v>-9.2161197999999995</v>
      </c>
      <c r="J9" s="6">
        <f t="shared" si="2"/>
        <v>-7.1440859000000003</v>
      </c>
      <c r="L9">
        <v>1000000000</v>
      </c>
      <c r="M9">
        <v>-12.23756</v>
      </c>
      <c r="N9">
        <v>-4.4265432000000002</v>
      </c>
      <c r="Q9" s="20"/>
      <c r="R9" s="6">
        <f t="shared" si="3"/>
        <v>1.3</v>
      </c>
      <c r="S9" s="6">
        <f t="shared" si="4"/>
        <v>-10.803181</v>
      </c>
      <c r="T9" s="6">
        <f t="shared" si="5"/>
        <v>-5.4602469999999999</v>
      </c>
      <c r="U9" s="20"/>
    </row>
    <row r="10" spans="1:21" x14ac:dyDescent="0.25">
      <c r="B10">
        <v>1060000000</v>
      </c>
      <c r="C10">
        <v>-10.332032999999999</v>
      </c>
      <c r="D10">
        <v>-5.9524926999999996</v>
      </c>
      <c r="G10" s="20"/>
      <c r="H10" s="6">
        <f t="shared" si="0"/>
        <v>1.36</v>
      </c>
      <c r="I10" s="6">
        <f t="shared" si="1"/>
        <v>-8.8905992999999999</v>
      </c>
      <c r="J10" s="6">
        <f t="shared" si="2"/>
        <v>-7.5850781999999999</v>
      </c>
      <c r="L10">
        <v>1060000000</v>
      </c>
      <c r="M10">
        <v>-12.088641000000001</v>
      </c>
      <c r="N10">
        <v>-4.5270362000000004</v>
      </c>
      <c r="Q10" s="20"/>
      <c r="R10" s="6">
        <f t="shared" si="3"/>
        <v>1.36</v>
      </c>
      <c r="S10" s="6">
        <f t="shared" si="4"/>
        <v>-10.409337000000001</v>
      </c>
      <c r="T10" s="6">
        <f t="shared" si="5"/>
        <v>-5.7914605000000003</v>
      </c>
      <c r="U10" s="20"/>
    </row>
    <row r="11" spans="1:21" x14ac:dyDescent="0.25">
      <c r="B11">
        <v>1120000000</v>
      </c>
      <c r="C11">
        <v>-10.058244999999999</v>
      </c>
      <c r="D11">
        <v>-6.2178288000000004</v>
      </c>
      <c r="G11" s="20"/>
      <c r="H11" s="6">
        <f t="shared" si="0"/>
        <v>1.42</v>
      </c>
      <c r="I11" s="6">
        <f t="shared" si="1"/>
        <v>-8.711544</v>
      </c>
      <c r="J11" s="6">
        <f t="shared" si="2"/>
        <v>-7.7925447999999999</v>
      </c>
      <c r="L11">
        <v>1120000000</v>
      </c>
      <c r="M11">
        <v>-11.775577</v>
      </c>
      <c r="N11">
        <v>-4.7194510000000003</v>
      </c>
      <c r="Q11" s="20"/>
      <c r="R11" s="6">
        <f t="shared" si="3"/>
        <v>1.42</v>
      </c>
      <c r="S11" s="6">
        <f t="shared" si="4"/>
        <v>-10.151175</v>
      </c>
      <c r="T11" s="6">
        <f t="shared" si="5"/>
        <v>-6.0441574999999998</v>
      </c>
      <c r="U11" s="20"/>
    </row>
    <row r="12" spans="1:21" x14ac:dyDescent="0.25">
      <c r="B12">
        <v>1180000000</v>
      </c>
      <c r="C12">
        <v>-9.7752800000000004</v>
      </c>
      <c r="D12">
        <v>-6.4898414999999998</v>
      </c>
      <c r="G12" s="20"/>
      <c r="H12" s="6">
        <f t="shared" si="0"/>
        <v>1.48</v>
      </c>
      <c r="I12" s="6">
        <f t="shared" si="1"/>
        <v>-8.4821548</v>
      </c>
      <c r="J12" s="6">
        <f t="shared" si="2"/>
        <v>-8.1565951999999999</v>
      </c>
      <c r="L12">
        <v>1180000000</v>
      </c>
      <c r="M12">
        <v>-11.457166000000001</v>
      </c>
      <c r="N12">
        <v>-4.9360527999999997</v>
      </c>
      <c r="Q12" s="20"/>
      <c r="R12" s="6">
        <f t="shared" si="3"/>
        <v>1.48</v>
      </c>
      <c r="S12" s="6">
        <f t="shared" si="4"/>
        <v>-9.8406552999999999</v>
      </c>
      <c r="T12" s="6">
        <f t="shared" si="5"/>
        <v>-6.3658055999999998</v>
      </c>
      <c r="U12" s="20"/>
    </row>
    <row r="13" spans="1:21" x14ac:dyDescent="0.25">
      <c r="B13">
        <v>1240000000</v>
      </c>
      <c r="C13">
        <v>-9.4042215000000002</v>
      </c>
      <c r="D13">
        <v>-6.8997282999999996</v>
      </c>
      <c r="G13" s="20"/>
      <c r="H13" s="6">
        <f t="shared" si="0"/>
        <v>1.54</v>
      </c>
      <c r="I13" s="6">
        <f t="shared" si="1"/>
        <v>-8.3423222999999993</v>
      </c>
      <c r="J13" s="6">
        <f t="shared" si="2"/>
        <v>-8.2376909000000005</v>
      </c>
      <c r="L13">
        <v>1240000000</v>
      </c>
      <c r="M13">
        <v>-11.047863</v>
      </c>
      <c r="N13">
        <v>-5.2220110999999996</v>
      </c>
      <c r="Q13" s="20"/>
      <c r="R13" s="6">
        <f t="shared" si="3"/>
        <v>1.54</v>
      </c>
      <c r="S13" s="6">
        <f t="shared" si="4"/>
        <v>-9.6167879000000003</v>
      </c>
      <c r="T13" s="6">
        <f t="shared" si="5"/>
        <v>-6.5935683000000003</v>
      </c>
      <c r="U13" s="20"/>
    </row>
    <row r="14" spans="1:21" x14ac:dyDescent="0.25">
      <c r="B14">
        <v>1300000000</v>
      </c>
      <c r="C14">
        <v>-9.2161197999999995</v>
      </c>
      <c r="D14">
        <v>-7.1440859000000003</v>
      </c>
      <c r="G14" s="20"/>
      <c r="H14" s="6">
        <f t="shared" si="0"/>
        <v>1.6</v>
      </c>
      <c r="I14" s="6">
        <f t="shared" si="1"/>
        <v>-8.1331834999999995</v>
      </c>
      <c r="J14" s="6">
        <f t="shared" si="2"/>
        <v>-8.6138934999999996</v>
      </c>
      <c r="L14">
        <v>1300000000</v>
      </c>
      <c r="M14">
        <v>-10.803181</v>
      </c>
      <c r="N14">
        <v>-5.4602469999999999</v>
      </c>
      <c r="Q14" s="20"/>
      <c r="R14" s="6">
        <f t="shared" si="3"/>
        <v>1.6</v>
      </c>
      <c r="S14" s="6">
        <f t="shared" si="4"/>
        <v>-9.3391304000000002</v>
      </c>
      <c r="T14" s="6">
        <f t="shared" si="5"/>
        <v>-6.9480022999999997</v>
      </c>
      <c r="U14" s="20"/>
    </row>
    <row r="15" spans="1:21" x14ac:dyDescent="0.25">
      <c r="B15">
        <v>1360000000</v>
      </c>
      <c r="C15">
        <v>-8.8905992999999999</v>
      </c>
      <c r="D15">
        <v>-7.5850781999999999</v>
      </c>
      <c r="G15" s="20"/>
      <c r="H15" s="6">
        <f t="shared" si="0"/>
        <v>1.66</v>
      </c>
      <c r="I15" s="6">
        <f t="shared" si="1"/>
        <v>-8.0680256000000004</v>
      </c>
      <c r="J15" s="6">
        <f t="shared" si="2"/>
        <v>-8.6348409999999998</v>
      </c>
      <c r="L15">
        <v>1360000000</v>
      </c>
      <c r="M15">
        <v>-10.409337000000001</v>
      </c>
      <c r="N15">
        <v>-5.7914605000000003</v>
      </c>
      <c r="Q15" s="20"/>
      <c r="R15" s="6">
        <f t="shared" si="3"/>
        <v>1.66</v>
      </c>
      <c r="S15" s="6">
        <f t="shared" si="4"/>
        <v>-9.2029046999999995</v>
      </c>
      <c r="T15" s="6">
        <f t="shared" si="5"/>
        <v>-7.1918215999999999</v>
      </c>
      <c r="U15" s="20"/>
    </row>
    <row r="16" spans="1:21" x14ac:dyDescent="0.25">
      <c r="B16">
        <v>1420000000</v>
      </c>
      <c r="C16">
        <v>-8.711544</v>
      </c>
      <c r="D16">
        <v>-7.7925447999999999</v>
      </c>
      <c r="G16" s="20"/>
      <c r="H16" s="6">
        <f t="shared" si="0"/>
        <v>1.72</v>
      </c>
      <c r="I16" s="6">
        <f t="shared" si="1"/>
        <v>-7.9280967999999996</v>
      </c>
      <c r="J16" s="6">
        <f t="shared" si="2"/>
        <v>-8.9539098999999993</v>
      </c>
      <c r="L16">
        <v>1420000000</v>
      </c>
      <c r="M16">
        <v>-10.151175</v>
      </c>
      <c r="N16">
        <v>-6.0441574999999998</v>
      </c>
      <c r="Q16" s="20"/>
      <c r="R16" s="6">
        <f t="shared" si="3"/>
        <v>1.72</v>
      </c>
      <c r="S16" s="6">
        <f t="shared" si="4"/>
        <v>-8.9926967999999992</v>
      </c>
      <c r="T16" s="6">
        <f t="shared" si="5"/>
        <v>-7.5864940000000001</v>
      </c>
      <c r="U16" s="20"/>
    </row>
    <row r="17" spans="2:21" x14ac:dyDescent="0.25">
      <c r="B17">
        <v>1480000000</v>
      </c>
      <c r="C17">
        <v>-8.4821548</v>
      </c>
      <c r="D17">
        <v>-8.1565951999999999</v>
      </c>
      <c r="G17" s="20"/>
      <c r="H17" s="6">
        <f t="shared" si="0"/>
        <v>1.78</v>
      </c>
      <c r="I17" s="6">
        <f t="shared" si="1"/>
        <v>-7.8866234000000004</v>
      </c>
      <c r="J17" s="6">
        <f t="shared" si="2"/>
        <v>-8.9404163000000008</v>
      </c>
      <c r="L17">
        <v>1480000000</v>
      </c>
      <c r="M17">
        <v>-9.8406552999999999</v>
      </c>
      <c r="N17">
        <v>-6.3658055999999998</v>
      </c>
      <c r="Q17" s="20"/>
      <c r="R17" s="6">
        <f t="shared" si="3"/>
        <v>1.78</v>
      </c>
      <c r="S17" s="6">
        <f t="shared" si="4"/>
        <v>-8.8539829000000001</v>
      </c>
      <c r="T17" s="6">
        <f t="shared" si="5"/>
        <v>-7.8781023000000001</v>
      </c>
      <c r="U17" s="20"/>
    </row>
    <row r="18" spans="2:21" x14ac:dyDescent="0.25">
      <c r="B18">
        <v>1540000000</v>
      </c>
      <c r="C18">
        <v>-8.3423222999999993</v>
      </c>
      <c r="D18">
        <v>-8.2376909000000005</v>
      </c>
      <c r="G18" s="20"/>
      <c r="H18" s="6">
        <f t="shared" si="0"/>
        <v>1.84</v>
      </c>
      <c r="I18" s="6">
        <f t="shared" si="1"/>
        <v>-7.7457875999999999</v>
      </c>
      <c r="J18" s="6">
        <f t="shared" si="2"/>
        <v>-9.2806396000000007</v>
      </c>
      <c r="L18">
        <v>1540000000</v>
      </c>
      <c r="M18">
        <v>-9.6167879000000003</v>
      </c>
      <c r="N18">
        <v>-6.5935683000000003</v>
      </c>
      <c r="Q18" s="20"/>
      <c r="R18" s="6">
        <f t="shared" si="3"/>
        <v>1.84</v>
      </c>
      <c r="S18" s="6">
        <f t="shared" si="4"/>
        <v>-8.6332454999999992</v>
      </c>
      <c r="T18" s="6">
        <f t="shared" si="5"/>
        <v>-8.3493794999999995</v>
      </c>
      <c r="U18" s="20"/>
    </row>
    <row r="19" spans="2:21" x14ac:dyDescent="0.25">
      <c r="B19">
        <v>1600000000</v>
      </c>
      <c r="C19">
        <v>-8.1331834999999995</v>
      </c>
      <c r="D19">
        <v>-8.6138934999999996</v>
      </c>
      <c r="G19" s="20"/>
      <c r="H19" s="6">
        <f t="shared" si="0"/>
        <v>1.9</v>
      </c>
      <c r="I19" s="6">
        <f t="shared" si="1"/>
        <v>-7.7305007000000003</v>
      </c>
      <c r="J19" s="6">
        <f t="shared" si="2"/>
        <v>-9.1460542999999994</v>
      </c>
      <c r="L19">
        <v>1600000000</v>
      </c>
      <c r="M19">
        <v>-9.3391304000000002</v>
      </c>
      <c r="N19">
        <v>-6.9480022999999997</v>
      </c>
      <c r="Q19" s="20"/>
      <c r="R19" s="6">
        <f t="shared" si="3"/>
        <v>1.9</v>
      </c>
      <c r="S19" s="6">
        <f t="shared" si="4"/>
        <v>-8.5063104999999997</v>
      </c>
      <c r="T19" s="6">
        <f t="shared" si="5"/>
        <v>-8.6146773999999997</v>
      </c>
      <c r="U19" s="20"/>
    </row>
    <row r="20" spans="2:21" x14ac:dyDescent="0.25">
      <c r="B20">
        <v>1660000000</v>
      </c>
      <c r="C20">
        <v>-8.0680256000000004</v>
      </c>
      <c r="D20">
        <v>-8.6348409999999998</v>
      </c>
      <c r="G20" s="20"/>
      <c r="H20" s="6">
        <f t="shared" si="0"/>
        <v>1.96</v>
      </c>
      <c r="I20" s="6">
        <f t="shared" si="1"/>
        <v>-7.5843338999999999</v>
      </c>
      <c r="J20" s="6">
        <f t="shared" si="2"/>
        <v>-9.3701819999999998</v>
      </c>
      <c r="L20">
        <v>1660000000</v>
      </c>
      <c r="M20">
        <v>-9.2029046999999995</v>
      </c>
      <c r="N20">
        <v>-7.1918215999999999</v>
      </c>
      <c r="Q20" s="20"/>
      <c r="R20" s="6">
        <f t="shared" si="3"/>
        <v>1.96</v>
      </c>
      <c r="S20" s="6">
        <f t="shared" si="4"/>
        <v>-8.2708978999999996</v>
      </c>
      <c r="T20" s="6">
        <f t="shared" si="5"/>
        <v>-9.0524702000000001</v>
      </c>
      <c r="U20" s="20"/>
    </row>
    <row r="21" spans="2:21" x14ac:dyDescent="0.25">
      <c r="B21">
        <v>1720000000</v>
      </c>
      <c r="C21">
        <v>-7.9280967999999996</v>
      </c>
      <c r="D21">
        <v>-8.9539098999999993</v>
      </c>
      <c r="G21" s="20"/>
      <c r="H21" s="6">
        <f t="shared" si="0"/>
        <v>2.02</v>
      </c>
      <c r="I21" s="6">
        <f t="shared" si="1"/>
        <v>-7.5676885</v>
      </c>
      <c r="J21" s="6">
        <f t="shared" si="2"/>
        <v>-9.2078772000000004</v>
      </c>
      <c r="L21">
        <v>1720000000</v>
      </c>
      <c r="M21">
        <v>-8.9926967999999992</v>
      </c>
      <c r="N21">
        <v>-7.5864940000000001</v>
      </c>
      <c r="Q21" s="20"/>
      <c r="R21" s="6">
        <f t="shared" si="3"/>
        <v>2.02</v>
      </c>
      <c r="S21" s="6">
        <f t="shared" si="4"/>
        <v>-8.1502934000000007</v>
      </c>
      <c r="T21" s="6">
        <f t="shared" si="5"/>
        <v>-9.2917585000000003</v>
      </c>
      <c r="U21" s="20"/>
    </row>
    <row r="22" spans="2:21" x14ac:dyDescent="0.25">
      <c r="B22">
        <v>1780000000</v>
      </c>
      <c r="C22">
        <v>-7.8866234000000004</v>
      </c>
      <c r="D22">
        <v>-8.9404163000000008</v>
      </c>
      <c r="G22" s="20"/>
      <c r="H22" s="6">
        <f t="shared" si="0"/>
        <v>2.08</v>
      </c>
      <c r="I22" s="6">
        <f t="shared" si="1"/>
        <v>-7.4705586000000004</v>
      </c>
      <c r="J22" s="6">
        <f t="shared" si="2"/>
        <v>-9.3939094999999995</v>
      </c>
      <c r="L22">
        <v>1780000000</v>
      </c>
      <c r="M22">
        <v>-8.8539829000000001</v>
      </c>
      <c r="N22">
        <v>-7.8781023000000001</v>
      </c>
      <c r="Q22" s="20"/>
      <c r="R22" s="6">
        <f t="shared" si="3"/>
        <v>2.08</v>
      </c>
      <c r="S22" s="6">
        <f t="shared" si="4"/>
        <v>-7.9547296000000003</v>
      </c>
      <c r="T22" s="6">
        <f t="shared" si="5"/>
        <v>-9.7718896999999991</v>
      </c>
      <c r="U22" s="20"/>
    </row>
    <row r="23" spans="2:21" x14ac:dyDescent="0.25">
      <c r="B23">
        <v>1840000000</v>
      </c>
      <c r="C23">
        <v>-7.7457875999999999</v>
      </c>
      <c r="D23">
        <v>-9.2806396000000007</v>
      </c>
      <c r="G23" s="20"/>
      <c r="H23" s="6">
        <f t="shared" si="0"/>
        <v>2.14</v>
      </c>
      <c r="I23" s="6">
        <f t="shared" si="1"/>
        <v>-7.5003976999999997</v>
      </c>
      <c r="J23" s="6">
        <f t="shared" si="2"/>
        <v>-9.1742229000000002</v>
      </c>
      <c r="L23">
        <v>1840000000</v>
      </c>
      <c r="M23">
        <v>-8.6332454999999992</v>
      </c>
      <c r="N23">
        <v>-8.3493794999999995</v>
      </c>
      <c r="Q23" s="20"/>
      <c r="R23" s="6">
        <f t="shared" si="3"/>
        <v>2.14</v>
      </c>
      <c r="S23" s="6">
        <f t="shared" si="4"/>
        <v>-7.8786287000000002</v>
      </c>
      <c r="T23" s="6">
        <f t="shared" si="5"/>
        <v>-9.9456395999999998</v>
      </c>
      <c r="U23" s="20"/>
    </row>
    <row r="24" spans="2:21" x14ac:dyDescent="0.25">
      <c r="B24">
        <v>1900000000</v>
      </c>
      <c r="C24">
        <v>-7.7305007000000003</v>
      </c>
      <c r="D24">
        <v>-9.1460542999999994</v>
      </c>
      <c r="G24" s="20"/>
      <c r="H24" s="6">
        <f t="shared" si="0"/>
        <v>2.2000000000000002</v>
      </c>
      <c r="I24" s="6">
        <f t="shared" si="1"/>
        <v>-7.4353861999999999</v>
      </c>
      <c r="J24" s="6">
        <f t="shared" si="2"/>
        <v>-9.3128013999999997</v>
      </c>
      <c r="L24">
        <v>1900000000</v>
      </c>
      <c r="M24">
        <v>-8.5063104999999997</v>
      </c>
      <c r="N24">
        <v>-8.6146773999999997</v>
      </c>
      <c r="Q24" s="20"/>
      <c r="R24" s="6">
        <f t="shared" si="3"/>
        <v>2.2000000000000002</v>
      </c>
      <c r="S24" s="6">
        <f t="shared" si="4"/>
        <v>-7.7278881000000004</v>
      </c>
      <c r="T24" s="6">
        <f t="shared" si="5"/>
        <v>-10.381195999999999</v>
      </c>
      <c r="U24" s="20"/>
    </row>
    <row r="25" spans="2:21" x14ac:dyDescent="0.25">
      <c r="B25">
        <v>1960000000</v>
      </c>
      <c r="C25">
        <v>-7.5843338999999999</v>
      </c>
      <c r="D25">
        <v>-9.3701819999999998</v>
      </c>
      <c r="G25" s="20"/>
      <c r="H25" s="6">
        <f t="shared" si="0"/>
        <v>2.2599999999999998</v>
      </c>
      <c r="I25" s="6">
        <f t="shared" si="1"/>
        <v>-7.4531220999999999</v>
      </c>
      <c r="J25" s="6">
        <f t="shared" si="2"/>
        <v>-9.1494645999999999</v>
      </c>
      <c r="L25">
        <v>1960000000</v>
      </c>
      <c r="M25">
        <v>-8.2708978999999996</v>
      </c>
      <c r="N25">
        <v>-9.0524702000000001</v>
      </c>
      <c r="Q25" s="20"/>
      <c r="R25" s="6">
        <f t="shared" si="3"/>
        <v>2.2599999999999998</v>
      </c>
      <c r="S25" s="6">
        <f t="shared" si="4"/>
        <v>-7.6382208</v>
      </c>
      <c r="T25" s="6">
        <f t="shared" si="5"/>
        <v>-10.597250000000001</v>
      </c>
      <c r="U25" s="20"/>
    </row>
    <row r="26" spans="2:21" x14ac:dyDescent="0.25">
      <c r="B26">
        <v>2020000000</v>
      </c>
      <c r="C26">
        <v>-7.5676885</v>
      </c>
      <c r="D26">
        <v>-9.2078772000000004</v>
      </c>
      <c r="G26" s="20"/>
      <c r="H26" s="6">
        <f t="shared" si="0"/>
        <v>2.3199999999999998</v>
      </c>
      <c r="I26" s="6">
        <f t="shared" si="1"/>
        <v>-7.3947963999999997</v>
      </c>
      <c r="J26" s="6">
        <f t="shared" si="2"/>
        <v>-9.2484827000000003</v>
      </c>
      <c r="L26">
        <v>2020000000</v>
      </c>
      <c r="M26">
        <v>-8.1502934000000007</v>
      </c>
      <c r="N26">
        <v>-9.2917585000000003</v>
      </c>
      <c r="Q26" s="20"/>
      <c r="R26" s="6">
        <f t="shared" si="3"/>
        <v>2.3199999999999998</v>
      </c>
      <c r="S26" s="6">
        <f t="shared" si="4"/>
        <v>-7.5070806000000001</v>
      </c>
      <c r="T26" s="6">
        <f t="shared" si="5"/>
        <v>-10.978336000000001</v>
      </c>
      <c r="U26" s="20"/>
    </row>
    <row r="27" spans="2:21" x14ac:dyDescent="0.25">
      <c r="B27">
        <v>2080000000</v>
      </c>
      <c r="C27">
        <v>-7.4705586000000004</v>
      </c>
      <c r="D27">
        <v>-9.3939094999999995</v>
      </c>
      <c r="G27" s="20"/>
      <c r="H27" s="6">
        <f t="shared" si="0"/>
        <v>2.38</v>
      </c>
      <c r="I27" s="6">
        <f t="shared" si="1"/>
        <v>-7.3882813000000001</v>
      </c>
      <c r="J27" s="6">
        <f t="shared" si="2"/>
        <v>-9.1228218000000005</v>
      </c>
      <c r="L27">
        <v>2080000000</v>
      </c>
      <c r="M27">
        <v>-7.9547296000000003</v>
      </c>
      <c r="N27">
        <v>-9.7718896999999991</v>
      </c>
      <c r="Q27" s="20"/>
      <c r="R27" s="6">
        <f t="shared" si="3"/>
        <v>2.38</v>
      </c>
      <c r="S27" s="6">
        <f t="shared" si="4"/>
        <v>-7.4322166000000003</v>
      </c>
      <c r="T27" s="6">
        <f t="shared" si="5"/>
        <v>-11.158056</v>
      </c>
      <c r="U27" s="20"/>
    </row>
    <row r="28" spans="2:21" x14ac:dyDescent="0.25">
      <c r="B28">
        <v>2140000000</v>
      </c>
      <c r="C28">
        <v>-7.5003976999999997</v>
      </c>
      <c r="D28">
        <v>-9.1742229000000002</v>
      </c>
      <c r="G28" s="20"/>
      <c r="H28" s="6">
        <f t="shared" si="0"/>
        <v>2.44</v>
      </c>
      <c r="I28" s="6">
        <f t="shared" si="1"/>
        <v>-7.3434752999999997</v>
      </c>
      <c r="J28" s="6">
        <f t="shared" si="2"/>
        <v>-9.1794232999999998</v>
      </c>
      <c r="L28">
        <v>2140000000</v>
      </c>
      <c r="M28">
        <v>-7.8786287000000002</v>
      </c>
      <c r="N28">
        <v>-9.9456395999999998</v>
      </c>
      <c r="Q28" s="20"/>
      <c r="R28" s="6">
        <f t="shared" si="3"/>
        <v>2.44</v>
      </c>
      <c r="S28" s="6">
        <f t="shared" si="4"/>
        <v>-7.3279361999999999</v>
      </c>
      <c r="T28" s="6">
        <f t="shared" si="5"/>
        <v>-11.372559000000001</v>
      </c>
      <c r="U28" s="20"/>
    </row>
    <row r="29" spans="2:21" x14ac:dyDescent="0.25">
      <c r="B29">
        <v>2200000000</v>
      </c>
      <c r="C29">
        <v>-7.4353861999999999</v>
      </c>
      <c r="D29">
        <v>-9.3128013999999997</v>
      </c>
      <c r="G29" s="20"/>
      <c r="H29" s="6">
        <f t="shared" si="0"/>
        <v>2.5</v>
      </c>
      <c r="I29" s="6">
        <f t="shared" si="1"/>
        <v>-7.3597250000000001</v>
      </c>
      <c r="J29" s="6">
        <f t="shared" si="2"/>
        <v>-9.1519384000000006</v>
      </c>
      <c r="L29">
        <v>2200000000</v>
      </c>
      <c r="M29">
        <v>-7.7278881000000004</v>
      </c>
      <c r="N29">
        <v>-10.381195999999999</v>
      </c>
      <c r="Q29" s="20"/>
      <c r="R29" s="6">
        <f t="shared" si="3"/>
        <v>2.5</v>
      </c>
      <c r="S29" s="6">
        <f t="shared" si="4"/>
        <v>-7.2973236999999997</v>
      </c>
      <c r="T29" s="6">
        <f t="shared" si="5"/>
        <v>-11.455942</v>
      </c>
      <c r="U29" s="20"/>
    </row>
    <row r="30" spans="2:21" x14ac:dyDescent="0.25">
      <c r="B30">
        <v>2260000000</v>
      </c>
      <c r="C30">
        <v>-7.4531220999999999</v>
      </c>
      <c r="D30">
        <v>-9.1494645999999999</v>
      </c>
      <c r="G30" s="20"/>
      <c r="H30" s="6">
        <f t="shared" si="0"/>
        <v>2.56</v>
      </c>
      <c r="I30" s="6">
        <f t="shared" si="1"/>
        <v>-7.3624882999999999</v>
      </c>
      <c r="J30" s="6">
        <f t="shared" si="2"/>
        <v>-9.1541615000000007</v>
      </c>
      <c r="L30">
        <v>2260000000</v>
      </c>
      <c r="M30">
        <v>-7.6382208</v>
      </c>
      <c r="N30">
        <v>-10.597250000000001</v>
      </c>
      <c r="Q30" s="20"/>
      <c r="R30" s="6">
        <f t="shared" si="3"/>
        <v>2.56</v>
      </c>
      <c r="S30" s="6">
        <f t="shared" si="4"/>
        <v>-7.2535109999999996</v>
      </c>
      <c r="T30" s="6">
        <f t="shared" si="5"/>
        <v>-11.512048999999999</v>
      </c>
      <c r="U30" s="20"/>
    </row>
    <row r="31" spans="2:21" x14ac:dyDescent="0.25">
      <c r="B31">
        <v>2320000000</v>
      </c>
      <c r="C31">
        <v>-7.3947963999999997</v>
      </c>
      <c r="D31">
        <v>-9.2484827000000003</v>
      </c>
      <c r="G31" s="20"/>
      <c r="H31" s="6">
        <f t="shared" si="0"/>
        <v>2.62</v>
      </c>
      <c r="I31" s="6">
        <f t="shared" si="1"/>
        <v>-7.3784618000000002</v>
      </c>
      <c r="J31" s="6">
        <f t="shared" si="2"/>
        <v>-9.0731297000000009</v>
      </c>
      <c r="L31">
        <v>2320000000</v>
      </c>
      <c r="M31">
        <v>-7.5070806000000001</v>
      </c>
      <c r="N31">
        <v>-10.978336000000001</v>
      </c>
      <c r="Q31" s="20"/>
      <c r="R31" s="6">
        <f t="shared" si="3"/>
        <v>2.62</v>
      </c>
      <c r="S31" s="6">
        <f t="shared" si="4"/>
        <v>-7.2315011</v>
      </c>
      <c r="T31" s="6">
        <f t="shared" si="5"/>
        <v>-11.354555</v>
      </c>
      <c r="U31" s="20"/>
    </row>
    <row r="32" spans="2:21" x14ac:dyDescent="0.25">
      <c r="B32">
        <v>2380000000</v>
      </c>
      <c r="C32">
        <v>-7.3882813000000001</v>
      </c>
      <c r="D32">
        <v>-9.1228218000000005</v>
      </c>
      <c r="G32" s="20"/>
      <c r="H32" s="6">
        <f t="shared" si="0"/>
        <v>2.68</v>
      </c>
      <c r="I32" s="6">
        <f t="shared" si="1"/>
        <v>-7.3891492000000003</v>
      </c>
      <c r="J32" s="6">
        <f t="shared" si="2"/>
        <v>-8.9942217000000007</v>
      </c>
      <c r="L32">
        <v>2380000000</v>
      </c>
      <c r="M32">
        <v>-7.4322166000000003</v>
      </c>
      <c r="N32">
        <v>-11.158056</v>
      </c>
      <c r="Q32" s="20"/>
      <c r="R32" s="6">
        <f t="shared" si="3"/>
        <v>2.68</v>
      </c>
      <c r="S32" s="6">
        <f t="shared" si="4"/>
        <v>-7.2087535999999997</v>
      </c>
      <c r="T32" s="6">
        <f t="shared" si="5"/>
        <v>-11.180861999999999</v>
      </c>
      <c r="U32" s="20"/>
    </row>
    <row r="33" spans="2:21" x14ac:dyDescent="0.25">
      <c r="B33">
        <v>2440000000</v>
      </c>
      <c r="C33">
        <v>-7.3434752999999997</v>
      </c>
      <c r="D33">
        <v>-9.1794232999999998</v>
      </c>
      <c r="G33" s="20"/>
      <c r="H33" s="6">
        <f t="shared" si="0"/>
        <v>2.74</v>
      </c>
      <c r="I33" s="6">
        <f t="shared" si="1"/>
        <v>-7.4060755</v>
      </c>
      <c r="J33" s="6">
        <f t="shared" si="2"/>
        <v>-8.8656091999999997</v>
      </c>
      <c r="L33">
        <v>2440000000</v>
      </c>
      <c r="M33">
        <v>-7.3279361999999999</v>
      </c>
      <c r="N33">
        <v>-11.372559000000001</v>
      </c>
      <c r="Q33" s="20"/>
      <c r="R33" s="6">
        <f t="shared" si="3"/>
        <v>2.74</v>
      </c>
      <c r="S33" s="6">
        <f t="shared" si="4"/>
        <v>-7.2141466000000003</v>
      </c>
      <c r="T33" s="6">
        <f t="shared" si="5"/>
        <v>-10.961556</v>
      </c>
      <c r="U33" s="20"/>
    </row>
    <row r="34" spans="2:21" x14ac:dyDescent="0.25">
      <c r="B34">
        <v>2500000000</v>
      </c>
      <c r="C34">
        <v>-7.3597250000000001</v>
      </c>
      <c r="D34">
        <v>-9.1519384000000006</v>
      </c>
      <c r="G34" s="20"/>
      <c r="H34" s="6">
        <f t="shared" si="0"/>
        <v>2.8</v>
      </c>
      <c r="I34" s="6">
        <f t="shared" si="1"/>
        <v>-7.4074568999999997</v>
      </c>
      <c r="J34" s="6">
        <f t="shared" si="2"/>
        <v>-8.8027648999999997</v>
      </c>
      <c r="L34">
        <v>2500000000</v>
      </c>
      <c r="M34">
        <v>-7.2973236999999997</v>
      </c>
      <c r="N34">
        <v>-11.455942</v>
      </c>
      <c r="Q34" s="20"/>
      <c r="R34" s="6">
        <f t="shared" si="3"/>
        <v>2.8</v>
      </c>
      <c r="S34" s="6">
        <f t="shared" si="4"/>
        <v>-7.2060031999999996</v>
      </c>
      <c r="T34" s="6">
        <f t="shared" si="5"/>
        <v>-10.769294</v>
      </c>
      <c r="U34" s="20"/>
    </row>
    <row r="35" spans="2:21" x14ac:dyDescent="0.25">
      <c r="B35">
        <v>2560000000</v>
      </c>
      <c r="C35">
        <v>-7.3624882999999999</v>
      </c>
      <c r="D35">
        <v>-9.1541615000000007</v>
      </c>
      <c r="G35" s="20"/>
      <c r="H35" s="6">
        <f t="shared" si="0"/>
        <v>2.86</v>
      </c>
      <c r="I35" s="6">
        <f t="shared" si="1"/>
        <v>-7.4451245999999998</v>
      </c>
      <c r="J35" s="6">
        <f t="shared" si="2"/>
        <v>-8.6985741000000001</v>
      </c>
      <c r="L35">
        <v>2560000000</v>
      </c>
      <c r="M35">
        <v>-7.2535109999999996</v>
      </c>
      <c r="N35">
        <v>-11.512048999999999</v>
      </c>
      <c r="Q35" s="20"/>
      <c r="R35" s="6">
        <f t="shared" si="3"/>
        <v>2.86</v>
      </c>
      <c r="S35" s="6">
        <f t="shared" si="4"/>
        <v>-7.2388358000000004</v>
      </c>
      <c r="T35" s="6">
        <f t="shared" si="5"/>
        <v>-10.592556</v>
      </c>
      <c r="U35" s="20"/>
    </row>
    <row r="36" spans="2:21" x14ac:dyDescent="0.25">
      <c r="B36">
        <v>2620000000</v>
      </c>
      <c r="C36">
        <v>-7.3784618000000002</v>
      </c>
      <c r="D36">
        <v>-9.0731297000000009</v>
      </c>
      <c r="G36" s="20"/>
      <c r="H36" s="6">
        <f t="shared" si="0"/>
        <v>2.92</v>
      </c>
      <c r="I36" s="6">
        <f t="shared" si="1"/>
        <v>-7.4585881000000001</v>
      </c>
      <c r="J36" s="6">
        <f t="shared" si="2"/>
        <v>-8.7126044999999994</v>
      </c>
      <c r="L36">
        <v>2620000000</v>
      </c>
      <c r="M36">
        <v>-7.2315011</v>
      </c>
      <c r="N36">
        <v>-11.354555</v>
      </c>
      <c r="Q36" s="20"/>
      <c r="R36" s="6">
        <f t="shared" si="3"/>
        <v>2.92</v>
      </c>
      <c r="S36" s="6">
        <f t="shared" si="4"/>
        <v>-7.2435483999999999</v>
      </c>
      <c r="T36" s="6">
        <f t="shared" si="5"/>
        <v>-10.538881</v>
      </c>
      <c r="U36" s="20"/>
    </row>
    <row r="37" spans="2:21" x14ac:dyDescent="0.25">
      <c r="B37">
        <v>2680000000</v>
      </c>
      <c r="C37">
        <v>-7.3891492000000003</v>
      </c>
      <c r="D37">
        <v>-8.9942217000000007</v>
      </c>
      <c r="G37" s="20"/>
      <c r="H37" s="6">
        <f t="shared" si="0"/>
        <v>2.98</v>
      </c>
      <c r="I37" s="6">
        <f t="shared" si="1"/>
        <v>-7.4948492</v>
      </c>
      <c r="J37" s="6">
        <f t="shared" si="2"/>
        <v>-8.7166785999999998</v>
      </c>
      <c r="L37">
        <v>2680000000</v>
      </c>
      <c r="M37">
        <v>-7.2087535999999997</v>
      </c>
      <c r="N37">
        <v>-11.180861999999999</v>
      </c>
      <c r="Q37" s="20"/>
      <c r="R37" s="6">
        <f t="shared" si="3"/>
        <v>2.98</v>
      </c>
      <c r="S37" s="6">
        <f t="shared" si="4"/>
        <v>-7.2740416999999997</v>
      </c>
      <c r="T37" s="6">
        <f t="shared" si="5"/>
        <v>-10.428706999999999</v>
      </c>
      <c r="U37" s="20"/>
    </row>
    <row r="38" spans="2:21" x14ac:dyDescent="0.25">
      <c r="B38">
        <v>2740000000</v>
      </c>
      <c r="C38">
        <v>-7.4060755</v>
      </c>
      <c r="D38">
        <v>-8.8656091999999997</v>
      </c>
      <c r="G38" s="20"/>
      <c r="H38" s="6">
        <f t="shared" si="0"/>
        <v>3.04</v>
      </c>
      <c r="I38" s="6">
        <f t="shared" si="1"/>
        <v>-7.5253363000000002</v>
      </c>
      <c r="J38" s="6">
        <f t="shared" si="2"/>
        <v>-8.8640270000000001</v>
      </c>
      <c r="L38">
        <v>2740000000</v>
      </c>
      <c r="M38">
        <v>-7.2141466000000003</v>
      </c>
      <c r="N38">
        <v>-10.961556</v>
      </c>
      <c r="Q38" s="20"/>
      <c r="R38" s="6">
        <f t="shared" si="3"/>
        <v>3.04</v>
      </c>
      <c r="S38" s="6">
        <f t="shared" si="4"/>
        <v>-7.2790780000000002</v>
      </c>
      <c r="T38" s="6">
        <f t="shared" si="5"/>
        <v>-10.499864000000001</v>
      </c>
      <c r="U38" s="20"/>
    </row>
    <row r="39" spans="2:21" x14ac:dyDescent="0.25">
      <c r="B39">
        <v>2800000000</v>
      </c>
      <c r="C39">
        <v>-7.4074568999999997</v>
      </c>
      <c r="D39">
        <v>-8.8027648999999997</v>
      </c>
      <c r="G39" s="20"/>
      <c r="H39" s="6">
        <f t="shared" si="0"/>
        <v>3.1</v>
      </c>
      <c r="I39" s="6">
        <f t="shared" si="1"/>
        <v>-7.5452852000000004</v>
      </c>
      <c r="J39" s="6">
        <f t="shared" si="2"/>
        <v>-8.8550768000000009</v>
      </c>
      <c r="L39">
        <v>2800000000</v>
      </c>
      <c r="M39">
        <v>-7.2060031999999996</v>
      </c>
      <c r="N39">
        <v>-10.769294</v>
      </c>
      <c r="Q39" s="20"/>
      <c r="R39" s="6">
        <f t="shared" si="3"/>
        <v>3.1</v>
      </c>
      <c r="S39" s="6">
        <f t="shared" si="4"/>
        <v>-7.2726430999999998</v>
      </c>
      <c r="T39" s="6">
        <f t="shared" si="5"/>
        <v>-10.411025</v>
      </c>
      <c r="U39" s="20"/>
    </row>
    <row r="40" spans="2:21" x14ac:dyDescent="0.25">
      <c r="B40">
        <v>2860000000</v>
      </c>
      <c r="C40">
        <v>-7.4451245999999998</v>
      </c>
      <c r="D40">
        <v>-8.6985741000000001</v>
      </c>
      <c r="G40" s="20"/>
      <c r="H40" s="6">
        <f t="shared" si="0"/>
        <v>3.16</v>
      </c>
      <c r="I40" s="6">
        <f t="shared" si="1"/>
        <v>-7.5588063999999999</v>
      </c>
      <c r="J40" s="6">
        <f t="shared" si="2"/>
        <v>-8.9836320999999995</v>
      </c>
      <c r="L40">
        <v>2860000000</v>
      </c>
      <c r="M40">
        <v>-7.2388358000000004</v>
      </c>
      <c r="N40">
        <v>-10.592556</v>
      </c>
      <c r="Q40" s="20"/>
      <c r="R40" s="6">
        <f t="shared" si="3"/>
        <v>3.16</v>
      </c>
      <c r="S40" s="6">
        <f t="shared" si="4"/>
        <v>-7.2863226000000001</v>
      </c>
      <c r="T40" s="6">
        <f t="shared" si="5"/>
        <v>-10.326411999999999</v>
      </c>
      <c r="U40" s="20"/>
    </row>
    <row r="41" spans="2:21" x14ac:dyDescent="0.25">
      <c r="B41">
        <v>2920000000</v>
      </c>
      <c r="C41">
        <v>-7.4585881000000001</v>
      </c>
      <c r="D41">
        <v>-8.7126044999999994</v>
      </c>
      <c r="G41" s="20"/>
      <c r="H41" s="6">
        <f t="shared" si="0"/>
        <v>3.22</v>
      </c>
      <c r="I41" s="6">
        <f t="shared" si="1"/>
        <v>-7.5803313000000001</v>
      </c>
      <c r="J41" s="6">
        <f t="shared" si="2"/>
        <v>-9.0094689999999993</v>
      </c>
      <c r="L41">
        <v>2920000000</v>
      </c>
      <c r="M41">
        <v>-7.2435483999999999</v>
      </c>
      <c r="N41">
        <v>-10.538881</v>
      </c>
      <c r="Q41" s="20"/>
      <c r="R41" s="6">
        <f t="shared" si="3"/>
        <v>3.22</v>
      </c>
      <c r="S41" s="6">
        <f t="shared" si="4"/>
        <v>-7.3021339999999997</v>
      </c>
      <c r="T41" s="6">
        <f t="shared" si="5"/>
        <v>-10.250724999999999</v>
      </c>
      <c r="U41" s="20"/>
    </row>
    <row r="42" spans="2:21" x14ac:dyDescent="0.25">
      <c r="B42">
        <v>2980000000</v>
      </c>
      <c r="C42">
        <v>-7.4948492</v>
      </c>
      <c r="D42">
        <v>-8.7166785999999998</v>
      </c>
      <c r="G42" s="20"/>
      <c r="H42" s="6">
        <f t="shared" si="0"/>
        <v>3.28</v>
      </c>
      <c r="I42" s="6">
        <f t="shared" si="1"/>
        <v>-7.6224607999999998</v>
      </c>
      <c r="J42" s="6">
        <f t="shared" si="2"/>
        <v>-9.0004959000000007</v>
      </c>
      <c r="L42">
        <v>2980000000</v>
      </c>
      <c r="M42">
        <v>-7.2740416999999997</v>
      </c>
      <c r="N42">
        <v>-10.428706999999999</v>
      </c>
      <c r="Q42" s="20"/>
      <c r="R42" s="6">
        <f t="shared" si="3"/>
        <v>3.28</v>
      </c>
      <c r="S42" s="6">
        <f t="shared" si="4"/>
        <v>-7.3541236000000003</v>
      </c>
      <c r="T42" s="6">
        <f t="shared" si="5"/>
        <v>-10.104900000000001</v>
      </c>
      <c r="U42" s="20"/>
    </row>
    <row r="43" spans="2:21" x14ac:dyDescent="0.25">
      <c r="B43">
        <v>3040000000</v>
      </c>
      <c r="C43">
        <v>-7.5253363000000002</v>
      </c>
      <c r="D43">
        <v>-8.8640270000000001</v>
      </c>
      <c r="G43" s="20"/>
      <c r="H43" s="6">
        <f t="shared" si="0"/>
        <v>3.34</v>
      </c>
      <c r="I43" s="6">
        <f t="shared" si="1"/>
        <v>-7.6566900999999996</v>
      </c>
      <c r="J43" s="6">
        <f t="shared" si="2"/>
        <v>-8.9555053999999998</v>
      </c>
      <c r="L43">
        <v>3040000000</v>
      </c>
      <c r="M43">
        <v>-7.2790780000000002</v>
      </c>
      <c r="N43">
        <v>-10.499864000000001</v>
      </c>
      <c r="Q43" s="20"/>
      <c r="R43" s="6">
        <f t="shared" si="3"/>
        <v>3.34</v>
      </c>
      <c r="S43" s="6">
        <f t="shared" si="4"/>
        <v>-7.4139151999999999</v>
      </c>
      <c r="T43" s="6">
        <f t="shared" si="5"/>
        <v>-9.9260979000000003</v>
      </c>
      <c r="U43" s="20"/>
    </row>
    <row r="44" spans="2:21" x14ac:dyDescent="0.25">
      <c r="B44">
        <v>3100000000</v>
      </c>
      <c r="C44">
        <v>-7.5452852000000004</v>
      </c>
      <c r="D44">
        <v>-8.8550768000000009</v>
      </c>
      <c r="G44" s="20"/>
      <c r="H44" s="6">
        <f t="shared" si="0"/>
        <v>3.4</v>
      </c>
      <c r="I44" s="6">
        <f t="shared" si="1"/>
        <v>-7.6975341000000004</v>
      </c>
      <c r="J44" s="6">
        <f t="shared" si="2"/>
        <v>-8.9928264999999996</v>
      </c>
      <c r="L44">
        <v>3100000000</v>
      </c>
      <c r="M44">
        <v>-7.2726430999999998</v>
      </c>
      <c r="N44">
        <v>-10.411025</v>
      </c>
      <c r="Q44" s="20"/>
      <c r="R44" s="6">
        <f t="shared" si="3"/>
        <v>3.4</v>
      </c>
      <c r="S44" s="6">
        <f t="shared" si="4"/>
        <v>-7.4706130000000002</v>
      </c>
      <c r="T44" s="6">
        <f t="shared" si="5"/>
        <v>-9.8709927000000004</v>
      </c>
      <c r="U44" s="20"/>
    </row>
    <row r="45" spans="2:21" x14ac:dyDescent="0.25">
      <c r="B45">
        <v>3160000000</v>
      </c>
      <c r="C45">
        <v>-7.5588063999999999</v>
      </c>
      <c r="D45">
        <v>-8.9836320999999995</v>
      </c>
      <c r="G45" s="20"/>
      <c r="H45" s="6">
        <f t="shared" si="0"/>
        <v>3.46</v>
      </c>
      <c r="I45" s="6">
        <f t="shared" si="1"/>
        <v>-7.7130660999999998</v>
      </c>
      <c r="J45" s="6">
        <f t="shared" si="2"/>
        <v>-8.9566183000000006</v>
      </c>
      <c r="L45">
        <v>3160000000</v>
      </c>
      <c r="M45">
        <v>-7.2863226000000001</v>
      </c>
      <c r="N45">
        <v>-10.326411999999999</v>
      </c>
      <c r="Q45" s="20"/>
      <c r="R45" s="6">
        <f t="shared" si="3"/>
        <v>3.46</v>
      </c>
      <c r="S45" s="6">
        <f t="shared" si="4"/>
        <v>-7.5036325000000001</v>
      </c>
      <c r="T45" s="6">
        <f t="shared" si="5"/>
        <v>-9.7639370000000003</v>
      </c>
      <c r="U45" s="20"/>
    </row>
    <row r="46" spans="2:21" x14ac:dyDescent="0.25">
      <c r="B46">
        <v>3220000000</v>
      </c>
      <c r="C46">
        <v>-7.5803313000000001</v>
      </c>
      <c r="D46">
        <v>-9.0094689999999993</v>
      </c>
      <c r="G46" s="20"/>
      <c r="H46" s="6">
        <f t="shared" si="0"/>
        <v>3.52</v>
      </c>
      <c r="I46" s="6">
        <f t="shared" si="1"/>
        <v>-7.7676983000000002</v>
      </c>
      <c r="J46" s="6">
        <f t="shared" si="2"/>
        <v>-9.0349579000000002</v>
      </c>
      <c r="L46">
        <v>3220000000</v>
      </c>
      <c r="M46">
        <v>-7.3021339999999997</v>
      </c>
      <c r="N46">
        <v>-10.250724999999999</v>
      </c>
      <c r="Q46" s="20"/>
      <c r="R46" s="6">
        <f t="shared" si="3"/>
        <v>3.52</v>
      </c>
      <c r="S46" s="6">
        <f t="shared" si="4"/>
        <v>-7.5633850000000002</v>
      </c>
      <c r="T46" s="6">
        <f t="shared" si="5"/>
        <v>-9.7091063999999996</v>
      </c>
      <c r="U46" s="20"/>
    </row>
    <row r="47" spans="2:21" x14ac:dyDescent="0.25">
      <c r="B47">
        <v>3280000000</v>
      </c>
      <c r="C47">
        <v>-7.6224607999999998</v>
      </c>
      <c r="D47">
        <v>-9.0004959000000007</v>
      </c>
      <c r="G47" s="20"/>
      <c r="H47" s="6">
        <f t="shared" si="0"/>
        <v>3.58</v>
      </c>
      <c r="I47" s="6">
        <f t="shared" si="1"/>
        <v>-7.7775626000000004</v>
      </c>
      <c r="J47" s="6">
        <f t="shared" si="2"/>
        <v>-9.1107511999999993</v>
      </c>
      <c r="L47">
        <v>3280000000</v>
      </c>
      <c r="M47">
        <v>-7.3541236000000003</v>
      </c>
      <c r="N47">
        <v>-10.104900000000001</v>
      </c>
      <c r="Q47" s="20"/>
      <c r="R47" s="6">
        <f t="shared" si="3"/>
        <v>3.58</v>
      </c>
      <c r="S47" s="6">
        <f t="shared" si="4"/>
        <v>-7.5850324999999996</v>
      </c>
      <c r="T47" s="6">
        <f t="shared" si="5"/>
        <v>-9.6605729999999994</v>
      </c>
      <c r="U47" s="20"/>
    </row>
    <row r="48" spans="2:21" x14ac:dyDescent="0.25">
      <c r="B48">
        <v>3340000000</v>
      </c>
      <c r="C48">
        <v>-7.6566900999999996</v>
      </c>
      <c r="D48">
        <v>-8.9555053999999998</v>
      </c>
      <c r="G48" s="20"/>
      <c r="H48" s="6">
        <f t="shared" si="0"/>
        <v>3.64</v>
      </c>
      <c r="I48" s="6">
        <f t="shared" si="1"/>
        <v>-7.8164825000000002</v>
      </c>
      <c r="J48" s="6">
        <f t="shared" si="2"/>
        <v>-9.2755661000000007</v>
      </c>
      <c r="L48">
        <v>3340000000</v>
      </c>
      <c r="M48">
        <v>-7.4139151999999999</v>
      </c>
      <c r="N48">
        <v>-9.9260979000000003</v>
      </c>
      <c r="Q48" s="20"/>
      <c r="R48" s="6">
        <f t="shared" si="3"/>
        <v>3.64</v>
      </c>
      <c r="S48" s="6">
        <f t="shared" si="4"/>
        <v>-7.6041721999999998</v>
      </c>
      <c r="T48" s="6">
        <f t="shared" si="5"/>
        <v>-9.6915312</v>
      </c>
      <c r="U48" s="20"/>
    </row>
    <row r="49" spans="2:21" x14ac:dyDescent="0.25">
      <c r="B49">
        <v>3400000000</v>
      </c>
      <c r="C49">
        <v>-7.6975341000000004</v>
      </c>
      <c r="D49">
        <v>-8.9928264999999996</v>
      </c>
      <c r="G49" s="20"/>
      <c r="H49" s="6">
        <f t="shared" si="0"/>
        <v>3.7</v>
      </c>
      <c r="I49" s="6">
        <f t="shared" si="1"/>
        <v>-7.8528317999999997</v>
      </c>
      <c r="J49" s="6">
        <f t="shared" si="2"/>
        <v>-9.3312463999999995</v>
      </c>
      <c r="L49">
        <v>3400000000</v>
      </c>
      <c r="M49">
        <v>-7.4706130000000002</v>
      </c>
      <c r="N49">
        <v>-9.8709927000000004</v>
      </c>
      <c r="Q49" s="20"/>
      <c r="R49" s="6">
        <f t="shared" si="3"/>
        <v>3.7</v>
      </c>
      <c r="S49" s="6">
        <f t="shared" si="4"/>
        <v>-7.6213116999999997</v>
      </c>
      <c r="T49" s="6">
        <f t="shared" si="5"/>
        <v>-9.5928229999999992</v>
      </c>
      <c r="U49" s="20"/>
    </row>
    <row r="50" spans="2:21" x14ac:dyDescent="0.25">
      <c r="B50">
        <v>3460000000</v>
      </c>
      <c r="C50">
        <v>-7.7130660999999998</v>
      </c>
      <c r="D50">
        <v>-8.9566183000000006</v>
      </c>
      <c r="G50" s="20"/>
      <c r="H50" s="6">
        <f t="shared" si="0"/>
        <v>3.76</v>
      </c>
      <c r="I50" s="6">
        <f t="shared" si="1"/>
        <v>-7.8791865999999997</v>
      </c>
      <c r="J50" s="6">
        <f t="shared" si="2"/>
        <v>-9.5756482999999992</v>
      </c>
      <c r="L50">
        <v>3460000000</v>
      </c>
      <c r="M50">
        <v>-7.5036325000000001</v>
      </c>
      <c r="N50">
        <v>-9.7639370000000003</v>
      </c>
      <c r="Q50" s="20"/>
      <c r="R50" s="6">
        <f t="shared" si="3"/>
        <v>3.76</v>
      </c>
      <c r="S50" s="6">
        <f t="shared" si="4"/>
        <v>-7.6286386999999998</v>
      </c>
      <c r="T50" s="6">
        <f t="shared" si="5"/>
        <v>-9.6447458000000008</v>
      </c>
      <c r="U50" s="20"/>
    </row>
    <row r="51" spans="2:21" x14ac:dyDescent="0.25">
      <c r="B51">
        <v>3520000000</v>
      </c>
      <c r="C51">
        <v>-7.7676983000000002</v>
      </c>
      <c r="D51">
        <v>-9.0349579000000002</v>
      </c>
      <c r="G51" s="20"/>
      <c r="H51" s="6">
        <f t="shared" si="0"/>
        <v>3.82</v>
      </c>
      <c r="I51" s="6">
        <f t="shared" si="1"/>
        <v>-7.9159278999999998</v>
      </c>
      <c r="J51" s="6">
        <f t="shared" si="2"/>
        <v>-9.6856364999999993</v>
      </c>
      <c r="L51">
        <v>3520000000</v>
      </c>
      <c r="M51">
        <v>-7.5633850000000002</v>
      </c>
      <c r="N51">
        <v>-9.7091063999999996</v>
      </c>
      <c r="Q51" s="20"/>
      <c r="R51" s="6">
        <f t="shared" si="3"/>
        <v>3.82</v>
      </c>
      <c r="S51" s="6">
        <f t="shared" si="4"/>
        <v>-7.6269292999999996</v>
      </c>
      <c r="T51" s="6">
        <f t="shared" si="5"/>
        <v>-9.6249465999999995</v>
      </c>
      <c r="U51" s="20"/>
    </row>
    <row r="52" spans="2:21" x14ac:dyDescent="0.25">
      <c r="B52">
        <v>3580000000</v>
      </c>
      <c r="C52">
        <v>-7.7775626000000004</v>
      </c>
      <c r="D52">
        <v>-9.1107511999999993</v>
      </c>
      <c r="G52" s="20"/>
      <c r="H52" s="6">
        <f t="shared" si="0"/>
        <v>3.88</v>
      </c>
      <c r="I52" s="6">
        <f t="shared" si="1"/>
        <v>-7.9347447999999998</v>
      </c>
      <c r="J52" s="6">
        <f t="shared" si="2"/>
        <v>-9.8980359999999994</v>
      </c>
      <c r="L52">
        <v>3580000000</v>
      </c>
      <c r="M52">
        <v>-7.5850324999999996</v>
      </c>
      <c r="N52">
        <v>-9.6605729999999994</v>
      </c>
      <c r="Q52" s="20"/>
      <c r="R52" s="6">
        <f t="shared" si="3"/>
        <v>3.88</v>
      </c>
      <c r="S52" s="6">
        <f t="shared" si="4"/>
        <v>-7.6136283999999996</v>
      </c>
      <c r="T52" s="6">
        <f t="shared" si="5"/>
        <v>-9.6506205000000005</v>
      </c>
      <c r="U52" s="20"/>
    </row>
    <row r="53" spans="2:21" x14ac:dyDescent="0.25">
      <c r="B53">
        <v>3640000000</v>
      </c>
      <c r="C53">
        <v>-7.8164825000000002</v>
      </c>
      <c r="D53">
        <v>-9.2755661000000007</v>
      </c>
      <c r="G53" s="20"/>
      <c r="H53" s="6">
        <f t="shared" si="0"/>
        <v>3.94</v>
      </c>
      <c r="I53" s="6">
        <f t="shared" si="1"/>
        <v>-7.9368162</v>
      </c>
      <c r="J53" s="6">
        <f t="shared" si="2"/>
        <v>-10.070826</v>
      </c>
      <c r="L53">
        <v>3640000000</v>
      </c>
      <c r="M53">
        <v>-7.6041721999999998</v>
      </c>
      <c r="N53">
        <v>-9.6915312</v>
      </c>
      <c r="Q53" s="20"/>
      <c r="R53" s="6">
        <f t="shared" si="3"/>
        <v>3.94</v>
      </c>
      <c r="S53" s="6">
        <f t="shared" si="4"/>
        <v>-7.5856848000000001</v>
      </c>
      <c r="T53" s="6">
        <f t="shared" si="5"/>
        <v>-9.6871843000000002</v>
      </c>
      <c r="U53" s="20"/>
    </row>
    <row r="54" spans="2:21" x14ac:dyDescent="0.25">
      <c r="B54">
        <v>3700000000</v>
      </c>
      <c r="C54">
        <v>-7.8528317999999997</v>
      </c>
      <c r="D54">
        <v>-9.3312463999999995</v>
      </c>
      <c r="G54" s="20"/>
      <c r="H54" s="6">
        <f t="shared" si="0"/>
        <v>4</v>
      </c>
      <c r="I54" s="6">
        <f t="shared" si="1"/>
        <v>-7.9392800000000001</v>
      </c>
      <c r="J54" s="6">
        <f t="shared" si="2"/>
        <v>-10.242134999999999</v>
      </c>
      <c r="L54">
        <v>3700000000</v>
      </c>
      <c r="M54">
        <v>-7.6213116999999997</v>
      </c>
      <c r="N54">
        <v>-9.5928229999999992</v>
      </c>
      <c r="Q54" s="20"/>
      <c r="R54" s="6">
        <f t="shared" si="3"/>
        <v>4</v>
      </c>
      <c r="S54" s="6">
        <f t="shared" si="4"/>
        <v>-7.5703095999999999</v>
      </c>
      <c r="T54" s="6">
        <f t="shared" si="5"/>
        <v>-9.7082461999999996</v>
      </c>
      <c r="U54" s="20"/>
    </row>
    <row r="55" spans="2:21" x14ac:dyDescent="0.25">
      <c r="B55">
        <v>3760000000</v>
      </c>
      <c r="C55">
        <v>-7.8791865999999997</v>
      </c>
      <c r="D55">
        <v>-9.5756482999999992</v>
      </c>
      <c r="H55" s="6">
        <f t="shared" si="0"/>
        <v>4.0599999999999996</v>
      </c>
      <c r="I55" s="6">
        <f t="shared" si="1"/>
        <v>-7.942647</v>
      </c>
      <c r="J55" s="6">
        <f t="shared" si="2"/>
        <v>-10.368506</v>
      </c>
      <c r="L55">
        <v>3760000000</v>
      </c>
      <c r="M55">
        <v>-7.6286386999999998</v>
      </c>
      <c r="N55">
        <v>-9.6447458000000008</v>
      </c>
      <c r="R55" s="6">
        <f t="shared" si="3"/>
        <v>4.0599999999999996</v>
      </c>
      <c r="S55" s="6">
        <f t="shared" si="4"/>
        <v>-7.5428619000000001</v>
      </c>
      <c r="T55" s="6">
        <f t="shared" si="5"/>
        <v>-9.7608098999999999</v>
      </c>
    </row>
    <row r="56" spans="2:21" x14ac:dyDescent="0.25">
      <c r="B56">
        <v>3820000000</v>
      </c>
      <c r="C56">
        <v>-7.9159278999999998</v>
      </c>
      <c r="D56">
        <v>-9.6856364999999993</v>
      </c>
      <c r="H56" s="6">
        <f t="shared" si="0"/>
        <v>4.12</v>
      </c>
      <c r="I56" s="6">
        <f t="shared" si="1"/>
        <v>-7.9554453000000001</v>
      </c>
      <c r="J56" s="6">
        <f t="shared" si="2"/>
        <v>-10.441867</v>
      </c>
      <c r="L56">
        <v>3820000000</v>
      </c>
      <c r="M56">
        <v>-7.6269292999999996</v>
      </c>
      <c r="N56">
        <v>-9.6249465999999995</v>
      </c>
      <c r="R56" s="6">
        <f t="shared" si="3"/>
        <v>4.12</v>
      </c>
      <c r="S56" s="6">
        <f t="shared" si="4"/>
        <v>-7.5576619999999997</v>
      </c>
      <c r="T56" s="6">
        <f t="shared" si="5"/>
        <v>-9.7371645000000004</v>
      </c>
    </row>
    <row r="57" spans="2:21" x14ac:dyDescent="0.25">
      <c r="B57">
        <v>3880000000</v>
      </c>
      <c r="C57">
        <v>-7.9347447999999998</v>
      </c>
      <c r="D57">
        <v>-9.8980359999999994</v>
      </c>
      <c r="H57" s="6">
        <f t="shared" si="0"/>
        <v>4.18</v>
      </c>
      <c r="I57" s="6">
        <f t="shared" si="1"/>
        <v>-7.9604286999999996</v>
      </c>
      <c r="J57" s="6">
        <f t="shared" si="2"/>
        <v>-10.522866</v>
      </c>
      <c r="L57">
        <v>3880000000</v>
      </c>
      <c r="M57">
        <v>-7.6136283999999996</v>
      </c>
      <c r="N57">
        <v>-9.6506205000000005</v>
      </c>
      <c r="R57" s="6">
        <f t="shared" si="3"/>
        <v>4.18</v>
      </c>
      <c r="S57" s="6">
        <f t="shared" si="4"/>
        <v>-7.5304064999999998</v>
      </c>
      <c r="T57" s="6">
        <f t="shared" si="5"/>
        <v>-9.8228387999999995</v>
      </c>
    </row>
    <row r="58" spans="2:21" x14ac:dyDescent="0.25">
      <c r="B58">
        <v>3940000000</v>
      </c>
      <c r="C58">
        <v>-7.9368162</v>
      </c>
      <c r="D58">
        <v>-10.070826</v>
      </c>
      <c r="H58" s="6">
        <f t="shared" si="0"/>
        <v>4.24</v>
      </c>
      <c r="I58" s="6">
        <f t="shared" si="1"/>
        <v>-7.9422006999999999</v>
      </c>
      <c r="J58" s="6">
        <f t="shared" si="2"/>
        <v>-10.498513000000001</v>
      </c>
      <c r="L58">
        <v>3940000000</v>
      </c>
      <c r="M58">
        <v>-7.5856848000000001</v>
      </c>
      <c r="N58">
        <v>-9.6871843000000002</v>
      </c>
      <c r="R58" s="6">
        <f t="shared" si="3"/>
        <v>4.24</v>
      </c>
      <c r="S58" s="6">
        <f t="shared" si="4"/>
        <v>-7.5259432999999998</v>
      </c>
      <c r="T58" s="6">
        <f t="shared" si="5"/>
        <v>-9.7632589000000003</v>
      </c>
    </row>
    <row r="59" spans="2:21" x14ac:dyDescent="0.25">
      <c r="B59">
        <v>4000000000</v>
      </c>
      <c r="C59">
        <v>-7.9392800000000001</v>
      </c>
      <c r="D59">
        <v>-10.242134999999999</v>
      </c>
      <c r="H59" s="6">
        <f t="shared" si="0"/>
        <v>4.3</v>
      </c>
      <c r="I59" s="6">
        <f t="shared" si="1"/>
        <v>-7.9473295000000004</v>
      </c>
      <c r="J59" s="6">
        <f t="shared" si="2"/>
        <v>-10.514111</v>
      </c>
      <c r="L59">
        <v>4000000000</v>
      </c>
      <c r="M59">
        <v>-7.5703095999999999</v>
      </c>
      <c r="N59">
        <v>-9.7082461999999996</v>
      </c>
      <c r="R59" s="6">
        <f t="shared" si="3"/>
        <v>4.3</v>
      </c>
      <c r="S59" s="6">
        <f t="shared" si="4"/>
        <v>-7.5327611000000001</v>
      </c>
      <c r="T59" s="6">
        <f t="shared" si="5"/>
        <v>-9.7974958000000001</v>
      </c>
    </row>
    <row r="60" spans="2:21" x14ac:dyDescent="0.25">
      <c r="B60">
        <v>4060000000</v>
      </c>
      <c r="C60">
        <v>-7.942647</v>
      </c>
      <c r="D60">
        <v>-10.368506</v>
      </c>
      <c r="H60" s="6">
        <f t="shared" si="0"/>
        <v>4.3600000000000003</v>
      </c>
      <c r="I60" s="6">
        <f t="shared" si="1"/>
        <v>-7.9389658000000001</v>
      </c>
      <c r="J60" s="6">
        <f t="shared" si="2"/>
        <v>-10.441632</v>
      </c>
      <c r="L60">
        <v>4060000000</v>
      </c>
      <c r="M60">
        <v>-7.5428619000000001</v>
      </c>
      <c r="N60">
        <v>-9.7608098999999999</v>
      </c>
      <c r="R60" s="6">
        <f t="shared" si="3"/>
        <v>4.3600000000000003</v>
      </c>
      <c r="S60" s="6">
        <f t="shared" si="4"/>
        <v>-7.5315161000000002</v>
      </c>
      <c r="T60" s="6">
        <f t="shared" si="5"/>
        <v>-9.7659825999999992</v>
      </c>
    </row>
    <row r="61" spans="2:21" x14ac:dyDescent="0.25">
      <c r="B61">
        <v>4120000000</v>
      </c>
      <c r="C61">
        <v>-7.9554453000000001</v>
      </c>
      <c r="D61">
        <v>-10.441867</v>
      </c>
      <c r="H61" s="6">
        <f t="shared" si="0"/>
        <v>4.42</v>
      </c>
      <c r="I61" s="6">
        <f t="shared" si="1"/>
        <v>-7.9512858</v>
      </c>
      <c r="J61" s="6">
        <f t="shared" si="2"/>
        <v>-10.374700000000001</v>
      </c>
      <c r="L61">
        <v>4120000000</v>
      </c>
      <c r="M61">
        <v>-7.5576619999999997</v>
      </c>
      <c r="N61">
        <v>-9.7371645000000004</v>
      </c>
      <c r="R61" s="6">
        <f t="shared" si="3"/>
        <v>4.42</v>
      </c>
      <c r="S61" s="6">
        <f t="shared" si="4"/>
        <v>-7.5478845000000003</v>
      </c>
      <c r="T61" s="6">
        <f t="shared" si="5"/>
        <v>-9.7606392</v>
      </c>
    </row>
    <row r="62" spans="2:21" x14ac:dyDescent="0.25">
      <c r="B62">
        <v>4180000000</v>
      </c>
      <c r="C62">
        <v>-7.9604286999999996</v>
      </c>
      <c r="D62">
        <v>-10.522866</v>
      </c>
      <c r="H62" s="6">
        <f t="shared" si="0"/>
        <v>4.4800000000000004</v>
      </c>
      <c r="I62" s="6">
        <f t="shared" si="1"/>
        <v>-7.9553051000000004</v>
      </c>
      <c r="J62" s="6">
        <f t="shared" si="2"/>
        <v>-10.291492</v>
      </c>
      <c r="L62">
        <v>4180000000</v>
      </c>
      <c r="M62">
        <v>-7.5304064999999998</v>
      </c>
      <c r="N62">
        <v>-9.8228387999999995</v>
      </c>
      <c r="R62" s="6">
        <f t="shared" si="3"/>
        <v>4.4800000000000004</v>
      </c>
      <c r="S62" s="6">
        <f t="shared" si="4"/>
        <v>-7.5612973999999999</v>
      </c>
      <c r="T62" s="6">
        <f t="shared" si="5"/>
        <v>-9.7386006999999992</v>
      </c>
    </row>
    <row r="63" spans="2:21" x14ac:dyDescent="0.25">
      <c r="B63">
        <v>4240000000</v>
      </c>
      <c r="C63">
        <v>-7.9422006999999999</v>
      </c>
      <c r="D63">
        <v>-10.498513000000001</v>
      </c>
      <c r="H63" s="6">
        <f t="shared" si="0"/>
        <v>4.54</v>
      </c>
      <c r="I63" s="6">
        <f t="shared" si="1"/>
        <v>-7.9798178999999996</v>
      </c>
      <c r="J63" s="6">
        <f t="shared" si="2"/>
        <v>-10.20425</v>
      </c>
      <c r="L63">
        <v>4240000000</v>
      </c>
      <c r="M63">
        <v>-7.5259432999999998</v>
      </c>
      <c r="N63">
        <v>-9.7632589000000003</v>
      </c>
      <c r="R63" s="6">
        <f t="shared" si="3"/>
        <v>4.54</v>
      </c>
      <c r="S63" s="6">
        <f t="shared" si="4"/>
        <v>-7.5735697999999996</v>
      </c>
      <c r="T63" s="6">
        <f t="shared" si="5"/>
        <v>-9.7754116</v>
      </c>
    </row>
    <row r="64" spans="2:21" x14ac:dyDescent="0.25">
      <c r="B64">
        <v>4300000000</v>
      </c>
      <c r="C64">
        <v>-7.9473295000000004</v>
      </c>
      <c r="D64">
        <v>-10.514111</v>
      </c>
      <c r="H64" s="6">
        <f t="shared" si="0"/>
        <v>4.5999999999999996</v>
      </c>
      <c r="I64" s="6">
        <f t="shared" si="1"/>
        <v>-8.0146140999999993</v>
      </c>
      <c r="J64" s="6">
        <f t="shared" si="2"/>
        <v>-10.147226</v>
      </c>
      <c r="L64">
        <v>4300000000</v>
      </c>
      <c r="M64">
        <v>-7.5327611000000001</v>
      </c>
      <c r="N64">
        <v>-9.7974958000000001</v>
      </c>
      <c r="R64" s="6">
        <f t="shared" si="3"/>
        <v>4.5999999999999996</v>
      </c>
      <c r="S64" s="6">
        <f t="shared" si="4"/>
        <v>-7.6250882000000004</v>
      </c>
      <c r="T64" s="6">
        <f t="shared" si="5"/>
        <v>-9.7707195000000002</v>
      </c>
    </row>
    <row r="65" spans="2:20" x14ac:dyDescent="0.25">
      <c r="B65">
        <v>4360000000</v>
      </c>
      <c r="C65">
        <v>-7.9389658000000001</v>
      </c>
      <c r="D65">
        <v>-10.441632</v>
      </c>
      <c r="H65" s="6">
        <f t="shared" si="0"/>
        <v>4.66</v>
      </c>
      <c r="I65" s="6">
        <f t="shared" si="1"/>
        <v>-8.0229625999999996</v>
      </c>
      <c r="J65" s="6">
        <f t="shared" si="2"/>
        <v>-10.136423000000001</v>
      </c>
      <c r="L65">
        <v>4360000000</v>
      </c>
      <c r="M65">
        <v>-7.5315161000000002</v>
      </c>
      <c r="N65">
        <v>-9.7659825999999992</v>
      </c>
      <c r="R65" s="6">
        <f t="shared" si="3"/>
        <v>4.66</v>
      </c>
      <c r="S65" s="6">
        <f t="shared" si="4"/>
        <v>-7.6502046999999997</v>
      </c>
      <c r="T65" s="6">
        <f t="shared" si="5"/>
        <v>-9.8200588</v>
      </c>
    </row>
    <row r="66" spans="2:20" x14ac:dyDescent="0.25">
      <c r="B66">
        <v>4420000000</v>
      </c>
      <c r="C66">
        <v>-7.9512858</v>
      </c>
      <c r="D66">
        <v>-10.374700000000001</v>
      </c>
      <c r="H66" s="6">
        <f t="shared" si="0"/>
        <v>4.72</v>
      </c>
      <c r="I66" s="6">
        <f t="shared" si="1"/>
        <v>-7.9780749999999996</v>
      </c>
      <c r="J66" s="6">
        <f t="shared" si="2"/>
        <v>-10.22986</v>
      </c>
      <c r="L66">
        <v>4420000000</v>
      </c>
      <c r="M66">
        <v>-7.5478845000000003</v>
      </c>
      <c r="N66">
        <v>-9.7606392</v>
      </c>
      <c r="R66" s="6">
        <f t="shared" si="3"/>
        <v>4.72</v>
      </c>
      <c r="S66" s="6">
        <f t="shared" si="4"/>
        <v>-7.6701183000000004</v>
      </c>
      <c r="T66" s="6">
        <f t="shared" si="5"/>
        <v>-9.8676557999999996</v>
      </c>
    </row>
    <row r="67" spans="2:20" x14ac:dyDescent="0.25">
      <c r="B67">
        <v>4480000000</v>
      </c>
      <c r="C67">
        <v>-7.9553051000000004</v>
      </c>
      <c r="D67">
        <v>-10.291492</v>
      </c>
      <c r="H67" s="6">
        <f t="shared" si="0"/>
        <v>4.78</v>
      </c>
      <c r="I67" s="6">
        <f t="shared" si="1"/>
        <v>-7.9737252999999999</v>
      </c>
      <c r="J67" s="6">
        <f t="shared" si="2"/>
        <v>-10.379372999999999</v>
      </c>
      <c r="L67">
        <v>4480000000</v>
      </c>
      <c r="M67">
        <v>-7.5612973999999999</v>
      </c>
      <c r="N67">
        <v>-9.7386006999999992</v>
      </c>
      <c r="R67" s="6">
        <f t="shared" si="3"/>
        <v>4.78</v>
      </c>
      <c r="S67" s="6">
        <f t="shared" si="4"/>
        <v>-7.7563667000000001</v>
      </c>
      <c r="T67" s="6">
        <f t="shared" si="5"/>
        <v>-9.9110946999999996</v>
      </c>
    </row>
    <row r="68" spans="2:20" x14ac:dyDescent="0.25">
      <c r="B68">
        <v>4540000000</v>
      </c>
      <c r="C68">
        <v>-7.9798178999999996</v>
      </c>
      <c r="D68">
        <v>-10.20425</v>
      </c>
      <c r="H68" s="6">
        <f t="shared" ref="H68:H131" si="6">B73/1000000000</f>
        <v>4.84</v>
      </c>
      <c r="I68" s="6">
        <f t="shared" ref="I68:I131" si="7">C73</f>
        <v>-7.9119185999999999</v>
      </c>
      <c r="J68" s="6">
        <f t="shared" ref="J68:J131" si="8">D73</f>
        <v>-10.615005</v>
      </c>
      <c r="L68">
        <v>4540000000</v>
      </c>
      <c r="M68">
        <v>-7.5735697999999996</v>
      </c>
      <c r="N68">
        <v>-9.7754116</v>
      </c>
      <c r="R68" s="6">
        <f t="shared" ref="R68:R131" si="9">L73/1000000000</f>
        <v>4.84</v>
      </c>
      <c r="S68" s="6">
        <f t="shared" ref="S68:S131" si="10">M73</f>
        <v>-7.7793026000000003</v>
      </c>
      <c r="T68" s="6">
        <f t="shared" ref="T68:T131" si="11">N73</f>
        <v>-9.9764213999999996</v>
      </c>
    </row>
    <row r="69" spans="2:20" x14ac:dyDescent="0.25">
      <c r="B69">
        <v>4600000000</v>
      </c>
      <c r="C69">
        <v>-8.0146140999999993</v>
      </c>
      <c r="D69">
        <v>-10.147226</v>
      </c>
      <c r="H69" s="6">
        <f t="shared" si="6"/>
        <v>4.9000000000000004</v>
      </c>
      <c r="I69" s="6">
        <f t="shared" si="7"/>
        <v>-7.8584075000000002</v>
      </c>
      <c r="J69" s="6">
        <f t="shared" si="8"/>
        <v>-10.925568</v>
      </c>
      <c r="L69">
        <v>4600000000</v>
      </c>
      <c r="M69">
        <v>-7.6250882000000004</v>
      </c>
      <c r="N69">
        <v>-9.7707195000000002</v>
      </c>
      <c r="R69" s="6">
        <f t="shared" si="9"/>
        <v>4.9000000000000004</v>
      </c>
      <c r="S69" s="6">
        <f t="shared" si="10"/>
        <v>-7.8294902000000004</v>
      </c>
      <c r="T69" s="6">
        <f t="shared" si="11"/>
        <v>-10.03068</v>
      </c>
    </row>
    <row r="70" spans="2:20" x14ac:dyDescent="0.25">
      <c r="B70">
        <v>4660000000</v>
      </c>
      <c r="C70">
        <v>-8.0229625999999996</v>
      </c>
      <c r="D70">
        <v>-10.136423000000001</v>
      </c>
      <c r="H70" s="6">
        <f t="shared" si="6"/>
        <v>4.96</v>
      </c>
      <c r="I70" s="6">
        <f t="shared" si="7"/>
        <v>-7.8346701000000003</v>
      </c>
      <c r="J70" s="6">
        <f t="shared" si="8"/>
        <v>-11.254626</v>
      </c>
      <c r="L70">
        <v>4660000000</v>
      </c>
      <c r="M70">
        <v>-7.6502046999999997</v>
      </c>
      <c r="N70">
        <v>-9.8200588</v>
      </c>
      <c r="R70" s="6">
        <f t="shared" si="9"/>
        <v>4.96</v>
      </c>
      <c r="S70" s="6">
        <f t="shared" si="10"/>
        <v>-7.8799257000000003</v>
      </c>
      <c r="T70" s="6">
        <f t="shared" si="11"/>
        <v>-10.094403</v>
      </c>
    </row>
    <row r="71" spans="2:20" x14ac:dyDescent="0.25">
      <c r="B71">
        <v>4720000000</v>
      </c>
      <c r="C71">
        <v>-7.9780749999999996</v>
      </c>
      <c r="D71">
        <v>-10.22986</v>
      </c>
      <c r="H71" s="6">
        <f t="shared" si="6"/>
        <v>5.0199999999999996</v>
      </c>
      <c r="I71" s="6">
        <f t="shared" si="7"/>
        <v>-7.7838516000000002</v>
      </c>
      <c r="J71" s="6">
        <f t="shared" si="8"/>
        <v>-11.617661999999999</v>
      </c>
      <c r="L71">
        <v>4720000000</v>
      </c>
      <c r="M71">
        <v>-7.6701183000000004</v>
      </c>
      <c r="N71">
        <v>-9.8676557999999996</v>
      </c>
      <c r="R71" s="6">
        <f t="shared" si="9"/>
        <v>5.0199999999999996</v>
      </c>
      <c r="S71" s="6">
        <f t="shared" si="10"/>
        <v>-7.8778315000000001</v>
      </c>
      <c r="T71" s="6">
        <f t="shared" si="11"/>
        <v>-10.163492</v>
      </c>
    </row>
    <row r="72" spans="2:20" x14ac:dyDescent="0.25">
      <c r="B72">
        <v>4780000000</v>
      </c>
      <c r="C72">
        <v>-7.9737252999999999</v>
      </c>
      <c r="D72">
        <v>-10.379372999999999</v>
      </c>
      <c r="H72" s="6">
        <f t="shared" si="6"/>
        <v>5.08</v>
      </c>
      <c r="I72" s="6">
        <f t="shared" si="7"/>
        <v>-7.7566743000000002</v>
      </c>
      <c r="J72" s="6">
        <f t="shared" si="8"/>
        <v>-11.959763000000001</v>
      </c>
      <c r="L72">
        <v>4780000000</v>
      </c>
      <c r="M72">
        <v>-7.7563667000000001</v>
      </c>
      <c r="N72">
        <v>-9.9110946999999996</v>
      </c>
      <c r="R72" s="6">
        <f t="shared" si="9"/>
        <v>5.08</v>
      </c>
      <c r="S72" s="6">
        <f t="shared" si="10"/>
        <v>-7.8877625</v>
      </c>
      <c r="T72" s="6">
        <f t="shared" si="11"/>
        <v>-10.237355000000001</v>
      </c>
    </row>
    <row r="73" spans="2:20" x14ac:dyDescent="0.25">
      <c r="B73">
        <v>4840000000</v>
      </c>
      <c r="C73">
        <v>-7.9119185999999999</v>
      </c>
      <c r="D73">
        <v>-10.615005</v>
      </c>
      <c r="H73" s="6">
        <f t="shared" si="6"/>
        <v>5.14</v>
      </c>
      <c r="I73" s="6">
        <f t="shared" si="7"/>
        <v>-7.7281103</v>
      </c>
      <c r="J73" s="6">
        <f t="shared" si="8"/>
        <v>-12.373782</v>
      </c>
      <c r="L73">
        <v>4840000000</v>
      </c>
      <c r="M73">
        <v>-7.7793026000000003</v>
      </c>
      <c r="N73">
        <v>-9.9764213999999996</v>
      </c>
      <c r="R73" s="6">
        <f t="shared" si="9"/>
        <v>5.14</v>
      </c>
      <c r="S73" s="6">
        <f t="shared" si="10"/>
        <v>-7.9035206000000002</v>
      </c>
      <c r="T73" s="6">
        <f t="shared" si="11"/>
        <v>-10.312137999999999</v>
      </c>
    </row>
    <row r="74" spans="2:20" x14ac:dyDescent="0.25">
      <c r="B74">
        <v>4900000000</v>
      </c>
      <c r="C74">
        <v>-7.8584075000000002</v>
      </c>
      <c r="D74">
        <v>-10.925568</v>
      </c>
      <c r="H74" s="6">
        <f t="shared" si="6"/>
        <v>5.2</v>
      </c>
      <c r="I74" s="6">
        <f t="shared" si="7"/>
        <v>-7.7006831</v>
      </c>
      <c r="J74" s="6">
        <f t="shared" si="8"/>
        <v>-12.76496</v>
      </c>
      <c r="L74">
        <v>4900000000</v>
      </c>
      <c r="M74">
        <v>-7.8294902000000004</v>
      </c>
      <c r="N74">
        <v>-10.03068</v>
      </c>
      <c r="R74" s="6">
        <f t="shared" si="9"/>
        <v>5.2</v>
      </c>
      <c r="S74" s="6">
        <f t="shared" si="10"/>
        <v>-7.8849768999999998</v>
      </c>
      <c r="T74" s="6">
        <f t="shared" si="11"/>
        <v>-10.456910000000001</v>
      </c>
    </row>
    <row r="75" spans="2:20" x14ac:dyDescent="0.25">
      <c r="B75">
        <v>4960000000</v>
      </c>
      <c r="C75">
        <v>-7.8346701000000003</v>
      </c>
      <c r="D75">
        <v>-11.254626</v>
      </c>
      <c r="H75" s="6">
        <f t="shared" si="6"/>
        <v>5.26</v>
      </c>
      <c r="I75" s="6">
        <f t="shared" si="7"/>
        <v>-7.7001265999999999</v>
      </c>
      <c r="J75" s="6">
        <f t="shared" si="8"/>
        <v>-13.160677</v>
      </c>
      <c r="L75">
        <v>4960000000</v>
      </c>
      <c r="M75">
        <v>-7.8799257000000003</v>
      </c>
      <c r="N75">
        <v>-10.094403</v>
      </c>
      <c r="R75" s="6">
        <f t="shared" si="9"/>
        <v>5.26</v>
      </c>
      <c r="S75" s="6">
        <f t="shared" si="10"/>
        <v>-7.9243569000000003</v>
      </c>
      <c r="T75" s="6">
        <f t="shared" si="11"/>
        <v>-10.546669</v>
      </c>
    </row>
    <row r="76" spans="2:20" x14ac:dyDescent="0.25">
      <c r="B76">
        <v>5020000000</v>
      </c>
      <c r="C76">
        <v>-7.7838516000000002</v>
      </c>
      <c r="D76">
        <v>-11.617661999999999</v>
      </c>
      <c r="H76" s="6">
        <f t="shared" si="6"/>
        <v>5.32</v>
      </c>
      <c r="I76" s="6">
        <f t="shared" si="7"/>
        <v>-7.6753454000000003</v>
      </c>
      <c r="J76" s="6">
        <f t="shared" si="8"/>
        <v>-13.631104000000001</v>
      </c>
      <c r="L76">
        <v>5020000000</v>
      </c>
      <c r="M76">
        <v>-7.8778315000000001</v>
      </c>
      <c r="N76">
        <v>-10.163492</v>
      </c>
      <c r="R76" s="6">
        <f t="shared" si="9"/>
        <v>5.32</v>
      </c>
      <c r="S76" s="6">
        <f t="shared" si="10"/>
        <v>-7.9197483000000002</v>
      </c>
      <c r="T76" s="6">
        <f t="shared" si="11"/>
        <v>-10.73549</v>
      </c>
    </row>
    <row r="77" spans="2:20" x14ac:dyDescent="0.25">
      <c r="B77">
        <v>5080000000</v>
      </c>
      <c r="C77">
        <v>-7.7566743000000002</v>
      </c>
      <c r="D77">
        <v>-11.959763000000001</v>
      </c>
      <c r="H77" s="6">
        <f t="shared" si="6"/>
        <v>5.38</v>
      </c>
      <c r="I77" s="6">
        <f t="shared" si="7"/>
        <v>-7.6630120000000002</v>
      </c>
      <c r="J77" s="6">
        <f t="shared" si="8"/>
        <v>-14.053193</v>
      </c>
      <c r="L77">
        <v>5080000000</v>
      </c>
      <c r="M77">
        <v>-7.8877625</v>
      </c>
      <c r="N77">
        <v>-10.237355000000001</v>
      </c>
      <c r="R77" s="6">
        <f t="shared" si="9"/>
        <v>5.38</v>
      </c>
      <c r="S77" s="6">
        <f t="shared" si="10"/>
        <v>-7.9219422000000002</v>
      </c>
      <c r="T77" s="6">
        <f t="shared" si="11"/>
        <v>-10.928667000000001</v>
      </c>
    </row>
    <row r="78" spans="2:20" x14ac:dyDescent="0.25">
      <c r="B78">
        <v>5140000000</v>
      </c>
      <c r="C78">
        <v>-7.7281103</v>
      </c>
      <c r="D78">
        <v>-12.373782</v>
      </c>
      <c r="H78" s="6">
        <f t="shared" si="6"/>
        <v>5.44</v>
      </c>
      <c r="I78" s="6">
        <f t="shared" si="7"/>
        <v>-7.6619662999999996</v>
      </c>
      <c r="J78" s="6">
        <f t="shared" si="8"/>
        <v>-14.541449999999999</v>
      </c>
      <c r="L78">
        <v>5140000000</v>
      </c>
      <c r="M78">
        <v>-7.9035206000000002</v>
      </c>
      <c r="N78">
        <v>-10.312137999999999</v>
      </c>
      <c r="R78" s="6">
        <f t="shared" si="9"/>
        <v>5.44</v>
      </c>
      <c r="S78" s="6">
        <f t="shared" si="10"/>
        <v>-7.9218583000000002</v>
      </c>
      <c r="T78" s="6">
        <f t="shared" si="11"/>
        <v>-11.20247</v>
      </c>
    </row>
    <row r="79" spans="2:20" x14ac:dyDescent="0.25">
      <c r="B79">
        <v>5200000000</v>
      </c>
      <c r="C79">
        <v>-7.7006831</v>
      </c>
      <c r="D79">
        <v>-12.76496</v>
      </c>
      <c r="H79" s="6">
        <f t="shared" si="6"/>
        <v>5.5</v>
      </c>
      <c r="I79" s="6">
        <f t="shared" si="7"/>
        <v>-7.6526265000000002</v>
      </c>
      <c r="J79" s="6">
        <f t="shared" si="8"/>
        <v>-14.931896999999999</v>
      </c>
      <c r="L79">
        <v>5200000000</v>
      </c>
      <c r="M79">
        <v>-7.8849768999999998</v>
      </c>
      <c r="N79">
        <v>-10.456910000000001</v>
      </c>
      <c r="R79" s="6">
        <f t="shared" si="9"/>
        <v>5.5</v>
      </c>
      <c r="S79" s="6">
        <f t="shared" si="10"/>
        <v>-7.8991261000000002</v>
      </c>
      <c r="T79" s="6">
        <f t="shared" si="11"/>
        <v>-11.534704</v>
      </c>
    </row>
    <row r="80" spans="2:20" x14ac:dyDescent="0.25">
      <c r="B80">
        <v>5260000000</v>
      </c>
      <c r="C80">
        <v>-7.7001265999999999</v>
      </c>
      <c r="D80">
        <v>-13.160677</v>
      </c>
      <c r="H80" s="6">
        <f t="shared" si="6"/>
        <v>5.56</v>
      </c>
      <c r="I80" s="6">
        <f t="shared" si="7"/>
        <v>-7.6659550999999997</v>
      </c>
      <c r="J80" s="6">
        <f t="shared" si="8"/>
        <v>-15.422628</v>
      </c>
      <c r="L80">
        <v>5260000000</v>
      </c>
      <c r="M80">
        <v>-7.9243569000000003</v>
      </c>
      <c r="N80">
        <v>-10.546669</v>
      </c>
      <c r="R80" s="6">
        <f t="shared" si="9"/>
        <v>5.56</v>
      </c>
      <c r="S80" s="6">
        <f t="shared" si="10"/>
        <v>-7.8824057999999999</v>
      </c>
      <c r="T80" s="6">
        <f t="shared" si="11"/>
        <v>-11.946672</v>
      </c>
    </row>
    <row r="81" spans="2:20" x14ac:dyDescent="0.25">
      <c r="B81">
        <v>5320000000</v>
      </c>
      <c r="C81">
        <v>-7.6753454000000003</v>
      </c>
      <c r="D81">
        <v>-13.631104000000001</v>
      </c>
      <c r="H81" s="6">
        <f t="shared" si="6"/>
        <v>5.62</v>
      </c>
      <c r="I81" s="6">
        <f t="shared" si="7"/>
        <v>-7.6726747</v>
      </c>
      <c r="J81" s="6">
        <f t="shared" si="8"/>
        <v>-15.835557</v>
      </c>
      <c r="L81">
        <v>5320000000</v>
      </c>
      <c r="M81">
        <v>-7.9197483000000002</v>
      </c>
      <c r="N81">
        <v>-10.73549</v>
      </c>
      <c r="R81" s="6">
        <f t="shared" si="9"/>
        <v>5.62</v>
      </c>
      <c r="S81" s="6">
        <f t="shared" si="10"/>
        <v>-7.8465824</v>
      </c>
      <c r="T81" s="6">
        <f t="shared" si="11"/>
        <v>-12.441209000000001</v>
      </c>
    </row>
    <row r="82" spans="2:20" x14ac:dyDescent="0.25">
      <c r="B82">
        <v>5380000000</v>
      </c>
      <c r="C82">
        <v>-7.6630120000000002</v>
      </c>
      <c r="D82">
        <v>-14.053193</v>
      </c>
      <c r="H82" s="6">
        <f t="shared" si="6"/>
        <v>5.68</v>
      </c>
      <c r="I82" s="6">
        <f t="shared" si="7"/>
        <v>-7.6834601999999999</v>
      </c>
      <c r="J82" s="6">
        <f t="shared" si="8"/>
        <v>-16.244589000000001</v>
      </c>
      <c r="L82">
        <v>5380000000</v>
      </c>
      <c r="M82">
        <v>-7.9219422000000002</v>
      </c>
      <c r="N82">
        <v>-10.928667000000001</v>
      </c>
      <c r="R82" s="6">
        <f t="shared" si="9"/>
        <v>5.68</v>
      </c>
      <c r="S82" s="6">
        <f t="shared" si="10"/>
        <v>-7.8173962000000001</v>
      </c>
      <c r="T82" s="6">
        <f t="shared" si="11"/>
        <v>-12.948256000000001</v>
      </c>
    </row>
    <row r="83" spans="2:20" x14ac:dyDescent="0.25">
      <c r="B83">
        <v>5440000000</v>
      </c>
      <c r="C83">
        <v>-7.6619662999999996</v>
      </c>
      <c r="D83">
        <v>-14.541449999999999</v>
      </c>
      <c r="H83" s="6">
        <f t="shared" si="6"/>
        <v>5.74</v>
      </c>
      <c r="I83" s="6">
        <f t="shared" si="7"/>
        <v>-7.7220763999999997</v>
      </c>
      <c r="J83" s="6">
        <f t="shared" si="8"/>
        <v>-16.732334000000002</v>
      </c>
      <c r="L83">
        <v>5440000000</v>
      </c>
      <c r="M83">
        <v>-7.9218583000000002</v>
      </c>
      <c r="N83">
        <v>-11.20247</v>
      </c>
      <c r="R83" s="6">
        <f t="shared" si="9"/>
        <v>5.74</v>
      </c>
      <c r="S83" s="6">
        <f t="shared" si="10"/>
        <v>-7.7892865999999996</v>
      </c>
      <c r="T83" s="6">
        <f t="shared" si="11"/>
        <v>-13.583408</v>
      </c>
    </row>
    <row r="84" spans="2:20" x14ac:dyDescent="0.25">
      <c r="B84">
        <v>5500000000</v>
      </c>
      <c r="C84">
        <v>-7.6526265000000002</v>
      </c>
      <c r="D84">
        <v>-14.931896999999999</v>
      </c>
      <c r="H84" s="6">
        <f t="shared" si="6"/>
        <v>5.8</v>
      </c>
      <c r="I84" s="6">
        <f t="shared" si="7"/>
        <v>-7.7072601000000001</v>
      </c>
      <c r="J84" s="6">
        <f t="shared" si="8"/>
        <v>-17.179639999999999</v>
      </c>
      <c r="L84">
        <v>5500000000</v>
      </c>
      <c r="M84">
        <v>-7.8991261000000002</v>
      </c>
      <c r="N84">
        <v>-11.534704</v>
      </c>
      <c r="R84" s="6">
        <f t="shared" si="9"/>
        <v>5.8</v>
      </c>
      <c r="S84" s="6">
        <f t="shared" si="10"/>
        <v>-7.7465700999999996</v>
      </c>
      <c r="T84" s="6">
        <f t="shared" si="11"/>
        <v>-14.229749</v>
      </c>
    </row>
    <row r="85" spans="2:20" x14ac:dyDescent="0.25">
      <c r="B85">
        <v>5560000000</v>
      </c>
      <c r="C85">
        <v>-7.6659550999999997</v>
      </c>
      <c r="D85">
        <v>-15.422628</v>
      </c>
      <c r="H85" s="6">
        <f t="shared" si="6"/>
        <v>5.86</v>
      </c>
      <c r="I85" s="6">
        <f t="shared" si="7"/>
        <v>-7.6957145000000002</v>
      </c>
      <c r="J85" s="6">
        <f t="shared" si="8"/>
        <v>-17.625423000000001</v>
      </c>
      <c r="L85">
        <v>5560000000</v>
      </c>
      <c r="M85">
        <v>-7.8824057999999999</v>
      </c>
      <c r="N85">
        <v>-11.946672</v>
      </c>
      <c r="R85" s="6">
        <f t="shared" si="9"/>
        <v>5.86</v>
      </c>
      <c r="S85" s="6">
        <f t="shared" si="10"/>
        <v>-7.7023067000000003</v>
      </c>
      <c r="T85" s="6">
        <f t="shared" si="11"/>
        <v>-14.936475</v>
      </c>
    </row>
    <row r="86" spans="2:20" x14ac:dyDescent="0.25">
      <c r="B86">
        <v>5620000000</v>
      </c>
      <c r="C86">
        <v>-7.6726747</v>
      </c>
      <c r="D86">
        <v>-15.835557</v>
      </c>
      <c r="H86" s="6">
        <f t="shared" si="6"/>
        <v>5.92</v>
      </c>
      <c r="I86" s="6">
        <f t="shared" si="7"/>
        <v>-7.7164735999999996</v>
      </c>
      <c r="J86" s="6">
        <f t="shared" si="8"/>
        <v>-17.997865999999998</v>
      </c>
      <c r="L86">
        <v>5620000000</v>
      </c>
      <c r="M86">
        <v>-7.8465824</v>
      </c>
      <c r="N86">
        <v>-12.441209000000001</v>
      </c>
      <c r="R86" s="6">
        <f t="shared" si="9"/>
        <v>5.92</v>
      </c>
      <c r="S86" s="6">
        <f t="shared" si="10"/>
        <v>-7.7025142000000004</v>
      </c>
      <c r="T86" s="6">
        <f t="shared" si="11"/>
        <v>-15.57784</v>
      </c>
    </row>
    <row r="87" spans="2:20" x14ac:dyDescent="0.25">
      <c r="B87">
        <v>5680000000</v>
      </c>
      <c r="C87">
        <v>-7.6834601999999999</v>
      </c>
      <c r="D87">
        <v>-16.244589000000001</v>
      </c>
      <c r="H87" s="6">
        <f t="shared" si="6"/>
        <v>5.98</v>
      </c>
      <c r="I87" s="6">
        <f t="shared" si="7"/>
        <v>-7.6826033999999996</v>
      </c>
      <c r="J87" s="6">
        <f t="shared" si="8"/>
        <v>-18.646073999999999</v>
      </c>
      <c r="L87">
        <v>5680000000</v>
      </c>
      <c r="M87">
        <v>-7.8173962000000001</v>
      </c>
      <c r="N87">
        <v>-12.948256000000001</v>
      </c>
      <c r="R87" s="6">
        <f t="shared" si="9"/>
        <v>5.98</v>
      </c>
      <c r="S87" s="6">
        <f t="shared" si="10"/>
        <v>-7.6726241000000002</v>
      </c>
      <c r="T87" s="6">
        <f t="shared" si="11"/>
        <v>-16.392378000000001</v>
      </c>
    </row>
    <row r="88" spans="2:20" x14ac:dyDescent="0.25">
      <c r="B88">
        <v>5740000000</v>
      </c>
      <c r="C88">
        <v>-7.7220763999999997</v>
      </c>
      <c r="D88">
        <v>-16.732334000000002</v>
      </c>
      <c r="H88" s="6">
        <f t="shared" si="6"/>
        <v>6.04</v>
      </c>
      <c r="I88" s="6">
        <f t="shared" si="7"/>
        <v>-7.6897206000000002</v>
      </c>
      <c r="J88" s="6">
        <f t="shared" si="8"/>
        <v>-19.014999</v>
      </c>
      <c r="L88">
        <v>5740000000</v>
      </c>
      <c r="M88">
        <v>-7.7892865999999996</v>
      </c>
      <c r="N88">
        <v>-13.583408</v>
      </c>
      <c r="R88" s="6">
        <f t="shared" si="9"/>
        <v>6.04</v>
      </c>
      <c r="S88" s="6">
        <f t="shared" si="10"/>
        <v>-7.6917615000000001</v>
      </c>
      <c r="T88" s="6">
        <f t="shared" si="11"/>
        <v>-17.009191999999999</v>
      </c>
    </row>
    <row r="89" spans="2:20" x14ac:dyDescent="0.25">
      <c r="B89">
        <v>5800000000</v>
      </c>
      <c r="C89">
        <v>-7.7072601000000001</v>
      </c>
      <c r="D89">
        <v>-17.179639999999999</v>
      </c>
      <c r="H89" s="6">
        <f t="shared" si="6"/>
        <v>6.1</v>
      </c>
      <c r="I89" s="6">
        <f t="shared" si="7"/>
        <v>-7.6461606</v>
      </c>
      <c r="J89" s="6">
        <f t="shared" si="8"/>
        <v>-19.798119</v>
      </c>
      <c r="L89">
        <v>5800000000</v>
      </c>
      <c r="M89">
        <v>-7.7465700999999996</v>
      </c>
      <c r="N89">
        <v>-14.229749</v>
      </c>
      <c r="R89" s="6">
        <f t="shared" si="9"/>
        <v>6.1</v>
      </c>
      <c r="S89" s="6">
        <f t="shared" si="10"/>
        <v>-7.6581206000000002</v>
      </c>
      <c r="T89" s="6">
        <f t="shared" si="11"/>
        <v>-17.684256000000001</v>
      </c>
    </row>
    <row r="90" spans="2:20" x14ac:dyDescent="0.25">
      <c r="B90">
        <v>5860000000</v>
      </c>
      <c r="C90">
        <v>-7.6957145000000002</v>
      </c>
      <c r="D90">
        <v>-17.625423000000001</v>
      </c>
      <c r="H90" s="6">
        <f t="shared" si="6"/>
        <v>6.16</v>
      </c>
      <c r="I90" s="6">
        <f t="shared" si="7"/>
        <v>-7.6190537999999997</v>
      </c>
      <c r="J90" s="6">
        <f t="shared" si="8"/>
        <v>-20.611107000000001</v>
      </c>
      <c r="L90">
        <v>5860000000</v>
      </c>
      <c r="M90">
        <v>-7.7023067000000003</v>
      </c>
      <c r="N90">
        <v>-14.936475</v>
      </c>
      <c r="R90" s="6">
        <f t="shared" si="9"/>
        <v>6.16</v>
      </c>
      <c r="S90" s="6">
        <f t="shared" si="10"/>
        <v>-7.6590686000000003</v>
      </c>
      <c r="T90" s="6">
        <f t="shared" si="11"/>
        <v>-18.334225</v>
      </c>
    </row>
    <row r="91" spans="2:20" x14ac:dyDescent="0.25">
      <c r="B91">
        <v>5920000000</v>
      </c>
      <c r="C91">
        <v>-7.7164735999999996</v>
      </c>
      <c r="D91">
        <v>-17.997865999999998</v>
      </c>
      <c r="H91" s="6">
        <f t="shared" si="6"/>
        <v>6.22</v>
      </c>
      <c r="I91" s="6">
        <f t="shared" si="7"/>
        <v>-7.5895934</v>
      </c>
      <c r="J91" s="6">
        <f t="shared" si="8"/>
        <v>-21.783905000000001</v>
      </c>
      <c r="L91">
        <v>5920000000</v>
      </c>
      <c r="M91">
        <v>-7.7025142000000004</v>
      </c>
      <c r="N91">
        <v>-15.57784</v>
      </c>
      <c r="R91" s="6">
        <f t="shared" si="9"/>
        <v>6.22</v>
      </c>
      <c r="S91" s="6">
        <f t="shared" si="10"/>
        <v>-7.6567688</v>
      </c>
      <c r="T91" s="6">
        <f t="shared" si="11"/>
        <v>-19.014773999999999</v>
      </c>
    </row>
    <row r="92" spans="2:20" x14ac:dyDescent="0.25">
      <c r="B92">
        <v>5980000000</v>
      </c>
      <c r="C92">
        <v>-7.6826033999999996</v>
      </c>
      <c r="D92">
        <v>-18.646073999999999</v>
      </c>
      <c r="H92" s="6">
        <f t="shared" si="6"/>
        <v>6.28</v>
      </c>
      <c r="I92" s="6">
        <f t="shared" si="7"/>
        <v>-7.5411320000000002</v>
      </c>
      <c r="J92" s="6">
        <f t="shared" si="8"/>
        <v>-23.184972999999999</v>
      </c>
      <c r="L92">
        <v>5980000000</v>
      </c>
      <c r="M92">
        <v>-7.6726241000000002</v>
      </c>
      <c r="N92">
        <v>-16.392378000000001</v>
      </c>
      <c r="R92" s="6">
        <f t="shared" si="9"/>
        <v>6.28</v>
      </c>
      <c r="S92" s="6">
        <f t="shared" si="10"/>
        <v>-7.6211542999999997</v>
      </c>
      <c r="T92" s="6">
        <f t="shared" si="11"/>
        <v>-19.724899000000001</v>
      </c>
    </row>
    <row r="93" spans="2:20" x14ac:dyDescent="0.25">
      <c r="B93">
        <v>6040000000</v>
      </c>
      <c r="C93">
        <v>-7.6897206000000002</v>
      </c>
      <c r="D93">
        <v>-19.014999</v>
      </c>
      <c r="H93" s="6">
        <f t="shared" si="6"/>
        <v>6.34</v>
      </c>
      <c r="I93" s="6">
        <f t="shared" si="7"/>
        <v>-7.5207585999999997</v>
      </c>
      <c r="J93" s="6">
        <f t="shared" si="8"/>
        <v>-25.393801</v>
      </c>
      <c r="L93">
        <v>6040000000</v>
      </c>
      <c r="M93">
        <v>-7.6917615000000001</v>
      </c>
      <c r="N93">
        <v>-17.009191999999999</v>
      </c>
      <c r="R93" s="6">
        <f t="shared" si="9"/>
        <v>6.34</v>
      </c>
      <c r="S93" s="6">
        <f t="shared" si="10"/>
        <v>-7.6311559999999998</v>
      </c>
      <c r="T93" s="6">
        <f t="shared" si="11"/>
        <v>-20.507277999999999</v>
      </c>
    </row>
    <row r="94" spans="2:20" x14ac:dyDescent="0.25">
      <c r="B94">
        <v>6100000000</v>
      </c>
      <c r="C94">
        <v>-7.6461606</v>
      </c>
      <c r="D94">
        <v>-19.798119</v>
      </c>
      <c r="H94" s="6">
        <f t="shared" si="6"/>
        <v>6.4</v>
      </c>
      <c r="I94" s="6">
        <f t="shared" si="7"/>
        <v>-7.5245357000000004</v>
      </c>
      <c r="J94" s="6">
        <f t="shared" si="8"/>
        <v>-28.408688000000001</v>
      </c>
      <c r="L94">
        <v>6100000000</v>
      </c>
      <c r="M94">
        <v>-7.6581206000000002</v>
      </c>
      <c r="N94">
        <v>-17.684256000000001</v>
      </c>
      <c r="R94" s="6">
        <f t="shared" si="9"/>
        <v>6.4</v>
      </c>
      <c r="S94" s="6">
        <f t="shared" si="10"/>
        <v>-7.6361961000000003</v>
      </c>
      <c r="T94" s="6">
        <f t="shared" si="11"/>
        <v>-21.528711000000001</v>
      </c>
    </row>
    <row r="95" spans="2:20" x14ac:dyDescent="0.25">
      <c r="B95">
        <v>6160000000</v>
      </c>
      <c r="C95">
        <v>-7.6190537999999997</v>
      </c>
      <c r="D95">
        <v>-20.611107000000001</v>
      </c>
      <c r="H95" s="6">
        <f t="shared" si="6"/>
        <v>6.46</v>
      </c>
      <c r="I95" s="6">
        <f t="shared" si="7"/>
        <v>-7.4862919000000003</v>
      </c>
      <c r="J95" s="6">
        <f t="shared" si="8"/>
        <v>-33.576419999999999</v>
      </c>
      <c r="L95">
        <v>6160000000</v>
      </c>
      <c r="M95">
        <v>-7.6590686000000003</v>
      </c>
      <c r="N95">
        <v>-18.334225</v>
      </c>
      <c r="R95" s="6">
        <f t="shared" si="9"/>
        <v>6.46</v>
      </c>
      <c r="S95" s="6">
        <f t="shared" si="10"/>
        <v>-7.6085329000000002</v>
      </c>
      <c r="T95" s="6">
        <f t="shared" si="11"/>
        <v>-22.499040999999998</v>
      </c>
    </row>
    <row r="96" spans="2:20" x14ac:dyDescent="0.25">
      <c r="B96">
        <v>6220000000</v>
      </c>
      <c r="C96">
        <v>-7.5895934</v>
      </c>
      <c r="D96">
        <v>-21.783905000000001</v>
      </c>
      <c r="H96" s="6">
        <f t="shared" si="6"/>
        <v>6.52</v>
      </c>
      <c r="I96" s="6">
        <f t="shared" si="7"/>
        <v>-7.4972196000000002</v>
      </c>
      <c r="J96" s="6">
        <f t="shared" si="8"/>
        <v>-35.322926000000002</v>
      </c>
      <c r="L96">
        <v>6220000000</v>
      </c>
      <c r="M96">
        <v>-7.6567688</v>
      </c>
      <c r="N96">
        <v>-19.014773999999999</v>
      </c>
      <c r="R96" s="6">
        <f t="shared" si="9"/>
        <v>6.52</v>
      </c>
      <c r="S96" s="6">
        <f t="shared" si="10"/>
        <v>-7.6232629000000003</v>
      </c>
      <c r="T96" s="6">
        <f t="shared" si="11"/>
        <v>-23.672806000000001</v>
      </c>
    </row>
    <row r="97" spans="2:20" x14ac:dyDescent="0.25">
      <c r="B97">
        <v>6280000000</v>
      </c>
      <c r="C97">
        <v>-7.5411320000000002</v>
      </c>
      <c r="D97">
        <v>-23.184972999999999</v>
      </c>
      <c r="H97" s="6">
        <f t="shared" si="6"/>
        <v>6.58</v>
      </c>
      <c r="I97" s="6">
        <f t="shared" si="7"/>
        <v>-7.4925566000000003</v>
      </c>
      <c r="J97" s="6">
        <f t="shared" si="8"/>
        <v>-35.882992000000002</v>
      </c>
      <c r="L97">
        <v>6280000000</v>
      </c>
      <c r="M97">
        <v>-7.6211542999999997</v>
      </c>
      <c r="N97">
        <v>-19.724899000000001</v>
      </c>
      <c r="R97" s="6">
        <f t="shared" si="9"/>
        <v>6.58</v>
      </c>
      <c r="S97" s="6">
        <f t="shared" si="10"/>
        <v>-7.6194405999999999</v>
      </c>
      <c r="T97" s="6">
        <f t="shared" si="11"/>
        <v>-24.939129000000001</v>
      </c>
    </row>
    <row r="98" spans="2:20" x14ac:dyDescent="0.25">
      <c r="B98">
        <v>6340000000</v>
      </c>
      <c r="C98">
        <v>-7.5207585999999997</v>
      </c>
      <c r="D98">
        <v>-25.393801</v>
      </c>
      <c r="H98" s="6">
        <f t="shared" si="6"/>
        <v>6.64</v>
      </c>
      <c r="I98" s="6">
        <f t="shared" si="7"/>
        <v>-7.4866371000000003</v>
      </c>
      <c r="J98" s="6">
        <f t="shared" si="8"/>
        <v>-34.981547999999997</v>
      </c>
      <c r="L98">
        <v>6340000000</v>
      </c>
      <c r="M98">
        <v>-7.6311559999999998</v>
      </c>
      <c r="N98">
        <v>-20.507277999999999</v>
      </c>
      <c r="R98" s="6">
        <f t="shared" si="9"/>
        <v>6.64</v>
      </c>
      <c r="S98" s="6">
        <f t="shared" si="10"/>
        <v>-7.6217442000000002</v>
      </c>
      <c r="T98" s="6">
        <f t="shared" si="11"/>
        <v>-26.345068000000001</v>
      </c>
    </row>
    <row r="99" spans="2:20" x14ac:dyDescent="0.25">
      <c r="B99">
        <v>6400000000</v>
      </c>
      <c r="C99">
        <v>-7.5245357000000004</v>
      </c>
      <c r="D99">
        <v>-28.408688000000001</v>
      </c>
      <c r="H99" s="6">
        <f t="shared" si="6"/>
        <v>6.7</v>
      </c>
      <c r="I99" s="6">
        <f t="shared" si="7"/>
        <v>-7.5147804999999996</v>
      </c>
      <c r="J99" s="6">
        <f t="shared" si="8"/>
        <v>-32.462418</v>
      </c>
      <c r="L99">
        <v>6400000000</v>
      </c>
      <c r="M99">
        <v>-7.6361961000000003</v>
      </c>
      <c r="N99">
        <v>-21.528711000000001</v>
      </c>
      <c r="R99" s="6">
        <f t="shared" si="9"/>
        <v>6.7</v>
      </c>
      <c r="S99" s="6">
        <f t="shared" si="10"/>
        <v>-7.6506895999999998</v>
      </c>
      <c r="T99" s="6">
        <f t="shared" si="11"/>
        <v>-27.390421</v>
      </c>
    </row>
    <row r="100" spans="2:20" x14ac:dyDescent="0.25">
      <c r="B100">
        <v>6460000000</v>
      </c>
      <c r="C100">
        <v>-7.4862919000000003</v>
      </c>
      <c r="D100">
        <v>-33.576419999999999</v>
      </c>
      <c r="H100" s="6">
        <f t="shared" si="6"/>
        <v>6.76</v>
      </c>
      <c r="I100" s="6">
        <f t="shared" si="7"/>
        <v>-7.5041547</v>
      </c>
      <c r="J100" s="6">
        <f t="shared" si="8"/>
        <v>-27.326098999999999</v>
      </c>
      <c r="L100">
        <v>6460000000</v>
      </c>
      <c r="M100">
        <v>-7.6085329000000002</v>
      </c>
      <c r="N100">
        <v>-22.499040999999998</v>
      </c>
      <c r="R100" s="6">
        <f t="shared" si="9"/>
        <v>6.76</v>
      </c>
      <c r="S100" s="6">
        <f t="shared" si="10"/>
        <v>-7.6419949999999996</v>
      </c>
      <c r="T100" s="6">
        <f t="shared" si="11"/>
        <v>-28.361139000000001</v>
      </c>
    </row>
    <row r="101" spans="2:20" x14ac:dyDescent="0.25">
      <c r="B101">
        <v>6520000000</v>
      </c>
      <c r="C101">
        <v>-7.4972196000000002</v>
      </c>
      <c r="D101">
        <v>-35.322926000000002</v>
      </c>
      <c r="H101" s="6">
        <f t="shared" si="6"/>
        <v>6.82</v>
      </c>
      <c r="I101" s="6">
        <f t="shared" si="7"/>
        <v>-7.5383700999999999</v>
      </c>
      <c r="J101" s="6">
        <f t="shared" si="8"/>
        <v>-24.837078000000002</v>
      </c>
      <c r="L101">
        <v>6520000000</v>
      </c>
      <c r="M101">
        <v>-7.6232629000000003</v>
      </c>
      <c r="N101">
        <v>-23.672806000000001</v>
      </c>
      <c r="R101" s="6">
        <f t="shared" si="9"/>
        <v>6.82</v>
      </c>
      <c r="S101" s="6">
        <f t="shared" si="10"/>
        <v>-7.6737026999999998</v>
      </c>
      <c r="T101" s="6">
        <f t="shared" si="11"/>
        <v>-28.497451999999999</v>
      </c>
    </row>
    <row r="102" spans="2:20" x14ac:dyDescent="0.25">
      <c r="B102">
        <v>6580000000</v>
      </c>
      <c r="C102">
        <v>-7.4925566000000003</v>
      </c>
      <c r="D102">
        <v>-35.882992000000002</v>
      </c>
      <c r="H102" s="6">
        <f t="shared" si="6"/>
        <v>6.88</v>
      </c>
      <c r="I102" s="6">
        <f t="shared" si="7"/>
        <v>-7.5716796000000004</v>
      </c>
      <c r="J102" s="6">
        <f t="shared" si="8"/>
        <v>-22.799505</v>
      </c>
      <c r="L102">
        <v>6580000000</v>
      </c>
      <c r="M102">
        <v>-7.6194405999999999</v>
      </c>
      <c r="N102">
        <v>-24.939129000000001</v>
      </c>
      <c r="R102" s="6">
        <f t="shared" si="9"/>
        <v>6.88</v>
      </c>
      <c r="S102" s="6">
        <f t="shared" si="10"/>
        <v>-7.6898527000000003</v>
      </c>
      <c r="T102" s="6">
        <f t="shared" si="11"/>
        <v>-28.001336999999999</v>
      </c>
    </row>
    <row r="103" spans="2:20" x14ac:dyDescent="0.25">
      <c r="B103">
        <v>6640000000</v>
      </c>
      <c r="C103">
        <v>-7.4866371000000003</v>
      </c>
      <c r="D103">
        <v>-34.981547999999997</v>
      </c>
      <c r="H103" s="6">
        <f t="shared" si="6"/>
        <v>6.94</v>
      </c>
      <c r="I103" s="6">
        <f t="shared" si="7"/>
        <v>-7.5797347999999998</v>
      </c>
      <c r="J103" s="6">
        <f t="shared" si="8"/>
        <v>-21.227978</v>
      </c>
      <c r="L103">
        <v>6640000000</v>
      </c>
      <c r="M103">
        <v>-7.6217442000000002</v>
      </c>
      <c r="N103">
        <v>-26.345068000000001</v>
      </c>
      <c r="R103" s="6">
        <f t="shared" si="9"/>
        <v>6.94</v>
      </c>
      <c r="S103" s="6">
        <f t="shared" si="10"/>
        <v>-7.6881703999999997</v>
      </c>
      <c r="T103" s="6">
        <f t="shared" si="11"/>
        <v>-27.010120000000001</v>
      </c>
    </row>
    <row r="104" spans="2:20" x14ac:dyDescent="0.25">
      <c r="B104">
        <v>6700000000</v>
      </c>
      <c r="C104">
        <v>-7.5147804999999996</v>
      </c>
      <c r="D104">
        <v>-32.462418</v>
      </c>
      <c r="H104" s="6">
        <f t="shared" si="6"/>
        <v>7</v>
      </c>
      <c r="I104" s="6">
        <f t="shared" si="7"/>
        <v>-7.6175474999999997</v>
      </c>
      <c r="J104" s="6">
        <f t="shared" si="8"/>
        <v>-19.912936999999999</v>
      </c>
      <c r="L104">
        <v>6700000000</v>
      </c>
      <c r="M104">
        <v>-7.6506895999999998</v>
      </c>
      <c r="N104">
        <v>-27.390421</v>
      </c>
      <c r="R104" s="6">
        <f t="shared" si="9"/>
        <v>7</v>
      </c>
      <c r="S104" s="6">
        <f t="shared" si="10"/>
        <v>-7.7135777000000001</v>
      </c>
      <c r="T104" s="6">
        <f t="shared" si="11"/>
        <v>-25.684694</v>
      </c>
    </row>
    <row r="105" spans="2:20" x14ac:dyDescent="0.25">
      <c r="B105">
        <v>6760000000</v>
      </c>
      <c r="C105">
        <v>-7.5041547</v>
      </c>
      <c r="D105">
        <v>-27.326098999999999</v>
      </c>
      <c r="H105" s="6">
        <f t="shared" si="6"/>
        <v>7.06</v>
      </c>
      <c r="I105" s="6">
        <f t="shared" si="7"/>
        <v>-7.6457949000000003</v>
      </c>
      <c r="J105" s="6">
        <f t="shared" si="8"/>
        <v>-18.737867000000001</v>
      </c>
      <c r="L105">
        <v>6760000000</v>
      </c>
      <c r="M105">
        <v>-7.6419949999999996</v>
      </c>
      <c r="N105">
        <v>-28.361139000000001</v>
      </c>
      <c r="R105" s="6">
        <f t="shared" si="9"/>
        <v>7.06</v>
      </c>
      <c r="S105" s="6">
        <f t="shared" si="10"/>
        <v>-7.7236500000000001</v>
      </c>
      <c r="T105" s="6">
        <f t="shared" si="11"/>
        <v>-24.121659999999999</v>
      </c>
    </row>
    <row r="106" spans="2:20" x14ac:dyDescent="0.25">
      <c r="B106">
        <v>6820000000</v>
      </c>
      <c r="C106">
        <v>-7.5383700999999999</v>
      </c>
      <c r="D106">
        <v>-24.837078000000002</v>
      </c>
      <c r="H106" s="6">
        <f t="shared" si="6"/>
        <v>7.12</v>
      </c>
      <c r="I106" s="6">
        <f t="shared" si="7"/>
        <v>-7.6457987000000003</v>
      </c>
      <c r="J106" s="6">
        <f t="shared" si="8"/>
        <v>-17.782578000000001</v>
      </c>
      <c r="L106">
        <v>6820000000</v>
      </c>
      <c r="M106">
        <v>-7.6737026999999998</v>
      </c>
      <c r="N106">
        <v>-28.497451999999999</v>
      </c>
      <c r="R106" s="6">
        <f t="shared" si="9"/>
        <v>7.12</v>
      </c>
      <c r="S106" s="6">
        <f t="shared" si="10"/>
        <v>-7.7203922</v>
      </c>
      <c r="T106" s="6">
        <f t="shared" si="11"/>
        <v>-22.779526000000001</v>
      </c>
    </row>
    <row r="107" spans="2:20" x14ac:dyDescent="0.25">
      <c r="B107">
        <v>6880000000</v>
      </c>
      <c r="C107">
        <v>-7.5716796000000004</v>
      </c>
      <c r="D107">
        <v>-22.799505</v>
      </c>
      <c r="H107" s="6">
        <f t="shared" si="6"/>
        <v>7.18</v>
      </c>
      <c r="I107" s="6">
        <f t="shared" si="7"/>
        <v>-7.6740259999999996</v>
      </c>
      <c r="J107" s="6">
        <f t="shared" si="8"/>
        <v>-16.932409</v>
      </c>
      <c r="L107">
        <v>6880000000</v>
      </c>
      <c r="M107">
        <v>-7.6898527000000003</v>
      </c>
      <c r="N107">
        <v>-28.001336999999999</v>
      </c>
      <c r="R107" s="6">
        <f t="shared" si="9"/>
        <v>7.18</v>
      </c>
      <c r="S107" s="6">
        <f t="shared" si="10"/>
        <v>-7.7394904999999996</v>
      </c>
      <c r="T107" s="6">
        <f t="shared" si="11"/>
        <v>-21.503184999999998</v>
      </c>
    </row>
    <row r="108" spans="2:20" x14ac:dyDescent="0.25">
      <c r="B108">
        <v>6940000000</v>
      </c>
      <c r="C108">
        <v>-7.5797347999999998</v>
      </c>
      <c r="D108">
        <v>-21.227978</v>
      </c>
      <c r="H108" s="6">
        <f t="shared" si="6"/>
        <v>7.24</v>
      </c>
      <c r="I108" s="6">
        <f t="shared" si="7"/>
        <v>-7.6762834</v>
      </c>
      <c r="J108" s="6">
        <f t="shared" si="8"/>
        <v>-16.173704000000001</v>
      </c>
      <c r="L108">
        <v>6940000000</v>
      </c>
      <c r="M108">
        <v>-7.6881703999999997</v>
      </c>
      <c r="N108">
        <v>-27.010120000000001</v>
      </c>
      <c r="R108" s="6">
        <f t="shared" si="9"/>
        <v>7.24</v>
      </c>
      <c r="S108" s="6">
        <f t="shared" si="10"/>
        <v>-7.7443584999999997</v>
      </c>
      <c r="T108" s="6">
        <f t="shared" si="11"/>
        <v>-20.325092000000001</v>
      </c>
    </row>
    <row r="109" spans="2:20" x14ac:dyDescent="0.25">
      <c r="B109">
        <v>7000000000</v>
      </c>
      <c r="C109">
        <v>-7.6175474999999997</v>
      </c>
      <c r="D109">
        <v>-19.912936999999999</v>
      </c>
      <c r="H109" s="6">
        <f t="shared" si="6"/>
        <v>7.3</v>
      </c>
      <c r="I109" s="6">
        <f t="shared" si="7"/>
        <v>-7.6973466999999998</v>
      </c>
      <c r="J109" s="6">
        <f t="shared" si="8"/>
        <v>-15.505739999999999</v>
      </c>
      <c r="L109">
        <v>7000000000</v>
      </c>
      <c r="M109">
        <v>-7.7135777000000001</v>
      </c>
      <c r="N109">
        <v>-25.684694</v>
      </c>
      <c r="R109" s="6">
        <f t="shared" si="9"/>
        <v>7.3</v>
      </c>
      <c r="S109" s="6">
        <f t="shared" si="10"/>
        <v>-7.7693390999999998</v>
      </c>
      <c r="T109" s="6">
        <f t="shared" si="11"/>
        <v>-19.239989999999999</v>
      </c>
    </row>
    <row r="110" spans="2:20" x14ac:dyDescent="0.25">
      <c r="B110">
        <v>7060000000</v>
      </c>
      <c r="C110">
        <v>-7.6457949000000003</v>
      </c>
      <c r="D110">
        <v>-18.737867000000001</v>
      </c>
      <c r="H110" s="6">
        <f t="shared" si="6"/>
        <v>7.36</v>
      </c>
      <c r="I110" s="6">
        <f t="shared" si="7"/>
        <v>-7.7130175000000003</v>
      </c>
      <c r="J110" s="6">
        <f t="shared" si="8"/>
        <v>-14.885013000000001</v>
      </c>
      <c r="L110">
        <v>7060000000</v>
      </c>
      <c r="M110">
        <v>-7.7236500000000001</v>
      </c>
      <c r="N110">
        <v>-24.121659999999999</v>
      </c>
      <c r="R110" s="6">
        <f t="shared" si="9"/>
        <v>7.36</v>
      </c>
      <c r="S110" s="6">
        <f t="shared" si="10"/>
        <v>-7.7872700999999998</v>
      </c>
      <c r="T110" s="6">
        <f t="shared" si="11"/>
        <v>-18.270703999999999</v>
      </c>
    </row>
    <row r="111" spans="2:20" x14ac:dyDescent="0.25">
      <c r="B111">
        <v>7120000000</v>
      </c>
      <c r="C111">
        <v>-7.6457987000000003</v>
      </c>
      <c r="D111">
        <v>-17.782578000000001</v>
      </c>
      <c r="H111" s="6">
        <f t="shared" si="6"/>
        <v>7.42</v>
      </c>
      <c r="I111" s="6">
        <f t="shared" si="7"/>
        <v>-7.7230977999999997</v>
      </c>
      <c r="J111" s="6">
        <f t="shared" si="8"/>
        <v>-14.363592000000001</v>
      </c>
      <c r="L111">
        <v>7120000000</v>
      </c>
      <c r="M111">
        <v>-7.7203922</v>
      </c>
      <c r="N111">
        <v>-22.779526000000001</v>
      </c>
      <c r="R111" s="6">
        <f t="shared" si="9"/>
        <v>7.42</v>
      </c>
      <c r="S111" s="6">
        <f t="shared" si="10"/>
        <v>-7.80762</v>
      </c>
      <c r="T111" s="6">
        <f t="shared" si="11"/>
        <v>-17.466813999999999</v>
      </c>
    </row>
    <row r="112" spans="2:20" x14ac:dyDescent="0.25">
      <c r="B112">
        <v>7180000000</v>
      </c>
      <c r="C112">
        <v>-7.6740259999999996</v>
      </c>
      <c r="D112">
        <v>-16.932409</v>
      </c>
      <c r="H112" s="6">
        <f t="shared" si="6"/>
        <v>7.48</v>
      </c>
      <c r="I112" s="6">
        <f t="shared" si="7"/>
        <v>-7.7601981000000002</v>
      </c>
      <c r="J112" s="6">
        <f t="shared" si="8"/>
        <v>-13.899929999999999</v>
      </c>
      <c r="L112">
        <v>7180000000</v>
      </c>
      <c r="M112">
        <v>-7.7394904999999996</v>
      </c>
      <c r="N112">
        <v>-21.503184999999998</v>
      </c>
      <c r="R112" s="6">
        <f t="shared" si="9"/>
        <v>7.48</v>
      </c>
      <c r="S112" s="6">
        <f t="shared" si="10"/>
        <v>-7.8469404999999997</v>
      </c>
      <c r="T112" s="6">
        <f t="shared" si="11"/>
        <v>-16.764036000000001</v>
      </c>
    </row>
    <row r="113" spans="2:20" x14ac:dyDescent="0.25">
      <c r="B113">
        <v>7240000000</v>
      </c>
      <c r="C113">
        <v>-7.6762834</v>
      </c>
      <c r="D113">
        <v>-16.173704000000001</v>
      </c>
      <c r="H113" s="6">
        <f t="shared" si="6"/>
        <v>7.54</v>
      </c>
      <c r="I113" s="6">
        <f t="shared" si="7"/>
        <v>-7.7561306999999999</v>
      </c>
      <c r="J113" s="6">
        <f t="shared" si="8"/>
        <v>-13.454475</v>
      </c>
      <c r="L113">
        <v>7240000000</v>
      </c>
      <c r="M113">
        <v>-7.7443584999999997</v>
      </c>
      <c r="N113">
        <v>-20.325092000000001</v>
      </c>
      <c r="R113" s="6">
        <f t="shared" si="9"/>
        <v>7.54</v>
      </c>
      <c r="S113" s="6">
        <f t="shared" si="10"/>
        <v>-7.8447846999999999</v>
      </c>
      <c r="T113" s="6">
        <f t="shared" si="11"/>
        <v>-16.099691</v>
      </c>
    </row>
    <row r="114" spans="2:20" x14ac:dyDescent="0.25">
      <c r="B114">
        <v>7300000000</v>
      </c>
      <c r="C114">
        <v>-7.6973466999999998</v>
      </c>
      <c r="D114">
        <v>-15.505739999999999</v>
      </c>
      <c r="H114" s="6">
        <f t="shared" si="6"/>
        <v>7.6</v>
      </c>
      <c r="I114" s="6">
        <f t="shared" si="7"/>
        <v>-7.7967877000000003</v>
      </c>
      <c r="J114" s="6">
        <f t="shared" si="8"/>
        <v>-13.054225000000001</v>
      </c>
      <c r="L114">
        <v>7300000000</v>
      </c>
      <c r="M114">
        <v>-7.7693390999999998</v>
      </c>
      <c r="N114">
        <v>-19.239989999999999</v>
      </c>
      <c r="R114" s="6">
        <f t="shared" si="9"/>
        <v>7.6</v>
      </c>
      <c r="S114" s="6">
        <f t="shared" si="10"/>
        <v>-7.8848456999999996</v>
      </c>
      <c r="T114" s="6">
        <f t="shared" si="11"/>
        <v>-15.523985</v>
      </c>
    </row>
    <row r="115" spans="2:20" x14ac:dyDescent="0.25">
      <c r="B115">
        <v>7360000000</v>
      </c>
      <c r="C115">
        <v>-7.7130175000000003</v>
      </c>
      <c r="D115">
        <v>-14.885013000000001</v>
      </c>
      <c r="H115" s="6">
        <f t="shared" si="6"/>
        <v>7.66</v>
      </c>
      <c r="I115" s="6">
        <f t="shared" si="7"/>
        <v>-7.8511705000000003</v>
      </c>
      <c r="J115" s="6">
        <f t="shared" si="8"/>
        <v>-12.681290000000001</v>
      </c>
      <c r="L115">
        <v>7360000000</v>
      </c>
      <c r="M115">
        <v>-7.7872700999999998</v>
      </c>
      <c r="N115">
        <v>-18.270703999999999</v>
      </c>
      <c r="R115" s="6">
        <f t="shared" si="9"/>
        <v>7.66</v>
      </c>
      <c r="S115" s="6">
        <f t="shared" si="10"/>
        <v>-7.9225507000000004</v>
      </c>
      <c r="T115" s="6">
        <f t="shared" si="11"/>
        <v>-14.986587999999999</v>
      </c>
    </row>
    <row r="116" spans="2:20" x14ac:dyDescent="0.25">
      <c r="B116">
        <v>7420000000</v>
      </c>
      <c r="C116">
        <v>-7.7230977999999997</v>
      </c>
      <c r="D116">
        <v>-14.363592000000001</v>
      </c>
      <c r="H116" s="6">
        <f t="shared" si="6"/>
        <v>7.72</v>
      </c>
      <c r="I116" s="6">
        <f t="shared" si="7"/>
        <v>-7.8750691000000002</v>
      </c>
      <c r="J116" s="6">
        <f t="shared" si="8"/>
        <v>-12.338163</v>
      </c>
      <c r="L116">
        <v>7420000000</v>
      </c>
      <c r="M116">
        <v>-7.80762</v>
      </c>
      <c r="N116">
        <v>-17.466813999999999</v>
      </c>
      <c r="R116" s="6">
        <f t="shared" si="9"/>
        <v>7.72</v>
      </c>
      <c r="S116" s="6">
        <f t="shared" si="10"/>
        <v>-7.9388012999999997</v>
      </c>
      <c r="T116" s="6">
        <f t="shared" si="11"/>
        <v>-14.497011000000001</v>
      </c>
    </row>
    <row r="117" spans="2:20" x14ac:dyDescent="0.25">
      <c r="B117">
        <v>7480000000</v>
      </c>
      <c r="C117">
        <v>-7.7601981000000002</v>
      </c>
      <c r="D117">
        <v>-13.899929999999999</v>
      </c>
      <c r="H117" s="6">
        <f t="shared" si="6"/>
        <v>7.78</v>
      </c>
      <c r="I117" s="6">
        <f t="shared" si="7"/>
        <v>-7.9322495000000002</v>
      </c>
      <c r="J117" s="6">
        <f t="shared" si="8"/>
        <v>-12.005858999999999</v>
      </c>
      <c r="L117">
        <v>7480000000</v>
      </c>
      <c r="M117">
        <v>-7.8469404999999997</v>
      </c>
      <c r="N117">
        <v>-16.764036000000001</v>
      </c>
      <c r="R117" s="6">
        <f t="shared" si="9"/>
        <v>7.78</v>
      </c>
      <c r="S117" s="6">
        <f t="shared" si="10"/>
        <v>-7.9846763999999997</v>
      </c>
      <c r="T117" s="6">
        <f t="shared" si="11"/>
        <v>-14.026647000000001</v>
      </c>
    </row>
    <row r="118" spans="2:20" x14ac:dyDescent="0.25">
      <c r="B118">
        <v>7540000000</v>
      </c>
      <c r="C118">
        <v>-7.7561306999999999</v>
      </c>
      <c r="D118">
        <v>-13.454475</v>
      </c>
      <c r="H118" s="6">
        <f t="shared" si="6"/>
        <v>7.84</v>
      </c>
      <c r="I118" s="6">
        <f t="shared" si="7"/>
        <v>-7.9812659999999997</v>
      </c>
      <c r="J118" s="6">
        <f t="shared" si="8"/>
        <v>-11.697656</v>
      </c>
      <c r="L118">
        <v>7540000000</v>
      </c>
      <c r="M118">
        <v>-7.8447846999999999</v>
      </c>
      <c r="N118">
        <v>-16.099691</v>
      </c>
      <c r="R118" s="6">
        <f t="shared" si="9"/>
        <v>7.84</v>
      </c>
      <c r="S118" s="6">
        <f t="shared" si="10"/>
        <v>-8.0236034000000007</v>
      </c>
      <c r="T118" s="6">
        <f t="shared" si="11"/>
        <v>-13.589544</v>
      </c>
    </row>
    <row r="119" spans="2:20" x14ac:dyDescent="0.25">
      <c r="B119">
        <v>7600000000</v>
      </c>
      <c r="C119">
        <v>-7.7967877000000003</v>
      </c>
      <c r="D119">
        <v>-13.054225000000001</v>
      </c>
      <c r="H119" s="6">
        <f t="shared" si="6"/>
        <v>7.9</v>
      </c>
      <c r="I119" s="6">
        <f t="shared" si="7"/>
        <v>-7.9893155</v>
      </c>
      <c r="J119" s="6">
        <f t="shared" si="8"/>
        <v>-11.433592000000001</v>
      </c>
      <c r="L119">
        <v>7600000000</v>
      </c>
      <c r="M119">
        <v>-7.8848456999999996</v>
      </c>
      <c r="N119">
        <v>-15.523985</v>
      </c>
      <c r="R119" s="6">
        <f t="shared" si="9"/>
        <v>7.9</v>
      </c>
      <c r="S119" s="6">
        <f t="shared" si="10"/>
        <v>-8.0476159999999997</v>
      </c>
      <c r="T119" s="6">
        <f t="shared" si="11"/>
        <v>-13.191985000000001</v>
      </c>
    </row>
    <row r="120" spans="2:20" x14ac:dyDescent="0.25">
      <c r="B120">
        <v>7660000000</v>
      </c>
      <c r="C120">
        <v>-7.8511705000000003</v>
      </c>
      <c r="D120">
        <v>-12.681290000000001</v>
      </c>
      <c r="H120" s="6">
        <f t="shared" si="6"/>
        <v>7.96</v>
      </c>
      <c r="I120" s="6">
        <f t="shared" si="7"/>
        <v>-8.0081348000000006</v>
      </c>
      <c r="J120" s="6">
        <f t="shared" si="8"/>
        <v>-11.187528</v>
      </c>
      <c r="L120">
        <v>7660000000</v>
      </c>
      <c r="M120">
        <v>-7.9225507000000004</v>
      </c>
      <c r="N120">
        <v>-14.986587999999999</v>
      </c>
      <c r="R120" s="6">
        <f t="shared" si="9"/>
        <v>7.96</v>
      </c>
      <c r="S120" s="6">
        <f t="shared" si="10"/>
        <v>-8.0747490000000006</v>
      </c>
      <c r="T120" s="6">
        <f t="shared" si="11"/>
        <v>-12.799336</v>
      </c>
    </row>
    <row r="121" spans="2:20" x14ac:dyDescent="0.25">
      <c r="B121">
        <v>7720000000</v>
      </c>
      <c r="C121">
        <v>-7.8750691000000002</v>
      </c>
      <c r="D121">
        <v>-12.338163</v>
      </c>
      <c r="H121" s="6">
        <f t="shared" si="6"/>
        <v>8.02</v>
      </c>
      <c r="I121" s="6">
        <f t="shared" si="7"/>
        <v>-8.0257406000000007</v>
      </c>
      <c r="J121" s="6">
        <f t="shared" si="8"/>
        <v>-10.963461000000001</v>
      </c>
      <c r="L121">
        <v>7720000000</v>
      </c>
      <c r="M121">
        <v>-7.9388012999999997</v>
      </c>
      <c r="N121">
        <v>-14.497011000000001</v>
      </c>
      <c r="R121" s="6">
        <f t="shared" si="9"/>
        <v>8.02</v>
      </c>
      <c r="S121" s="6">
        <f t="shared" si="10"/>
        <v>-8.1127319</v>
      </c>
      <c r="T121" s="6">
        <f t="shared" si="11"/>
        <v>-12.425941999999999</v>
      </c>
    </row>
    <row r="122" spans="2:20" x14ac:dyDescent="0.25">
      <c r="B122">
        <v>7780000000</v>
      </c>
      <c r="C122">
        <v>-7.9322495000000002</v>
      </c>
      <c r="D122">
        <v>-12.005858999999999</v>
      </c>
      <c r="H122" s="6">
        <f t="shared" si="6"/>
        <v>8.08</v>
      </c>
      <c r="I122" s="6">
        <f t="shared" si="7"/>
        <v>-8.0305023000000002</v>
      </c>
      <c r="J122" s="6">
        <f t="shared" si="8"/>
        <v>-10.764412999999999</v>
      </c>
      <c r="L122">
        <v>7780000000</v>
      </c>
      <c r="M122">
        <v>-7.9846763999999997</v>
      </c>
      <c r="N122">
        <v>-14.026647000000001</v>
      </c>
      <c r="R122" s="6">
        <f t="shared" si="9"/>
        <v>8.08</v>
      </c>
      <c r="S122" s="6">
        <f t="shared" si="10"/>
        <v>-8.1394137999999998</v>
      </c>
      <c r="T122" s="6">
        <f t="shared" si="11"/>
        <v>-12.08215</v>
      </c>
    </row>
    <row r="123" spans="2:20" x14ac:dyDescent="0.25">
      <c r="B123">
        <v>7840000000</v>
      </c>
      <c r="C123">
        <v>-7.9812659999999997</v>
      </c>
      <c r="D123">
        <v>-11.697656</v>
      </c>
      <c r="H123" s="6">
        <f t="shared" si="6"/>
        <v>8.14</v>
      </c>
      <c r="I123" s="6">
        <f t="shared" si="7"/>
        <v>-8.0601082000000002</v>
      </c>
      <c r="J123" s="6">
        <f t="shared" si="8"/>
        <v>-10.58033</v>
      </c>
      <c r="L123">
        <v>7840000000</v>
      </c>
      <c r="M123">
        <v>-8.0236034000000007</v>
      </c>
      <c r="N123">
        <v>-13.589544</v>
      </c>
      <c r="R123" s="6">
        <f t="shared" si="9"/>
        <v>8.14</v>
      </c>
      <c r="S123" s="6">
        <f t="shared" si="10"/>
        <v>-8.1721888000000007</v>
      </c>
      <c r="T123" s="6">
        <f t="shared" si="11"/>
        <v>-11.76174</v>
      </c>
    </row>
    <row r="124" spans="2:20" x14ac:dyDescent="0.25">
      <c r="B124">
        <v>7900000000</v>
      </c>
      <c r="C124">
        <v>-7.9893155</v>
      </c>
      <c r="D124">
        <v>-11.433592000000001</v>
      </c>
      <c r="H124" s="6">
        <f t="shared" si="6"/>
        <v>8.1999999999999993</v>
      </c>
      <c r="I124" s="6">
        <f t="shared" si="7"/>
        <v>-8.0678263000000001</v>
      </c>
      <c r="J124" s="6">
        <f t="shared" si="8"/>
        <v>-10.406828000000001</v>
      </c>
      <c r="L124">
        <v>7900000000</v>
      </c>
      <c r="M124">
        <v>-8.0476159999999997</v>
      </c>
      <c r="N124">
        <v>-13.191985000000001</v>
      </c>
      <c r="R124" s="6">
        <f t="shared" si="9"/>
        <v>8.1999999999999993</v>
      </c>
      <c r="S124" s="6">
        <f t="shared" si="10"/>
        <v>-8.1874064999999998</v>
      </c>
      <c r="T124" s="6">
        <f t="shared" si="11"/>
        <v>-11.466934</v>
      </c>
    </row>
    <row r="125" spans="2:20" x14ac:dyDescent="0.25">
      <c r="B125">
        <v>7960000000</v>
      </c>
      <c r="C125">
        <v>-8.0081348000000006</v>
      </c>
      <c r="D125">
        <v>-11.187528</v>
      </c>
      <c r="H125" s="6">
        <f t="shared" si="6"/>
        <v>8.26</v>
      </c>
      <c r="I125" s="6">
        <f t="shared" si="7"/>
        <v>-8.1145115000000008</v>
      </c>
      <c r="J125" s="6">
        <f t="shared" si="8"/>
        <v>-10.269296000000001</v>
      </c>
      <c r="L125">
        <v>7960000000</v>
      </c>
      <c r="M125">
        <v>-8.0747490000000006</v>
      </c>
      <c r="N125">
        <v>-12.799336</v>
      </c>
      <c r="R125" s="6">
        <f t="shared" si="9"/>
        <v>8.26</v>
      </c>
      <c r="S125" s="6">
        <f t="shared" si="10"/>
        <v>-8.2313881000000002</v>
      </c>
      <c r="T125" s="6">
        <f t="shared" si="11"/>
        <v>-11.213946</v>
      </c>
    </row>
    <row r="126" spans="2:20" x14ac:dyDescent="0.25">
      <c r="B126">
        <v>8020000000</v>
      </c>
      <c r="C126">
        <v>-8.0257406000000007</v>
      </c>
      <c r="D126">
        <v>-10.963461000000001</v>
      </c>
      <c r="H126" s="6">
        <f t="shared" si="6"/>
        <v>8.32</v>
      </c>
      <c r="I126" s="6">
        <f t="shared" si="7"/>
        <v>-8.1238755999999999</v>
      </c>
      <c r="J126" s="6">
        <f t="shared" si="8"/>
        <v>-10.141453</v>
      </c>
      <c r="L126">
        <v>8020000000</v>
      </c>
      <c r="M126">
        <v>-8.1127319</v>
      </c>
      <c r="N126">
        <v>-12.425941999999999</v>
      </c>
      <c r="R126" s="6">
        <f t="shared" si="9"/>
        <v>8.32</v>
      </c>
      <c r="S126" s="6">
        <f t="shared" si="10"/>
        <v>-8.2343130000000002</v>
      </c>
      <c r="T126" s="6">
        <f t="shared" si="11"/>
        <v>-10.980423999999999</v>
      </c>
    </row>
    <row r="127" spans="2:20" x14ac:dyDescent="0.25">
      <c r="B127">
        <v>8080000000</v>
      </c>
      <c r="C127">
        <v>-8.0305023000000002</v>
      </c>
      <c r="D127">
        <v>-10.764412999999999</v>
      </c>
      <c r="H127" s="6">
        <f t="shared" si="6"/>
        <v>8.3800000000000008</v>
      </c>
      <c r="I127" s="6">
        <f t="shared" si="7"/>
        <v>-8.1425695000000005</v>
      </c>
      <c r="J127" s="6">
        <f t="shared" si="8"/>
        <v>-10.046201999999999</v>
      </c>
      <c r="L127">
        <v>8080000000</v>
      </c>
      <c r="M127">
        <v>-8.1394137999999998</v>
      </c>
      <c r="N127">
        <v>-12.08215</v>
      </c>
      <c r="R127" s="6">
        <f t="shared" si="9"/>
        <v>8.3800000000000008</v>
      </c>
      <c r="S127" s="6">
        <f t="shared" si="10"/>
        <v>-8.2612514000000008</v>
      </c>
      <c r="T127" s="6">
        <f t="shared" si="11"/>
        <v>-10.784019000000001</v>
      </c>
    </row>
    <row r="128" spans="2:20" x14ac:dyDescent="0.25">
      <c r="B128">
        <v>8140000000</v>
      </c>
      <c r="C128">
        <v>-8.0601082000000002</v>
      </c>
      <c r="D128">
        <v>-10.58033</v>
      </c>
      <c r="H128" s="6">
        <f t="shared" si="6"/>
        <v>8.44</v>
      </c>
      <c r="I128" s="6">
        <f t="shared" si="7"/>
        <v>-8.1719159999999995</v>
      </c>
      <c r="J128" s="6">
        <f t="shared" si="8"/>
        <v>-9.9738512000000004</v>
      </c>
      <c r="L128">
        <v>8140000000</v>
      </c>
      <c r="M128">
        <v>-8.1721888000000007</v>
      </c>
      <c r="N128">
        <v>-11.76174</v>
      </c>
      <c r="R128" s="6">
        <f t="shared" si="9"/>
        <v>8.44</v>
      </c>
      <c r="S128" s="6">
        <f t="shared" si="10"/>
        <v>-8.2862147999999998</v>
      </c>
      <c r="T128" s="6">
        <f t="shared" si="11"/>
        <v>-10.616787</v>
      </c>
    </row>
    <row r="129" spans="2:20" x14ac:dyDescent="0.25">
      <c r="B129">
        <v>8200000000</v>
      </c>
      <c r="C129">
        <v>-8.0678263000000001</v>
      </c>
      <c r="D129">
        <v>-10.406828000000001</v>
      </c>
      <c r="H129" s="6">
        <f t="shared" si="6"/>
        <v>8.5</v>
      </c>
      <c r="I129" s="6">
        <f t="shared" si="7"/>
        <v>-8.1741104</v>
      </c>
      <c r="J129" s="6">
        <f t="shared" si="8"/>
        <v>-9.9256468000000009</v>
      </c>
      <c r="L129">
        <v>8200000000</v>
      </c>
      <c r="M129">
        <v>-8.1874064999999998</v>
      </c>
      <c r="N129">
        <v>-11.466934</v>
      </c>
      <c r="R129" s="6">
        <f t="shared" si="9"/>
        <v>8.5</v>
      </c>
      <c r="S129" s="6">
        <f t="shared" si="10"/>
        <v>-8.3007764999999996</v>
      </c>
      <c r="T129" s="6">
        <f t="shared" si="11"/>
        <v>-10.47522</v>
      </c>
    </row>
    <row r="130" spans="2:20" x14ac:dyDescent="0.25">
      <c r="B130">
        <v>8260000000</v>
      </c>
      <c r="C130">
        <v>-8.1145115000000008</v>
      </c>
      <c r="D130">
        <v>-10.269296000000001</v>
      </c>
      <c r="H130" s="6">
        <f t="shared" si="6"/>
        <v>8.56</v>
      </c>
      <c r="I130" s="6">
        <f t="shared" si="7"/>
        <v>-8.2068682000000006</v>
      </c>
      <c r="J130" s="6">
        <f t="shared" si="8"/>
        <v>-9.8785323999999992</v>
      </c>
      <c r="L130">
        <v>8260000000</v>
      </c>
      <c r="M130">
        <v>-8.2313881000000002</v>
      </c>
      <c r="N130">
        <v>-11.213946</v>
      </c>
      <c r="R130" s="6">
        <f t="shared" si="9"/>
        <v>8.56</v>
      </c>
      <c r="S130" s="6">
        <f t="shared" si="10"/>
        <v>-8.3510741999999993</v>
      </c>
      <c r="T130" s="6">
        <f t="shared" si="11"/>
        <v>-10.346263</v>
      </c>
    </row>
    <row r="131" spans="2:20" x14ac:dyDescent="0.25">
      <c r="B131">
        <v>8320000000</v>
      </c>
      <c r="C131">
        <v>-8.1238755999999999</v>
      </c>
      <c r="D131">
        <v>-10.141453</v>
      </c>
      <c r="H131" s="6">
        <f t="shared" si="6"/>
        <v>8.6199999999999992</v>
      </c>
      <c r="I131" s="6">
        <f t="shared" si="7"/>
        <v>-8.2269173000000002</v>
      </c>
      <c r="J131" s="6">
        <f t="shared" si="8"/>
        <v>-9.8280086999999998</v>
      </c>
      <c r="L131">
        <v>8320000000</v>
      </c>
      <c r="M131">
        <v>-8.2343130000000002</v>
      </c>
      <c r="N131">
        <v>-10.980423999999999</v>
      </c>
      <c r="R131" s="6">
        <f t="shared" si="9"/>
        <v>8.6199999999999992</v>
      </c>
      <c r="S131" s="6">
        <f t="shared" si="10"/>
        <v>-8.3802853000000006</v>
      </c>
      <c r="T131" s="6">
        <f t="shared" si="11"/>
        <v>-10.229234</v>
      </c>
    </row>
    <row r="132" spans="2:20" x14ac:dyDescent="0.25">
      <c r="B132">
        <v>8380000000</v>
      </c>
      <c r="C132">
        <v>-8.1425695000000005</v>
      </c>
      <c r="D132">
        <v>-10.046201999999999</v>
      </c>
      <c r="H132" s="6">
        <f t="shared" ref="H132:H195" si="12">B137/1000000000</f>
        <v>8.68</v>
      </c>
      <c r="I132" s="6">
        <f t="shared" ref="I132:I195" si="13">C137</f>
        <v>-8.2567511000000007</v>
      </c>
      <c r="J132" s="6">
        <f t="shared" ref="J132:J195" si="14">D137</f>
        <v>-9.790597</v>
      </c>
      <c r="L132">
        <v>8380000000</v>
      </c>
      <c r="M132">
        <v>-8.2612514000000008</v>
      </c>
      <c r="N132">
        <v>-10.784019000000001</v>
      </c>
      <c r="R132" s="6">
        <f t="shared" ref="R132:R195" si="15">L137/1000000000</f>
        <v>8.68</v>
      </c>
      <c r="S132" s="6">
        <f t="shared" ref="S132:S195" si="16">M137</f>
        <v>-8.4321345999999995</v>
      </c>
      <c r="T132" s="6">
        <f t="shared" ref="T132:T195" si="17">N137</f>
        <v>-10.125771</v>
      </c>
    </row>
    <row r="133" spans="2:20" x14ac:dyDescent="0.25">
      <c r="B133">
        <v>8440000000</v>
      </c>
      <c r="C133">
        <v>-8.1719159999999995</v>
      </c>
      <c r="D133">
        <v>-9.9738512000000004</v>
      </c>
      <c r="H133" s="6">
        <f t="shared" si="12"/>
        <v>8.74</v>
      </c>
      <c r="I133" s="6">
        <f t="shared" si="13"/>
        <v>-8.2856378999999993</v>
      </c>
      <c r="J133" s="6">
        <f t="shared" si="14"/>
        <v>-9.7637233999999999</v>
      </c>
      <c r="L133">
        <v>8440000000</v>
      </c>
      <c r="M133">
        <v>-8.2862147999999998</v>
      </c>
      <c r="N133">
        <v>-10.616787</v>
      </c>
      <c r="R133" s="6">
        <f t="shared" si="15"/>
        <v>8.74</v>
      </c>
      <c r="S133" s="6">
        <f t="shared" si="16"/>
        <v>-8.4827680999999995</v>
      </c>
      <c r="T133" s="6">
        <f t="shared" si="17"/>
        <v>-10.040177</v>
      </c>
    </row>
    <row r="134" spans="2:20" x14ac:dyDescent="0.25">
      <c r="B134">
        <v>8500000000</v>
      </c>
      <c r="C134">
        <v>-8.1741104</v>
      </c>
      <c r="D134">
        <v>-9.9256468000000009</v>
      </c>
      <c r="H134" s="6">
        <f t="shared" si="12"/>
        <v>8.8000000000000007</v>
      </c>
      <c r="I134" s="6">
        <f t="shared" si="13"/>
        <v>-8.3300915</v>
      </c>
      <c r="J134" s="6">
        <f t="shared" si="14"/>
        <v>-9.7406559000000001</v>
      </c>
      <c r="L134">
        <v>8500000000</v>
      </c>
      <c r="M134">
        <v>-8.3007764999999996</v>
      </c>
      <c r="N134">
        <v>-10.47522</v>
      </c>
      <c r="R134" s="6">
        <f t="shared" si="15"/>
        <v>8.8000000000000007</v>
      </c>
      <c r="S134" s="6">
        <f t="shared" si="16"/>
        <v>-8.5386542999999993</v>
      </c>
      <c r="T134" s="6">
        <f t="shared" si="17"/>
        <v>-9.9644984999999995</v>
      </c>
    </row>
    <row r="135" spans="2:20" x14ac:dyDescent="0.25">
      <c r="B135">
        <v>8560000000</v>
      </c>
      <c r="C135">
        <v>-8.2068682000000006</v>
      </c>
      <c r="D135">
        <v>-9.8785323999999992</v>
      </c>
      <c r="H135" s="6">
        <f t="shared" si="12"/>
        <v>8.86</v>
      </c>
      <c r="I135" s="6">
        <f t="shared" si="13"/>
        <v>-8.3544730999999999</v>
      </c>
      <c r="J135" s="6">
        <f t="shared" si="14"/>
        <v>-9.7350358999999997</v>
      </c>
      <c r="L135">
        <v>8560000000</v>
      </c>
      <c r="M135">
        <v>-8.3510741999999993</v>
      </c>
      <c r="N135">
        <v>-10.346263</v>
      </c>
      <c r="R135" s="6">
        <f t="shared" si="15"/>
        <v>8.86</v>
      </c>
      <c r="S135" s="6">
        <f t="shared" si="16"/>
        <v>-8.5863484999999997</v>
      </c>
      <c r="T135" s="6">
        <f t="shared" si="17"/>
        <v>-9.9146938000000002</v>
      </c>
    </row>
    <row r="136" spans="2:20" x14ac:dyDescent="0.25">
      <c r="B136">
        <v>8620000000</v>
      </c>
      <c r="C136">
        <v>-8.2269173000000002</v>
      </c>
      <c r="D136">
        <v>-9.8280086999999998</v>
      </c>
      <c r="H136" s="6">
        <f t="shared" si="12"/>
        <v>8.92</v>
      </c>
      <c r="I136" s="6">
        <f t="shared" si="13"/>
        <v>-8.4040461000000004</v>
      </c>
      <c r="J136" s="6">
        <f t="shared" si="14"/>
        <v>-9.7591219000000002</v>
      </c>
      <c r="L136">
        <v>8620000000</v>
      </c>
      <c r="M136">
        <v>-8.3802853000000006</v>
      </c>
      <c r="N136">
        <v>-10.229234</v>
      </c>
      <c r="R136" s="6">
        <f t="shared" si="15"/>
        <v>8.92</v>
      </c>
      <c r="S136" s="6">
        <f t="shared" si="16"/>
        <v>-8.6481390000000005</v>
      </c>
      <c r="T136" s="6">
        <f t="shared" si="17"/>
        <v>-9.8888406999999994</v>
      </c>
    </row>
    <row r="137" spans="2:20" x14ac:dyDescent="0.25">
      <c r="B137">
        <v>8680000000</v>
      </c>
      <c r="C137">
        <v>-8.2567511000000007</v>
      </c>
      <c r="D137">
        <v>-9.790597</v>
      </c>
      <c r="H137" s="6">
        <f t="shared" si="12"/>
        <v>8.98</v>
      </c>
      <c r="I137" s="6">
        <f t="shared" si="13"/>
        <v>-8.4209174999999998</v>
      </c>
      <c r="J137" s="6">
        <f t="shared" si="14"/>
        <v>-9.7940301999999999</v>
      </c>
      <c r="L137">
        <v>8680000000</v>
      </c>
      <c r="M137">
        <v>-8.4321345999999995</v>
      </c>
      <c r="N137">
        <v>-10.125771</v>
      </c>
      <c r="R137" s="6">
        <f t="shared" si="15"/>
        <v>8.98</v>
      </c>
      <c r="S137" s="6">
        <f t="shared" si="16"/>
        <v>-8.6760816999999992</v>
      </c>
      <c r="T137" s="6">
        <f t="shared" si="17"/>
        <v>-9.8922968000000004</v>
      </c>
    </row>
    <row r="138" spans="2:20" x14ac:dyDescent="0.25">
      <c r="B138">
        <v>8740000000</v>
      </c>
      <c r="C138">
        <v>-8.2856378999999993</v>
      </c>
      <c r="D138">
        <v>-9.7637233999999999</v>
      </c>
      <c r="H138" s="6">
        <f t="shared" si="12"/>
        <v>9.0399999999999991</v>
      </c>
      <c r="I138" s="6">
        <f t="shared" si="13"/>
        <v>-8.4563942000000001</v>
      </c>
      <c r="J138" s="6">
        <f t="shared" si="14"/>
        <v>-9.8432217000000009</v>
      </c>
      <c r="L138">
        <v>8740000000</v>
      </c>
      <c r="M138">
        <v>-8.4827680999999995</v>
      </c>
      <c r="N138">
        <v>-10.040177</v>
      </c>
      <c r="R138" s="6">
        <f t="shared" si="15"/>
        <v>9.0399999999999991</v>
      </c>
      <c r="S138" s="6">
        <f t="shared" si="16"/>
        <v>-8.7282762999999992</v>
      </c>
      <c r="T138" s="6">
        <f t="shared" si="17"/>
        <v>-9.9166126000000006</v>
      </c>
    </row>
    <row r="139" spans="2:20" x14ac:dyDescent="0.25">
      <c r="B139">
        <v>8800000000</v>
      </c>
      <c r="C139">
        <v>-8.3300915</v>
      </c>
      <c r="D139">
        <v>-9.7406559000000001</v>
      </c>
      <c r="H139" s="6">
        <f t="shared" si="12"/>
        <v>9.1</v>
      </c>
      <c r="I139" s="6">
        <f t="shared" si="13"/>
        <v>-8.4605178999999993</v>
      </c>
      <c r="J139" s="6">
        <f t="shared" si="14"/>
        <v>-9.9067782999999991</v>
      </c>
      <c r="L139">
        <v>8800000000</v>
      </c>
      <c r="M139">
        <v>-8.5386542999999993</v>
      </c>
      <c r="N139">
        <v>-9.9644984999999995</v>
      </c>
      <c r="R139" s="6">
        <f t="shared" si="15"/>
        <v>9.1</v>
      </c>
      <c r="S139" s="6">
        <f t="shared" si="16"/>
        <v>-8.7335033000000006</v>
      </c>
      <c r="T139" s="6">
        <f t="shared" si="17"/>
        <v>-9.9629964999999991</v>
      </c>
    </row>
    <row r="140" spans="2:20" x14ac:dyDescent="0.25">
      <c r="B140">
        <v>8860000000</v>
      </c>
      <c r="C140">
        <v>-8.3544730999999999</v>
      </c>
      <c r="D140">
        <v>-9.7350358999999997</v>
      </c>
      <c r="H140" s="6">
        <f t="shared" si="12"/>
        <v>9.16</v>
      </c>
      <c r="I140" s="6">
        <f t="shared" si="13"/>
        <v>-8.4559631</v>
      </c>
      <c r="J140" s="6">
        <f t="shared" si="14"/>
        <v>-9.9616755999999995</v>
      </c>
      <c r="L140">
        <v>8860000000</v>
      </c>
      <c r="M140">
        <v>-8.5863484999999997</v>
      </c>
      <c r="N140">
        <v>-9.9146938000000002</v>
      </c>
      <c r="R140" s="6">
        <f t="shared" si="15"/>
        <v>9.16</v>
      </c>
      <c r="S140" s="6">
        <f t="shared" si="16"/>
        <v>-8.7298775000000006</v>
      </c>
      <c r="T140" s="6">
        <f t="shared" si="17"/>
        <v>-10.028961000000001</v>
      </c>
    </row>
    <row r="141" spans="2:20" x14ac:dyDescent="0.25">
      <c r="B141">
        <v>8920000000</v>
      </c>
      <c r="C141">
        <v>-8.4040461000000004</v>
      </c>
      <c r="D141">
        <v>-9.7591219000000002</v>
      </c>
      <c r="H141" s="6">
        <f t="shared" si="12"/>
        <v>9.2200000000000006</v>
      </c>
      <c r="I141" s="6">
        <f t="shared" si="13"/>
        <v>-8.4908132999999992</v>
      </c>
      <c r="J141" s="6">
        <f t="shared" si="14"/>
        <v>-10.028534000000001</v>
      </c>
      <c r="L141">
        <v>8920000000</v>
      </c>
      <c r="M141">
        <v>-8.6481390000000005</v>
      </c>
      <c r="N141">
        <v>-9.8888406999999994</v>
      </c>
      <c r="R141" s="6">
        <f t="shared" si="15"/>
        <v>9.2200000000000006</v>
      </c>
      <c r="S141" s="6">
        <f t="shared" si="16"/>
        <v>-8.7518492000000006</v>
      </c>
      <c r="T141" s="6">
        <f t="shared" si="17"/>
        <v>-10.091049999999999</v>
      </c>
    </row>
    <row r="142" spans="2:20" x14ac:dyDescent="0.25">
      <c r="B142">
        <v>8980000000</v>
      </c>
      <c r="C142">
        <v>-8.4209174999999998</v>
      </c>
      <c r="D142">
        <v>-9.7940301999999999</v>
      </c>
      <c r="H142" s="6">
        <f t="shared" si="12"/>
        <v>9.2799999999999994</v>
      </c>
      <c r="I142" s="6">
        <f t="shared" si="13"/>
        <v>-8.4840201999999998</v>
      </c>
      <c r="J142" s="6">
        <f t="shared" si="14"/>
        <v>-10.091564</v>
      </c>
      <c r="L142">
        <v>8980000000</v>
      </c>
      <c r="M142">
        <v>-8.6760816999999992</v>
      </c>
      <c r="N142">
        <v>-9.8922968000000004</v>
      </c>
      <c r="R142" s="6">
        <f t="shared" si="15"/>
        <v>9.2799999999999994</v>
      </c>
      <c r="S142" s="6">
        <f t="shared" si="16"/>
        <v>-8.7247447999999999</v>
      </c>
      <c r="T142" s="6">
        <f t="shared" si="17"/>
        <v>-10.149844</v>
      </c>
    </row>
    <row r="143" spans="2:20" x14ac:dyDescent="0.25">
      <c r="B143">
        <v>9040000000</v>
      </c>
      <c r="C143">
        <v>-8.4563942000000001</v>
      </c>
      <c r="D143">
        <v>-9.8432217000000009</v>
      </c>
      <c r="H143" s="6">
        <f t="shared" si="12"/>
        <v>9.34</v>
      </c>
      <c r="I143" s="6">
        <f t="shared" si="13"/>
        <v>-8.4985742999999996</v>
      </c>
      <c r="J143" s="6">
        <f t="shared" si="14"/>
        <v>-10.155855000000001</v>
      </c>
      <c r="L143">
        <v>9040000000</v>
      </c>
      <c r="M143">
        <v>-8.7282762999999992</v>
      </c>
      <c r="N143">
        <v>-9.9166126000000006</v>
      </c>
      <c r="R143" s="6">
        <f t="shared" si="15"/>
        <v>9.34</v>
      </c>
      <c r="S143" s="6">
        <f t="shared" si="16"/>
        <v>-8.7158289</v>
      </c>
      <c r="T143" s="6">
        <f t="shared" si="17"/>
        <v>-10.168236</v>
      </c>
    </row>
    <row r="144" spans="2:20" x14ac:dyDescent="0.25">
      <c r="B144">
        <v>9100000000</v>
      </c>
      <c r="C144">
        <v>-8.4605178999999993</v>
      </c>
      <c r="D144">
        <v>-9.9067782999999991</v>
      </c>
      <c r="H144" s="6">
        <f t="shared" si="12"/>
        <v>9.4</v>
      </c>
      <c r="I144" s="6">
        <f t="shared" si="13"/>
        <v>-8.5208788000000002</v>
      </c>
      <c r="J144" s="6">
        <f t="shared" si="14"/>
        <v>-10.210632</v>
      </c>
      <c r="L144">
        <v>9100000000</v>
      </c>
      <c r="M144">
        <v>-8.7335033000000006</v>
      </c>
      <c r="N144">
        <v>-9.9629964999999991</v>
      </c>
      <c r="R144" s="6">
        <f t="shared" si="15"/>
        <v>9.4</v>
      </c>
      <c r="S144" s="6">
        <f t="shared" si="16"/>
        <v>-8.7134131999999997</v>
      </c>
      <c r="T144" s="6">
        <f t="shared" si="17"/>
        <v>-10.137961000000001</v>
      </c>
    </row>
    <row r="145" spans="2:20" x14ac:dyDescent="0.25">
      <c r="B145">
        <v>9160000000</v>
      </c>
      <c r="C145">
        <v>-8.4559631</v>
      </c>
      <c r="D145">
        <v>-9.9616755999999995</v>
      </c>
      <c r="H145" s="6">
        <f t="shared" si="12"/>
        <v>9.4600000000000009</v>
      </c>
      <c r="I145" s="6">
        <f t="shared" si="13"/>
        <v>-8.54284</v>
      </c>
      <c r="J145" s="6">
        <f t="shared" si="14"/>
        <v>-10.274915</v>
      </c>
      <c r="L145">
        <v>9160000000</v>
      </c>
      <c r="M145">
        <v>-8.7298775000000006</v>
      </c>
      <c r="N145">
        <v>-10.028961000000001</v>
      </c>
      <c r="R145" s="6">
        <f t="shared" si="15"/>
        <v>9.4600000000000009</v>
      </c>
      <c r="S145" s="6">
        <f t="shared" si="16"/>
        <v>-8.7171631000000005</v>
      </c>
      <c r="T145" s="6">
        <f t="shared" si="17"/>
        <v>-10.063190000000001</v>
      </c>
    </row>
    <row r="146" spans="2:20" x14ac:dyDescent="0.25">
      <c r="B146">
        <v>9220000000</v>
      </c>
      <c r="C146">
        <v>-8.4908132999999992</v>
      </c>
      <c r="D146">
        <v>-10.028534000000001</v>
      </c>
      <c r="H146" s="6">
        <f t="shared" si="12"/>
        <v>9.52</v>
      </c>
      <c r="I146" s="6">
        <f t="shared" si="13"/>
        <v>-8.5533438000000004</v>
      </c>
      <c r="J146" s="6">
        <f t="shared" si="14"/>
        <v>-10.329647</v>
      </c>
      <c r="L146">
        <v>9220000000</v>
      </c>
      <c r="M146">
        <v>-8.7518492000000006</v>
      </c>
      <c r="N146">
        <v>-10.091049999999999</v>
      </c>
      <c r="R146" s="6">
        <f t="shared" si="15"/>
        <v>9.52</v>
      </c>
      <c r="S146" s="6">
        <f t="shared" si="16"/>
        <v>-8.7183580000000003</v>
      </c>
      <c r="T146" s="6">
        <f t="shared" si="17"/>
        <v>-9.9443693</v>
      </c>
    </row>
    <row r="147" spans="2:20" x14ac:dyDescent="0.25">
      <c r="B147">
        <v>9280000000</v>
      </c>
      <c r="C147">
        <v>-8.4840201999999998</v>
      </c>
      <c r="D147">
        <v>-10.091564</v>
      </c>
      <c r="H147" s="6">
        <f t="shared" si="12"/>
        <v>9.58</v>
      </c>
      <c r="I147" s="6">
        <f t="shared" si="13"/>
        <v>-8.5892686999999999</v>
      </c>
      <c r="J147" s="6">
        <f t="shared" si="14"/>
        <v>-10.383436</v>
      </c>
      <c r="L147">
        <v>9280000000</v>
      </c>
      <c r="M147">
        <v>-8.7247447999999999</v>
      </c>
      <c r="N147">
        <v>-10.149844</v>
      </c>
      <c r="R147" s="6">
        <f t="shared" si="15"/>
        <v>9.58</v>
      </c>
      <c r="S147" s="6">
        <f t="shared" si="16"/>
        <v>-8.7477446000000008</v>
      </c>
      <c r="T147" s="6">
        <f t="shared" si="17"/>
        <v>-9.7909717999999994</v>
      </c>
    </row>
    <row r="148" spans="2:20" x14ac:dyDescent="0.25">
      <c r="B148">
        <v>9340000000</v>
      </c>
      <c r="C148">
        <v>-8.4985742999999996</v>
      </c>
      <c r="D148">
        <v>-10.155855000000001</v>
      </c>
      <c r="H148" s="6">
        <f t="shared" si="12"/>
        <v>9.64</v>
      </c>
      <c r="I148" s="6">
        <f t="shared" si="13"/>
        <v>-8.6082467999999999</v>
      </c>
      <c r="J148" s="6">
        <f t="shared" si="14"/>
        <v>-10.446465999999999</v>
      </c>
      <c r="L148">
        <v>9340000000</v>
      </c>
      <c r="M148">
        <v>-8.7158289</v>
      </c>
      <c r="N148">
        <v>-10.168236</v>
      </c>
      <c r="R148" s="6">
        <f t="shared" si="15"/>
        <v>9.64</v>
      </c>
      <c r="S148" s="6">
        <f t="shared" si="16"/>
        <v>-8.7781248000000005</v>
      </c>
      <c r="T148" s="6">
        <f t="shared" si="17"/>
        <v>-9.6242684999999994</v>
      </c>
    </row>
    <row r="149" spans="2:20" x14ac:dyDescent="0.25">
      <c r="B149">
        <v>9400000000</v>
      </c>
      <c r="C149">
        <v>-8.5208788000000002</v>
      </c>
      <c r="D149">
        <v>-10.210632</v>
      </c>
      <c r="H149" s="6">
        <f t="shared" si="12"/>
        <v>9.6999999999999993</v>
      </c>
      <c r="I149" s="6">
        <f t="shared" si="13"/>
        <v>-8.6385450000000006</v>
      </c>
      <c r="J149" s="6">
        <f t="shared" si="14"/>
        <v>-10.496969</v>
      </c>
      <c r="L149">
        <v>9400000000</v>
      </c>
      <c r="M149">
        <v>-8.7134131999999997</v>
      </c>
      <c r="N149">
        <v>-10.137961000000001</v>
      </c>
      <c r="R149" s="6">
        <f t="shared" si="15"/>
        <v>9.6999999999999993</v>
      </c>
      <c r="S149" s="6">
        <f t="shared" si="16"/>
        <v>-8.8100442999999995</v>
      </c>
      <c r="T149" s="6">
        <f t="shared" si="17"/>
        <v>-9.4862842999999994</v>
      </c>
    </row>
    <row r="150" spans="2:20" x14ac:dyDescent="0.25">
      <c r="B150">
        <v>9460000000</v>
      </c>
      <c r="C150">
        <v>-8.54284</v>
      </c>
      <c r="D150">
        <v>-10.274915</v>
      </c>
      <c r="H150" s="6">
        <f t="shared" si="12"/>
        <v>9.76</v>
      </c>
      <c r="I150" s="6">
        <f t="shared" si="13"/>
        <v>-8.6648978999999997</v>
      </c>
      <c r="J150" s="6">
        <f t="shared" si="14"/>
        <v>-10.549488</v>
      </c>
      <c r="L150">
        <v>9460000000</v>
      </c>
      <c r="M150">
        <v>-8.7171631000000005</v>
      </c>
      <c r="N150">
        <v>-10.063190000000001</v>
      </c>
      <c r="R150" s="6">
        <f t="shared" si="15"/>
        <v>9.76</v>
      </c>
      <c r="S150" s="6">
        <f t="shared" si="16"/>
        <v>-8.8442811999999993</v>
      </c>
      <c r="T150" s="6">
        <f t="shared" si="17"/>
        <v>-9.3660420999999996</v>
      </c>
    </row>
    <row r="151" spans="2:20" x14ac:dyDescent="0.25">
      <c r="B151">
        <v>9520000000</v>
      </c>
      <c r="C151">
        <v>-8.5533438000000004</v>
      </c>
      <c r="D151">
        <v>-10.329647</v>
      </c>
      <c r="H151" s="6">
        <f t="shared" si="12"/>
        <v>9.82</v>
      </c>
      <c r="I151" s="6">
        <f t="shared" si="13"/>
        <v>-8.6812667999999995</v>
      </c>
      <c r="J151" s="6">
        <f t="shared" si="14"/>
        <v>-10.610396</v>
      </c>
      <c r="L151">
        <v>9520000000</v>
      </c>
      <c r="M151">
        <v>-8.7183580000000003</v>
      </c>
      <c r="N151">
        <v>-9.9443693</v>
      </c>
      <c r="R151" s="6">
        <f t="shared" si="15"/>
        <v>9.82</v>
      </c>
      <c r="S151" s="6">
        <f t="shared" si="16"/>
        <v>-8.8651104000000007</v>
      </c>
      <c r="T151" s="6">
        <f t="shared" si="17"/>
        <v>-9.2943707</v>
      </c>
    </row>
    <row r="152" spans="2:20" x14ac:dyDescent="0.25">
      <c r="B152">
        <v>9580000000</v>
      </c>
      <c r="C152">
        <v>-8.5892686999999999</v>
      </c>
      <c r="D152">
        <v>-10.383436</v>
      </c>
      <c r="H152" s="6">
        <f t="shared" si="12"/>
        <v>9.8800000000000008</v>
      </c>
      <c r="I152" s="6">
        <f t="shared" si="13"/>
        <v>-8.6886577999999997</v>
      </c>
      <c r="J152" s="6">
        <f t="shared" si="14"/>
        <v>-10.688086999999999</v>
      </c>
      <c r="L152">
        <v>9580000000</v>
      </c>
      <c r="M152">
        <v>-8.7477446000000008</v>
      </c>
      <c r="N152">
        <v>-9.7909717999999994</v>
      </c>
      <c r="R152" s="6">
        <f t="shared" si="15"/>
        <v>9.8800000000000008</v>
      </c>
      <c r="S152" s="6">
        <f t="shared" si="16"/>
        <v>-8.8790426</v>
      </c>
      <c r="T152" s="6">
        <f t="shared" si="17"/>
        <v>-9.2540177999999997</v>
      </c>
    </row>
    <row r="153" spans="2:20" x14ac:dyDescent="0.25">
      <c r="B153">
        <v>9640000000</v>
      </c>
      <c r="C153">
        <v>-8.6082467999999999</v>
      </c>
      <c r="D153">
        <v>-10.446465999999999</v>
      </c>
      <c r="H153" s="6">
        <f t="shared" si="12"/>
        <v>9.94</v>
      </c>
      <c r="I153" s="6">
        <f t="shared" si="13"/>
        <v>-8.6945294999999998</v>
      </c>
      <c r="J153" s="6">
        <f t="shared" si="14"/>
        <v>-10.763942999999999</v>
      </c>
      <c r="L153">
        <v>9640000000</v>
      </c>
      <c r="M153">
        <v>-8.7781248000000005</v>
      </c>
      <c r="N153">
        <v>-9.6242684999999994</v>
      </c>
      <c r="R153" s="6">
        <f t="shared" si="15"/>
        <v>9.94</v>
      </c>
      <c r="S153" s="6">
        <f t="shared" si="16"/>
        <v>-8.8934660000000001</v>
      </c>
      <c r="T153" s="6">
        <f t="shared" si="17"/>
        <v>-9.2427483000000006</v>
      </c>
    </row>
    <row r="154" spans="2:20" x14ac:dyDescent="0.25">
      <c r="B154">
        <v>9700000000</v>
      </c>
      <c r="C154">
        <v>-8.6385450000000006</v>
      </c>
      <c r="D154">
        <v>-10.496969</v>
      </c>
      <c r="H154" s="6">
        <f t="shared" si="12"/>
        <v>10</v>
      </c>
      <c r="I154" s="6">
        <f t="shared" si="13"/>
        <v>-8.6978302000000003</v>
      </c>
      <c r="J154" s="6">
        <f t="shared" si="14"/>
        <v>-10.870001999999999</v>
      </c>
      <c r="L154">
        <v>9700000000</v>
      </c>
      <c r="M154">
        <v>-8.8100442999999995</v>
      </c>
      <c r="N154">
        <v>-9.4862842999999994</v>
      </c>
      <c r="R154" s="6">
        <f t="shared" si="15"/>
        <v>10</v>
      </c>
      <c r="S154" s="6">
        <f t="shared" si="16"/>
        <v>-8.9022436000000003</v>
      </c>
      <c r="T154" s="6">
        <f t="shared" si="17"/>
        <v>-9.2580109000000004</v>
      </c>
    </row>
    <row r="155" spans="2:20" x14ac:dyDescent="0.25">
      <c r="B155">
        <v>9760000000</v>
      </c>
      <c r="C155">
        <v>-8.6648978999999997</v>
      </c>
      <c r="D155">
        <v>-10.549488</v>
      </c>
      <c r="H155" s="6">
        <f t="shared" si="12"/>
        <v>10.06</v>
      </c>
      <c r="I155" s="6">
        <f t="shared" si="13"/>
        <v>-8.6908255000000008</v>
      </c>
      <c r="J155" s="6">
        <f t="shared" si="14"/>
        <v>-10.980784999999999</v>
      </c>
      <c r="L155">
        <v>9760000000</v>
      </c>
      <c r="M155">
        <v>-8.8442811999999993</v>
      </c>
      <c r="N155">
        <v>-9.3660420999999996</v>
      </c>
      <c r="R155" s="6">
        <f t="shared" si="15"/>
        <v>10.06</v>
      </c>
      <c r="S155" s="6">
        <f t="shared" si="16"/>
        <v>-8.9022865000000007</v>
      </c>
      <c r="T155" s="6">
        <f t="shared" si="17"/>
        <v>-9.2852715999999997</v>
      </c>
    </row>
    <row r="156" spans="2:20" x14ac:dyDescent="0.25">
      <c r="B156">
        <v>9820000000</v>
      </c>
      <c r="C156">
        <v>-8.6812667999999995</v>
      </c>
      <c r="D156">
        <v>-10.610396</v>
      </c>
      <c r="H156" s="6">
        <f t="shared" si="12"/>
        <v>10.119999999999999</v>
      </c>
      <c r="I156" s="6">
        <f t="shared" si="13"/>
        <v>-8.6920824000000003</v>
      </c>
      <c r="J156" s="6">
        <f t="shared" si="14"/>
        <v>-11.087312000000001</v>
      </c>
      <c r="L156">
        <v>9820000000</v>
      </c>
      <c r="M156">
        <v>-8.8651104000000007</v>
      </c>
      <c r="N156">
        <v>-9.2943707</v>
      </c>
      <c r="R156" s="6">
        <f t="shared" si="15"/>
        <v>10.119999999999999</v>
      </c>
      <c r="S156" s="6">
        <f t="shared" si="16"/>
        <v>-8.9086905000000005</v>
      </c>
      <c r="T156" s="6">
        <f t="shared" si="17"/>
        <v>-9.3229427000000005</v>
      </c>
    </row>
    <row r="157" spans="2:20" x14ac:dyDescent="0.25">
      <c r="B157">
        <v>9880000000</v>
      </c>
      <c r="C157">
        <v>-8.6886577999999997</v>
      </c>
      <c r="D157">
        <v>-10.688086999999999</v>
      </c>
      <c r="H157" s="6">
        <f t="shared" si="12"/>
        <v>10.18</v>
      </c>
      <c r="I157" s="6">
        <f t="shared" si="13"/>
        <v>-8.6900367999999997</v>
      </c>
      <c r="J157" s="6">
        <f t="shared" si="14"/>
        <v>-11.195594</v>
      </c>
      <c r="L157">
        <v>9880000000</v>
      </c>
      <c r="M157">
        <v>-8.8790426</v>
      </c>
      <c r="N157">
        <v>-9.2540177999999997</v>
      </c>
      <c r="R157" s="6">
        <f t="shared" si="15"/>
        <v>10.18</v>
      </c>
      <c r="S157" s="6">
        <f t="shared" si="16"/>
        <v>-8.9081668999999994</v>
      </c>
      <c r="T157" s="6">
        <f t="shared" si="17"/>
        <v>-9.3791083999999998</v>
      </c>
    </row>
    <row r="158" spans="2:20" x14ac:dyDescent="0.25">
      <c r="B158">
        <v>9940000000</v>
      </c>
      <c r="C158">
        <v>-8.6945294999999998</v>
      </c>
      <c r="D158">
        <v>-10.763942999999999</v>
      </c>
      <c r="H158" s="6">
        <f t="shared" si="12"/>
        <v>10.24</v>
      </c>
      <c r="I158" s="6">
        <f t="shared" si="13"/>
        <v>-8.6778212000000003</v>
      </c>
      <c r="J158" s="6">
        <f t="shared" si="14"/>
        <v>-11.310508</v>
      </c>
      <c r="L158">
        <v>9940000000</v>
      </c>
      <c r="M158">
        <v>-8.8934660000000001</v>
      </c>
      <c r="N158">
        <v>-9.2427483000000006</v>
      </c>
      <c r="R158" s="6">
        <f t="shared" si="15"/>
        <v>10.24</v>
      </c>
      <c r="S158" s="6">
        <f t="shared" si="16"/>
        <v>-8.8981743000000009</v>
      </c>
      <c r="T158" s="6">
        <f t="shared" si="17"/>
        <v>-9.4615936000000005</v>
      </c>
    </row>
    <row r="159" spans="2:20" x14ac:dyDescent="0.25">
      <c r="B159">
        <v>10000000000</v>
      </c>
      <c r="C159">
        <v>-8.6978302000000003</v>
      </c>
      <c r="D159">
        <v>-10.870001999999999</v>
      </c>
      <c r="H159" s="6">
        <f t="shared" si="12"/>
        <v>10.3</v>
      </c>
      <c r="I159" s="6">
        <f t="shared" si="13"/>
        <v>-8.6708306999999998</v>
      </c>
      <c r="J159" s="6">
        <f t="shared" si="14"/>
        <v>-11.437182</v>
      </c>
      <c r="L159">
        <v>10000000000</v>
      </c>
      <c r="M159">
        <v>-8.9022436000000003</v>
      </c>
      <c r="N159">
        <v>-9.2580109000000004</v>
      </c>
      <c r="R159" s="6">
        <f t="shared" si="15"/>
        <v>10.3</v>
      </c>
      <c r="S159" s="6">
        <f t="shared" si="16"/>
        <v>-8.8958244000000004</v>
      </c>
      <c r="T159" s="6">
        <f t="shared" si="17"/>
        <v>-9.5529040999999992</v>
      </c>
    </row>
    <row r="160" spans="2:20" x14ac:dyDescent="0.25">
      <c r="B160">
        <v>10060000000</v>
      </c>
      <c r="C160">
        <v>-8.6908255000000008</v>
      </c>
      <c r="D160">
        <v>-10.980784999999999</v>
      </c>
      <c r="H160" s="6">
        <f t="shared" si="12"/>
        <v>10.36</v>
      </c>
      <c r="I160" s="6">
        <f t="shared" si="13"/>
        <v>-8.6272582999999994</v>
      </c>
      <c r="J160" s="6">
        <f t="shared" si="14"/>
        <v>-11.586065</v>
      </c>
      <c r="L160">
        <v>10060000000</v>
      </c>
      <c r="M160">
        <v>-8.9022865000000007</v>
      </c>
      <c r="N160">
        <v>-9.2852715999999997</v>
      </c>
      <c r="R160" s="6">
        <f t="shared" si="15"/>
        <v>10.36</v>
      </c>
      <c r="S160" s="6">
        <f t="shared" si="16"/>
        <v>-8.8517208000000007</v>
      </c>
      <c r="T160" s="6">
        <f t="shared" si="17"/>
        <v>-9.6579970999999993</v>
      </c>
    </row>
    <row r="161" spans="2:20" x14ac:dyDescent="0.25">
      <c r="B161">
        <v>10120000000</v>
      </c>
      <c r="C161">
        <v>-8.6920824000000003</v>
      </c>
      <c r="D161">
        <v>-11.087312000000001</v>
      </c>
      <c r="H161" s="6">
        <f t="shared" si="12"/>
        <v>10.42</v>
      </c>
      <c r="I161" s="6">
        <f t="shared" si="13"/>
        <v>-8.6292343000000002</v>
      </c>
      <c r="J161" s="6">
        <f t="shared" si="14"/>
        <v>-11.727159</v>
      </c>
      <c r="L161">
        <v>10120000000</v>
      </c>
      <c r="M161">
        <v>-8.9086905000000005</v>
      </c>
      <c r="N161">
        <v>-9.3229427000000005</v>
      </c>
      <c r="R161" s="6">
        <f t="shared" si="15"/>
        <v>10.42</v>
      </c>
      <c r="S161" s="6">
        <f t="shared" si="16"/>
        <v>-8.8617457999999996</v>
      </c>
      <c r="T161" s="6">
        <f t="shared" si="17"/>
        <v>-9.7512015999999999</v>
      </c>
    </row>
    <row r="162" spans="2:20" x14ac:dyDescent="0.25">
      <c r="B162">
        <v>10180000000</v>
      </c>
      <c r="C162">
        <v>-8.6900367999999997</v>
      </c>
      <c r="D162">
        <v>-11.195594</v>
      </c>
      <c r="H162" s="6">
        <f t="shared" si="12"/>
        <v>10.48</v>
      </c>
      <c r="I162" s="6">
        <f t="shared" si="13"/>
        <v>-8.6139525999999993</v>
      </c>
      <c r="J162" s="6">
        <f t="shared" si="14"/>
        <v>-11.847996999999999</v>
      </c>
      <c r="L162">
        <v>10180000000</v>
      </c>
      <c r="M162">
        <v>-8.9081668999999994</v>
      </c>
      <c r="N162">
        <v>-9.3791083999999998</v>
      </c>
      <c r="R162" s="6">
        <f t="shared" si="15"/>
        <v>10.48</v>
      </c>
      <c r="S162" s="6">
        <f t="shared" si="16"/>
        <v>-8.8476953999999992</v>
      </c>
      <c r="T162" s="6">
        <f t="shared" si="17"/>
        <v>-9.8345365999999999</v>
      </c>
    </row>
    <row r="163" spans="2:20" x14ac:dyDescent="0.25">
      <c r="B163">
        <v>10240000000</v>
      </c>
      <c r="C163">
        <v>-8.6778212000000003</v>
      </c>
      <c r="D163">
        <v>-11.310508</v>
      </c>
      <c r="H163" s="6">
        <f t="shared" si="12"/>
        <v>10.54</v>
      </c>
      <c r="I163" s="6">
        <f t="shared" si="13"/>
        <v>-8.5844412000000005</v>
      </c>
      <c r="J163" s="6">
        <f t="shared" si="14"/>
        <v>-11.93061</v>
      </c>
      <c r="L163">
        <v>10240000000</v>
      </c>
      <c r="M163">
        <v>-8.8981743000000009</v>
      </c>
      <c r="N163">
        <v>-9.4615936000000005</v>
      </c>
      <c r="R163" s="6">
        <f t="shared" si="15"/>
        <v>10.54</v>
      </c>
      <c r="S163" s="6">
        <f t="shared" si="16"/>
        <v>-8.8040886</v>
      </c>
      <c r="T163" s="6">
        <f t="shared" si="17"/>
        <v>-9.9165401000000006</v>
      </c>
    </row>
    <row r="164" spans="2:20" x14ac:dyDescent="0.25">
      <c r="B164">
        <v>10300000000</v>
      </c>
      <c r="C164">
        <v>-8.6708306999999998</v>
      </c>
      <c r="D164">
        <v>-11.437182</v>
      </c>
      <c r="H164" s="6">
        <f t="shared" si="12"/>
        <v>10.6</v>
      </c>
      <c r="I164" s="6">
        <f t="shared" si="13"/>
        <v>-8.6021605000000001</v>
      </c>
      <c r="J164" s="6">
        <f t="shared" si="14"/>
        <v>-11.989274999999999</v>
      </c>
      <c r="L164">
        <v>10300000000</v>
      </c>
      <c r="M164">
        <v>-8.8958244000000004</v>
      </c>
      <c r="N164">
        <v>-9.5529040999999992</v>
      </c>
      <c r="R164" s="6">
        <f t="shared" si="15"/>
        <v>10.6</v>
      </c>
      <c r="S164" s="6">
        <f t="shared" si="16"/>
        <v>-8.8109713000000003</v>
      </c>
      <c r="T164" s="6">
        <f t="shared" si="17"/>
        <v>-9.9835414999999994</v>
      </c>
    </row>
    <row r="165" spans="2:20" x14ac:dyDescent="0.25">
      <c r="B165">
        <v>10360000000</v>
      </c>
      <c r="C165">
        <v>-8.6272582999999994</v>
      </c>
      <c r="D165">
        <v>-11.586065</v>
      </c>
      <c r="H165" s="6">
        <f t="shared" si="12"/>
        <v>10.66</v>
      </c>
      <c r="I165" s="6">
        <f t="shared" si="13"/>
        <v>-8.6170206</v>
      </c>
      <c r="J165" s="6">
        <f t="shared" si="14"/>
        <v>-11.995407</v>
      </c>
      <c r="L165">
        <v>10360000000</v>
      </c>
      <c r="M165">
        <v>-8.8517208000000007</v>
      </c>
      <c r="N165">
        <v>-9.6579970999999993</v>
      </c>
      <c r="R165" s="6">
        <f t="shared" si="15"/>
        <v>10.66</v>
      </c>
      <c r="S165" s="6">
        <f t="shared" si="16"/>
        <v>-8.8123646000000004</v>
      </c>
      <c r="T165" s="6">
        <f t="shared" si="17"/>
        <v>-10.040445999999999</v>
      </c>
    </row>
    <row r="166" spans="2:20" x14ac:dyDescent="0.25">
      <c r="B166">
        <v>10420000000</v>
      </c>
      <c r="C166">
        <v>-8.6292343000000002</v>
      </c>
      <c r="D166">
        <v>-11.727159</v>
      </c>
      <c r="H166" s="6">
        <f t="shared" si="12"/>
        <v>10.72</v>
      </c>
      <c r="I166" s="6">
        <f t="shared" si="13"/>
        <v>-8.5894995000000005</v>
      </c>
      <c r="J166" s="6">
        <f t="shared" si="14"/>
        <v>-11.962764999999999</v>
      </c>
      <c r="L166">
        <v>10420000000</v>
      </c>
      <c r="M166">
        <v>-8.8617457999999996</v>
      </c>
      <c r="N166">
        <v>-9.7512015999999999</v>
      </c>
      <c r="R166" s="6">
        <f t="shared" si="15"/>
        <v>10.72</v>
      </c>
      <c r="S166" s="6">
        <f t="shared" si="16"/>
        <v>-8.7736435000000004</v>
      </c>
      <c r="T166" s="6">
        <f t="shared" si="17"/>
        <v>-10.097507</v>
      </c>
    </row>
    <row r="167" spans="2:20" x14ac:dyDescent="0.25">
      <c r="B167">
        <v>10480000000</v>
      </c>
      <c r="C167">
        <v>-8.6139525999999993</v>
      </c>
      <c r="D167">
        <v>-11.847996999999999</v>
      </c>
      <c r="H167" s="6">
        <f t="shared" si="12"/>
        <v>10.78</v>
      </c>
      <c r="I167" s="6">
        <f t="shared" si="13"/>
        <v>-8.6076163999999995</v>
      </c>
      <c r="J167" s="6">
        <f t="shared" si="14"/>
        <v>-11.903055</v>
      </c>
      <c r="L167">
        <v>10480000000</v>
      </c>
      <c r="M167">
        <v>-8.8476953999999992</v>
      </c>
      <c r="N167">
        <v>-9.8345365999999999</v>
      </c>
      <c r="R167" s="6">
        <f t="shared" si="15"/>
        <v>10.78</v>
      </c>
      <c r="S167" s="6">
        <f t="shared" si="16"/>
        <v>-8.7782783999999996</v>
      </c>
      <c r="T167" s="6">
        <f t="shared" si="17"/>
        <v>-10.150683000000001</v>
      </c>
    </row>
    <row r="168" spans="2:20" x14ac:dyDescent="0.25">
      <c r="B168">
        <v>10540000000</v>
      </c>
      <c r="C168">
        <v>-8.5844412000000005</v>
      </c>
      <c r="D168">
        <v>-11.93061</v>
      </c>
      <c r="H168" s="6">
        <f t="shared" si="12"/>
        <v>10.84</v>
      </c>
      <c r="I168" s="6">
        <f t="shared" si="13"/>
        <v>-8.6420612000000006</v>
      </c>
      <c r="J168" s="6">
        <f t="shared" si="14"/>
        <v>-11.831103000000001</v>
      </c>
      <c r="L168">
        <v>10540000000</v>
      </c>
      <c r="M168">
        <v>-8.8040886</v>
      </c>
      <c r="N168">
        <v>-9.9165401000000006</v>
      </c>
      <c r="R168" s="6">
        <f t="shared" si="15"/>
        <v>10.84</v>
      </c>
      <c r="S168" s="6">
        <f t="shared" si="16"/>
        <v>-8.8032742000000006</v>
      </c>
      <c r="T168" s="6">
        <f t="shared" si="17"/>
        <v>-10.204927</v>
      </c>
    </row>
    <row r="169" spans="2:20" x14ac:dyDescent="0.25">
      <c r="B169">
        <v>10600000000</v>
      </c>
      <c r="C169">
        <v>-8.6021605000000001</v>
      </c>
      <c r="D169">
        <v>-11.989274999999999</v>
      </c>
      <c r="H169" s="6">
        <f t="shared" si="12"/>
        <v>10.9</v>
      </c>
      <c r="I169" s="6">
        <f t="shared" si="13"/>
        <v>-8.6604614000000009</v>
      </c>
      <c r="J169" s="6">
        <f t="shared" si="14"/>
        <v>-11.723566</v>
      </c>
      <c r="L169">
        <v>10600000000</v>
      </c>
      <c r="M169">
        <v>-8.8109713000000003</v>
      </c>
      <c r="N169">
        <v>-9.9835414999999994</v>
      </c>
      <c r="R169" s="6">
        <f t="shared" si="15"/>
        <v>10.9</v>
      </c>
      <c r="S169" s="6">
        <f t="shared" si="16"/>
        <v>-8.8243150999999997</v>
      </c>
      <c r="T169" s="6">
        <f t="shared" si="17"/>
        <v>-10.226089999999999</v>
      </c>
    </row>
    <row r="170" spans="2:20" x14ac:dyDescent="0.25">
      <c r="B170">
        <v>10660000000</v>
      </c>
      <c r="C170">
        <v>-8.6170206</v>
      </c>
      <c r="D170">
        <v>-11.995407</v>
      </c>
      <c r="H170" s="6">
        <f t="shared" si="12"/>
        <v>10.96</v>
      </c>
      <c r="I170" s="6">
        <f t="shared" si="13"/>
        <v>-8.6880503000000004</v>
      </c>
      <c r="J170" s="6">
        <f t="shared" si="14"/>
        <v>-11.572069000000001</v>
      </c>
      <c r="L170">
        <v>10660000000</v>
      </c>
      <c r="M170">
        <v>-8.8123646000000004</v>
      </c>
      <c r="N170">
        <v>-10.040445999999999</v>
      </c>
      <c r="R170" s="6">
        <f t="shared" si="15"/>
        <v>10.96</v>
      </c>
      <c r="S170" s="6">
        <f t="shared" si="16"/>
        <v>-8.8368216000000004</v>
      </c>
      <c r="T170" s="6">
        <f t="shared" si="17"/>
        <v>-10.256385999999999</v>
      </c>
    </row>
    <row r="171" spans="2:20" x14ac:dyDescent="0.25">
      <c r="B171">
        <v>10720000000</v>
      </c>
      <c r="C171">
        <v>-8.5894995000000005</v>
      </c>
      <c r="D171">
        <v>-11.962764999999999</v>
      </c>
      <c r="H171" s="6">
        <f t="shared" si="12"/>
        <v>11.02</v>
      </c>
      <c r="I171" s="6">
        <f t="shared" si="13"/>
        <v>-8.7347918</v>
      </c>
      <c r="J171" s="6">
        <f t="shared" si="14"/>
        <v>-11.411053000000001</v>
      </c>
      <c r="L171">
        <v>10720000000</v>
      </c>
      <c r="M171">
        <v>-8.7736435000000004</v>
      </c>
      <c r="N171">
        <v>-10.097507</v>
      </c>
      <c r="R171" s="6">
        <f t="shared" si="15"/>
        <v>11.02</v>
      </c>
      <c r="S171" s="6">
        <f t="shared" si="16"/>
        <v>-8.8759850999999994</v>
      </c>
      <c r="T171" s="6">
        <f t="shared" si="17"/>
        <v>-10.28899</v>
      </c>
    </row>
    <row r="172" spans="2:20" x14ac:dyDescent="0.25">
      <c r="B172">
        <v>10780000000</v>
      </c>
      <c r="C172">
        <v>-8.6076163999999995</v>
      </c>
      <c r="D172">
        <v>-11.903055</v>
      </c>
      <c r="H172" s="6">
        <f t="shared" si="12"/>
        <v>11.08</v>
      </c>
      <c r="I172" s="6">
        <f t="shared" si="13"/>
        <v>-8.7860583999999999</v>
      </c>
      <c r="J172" s="6">
        <f t="shared" si="14"/>
        <v>-11.242754</v>
      </c>
      <c r="L172">
        <v>10780000000</v>
      </c>
      <c r="M172">
        <v>-8.7782783999999996</v>
      </c>
      <c r="N172">
        <v>-10.150683000000001</v>
      </c>
      <c r="R172" s="6">
        <f t="shared" si="15"/>
        <v>11.08</v>
      </c>
      <c r="S172" s="6">
        <f t="shared" si="16"/>
        <v>-8.9163932999999993</v>
      </c>
      <c r="T172" s="6">
        <f t="shared" si="17"/>
        <v>-10.329473999999999</v>
      </c>
    </row>
    <row r="173" spans="2:20" x14ac:dyDescent="0.25">
      <c r="B173">
        <v>10840000000</v>
      </c>
      <c r="C173">
        <v>-8.6420612000000006</v>
      </c>
      <c r="D173">
        <v>-11.831103000000001</v>
      </c>
      <c r="H173" s="6">
        <f t="shared" si="12"/>
        <v>11.14</v>
      </c>
      <c r="I173" s="6">
        <f t="shared" si="13"/>
        <v>-8.8145322999999998</v>
      </c>
      <c r="J173" s="6">
        <f t="shared" si="14"/>
        <v>-11.077992999999999</v>
      </c>
      <c r="L173">
        <v>10840000000</v>
      </c>
      <c r="M173">
        <v>-8.8032742000000006</v>
      </c>
      <c r="N173">
        <v>-10.204927</v>
      </c>
      <c r="R173" s="6">
        <f t="shared" si="15"/>
        <v>11.14</v>
      </c>
      <c r="S173" s="6">
        <f t="shared" si="16"/>
        <v>-8.9395656999999993</v>
      </c>
      <c r="T173" s="6">
        <f t="shared" si="17"/>
        <v>-10.374822999999999</v>
      </c>
    </row>
    <row r="174" spans="2:20" x14ac:dyDescent="0.25">
      <c r="B174">
        <v>10900000000</v>
      </c>
      <c r="C174">
        <v>-8.6604614000000009</v>
      </c>
      <c r="D174">
        <v>-11.723566</v>
      </c>
      <c r="H174" s="6">
        <f t="shared" si="12"/>
        <v>11.2</v>
      </c>
      <c r="I174" s="6">
        <f t="shared" si="13"/>
        <v>-8.8365030000000004</v>
      </c>
      <c r="J174" s="6">
        <f t="shared" si="14"/>
        <v>-10.901382</v>
      </c>
      <c r="L174">
        <v>10900000000</v>
      </c>
      <c r="M174">
        <v>-8.8243150999999997</v>
      </c>
      <c r="N174">
        <v>-10.226089999999999</v>
      </c>
      <c r="R174" s="6">
        <f t="shared" si="15"/>
        <v>11.2</v>
      </c>
      <c r="S174" s="6">
        <f t="shared" si="16"/>
        <v>-8.9512690999999993</v>
      </c>
      <c r="T174" s="6">
        <f t="shared" si="17"/>
        <v>-10.44708</v>
      </c>
    </row>
    <row r="175" spans="2:20" x14ac:dyDescent="0.25">
      <c r="B175">
        <v>10960000000</v>
      </c>
      <c r="C175">
        <v>-8.6880503000000004</v>
      </c>
      <c r="D175">
        <v>-11.572069000000001</v>
      </c>
      <c r="H175" s="6">
        <f t="shared" si="12"/>
        <v>11.26</v>
      </c>
      <c r="I175" s="6">
        <f t="shared" si="13"/>
        <v>-8.8958302000000007</v>
      </c>
      <c r="J175" s="6">
        <f t="shared" si="14"/>
        <v>-10.718840999999999</v>
      </c>
      <c r="L175">
        <v>10960000000</v>
      </c>
      <c r="M175">
        <v>-8.8368216000000004</v>
      </c>
      <c r="N175">
        <v>-10.256385999999999</v>
      </c>
      <c r="R175" s="6">
        <f t="shared" si="15"/>
        <v>11.26</v>
      </c>
      <c r="S175" s="6">
        <f t="shared" si="16"/>
        <v>-9.012022</v>
      </c>
      <c r="T175" s="6">
        <f t="shared" si="17"/>
        <v>-10.463039999999999</v>
      </c>
    </row>
    <row r="176" spans="2:20" x14ac:dyDescent="0.25">
      <c r="B176">
        <v>11020000000</v>
      </c>
      <c r="C176">
        <v>-8.7347918</v>
      </c>
      <c r="D176">
        <v>-11.411053000000001</v>
      </c>
      <c r="H176" s="6">
        <f t="shared" si="12"/>
        <v>11.32</v>
      </c>
      <c r="I176" s="6">
        <f t="shared" si="13"/>
        <v>-8.9269952999999997</v>
      </c>
      <c r="J176" s="6">
        <f t="shared" si="14"/>
        <v>-10.553197000000001</v>
      </c>
      <c r="L176">
        <v>11020000000</v>
      </c>
      <c r="M176">
        <v>-8.8759850999999994</v>
      </c>
      <c r="N176">
        <v>-10.28899</v>
      </c>
      <c r="R176" s="6">
        <f t="shared" si="15"/>
        <v>11.32</v>
      </c>
      <c r="S176" s="6">
        <f t="shared" si="16"/>
        <v>-9.0349339999999998</v>
      </c>
      <c r="T176" s="6">
        <f t="shared" si="17"/>
        <v>-10.517586</v>
      </c>
    </row>
    <row r="177" spans="2:20" x14ac:dyDescent="0.25">
      <c r="B177">
        <v>11080000000</v>
      </c>
      <c r="C177">
        <v>-8.7860583999999999</v>
      </c>
      <c r="D177">
        <v>-11.242754</v>
      </c>
      <c r="H177" s="6">
        <f t="shared" si="12"/>
        <v>11.38</v>
      </c>
      <c r="I177" s="6">
        <f t="shared" si="13"/>
        <v>-8.9377736999999993</v>
      </c>
      <c r="J177" s="6">
        <f t="shared" si="14"/>
        <v>-10.382714999999999</v>
      </c>
      <c r="L177">
        <v>11080000000</v>
      </c>
      <c r="M177">
        <v>-8.9163932999999993</v>
      </c>
      <c r="N177">
        <v>-10.329473999999999</v>
      </c>
      <c r="R177" s="6">
        <f t="shared" si="15"/>
        <v>11.38</v>
      </c>
      <c r="S177" s="6">
        <f t="shared" si="16"/>
        <v>-9.049633</v>
      </c>
      <c r="T177" s="6">
        <f t="shared" si="17"/>
        <v>-10.562514</v>
      </c>
    </row>
    <row r="178" spans="2:20" x14ac:dyDescent="0.25">
      <c r="B178">
        <v>11140000000</v>
      </c>
      <c r="C178">
        <v>-8.8145322999999998</v>
      </c>
      <c r="D178">
        <v>-11.077992999999999</v>
      </c>
      <c r="H178" s="6">
        <f t="shared" si="12"/>
        <v>11.44</v>
      </c>
      <c r="I178" s="6">
        <f t="shared" si="13"/>
        <v>-8.9928597999999997</v>
      </c>
      <c r="J178" s="6">
        <f t="shared" si="14"/>
        <v>-10.183195</v>
      </c>
      <c r="L178">
        <v>11140000000</v>
      </c>
      <c r="M178">
        <v>-8.9395656999999993</v>
      </c>
      <c r="N178">
        <v>-10.374822999999999</v>
      </c>
      <c r="R178" s="6">
        <f t="shared" si="15"/>
        <v>11.44</v>
      </c>
      <c r="S178" s="6">
        <f t="shared" si="16"/>
        <v>-9.0958089999999991</v>
      </c>
      <c r="T178" s="6">
        <f t="shared" si="17"/>
        <v>-10.573893999999999</v>
      </c>
    </row>
    <row r="179" spans="2:20" x14ac:dyDescent="0.25">
      <c r="B179">
        <v>11200000000</v>
      </c>
      <c r="C179">
        <v>-8.8365030000000004</v>
      </c>
      <c r="D179">
        <v>-10.901382</v>
      </c>
      <c r="H179" s="6">
        <f t="shared" si="12"/>
        <v>11.5</v>
      </c>
      <c r="I179" s="6">
        <f t="shared" si="13"/>
        <v>-9.0363684000000006</v>
      </c>
      <c r="J179" s="6">
        <f t="shared" si="14"/>
        <v>-9.9670868000000006</v>
      </c>
      <c r="L179">
        <v>11200000000</v>
      </c>
      <c r="M179">
        <v>-8.9512690999999993</v>
      </c>
      <c r="N179">
        <v>-10.44708</v>
      </c>
      <c r="R179" s="6">
        <f t="shared" si="15"/>
        <v>11.5</v>
      </c>
      <c r="S179" s="6">
        <f t="shared" si="16"/>
        <v>-9.1335917000000002</v>
      </c>
      <c r="T179" s="6">
        <f t="shared" si="17"/>
        <v>-10.570415000000001</v>
      </c>
    </row>
    <row r="180" spans="2:20" x14ac:dyDescent="0.25">
      <c r="B180">
        <v>11260000000</v>
      </c>
      <c r="C180">
        <v>-8.8958302000000007</v>
      </c>
      <c r="D180">
        <v>-10.718840999999999</v>
      </c>
      <c r="H180" s="6">
        <f t="shared" si="12"/>
        <v>11.56</v>
      </c>
      <c r="I180" s="6">
        <f t="shared" si="13"/>
        <v>-9.0822544000000001</v>
      </c>
      <c r="J180" s="6">
        <f t="shared" si="14"/>
        <v>-9.7765111999999998</v>
      </c>
      <c r="L180">
        <v>11260000000</v>
      </c>
      <c r="M180">
        <v>-9.012022</v>
      </c>
      <c r="N180">
        <v>-10.463039999999999</v>
      </c>
      <c r="R180" s="6">
        <f t="shared" si="15"/>
        <v>11.56</v>
      </c>
      <c r="S180" s="6">
        <f t="shared" si="16"/>
        <v>-9.1673030999999998</v>
      </c>
      <c r="T180" s="6">
        <f t="shared" si="17"/>
        <v>-10.603681</v>
      </c>
    </row>
    <row r="181" spans="2:20" x14ac:dyDescent="0.25">
      <c r="B181">
        <v>11320000000</v>
      </c>
      <c r="C181">
        <v>-8.9269952999999997</v>
      </c>
      <c r="D181">
        <v>-10.553197000000001</v>
      </c>
      <c r="H181" s="6">
        <f t="shared" si="12"/>
        <v>11.62</v>
      </c>
      <c r="I181" s="6">
        <f t="shared" si="13"/>
        <v>-9.1391001000000003</v>
      </c>
      <c r="J181" s="6">
        <f t="shared" si="14"/>
        <v>-9.5655031000000008</v>
      </c>
      <c r="L181">
        <v>11320000000</v>
      </c>
      <c r="M181">
        <v>-9.0349339999999998</v>
      </c>
      <c r="N181">
        <v>-10.517586</v>
      </c>
      <c r="R181" s="6">
        <f t="shared" si="15"/>
        <v>11.62</v>
      </c>
      <c r="S181" s="6">
        <f t="shared" si="16"/>
        <v>-9.2134990999999999</v>
      </c>
      <c r="T181" s="6">
        <f t="shared" si="17"/>
        <v>-10.587866999999999</v>
      </c>
    </row>
    <row r="182" spans="2:20" x14ac:dyDescent="0.25">
      <c r="B182">
        <v>11380000000</v>
      </c>
      <c r="C182">
        <v>-8.9377736999999993</v>
      </c>
      <c r="D182">
        <v>-10.382714999999999</v>
      </c>
      <c r="H182" s="6">
        <f t="shared" si="12"/>
        <v>11.68</v>
      </c>
      <c r="I182" s="6">
        <f t="shared" si="13"/>
        <v>-9.2213106000000007</v>
      </c>
      <c r="J182" s="6">
        <f t="shared" si="14"/>
        <v>-9.3434428999999994</v>
      </c>
      <c r="L182">
        <v>11380000000</v>
      </c>
      <c r="M182">
        <v>-9.049633</v>
      </c>
      <c r="N182">
        <v>-10.562514</v>
      </c>
      <c r="R182" s="6">
        <f t="shared" si="15"/>
        <v>11.68</v>
      </c>
      <c r="S182" s="6">
        <f t="shared" si="16"/>
        <v>-9.2837771999999994</v>
      </c>
      <c r="T182" s="6">
        <f t="shared" si="17"/>
        <v>-10.553132</v>
      </c>
    </row>
    <row r="183" spans="2:20" x14ac:dyDescent="0.25">
      <c r="B183">
        <v>11440000000</v>
      </c>
      <c r="C183">
        <v>-8.9928597999999997</v>
      </c>
      <c r="D183">
        <v>-10.183195</v>
      </c>
      <c r="H183" s="6">
        <f t="shared" si="12"/>
        <v>11.74</v>
      </c>
      <c r="I183" s="6">
        <f t="shared" si="13"/>
        <v>-9.2705622000000005</v>
      </c>
      <c r="J183" s="6">
        <f t="shared" si="14"/>
        <v>-9.1200513999999995</v>
      </c>
      <c r="L183">
        <v>11440000000</v>
      </c>
      <c r="M183">
        <v>-9.0958089999999991</v>
      </c>
      <c r="N183">
        <v>-10.573893999999999</v>
      </c>
      <c r="R183" s="6">
        <f t="shared" si="15"/>
        <v>11.74</v>
      </c>
      <c r="S183" s="6">
        <f t="shared" si="16"/>
        <v>-9.3161620999999997</v>
      </c>
      <c r="T183" s="6">
        <f t="shared" si="17"/>
        <v>-10.506678000000001</v>
      </c>
    </row>
    <row r="184" spans="2:20" x14ac:dyDescent="0.25">
      <c r="B184">
        <v>11500000000</v>
      </c>
      <c r="C184">
        <v>-9.0363684000000006</v>
      </c>
      <c r="D184">
        <v>-9.9670868000000006</v>
      </c>
      <c r="H184" s="6">
        <f t="shared" si="12"/>
        <v>11.8</v>
      </c>
      <c r="I184" s="6">
        <f t="shared" si="13"/>
        <v>-9.3436459999999997</v>
      </c>
      <c r="J184" s="6">
        <f t="shared" si="14"/>
        <v>-8.9060678000000006</v>
      </c>
      <c r="L184">
        <v>11500000000</v>
      </c>
      <c r="M184">
        <v>-9.1335917000000002</v>
      </c>
      <c r="N184">
        <v>-10.570415000000001</v>
      </c>
      <c r="R184" s="6">
        <f t="shared" si="15"/>
        <v>11.8</v>
      </c>
      <c r="S184" s="6">
        <f t="shared" si="16"/>
        <v>-9.3798323000000003</v>
      </c>
      <c r="T184" s="6">
        <f t="shared" si="17"/>
        <v>-10.455845999999999</v>
      </c>
    </row>
    <row r="185" spans="2:20" x14ac:dyDescent="0.25">
      <c r="B185">
        <v>11560000000</v>
      </c>
      <c r="C185">
        <v>-9.0822544000000001</v>
      </c>
      <c r="D185">
        <v>-9.7765111999999998</v>
      </c>
      <c r="H185" s="6">
        <f t="shared" si="12"/>
        <v>11.86</v>
      </c>
      <c r="I185" s="6">
        <f t="shared" si="13"/>
        <v>-9.4111452</v>
      </c>
      <c r="J185" s="6">
        <f t="shared" si="14"/>
        <v>-8.6980772000000002</v>
      </c>
      <c r="L185">
        <v>11560000000</v>
      </c>
      <c r="M185">
        <v>-9.1673030999999998</v>
      </c>
      <c r="N185">
        <v>-10.603681</v>
      </c>
      <c r="R185" s="6">
        <f t="shared" si="15"/>
        <v>11.86</v>
      </c>
      <c r="S185" s="6">
        <f t="shared" si="16"/>
        <v>-9.4337043999999999</v>
      </c>
      <c r="T185" s="6">
        <f t="shared" si="17"/>
        <v>-10.39392</v>
      </c>
    </row>
    <row r="186" spans="2:20" x14ac:dyDescent="0.25">
      <c r="B186">
        <v>11620000000</v>
      </c>
      <c r="C186">
        <v>-9.1391001000000003</v>
      </c>
      <c r="D186">
        <v>-9.5655031000000008</v>
      </c>
      <c r="H186" s="6">
        <f t="shared" si="12"/>
        <v>11.92</v>
      </c>
      <c r="I186" s="6">
        <f t="shared" si="13"/>
        <v>-9.4617909999999998</v>
      </c>
      <c r="J186" s="6">
        <f t="shared" si="14"/>
        <v>-8.4984388000000006</v>
      </c>
      <c r="L186">
        <v>11620000000</v>
      </c>
      <c r="M186">
        <v>-9.2134990999999999</v>
      </c>
      <c r="N186">
        <v>-10.587866999999999</v>
      </c>
      <c r="R186" s="6">
        <f t="shared" si="15"/>
        <v>11.92</v>
      </c>
      <c r="S186" s="6">
        <f t="shared" si="16"/>
        <v>-9.4710417000000007</v>
      </c>
      <c r="T186" s="6">
        <f t="shared" si="17"/>
        <v>-10.320868000000001</v>
      </c>
    </row>
    <row r="187" spans="2:20" x14ac:dyDescent="0.25">
      <c r="B187">
        <v>11680000000</v>
      </c>
      <c r="C187">
        <v>-9.2213106000000007</v>
      </c>
      <c r="D187">
        <v>-9.3434428999999994</v>
      </c>
      <c r="H187" s="6">
        <f t="shared" si="12"/>
        <v>11.98</v>
      </c>
      <c r="I187" s="6">
        <f t="shared" si="13"/>
        <v>-9.5118493999999991</v>
      </c>
      <c r="J187" s="6">
        <f t="shared" si="14"/>
        <v>-8.3045559000000004</v>
      </c>
      <c r="L187">
        <v>11680000000</v>
      </c>
      <c r="M187">
        <v>-9.2837771999999994</v>
      </c>
      <c r="N187">
        <v>-10.553132</v>
      </c>
      <c r="R187" s="6">
        <f t="shared" si="15"/>
        <v>11.98</v>
      </c>
      <c r="S187" s="6">
        <f t="shared" si="16"/>
        <v>-9.5101718999999996</v>
      </c>
      <c r="T187" s="6">
        <f t="shared" si="17"/>
        <v>-10.226243</v>
      </c>
    </row>
    <row r="188" spans="2:20" x14ac:dyDescent="0.25">
      <c r="B188">
        <v>11740000000</v>
      </c>
      <c r="C188">
        <v>-9.2705622000000005</v>
      </c>
      <c r="D188">
        <v>-9.1200513999999995</v>
      </c>
      <c r="H188" s="6">
        <f t="shared" si="12"/>
        <v>12.04</v>
      </c>
      <c r="I188" s="6">
        <f t="shared" si="13"/>
        <v>-9.5946864999999999</v>
      </c>
      <c r="J188" s="6">
        <f t="shared" si="14"/>
        <v>-8.1156836000000006</v>
      </c>
      <c r="L188">
        <v>11740000000</v>
      </c>
      <c r="M188">
        <v>-9.3161620999999997</v>
      </c>
      <c r="N188">
        <v>-10.506678000000001</v>
      </c>
      <c r="R188" s="6">
        <f t="shared" si="15"/>
        <v>12.04</v>
      </c>
      <c r="S188" s="6">
        <f t="shared" si="16"/>
        <v>-9.5859498999999992</v>
      </c>
      <c r="T188" s="6">
        <f t="shared" si="17"/>
        <v>-10.121676000000001</v>
      </c>
    </row>
    <row r="189" spans="2:20" x14ac:dyDescent="0.25">
      <c r="B189">
        <v>11800000000</v>
      </c>
      <c r="C189">
        <v>-9.3436459999999997</v>
      </c>
      <c r="D189">
        <v>-8.9060678000000006</v>
      </c>
      <c r="H189" s="6">
        <f t="shared" si="12"/>
        <v>12.1</v>
      </c>
      <c r="I189" s="6">
        <f t="shared" si="13"/>
        <v>-9.6483773999999993</v>
      </c>
      <c r="J189" s="6">
        <f t="shared" si="14"/>
        <v>-7.9381833000000004</v>
      </c>
      <c r="L189">
        <v>11800000000</v>
      </c>
      <c r="M189">
        <v>-9.3798323000000003</v>
      </c>
      <c r="N189">
        <v>-10.455845999999999</v>
      </c>
      <c r="R189" s="6">
        <f t="shared" si="15"/>
        <v>12.1</v>
      </c>
      <c r="S189" s="6">
        <f t="shared" si="16"/>
        <v>-9.6127213999999999</v>
      </c>
      <c r="T189" s="6">
        <f t="shared" si="17"/>
        <v>-10.016512000000001</v>
      </c>
    </row>
    <row r="190" spans="2:20" x14ac:dyDescent="0.25">
      <c r="B190">
        <v>11860000000</v>
      </c>
      <c r="C190">
        <v>-9.4111452</v>
      </c>
      <c r="D190">
        <v>-8.6980772000000002</v>
      </c>
      <c r="H190" s="6">
        <f t="shared" si="12"/>
        <v>12.16</v>
      </c>
      <c r="I190" s="6">
        <f t="shared" si="13"/>
        <v>-9.7114314999999998</v>
      </c>
      <c r="J190" s="6">
        <f t="shared" si="14"/>
        <v>-7.7730788999999998</v>
      </c>
      <c r="L190">
        <v>11860000000</v>
      </c>
      <c r="M190">
        <v>-9.4337043999999999</v>
      </c>
      <c r="N190">
        <v>-10.39392</v>
      </c>
      <c r="R190" s="6">
        <f t="shared" si="15"/>
        <v>12.16</v>
      </c>
      <c r="S190" s="6">
        <f t="shared" si="16"/>
        <v>-9.6630687999999996</v>
      </c>
      <c r="T190" s="6">
        <f t="shared" si="17"/>
        <v>-9.9139376000000006</v>
      </c>
    </row>
    <row r="191" spans="2:20" x14ac:dyDescent="0.25">
      <c r="B191">
        <v>11920000000</v>
      </c>
      <c r="C191">
        <v>-9.4617909999999998</v>
      </c>
      <c r="D191">
        <v>-8.4984388000000006</v>
      </c>
      <c r="H191" s="6">
        <f t="shared" si="12"/>
        <v>12.22</v>
      </c>
      <c r="I191" s="6">
        <f t="shared" si="13"/>
        <v>-9.7731180000000002</v>
      </c>
      <c r="J191" s="6">
        <f t="shared" si="14"/>
        <v>-7.6047720999999999</v>
      </c>
      <c r="L191">
        <v>11920000000</v>
      </c>
      <c r="M191">
        <v>-9.4710417000000007</v>
      </c>
      <c r="N191">
        <v>-10.320868000000001</v>
      </c>
      <c r="R191" s="6">
        <f t="shared" si="15"/>
        <v>12.22</v>
      </c>
      <c r="S191" s="6">
        <f t="shared" si="16"/>
        <v>-9.7056121999999991</v>
      </c>
      <c r="T191" s="6">
        <f t="shared" si="17"/>
        <v>-9.7864733000000008</v>
      </c>
    </row>
    <row r="192" spans="2:20" x14ac:dyDescent="0.25">
      <c r="B192">
        <v>11980000000</v>
      </c>
      <c r="C192">
        <v>-9.5118493999999991</v>
      </c>
      <c r="D192">
        <v>-8.3045559000000004</v>
      </c>
      <c r="H192" s="6">
        <f t="shared" si="12"/>
        <v>12.28</v>
      </c>
      <c r="I192" s="6">
        <f t="shared" si="13"/>
        <v>-9.8437777000000004</v>
      </c>
      <c r="J192" s="6">
        <f t="shared" si="14"/>
        <v>-7.4367470999999998</v>
      </c>
      <c r="L192">
        <v>11980000000</v>
      </c>
      <c r="M192">
        <v>-9.5101718999999996</v>
      </c>
      <c r="N192">
        <v>-10.226243</v>
      </c>
      <c r="R192" s="6">
        <f t="shared" si="15"/>
        <v>12.28</v>
      </c>
      <c r="S192" s="6">
        <f t="shared" si="16"/>
        <v>-9.7527380000000008</v>
      </c>
      <c r="T192" s="6">
        <f t="shared" si="17"/>
        <v>-9.6525507000000008</v>
      </c>
    </row>
    <row r="193" spans="2:20" x14ac:dyDescent="0.25">
      <c r="B193">
        <v>12040000000</v>
      </c>
      <c r="C193">
        <v>-9.5946864999999999</v>
      </c>
      <c r="D193">
        <v>-8.1156836000000006</v>
      </c>
      <c r="H193" s="6">
        <f t="shared" si="12"/>
        <v>12.34</v>
      </c>
      <c r="I193" s="6">
        <f t="shared" si="13"/>
        <v>-9.9043349999999997</v>
      </c>
      <c r="J193" s="6">
        <f t="shared" si="14"/>
        <v>-7.2873258999999999</v>
      </c>
      <c r="L193">
        <v>12040000000</v>
      </c>
      <c r="M193">
        <v>-9.5859498999999992</v>
      </c>
      <c r="N193">
        <v>-10.121676000000001</v>
      </c>
      <c r="R193" s="6">
        <f t="shared" si="15"/>
        <v>12.34</v>
      </c>
      <c r="S193" s="6">
        <f t="shared" si="16"/>
        <v>-9.7835912999999994</v>
      </c>
      <c r="T193" s="6">
        <f t="shared" si="17"/>
        <v>-9.5223808000000005</v>
      </c>
    </row>
    <row r="194" spans="2:20" x14ac:dyDescent="0.25">
      <c r="B194">
        <v>12100000000</v>
      </c>
      <c r="C194">
        <v>-9.6483773999999993</v>
      </c>
      <c r="D194">
        <v>-7.9381833000000004</v>
      </c>
      <c r="H194" s="6">
        <f t="shared" si="12"/>
        <v>12.4</v>
      </c>
      <c r="I194" s="6">
        <f t="shared" si="13"/>
        <v>-9.9572029000000004</v>
      </c>
      <c r="J194" s="6">
        <f t="shared" si="14"/>
        <v>-7.1466564999999997</v>
      </c>
      <c r="L194">
        <v>12100000000</v>
      </c>
      <c r="M194">
        <v>-9.6127213999999999</v>
      </c>
      <c r="N194">
        <v>-10.016512000000001</v>
      </c>
      <c r="R194" s="6">
        <f t="shared" si="15"/>
        <v>12.4</v>
      </c>
      <c r="S194" s="6">
        <f t="shared" si="16"/>
        <v>-9.8188238000000005</v>
      </c>
      <c r="T194" s="6">
        <f t="shared" si="17"/>
        <v>-9.3812760999999991</v>
      </c>
    </row>
    <row r="195" spans="2:20" x14ac:dyDescent="0.25">
      <c r="B195">
        <v>12160000000</v>
      </c>
      <c r="C195">
        <v>-9.7114314999999998</v>
      </c>
      <c r="D195">
        <v>-7.7730788999999998</v>
      </c>
      <c r="H195" s="6">
        <f t="shared" si="12"/>
        <v>12.46</v>
      </c>
      <c r="I195" s="6">
        <f t="shared" si="13"/>
        <v>-10.022793999999999</v>
      </c>
      <c r="J195" s="6">
        <f t="shared" si="14"/>
        <v>-6.9957818999999999</v>
      </c>
      <c r="L195">
        <v>12160000000</v>
      </c>
      <c r="M195">
        <v>-9.6630687999999996</v>
      </c>
      <c r="N195">
        <v>-9.9139376000000006</v>
      </c>
      <c r="R195" s="6">
        <f t="shared" si="15"/>
        <v>12.46</v>
      </c>
      <c r="S195" s="6">
        <f t="shared" si="16"/>
        <v>-9.8618813000000003</v>
      </c>
      <c r="T195" s="6">
        <f t="shared" si="17"/>
        <v>-9.2092495000000003</v>
      </c>
    </row>
    <row r="196" spans="2:20" x14ac:dyDescent="0.25">
      <c r="B196">
        <v>12220000000</v>
      </c>
      <c r="C196">
        <v>-9.7731180000000002</v>
      </c>
      <c r="D196">
        <v>-7.6047720999999999</v>
      </c>
      <c r="H196" s="6">
        <f t="shared" ref="H196:H204" si="18">B201/1000000000</f>
        <v>12.52</v>
      </c>
      <c r="I196" s="6">
        <f t="shared" ref="I196:I204" si="19">C201</f>
        <v>-10.107919000000001</v>
      </c>
      <c r="J196" s="6">
        <f t="shared" ref="J196:J204" si="20">D201</f>
        <v>-6.8545727999999997</v>
      </c>
      <c r="L196">
        <v>12220000000</v>
      </c>
      <c r="M196">
        <v>-9.7056121999999991</v>
      </c>
      <c r="N196">
        <v>-9.7864733000000008</v>
      </c>
      <c r="R196" s="6">
        <f t="shared" ref="R196:R204" si="21">L201/1000000000</f>
        <v>12.52</v>
      </c>
      <c r="S196" s="6">
        <f t="shared" ref="S196:S204" si="22">M201</f>
        <v>-9.9156569999999995</v>
      </c>
      <c r="T196" s="6">
        <f t="shared" ref="T196:T204" si="23">N201</f>
        <v>-9.0398330999999992</v>
      </c>
    </row>
    <row r="197" spans="2:20" x14ac:dyDescent="0.25">
      <c r="B197">
        <v>12280000000</v>
      </c>
      <c r="C197">
        <v>-9.8437777000000004</v>
      </c>
      <c r="D197">
        <v>-7.4367470999999998</v>
      </c>
      <c r="H197" s="6">
        <f t="shared" si="18"/>
        <v>12.58</v>
      </c>
      <c r="I197" s="6">
        <f t="shared" si="19"/>
        <v>-10.155661</v>
      </c>
      <c r="J197" s="6">
        <f t="shared" si="20"/>
        <v>-6.7356958000000002</v>
      </c>
      <c r="L197">
        <v>12280000000</v>
      </c>
      <c r="M197">
        <v>-9.7527380000000008</v>
      </c>
      <c r="N197">
        <v>-9.6525507000000008</v>
      </c>
      <c r="R197" s="6">
        <f t="shared" si="21"/>
        <v>12.58</v>
      </c>
      <c r="S197" s="6">
        <f t="shared" si="22"/>
        <v>-9.9379100999999999</v>
      </c>
      <c r="T197" s="6">
        <f t="shared" si="23"/>
        <v>-8.8867168000000003</v>
      </c>
    </row>
    <row r="198" spans="2:20" x14ac:dyDescent="0.25">
      <c r="B198">
        <v>12340000000</v>
      </c>
      <c r="C198">
        <v>-9.9043349999999997</v>
      </c>
      <c r="D198">
        <v>-7.2873258999999999</v>
      </c>
      <c r="H198" s="6">
        <f t="shared" si="18"/>
        <v>12.64</v>
      </c>
      <c r="I198" s="6">
        <f t="shared" si="19"/>
        <v>-10.218594</v>
      </c>
      <c r="J198" s="6">
        <f t="shared" si="20"/>
        <v>-6.6269540999999998</v>
      </c>
      <c r="L198">
        <v>12340000000</v>
      </c>
      <c r="M198">
        <v>-9.7835912999999994</v>
      </c>
      <c r="N198">
        <v>-9.5223808000000005</v>
      </c>
      <c r="R198" s="6">
        <f t="shared" si="21"/>
        <v>12.64</v>
      </c>
      <c r="S198" s="6">
        <f t="shared" si="22"/>
        <v>-9.9766273000000005</v>
      </c>
      <c r="T198" s="6">
        <f t="shared" si="23"/>
        <v>-8.7317505000000004</v>
      </c>
    </row>
    <row r="199" spans="2:20" x14ac:dyDescent="0.25">
      <c r="B199">
        <v>12400000000</v>
      </c>
      <c r="C199">
        <v>-9.9572029000000004</v>
      </c>
      <c r="D199">
        <v>-7.1466564999999997</v>
      </c>
      <c r="H199" s="6">
        <f t="shared" si="18"/>
        <v>12.7</v>
      </c>
      <c r="I199" s="6">
        <f t="shared" si="19"/>
        <v>-10.289600999999999</v>
      </c>
      <c r="J199" s="6">
        <f t="shared" si="20"/>
        <v>-6.5200151999999996</v>
      </c>
      <c r="L199">
        <v>12400000000</v>
      </c>
      <c r="M199">
        <v>-9.8188238000000005</v>
      </c>
      <c r="N199">
        <v>-9.3812760999999991</v>
      </c>
      <c r="R199" s="6">
        <f t="shared" si="21"/>
        <v>12.7</v>
      </c>
      <c r="S199" s="6">
        <f t="shared" si="22"/>
        <v>-10.020583</v>
      </c>
      <c r="T199" s="6">
        <f t="shared" si="23"/>
        <v>-8.5651541000000009</v>
      </c>
    </row>
    <row r="200" spans="2:20" x14ac:dyDescent="0.25">
      <c r="B200">
        <v>12460000000</v>
      </c>
      <c r="C200">
        <v>-10.022793999999999</v>
      </c>
      <c r="D200">
        <v>-6.9957818999999999</v>
      </c>
      <c r="H200" s="6">
        <f t="shared" si="18"/>
        <v>12.76</v>
      </c>
      <c r="I200" s="6">
        <f t="shared" si="19"/>
        <v>-10.337171</v>
      </c>
      <c r="J200" s="6">
        <f t="shared" si="20"/>
        <v>-6.4182576999999998</v>
      </c>
      <c r="L200">
        <v>12460000000</v>
      </c>
      <c r="M200">
        <v>-9.8618813000000003</v>
      </c>
      <c r="N200">
        <v>-9.2092495000000003</v>
      </c>
      <c r="R200" s="6">
        <f t="shared" si="21"/>
        <v>12.76</v>
      </c>
      <c r="S200" s="6">
        <f t="shared" si="22"/>
        <v>-10.04828</v>
      </c>
      <c r="T200" s="6">
        <f t="shared" si="23"/>
        <v>-8.3962869999999992</v>
      </c>
    </row>
    <row r="201" spans="2:20" x14ac:dyDescent="0.25">
      <c r="B201">
        <v>12520000000</v>
      </c>
      <c r="C201">
        <v>-10.107919000000001</v>
      </c>
      <c r="D201">
        <v>-6.8545727999999997</v>
      </c>
      <c r="H201" s="6">
        <f t="shared" si="18"/>
        <v>12.82</v>
      </c>
      <c r="I201" s="6">
        <f t="shared" si="19"/>
        <v>-10.405367</v>
      </c>
      <c r="J201" s="6">
        <f t="shared" si="20"/>
        <v>-6.3247274999999998</v>
      </c>
      <c r="L201">
        <v>12520000000</v>
      </c>
      <c r="M201">
        <v>-9.9156569999999995</v>
      </c>
      <c r="N201">
        <v>-9.0398330999999992</v>
      </c>
      <c r="R201" s="6">
        <f t="shared" si="21"/>
        <v>12.82</v>
      </c>
      <c r="S201" s="6">
        <f t="shared" si="22"/>
        <v>-10.101196</v>
      </c>
      <c r="T201" s="6">
        <f t="shared" si="23"/>
        <v>-8.2272625000000001</v>
      </c>
    </row>
    <row r="202" spans="2:20" x14ac:dyDescent="0.25">
      <c r="B202">
        <v>12580000000</v>
      </c>
      <c r="C202">
        <v>-10.155661</v>
      </c>
      <c r="D202">
        <v>-6.7356958000000002</v>
      </c>
      <c r="H202" s="6">
        <f t="shared" si="18"/>
        <v>12.88</v>
      </c>
      <c r="I202" s="6">
        <f t="shared" si="19"/>
        <v>-10.45562</v>
      </c>
      <c r="J202" s="6">
        <f t="shared" si="20"/>
        <v>-6.2308078</v>
      </c>
      <c r="L202">
        <v>12580000000</v>
      </c>
      <c r="M202">
        <v>-9.9379100999999999</v>
      </c>
      <c r="N202">
        <v>-8.8867168000000003</v>
      </c>
      <c r="R202" s="6">
        <f t="shared" si="21"/>
        <v>12.88</v>
      </c>
      <c r="S202" s="6">
        <f t="shared" si="22"/>
        <v>-10.134731</v>
      </c>
      <c r="T202" s="6">
        <f t="shared" si="23"/>
        <v>-8.0539322000000002</v>
      </c>
    </row>
    <row r="203" spans="2:20" x14ac:dyDescent="0.25">
      <c r="B203">
        <v>12640000000</v>
      </c>
      <c r="C203">
        <v>-10.218594</v>
      </c>
      <c r="D203">
        <v>-6.6269540999999998</v>
      </c>
      <c r="H203" s="6">
        <f t="shared" si="18"/>
        <v>12.94</v>
      </c>
      <c r="I203" s="6">
        <f t="shared" si="19"/>
        <v>-10.478077000000001</v>
      </c>
      <c r="J203" s="6">
        <f t="shared" si="20"/>
        <v>-6.1511206999999999</v>
      </c>
      <c r="L203">
        <v>12640000000</v>
      </c>
      <c r="M203">
        <v>-9.9766273000000005</v>
      </c>
      <c r="N203">
        <v>-8.7317505000000004</v>
      </c>
      <c r="R203" s="6">
        <f t="shared" si="21"/>
        <v>12.94</v>
      </c>
      <c r="S203" s="6">
        <f t="shared" si="22"/>
        <v>-10.15296</v>
      </c>
      <c r="T203" s="6">
        <f t="shared" si="23"/>
        <v>-7.9099535999999997</v>
      </c>
    </row>
    <row r="204" spans="2:20" x14ac:dyDescent="0.25">
      <c r="B204">
        <v>12700000000</v>
      </c>
      <c r="C204">
        <v>-10.289600999999999</v>
      </c>
      <c r="D204">
        <v>-6.5200151999999996</v>
      </c>
      <c r="H204" s="6">
        <f t="shared" si="18"/>
        <v>13</v>
      </c>
      <c r="I204" s="6">
        <f t="shared" si="19"/>
        <v>-10.500439999999999</v>
      </c>
      <c r="J204" s="6">
        <f t="shared" si="20"/>
        <v>-6.0900550000000004</v>
      </c>
      <c r="L204">
        <v>12700000000</v>
      </c>
      <c r="M204">
        <v>-10.020583</v>
      </c>
      <c r="N204">
        <v>-8.5651541000000009</v>
      </c>
      <c r="R204" s="6">
        <f t="shared" si="21"/>
        <v>13</v>
      </c>
      <c r="S204" s="6">
        <f t="shared" si="22"/>
        <v>-10.169563999999999</v>
      </c>
      <c r="T204" s="6">
        <f t="shared" si="23"/>
        <v>-7.8007245000000003</v>
      </c>
    </row>
    <row r="205" spans="2:20" x14ac:dyDescent="0.25">
      <c r="B205">
        <v>12760000000</v>
      </c>
      <c r="C205">
        <v>-10.337171</v>
      </c>
      <c r="D205">
        <v>-6.4182576999999998</v>
      </c>
      <c r="L205">
        <v>12760000000</v>
      </c>
      <c r="M205">
        <v>-10.04828</v>
      </c>
      <c r="N205">
        <v>-8.3962869999999992</v>
      </c>
    </row>
    <row r="206" spans="2:20" x14ac:dyDescent="0.25">
      <c r="B206">
        <v>12820000000</v>
      </c>
      <c r="C206">
        <v>-10.405367</v>
      </c>
      <c r="D206">
        <v>-6.3247274999999998</v>
      </c>
      <c r="L206">
        <v>12820000000</v>
      </c>
      <c r="M206">
        <v>-10.101196</v>
      </c>
      <c r="N206">
        <v>-8.2272625000000001</v>
      </c>
    </row>
    <row r="207" spans="2:20" x14ac:dyDescent="0.25">
      <c r="B207">
        <v>12880000000</v>
      </c>
      <c r="C207">
        <v>-10.45562</v>
      </c>
      <c r="D207">
        <v>-6.2308078</v>
      </c>
      <c r="L207">
        <v>12880000000</v>
      </c>
      <c r="M207">
        <v>-10.134731</v>
      </c>
      <c r="N207">
        <v>-8.0539322000000002</v>
      </c>
    </row>
    <row r="208" spans="2:20" x14ac:dyDescent="0.25">
      <c r="B208">
        <v>12940000000</v>
      </c>
      <c r="C208">
        <v>-10.478077000000001</v>
      </c>
      <c r="D208">
        <v>-6.1511206999999999</v>
      </c>
      <c r="L208">
        <v>12940000000</v>
      </c>
      <c r="M208">
        <v>-10.15296</v>
      </c>
      <c r="N208">
        <v>-7.9099535999999997</v>
      </c>
    </row>
    <row r="209" spans="2:14" x14ac:dyDescent="0.25">
      <c r="B209">
        <v>13000000000</v>
      </c>
      <c r="C209">
        <v>-10.500439999999999</v>
      </c>
      <c r="D209">
        <v>-6.0900550000000004</v>
      </c>
      <c r="L209">
        <v>13000000000</v>
      </c>
      <c r="M209">
        <v>-10.169563999999999</v>
      </c>
      <c r="N209">
        <v>-7.8007245000000003</v>
      </c>
    </row>
    <row r="210" spans="2:14" x14ac:dyDescent="0.25">
      <c r="B210" t="s">
        <v>25</v>
      </c>
      <c r="L210" t="s">
        <v>25</v>
      </c>
    </row>
    <row r="213" spans="2:14" x14ac:dyDescent="0.25">
      <c r="B213" t="s">
        <v>22</v>
      </c>
      <c r="L213" t="s">
        <v>22</v>
      </c>
    </row>
    <row r="214" spans="2:14" x14ac:dyDescent="0.25">
      <c r="B214" t="s">
        <v>23</v>
      </c>
      <c r="C214" t="s">
        <v>266</v>
      </c>
      <c r="D214" t="s">
        <v>267</v>
      </c>
      <c r="L214" t="s">
        <v>23</v>
      </c>
      <c r="M214" t="s">
        <v>266</v>
      </c>
      <c r="N214" t="s">
        <v>267</v>
      </c>
    </row>
    <row r="215" spans="2:14" x14ac:dyDescent="0.25">
      <c r="B215">
        <v>10000000</v>
      </c>
      <c r="C215">
        <v>-23.326418</v>
      </c>
      <c r="D215">
        <v>-1.3914932</v>
      </c>
      <c r="L215">
        <v>10000000</v>
      </c>
      <c r="M215">
        <v>-23.835311999999998</v>
      </c>
      <c r="N215">
        <v>-1.3376482000000001</v>
      </c>
    </row>
    <row r="216" spans="2:14" x14ac:dyDescent="0.25">
      <c r="B216">
        <v>109900000</v>
      </c>
      <c r="C216">
        <v>-18.240718999999999</v>
      </c>
      <c r="D216">
        <v>-8.7489805</v>
      </c>
      <c r="L216">
        <v>109900000</v>
      </c>
      <c r="M216">
        <v>-18.842724</v>
      </c>
      <c r="N216">
        <v>-9.0355176999999998</v>
      </c>
    </row>
    <row r="217" spans="2:14" x14ac:dyDescent="0.25">
      <c r="B217">
        <v>209800000</v>
      </c>
      <c r="C217">
        <v>-12.060765</v>
      </c>
      <c r="D217">
        <v>-13.579256000000001</v>
      </c>
      <c r="L217">
        <v>209800000</v>
      </c>
      <c r="M217">
        <v>-12.734337</v>
      </c>
      <c r="N217">
        <v>-13.662737</v>
      </c>
    </row>
    <row r="218" spans="2:14" x14ac:dyDescent="0.25">
      <c r="B218">
        <v>309700000</v>
      </c>
      <c r="C218">
        <v>-10.524559999999999</v>
      </c>
      <c r="D218">
        <v>-16.360167000000001</v>
      </c>
      <c r="L218">
        <v>309700000</v>
      </c>
      <c r="M218">
        <v>-11.180633</v>
      </c>
      <c r="N218">
        <v>-16.384352</v>
      </c>
    </row>
    <row r="219" spans="2:14" x14ac:dyDescent="0.25">
      <c r="B219">
        <v>409600000</v>
      </c>
      <c r="C219">
        <v>-9.0908727999999996</v>
      </c>
      <c r="D219">
        <v>-13.353706000000001</v>
      </c>
      <c r="L219">
        <v>409600000</v>
      </c>
      <c r="M219">
        <v>-9.7575044999999996</v>
      </c>
      <c r="N219">
        <v>-12.802322</v>
      </c>
    </row>
    <row r="220" spans="2:14" x14ac:dyDescent="0.25">
      <c r="B220">
        <v>509500000</v>
      </c>
      <c r="C220">
        <v>-8.7440052000000001</v>
      </c>
      <c r="D220">
        <v>-12.750762</v>
      </c>
      <c r="L220">
        <v>509500000</v>
      </c>
      <c r="M220">
        <v>-9.5127287000000003</v>
      </c>
      <c r="N220">
        <v>-12.183828999999999</v>
      </c>
    </row>
    <row r="221" spans="2:14" x14ac:dyDescent="0.25">
      <c r="B221">
        <v>609400000</v>
      </c>
      <c r="C221">
        <v>-8.4260359000000005</v>
      </c>
      <c r="D221">
        <v>-13.462918999999999</v>
      </c>
      <c r="L221">
        <v>609400000</v>
      </c>
      <c r="M221">
        <v>-9.2809696000000006</v>
      </c>
      <c r="N221">
        <v>-12.655773</v>
      </c>
    </row>
    <row r="222" spans="2:14" x14ac:dyDescent="0.25">
      <c r="B222">
        <v>709300000</v>
      </c>
      <c r="C222">
        <v>-8.3649950000000004</v>
      </c>
      <c r="D222">
        <v>-13.505133000000001</v>
      </c>
      <c r="L222">
        <v>709300000</v>
      </c>
      <c r="M222">
        <v>-9.2954111000000008</v>
      </c>
      <c r="N222">
        <v>-12.792299</v>
      </c>
    </row>
    <row r="223" spans="2:14" x14ac:dyDescent="0.25">
      <c r="B223">
        <v>809200000</v>
      </c>
      <c r="C223">
        <v>-8.2908019999999993</v>
      </c>
      <c r="D223">
        <v>-14.610894999999999</v>
      </c>
      <c r="L223">
        <v>809200000</v>
      </c>
      <c r="M223">
        <v>-9.2430982999999998</v>
      </c>
      <c r="N223">
        <v>-13.921411000000001</v>
      </c>
    </row>
    <row r="224" spans="2:14" x14ac:dyDescent="0.25">
      <c r="B224">
        <v>909100000</v>
      </c>
      <c r="C224">
        <v>-8.3474702999999995</v>
      </c>
      <c r="D224">
        <v>-14.926064</v>
      </c>
      <c r="L224">
        <v>909100000</v>
      </c>
      <c r="M224">
        <v>-9.3413962999999995</v>
      </c>
      <c r="N224">
        <v>-14.609617999999999</v>
      </c>
    </row>
    <row r="225" spans="2:14" x14ac:dyDescent="0.25">
      <c r="B225">
        <v>1009000000</v>
      </c>
      <c r="C225">
        <v>-8.3590326000000008</v>
      </c>
      <c r="D225">
        <v>-16.440843999999998</v>
      </c>
      <c r="L225">
        <v>1009000000</v>
      </c>
      <c r="M225">
        <v>-9.3747615999999994</v>
      </c>
      <c r="N225">
        <v>-16.482243</v>
      </c>
    </row>
    <row r="226" spans="2:14" x14ac:dyDescent="0.25">
      <c r="B226">
        <v>1108900000</v>
      </c>
      <c r="C226">
        <v>-8.3961667999999996</v>
      </c>
      <c r="D226">
        <v>-16.839638000000001</v>
      </c>
      <c r="L226">
        <v>1108900000</v>
      </c>
      <c r="M226">
        <v>-9.4078484000000007</v>
      </c>
      <c r="N226">
        <v>-17.683610999999999</v>
      </c>
    </row>
    <row r="227" spans="2:14" x14ac:dyDescent="0.25">
      <c r="B227">
        <v>1208800000</v>
      </c>
      <c r="C227">
        <v>-8.3759136000000005</v>
      </c>
      <c r="D227">
        <v>-18.186769000000002</v>
      </c>
      <c r="L227">
        <v>1208800000</v>
      </c>
      <c r="M227">
        <v>-9.3917456000000001</v>
      </c>
      <c r="N227">
        <v>-19.532011000000001</v>
      </c>
    </row>
    <row r="228" spans="2:14" x14ac:dyDescent="0.25">
      <c r="B228">
        <v>1308700000</v>
      </c>
      <c r="C228">
        <v>-8.3786936000000001</v>
      </c>
      <c r="D228">
        <v>-19.529506999999999</v>
      </c>
      <c r="L228">
        <v>1308700000</v>
      </c>
      <c r="M228">
        <v>-9.3919849000000006</v>
      </c>
      <c r="N228">
        <v>-21.700996</v>
      </c>
    </row>
    <row r="229" spans="2:14" x14ac:dyDescent="0.25">
      <c r="B229">
        <v>1408600000</v>
      </c>
      <c r="C229">
        <v>-8.3950157000000001</v>
      </c>
      <c r="D229">
        <v>-20.791321</v>
      </c>
      <c r="L229">
        <v>1408600000</v>
      </c>
      <c r="M229">
        <v>-9.4171791000000002</v>
      </c>
      <c r="N229">
        <v>-23.792605999999999</v>
      </c>
    </row>
    <row r="230" spans="2:14" x14ac:dyDescent="0.25">
      <c r="B230">
        <v>1508500000</v>
      </c>
      <c r="C230">
        <v>-8.5542973999999994</v>
      </c>
      <c r="D230">
        <v>-21.578125</v>
      </c>
      <c r="L230">
        <v>1508500000</v>
      </c>
      <c r="M230">
        <v>-9.5774956000000007</v>
      </c>
      <c r="N230">
        <v>-25.639282000000001</v>
      </c>
    </row>
    <row r="231" spans="2:14" x14ac:dyDescent="0.25">
      <c r="B231">
        <v>1608400000</v>
      </c>
      <c r="C231">
        <v>-8.6056928999999993</v>
      </c>
      <c r="D231">
        <v>-22.276382000000002</v>
      </c>
      <c r="L231">
        <v>1608400000</v>
      </c>
      <c r="M231">
        <v>-9.6356564000000002</v>
      </c>
      <c r="N231">
        <v>-27.503319000000001</v>
      </c>
    </row>
    <row r="232" spans="2:14" x14ac:dyDescent="0.25">
      <c r="B232">
        <v>1708300000</v>
      </c>
      <c r="C232">
        <v>-8.7510738000000003</v>
      </c>
      <c r="D232">
        <v>-23.628733</v>
      </c>
      <c r="L232">
        <v>1708300000</v>
      </c>
      <c r="M232">
        <v>-9.7471437000000005</v>
      </c>
      <c r="N232">
        <v>-29.392451999999999</v>
      </c>
    </row>
    <row r="233" spans="2:14" x14ac:dyDescent="0.25">
      <c r="B233">
        <v>1808200000</v>
      </c>
      <c r="C233">
        <v>-8.7550488000000009</v>
      </c>
      <c r="D233">
        <v>-27.409302</v>
      </c>
      <c r="L233">
        <v>1808200000</v>
      </c>
      <c r="M233">
        <v>-9.6809186999999994</v>
      </c>
      <c r="N233">
        <v>-29.943918</v>
      </c>
    </row>
    <row r="234" spans="2:14" x14ac:dyDescent="0.25">
      <c r="B234">
        <v>1908100000</v>
      </c>
      <c r="C234">
        <v>-8.8846425999999994</v>
      </c>
      <c r="D234">
        <v>-30.326180999999998</v>
      </c>
      <c r="L234">
        <v>1908100000</v>
      </c>
      <c r="M234">
        <v>-9.6821508000000005</v>
      </c>
      <c r="N234">
        <v>-29.618096999999999</v>
      </c>
    </row>
    <row r="235" spans="2:14" x14ac:dyDescent="0.25">
      <c r="B235">
        <v>2008000000</v>
      </c>
      <c r="C235">
        <v>-8.9578524000000002</v>
      </c>
      <c r="D235">
        <v>-33.436473999999997</v>
      </c>
      <c r="L235">
        <v>2008000000</v>
      </c>
      <c r="M235">
        <v>-9.6259899000000004</v>
      </c>
      <c r="N235">
        <v>-27.945952999999999</v>
      </c>
    </row>
    <row r="236" spans="2:14" x14ac:dyDescent="0.25">
      <c r="B236">
        <v>2107900000</v>
      </c>
      <c r="C236">
        <v>-9.0019760000000009</v>
      </c>
      <c r="D236">
        <v>-31.723044999999999</v>
      </c>
      <c r="L236">
        <v>2107900000</v>
      </c>
      <c r="M236">
        <v>-9.5980481999999991</v>
      </c>
      <c r="N236">
        <v>-26.200901000000002</v>
      </c>
    </row>
    <row r="237" spans="2:14" x14ac:dyDescent="0.25">
      <c r="B237">
        <v>2207800000</v>
      </c>
      <c r="C237">
        <v>-9.0821562</v>
      </c>
      <c r="D237">
        <v>-28.697510000000001</v>
      </c>
      <c r="L237">
        <v>2207800000</v>
      </c>
      <c r="M237">
        <v>-9.6442107999999998</v>
      </c>
      <c r="N237">
        <v>-23.185966000000001</v>
      </c>
    </row>
    <row r="238" spans="2:14" x14ac:dyDescent="0.25">
      <c r="B238">
        <v>2307700000</v>
      </c>
      <c r="C238">
        <v>-9.0614986000000002</v>
      </c>
      <c r="D238">
        <v>-24.919737000000001</v>
      </c>
      <c r="L238">
        <v>2307700000</v>
      </c>
      <c r="M238">
        <v>-9.6366081000000001</v>
      </c>
      <c r="N238">
        <v>-21.226497999999999</v>
      </c>
    </row>
    <row r="239" spans="2:14" x14ac:dyDescent="0.25">
      <c r="B239">
        <v>2407600000</v>
      </c>
      <c r="C239">
        <v>-9.1157789000000005</v>
      </c>
      <c r="D239">
        <v>-22.37463</v>
      </c>
      <c r="L239">
        <v>2407600000</v>
      </c>
      <c r="M239">
        <v>-9.6829461999999999</v>
      </c>
      <c r="N239">
        <v>-19.622036000000001</v>
      </c>
    </row>
    <row r="240" spans="2:14" x14ac:dyDescent="0.25">
      <c r="B240">
        <v>2507500000</v>
      </c>
      <c r="C240">
        <v>-9.1103734999999997</v>
      </c>
      <c r="D240">
        <v>-21.219874999999998</v>
      </c>
      <c r="L240">
        <v>2507500000</v>
      </c>
      <c r="M240">
        <v>-9.6501598000000008</v>
      </c>
      <c r="N240">
        <v>-18.723355999999999</v>
      </c>
    </row>
    <row r="241" spans="2:14" x14ac:dyDescent="0.25">
      <c r="B241">
        <v>2607400000</v>
      </c>
      <c r="C241">
        <v>-9.1889610000000008</v>
      </c>
      <c r="D241">
        <v>-19.886058999999999</v>
      </c>
      <c r="L241">
        <v>2607400000</v>
      </c>
      <c r="M241">
        <v>-9.7115927000000006</v>
      </c>
      <c r="N241">
        <v>-17.801065000000001</v>
      </c>
    </row>
    <row r="242" spans="2:14" x14ac:dyDescent="0.25">
      <c r="B242">
        <v>2707300000</v>
      </c>
      <c r="C242">
        <v>-9.3065577000000008</v>
      </c>
      <c r="D242">
        <v>-19.677475000000001</v>
      </c>
      <c r="L242">
        <v>2707300000</v>
      </c>
      <c r="M242">
        <v>-9.7368336000000006</v>
      </c>
      <c r="N242">
        <v>-17.639059</v>
      </c>
    </row>
    <row r="243" spans="2:14" x14ac:dyDescent="0.25">
      <c r="B243">
        <v>2807200000</v>
      </c>
      <c r="C243">
        <v>-9.4185342999999992</v>
      </c>
      <c r="D243">
        <v>-19.032677</v>
      </c>
      <c r="L243">
        <v>2807200000</v>
      </c>
      <c r="M243">
        <v>-9.8426685000000003</v>
      </c>
      <c r="N243">
        <v>-17.293329</v>
      </c>
    </row>
    <row r="244" spans="2:14" x14ac:dyDescent="0.25">
      <c r="B244">
        <v>2907100000</v>
      </c>
      <c r="C244">
        <v>-9.5801353000000002</v>
      </c>
      <c r="D244">
        <v>-18.742092</v>
      </c>
      <c r="L244">
        <v>2907100000</v>
      </c>
      <c r="M244">
        <v>-9.9373684000000004</v>
      </c>
      <c r="N244">
        <v>-17.126277999999999</v>
      </c>
    </row>
    <row r="245" spans="2:14" x14ac:dyDescent="0.25">
      <c r="B245">
        <v>3007000000</v>
      </c>
      <c r="C245">
        <v>-9.6336460000000006</v>
      </c>
      <c r="D245">
        <v>-17.912348000000001</v>
      </c>
      <c r="L245">
        <v>3007000000</v>
      </c>
      <c r="M245">
        <v>-10.02187</v>
      </c>
      <c r="N245">
        <v>-16.559669</v>
      </c>
    </row>
    <row r="246" spans="2:14" x14ac:dyDescent="0.25">
      <c r="B246">
        <v>3106900000</v>
      </c>
      <c r="C246">
        <v>-9.7696266000000005</v>
      </c>
      <c r="D246">
        <v>-17.73732</v>
      </c>
      <c r="L246">
        <v>3106900000</v>
      </c>
      <c r="M246">
        <v>-10.081308</v>
      </c>
      <c r="N246">
        <v>-16.358841000000002</v>
      </c>
    </row>
    <row r="247" spans="2:14" x14ac:dyDescent="0.25">
      <c r="B247">
        <v>3206800000</v>
      </c>
      <c r="C247">
        <v>-9.8372382999999992</v>
      </c>
      <c r="D247">
        <v>-17.102115999999999</v>
      </c>
      <c r="L247">
        <v>3206800000</v>
      </c>
      <c r="M247">
        <v>-10.102684999999999</v>
      </c>
      <c r="N247">
        <v>-15.840305000000001</v>
      </c>
    </row>
    <row r="248" spans="2:14" x14ac:dyDescent="0.25">
      <c r="B248">
        <v>3306700000</v>
      </c>
      <c r="C248">
        <v>-10.087647</v>
      </c>
      <c r="D248">
        <v>-16.733678999999999</v>
      </c>
      <c r="L248">
        <v>3306700000</v>
      </c>
      <c r="M248">
        <v>-10.256682</v>
      </c>
      <c r="N248">
        <v>-15.545064999999999</v>
      </c>
    </row>
    <row r="249" spans="2:14" x14ac:dyDescent="0.25">
      <c r="B249">
        <v>3406600000</v>
      </c>
      <c r="C249">
        <v>-10.131126999999999</v>
      </c>
      <c r="D249">
        <v>-16.177596999999999</v>
      </c>
      <c r="L249">
        <v>3406600000</v>
      </c>
      <c r="M249">
        <v>-10.272826</v>
      </c>
      <c r="N249">
        <v>-15.07095</v>
      </c>
    </row>
    <row r="250" spans="2:14" x14ac:dyDescent="0.25">
      <c r="B250">
        <v>3506500000</v>
      </c>
      <c r="C250">
        <v>-10.154355000000001</v>
      </c>
      <c r="D250">
        <v>-16.143267000000002</v>
      </c>
      <c r="L250">
        <v>3506500000</v>
      </c>
      <c r="M250">
        <v>-10.311811000000001</v>
      </c>
      <c r="N250">
        <v>-14.884579</v>
      </c>
    </row>
    <row r="251" spans="2:14" x14ac:dyDescent="0.25">
      <c r="B251">
        <v>3606400000</v>
      </c>
      <c r="C251">
        <v>-10.01906</v>
      </c>
      <c r="D251">
        <v>-16.052499999999998</v>
      </c>
      <c r="L251">
        <v>3606400000</v>
      </c>
      <c r="M251">
        <v>-10.285537</v>
      </c>
      <c r="N251">
        <v>-14.598267</v>
      </c>
    </row>
    <row r="252" spans="2:14" x14ac:dyDescent="0.25">
      <c r="B252">
        <v>3706300000</v>
      </c>
      <c r="C252">
        <v>-9.9744195999999992</v>
      </c>
      <c r="D252">
        <v>-16.18984</v>
      </c>
      <c r="L252">
        <v>3706300000</v>
      </c>
      <c r="M252">
        <v>-10.389037999999999</v>
      </c>
      <c r="N252">
        <v>-14.576549999999999</v>
      </c>
    </row>
    <row r="253" spans="2:14" x14ac:dyDescent="0.25">
      <c r="B253">
        <v>3806200000</v>
      </c>
      <c r="C253">
        <v>-9.9461746000000009</v>
      </c>
      <c r="D253">
        <v>-16.254622000000001</v>
      </c>
      <c r="L253">
        <v>3806200000</v>
      </c>
      <c r="M253">
        <v>-10.476951</v>
      </c>
      <c r="N253">
        <v>-14.528268000000001</v>
      </c>
    </row>
    <row r="254" spans="2:14" x14ac:dyDescent="0.25">
      <c r="B254">
        <v>3906100000</v>
      </c>
      <c r="C254">
        <v>-9.9027966999999997</v>
      </c>
      <c r="D254">
        <v>-16.411591000000001</v>
      </c>
      <c r="L254">
        <v>3906100000</v>
      </c>
      <c r="M254">
        <v>-10.520783</v>
      </c>
      <c r="N254">
        <v>-14.624362</v>
      </c>
    </row>
    <row r="255" spans="2:14" x14ac:dyDescent="0.25">
      <c r="B255">
        <v>4006000000</v>
      </c>
      <c r="C255">
        <v>-9.8987616999999997</v>
      </c>
      <c r="D255">
        <v>-16.358377000000001</v>
      </c>
      <c r="L255">
        <v>4006000000</v>
      </c>
      <c r="M255">
        <v>-10.549155000000001</v>
      </c>
      <c r="N255">
        <v>-14.569426</v>
      </c>
    </row>
    <row r="256" spans="2:14" x14ac:dyDescent="0.25">
      <c r="B256">
        <v>4105900000</v>
      </c>
      <c r="C256">
        <v>-9.8772984000000008</v>
      </c>
      <c r="D256">
        <v>-16.425554000000002</v>
      </c>
      <c r="L256">
        <v>4105900000</v>
      </c>
      <c r="M256">
        <v>-10.556338</v>
      </c>
      <c r="N256">
        <v>-14.669836999999999</v>
      </c>
    </row>
    <row r="257" spans="2:14" x14ac:dyDescent="0.25">
      <c r="B257">
        <v>4205800000</v>
      </c>
      <c r="C257">
        <v>-9.9580716999999996</v>
      </c>
      <c r="D257">
        <v>-16.471171999999999</v>
      </c>
      <c r="L257">
        <v>4205800000</v>
      </c>
      <c r="M257">
        <v>-10.628819</v>
      </c>
      <c r="N257">
        <v>-14.752957</v>
      </c>
    </row>
    <row r="258" spans="2:14" x14ac:dyDescent="0.25">
      <c r="B258">
        <v>4305700000</v>
      </c>
      <c r="C258">
        <v>-10.092886</v>
      </c>
      <c r="D258">
        <v>-16.599388000000001</v>
      </c>
      <c r="L258">
        <v>4305700000</v>
      </c>
      <c r="M258">
        <v>-10.675891</v>
      </c>
      <c r="N258">
        <v>-14.908149999999999</v>
      </c>
    </row>
    <row r="259" spans="2:14" x14ac:dyDescent="0.25">
      <c r="B259">
        <v>4405600000</v>
      </c>
      <c r="C259">
        <v>-10.217898999999999</v>
      </c>
      <c r="D259">
        <v>-16.560863000000001</v>
      </c>
      <c r="L259">
        <v>4405600000</v>
      </c>
      <c r="M259">
        <v>-10.731045999999999</v>
      </c>
      <c r="N259">
        <v>-14.952474</v>
      </c>
    </row>
    <row r="260" spans="2:14" x14ac:dyDescent="0.25">
      <c r="B260">
        <v>4505500000</v>
      </c>
      <c r="C260">
        <v>-10.3355</v>
      </c>
      <c r="D260">
        <v>-16.471233000000002</v>
      </c>
      <c r="L260">
        <v>4505500000</v>
      </c>
      <c r="M260">
        <v>-10.731299</v>
      </c>
      <c r="N260">
        <v>-14.975625000000001</v>
      </c>
    </row>
    <row r="261" spans="2:14" x14ac:dyDescent="0.25">
      <c r="B261">
        <v>4605400000</v>
      </c>
      <c r="C261">
        <v>-10.411752999999999</v>
      </c>
      <c r="D261">
        <v>-16.331364000000001</v>
      </c>
      <c r="L261">
        <v>4605400000</v>
      </c>
      <c r="M261">
        <v>-10.764924000000001</v>
      </c>
      <c r="N261">
        <v>-15.033175</v>
      </c>
    </row>
    <row r="262" spans="2:14" x14ac:dyDescent="0.25">
      <c r="B262">
        <v>4705300000</v>
      </c>
      <c r="C262">
        <v>-10.566178000000001</v>
      </c>
      <c r="D262">
        <v>-16.116790999999999</v>
      </c>
      <c r="L262">
        <v>4705300000</v>
      </c>
      <c r="M262">
        <v>-10.832758999999999</v>
      </c>
      <c r="N262">
        <v>-15.046329</v>
      </c>
    </row>
    <row r="263" spans="2:14" x14ac:dyDescent="0.25">
      <c r="B263">
        <v>4805200000</v>
      </c>
      <c r="C263">
        <v>-10.695668</v>
      </c>
      <c r="D263">
        <v>-15.854927999999999</v>
      </c>
      <c r="L263">
        <v>4805200000</v>
      </c>
      <c r="M263">
        <v>-10.958209999999999</v>
      </c>
      <c r="N263">
        <v>-15.048541</v>
      </c>
    </row>
    <row r="264" spans="2:14" x14ac:dyDescent="0.25">
      <c r="B264">
        <v>4905100000</v>
      </c>
      <c r="C264">
        <v>-10.812372</v>
      </c>
      <c r="D264">
        <v>-15.529799000000001</v>
      </c>
      <c r="L264">
        <v>4905100000</v>
      </c>
      <c r="M264">
        <v>-11.102600000000001</v>
      </c>
      <c r="N264">
        <v>-14.998730999999999</v>
      </c>
    </row>
    <row r="265" spans="2:14" x14ac:dyDescent="0.25">
      <c r="B265">
        <v>5005000000</v>
      </c>
      <c r="C265">
        <v>-10.875311999999999</v>
      </c>
      <c r="D265">
        <v>-15.258686000000001</v>
      </c>
      <c r="L265">
        <v>5005000000</v>
      </c>
      <c r="M265">
        <v>-11.234838</v>
      </c>
      <c r="N265">
        <v>-14.950123</v>
      </c>
    </row>
    <row r="266" spans="2:14" x14ac:dyDescent="0.25">
      <c r="B266">
        <v>5104900000</v>
      </c>
      <c r="C266">
        <v>-10.977885000000001</v>
      </c>
      <c r="D266">
        <v>-14.913587</v>
      </c>
      <c r="L266">
        <v>5104900000</v>
      </c>
      <c r="M266">
        <v>-11.399172</v>
      </c>
      <c r="N266">
        <v>-14.799991</v>
      </c>
    </row>
    <row r="267" spans="2:14" x14ac:dyDescent="0.25">
      <c r="B267">
        <v>5204800000</v>
      </c>
      <c r="C267">
        <v>-11.117105</v>
      </c>
      <c r="D267">
        <v>-14.617252000000001</v>
      </c>
      <c r="L267">
        <v>5204800000</v>
      </c>
      <c r="M267">
        <v>-11.565237</v>
      </c>
      <c r="N267">
        <v>-14.667233</v>
      </c>
    </row>
    <row r="268" spans="2:14" x14ac:dyDescent="0.25">
      <c r="B268">
        <v>5304700000</v>
      </c>
      <c r="C268">
        <v>-11.271172999999999</v>
      </c>
      <c r="D268">
        <v>-14.293165</v>
      </c>
      <c r="L268">
        <v>5304700000</v>
      </c>
      <c r="M268">
        <v>-11.769416</v>
      </c>
      <c r="N268">
        <v>-14.463246</v>
      </c>
    </row>
    <row r="269" spans="2:14" x14ac:dyDescent="0.25">
      <c r="B269">
        <v>5404600000</v>
      </c>
      <c r="C269">
        <v>-11.390281</v>
      </c>
      <c r="D269">
        <v>-14.108414</v>
      </c>
      <c r="L269">
        <v>5404600000</v>
      </c>
      <c r="M269">
        <v>-11.897707</v>
      </c>
      <c r="N269">
        <v>-14.334531</v>
      </c>
    </row>
    <row r="270" spans="2:14" x14ac:dyDescent="0.25">
      <c r="B270">
        <v>5504500000</v>
      </c>
      <c r="C270">
        <v>-11.487989000000001</v>
      </c>
      <c r="D270">
        <v>-13.888432999999999</v>
      </c>
      <c r="L270">
        <v>5504500000</v>
      </c>
      <c r="M270">
        <v>-12.007326000000001</v>
      </c>
      <c r="N270">
        <v>-14.096919</v>
      </c>
    </row>
    <row r="271" spans="2:14" x14ac:dyDescent="0.25">
      <c r="B271">
        <v>5604400000</v>
      </c>
      <c r="C271">
        <v>-11.609648</v>
      </c>
      <c r="D271">
        <v>-13.738626999999999</v>
      </c>
      <c r="L271">
        <v>5604400000</v>
      </c>
      <c r="M271">
        <v>-12.107574</v>
      </c>
      <c r="N271">
        <v>-13.901617</v>
      </c>
    </row>
    <row r="272" spans="2:14" x14ac:dyDescent="0.25">
      <c r="B272">
        <v>5704300000</v>
      </c>
      <c r="C272">
        <v>-11.707668999999999</v>
      </c>
      <c r="D272">
        <v>-13.598214</v>
      </c>
      <c r="L272">
        <v>5704300000</v>
      </c>
      <c r="M272">
        <v>-12.205692000000001</v>
      </c>
      <c r="N272">
        <v>-13.684665000000001</v>
      </c>
    </row>
    <row r="273" spans="2:14" x14ac:dyDescent="0.25">
      <c r="B273">
        <v>5804200000</v>
      </c>
      <c r="C273">
        <v>-11.797275000000001</v>
      </c>
      <c r="D273">
        <v>-13.497424000000001</v>
      </c>
      <c r="L273">
        <v>5804200000</v>
      </c>
      <c r="M273">
        <v>-12.298574</v>
      </c>
      <c r="N273">
        <v>-13.459364000000001</v>
      </c>
    </row>
    <row r="274" spans="2:14" x14ac:dyDescent="0.25">
      <c r="B274">
        <v>5904100000</v>
      </c>
      <c r="C274">
        <v>-11.86406</v>
      </c>
      <c r="D274">
        <v>-13.402915</v>
      </c>
      <c r="L274">
        <v>5904100000</v>
      </c>
      <c r="M274">
        <v>-12.371055</v>
      </c>
      <c r="N274">
        <v>-13.228054</v>
      </c>
    </row>
    <row r="275" spans="2:14" x14ac:dyDescent="0.25">
      <c r="B275">
        <v>6004000000</v>
      </c>
      <c r="C275">
        <v>-11.972004999999999</v>
      </c>
      <c r="D275">
        <v>-13.319805000000001</v>
      </c>
      <c r="L275">
        <v>6004000000</v>
      </c>
      <c r="M275">
        <v>-12.471175000000001</v>
      </c>
      <c r="N275">
        <v>-12.998165</v>
      </c>
    </row>
    <row r="276" spans="2:14" x14ac:dyDescent="0.25">
      <c r="B276">
        <v>6103900000</v>
      </c>
      <c r="C276">
        <v>-12.064787000000001</v>
      </c>
      <c r="D276">
        <v>-13.270351</v>
      </c>
      <c r="L276">
        <v>6103900000</v>
      </c>
      <c r="M276">
        <v>-12.532947999999999</v>
      </c>
      <c r="N276">
        <v>-12.81424</v>
      </c>
    </row>
    <row r="277" spans="2:14" x14ac:dyDescent="0.25">
      <c r="B277">
        <v>6203800000</v>
      </c>
      <c r="C277">
        <v>-12.13494</v>
      </c>
      <c r="D277">
        <v>-13.160728000000001</v>
      </c>
      <c r="L277">
        <v>6203800000</v>
      </c>
      <c r="M277">
        <v>-12.579606999999999</v>
      </c>
      <c r="N277">
        <v>-12.579618</v>
      </c>
    </row>
    <row r="278" spans="2:14" x14ac:dyDescent="0.25">
      <c r="B278">
        <v>6303700000</v>
      </c>
      <c r="C278">
        <v>-12.275491000000001</v>
      </c>
      <c r="D278">
        <v>-13.016315000000001</v>
      </c>
      <c r="L278">
        <v>6303700000</v>
      </c>
      <c r="M278">
        <v>-12.678281999999999</v>
      </c>
      <c r="N278">
        <v>-12.361549999999999</v>
      </c>
    </row>
    <row r="279" spans="2:14" x14ac:dyDescent="0.25">
      <c r="B279">
        <v>6403600000</v>
      </c>
      <c r="C279">
        <v>-12.417503</v>
      </c>
      <c r="D279">
        <v>-12.86271</v>
      </c>
      <c r="L279">
        <v>6403600000</v>
      </c>
      <c r="M279">
        <v>-12.797741</v>
      </c>
      <c r="N279">
        <v>-12.127922</v>
      </c>
    </row>
    <row r="280" spans="2:14" x14ac:dyDescent="0.25">
      <c r="B280">
        <v>6503500000</v>
      </c>
      <c r="C280">
        <v>-12.576521</v>
      </c>
      <c r="D280">
        <v>-12.751073999999999</v>
      </c>
      <c r="L280">
        <v>6503500000</v>
      </c>
      <c r="M280">
        <v>-12.915222</v>
      </c>
      <c r="N280">
        <v>-11.955657</v>
      </c>
    </row>
    <row r="281" spans="2:14" x14ac:dyDescent="0.25">
      <c r="B281">
        <v>6603400000</v>
      </c>
      <c r="C281">
        <v>-12.600263999999999</v>
      </c>
      <c r="D281">
        <v>-12.685874999999999</v>
      </c>
      <c r="L281">
        <v>6603400000</v>
      </c>
      <c r="M281">
        <v>-12.926781999999999</v>
      </c>
      <c r="N281">
        <v>-11.802216</v>
      </c>
    </row>
    <row r="282" spans="2:14" x14ac:dyDescent="0.25">
      <c r="B282">
        <v>6703300000</v>
      </c>
      <c r="C282">
        <v>-12.597434</v>
      </c>
      <c r="D282">
        <v>-12.613759999999999</v>
      </c>
      <c r="L282">
        <v>6703300000</v>
      </c>
      <c r="M282">
        <v>-12.927638999999999</v>
      </c>
      <c r="N282">
        <v>-11.678566999999999</v>
      </c>
    </row>
    <row r="283" spans="2:14" x14ac:dyDescent="0.25">
      <c r="B283">
        <v>6803200000</v>
      </c>
      <c r="C283">
        <v>-12.559217</v>
      </c>
      <c r="D283">
        <v>-12.589059000000001</v>
      </c>
      <c r="L283">
        <v>6803200000</v>
      </c>
      <c r="M283">
        <v>-12.902874000000001</v>
      </c>
      <c r="N283">
        <v>-11.601813</v>
      </c>
    </row>
    <row r="284" spans="2:14" x14ac:dyDescent="0.25">
      <c r="B284">
        <v>6903100000</v>
      </c>
      <c r="C284">
        <v>-12.559111</v>
      </c>
      <c r="D284">
        <v>-12.529299999999999</v>
      </c>
      <c r="L284">
        <v>6903100000</v>
      </c>
      <c r="M284">
        <v>-12.906045000000001</v>
      </c>
      <c r="N284">
        <v>-11.556444000000001</v>
      </c>
    </row>
    <row r="285" spans="2:14" x14ac:dyDescent="0.25">
      <c r="B285">
        <v>7003000000</v>
      </c>
      <c r="C285">
        <v>-12.565045</v>
      </c>
      <c r="D285">
        <v>-12.477903</v>
      </c>
      <c r="L285">
        <v>7003000000</v>
      </c>
      <c r="M285">
        <v>-12.883851999999999</v>
      </c>
      <c r="N285">
        <v>-11.542298000000001</v>
      </c>
    </row>
    <row r="286" spans="2:14" x14ac:dyDescent="0.25">
      <c r="B286">
        <v>7102900000</v>
      </c>
      <c r="C286">
        <v>-12.591125</v>
      </c>
      <c r="D286">
        <v>-12.373713</v>
      </c>
      <c r="L286">
        <v>7102900000</v>
      </c>
      <c r="M286">
        <v>-12.882807</v>
      </c>
      <c r="N286">
        <v>-11.561783999999999</v>
      </c>
    </row>
    <row r="287" spans="2:14" x14ac:dyDescent="0.25">
      <c r="B287">
        <v>7202800000</v>
      </c>
      <c r="C287">
        <v>-12.606449</v>
      </c>
      <c r="D287">
        <v>-12.306528</v>
      </c>
      <c r="L287">
        <v>7202800000</v>
      </c>
      <c r="M287">
        <v>-12.860533</v>
      </c>
      <c r="N287">
        <v>-11.651024</v>
      </c>
    </row>
    <row r="288" spans="2:14" x14ac:dyDescent="0.25">
      <c r="B288">
        <v>7302700000</v>
      </c>
      <c r="C288">
        <v>-12.624007000000001</v>
      </c>
      <c r="D288">
        <v>-12.203075</v>
      </c>
      <c r="L288">
        <v>7302700000</v>
      </c>
      <c r="M288">
        <v>-12.892284</v>
      </c>
      <c r="N288">
        <v>-11.826828000000001</v>
      </c>
    </row>
    <row r="289" spans="2:14" x14ac:dyDescent="0.25">
      <c r="B289">
        <v>7402600000</v>
      </c>
      <c r="C289">
        <v>-12.59755</v>
      </c>
      <c r="D289">
        <v>-12.14259</v>
      </c>
      <c r="L289">
        <v>7402600000</v>
      </c>
      <c r="M289">
        <v>-12.898180999999999</v>
      </c>
      <c r="N289">
        <v>-12.072225</v>
      </c>
    </row>
    <row r="290" spans="2:14" x14ac:dyDescent="0.25">
      <c r="B290">
        <v>7502500000</v>
      </c>
      <c r="C290">
        <v>-12.587063000000001</v>
      </c>
      <c r="D290">
        <v>-12.067707</v>
      </c>
      <c r="L290">
        <v>7502500000</v>
      </c>
      <c r="M290">
        <v>-12.985567</v>
      </c>
      <c r="N290">
        <v>-12.356591</v>
      </c>
    </row>
    <row r="291" spans="2:14" x14ac:dyDescent="0.25">
      <c r="B291">
        <v>7602400000</v>
      </c>
      <c r="C291">
        <v>-12.570240999999999</v>
      </c>
      <c r="D291">
        <v>-12.062580000000001</v>
      </c>
      <c r="L291">
        <v>7602400000</v>
      </c>
      <c r="M291">
        <v>-13.102632</v>
      </c>
      <c r="N291">
        <v>-12.583945999999999</v>
      </c>
    </row>
    <row r="292" spans="2:14" x14ac:dyDescent="0.25">
      <c r="B292">
        <v>7702300000</v>
      </c>
      <c r="C292">
        <v>-12.579597</v>
      </c>
      <c r="D292">
        <v>-12.07236</v>
      </c>
      <c r="L292">
        <v>7702300000</v>
      </c>
      <c r="M292">
        <v>-13.310492999999999</v>
      </c>
      <c r="N292">
        <v>-12.777737999999999</v>
      </c>
    </row>
    <row r="293" spans="2:14" x14ac:dyDescent="0.25">
      <c r="B293">
        <v>7802200000</v>
      </c>
      <c r="C293">
        <v>-12.558818</v>
      </c>
      <c r="D293">
        <v>-12.15462</v>
      </c>
      <c r="L293">
        <v>7802200000</v>
      </c>
      <c r="M293">
        <v>-13.502651</v>
      </c>
      <c r="N293">
        <v>-12.842817</v>
      </c>
    </row>
    <row r="294" spans="2:14" x14ac:dyDescent="0.25">
      <c r="B294">
        <v>7902100000</v>
      </c>
      <c r="C294">
        <v>-12.534195</v>
      </c>
      <c r="D294">
        <v>-12.266662999999999</v>
      </c>
      <c r="L294">
        <v>7902100000</v>
      </c>
      <c r="M294">
        <v>-13.660188</v>
      </c>
      <c r="N294">
        <v>-12.886495999999999</v>
      </c>
    </row>
    <row r="295" spans="2:14" x14ac:dyDescent="0.25">
      <c r="B295">
        <v>8002000000</v>
      </c>
      <c r="C295">
        <v>-12.499250999999999</v>
      </c>
      <c r="D295">
        <v>-12.416812999999999</v>
      </c>
      <c r="L295">
        <v>8002000000</v>
      </c>
      <c r="M295">
        <v>-13.758269</v>
      </c>
      <c r="N295">
        <v>-12.836861000000001</v>
      </c>
    </row>
    <row r="296" spans="2:14" x14ac:dyDescent="0.25">
      <c r="B296">
        <v>8101900000</v>
      </c>
      <c r="C296">
        <v>-12.471681999999999</v>
      </c>
      <c r="D296">
        <v>-12.596606</v>
      </c>
      <c r="L296">
        <v>8101900000</v>
      </c>
      <c r="M296">
        <v>-13.831251999999999</v>
      </c>
      <c r="N296">
        <v>-12.849538000000001</v>
      </c>
    </row>
    <row r="297" spans="2:14" x14ac:dyDescent="0.25">
      <c r="B297">
        <v>8201800000</v>
      </c>
      <c r="C297">
        <v>-12.461387</v>
      </c>
      <c r="D297">
        <v>-12.853592000000001</v>
      </c>
      <c r="L297">
        <v>8201800000</v>
      </c>
      <c r="M297">
        <v>-13.887748999999999</v>
      </c>
      <c r="N297">
        <v>-12.923472</v>
      </c>
    </row>
    <row r="298" spans="2:14" x14ac:dyDescent="0.25">
      <c r="B298">
        <v>8301700000</v>
      </c>
      <c r="C298">
        <v>-12.434113999999999</v>
      </c>
      <c r="D298">
        <v>-13.182111000000001</v>
      </c>
      <c r="L298">
        <v>8301700000</v>
      </c>
      <c r="M298">
        <v>-13.896091</v>
      </c>
      <c r="N298">
        <v>-13.110257000000001</v>
      </c>
    </row>
    <row r="299" spans="2:14" x14ac:dyDescent="0.25">
      <c r="B299">
        <v>8401600000</v>
      </c>
      <c r="C299">
        <v>-12.418145000000001</v>
      </c>
      <c r="D299">
        <v>-13.567814</v>
      </c>
      <c r="L299">
        <v>8401600000</v>
      </c>
      <c r="M299">
        <v>-13.881781999999999</v>
      </c>
      <c r="N299">
        <v>-13.3203</v>
      </c>
    </row>
    <row r="300" spans="2:14" x14ac:dyDescent="0.25">
      <c r="B300">
        <v>8501500000</v>
      </c>
      <c r="C300">
        <v>-12.428882</v>
      </c>
      <c r="D300">
        <v>-13.979680999999999</v>
      </c>
      <c r="L300">
        <v>8501500000</v>
      </c>
      <c r="M300">
        <v>-13.887244000000001</v>
      </c>
      <c r="N300">
        <v>-13.582667000000001</v>
      </c>
    </row>
    <row r="301" spans="2:14" x14ac:dyDescent="0.25">
      <c r="B301">
        <v>8601400000</v>
      </c>
      <c r="C301">
        <v>-12.48157</v>
      </c>
      <c r="D301">
        <v>-14.417778</v>
      </c>
      <c r="L301">
        <v>8601400000</v>
      </c>
      <c r="M301">
        <v>-13.895602999999999</v>
      </c>
      <c r="N301">
        <v>-13.884206000000001</v>
      </c>
    </row>
    <row r="302" spans="2:14" x14ac:dyDescent="0.25">
      <c r="B302">
        <v>8701300000</v>
      </c>
      <c r="C302">
        <v>-12.565136000000001</v>
      </c>
      <c r="D302">
        <v>-14.857764</v>
      </c>
      <c r="L302">
        <v>8701300000</v>
      </c>
      <c r="M302">
        <v>-13.915084</v>
      </c>
      <c r="N302">
        <v>-14.258155</v>
      </c>
    </row>
    <row r="303" spans="2:14" x14ac:dyDescent="0.25">
      <c r="B303">
        <v>8801200000</v>
      </c>
      <c r="C303">
        <v>-12.644145</v>
      </c>
      <c r="D303">
        <v>-15.253842000000001</v>
      </c>
      <c r="L303">
        <v>8801200000</v>
      </c>
      <c r="M303">
        <v>-13.874714000000001</v>
      </c>
      <c r="N303">
        <v>-14.689446</v>
      </c>
    </row>
    <row r="304" spans="2:14" x14ac:dyDescent="0.25">
      <c r="B304">
        <v>8901100000</v>
      </c>
      <c r="C304">
        <v>-12.809941999999999</v>
      </c>
      <c r="D304">
        <v>-15.462147</v>
      </c>
      <c r="L304">
        <v>8901100000</v>
      </c>
      <c r="M304">
        <v>-13.889051</v>
      </c>
      <c r="N304">
        <v>-15.118876999999999</v>
      </c>
    </row>
    <row r="305" spans="2:14" x14ac:dyDescent="0.25">
      <c r="B305">
        <v>9001000000</v>
      </c>
      <c r="C305">
        <v>-13.044373999999999</v>
      </c>
      <c r="D305">
        <v>-15.535176999999999</v>
      </c>
      <c r="L305">
        <v>9001000000</v>
      </c>
      <c r="M305">
        <v>-13.910373999999999</v>
      </c>
      <c r="N305">
        <v>-15.610033</v>
      </c>
    </row>
    <row r="306" spans="2:14" x14ac:dyDescent="0.25">
      <c r="B306">
        <v>9100900000</v>
      </c>
      <c r="C306">
        <v>-13.267673</v>
      </c>
      <c r="D306">
        <v>-15.528729</v>
      </c>
      <c r="L306">
        <v>9100900000</v>
      </c>
      <c r="M306">
        <v>-13.971392</v>
      </c>
      <c r="N306">
        <v>-16.003274999999999</v>
      </c>
    </row>
    <row r="307" spans="2:14" x14ac:dyDescent="0.25">
      <c r="B307">
        <v>9200800000</v>
      </c>
      <c r="C307">
        <v>-13.483629000000001</v>
      </c>
      <c r="D307">
        <v>-15.582685</v>
      </c>
      <c r="L307">
        <v>9200800000</v>
      </c>
      <c r="M307">
        <v>-14.051016000000001</v>
      </c>
      <c r="N307">
        <v>-16.422045000000001</v>
      </c>
    </row>
    <row r="308" spans="2:14" x14ac:dyDescent="0.25">
      <c r="B308">
        <v>9300700000</v>
      </c>
      <c r="C308">
        <v>-13.644297999999999</v>
      </c>
      <c r="D308">
        <v>-15.705317000000001</v>
      </c>
      <c r="L308">
        <v>9300700000</v>
      </c>
      <c r="M308">
        <v>-14.137605000000001</v>
      </c>
      <c r="N308">
        <v>-16.717991000000001</v>
      </c>
    </row>
    <row r="309" spans="2:14" x14ac:dyDescent="0.25">
      <c r="B309">
        <v>9400600000</v>
      </c>
      <c r="C309">
        <v>-13.828132999999999</v>
      </c>
      <c r="D309">
        <v>-15.942798</v>
      </c>
      <c r="L309">
        <v>9400600000</v>
      </c>
      <c r="M309">
        <v>-14.255259000000001</v>
      </c>
      <c r="N309">
        <v>-17.108288000000002</v>
      </c>
    </row>
    <row r="310" spans="2:14" x14ac:dyDescent="0.25">
      <c r="B310">
        <v>9500500000</v>
      </c>
      <c r="C310">
        <v>-13.919491000000001</v>
      </c>
      <c r="D310">
        <v>-16.468440999999999</v>
      </c>
      <c r="L310">
        <v>9500500000</v>
      </c>
      <c r="M310">
        <v>-14.363113999999999</v>
      </c>
      <c r="N310">
        <v>-17.508661</v>
      </c>
    </row>
    <row r="311" spans="2:14" x14ac:dyDescent="0.25">
      <c r="B311">
        <v>9600400000</v>
      </c>
      <c r="C311">
        <v>-13.966866</v>
      </c>
      <c r="D311">
        <v>-17.169521</v>
      </c>
      <c r="L311">
        <v>9600400000</v>
      </c>
      <c r="M311">
        <v>-14.464791</v>
      </c>
      <c r="N311">
        <v>-17.980340999999999</v>
      </c>
    </row>
    <row r="312" spans="2:14" x14ac:dyDescent="0.25">
      <c r="B312">
        <v>9700300000</v>
      </c>
      <c r="C312">
        <v>-13.960049</v>
      </c>
      <c r="D312">
        <v>-18.192059</v>
      </c>
      <c r="L312">
        <v>9700300000</v>
      </c>
      <c r="M312">
        <v>-14.511362</v>
      </c>
      <c r="N312">
        <v>-18.593741999999999</v>
      </c>
    </row>
    <row r="313" spans="2:14" x14ac:dyDescent="0.25">
      <c r="B313">
        <v>9800200000</v>
      </c>
      <c r="C313">
        <v>-13.966822000000001</v>
      </c>
      <c r="D313">
        <v>-19.401572999999999</v>
      </c>
      <c r="L313">
        <v>9800200000</v>
      </c>
      <c r="M313">
        <v>-14.551777</v>
      </c>
      <c r="N313">
        <v>-19.337841000000001</v>
      </c>
    </row>
    <row r="314" spans="2:14" x14ac:dyDescent="0.25">
      <c r="B314">
        <v>9900100000</v>
      </c>
      <c r="C314">
        <v>-13.984715</v>
      </c>
      <c r="D314">
        <v>-21.013093999999999</v>
      </c>
      <c r="L314">
        <v>9900100000</v>
      </c>
      <c r="M314">
        <v>-14.608397</v>
      </c>
      <c r="N314">
        <v>-20.266038999999999</v>
      </c>
    </row>
    <row r="315" spans="2:14" x14ac:dyDescent="0.25">
      <c r="B315">
        <v>10000000000</v>
      </c>
      <c r="C315">
        <v>-14.008321</v>
      </c>
      <c r="D315">
        <v>-22.166542</v>
      </c>
      <c r="L315">
        <v>10000000000</v>
      </c>
      <c r="M315">
        <v>-14.674651000000001</v>
      </c>
      <c r="N315">
        <v>-20.875095000000002</v>
      </c>
    </row>
    <row r="316" spans="2:14" x14ac:dyDescent="0.25">
      <c r="B316" t="s">
        <v>25</v>
      </c>
      <c r="L316" t="s">
        <v>25</v>
      </c>
    </row>
    <row r="319" spans="2:14" x14ac:dyDescent="0.25">
      <c r="B319" t="s">
        <v>26</v>
      </c>
      <c r="L319" t="s">
        <v>26</v>
      </c>
    </row>
    <row r="320" spans="2:14" x14ac:dyDescent="0.25">
      <c r="B320" t="s">
        <v>23</v>
      </c>
      <c r="C320" t="s">
        <v>268</v>
      </c>
      <c r="D320" t="s">
        <v>269</v>
      </c>
      <c r="L320" t="s">
        <v>23</v>
      </c>
      <c r="M320" t="s">
        <v>268</v>
      </c>
      <c r="N320" t="s">
        <v>269</v>
      </c>
    </row>
    <row r="321" spans="2:14" x14ac:dyDescent="0.25">
      <c r="B321">
        <v>10000000</v>
      </c>
      <c r="C321">
        <v>-24.849602000000001</v>
      </c>
      <c r="D321">
        <v>-1.316883</v>
      </c>
      <c r="L321">
        <v>10000000</v>
      </c>
      <c r="M321">
        <v>-24.767876000000001</v>
      </c>
      <c r="N321">
        <v>-1.3565201</v>
      </c>
    </row>
    <row r="322" spans="2:14" x14ac:dyDescent="0.25">
      <c r="B322">
        <v>109900000</v>
      </c>
      <c r="C322">
        <v>-19.803882999999999</v>
      </c>
      <c r="D322">
        <v>-8.4052361999999992</v>
      </c>
      <c r="L322">
        <v>109900000</v>
      </c>
      <c r="M322">
        <v>-19.674408</v>
      </c>
      <c r="N322">
        <v>-9.0301112999999997</v>
      </c>
    </row>
    <row r="323" spans="2:14" x14ac:dyDescent="0.25">
      <c r="B323">
        <v>209800000</v>
      </c>
      <c r="C323">
        <v>-13.449783</v>
      </c>
      <c r="D323">
        <v>-12.8299</v>
      </c>
      <c r="L323">
        <v>209800000</v>
      </c>
      <c r="M323">
        <v>-13.284215</v>
      </c>
      <c r="N323">
        <v>-13.647536000000001</v>
      </c>
    </row>
    <row r="324" spans="2:14" x14ac:dyDescent="0.25">
      <c r="B324">
        <v>309700000</v>
      </c>
      <c r="C324">
        <v>-11.749076000000001</v>
      </c>
      <c r="D324">
        <v>-15.50041</v>
      </c>
      <c r="L324">
        <v>309700000</v>
      </c>
      <c r="M324">
        <v>-11.716047</v>
      </c>
      <c r="N324">
        <v>-16.573537999999999</v>
      </c>
    </row>
    <row r="325" spans="2:14" x14ac:dyDescent="0.25">
      <c r="B325">
        <v>409600000</v>
      </c>
      <c r="C325">
        <v>-10.125071999999999</v>
      </c>
      <c r="D325">
        <v>-12.374919999999999</v>
      </c>
      <c r="L325">
        <v>409600000</v>
      </c>
      <c r="M325">
        <v>-10.0694</v>
      </c>
      <c r="N325">
        <v>-13.277568</v>
      </c>
    </row>
    <row r="326" spans="2:14" x14ac:dyDescent="0.25">
      <c r="B326">
        <v>509500000</v>
      </c>
      <c r="C326">
        <v>-9.7435703</v>
      </c>
      <c r="D326">
        <v>-12.00041</v>
      </c>
      <c r="L326">
        <v>509500000</v>
      </c>
      <c r="M326">
        <v>-9.6453409000000008</v>
      </c>
      <c r="N326">
        <v>-13.248507</v>
      </c>
    </row>
    <row r="327" spans="2:14" x14ac:dyDescent="0.25">
      <c r="B327">
        <v>609400000</v>
      </c>
      <c r="C327">
        <v>-9.5985680000000002</v>
      </c>
      <c r="D327">
        <v>-12.233302999999999</v>
      </c>
      <c r="L327">
        <v>609400000</v>
      </c>
      <c r="M327">
        <v>-9.4558362999999996</v>
      </c>
      <c r="N327">
        <v>-13.809473000000001</v>
      </c>
    </row>
    <row r="328" spans="2:14" x14ac:dyDescent="0.25">
      <c r="B328">
        <v>709300000</v>
      </c>
      <c r="C328">
        <v>-9.5370463999999995</v>
      </c>
      <c r="D328">
        <v>-12.620889</v>
      </c>
      <c r="L328">
        <v>709300000</v>
      </c>
      <c r="M328">
        <v>-9.3730974000000007</v>
      </c>
      <c r="N328">
        <v>-14.427789000000001</v>
      </c>
    </row>
    <row r="329" spans="2:14" x14ac:dyDescent="0.25">
      <c r="B329">
        <v>809200000</v>
      </c>
      <c r="C329">
        <v>-9.5792655999999994</v>
      </c>
      <c r="D329">
        <v>-12.985984999999999</v>
      </c>
      <c r="L329">
        <v>809200000</v>
      </c>
      <c r="M329">
        <v>-9.3975153000000002</v>
      </c>
      <c r="N329">
        <v>-14.913587</v>
      </c>
    </row>
    <row r="330" spans="2:14" x14ac:dyDescent="0.25">
      <c r="B330">
        <v>909100000</v>
      </c>
      <c r="C330">
        <v>-9.6388721000000004</v>
      </c>
      <c r="D330">
        <v>-13.56921</v>
      </c>
      <c r="L330">
        <v>909100000</v>
      </c>
      <c r="M330">
        <v>-9.4572582000000001</v>
      </c>
      <c r="N330">
        <v>-15.529719</v>
      </c>
    </row>
    <row r="331" spans="2:14" x14ac:dyDescent="0.25">
      <c r="B331">
        <v>1009000000</v>
      </c>
      <c r="C331">
        <v>-9.6855153999999999</v>
      </c>
      <c r="D331">
        <v>-14.365128</v>
      </c>
      <c r="L331">
        <v>1009000000</v>
      </c>
      <c r="M331">
        <v>-9.5255852000000001</v>
      </c>
      <c r="N331">
        <v>-16.296879000000001</v>
      </c>
    </row>
    <row r="332" spans="2:14" x14ac:dyDescent="0.25">
      <c r="B332">
        <v>1108900000</v>
      </c>
      <c r="C332">
        <v>-9.7060528000000001</v>
      </c>
      <c r="D332">
        <v>-15.569464</v>
      </c>
      <c r="L332">
        <v>1108900000</v>
      </c>
      <c r="M332">
        <v>-9.5900859999999994</v>
      </c>
      <c r="N332">
        <v>-17.260522999999999</v>
      </c>
    </row>
    <row r="333" spans="2:14" x14ac:dyDescent="0.25">
      <c r="B333">
        <v>1208800000</v>
      </c>
      <c r="C333">
        <v>-9.8115939999999995</v>
      </c>
      <c r="D333">
        <v>-16.699529999999999</v>
      </c>
      <c r="L333">
        <v>1208800000</v>
      </c>
      <c r="M333">
        <v>-9.7520808999999993</v>
      </c>
      <c r="N333">
        <v>-18.146362</v>
      </c>
    </row>
    <row r="334" spans="2:14" x14ac:dyDescent="0.25">
      <c r="B334">
        <v>1308700000</v>
      </c>
      <c r="C334">
        <v>-9.9152746</v>
      </c>
      <c r="D334">
        <v>-18.209012999999999</v>
      </c>
      <c r="L334">
        <v>1308700000</v>
      </c>
      <c r="M334">
        <v>-9.9023275000000002</v>
      </c>
      <c r="N334">
        <v>-19.305662000000002</v>
      </c>
    </row>
    <row r="335" spans="2:14" x14ac:dyDescent="0.25">
      <c r="B335">
        <v>1408600000</v>
      </c>
      <c r="C335">
        <v>-10.017860000000001</v>
      </c>
      <c r="D335">
        <v>-20.114924999999999</v>
      </c>
      <c r="L335">
        <v>1408600000</v>
      </c>
      <c r="M335">
        <v>-10.049740999999999</v>
      </c>
      <c r="N335">
        <v>-20.782720999999999</v>
      </c>
    </row>
    <row r="336" spans="2:14" x14ac:dyDescent="0.25">
      <c r="B336">
        <v>1508500000</v>
      </c>
      <c r="C336">
        <v>-10.047012</v>
      </c>
      <c r="D336">
        <v>-22.753640999999998</v>
      </c>
      <c r="L336">
        <v>1508500000</v>
      </c>
      <c r="M336">
        <v>-10.107854</v>
      </c>
      <c r="N336">
        <v>-22.418861</v>
      </c>
    </row>
    <row r="337" spans="2:14" x14ac:dyDescent="0.25">
      <c r="B337">
        <v>1608400000</v>
      </c>
      <c r="C337">
        <v>-10.102938</v>
      </c>
      <c r="D337">
        <v>-26.149941999999999</v>
      </c>
      <c r="L337">
        <v>1608400000</v>
      </c>
      <c r="M337">
        <v>-10.208600000000001</v>
      </c>
      <c r="N337">
        <v>-24.092333</v>
      </c>
    </row>
    <row r="338" spans="2:14" x14ac:dyDescent="0.25">
      <c r="B338">
        <v>1708300000</v>
      </c>
      <c r="C338">
        <v>-10.129051</v>
      </c>
      <c r="D338">
        <v>-29.877769000000001</v>
      </c>
      <c r="L338">
        <v>1708300000</v>
      </c>
      <c r="M338">
        <v>-10.254552</v>
      </c>
      <c r="N338">
        <v>-25.786358</v>
      </c>
    </row>
    <row r="339" spans="2:14" x14ac:dyDescent="0.25">
      <c r="B339">
        <v>1808200000</v>
      </c>
      <c r="C339">
        <v>-10.210304000000001</v>
      </c>
      <c r="D339">
        <v>-35.754401999999999</v>
      </c>
      <c r="L339">
        <v>1808200000</v>
      </c>
      <c r="M339">
        <v>-10.328035</v>
      </c>
      <c r="N339">
        <v>-28.27487</v>
      </c>
    </row>
    <row r="340" spans="2:14" x14ac:dyDescent="0.25">
      <c r="B340">
        <v>1908100000</v>
      </c>
      <c r="C340">
        <v>-10.288537</v>
      </c>
      <c r="D340">
        <v>-43.396144999999997</v>
      </c>
      <c r="L340">
        <v>1908100000</v>
      </c>
      <c r="M340">
        <v>-10.374881</v>
      </c>
      <c r="N340">
        <v>-31.015753</v>
      </c>
    </row>
    <row r="341" spans="2:14" x14ac:dyDescent="0.25">
      <c r="B341">
        <v>2008000000</v>
      </c>
      <c r="C341">
        <v>-10.426197999999999</v>
      </c>
      <c r="D341">
        <v>-45.349387999999998</v>
      </c>
      <c r="L341">
        <v>2008000000</v>
      </c>
      <c r="M341">
        <v>-10.491844</v>
      </c>
      <c r="N341">
        <v>-33.131607000000002</v>
      </c>
    </row>
    <row r="342" spans="2:14" x14ac:dyDescent="0.25">
      <c r="B342">
        <v>2107900000</v>
      </c>
      <c r="C342">
        <v>-10.529896000000001</v>
      </c>
      <c r="D342">
        <v>-41.015118000000001</v>
      </c>
      <c r="L342">
        <v>2107900000</v>
      </c>
      <c r="M342">
        <v>-10.580292</v>
      </c>
      <c r="N342">
        <v>-32.866413000000001</v>
      </c>
    </row>
    <row r="343" spans="2:14" x14ac:dyDescent="0.25">
      <c r="B343">
        <v>2207800000</v>
      </c>
      <c r="C343">
        <v>-10.711258000000001</v>
      </c>
      <c r="D343">
        <v>-31.860931000000001</v>
      </c>
      <c r="L343">
        <v>2207800000</v>
      </c>
      <c r="M343">
        <v>-10.694971000000001</v>
      </c>
      <c r="N343">
        <v>-30.544236999999999</v>
      </c>
    </row>
    <row r="344" spans="2:14" x14ac:dyDescent="0.25">
      <c r="B344">
        <v>2307700000</v>
      </c>
      <c r="C344">
        <v>-10.932954000000001</v>
      </c>
      <c r="D344">
        <v>-26.237663000000001</v>
      </c>
      <c r="L344">
        <v>2307700000</v>
      </c>
      <c r="M344">
        <v>-10.828229</v>
      </c>
      <c r="N344">
        <v>-27.256858999999999</v>
      </c>
    </row>
    <row r="345" spans="2:14" x14ac:dyDescent="0.25">
      <c r="B345">
        <v>2407600000</v>
      </c>
      <c r="C345">
        <v>-11.181044999999999</v>
      </c>
      <c r="D345">
        <v>-23.077508999999999</v>
      </c>
      <c r="L345">
        <v>2407600000</v>
      </c>
      <c r="M345">
        <v>-10.954457</v>
      </c>
      <c r="N345">
        <v>-24.515364000000002</v>
      </c>
    </row>
    <row r="346" spans="2:14" x14ac:dyDescent="0.25">
      <c r="B346">
        <v>2507500000</v>
      </c>
      <c r="C346">
        <v>-11.394339</v>
      </c>
      <c r="D346">
        <v>-20.784742000000001</v>
      </c>
      <c r="L346">
        <v>2507500000</v>
      </c>
      <c r="M346">
        <v>-11.066807000000001</v>
      </c>
      <c r="N346">
        <v>-22.216671000000002</v>
      </c>
    </row>
    <row r="347" spans="2:14" x14ac:dyDescent="0.25">
      <c r="B347">
        <v>2607400000</v>
      </c>
      <c r="C347">
        <v>-11.612741</v>
      </c>
      <c r="D347">
        <v>-19.006406999999999</v>
      </c>
      <c r="L347">
        <v>2607400000</v>
      </c>
      <c r="M347">
        <v>-11.156487</v>
      </c>
      <c r="N347">
        <v>-20.446470000000001</v>
      </c>
    </row>
    <row r="348" spans="2:14" x14ac:dyDescent="0.25">
      <c r="B348">
        <v>2707300000</v>
      </c>
      <c r="C348">
        <v>-11.739212999999999</v>
      </c>
      <c r="D348">
        <v>-17.786200000000001</v>
      </c>
      <c r="L348">
        <v>2707300000</v>
      </c>
      <c r="M348">
        <v>-11.17221</v>
      </c>
      <c r="N348">
        <v>-19.194932999999999</v>
      </c>
    </row>
    <row r="349" spans="2:14" x14ac:dyDescent="0.25">
      <c r="B349">
        <v>2807200000</v>
      </c>
      <c r="C349">
        <v>-11.793856</v>
      </c>
      <c r="D349">
        <v>-16.986491999999998</v>
      </c>
      <c r="L349">
        <v>2807200000</v>
      </c>
      <c r="M349">
        <v>-11.130343999999999</v>
      </c>
      <c r="N349">
        <v>-18.417795000000002</v>
      </c>
    </row>
    <row r="350" spans="2:14" x14ac:dyDescent="0.25">
      <c r="B350">
        <v>2907100000</v>
      </c>
      <c r="C350">
        <v>-11.741133</v>
      </c>
      <c r="D350">
        <v>-16.491652999999999</v>
      </c>
      <c r="L350">
        <v>2907100000</v>
      </c>
      <c r="M350">
        <v>-11.039650999999999</v>
      </c>
      <c r="N350">
        <v>-17.947617999999999</v>
      </c>
    </row>
    <row r="351" spans="2:14" x14ac:dyDescent="0.25">
      <c r="B351">
        <v>3007000000</v>
      </c>
      <c r="C351">
        <v>-11.73559</v>
      </c>
      <c r="D351">
        <v>-15.877276999999999</v>
      </c>
      <c r="L351">
        <v>3007000000</v>
      </c>
      <c r="M351">
        <v>-11.031841</v>
      </c>
      <c r="N351">
        <v>-17.321753999999999</v>
      </c>
    </row>
    <row r="352" spans="2:14" x14ac:dyDescent="0.25">
      <c r="B352">
        <v>3106900000</v>
      </c>
      <c r="C352">
        <v>-11.704954000000001</v>
      </c>
      <c r="D352">
        <v>-15.780006999999999</v>
      </c>
      <c r="L352">
        <v>3106900000</v>
      </c>
      <c r="M352">
        <v>-11.049393</v>
      </c>
      <c r="N352">
        <v>-17.265136999999999</v>
      </c>
    </row>
    <row r="353" spans="2:14" x14ac:dyDescent="0.25">
      <c r="B353">
        <v>3206800000</v>
      </c>
      <c r="C353">
        <v>-11.654408999999999</v>
      </c>
      <c r="D353">
        <v>-15.74484</v>
      </c>
      <c r="L353">
        <v>3206800000</v>
      </c>
      <c r="M353">
        <v>-11.062531999999999</v>
      </c>
      <c r="N353">
        <v>-17.266378</v>
      </c>
    </row>
    <row r="354" spans="2:14" x14ac:dyDescent="0.25">
      <c r="B354">
        <v>3306700000</v>
      </c>
      <c r="C354">
        <v>-11.647226</v>
      </c>
      <c r="D354">
        <v>-15.941834999999999</v>
      </c>
      <c r="L354">
        <v>3306700000</v>
      </c>
      <c r="M354">
        <v>-11.128844000000001</v>
      </c>
      <c r="N354">
        <v>-17.503269</v>
      </c>
    </row>
    <row r="355" spans="2:14" x14ac:dyDescent="0.25">
      <c r="B355">
        <v>3406600000</v>
      </c>
      <c r="C355">
        <v>-11.650554</v>
      </c>
      <c r="D355">
        <v>-15.887409</v>
      </c>
      <c r="L355">
        <v>3406600000</v>
      </c>
      <c r="M355">
        <v>-11.209566000000001</v>
      </c>
      <c r="N355">
        <v>-17.417117999999999</v>
      </c>
    </row>
    <row r="356" spans="2:14" x14ac:dyDescent="0.25">
      <c r="B356">
        <v>3506500000</v>
      </c>
      <c r="C356">
        <v>-11.685611</v>
      </c>
      <c r="D356">
        <v>-16.031213999999999</v>
      </c>
      <c r="L356">
        <v>3506500000</v>
      </c>
      <c r="M356">
        <v>-11.321866999999999</v>
      </c>
      <c r="N356">
        <v>-17.524994</v>
      </c>
    </row>
    <row r="357" spans="2:14" x14ac:dyDescent="0.25">
      <c r="B357">
        <v>3606400000</v>
      </c>
      <c r="C357">
        <v>-11.689925000000001</v>
      </c>
      <c r="D357">
        <v>-16.1343</v>
      </c>
      <c r="L357">
        <v>3606400000</v>
      </c>
      <c r="M357">
        <v>-11.411035999999999</v>
      </c>
      <c r="N357">
        <v>-17.552277</v>
      </c>
    </row>
    <row r="358" spans="2:14" x14ac:dyDescent="0.25">
      <c r="B358">
        <v>3706300000</v>
      </c>
      <c r="C358">
        <v>-11.675195</v>
      </c>
      <c r="D358">
        <v>-16.22784</v>
      </c>
      <c r="L358">
        <v>3706300000</v>
      </c>
      <c r="M358">
        <v>-11.462365999999999</v>
      </c>
      <c r="N358">
        <v>-17.533501000000001</v>
      </c>
    </row>
    <row r="359" spans="2:14" x14ac:dyDescent="0.25">
      <c r="B359">
        <v>3806200000</v>
      </c>
      <c r="C359">
        <v>-11.728713000000001</v>
      </c>
      <c r="D359">
        <v>-16.131388000000001</v>
      </c>
      <c r="L359">
        <v>3806200000</v>
      </c>
      <c r="M359">
        <v>-11.558602</v>
      </c>
      <c r="N359">
        <v>-17.242789999999999</v>
      </c>
    </row>
    <row r="360" spans="2:14" x14ac:dyDescent="0.25">
      <c r="B360">
        <v>3906100000</v>
      </c>
      <c r="C360">
        <v>-11.73803</v>
      </c>
      <c r="D360">
        <v>-16.299059</v>
      </c>
      <c r="L360">
        <v>3906100000</v>
      </c>
      <c r="M360">
        <v>-11.607573</v>
      </c>
      <c r="N360">
        <v>-17.302042</v>
      </c>
    </row>
    <row r="361" spans="2:14" x14ac:dyDescent="0.25">
      <c r="B361">
        <v>4006000000</v>
      </c>
      <c r="C361">
        <v>-11.81622</v>
      </c>
      <c r="D361">
        <v>-16.299773999999999</v>
      </c>
      <c r="L361">
        <v>4006000000</v>
      </c>
      <c r="M361">
        <v>-11.738512999999999</v>
      </c>
      <c r="N361">
        <v>-17.143694</v>
      </c>
    </row>
    <row r="362" spans="2:14" x14ac:dyDescent="0.25">
      <c r="B362">
        <v>4105900000</v>
      </c>
      <c r="C362">
        <v>-11.738645999999999</v>
      </c>
      <c r="D362">
        <v>-16.366952999999999</v>
      </c>
      <c r="L362">
        <v>4105900000</v>
      </c>
      <c r="M362">
        <v>-11.719291</v>
      </c>
      <c r="N362">
        <v>-17.110643</v>
      </c>
    </row>
    <row r="363" spans="2:14" x14ac:dyDescent="0.25">
      <c r="B363">
        <v>4205800000</v>
      </c>
      <c r="C363">
        <v>-11.804084</v>
      </c>
      <c r="D363">
        <v>-16.195862000000002</v>
      </c>
      <c r="L363">
        <v>4205800000</v>
      </c>
      <c r="M363">
        <v>-11.818595</v>
      </c>
      <c r="N363">
        <v>-16.738524999999999</v>
      </c>
    </row>
    <row r="364" spans="2:14" x14ac:dyDescent="0.25">
      <c r="B364">
        <v>4305700000</v>
      </c>
      <c r="C364">
        <v>-11.846533000000001</v>
      </c>
      <c r="D364">
        <v>-16.272279999999999</v>
      </c>
      <c r="L364">
        <v>4305700000</v>
      </c>
      <c r="M364">
        <v>-11.903447999999999</v>
      </c>
      <c r="N364">
        <v>-16.702406</v>
      </c>
    </row>
    <row r="365" spans="2:14" x14ac:dyDescent="0.25">
      <c r="B365">
        <v>4405600000</v>
      </c>
      <c r="C365">
        <v>-11.962056</v>
      </c>
      <c r="D365">
        <v>-16.250160000000001</v>
      </c>
      <c r="L365">
        <v>4405600000</v>
      </c>
      <c r="M365">
        <v>-12.069785</v>
      </c>
      <c r="N365">
        <v>-16.575800000000001</v>
      </c>
    </row>
    <row r="366" spans="2:14" x14ac:dyDescent="0.25">
      <c r="B366">
        <v>4505500000</v>
      </c>
      <c r="C366">
        <v>-11.925095000000001</v>
      </c>
      <c r="D366">
        <v>-16.353662</v>
      </c>
      <c r="L366">
        <v>4505500000</v>
      </c>
      <c r="M366">
        <v>-12.090202</v>
      </c>
      <c r="N366">
        <v>-16.650955</v>
      </c>
    </row>
    <row r="367" spans="2:14" x14ac:dyDescent="0.25">
      <c r="B367">
        <v>4605400000</v>
      </c>
      <c r="C367">
        <v>-12.038371</v>
      </c>
      <c r="D367">
        <v>-16.277360999999999</v>
      </c>
      <c r="L367">
        <v>4605400000</v>
      </c>
      <c r="M367">
        <v>-12.159364</v>
      </c>
      <c r="N367">
        <v>-16.451630000000002</v>
      </c>
    </row>
    <row r="368" spans="2:14" x14ac:dyDescent="0.25">
      <c r="B368">
        <v>4705300000</v>
      </c>
      <c r="C368">
        <v>-12.178849</v>
      </c>
      <c r="D368">
        <v>-16.261914999999998</v>
      </c>
      <c r="L368">
        <v>4705300000</v>
      </c>
      <c r="M368">
        <v>-12.281089</v>
      </c>
      <c r="N368">
        <v>-16.260456000000001</v>
      </c>
    </row>
    <row r="369" spans="2:14" x14ac:dyDescent="0.25">
      <c r="B369">
        <v>4805200000</v>
      </c>
      <c r="C369">
        <v>-12.37337</v>
      </c>
      <c r="D369">
        <v>-15.945332000000001</v>
      </c>
      <c r="L369">
        <v>4805200000</v>
      </c>
      <c r="M369">
        <v>-12.395834000000001</v>
      </c>
      <c r="N369">
        <v>-15.753935</v>
      </c>
    </row>
    <row r="370" spans="2:14" x14ac:dyDescent="0.25">
      <c r="B370">
        <v>4905100000</v>
      </c>
      <c r="C370">
        <v>-12.476155</v>
      </c>
      <c r="D370">
        <v>-15.609356999999999</v>
      </c>
      <c r="L370">
        <v>4905100000</v>
      </c>
      <c r="M370">
        <v>-12.515675999999999</v>
      </c>
      <c r="N370">
        <v>-15.285489</v>
      </c>
    </row>
    <row r="371" spans="2:14" x14ac:dyDescent="0.25">
      <c r="B371">
        <v>5005000000</v>
      </c>
      <c r="C371">
        <v>-12.574764</v>
      </c>
      <c r="D371">
        <v>-15.101756</v>
      </c>
      <c r="L371">
        <v>5005000000</v>
      </c>
      <c r="M371">
        <v>-12.549920999999999</v>
      </c>
      <c r="N371">
        <v>-14.806910999999999</v>
      </c>
    </row>
    <row r="372" spans="2:14" x14ac:dyDescent="0.25">
      <c r="B372">
        <v>5104900000</v>
      </c>
      <c r="C372">
        <v>-12.847797999999999</v>
      </c>
      <c r="D372">
        <v>-14.658897</v>
      </c>
      <c r="L372">
        <v>5104900000</v>
      </c>
      <c r="M372">
        <v>-12.712491999999999</v>
      </c>
      <c r="N372">
        <v>-14.424401</v>
      </c>
    </row>
    <row r="373" spans="2:14" x14ac:dyDescent="0.25">
      <c r="B373">
        <v>5204800000</v>
      </c>
      <c r="C373">
        <v>-12.979488</v>
      </c>
      <c r="D373">
        <v>-14.073549</v>
      </c>
      <c r="L373">
        <v>5204800000</v>
      </c>
      <c r="M373">
        <v>-12.777986</v>
      </c>
      <c r="N373">
        <v>-14.018319999999999</v>
      </c>
    </row>
    <row r="374" spans="2:14" x14ac:dyDescent="0.25">
      <c r="B374">
        <v>5304700000</v>
      </c>
      <c r="C374">
        <v>-13.059415</v>
      </c>
      <c r="D374">
        <v>-13.688420000000001</v>
      </c>
      <c r="L374">
        <v>5304700000</v>
      </c>
      <c r="M374">
        <v>-12.797434000000001</v>
      </c>
      <c r="N374">
        <v>-13.806425000000001</v>
      </c>
    </row>
    <row r="375" spans="2:14" x14ac:dyDescent="0.25">
      <c r="B375">
        <v>5404600000</v>
      </c>
      <c r="C375">
        <v>-13.019917</v>
      </c>
      <c r="D375">
        <v>-13.346693</v>
      </c>
      <c r="L375">
        <v>5404600000</v>
      </c>
      <c r="M375">
        <v>-12.76149</v>
      </c>
      <c r="N375">
        <v>-13.69369</v>
      </c>
    </row>
    <row r="376" spans="2:14" x14ac:dyDescent="0.25">
      <c r="B376">
        <v>5504500000</v>
      </c>
      <c r="C376">
        <v>-12.935449999999999</v>
      </c>
      <c r="D376">
        <v>-13.281744</v>
      </c>
      <c r="L376">
        <v>5504500000</v>
      </c>
      <c r="M376">
        <v>-12.639621</v>
      </c>
      <c r="N376">
        <v>-13.849957</v>
      </c>
    </row>
    <row r="377" spans="2:14" x14ac:dyDescent="0.25">
      <c r="B377">
        <v>5604400000</v>
      </c>
      <c r="C377">
        <v>-12.917396999999999</v>
      </c>
      <c r="D377">
        <v>-13.207416</v>
      </c>
      <c r="L377">
        <v>5604400000</v>
      </c>
      <c r="M377">
        <v>-12.604557</v>
      </c>
      <c r="N377">
        <v>-13.953003000000001</v>
      </c>
    </row>
    <row r="378" spans="2:14" x14ac:dyDescent="0.25">
      <c r="B378">
        <v>5704300000</v>
      </c>
      <c r="C378">
        <v>-12.778463</v>
      </c>
      <c r="D378">
        <v>-13.258779000000001</v>
      </c>
      <c r="L378">
        <v>5704300000</v>
      </c>
      <c r="M378">
        <v>-12.533104</v>
      </c>
      <c r="N378">
        <v>-14.175684</v>
      </c>
    </row>
    <row r="379" spans="2:14" x14ac:dyDescent="0.25">
      <c r="B379">
        <v>5804200000</v>
      </c>
      <c r="C379">
        <v>-12.731695</v>
      </c>
      <c r="D379">
        <v>-13.316948</v>
      </c>
      <c r="L379">
        <v>5804200000</v>
      </c>
      <c r="M379">
        <v>-12.543956</v>
      </c>
      <c r="N379">
        <v>-14.277229999999999</v>
      </c>
    </row>
    <row r="380" spans="2:14" x14ac:dyDescent="0.25">
      <c r="B380">
        <v>5904100000</v>
      </c>
      <c r="C380">
        <v>-12.619823</v>
      </c>
      <c r="D380">
        <v>-13.564171999999999</v>
      </c>
      <c r="L380">
        <v>5904100000</v>
      </c>
      <c r="M380">
        <v>-12.540122999999999</v>
      </c>
      <c r="N380">
        <v>-14.486262</v>
      </c>
    </row>
    <row r="381" spans="2:14" x14ac:dyDescent="0.25">
      <c r="B381">
        <v>6004000000</v>
      </c>
      <c r="C381">
        <v>-12.583394999999999</v>
      </c>
      <c r="D381">
        <v>-13.916753999999999</v>
      </c>
      <c r="L381">
        <v>6004000000</v>
      </c>
      <c r="M381">
        <v>-12.617289</v>
      </c>
      <c r="N381">
        <v>-14.587189</v>
      </c>
    </row>
    <row r="382" spans="2:14" x14ac:dyDescent="0.25">
      <c r="B382">
        <v>6103900000</v>
      </c>
      <c r="C382">
        <v>-12.594194</v>
      </c>
      <c r="D382">
        <v>-14.388239</v>
      </c>
      <c r="L382">
        <v>6103900000</v>
      </c>
      <c r="M382">
        <v>-12.717185000000001</v>
      </c>
      <c r="N382">
        <v>-14.716844999999999</v>
      </c>
    </row>
    <row r="383" spans="2:14" x14ac:dyDescent="0.25">
      <c r="B383">
        <v>6203800000</v>
      </c>
      <c r="C383">
        <v>-12.769779</v>
      </c>
      <c r="D383">
        <v>-14.654377999999999</v>
      </c>
      <c r="L383">
        <v>6203800000</v>
      </c>
      <c r="M383">
        <v>-12.933785</v>
      </c>
      <c r="N383">
        <v>-14.633599</v>
      </c>
    </row>
    <row r="384" spans="2:14" x14ac:dyDescent="0.25">
      <c r="B384">
        <v>6303700000</v>
      </c>
      <c r="C384">
        <v>-13.065498</v>
      </c>
      <c r="D384">
        <v>-14.739034</v>
      </c>
      <c r="L384">
        <v>6303700000</v>
      </c>
      <c r="M384">
        <v>-13.127043</v>
      </c>
      <c r="N384">
        <v>-14.500470999999999</v>
      </c>
    </row>
    <row r="385" spans="2:14" x14ac:dyDescent="0.25">
      <c r="B385">
        <v>6403600000</v>
      </c>
      <c r="C385">
        <v>-13.513494</v>
      </c>
      <c r="D385">
        <v>-14.55256</v>
      </c>
      <c r="L385">
        <v>6403600000</v>
      </c>
      <c r="M385">
        <v>-13.372655</v>
      </c>
      <c r="N385">
        <v>-14.244776999999999</v>
      </c>
    </row>
    <row r="386" spans="2:14" x14ac:dyDescent="0.25">
      <c r="B386">
        <v>6503500000</v>
      </c>
      <c r="C386">
        <v>-13.998195000000001</v>
      </c>
      <c r="D386">
        <v>-14.401854999999999</v>
      </c>
      <c r="L386">
        <v>6503500000</v>
      </c>
      <c r="M386">
        <v>-13.598541000000001</v>
      </c>
      <c r="N386">
        <v>-14.114841</v>
      </c>
    </row>
    <row r="387" spans="2:14" x14ac:dyDescent="0.25">
      <c r="B387">
        <v>6603400000</v>
      </c>
      <c r="C387">
        <v>-14.291145999999999</v>
      </c>
      <c r="D387">
        <v>-14.215055</v>
      </c>
      <c r="L387">
        <v>6603400000</v>
      </c>
      <c r="M387">
        <v>-13.780768999999999</v>
      </c>
      <c r="N387">
        <v>-14.017374999999999</v>
      </c>
    </row>
    <row r="388" spans="2:14" x14ac:dyDescent="0.25">
      <c r="B388">
        <v>6703300000</v>
      </c>
      <c r="C388">
        <v>-14.615921</v>
      </c>
      <c r="D388">
        <v>-14.031715999999999</v>
      </c>
      <c r="L388">
        <v>6703300000</v>
      </c>
      <c r="M388">
        <v>-14.055446999999999</v>
      </c>
      <c r="N388">
        <v>-13.94037</v>
      </c>
    </row>
    <row r="389" spans="2:14" x14ac:dyDescent="0.25">
      <c r="B389">
        <v>6803200000</v>
      </c>
      <c r="C389">
        <v>-14.68975</v>
      </c>
      <c r="D389">
        <v>-13.775017</v>
      </c>
      <c r="L389">
        <v>6803200000</v>
      </c>
      <c r="M389">
        <v>-14.149839999999999</v>
      </c>
      <c r="N389">
        <v>-13.786567</v>
      </c>
    </row>
    <row r="390" spans="2:14" x14ac:dyDescent="0.25">
      <c r="B390">
        <v>6903100000</v>
      </c>
      <c r="C390">
        <v>-14.752834999999999</v>
      </c>
      <c r="D390">
        <v>-13.520203</v>
      </c>
      <c r="L390">
        <v>6903100000</v>
      </c>
      <c r="M390">
        <v>-14.304214</v>
      </c>
      <c r="N390">
        <v>-13.611466</v>
      </c>
    </row>
    <row r="391" spans="2:14" x14ac:dyDescent="0.25">
      <c r="B391">
        <v>7003000000</v>
      </c>
      <c r="C391">
        <v>-14.625453</v>
      </c>
      <c r="D391">
        <v>-13.276322</v>
      </c>
      <c r="L391">
        <v>7003000000</v>
      </c>
      <c r="M391">
        <v>-14.314496</v>
      </c>
      <c r="N391">
        <v>-13.440322</v>
      </c>
    </row>
    <row r="392" spans="2:14" x14ac:dyDescent="0.25">
      <c r="B392">
        <v>7102900000</v>
      </c>
      <c r="C392">
        <v>-14.572798000000001</v>
      </c>
      <c r="D392">
        <v>-13.0558</v>
      </c>
      <c r="L392">
        <v>7102900000</v>
      </c>
      <c r="M392">
        <v>-14.474206000000001</v>
      </c>
      <c r="N392">
        <v>-13.226825</v>
      </c>
    </row>
    <row r="393" spans="2:14" x14ac:dyDescent="0.25">
      <c r="B393">
        <v>7202800000</v>
      </c>
      <c r="C393">
        <v>-14.645693</v>
      </c>
      <c r="D393">
        <v>-12.894874</v>
      </c>
      <c r="L393">
        <v>7202800000</v>
      </c>
      <c r="M393">
        <v>-14.642913999999999</v>
      </c>
      <c r="N393">
        <v>-13.040274999999999</v>
      </c>
    </row>
    <row r="394" spans="2:14" x14ac:dyDescent="0.25">
      <c r="B394">
        <v>7302700000</v>
      </c>
      <c r="C394">
        <v>-14.639483999999999</v>
      </c>
      <c r="D394">
        <v>-12.819853999999999</v>
      </c>
      <c r="L394">
        <v>7302700000</v>
      </c>
      <c r="M394">
        <v>-14.712782000000001</v>
      </c>
      <c r="N394">
        <v>-12.933195</v>
      </c>
    </row>
    <row r="395" spans="2:14" x14ac:dyDescent="0.25">
      <c r="B395">
        <v>7402600000</v>
      </c>
      <c r="C395">
        <v>-14.625892</v>
      </c>
      <c r="D395">
        <v>-12.734418</v>
      </c>
      <c r="L395">
        <v>7402600000</v>
      </c>
      <c r="M395">
        <v>-14.683538</v>
      </c>
      <c r="N395">
        <v>-12.890075</v>
      </c>
    </row>
    <row r="396" spans="2:14" x14ac:dyDescent="0.25">
      <c r="B396">
        <v>7502500000</v>
      </c>
      <c r="C396">
        <v>-14.543275</v>
      </c>
      <c r="D396">
        <v>-12.667785</v>
      </c>
      <c r="L396">
        <v>7502500000</v>
      </c>
      <c r="M396">
        <v>-14.671611</v>
      </c>
      <c r="N396">
        <v>-12.879061999999999</v>
      </c>
    </row>
    <row r="397" spans="2:14" x14ac:dyDescent="0.25">
      <c r="B397">
        <v>7602400000</v>
      </c>
      <c r="C397">
        <v>-14.662671</v>
      </c>
      <c r="D397">
        <v>-12.570888999999999</v>
      </c>
      <c r="L397">
        <v>7602400000</v>
      </c>
      <c r="M397">
        <v>-14.874276999999999</v>
      </c>
      <c r="N397">
        <v>-12.872009</v>
      </c>
    </row>
    <row r="398" spans="2:14" x14ac:dyDescent="0.25">
      <c r="B398">
        <v>7702300000</v>
      </c>
      <c r="C398">
        <v>-14.679273</v>
      </c>
      <c r="D398">
        <v>-12.631641999999999</v>
      </c>
      <c r="L398">
        <v>7702300000</v>
      </c>
      <c r="M398">
        <v>-14.949056000000001</v>
      </c>
      <c r="N398">
        <v>-12.968285</v>
      </c>
    </row>
    <row r="399" spans="2:14" x14ac:dyDescent="0.25">
      <c r="B399">
        <v>7802200000</v>
      </c>
      <c r="C399">
        <v>-14.650797000000001</v>
      </c>
      <c r="D399">
        <v>-12.668421</v>
      </c>
      <c r="L399">
        <v>7802200000</v>
      </c>
      <c r="M399">
        <v>-14.950260999999999</v>
      </c>
      <c r="N399">
        <v>-13.037058</v>
      </c>
    </row>
    <row r="400" spans="2:14" x14ac:dyDescent="0.25">
      <c r="B400">
        <v>7902100000</v>
      </c>
      <c r="C400">
        <v>-14.561971</v>
      </c>
      <c r="D400">
        <v>-12.619546</v>
      </c>
      <c r="L400">
        <v>7902100000</v>
      </c>
      <c r="M400">
        <v>-14.916613999999999</v>
      </c>
      <c r="N400">
        <v>-13.034867</v>
      </c>
    </row>
    <row r="401" spans="2:14" x14ac:dyDescent="0.25">
      <c r="B401">
        <v>8002000000</v>
      </c>
      <c r="C401">
        <v>-14.658063</v>
      </c>
      <c r="D401">
        <v>-12.531103999999999</v>
      </c>
      <c r="L401">
        <v>8002000000</v>
      </c>
      <c r="M401">
        <v>-15.069383999999999</v>
      </c>
      <c r="N401">
        <v>-13.010659</v>
      </c>
    </row>
    <row r="402" spans="2:14" x14ac:dyDescent="0.25">
      <c r="B402">
        <v>8101900000</v>
      </c>
      <c r="C402">
        <v>-14.825179</v>
      </c>
      <c r="D402">
        <v>-12.551517</v>
      </c>
      <c r="L402">
        <v>8101900000</v>
      </c>
      <c r="M402">
        <v>-15.251804</v>
      </c>
      <c r="N402">
        <v>-13.103673000000001</v>
      </c>
    </row>
    <row r="403" spans="2:14" x14ac:dyDescent="0.25">
      <c r="B403">
        <v>8201800000</v>
      </c>
      <c r="C403">
        <v>-14.98033</v>
      </c>
      <c r="D403">
        <v>-12.651434</v>
      </c>
      <c r="L403">
        <v>8201800000</v>
      </c>
      <c r="M403">
        <v>-15.403998</v>
      </c>
      <c r="N403">
        <v>-13.303471999999999</v>
      </c>
    </row>
    <row r="404" spans="2:14" x14ac:dyDescent="0.25">
      <c r="B404">
        <v>8301700000</v>
      </c>
      <c r="C404">
        <v>-15.103078999999999</v>
      </c>
      <c r="D404">
        <v>-12.742153</v>
      </c>
      <c r="L404">
        <v>8301700000</v>
      </c>
      <c r="M404">
        <v>-15.569106</v>
      </c>
      <c r="N404">
        <v>-13.476134999999999</v>
      </c>
    </row>
    <row r="405" spans="2:14" x14ac:dyDescent="0.25">
      <c r="B405">
        <v>8401600000</v>
      </c>
      <c r="C405">
        <v>-15.275264</v>
      </c>
      <c r="D405">
        <v>-12.772914</v>
      </c>
      <c r="L405">
        <v>8401600000</v>
      </c>
      <c r="M405">
        <v>-15.712</v>
      </c>
      <c r="N405">
        <v>-13.660345</v>
      </c>
    </row>
    <row r="406" spans="2:14" x14ac:dyDescent="0.25">
      <c r="B406">
        <v>8501500000</v>
      </c>
      <c r="C406">
        <v>-15.363842999999999</v>
      </c>
      <c r="D406">
        <v>-12.930156</v>
      </c>
      <c r="L406">
        <v>8501500000</v>
      </c>
      <c r="M406">
        <v>-15.709669999999999</v>
      </c>
      <c r="N406">
        <v>-13.926406999999999</v>
      </c>
    </row>
    <row r="407" spans="2:14" x14ac:dyDescent="0.25">
      <c r="B407">
        <v>8601400000</v>
      </c>
      <c r="C407">
        <v>-15.408251</v>
      </c>
      <c r="D407">
        <v>-13.117689</v>
      </c>
      <c r="L407">
        <v>8601400000</v>
      </c>
      <c r="M407">
        <v>-15.603297</v>
      </c>
      <c r="N407">
        <v>-14.295857</v>
      </c>
    </row>
    <row r="408" spans="2:14" x14ac:dyDescent="0.25">
      <c r="B408">
        <v>8701300000</v>
      </c>
      <c r="C408">
        <v>-15.462292</v>
      </c>
      <c r="D408">
        <v>-13.388945</v>
      </c>
      <c r="L408">
        <v>8701300000</v>
      </c>
      <c r="M408">
        <v>-15.543302000000001</v>
      </c>
      <c r="N408">
        <v>-14.693128</v>
      </c>
    </row>
    <row r="409" spans="2:14" x14ac:dyDescent="0.25">
      <c r="B409">
        <v>8801200000</v>
      </c>
      <c r="C409">
        <v>-15.696509000000001</v>
      </c>
      <c r="D409">
        <v>-13.501751000000001</v>
      </c>
      <c r="L409">
        <v>8801200000</v>
      </c>
      <c r="M409">
        <v>-15.610943000000001</v>
      </c>
      <c r="N409">
        <v>-14.986487</v>
      </c>
    </row>
    <row r="410" spans="2:14" x14ac:dyDescent="0.25">
      <c r="B410">
        <v>8901100000</v>
      </c>
      <c r="C410">
        <v>-15.880860999999999</v>
      </c>
      <c r="D410">
        <v>-13.734306999999999</v>
      </c>
      <c r="L410">
        <v>8901100000</v>
      </c>
      <c r="M410">
        <v>-15.699661000000001</v>
      </c>
      <c r="N410">
        <v>-15.310737</v>
      </c>
    </row>
    <row r="411" spans="2:14" x14ac:dyDescent="0.25">
      <c r="B411">
        <v>9001000000</v>
      </c>
      <c r="C411">
        <v>-16.034883000000001</v>
      </c>
      <c r="D411">
        <v>-13.899613</v>
      </c>
      <c r="L411">
        <v>9001000000</v>
      </c>
      <c r="M411">
        <v>-15.716246999999999</v>
      </c>
      <c r="N411">
        <v>-15.639217</v>
      </c>
    </row>
    <row r="412" spans="2:14" x14ac:dyDescent="0.25">
      <c r="B412">
        <v>9100900000</v>
      </c>
      <c r="C412">
        <v>-15.991899999999999</v>
      </c>
      <c r="D412">
        <v>-14.184793000000001</v>
      </c>
      <c r="L412">
        <v>9100900000</v>
      </c>
      <c r="M412">
        <v>-15.704651</v>
      </c>
      <c r="N412">
        <v>-15.897415000000001</v>
      </c>
    </row>
    <row r="413" spans="2:14" x14ac:dyDescent="0.25">
      <c r="B413">
        <v>9200800000</v>
      </c>
      <c r="C413">
        <v>-16.192581000000001</v>
      </c>
      <c r="D413">
        <v>-14.315808000000001</v>
      </c>
      <c r="L413">
        <v>9200800000</v>
      </c>
      <c r="M413">
        <v>-15.868855</v>
      </c>
      <c r="N413">
        <v>-16.090246</v>
      </c>
    </row>
    <row r="414" spans="2:14" x14ac:dyDescent="0.25">
      <c r="B414">
        <v>9300700000</v>
      </c>
      <c r="C414">
        <v>-16.244910999999998</v>
      </c>
      <c r="D414">
        <v>-14.690302000000001</v>
      </c>
      <c r="L414">
        <v>9300700000</v>
      </c>
      <c r="M414">
        <v>-16.010176000000001</v>
      </c>
      <c r="N414">
        <v>-16.360783000000001</v>
      </c>
    </row>
    <row r="415" spans="2:14" x14ac:dyDescent="0.25">
      <c r="B415">
        <v>9400600000</v>
      </c>
      <c r="C415">
        <v>-16.275942000000001</v>
      </c>
      <c r="D415">
        <v>-15.092116000000001</v>
      </c>
      <c r="L415">
        <v>9400600000</v>
      </c>
      <c r="M415">
        <v>-16.066324000000002</v>
      </c>
      <c r="N415">
        <v>-16.748497</v>
      </c>
    </row>
    <row r="416" spans="2:14" x14ac:dyDescent="0.25">
      <c r="B416">
        <v>9500500000</v>
      </c>
      <c r="C416">
        <v>-16.087554999999998</v>
      </c>
      <c r="D416">
        <v>-15.757054</v>
      </c>
      <c r="L416">
        <v>9500500000</v>
      </c>
      <c r="M416">
        <v>-16.073785999999998</v>
      </c>
      <c r="N416">
        <v>-17.165028</v>
      </c>
    </row>
    <row r="417" spans="2:16" x14ac:dyDescent="0.25">
      <c r="B417">
        <v>9600400000</v>
      </c>
      <c r="C417">
        <v>-16.012238</v>
      </c>
      <c r="D417">
        <v>-16.49614</v>
      </c>
      <c r="L417">
        <v>9600400000</v>
      </c>
      <c r="M417">
        <v>-16.058395000000001</v>
      </c>
      <c r="N417">
        <v>-17.7883</v>
      </c>
    </row>
    <row r="418" spans="2:16" x14ac:dyDescent="0.25">
      <c r="B418">
        <v>9700300000</v>
      </c>
      <c r="C418">
        <v>-15.855130000000001</v>
      </c>
      <c r="D418">
        <v>-17.684978000000001</v>
      </c>
      <c r="L418">
        <v>9700300000</v>
      </c>
      <c r="M418">
        <v>-15.993622999999999</v>
      </c>
      <c r="N418">
        <v>-18.695536000000001</v>
      </c>
    </row>
    <row r="419" spans="2:16" x14ac:dyDescent="0.25">
      <c r="B419">
        <v>9800200000</v>
      </c>
      <c r="C419">
        <v>-15.869211999999999</v>
      </c>
      <c r="D419">
        <v>-18.813697999999999</v>
      </c>
      <c r="L419">
        <v>9800200000</v>
      </c>
      <c r="M419">
        <v>-15.919642</v>
      </c>
      <c r="N419">
        <v>-19.723907000000001</v>
      </c>
    </row>
    <row r="420" spans="2:16" x14ac:dyDescent="0.25">
      <c r="B420">
        <v>9900100000</v>
      </c>
      <c r="C420">
        <v>-15.917088</v>
      </c>
      <c r="D420">
        <v>-20.288115000000001</v>
      </c>
      <c r="L420">
        <v>9900100000</v>
      </c>
      <c r="M420">
        <v>-15.905514</v>
      </c>
      <c r="N420">
        <v>-20.364491000000001</v>
      </c>
    </row>
    <row r="421" spans="2:16" x14ac:dyDescent="0.25">
      <c r="B421">
        <v>10000000000</v>
      </c>
      <c r="C421">
        <v>-16.096057999999999</v>
      </c>
      <c r="D421">
        <v>-21.238092000000002</v>
      </c>
      <c r="L421">
        <v>10000000000</v>
      </c>
      <c r="M421">
        <v>-15.987420999999999</v>
      </c>
      <c r="N421">
        <v>-20.656051999999999</v>
      </c>
    </row>
    <row r="422" spans="2:16" x14ac:dyDescent="0.25">
      <c r="B422" t="s">
        <v>25</v>
      </c>
      <c r="L422" t="s">
        <v>25</v>
      </c>
    </row>
    <row r="425" spans="2:16" x14ac:dyDescent="0.25">
      <c r="B425" t="s">
        <v>27</v>
      </c>
      <c r="L425" t="s">
        <v>27</v>
      </c>
    </row>
    <row r="426" spans="2:16" x14ac:dyDescent="0.25">
      <c r="B426" t="s">
        <v>23</v>
      </c>
      <c r="C426" t="s">
        <v>109</v>
      </c>
      <c r="D426" t="s">
        <v>320</v>
      </c>
      <c r="E426" t="s">
        <v>321</v>
      </c>
      <c r="F426" t="s">
        <v>112</v>
      </c>
      <c r="L426" t="s">
        <v>23</v>
      </c>
      <c r="M426" t="s">
        <v>109</v>
      </c>
      <c r="N426" t="s">
        <v>320</v>
      </c>
      <c r="O426" t="s">
        <v>321</v>
      </c>
      <c r="P426" t="s">
        <v>112</v>
      </c>
    </row>
    <row r="427" spans="2:16" x14ac:dyDescent="0.25">
      <c r="B427">
        <v>10000000</v>
      </c>
      <c r="C427">
        <v>-1.9225166</v>
      </c>
      <c r="D427">
        <v>-23.702376999999998</v>
      </c>
      <c r="E427">
        <v>-52.014220999999999</v>
      </c>
      <c r="F427">
        <v>-64.876923000000005</v>
      </c>
      <c r="L427">
        <v>10000000</v>
      </c>
      <c r="M427">
        <v>-2.1172165999999999</v>
      </c>
      <c r="N427">
        <v>-23.708479000000001</v>
      </c>
      <c r="O427">
        <v>-47.637076999999998</v>
      </c>
      <c r="P427">
        <v>-60.496341999999999</v>
      </c>
    </row>
    <row r="428" spans="2:16" x14ac:dyDescent="0.25">
      <c r="B428">
        <v>74950000</v>
      </c>
      <c r="C428">
        <v>-2.0725541000000001</v>
      </c>
      <c r="D428">
        <v>-23.637602000000001</v>
      </c>
      <c r="E428">
        <v>-48.602032000000001</v>
      </c>
      <c r="F428">
        <v>-59.224373</v>
      </c>
      <c r="L428">
        <v>74950000</v>
      </c>
      <c r="M428">
        <v>-2.2531595000000002</v>
      </c>
      <c r="N428">
        <v>-23.659157</v>
      </c>
      <c r="O428">
        <v>-42.806091000000002</v>
      </c>
      <c r="P428">
        <v>-59.167568000000003</v>
      </c>
    </row>
    <row r="429" spans="2:16" x14ac:dyDescent="0.25">
      <c r="B429">
        <v>139900000</v>
      </c>
      <c r="C429">
        <v>-2.2762699</v>
      </c>
      <c r="D429">
        <v>-23.600463999999999</v>
      </c>
      <c r="E429">
        <v>-41.243533999999997</v>
      </c>
      <c r="F429">
        <v>-49.745277000000002</v>
      </c>
      <c r="L429">
        <v>139900000</v>
      </c>
      <c r="M429">
        <v>-2.4606906999999998</v>
      </c>
      <c r="N429">
        <v>-23.69096</v>
      </c>
      <c r="O429">
        <v>-34.492741000000002</v>
      </c>
      <c r="P429">
        <v>-54.208080000000002</v>
      </c>
    </row>
    <row r="430" spans="2:16" x14ac:dyDescent="0.25">
      <c r="B430">
        <v>204850000</v>
      </c>
      <c r="C430">
        <v>-2.4239769</v>
      </c>
      <c r="D430">
        <v>-23.620079</v>
      </c>
      <c r="E430">
        <v>-38.429789999999997</v>
      </c>
      <c r="F430">
        <v>-43.498221999999998</v>
      </c>
      <c r="L430">
        <v>204850000</v>
      </c>
      <c r="M430">
        <v>-2.6432384999999998</v>
      </c>
      <c r="N430">
        <v>-23.844315999999999</v>
      </c>
      <c r="O430">
        <v>-31.196187999999999</v>
      </c>
      <c r="P430">
        <v>-49.840980999999999</v>
      </c>
    </row>
    <row r="431" spans="2:16" x14ac:dyDescent="0.25">
      <c r="B431">
        <v>269800000</v>
      </c>
      <c r="C431">
        <v>-2.5488664999999999</v>
      </c>
      <c r="D431">
        <v>-23.688692</v>
      </c>
      <c r="E431">
        <v>-34.556789000000002</v>
      </c>
      <c r="F431">
        <v>-38.433033000000002</v>
      </c>
      <c r="L431">
        <v>269800000</v>
      </c>
      <c r="M431">
        <v>-2.8345821</v>
      </c>
      <c r="N431">
        <v>-24.066873999999999</v>
      </c>
      <c r="O431">
        <v>-27.442160000000001</v>
      </c>
      <c r="P431">
        <v>-46.250275000000002</v>
      </c>
    </row>
    <row r="432" spans="2:16" x14ac:dyDescent="0.25">
      <c r="B432">
        <v>334750000</v>
      </c>
      <c r="C432">
        <v>-2.6661179000000002</v>
      </c>
      <c r="D432">
        <v>-23.916215999999999</v>
      </c>
      <c r="E432">
        <v>-34.522854000000002</v>
      </c>
      <c r="F432">
        <v>-33.602283</v>
      </c>
      <c r="L432">
        <v>334750000</v>
      </c>
      <c r="M432">
        <v>-3.0479647999999999</v>
      </c>
      <c r="N432">
        <v>-24.417614</v>
      </c>
      <c r="O432">
        <v>-27.351476999999999</v>
      </c>
      <c r="P432">
        <v>-42.413302999999999</v>
      </c>
    </row>
    <row r="433" spans="2:16" x14ac:dyDescent="0.25">
      <c r="B433">
        <v>399700000</v>
      </c>
      <c r="C433">
        <v>-2.7781696</v>
      </c>
      <c r="D433">
        <v>-24.221965999999998</v>
      </c>
      <c r="E433">
        <v>-34.668522000000003</v>
      </c>
      <c r="F433">
        <v>-30.934730999999999</v>
      </c>
      <c r="L433">
        <v>399700000</v>
      </c>
      <c r="M433">
        <v>-3.2896928999999999</v>
      </c>
      <c r="N433">
        <v>-24.794909000000001</v>
      </c>
      <c r="O433">
        <v>-27.840906</v>
      </c>
      <c r="P433">
        <v>-39.287987000000001</v>
      </c>
    </row>
    <row r="434" spans="2:16" x14ac:dyDescent="0.25">
      <c r="B434">
        <v>464650000</v>
      </c>
      <c r="C434">
        <v>-2.8614342000000001</v>
      </c>
      <c r="D434">
        <v>-24.559961000000001</v>
      </c>
      <c r="E434">
        <v>-34.494053000000001</v>
      </c>
      <c r="F434">
        <v>-27.672813000000001</v>
      </c>
      <c r="L434">
        <v>464650000</v>
      </c>
      <c r="M434">
        <v>-3.4798198</v>
      </c>
      <c r="N434">
        <v>-25.164007000000002</v>
      </c>
      <c r="O434">
        <v>-28.258423000000001</v>
      </c>
      <c r="P434">
        <v>-35.113852999999999</v>
      </c>
    </row>
    <row r="435" spans="2:16" x14ac:dyDescent="0.25">
      <c r="B435">
        <v>529600000</v>
      </c>
      <c r="C435">
        <v>-2.9848520999999999</v>
      </c>
      <c r="D435">
        <v>-24.874328999999999</v>
      </c>
      <c r="E435">
        <v>-35.438102999999998</v>
      </c>
      <c r="F435">
        <v>-27.977633000000001</v>
      </c>
      <c r="L435">
        <v>529600000</v>
      </c>
      <c r="M435">
        <v>-3.7571986000000002</v>
      </c>
      <c r="N435">
        <v>-25.446297000000001</v>
      </c>
      <c r="O435">
        <v>-28.673528999999998</v>
      </c>
      <c r="P435">
        <v>-35.614379999999997</v>
      </c>
    </row>
    <row r="436" spans="2:16" x14ac:dyDescent="0.25">
      <c r="B436">
        <v>594550000</v>
      </c>
      <c r="C436">
        <v>-3.1239853000000002</v>
      </c>
      <c r="D436">
        <v>-25.115326</v>
      </c>
      <c r="E436">
        <v>-36.273499000000001</v>
      </c>
      <c r="F436">
        <v>-28.945834999999999</v>
      </c>
      <c r="L436">
        <v>594550000</v>
      </c>
      <c r="M436">
        <v>-4.0713520000000001</v>
      </c>
      <c r="N436">
        <v>-25.745491000000001</v>
      </c>
      <c r="O436">
        <v>-29.288546</v>
      </c>
      <c r="P436">
        <v>-36.447544000000001</v>
      </c>
    </row>
    <row r="437" spans="2:16" x14ac:dyDescent="0.25">
      <c r="B437">
        <v>659500000</v>
      </c>
      <c r="C437">
        <v>-3.2708993</v>
      </c>
      <c r="D437">
        <v>-25.370781000000001</v>
      </c>
      <c r="E437">
        <v>-37.381625999999997</v>
      </c>
      <c r="F437">
        <v>-29.697195000000001</v>
      </c>
      <c r="L437">
        <v>659500000</v>
      </c>
      <c r="M437">
        <v>-4.4011364000000004</v>
      </c>
      <c r="N437">
        <v>-26.022957000000002</v>
      </c>
      <c r="O437">
        <v>-29.980962999999999</v>
      </c>
      <c r="P437">
        <v>-37.964046000000003</v>
      </c>
    </row>
    <row r="438" spans="2:16" x14ac:dyDescent="0.25">
      <c r="B438">
        <v>724450000</v>
      </c>
      <c r="C438">
        <v>-3.4395970999999999</v>
      </c>
      <c r="D438">
        <v>-25.666188999999999</v>
      </c>
      <c r="E438">
        <v>-37.503070999999998</v>
      </c>
      <c r="F438">
        <v>-30.353159000000002</v>
      </c>
      <c r="L438">
        <v>724450000</v>
      </c>
      <c r="M438">
        <v>-4.7427153999999998</v>
      </c>
      <c r="N438">
        <v>-26.350218000000002</v>
      </c>
      <c r="O438">
        <v>-30.295027000000001</v>
      </c>
      <c r="P438">
        <v>-38.659267</v>
      </c>
    </row>
    <row r="439" spans="2:16" x14ac:dyDescent="0.25">
      <c r="B439">
        <v>789400000</v>
      </c>
      <c r="C439">
        <v>-3.6526651000000001</v>
      </c>
      <c r="D439">
        <v>-25.949985999999999</v>
      </c>
      <c r="E439">
        <v>-39.000816</v>
      </c>
      <c r="F439">
        <v>-30.818365</v>
      </c>
      <c r="L439">
        <v>789400000</v>
      </c>
      <c r="M439">
        <v>-5.1569152000000003</v>
      </c>
      <c r="N439">
        <v>-26.632116</v>
      </c>
      <c r="O439">
        <v>-30.897106000000001</v>
      </c>
      <c r="P439">
        <v>-39.934513000000003</v>
      </c>
    </row>
    <row r="440" spans="2:16" x14ac:dyDescent="0.25">
      <c r="B440">
        <v>854350000</v>
      </c>
      <c r="C440">
        <v>-3.8871489000000001</v>
      </c>
      <c r="D440">
        <v>-26.180762999999999</v>
      </c>
      <c r="E440">
        <v>-40.179347999999997</v>
      </c>
      <c r="F440">
        <v>-31.015663</v>
      </c>
      <c r="L440">
        <v>854350000</v>
      </c>
      <c r="M440">
        <v>-5.6272836000000002</v>
      </c>
      <c r="N440">
        <v>-26.96903</v>
      </c>
      <c r="O440">
        <v>-31.151264000000001</v>
      </c>
      <c r="P440">
        <v>-40.693469999999998</v>
      </c>
    </row>
    <row r="441" spans="2:16" x14ac:dyDescent="0.25">
      <c r="B441">
        <v>919300000</v>
      </c>
      <c r="C441">
        <v>-4.1590332999999999</v>
      </c>
      <c r="D441">
        <v>-26.514714999999999</v>
      </c>
      <c r="E441">
        <v>-41.743954000000002</v>
      </c>
      <c r="F441">
        <v>-31.691832999999999</v>
      </c>
      <c r="L441">
        <v>919300000</v>
      </c>
      <c r="M441">
        <v>-6.1110338999999998</v>
      </c>
      <c r="N441">
        <v>-27.314135</v>
      </c>
      <c r="O441">
        <v>-32.090285999999999</v>
      </c>
      <c r="P441">
        <v>-41.861640999999999</v>
      </c>
    </row>
    <row r="442" spans="2:16" x14ac:dyDescent="0.25">
      <c r="B442">
        <v>984250000</v>
      </c>
      <c r="C442">
        <v>-4.4553456000000002</v>
      </c>
      <c r="D442">
        <v>-26.841217</v>
      </c>
      <c r="E442">
        <v>-42.399368000000003</v>
      </c>
      <c r="F442">
        <v>-31.667009</v>
      </c>
      <c r="L442">
        <v>984250000</v>
      </c>
      <c r="M442">
        <v>-6.6082006</v>
      </c>
      <c r="N442">
        <v>-27.665593999999999</v>
      </c>
      <c r="O442">
        <v>-32.235759999999999</v>
      </c>
      <c r="P442">
        <v>-42.419361000000002</v>
      </c>
    </row>
    <row r="443" spans="2:16" x14ac:dyDescent="0.25">
      <c r="B443">
        <v>1049200000</v>
      </c>
      <c r="C443">
        <v>-4.7922558999999998</v>
      </c>
      <c r="D443">
        <v>-27.191276999999999</v>
      </c>
      <c r="E443">
        <v>-43.469658000000003</v>
      </c>
      <c r="F443">
        <v>-32.615788000000002</v>
      </c>
      <c r="L443">
        <v>1049200000</v>
      </c>
      <c r="M443">
        <v>-7.1677799000000002</v>
      </c>
      <c r="N443">
        <v>-28.053121999999998</v>
      </c>
      <c r="O443">
        <v>-33.240268999999998</v>
      </c>
      <c r="P443">
        <v>-43.425525999999998</v>
      </c>
    </row>
    <row r="444" spans="2:16" x14ac:dyDescent="0.25">
      <c r="B444">
        <v>1114150000</v>
      </c>
      <c r="C444">
        <v>-5.1628480000000003</v>
      </c>
      <c r="D444">
        <v>-27.649424</v>
      </c>
      <c r="E444">
        <v>-44.200423999999998</v>
      </c>
      <c r="F444">
        <v>-33.019089000000001</v>
      </c>
      <c r="L444">
        <v>1114150000</v>
      </c>
      <c r="M444">
        <v>-7.7588811</v>
      </c>
      <c r="N444">
        <v>-28.525486000000001</v>
      </c>
      <c r="O444">
        <v>-33.530293</v>
      </c>
      <c r="P444">
        <v>-44.108367999999999</v>
      </c>
    </row>
    <row r="445" spans="2:16" x14ac:dyDescent="0.25">
      <c r="B445">
        <v>1179100000</v>
      </c>
      <c r="C445">
        <v>-5.5253730000000001</v>
      </c>
      <c r="D445">
        <v>-28.069527000000001</v>
      </c>
      <c r="E445">
        <v>-44.940804</v>
      </c>
      <c r="F445">
        <v>-33.926063999999997</v>
      </c>
      <c r="L445">
        <v>1179100000</v>
      </c>
      <c r="M445">
        <v>-8.3139523999999998</v>
      </c>
      <c r="N445">
        <v>-28.914065999999998</v>
      </c>
      <c r="O445">
        <v>-34.440392000000003</v>
      </c>
      <c r="P445">
        <v>-44.833523</v>
      </c>
    </row>
    <row r="446" spans="2:16" x14ac:dyDescent="0.25">
      <c r="B446">
        <v>1244050000</v>
      </c>
      <c r="C446">
        <v>-5.9492364000000002</v>
      </c>
      <c r="D446">
        <v>-28.545321999999999</v>
      </c>
      <c r="E446">
        <v>-45.464576999999998</v>
      </c>
      <c r="F446">
        <v>-34.100043999999997</v>
      </c>
      <c r="L446">
        <v>1244050000</v>
      </c>
      <c r="M446">
        <v>-8.9024123999999993</v>
      </c>
      <c r="N446">
        <v>-29.404533000000001</v>
      </c>
      <c r="O446">
        <v>-34.708599</v>
      </c>
      <c r="P446">
        <v>-45.165931999999998</v>
      </c>
    </row>
    <row r="447" spans="2:16" x14ac:dyDescent="0.25">
      <c r="B447">
        <v>1309000000</v>
      </c>
      <c r="C447">
        <v>-6.3839988999999999</v>
      </c>
      <c r="D447">
        <v>-29.10202</v>
      </c>
      <c r="E447">
        <v>-45.958838999999998</v>
      </c>
      <c r="F447">
        <v>-34.828769999999999</v>
      </c>
      <c r="L447">
        <v>1309000000</v>
      </c>
      <c r="M447">
        <v>-9.5231457000000006</v>
      </c>
      <c r="N447">
        <v>-29.933146000000001</v>
      </c>
      <c r="O447">
        <v>-35.557510000000001</v>
      </c>
      <c r="P447">
        <v>-45.512034999999997</v>
      </c>
    </row>
    <row r="448" spans="2:16" x14ac:dyDescent="0.25">
      <c r="B448">
        <v>1373950000</v>
      </c>
      <c r="C448">
        <v>-6.8329749</v>
      </c>
      <c r="D448">
        <v>-29.655532999999998</v>
      </c>
      <c r="E448">
        <v>-46.259895</v>
      </c>
      <c r="F448">
        <v>-35.241703000000001</v>
      </c>
      <c r="L448">
        <v>1373950000</v>
      </c>
      <c r="M448">
        <v>-10.155436</v>
      </c>
      <c r="N448">
        <v>-30.463356000000001</v>
      </c>
      <c r="O448">
        <v>-35.824871000000002</v>
      </c>
      <c r="P448">
        <v>-45.854553000000003</v>
      </c>
    </row>
    <row r="449" spans="2:16" x14ac:dyDescent="0.25">
      <c r="B449">
        <v>1438900000</v>
      </c>
      <c r="C449">
        <v>-7.3122625000000001</v>
      </c>
      <c r="D449">
        <v>-30.152975000000001</v>
      </c>
      <c r="E449">
        <v>-46.444279000000002</v>
      </c>
      <c r="F449">
        <v>-36.031368000000001</v>
      </c>
      <c r="L449">
        <v>1438900000</v>
      </c>
      <c r="M449">
        <v>-10.809855000000001</v>
      </c>
      <c r="N449">
        <v>-30.951163999999999</v>
      </c>
      <c r="O449">
        <v>-36.494357999999998</v>
      </c>
      <c r="P449">
        <v>-46.076748000000002</v>
      </c>
    </row>
    <row r="450" spans="2:16" x14ac:dyDescent="0.25">
      <c r="B450">
        <v>1503850000</v>
      </c>
      <c r="C450">
        <v>-7.7467598999999998</v>
      </c>
      <c r="D450">
        <v>-30.685143</v>
      </c>
      <c r="E450">
        <v>-46.613041000000003</v>
      </c>
      <c r="F450">
        <v>-36.482548000000001</v>
      </c>
      <c r="L450">
        <v>1503850000</v>
      </c>
      <c r="M450">
        <v>-11.370504</v>
      </c>
      <c r="N450">
        <v>-31.501677999999998</v>
      </c>
      <c r="O450">
        <v>-36.859420999999998</v>
      </c>
      <c r="P450">
        <v>-46.365237999999998</v>
      </c>
    </row>
    <row r="451" spans="2:16" x14ac:dyDescent="0.25">
      <c r="B451">
        <v>1568800000</v>
      </c>
      <c r="C451">
        <v>-8.2298431000000001</v>
      </c>
      <c r="D451">
        <v>-31.302855000000001</v>
      </c>
      <c r="E451">
        <v>-46.603538999999998</v>
      </c>
      <c r="F451">
        <v>-37.104649000000002</v>
      </c>
      <c r="L451">
        <v>1568800000</v>
      </c>
      <c r="M451">
        <v>-12.029070000000001</v>
      </c>
      <c r="N451">
        <v>-32.025779999999997</v>
      </c>
      <c r="O451">
        <v>-37.430630000000001</v>
      </c>
      <c r="P451">
        <v>-46.462715000000003</v>
      </c>
    </row>
    <row r="452" spans="2:16" x14ac:dyDescent="0.25">
      <c r="B452">
        <v>1633750000</v>
      </c>
      <c r="C452">
        <v>-8.6927413999999992</v>
      </c>
      <c r="D452">
        <v>-31.982498</v>
      </c>
      <c r="E452">
        <v>-46.607436999999997</v>
      </c>
      <c r="F452">
        <v>-37.551547999999997</v>
      </c>
      <c r="L452">
        <v>1633750000</v>
      </c>
      <c r="M452">
        <v>-12.666409</v>
      </c>
      <c r="N452">
        <v>-32.561604000000003</v>
      </c>
      <c r="O452">
        <v>-37.638019999999997</v>
      </c>
      <c r="P452">
        <v>-46.836086000000002</v>
      </c>
    </row>
    <row r="453" spans="2:16" x14ac:dyDescent="0.25">
      <c r="B453">
        <v>1698700000</v>
      </c>
      <c r="C453">
        <v>-9.1989488999999995</v>
      </c>
      <c r="D453">
        <v>-32.668388</v>
      </c>
      <c r="E453">
        <v>-46.643706999999999</v>
      </c>
      <c r="F453">
        <v>-38.076450000000001</v>
      </c>
      <c r="L453">
        <v>1698700000</v>
      </c>
      <c r="M453">
        <v>-13.408803000000001</v>
      </c>
      <c r="N453">
        <v>-33.105353999999998</v>
      </c>
      <c r="O453">
        <v>-38.072749999999999</v>
      </c>
      <c r="P453">
        <v>-47.046256999999997</v>
      </c>
    </row>
    <row r="454" spans="2:16" x14ac:dyDescent="0.25">
      <c r="B454">
        <v>1763650000</v>
      </c>
      <c r="C454">
        <v>-9.6683015999999995</v>
      </c>
      <c r="D454">
        <v>-33.449635000000001</v>
      </c>
      <c r="E454">
        <v>-46.661284999999999</v>
      </c>
      <c r="F454">
        <v>-38.439177999999998</v>
      </c>
      <c r="L454">
        <v>1763650000</v>
      </c>
      <c r="M454">
        <v>-14.050553000000001</v>
      </c>
      <c r="N454">
        <v>-33.738551999999999</v>
      </c>
      <c r="O454">
        <v>-38.177757</v>
      </c>
      <c r="P454">
        <v>-47.269573000000001</v>
      </c>
    </row>
    <row r="455" spans="2:16" x14ac:dyDescent="0.25">
      <c r="B455">
        <v>1828600000</v>
      </c>
      <c r="C455">
        <v>-10.188437</v>
      </c>
      <c r="D455">
        <v>-34.204082</v>
      </c>
      <c r="E455">
        <v>-46.466137000000003</v>
      </c>
      <c r="F455">
        <v>-38.716392999999997</v>
      </c>
      <c r="L455">
        <v>1828600000</v>
      </c>
      <c r="M455">
        <v>-14.837519</v>
      </c>
      <c r="N455">
        <v>-34.312564999999999</v>
      </c>
      <c r="O455">
        <v>-38.561141999999997</v>
      </c>
      <c r="P455">
        <v>-47.069465999999998</v>
      </c>
    </row>
    <row r="456" spans="2:16" x14ac:dyDescent="0.25">
      <c r="B456">
        <v>1893550000</v>
      </c>
      <c r="C456">
        <v>-10.678324</v>
      </c>
      <c r="D456">
        <v>-35.125594999999997</v>
      </c>
      <c r="E456">
        <v>-46.394072999999999</v>
      </c>
      <c r="F456">
        <v>-38.871605000000002</v>
      </c>
      <c r="L456">
        <v>1893550000</v>
      </c>
      <c r="M456">
        <v>-15.615931</v>
      </c>
      <c r="N456">
        <v>-35.038592999999999</v>
      </c>
      <c r="O456">
        <v>-38.611870000000003</v>
      </c>
      <c r="P456">
        <v>-47.056342999999998</v>
      </c>
    </row>
    <row r="457" spans="2:16" x14ac:dyDescent="0.25">
      <c r="B457">
        <v>1958500000</v>
      </c>
      <c r="C457">
        <v>-11.198893999999999</v>
      </c>
      <c r="D457">
        <v>-35.985790000000001</v>
      </c>
      <c r="E457">
        <v>-46.281810999999998</v>
      </c>
      <c r="F457">
        <v>-39.160263</v>
      </c>
      <c r="L457">
        <v>1958500000</v>
      </c>
      <c r="M457">
        <v>-16.467876</v>
      </c>
      <c r="N457">
        <v>-35.671191999999998</v>
      </c>
      <c r="O457">
        <v>-39.029381000000001</v>
      </c>
      <c r="P457">
        <v>-47.082473999999998</v>
      </c>
    </row>
    <row r="458" spans="2:16" x14ac:dyDescent="0.25">
      <c r="B458">
        <v>2023450000</v>
      </c>
      <c r="C458">
        <v>-11.765499999999999</v>
      </c>
      <c r="D458">
        <v>-36.787005999999998</v>
      </c>
      <c r="E458">
        <v>-46.525379000000001</v>
      </c>
      <c r="F458">
        <v>-39.267113000000002</v>
      </c>
      <c r="L458">
        <v>2023450000</v>
      </c>
      <c r="M458">
        <v>-17.325230000000001</v>
      </c>
      <c r="N458">
        <v>-36.190674000000001</v>
      </c>
      <c r="O458">
        <v>-39.229694000000002</v>
      </c>
      <c r="P458">
        <v>-47.353217999999998</v>
      </c>
    </row>
    <row r="459" spans="2:16" x14ac:dyDescent="0.25">
      <c r="B459">
        <v>2088400000</v>
      </c>
      <c r="C459">
        <v>-12.347897</v>
      </c>
      <c r="D459">
        <v>-37.620536999999999</v>
      </c>
      <c r="E459">
        <v>-46.804957999999999</v>
      </c>
      <c r="F459">
        <v>-39.394641999999997</v>
      </c>
      <c r="L459">
        <v>2088400000</v>
      </c>
      <c r="M459">
        <v>-18.307635999999999</v>
      </c>
      <c r="N459">
        <v>-36.702919000000001</v>
      </c>
      <c r="O459">
        <v>-39.552779999999998</v>
      </c>
      <c r="P459">
        <v>-47.338028000000001</v>
      </c>
    </row>
    <row r="460" spans="2:16" x14ac:dyDescent="0.25">
      <c r="B460">
        <v>2153350000</v>
      </c>
      <c r="C460">
        <v>-12.984669</v>
      </c>
      <c r="D460">
        <v>-38.580832999999998</v>
      </c>
      <c r="E460">
        <v>-47.287028999999997</v>
      </c>
      <c r="F460">
        <v>-39.294837999999999</v>
      </c>
      <c r="L460">
        <v>2153350000</v>
      </c>
      <c r="M460">
        <v>-19.244471000000001</v>
      </c>
      <c r="N460">
        <v>-37.276553999999997</v>
      </c>
      <c r="O460">
        <v>-39.604618000000002</v>
      </c>
      <c r="P460">
        <v>-47.410145</v>
      </c>
    </row>
    <row r="461" spans="2:16" x14ac:dyDescent="0.25">
      <c r="B461">
        <v>2218300000</v>
      </c>
      <c r="C461">
        <v>-13.645541</v>
      </c>
      <c r="D461">
        <v>-39.681114000000001</v>
      </c>
      <c r="E461">
        <v>-47.481022000000003</v>
      </c>
      <c r="F461">
        <v>-39.391399</v>
      </c>
      <c r="L461">
        <v>2218300000</v>
      </c>
      <c r="M461">
        <v>-20.179672</v>
      </c>
      <c r="N461">
        <v>-37.886589000000001</v>
      </c>
      <c r="O461">
        <v>-39.764473000000002</v>
      </c>
      <c r="P461">
        <v>-47.34169</v>
      </c>
    </row>
    <row r="462" spans="2:16" x14ac:dyDescent="0.25">
      <c r="B462">
        <v>2283250000</v>
      </c>
      <c r="C462">
        <v>-14.322604</v>
      </c>
      <c r="D462">
        <v>-40.860743999999997</v>
      </c>
      <c r="E462">
        <v>-47.677875999999998</v>
      </c>
      <c r="F462">
        <v>-39.350879999999997</v>
      </c>
      <c r="L462">
        <v>2283250000</v>
      </c>
      <c r="M462">
        <v>-21.060123000000001</v>
      </c>
      <c r="N462">
        <v>-38.465698000000003</v>
      </c>
      <c r="O462">
        <v>-39.833511000000001</v>
      </c>
      <c r="P462">
        <v>-47.429245000000002</v>
      </c>
    </row>
    <row r="463" spans="2:16" x14ac:dyDescent="0.25">
      <c r="B463">
        <v>2348200000</v>
      </c>
      <c r="C463">
        <v>-15.041772999999999</v>
      </c>
      <c r="D463">
        <v>-42.274104999999999</v>
      </c>
      <c r="E463">
        <v>-47.698658000000002</v>
      </c>
      <c r="F463">
        <v>-39.494663000000003</v>
      </c>
      <c r="L463">
        <v>2348200000</v>
      </c>
      <c r="M463">
        <v>-21.961234999999999</v>
      </c>
      <c r="N463">
        <v>-39.251671000000002</v>
      </c>
      <c r="O463">
        <v>-39.987526000000003</v>
      </c>
      <c r="P463">
        <v>-47.284885000000003</v>
      </c>
    </row>
    <row r="464" spans="2:16" x14ac:dyDescent="0.25">
      <c r="B464">
        <v>2413150000</v>
      </c>
      <c r="C464">
        <v>-15.885961999999999</v>
      </c>
      <c r="D464">
        <v>-43.784762999999998</v>
      </c>
      <c r="E464">
        <v>-47.835236000000002</v>
      </c>
      <c r="F464">
        <v>-39.485892999999997</v>
      </c>
      <c r="L464">
        <v>2413150000</v>
      </c>
      <c r="M464">
        <v>-22.514284</v>
      </c>
      <c r="N464">
        <v>-39.878269000000003</v>
      </c>
      <c r="O464">
        <v>-40.135196999999998</v>
      </c>
      <c r="P464">
        <v>-47.261513000000001</v>
      </c>
    </row>
    <row r="465" spans="2:16" x14ac:dyDescent="0.25">
      <c r="B465">
        <v>2478100000</v>
      </c>
      <c r="C465">
        <v>-16.778542999999999</v>
      </c>
      <c r="D465">
        <v>-45.119216999999999</v>
      </c>
      <c r="E465">
        <v>-47.596569000000002</v>
      </c>
      <c r="F465">
        <v>-39.687156999999999</v>
      </c>
      <c r="L465">
        <v>2478100000</v>
      </c>
      <c r="M465">
        <v>-22.674126000000001</v>
      </c>
      <c r="N465">
        <v>-40.450935000000001</v>
      </c>
      <c r="O465">
        <v>-40.358269</v>
      </c>
      <c r="P465">
        <v>-47.108123999999997</v>
      </c>
    </row>
    <row r="466" spans="2:16" x14ac:dyDescent="0.25">
      <c r="B466">
        <v>2543050000</v>
      </c>
      <c r="C466">
        <v>-17.782350999999998</v>
      </c>
      <c r="D466">
        <v>-46.607455999999999</v>
      </c>
      <c r="E466">
        <v>-47.50367</v>
      </c>
      <c r="F466">
        <v>-39.754803000000003</v>
      </c>
      <c r="L466">
        <v>2543050000</v>
      </c>
      <c r="M466">
        <v>-22.645914000000001</v>
      </c>
      <c r="N466">
        <v>-40.890918999999997</v>
      </c>
      <c r="O466">
        <v>-40.469344999999997</v>
      </c>
      <c r="P466">
        <v>-47.017150999999998</v>
      </c>
    </row>
    <row r="467" spans="2:16" x14ac:dyDescent="0.25">
      <c r="B467">
        <v>2608000000</v>
      </c>
      <c r="C467">
        <v>-18.891297999999999</v>
      </c>
      <c r="D467">
        <v>-48.464385999999998</v>
      </c>
      <c r="E467">
        <v>-47.255080999999997</v>
      </c>
      <c r="F467">
        <v>-39.834601999999997</v>
      </c>
      <c r="L467">
        <v>2608000000</v>
      </c>
      <c r="M467">
        <v>-22.405995999999998</v>
      </c>
      <c r="N467">
        <v>-41.409419999999997</v>
      </c>
      <c r="O467">
        <v>-40.504615999999999</v>
      </c>
      <c r="P467">
        <v>-46.818877999999998</v>
      </c>
    </row>
    <row r="468" spans="2:16" x14ac:dyDescent="0.25">
      <c r="B468">
        <v>2672950000</v>
      </c>
      <c r="C468">
        <v>-20.122983999999999</v>
      </c>
      <c r="D468">
        <v>-50.336689</v>
      </c>
      <c r="E468">
        <v>-47.24691</v>
      </c>
      <c r="F468">
        <v>-39.796005000000001</v>
      </c>
      <c r="L468">
        <v>2672950000</v>
      </c>
      <c r="M468">
        <v>-22.024246000000002</v>
      </c>
      <c r="N468">
        <v>-41.718884000000003</v>
      </c>
      <c r="O468">
        <v>-40.408577000000001</v>
      </c>
      <c r="P468">
        <v>-46.778964999999999</v>
      </c>
    </row>
    <row r="469" spans="2:16" x14ac:dyDescent="0.25">
      <c r="B469">
        <v>2737900000</v>
      </c>
      <c r="C469">
        <v>-21.359466999999999</v>
      </c>
      <c r="D469">
        <v>-52.003501999999997</v>
      </c>
      <c r="E469">
        <v>-47.021458000000003</v>
      </c>
      <c r="F469">
        <v>-39.777183999999998</v>
      </c>
      <c r="L469">
        <v>2737900000</v>
      </c>
      <c r="M469">
        <v>-21.570893999999999</v>
      </c>
      <c r="N469">
        <v>-41.899551000000002</v>
      </c>
      <c r="O469">
        <v>-40.312862000000003</v>
      </c>
      <c r="P469">
        <v>-46.570067999999999</v>
      </c>
    </row>
    <row r="470" spans="2:16" x14ac:dyDescent="0.25">
      <c r="B470">
        <v>2802850000</v>
      </c>
      <c r="C470">
        <v>-22.479707999999999</v>
      </c>
      <c r="D470">
        <v>-52.794364999999999</v>
      </c>
      <c r="E470">
        <v>-46.962173</v>
      </c>
      <c r="F470">
        <v>-39.720523999999997</v>
      </c>
      <c r="L470">
        <v>2802850000</v>
      </c>
      <c r="M470">
        <v>-21.085560000000001</v>
      </c>
      <c r="N470">
        <v>-41.933678</v>
      </c>
      <c r="O470">
        <v>-40.121834</v>
      </c>
      <c r="P470">
        <v>-46.552719000000003</v>
      </c>
    </row>
    <row r="471" spans="2:16" x14ac:dyDescent="0.25">
      <c r="B471">
        <v>2867800000</v>
      </c>
      <c r="C471">
        <v>-23.531192999999998</v>
      </c>
      <c r="D471">
        <v>-53.288803000000001</v>
      </c>
      <c r="E471">
        <v>-46.686382000000002</v>
      </c>
      <c r="F471">
        <v>-39.668320000000001</v>
      </c>
      <c r="L471">
        <v>2867800000</v>
      </c>
      <c r="M471">
        <v>-20.574712999999999</v>
      </c>
      <c r="N471">
        <v>-41.828369000000002</v>
      </c>
      <c r="O471">
        <v>-40.026179999999997</v>
      </c>
      <c r="P471">
        <v>-46.332808999999997</v>
      </c>
    </row>
    <row r="472" spans="2:16" x14ac:dyDescent="0.25">
      <c r="B472">
        <v>2932750000</v>
      </c>
      <c r="C472">
        <v>-24.440256000000002</v>
      </c>
      <c r="D472">
        <v>-52.888069000000002</v>
      </c>
      <c r="E472">
        <v>-46.37077</v>
      </c>
      <c r="F472">
        <v>-39.599369000000003</v>
      </c>
      <c r="L472">
        <v>2932750000</v>
      </c>
      <c r="M472">
        <v>-20.057255000000001</v>
      </c>
      <c r="N472">
        <v>-41.428767999999998</v>
      </c>
      <c r="O472">
        <v>-39.918635999999999</v>
      </c>
      <c r="P472">
        <v>-46.120376999999998</v>
      </c>
    </row>
    <row r="473" spans="2:16" x14ac:dyDescent="0.25">
      <c r="B473">
        <v>2997700000</v>
      </c>
      <c r="C473">
        <v>-24.916729</v>
      </c>
      <c r="D473">
        <v>-52.616301999999997</v>
      </c>
      <c r="E473">
        <v>-46.039707</v>
      </c>
      <c r="F473">
        <v>-39.525173000000002</v>
      </c>
      <c r="L473">
        <v>2997700000</v>
      </c>
      <c r="M473">
        <v>-19.608415999999998</v>
      </c>
      <c r="N473">
        <v>-41.241546999999997</v>
      </c>
      <c r="O473">
        <v>-39.762619000000001</v>
      </c>
      <c r="P473">
        <v>-45.821457000000002</v>
      </c>
    </row>
    <row r="474" spans="2:16" x14ac:dyDescent="0.25">
      <c r="B474">
        <v>3062650000</v>
      </c>
      <c r="C474">
        <v>-24.934425000000001</v>
      </c>
      <c r="D474">
        <v>-50.681072</v>
      </c>
      <c r="E474">
        <v>-45.655994</v>
      </c>
      <c r="F474">
        <v>-39.440494999999999</v>
      </c>
      <c r="L474">
        <v>3062650000</v>
      </c>
      <c r="M474">
        <v>-19.171901999999999</v>
      </c>
      <c r="N474">
        <v>-40.562781999999999</v>
      </c>
      <c r="O474">
        <v>-39.469414</v>
      </c>
      <c r="P474">
        <v>-45.539763999999998</v>
      </c>
    </row>
    <row r="475" spans="2:16" x14ac:dyDescent="0.25">
      <c r="B475">
        <v>3127600000</v>
      </c>
      <c r="C475">
        <v>-24.484043</v>
      </c>
      <c r="D475">
        <v>-48.892333999999998</v>
      </c>
      <c r="E475">
        <v>-45.096657</v>
      </c>
      <c r="F475">
        <v>-39.348362000000002</v>
      </c>
      <c r="L475">
        <v>3127600000</v>
      </c>
      <c r="M475">
        <v>-18.739530999999999</v>
      </c>
      <c r="N475">
        <v>-40.193461999999997</v>
      </c>
      <c r="O475">
        <v>-39.175018000000001</v>
      </c>
      <c r="P475">
        <v>-45.196762</v>
      </c>
    </row>
    <row r="476" spans="2:16" x14ac:dyDescent="0.25">
      <c r="B476">
        <v>3192550000</v>
      </c>
      <c r="C476">
        <v>-23.883452999999999</v>
      </c>
      <c r="D476">
        <v>-46.942368000000002</v>
      </c>
      <c r="E476">
        <v>-44.681792999999999</v>
      </c>
      <c r="F476">
        <v>-39.089770999999999</v>
      </c>
      <c r="L476">
        <v>3192550000</v>
      </c>
      <c r="M476">
        <v>-18.483319999999999</v>
      </c>
      <c r="N476">
        <v>-39.732951999999997</v>
      </c>
      <c r="O476">
        <v>-38.966515000000001</v>
      </c>
      <c r="P476">
        <v>-44.860573000000002</v>
      </c>
    </row>
    <row r="477" spans="2:16" x14ac:dyDescent="0.25">
      <c r="B477">
        <v>3257500000</v>
      </c>
      <c r="C477">
        <v>-23.131308000000001</v>
      </c>
      <c r="D477">
        <v>-46.653315999999997</v>
      </c>
      <c r="E477">
        <v>-44.237991000000001</v>
      </c>
      <c r="F477">
        <v>-38.766724000000004</v>
      </c>
      <c r="L477">
        <v>3257500000</v>
      </c>
      <c r="M477">
        <v>-18.296671</v>
      </c>
      <c r="N477">
        <v>-40.007370000000002</v>
      </c>
      <c r="O477">
        <v>-38.805259999999997</v>
      </c>
      <c r="P477">
        <v>-44.610123000000002</v>
      </c>
    </row>
    <row r="478" spans="2:16" x14ac:dyDescent="0.25">
      <c r="B478">
        <v>3322450000</v>
      </c>
      <c r="C478">
        <v>-22.448854000000001</v>
      </c>
      <c r="D478">
        <v>-46.551250000000003</v>
      </c>
      <c r="E478">
        <v>-43.895237000000002</v>
      </c>
      <c r="F478">
        <v>-38.469147</v>
      </c>
      <c r="L478">
        <v>3322450000</v>
      </c>
      <c r="M478">
        <v>-18.152386</v>
      </c>
      <c r="N478">
        <v>-40.320006999999997</v>
      </c>
      <c r="O478">
        <v>-38.723221000000002</v>
      </c>
      <c r="P478">
        <v>-44.383823</v>
      </c>
    </row>
    <row r="479" spans="2:16" x14ac:dyDescent="0.25">
      <c r="B479">
        <v>3387400000</v>
      </c>
      <c r="C479">
        <v>-21.733667000000001</v>
      </c>
      <c r="D479">
        <v>-47.452472999999998</v>
      </c>
      <c r="E479">
        <v>-43.496448999999998</v>
      </c>
      <c r="F479">
        <v>-38.389656000000002</v>
      </c>
      <c r="L479">
        <v>3387400000</v>
      </c>
      <c r="M479">
        <v>-17.906234999999999</v>
      </c>
      <c r="N479">
        <v>-41.195445999999997</v>
      </c>
      <c r="O479">
        <v>-38.667698000000001</v>
      </c>
      <c r="P479">
        <v>-44.126274000000002</v>
      </c>
    </row>
    <row r="480" spans="2:16" x14ac:dyDescent="0.25">
      <c r="B480">
        <v>3452350000</v>
      </c>
      <c r="C480">
        <v>-21.100477000000001</v>
      </c>
      <c r="D480">
        <v>-48.223346999999997</v>
      </c>
      <c r="E480">
        <v>-43.145882</v>
      </c>
      <c r="F480">
        <v>-38.401352000000003</v>
      </c>
      <c r="L480">
        <v>3452350000</v>
      </c>
      <c r="M480">
        <v>-17.711694999999999</v>
      </c>
      <c r="N480">
        <v>-42.080086000000001</v>
      </c>
      <c r="O480">
        <v>-38.689155999999997</v>
      </c>
      <c r="P480">
        <v>-43.878078000000002</v>
      </c>
    </row>
    <row r="481" spans="2:16" x14ac:dyDescent="0.25">
      <c r="B481">
        <v>3517300000</v>
      </c>
      <c r="C481">
        <v>-20.433001999999998</v>
      </c>
      <c r="D481">
        <v>-48.956775999999998</v>
      </c>
      <c r="E481">
        <v>-42.771217</v>
      </c>
      <c r="F481">
        <v>-38.349212999999999</v>
      </c>
      <c r="L481">
        <v>3517300000</v>
      </c>
      <c r="M481">
        <v>-17.52384</v>
      </c>
      <c r="N481">
        <v>-43.344321999999998</v>
      </c>
      <c r="O481">
        <v>-38.713099999999997</v>
      </c>
      <c r="P481">
        <v>-43.680728999999999</v>
      </c>
    </row>
    <row r="482" spans="2:16" x14ac:dyDescent="0.25">
      <c r="B482">
        <v>3582250000</v>
      </c>
      <c r="C482">
        <v>-19.835173000000001</v>
      </c>
      <c r="D482">
        <v>-48.819149000000003</v>
      </c>
      <c r="E482">
        <v>-42.583686999999998</v>
      </c>
      <c r="F482">
        <v>-38.347583999999998</v>
      </c>
      <c r="L482">
        <v>3582250000</v>
      </c>
      <c r="M482">
        <v>-17.403390999999999</v>
      </c>
      <c r="N482">
        <v>-44.841659999999997</v>
      </c>
      <c r="O482">
        <v>-38.753807000000002</v>
      </c>
      <c r="P482">
        <v>-43.504002</v>
      </c>
    </row>
    <row r="483" spans="2:16" x14ac:dyDescent="0.25">
      <c r="B483">
        <v>3647200000</v>
      </c>
      <c r="C483">
        <v>-19.222807</v>
      </c>
      <c r="D483">
        <v>-47.577801000000001</v>
      </c>
      <c r="E483">
        <v>-42.225242999999999</v>
      </c>
      <c r="F483">
        <v>-38.278796999999997</v>
      </c>
      <c r="L483">
        <v>3647200000</v>
      </c>
      <c r="M483">
        <v>-17.270678</v>
      </c>
      <c r="N483">
        <v>-46.832520000000002</v>
      </c>
      <c r="O483">
        <v>-38.716866000000003</v>
      </c>
      <c r="P483">
        <v>-43.420959000000003</v>
      </c>
    </row>
    <row r="484" spans="2:16" x14ac:dyDescent="0.25">
      <c r="B484">
        <v>3712150000</v>
      </c>
      <c r="C484">
        <v>-18.657076</v>
      </c>
      <c r="D484">
        <v>-46.206412999999998</v>
      </c>
      <c r="E484">
        <v>-42.129845000000003</v>
      </c>
      <c r="F484">
        <v>-38.17136</v>
      </c>
      <c r="L484">
        <v>3712150000</v>
      </c>
      <c r="M484">
        <v>-17.110137999999999</v>
      </c>
      <c r="N484">
        <v>-49.582110999999998</v>
      </c>
      <c r="O484">
        <v>-38.651924000000001</v>
      </c>
      <c r="P484">
        <v>-43.459389000000002</v>
      </c>
    </row>
    <row r="485" spans="2:16" x14ac:dyDescent="0.25">
      <c r="B485">
        <v>3777100000</v>
      </c>
      <c r="C485">
        <v>-18.020423999999998</v>
      </c>
      <c r="D485">
        <v>-44.643028000000001</v>
      </c>
      <c r="E485">
        <v>-42.026893999999999</v>
      </c>
      <c r="F485">
        <v>-38.021450000000002</v>
      </c>
      <c r="L485">
        <v>3777100000</v>
      </c>
      <c r="M485">
        <v>-16.906842999999999</v>
      </c>
      <c r="N485">
        <v>-52.069054000000001</v>
      </c>
      <c r="O485">
        <v>-38.509273999999998</v>
      </c>
      <c r="P485">
        <v>-43.468082000000003</v>
      </c>
    </row>
    <row r="486" spans="2:16" x14ac:dyDescent="0.25">
      <c r="B486">
        <v>3842050000</v>
      </c>
      <c r="C486">
        <v>-17.458743999999999</v>
      </c>
      <c r="D486">
        <v>-43.905487000000001</v>
      </c>
      <c r="E486">
        <v>-42.011702999999997</v>
      </c>
      <c r="F486">
        <v>-37.971305999999998</v>
      </c>
      <c r="L486">
        <v>3842050000</v>
      </c>
      <c r="M486">
        <v>-16.673746000000001</v>
      </c>
      <c r="N486">
        <v>-53.952888000000002</v>
      </c>
      <c r="O486">
        <v>-38.435490000000001</v>
      </c>
      <c r="P486">
        <v>-43.480392000000002</v>
      </c>
    </row>
    <row r="487" spans="2:16" x14ac:dyDescent="0.25">
      <c r="B487">
        <v>3907000000</v>
      </c>
      <c r="C487">
        <v>-16.947409</v>
      </c>
      <c r="D487">
        <v>-43.097473000000001</v>
      </c>
      <c r="E487">
        <v>-42.007483999999998</v>
      </c>
      <c r="F487">
        <v>-37.976097000000003</v>
      </c>
      <c r="L487">
        <v>3907000000</v>
      </c>
      <c r="M487">
        <v>-16.479771</v>
      </c>
      <c r="N487">
        <v>-55.493309000000004</v>
      </c>
      <c r="O487">
        <v>-38.424670999999996</v>
      </c>
      <c r="P487">
        <v>-43.546478</v>
      </c>
    </row>
    <row r="488" spans="2:16" x14ac:dyDescent="0.25">
      <c r="B488">
        <v>3971950000</v>
      </c>
      <c r="C488">
        <v>-16.557856000000001</v>
      </c>
      <c r="D488">
        <v>-42.715054000000002</v>
      </c>
      <c r="E488">
        <v>-41.936954</v>
      </c>
      <c r="F488">
        <v>-38.147433999999997</v>
      </c>
      <c r="L488">
        <v>3971950000</v>
      </c>
      <c r="M488">
        <v>-16.309238000000001</v>
      </c>
      <c r="N488">
        <v>-56.313567999999997</v>
      </c>
      <c r="O488">
        <v>-38.507519000000002</v>
      </c>
      <c r="P488">
        <v>-43.563628999999999</v>
      </c>
    </row>
    <row r="489" spans="2:16" x14ac:dyDescent="0.25">
      <c r="B489">
        <v>4036900000</v>
      </c>
      <c r="C489">
        <v>-16.230709000000001</v>
      </c>
      <c r="D489">
        <v>-42.238498999999997</v>
      </c>
      <c r="E489">
        <v>-41.857025</v>
      </c>
      <c r="F489">
        <v>-38.440742</v>
      </c>
      <c r="L489">
        <v>4036900000</v>
      </c>
      <c r="M489">
        <v>-16.182032</v>
      </c>
      <c r="N489">
        <v>-57.284134000000002</v>
      </c>
      <c r="O489">
        <v>-38.764583999999999</v>
      </c>
      <c r="P489">
        <v>-43.676651</v>
      </c>
    </row>
    <row r="490" spans="2:16" x14ac:dyDescent="0.25">
      <c r="B490">
        <v>4101850000</v>
      </c>
      <c r="C490">
        <v>-15.951076</v>
      </c>
      <c r="D490">
        <v>-42.438389000000001</v>
      </c>
      <c r="E490">
        <v>-41.900925000000001</v>
      </c>
      <c r="F490">
        <v>-38.774590000000003</v>
      </c>
      <c r="L490">
        <v>4101850000</v>
      </c>
      <c r="M490">
        <v>-16.008365999999999</v>
      </c>
      <c r="N490">
        <v>-56.632567999999999</v>
      </c>
      <c r="O490">
        <v>-39.111629000000001</v>
      </c>
      <c r="P490">
        <v>-43.790314000000002</v>
      </c>
    </row>
    <row r="491" spans="2:16" x14ac:dyDescent="0.25">
      <c r="B491">
        <v>4166800000</v>
      </c>
      <c r="C491">
        <v>-15.744946000000001</v>
      </c>
      <c r="D491">
        <v>-42.652191000000002</v>
      </c>
      <c r="E491">
        <v>-41.840358999999999</v>
      </c>
      <c r="F491">
        <v>-39.126854000000002</v>
      </c>
      <c r="L491">
        <v>4166800000</v>
      </c>
      <c r="M491">
        <v>-15.863705</v>
      </c>
      <c r="N491">
        <v>-55.057223999999998</v>
      </c>
      <c r="O491">
        <v>-39.490448000000001</v>
      </c>
      <c r="P491">
        <v>-43.914496999999997</v>
      </c>
    </row>
    <row r="492" spans="2:16" x14ac:dyDescent="0.25">
      <c r="B492">
        <v>4231750000</v>
      </c>
      <c r="C492">
        <v>-15.564311</v>
      </c>
      <c r="D492">
        <v>-43.562531</v>
      </c>
      <c r="E492">
        <v>-41.918059999999997</v>
      </c>
      <c r="F492">
        <v>-39.475056000000002</v>
      </c>
      <c r="L492">
        <v>4231750000</v>
      </c>
      <c r="M492">
        <v>-15.699118</v>
      </c>
      <c r="N492">
        <v>-52.299809000000003</v>
      </c>
      <c r="O492">
        <v>-39.867569000000003</v>
      </c>
      <c r="P492">
        <v>-43.966411999999998</v>
      </c>
    </row>
    <row r="493" spans="2:16" x14ac:dyDescent="0.25">
      <c r="B493">
        <v>4296700000</v>
      </c>
      <c r="C493">
        <v>-15.432895</v>
      </c>
      <c r="D493">
        <v>-44.252834</v>
      </c>
      <c r="E493">
        <v>-42.040759999999999</v>
      </c>
      <c r="F493">
        <v>-39.910201999999998</v>
      </c>
      <c r="L493">
        <v>4296700000</v>
      </c>
      <c r="M493">
        <v>-15.539989</v>
      </c>
      <c r="N493">
        <v>-49.842587000000002</v>
      </c>
      <c r="O493">
        <v>-40.287726999999997</v>
      </c>
      <c r="P493">
        <v>-44.048363000000002</v>
      </c>
    </row>
    <row r="494" spans="2:16" x14ac:dyDescent="0.25">
      <c r="B494">
        <v>4361650000</v>
      </c>
      <c r="C494">
        <v>-15.301907</v>
      </c>
      <c r="D494">
        <v>-45.275486000000001</v>
      </c>
      <c r="E494">
        <v>-42.125965000000001</v>
      </c>
      <c r="F494">
        <v>-40.286873</v>
      </c>
      <c r="L494">
        <v>4361650000</v>
      </c>
      <c r="M494">
        <v>-15.369133</v>
      </c>
      <c r="N494">
        <v>-48.144011999999996</v>
      </c>
      <c r="O494">
        <v>-40.744906999999998</v>
      </c>
      <c r="P494">
        <v>-44.112206</v>
      </c>
    </row>
    <row r="495" spans="2:16" x14ac:dyDescent="0.25">
      <c r="B495">
        <v>4426600000</v>
      </c>
      <c r="C495">
        <v>-15.221453</v>
      </c>
      <c r="D495">
        <v>-46.789344999999997</v>
      </c>
      <c r="E495">
        <v>-42.207763999999997</v>
      </c>
      <c r="F495">
        <v>-40.743343000000003</v>
      </c>
      <c r="L495">
        <v>4426600000</v>
      </c>
      <c r="M495">
        <v>-15.243302</v>
      </c>
      <c r="N495">
        <v>-46.835777</v>
      </c>
      <c r="O495">
        <v>-41.238681999999997</v>
      </c>
      <c r="P495">
        <v>-44.263213999999998</v>
      </c>
    </row>
    <row r="496" spans="2:16" x14ac:dyDescent="0.25">
      <c r="B496">
        <v>4491550000</v>
      </c>
      <c r="C496">
        <v>-15.151799</v>
      </c>
      <c r="D496">
        <v>-48.724677999999997</v>
      </c>
      <c r="E496">
        <v>-42.190246999999999</v>
      </c>
      <c r="F496">
        <v>-41.081192000000001</v>
      </c>
      <c r="L496">
        <v>4491550000</v>
      </c>
      <c r="M496">
        <v>-15.11666</v>
      </c>
      <c r="N496">
        <v>-45.530997999999997</v>
      </c>
      <c r="O496">
        <v>-41.654491</v>
      </c>
      <c r="P496">
        <v>-44.407035999999998</v>
      </c>
    </row>
    <row r="497" spans="2:16" x14ac:dyDescent="0.25">
      <c r="B497">
        <v>4556500000</v>
      </c>
      <c r="C497">
        <v>-15.123507</v>
      </c>
      <c r="D497">
        <v>-52.918818999999999</v>
      </c>
      <c r="E497">
        <v>-42.224876000000002</v>
      </c>
      <c r="F497">
        <v>-41.501674999999999</v>
      </c>
      <c r="L497">
        <v>4556500000</v>
      </c>
      <c r="M497">
        <v>-15.026196000000001</v>
      </c>
      <c r="N497">
        <v>-44.458305000000003</v>
      </c>
      <c r="O497">
        <v>-42.123131000000001</v>
      </c>
      <c r="P497">
        <v>-44.563327999999998</v>
      </c>
    </row>
    <row r="498" spans="2:16" x14ac:dyDescent="0.25">
      <c r="B498">
        <v>4621450000</v>
      </c>
      <c r="C498">
        <v>-15.101201</v>
      </c>
      <c r="D498">
        <v>-56.460621000000003</v>
      </c>
      <c r="E498">
        <v>-42.218291999999998</v>
      </c>
      <c r="F498">
        <v>-41.798279000000001</v>
      </c>
      <c r="L498">
        <v>4621450000</v>
      </c>
      <c r="M498">
        <v>-14.9518</v>
      </c>
      <c r="N498">
        <v>-43.850738999999997</v>
      </c>
      <c r="O498">
        <v>-42.626350000000002</v>
      </c>
      <c r="P498">
        <v>-44.602424999999997</v>
      </c>
    </row>
    <row r="499" spans="2:16" x14ac:dyDescent="0.25">
      <c r="B499">
        <v>4686400000</v>
      </c>
      <c r="C499">
        <v>-15.141522</v>
      </c>
      <c r="D499">
        <v>-63.071190000000001</v>
      </c>
      <c r="E499">
        <v>-42.420985999999999</v>
      </c>
      <c r="F499">
        <v>-42.109180000000002</v>
      </c>
      <c r="L499">
        <v>4686400000</v>
      </c>
      <c r="M499">
        <v>-14.927902</v>
      </c>
      <c r="N499">
        <v>-43.371403000000001</v>
      </c>
      <c r="O499">
        <v>-43.052235000000003</v>
      </c>
      <c r="P499">
        <v>-44.846283</v>
      </c>
    </row>
    <row r="500" spans="2:16" x14ac:dyDescent="0.25">
      <c r="B500">
        <v>4751350000</v>
      </c>
      <c r="C500">
        <v>-15.167438000000001</v>
      </c>
      <c r="D500">
        <v>-66.207817000000006</v>
      </c>
      <c r="E500">
        <v>-42.34272</v>
      </c>
      <c r="F500">
        <v>-42.280861000000002</v>
      </c>
      <c r="L500">
        <v>4751350000</v>
      </c>
      <c r="M500">
        <v>-14.902191999999999</v>
      </c>
      <c r="N500">
        <v>-43.48753</v>
      </c>
      <c r="O500">
        <v>-43.406502000000003</v>
      </c>
      <c r="P500">
        <v>-44.896335999999998</v>
      </c>
    </row>
    <row r="501" spans="2:16" x14ac:dyDescent="0.25">
      <c r="B501">
        <v>4816300000</v>
      </c>
      <c r="C501">
        <v>-15.279489999999999</v>
      </c>
      <c r="D501">
        <v>-67.324485999999993</v>
      </c>
      <c r="E501">
        <v>-42.505786999999998</v>
      </c>
      <c r="F501">
        <v>-42.523212000000001</v>
      </c>
      <c r="L501">
        <v>4816300000</v>
      </c>
      <c r="M501">
        <v>-14.926988</v>
      </c>
      <c r="N501">
        <v>-43.898083</v>
      </c>
      <c r="O501">
        <v>-43.747996999999998</v>
      </c>
      <c r="P501">
        <v>-45.040489000000001</v>
      </c>
    </row>
    <row r="502" spans="2:16" x14ac:dyDescent="0.25">
      <c r="B502">
        <v>4881250000</v>
      </c>
      <c r="C502">
        <v>-15.314538000000001</v>
      </c>
      <c r="D502">
        <v>-65.427184999999994</v>
      </c>
      <c r="E502">
        <v>-42.415382000000001</v>
      </c>
      <c r="F502">
        <v>-42.622436999999998</v>
      </c>
      <c r="L502">
        <v>4881250000</v>
      </c>
      <c r="M502">
        <v>-14.908182999999999</v>
      </c>
      <c r="N502">
        <v>-44.375484</v>
      </c>
      <c r="O502">
        <v>-44.148223999999999</v>
      </c>
      <c r="P502">
        <v>-45.218628000000002</v>
      </c>
    </row>
    <row r="503" spans="2:16" x14ac:dyDescent="0.25">
      <c r="B503">
        <v>4946200000</v>
      </c>
      <c r="C503">
        <v>-15.457345999999999</v>
      </c>
      <c r="D503">
        <v>-63.051670000000001</v>
      </c>
      <c r="E503">
        <v>-42.493324000000001</v>
      </c>
      <c r="F503">
        <v>-42.732227000000002</v>
      </c>
      <c r="L503">
        <v>4946200000</v>
      </c>
      <c r="M503">
        <v>-14.967480999999999</v>
      </c>
      <c r="N503">
        <v>-45.356392</v>
      </c>
      <c r="O503">
        <v>-44.704014000000001</v>
      </c>
      <c r="P503">
        <v>-45.430683000000002</v>
      </c>
    </row>
    <row r="504" spans="2:16" x14ac:dyDescent="0.25">
      <c r="B504">
        <v>5011150000</v>
      </c>
      <c r="C504">
        <v>-15.506634999999999</v>
      </c>
      <c r="D504">
        <v>-61.308739000000003</v>
      </c>
      <c r="E504">
        <v>-42.564228</v>
      </c>
      <c r="F504">
        <v>-42.716605999999999</v>
      </c>
      <c r="L504">
        <v>5011150000</v>
      </c>
      <c r="M504">
        <v>-14.978275</v>
      </c>
      <c r="N504">
        <v>-46.501274000000002</v>
      </c>
      <c r="O504">
        <v>-45.081035999999997</v>
      </c>
      <c r="P504">
        <v>-45.767837999999998</v>
      </c>
    </row>
    <row r="505" spans="2:16" x14ac:dyDescent="0.25">
      <c r="B505">
        <v>5076100000</v>
      </c>
      <c r="C505">
        <v>-15.643103999999999</v>
      </c>
      <c r="D505">
        <v>-57.997463000000003</v>
      </c>
      <c r="E505">
        <v>-42.729892999999997</v>
      </c>
      <c r="F505">
        <v>-42.616047000000002</v>
      </c>
      <c r="L505">
        <v>5076100000</v>
      </c>
      <c r="M505">
        <v>-15.027682</v>
      </c>
      <c r="N505">
        <v>-47.923893</v>
      </c>
      <c r="O505">
        <v>-45.285812</v>
      </c>
      <c r="P505">
        <v>-46.169955999999999</v>
      </c>
    </row>
    <row r="506" spans="2:16" x14ac:dyDescent="0.25">
      <c r="B506">
        <v>5141050000</v>
      </c>
      <c r="C506">
        <v>-15.708487999999999</v>
      </c>
      <c r="D506">
        <v>-54.645336</v>
      </c>
      <c r="E506">
        <v>-43.011982000000003</v>
      </c>
      <c r="F506">
        <v>-42.528548999999998</v>
      </c>
      <c r="L506">
        <v>5141050000</v>
      </c>
      <c r="M506">
        <v>-15.053750000000001</v>
      </c>
      <c r="N506">
        <v>-49.208809000000002</v>
      </c>
      <c r="O506">
        <v>-45.374167999999997</v>
      </c>
      <c r="P506">
        <v>-46.707828999999997</v>
      </c>
    </row>
    <row r="507" spans="2:16" x14ac:dyDescent="0.25">
      <c r="B507">
        <v>5206000000</v>
      </c>
      <c r="C507">
        <v>-15.863436</v>
      </c>
      <c r="D507">
        <v>-53.452240000000003</v>
      </c>
      <c r="E507">
        <v>-43.118167999999997</v>
      </c>
      <c r="F507">
        <v>-42.406512999999997</v>
      </c>
      <c r="L507">
        <v>5206000000</v>
      </c>
      <c r="M507">
        <v>-15.145771999999999</v>
      </c>
      <c r="N507">
        <v>-50.199814000000003</v>
      </c>
      <c r="O507">
        <v>-45.656975000000003</v>
      </c>
      <c r="P507">
        <v>-47.043754999999997</v>
      </c>
    </row>
    <row r="508" spans="2:16" x14ac:dyDescent="0.25">
      <c r="B508">
        <v>5270950000</v>
      </c>
      <c r="C508">
        <v>-15.875093</v>
      </c>
      <c r="D508">
        <v>-51.756577</v>
      </c>
      <c r="E508">
        <v>-43.258944999999997</v>
      </c>
      <c r="F508">
        <v>-42.459240000000001</v>
      </c>
      <c r="L508">
        <v>5270950000</v>
      </c>
      <c r="M508">
        <v>-15.181977</v>
      </c>
      <c r="N508">
        <v>-51.429519999999997</v>
      </c>
      <c r="O508">
        <v>-46.114372000000003</v>
      </c>
      <c r="P508">
        <v>-47.595894000000001</v>
      </c>
    </row>
    <row r="509" spans="2:16" x14ac:dyDescent="0.25">
      <c r="B509">
        <v>5335900000</v>
      </c>
      <c r="C509">
        <v>-15.779531</v>
      </c>
      <c r="D509">
        <v>-51.423302</v>
      </c>
      <c r="E509">
        <v>-43.208378000000003</v>
      </c>
      <c r="F509">
        <v>-42.388976999999997</v>
      </c>
      <c r="L509">
        <v>5335900000</v>
      </c>
      <c r="M509">
        <v>-15.182634</v>
      </c>
      <c r="N509">
        <v>-52.349330999999999</v>
      </c>
      <c r="O509">
        <v>-46.715778</v>
      </c>
      <c r="P509">
        <v>-48.002597999999999</v>
      </c>
    </row>
    <row r="510" spans="2:16" x14ac:dyDescent="0.25">
      <c r="B510">
        <v>5400850000</v>
      </c>
      <c r="C510">
        <v>-15.573503000000001</v>
      </c>
      <c r="D510">
        <v>-49.223858</v>
      </c>
      <c r="E510">
        <v>-43.321914999999997</v>
      </c>
      <c r="F510">
        <v>-42.499412999999997</v>
      </c>
      <c r="L510">
        <v>5400850000</v>
      </c>
      <c r="M510">
        <v>-15.175034999999999</v>
      </c>
      <c r="N510">
        <v>-53.485905000000002</v>
      </c>
      <c r="O510">
        <v>-47.205486000000001</v>
      </c>
      <c r="P510">
        <v>-48.597118000000002</v>
      </c>
    </row>
    <row r="511" spans="2:16" x14ac:dyDescent="0.25">
      <c r="B511">
        <v>5465800000</v>
      </c>
      <c r="C511">
        <v>-15.314838</v>
      </c>
      <c r="D511">
        <v>-48.218037000000002</v>
      </c>
      <c r="E511">
        <v>-43.228805999999999</v>
      </c>
      <c r="F511">
        <v>-42.506354999999999</v>
      </c>
      <c r="L511">
        <v>5465800000</v>
      </c>
      <c r="M511">
        <v>-15.147784</v>
      </c>
      <c r="N511">
        <v>-53.637112000000002</v>
      </c>
      <c r="O511">
        <v>-47.591155999999998</v>
      </c>
      <c r="P511">
        <v>-48.946609000000002</v>
      </c>
    </row>
    <row r="512" spans="2:16" x14ac:dyDescent="0.25">
      <c r="B512">
        <v>5530750000</v>
      </c>
      <c r="C512">
        <v>-15.003947999999999</v>
      </c>
      <c r="D512">
        <v>-46.423915999999998</v>
      </c>
      <c r="E512">
        <v>-43.079853</v>
      </c>
      <c r="F512">
        <v>-42.693114999999999</v>
      </c>
      <c r="L512">
        <v>5530750000</v>
      </c>
      <c r="M512">
        <v>-15.093609000000001</v>
      </c>
      <c r="N512">
        <v>-51.784370000000003</v>
      </c>
      <c r="O512">
        <v>-48.188395999999997</v>
      </c>
      <c r="P512">
        <v>-49.469189</v>
      </c>
    </row>
    <row r="513" spans="2:16" x14ac:dyDescent="0.25">
      <c r="B513">
        <v>5595700000</v>
      </c>
      <c r="C513">
        <v>-14.696324000000001</v>
      </c>
      <c r="D513">
        <v>-44.957211000000001</v>
      </c>
      <c r="E513">
        <v>-42.762931999999999</v>
      </c>
      <c r="F513">
        <v>-42.651778999999998</v>
      </c>
      <c r="L513">
        <v>5595700000</v>
      </c>
      <c r="M513">
        <v>-14.993304999999999</v>
      </c>
      <c r="N513">
        <v>-47.965141000000003</v>
      </c>
      <c r="O513">
        <v>-48.564709000000001</v>
      </c>
      <c r="P513">
        <v>-49.717185999999998</v>
      </c>
    </row>
    <row r="514" spans="2:16" x14ac:dyDescent="0.25">
      <c r="B514">
        <v>5660650000</v>
      </c>
      <c r="C514">
        <v>-14.508013999999999</v>
      </c>
      <c r="D514">
        <v>-43.576366</v>
      </c>
      <c r="E514">
        <v>-42.684879000000002</v>
      </c>
      <c r="F514">
        <v>-42.811985</v>
      </c>
      <c r="L514">
        <v>5660650000</v>
      </c>
      <c r="M514">
        <v>-14.87196</v>
      </c>
      <c r="N514">
        <v>-43.941268999999998</v>
      </c>
      <c r="O514">
        <v>-48.700775</v>
      </c>
      <c r="P514">
        <v>-49.934939999999997</v>
      </c>
    </row>
    <row r="515" spans="2:16" x14ac:dyDescent="0.25">
      <c r="B515">
        <v>5725600000</v>
      </c>
      <c r="C515">
        <v>-14.453055000000001</v>
      </c>
      <c r="D515">
        <v>-42.706017000000003</v>
      </c>
      <c r="E515">
        <v>-42.575665000000001</v>
      </c>
      <c r="F515">
        <v>-42.847591000000001</v>
      </c>
      <c r="L515">
        <v>5725600000</v>
      </c>
      <c r="M515">
        <v>-14.698952</v>
      </c>
      <c r="N515">
        <v>-40.700572999999999</v>
      </c>
      <c r="O515">
        <v>-48.441792</v>
      </c>
      <c r="P515">
        <v>-50.203662999999999</v>
      </c>
    </row>
    <row r="516" spans="2:16" x14ac:dyDescent="0.25">
      <c r="B516">
        <v>5790550000</v>
      </c>
      <c r="C516">
        <v>-14.442527</v>
      </c>
      <c r="D516">
        <v>-41.926613000000003</v>
      </c>
      <c r="E516">
        <v>-42.509574999999998</v>
      </c>
      <c r="F516">
        <v>-43.050570999999998</v>
      </c>
      <c r="L516">
        <v>5790550000</v>
      </c>
      <c r="M516">
        <v>-14.437011999999999</v>
      </c>
      <c r="N516">
        <v>-38.438591000000002</v>
      </c>
      <c r="O516">
        <v>-48.343451999999999</v>
      </c>
      <c r="P516">
        <v>-50.366706999999998</v>
      </c>
    </row>
    <row r="517" spans="2:16" x14ac:dyDescent="0.25">
      <c r="B517">
        <v>5855500000</v>
      </c>
      <c r="C517">
        <v>-14.533156999999999</v>
      </c>
      <c r="D517">
        <v>-40.996879999999997</v>
      </c>
      <c r="E517">
        <v>-42.426586</v>
      </c>
      <c r="F517">
        <v>-43.211300000000001</v>
      </c>
      <c r="L517">
        <v>5855500000</v>
      </c>
      <c r="M517">
        <v>-14.177804</v>
      </c>
      <c r="N517">
        <v>-36.771366</v>
      </c>
      <c r="O517">
        <v>-48.212054999999999</v>
      </c>
      <c r="P517">
        <v>-50.541046000000001</v>
      </c>
    </row>
    <row r="518" spans="2:16" x14ac:dyDescent="0.25">
      <c r="B518">
        <v>5920450000</v>
      </c>
      <c r="C518">
        <v>-14.712064</v>
      </c>
      <c r="D518">
        <v>-40.248161000000003</v>
      </c>
      <c r="E518">
        <v>-42.419505999999998</v>
      </c>
      <c r="F518">
        <v>-43.559277000000002</v>
      </c>
      <c r="L518">
        <v>5920450000</v>
      </c>
      <c r="M518">
        <v>-13.95364</v>
      </c>
      <c r="N518">
        <v>-36.013519000000002</v>
      </c>
      <c r="O518">
        <v>-48.465580000000003</v>
      </c>
      <c r="P518">
        <v>-50.392021</v>
      </c>
    </row>
    <row r="519" spans="2:16" x14ac:dyDescent="0.25">
      <c r="B519">
        <v>5985400000</v>
      </c>
      <c r="C519">
        <v>-14.930019</v>
      </c>
      <c r="D519">
        <v>-39.851439999999997</v>
      </c>
      <c r="E519">
        <v>-42.309818</v>
      </c>
      <c r="F519">
        <v>-44.073901999999997</v>
      </c>
      <c r="L519">
        <v>5985400000</v>
      </c>
      <c r="M519">
        <v>-13.721469000000001</v>
      </c>
      <c r="N519">
        <v>-35.887993000000002</v>
      </c>
      <c r="O519">
        <v>-48.581398</v>
      </c>
      <c r="P519">
        <v>-50.203274</v>
      </c>
    </row>
    <row r="520" spans="2:16" x14ac:dyDescent="0.25">
      <c r="B520">
        <v>6050350000</v>
      </c>
      <c r="C520">
        <v>-15.087845</v>
      </c>
      <c r="D520">
        <v>-39.717086999999999</v>
      </c>
      <c r="E520">
        <v>-41.822639000000002</v>
      </c>
      <c r="F520">
        <v>-45.028182999999999</v>
      </c>
      <c r="L520">
        <v>6050350000</v>
      </c>
      <c r="M520">
        <v>-13.503228999999999</v>
      </c>
      <c r="N520">
        <v>-35.935051000000001</v>
      </c>
      <c r="O520">
        <v>-48.808014</v>
      </c>
      <c r="P520">
        <v>-49.373584999999999</v>
      </c>
    </row>
    <row r="521" spans="2:16" x14ac:dyDescent="0.25">
      <c r="B521">
        <v>6115300000</v>
      </c>
      <c r="C521">
        <v>-15.209296999999999</v>
      </c>
      <c r="D521">
        <v>-39.947406999999998</v>
      </c>
      <c r="E521">
        <v>-41.328316000000001</v>
      </c>
      <c r="F521">
        <v>-46.298682999999997</v>
      </c>
      <c r="L521">
        <v>6115300000</v>
      </c>
      <c r="M521">
        <v>-13.25834</v>
      </c>
      <c r="N521">
        <v>-36.075645000000002</v>
      </c>
      <c r="O521">
        <v>-48.744937999999998</v>
      </c>
      <c r="P521">
        <v>-48.813518999999999</v>
      </c>
    </row>
    <row r="522" spans="2:16" x14ac:dyDescent="0.25">
      <c r="B522">
        <v>6180250000</v>
      </c>
      <c r="C522">
        <v>-15.293884</v>
      </c>
      <c r="D522">
        <v>-40.339084999999997</v>
      </c>
      <c r="E522">
        <v>-40.624901000000001</v>
      </c>
      <c r="F522">
        <v>-48.087077999999998</v>
      </c>
      <c r="L522">
        <v>6180250000</v>
      </c>
      <c r="M522">
        <v>-13.048563</v>
      </c>
      <c r="N522">
        <v>-36.287914000000001</v>
      </c>
      <c r="O522">
        <v>-47.819873999999999</v>
      </c>
      <c r="P522">
        <v>-47.652217999999998</v>
      </c>
    </row>
    <row r="523" spans="2:16" x14ac:dyDescent="0.25">
      <c r="B523">
        <v>6245200000</v>
      </c>
      <c r="C523">
        <v>-15.300615000000001</v>
      </c>
      <c r="D523">
        <v>-40.810223000000001</v>
      </c>
      <c r="E523">
        <v>-40.119422999999998</v>
      </c>
      <c r="F523">
        <v>-49.240417000000001</v>
      </c>
      <c r="L523">
        <v>6245200000</v>
      </c>
      <c r="M523">
        <v>-12.863498999999999</v>
      </c>
      <c r="N523">
        <v>-36.564807999999999</v>
      </c>
      <c r="O523">
        <v>-46.429085000000001</v>
      </c>
      <c r="P523">
        <v>-46.607784000000002</v>
      </c>
    </row>
    <row r="524" spans="2:16" x14ac:dyDescent="0.25">
      <c r="B524">
        <v>6310150000</v>
      </c>
      <c r="C524">
        <v>-15.210998999999999</v>
      </c>
      <c r="D524">
        <v>-40.989306999999997</v>
      </c>
      <c r="E524">
        <v>-39.577072000000001</v>
      </c>
      <c r="F524">
        <v>-49.273232</v>
      </c>
      <c r="L524">
        <v>6310150000</v>
      </c>
      <c r="M524">
        <v>-12.714872</v>
      </c>
      <c r="N524">
        <v>-36.786498999999999</v>
      </c>
      <c r="O524">
        <v>-44.553268000000003</v>
      </c>
      <c r="P524">
        <v>-45.417503000000004</v>
      </c>
    </row>
    <row r="525" spans="2:16" x14ac:dyDescent="0.25">
      <c r="B525">
        <v>6375100000</v>
      </c>
      <c r="C525">
        <v>-15.056504</v>
      </c>
      <c r="D525">
        <v>-40.960461000000002</v>
      </c>
      <c r="E525">
        <v>-39.328727999999998</v>
      </c>
      <c r="F525">
        <v>-48.038665999999999</v>
      </c>
      <c r="L525">
        <v>6375100000</v>
      </c>
      <c r="M525">
        <v>-12.604619</v>
      </c>
      <c r="N525">
        <v>-37.081577000000003</v>
      </c>
      <c r="O525">
        <v>-43.067303000000003</v>
      </c>
      <c r="P525">
        <v>-44.829791999999998</v>
      </c>
    </row>
    <row r="526" spans="2:16" x14ac:dyDescent="0.25">
      <c r="B526">
        <v>6440050000</v>
      </c>
      <c r="C526">
        <v>-14.874349</v>
      </c>
      <c r="D526">
        <v>-40.670184999999996</v>
      </c>
      <c r="E526">
        <v>-39.013615000000001</v>
      </c>
      <c r="F526">
        <v>-46.284927000000003</v>
      </c>
      <c r="L526">
        <v>6440050000</v>
      </c>
      <c r="M526">
        <v>-12.527865</v>
      </c>
      <c r="N526">
        <v>-37.330962999999997</v>
      </c>
      <c r="O526">
        <v>-41.991996999999998</v>
      </c>
      <c r="P526">
        <v>-44.453789</v>
      </c>
    </row>
    <row r="527" spans="2:16" x14ac:dyDescent="0.25">
      <c r="B527">
        <v>6505000000</v>
      </c>
      <c r="C527">
        <v>-14.593184000000001</v>
      </c>
      <c r="D527">
        <v>-40.038798999999997</v>
      </c>
      <c r="E527">
        <v>-39.075726000000003</v>
      </c>
      <c r="F527">
        <v>-44.637413000000002</v>
      </c>
      <c r="L527">
        <v>6505000000</v>
      </c>
      <c r="M527">
        <v>-12.437671999999999</v>
      </c>
      <c r="N527">
        <v>-37.236595000000001</v>
      </c>
      <c r="O527">
        <v>-41.389747999999997</v>
      </c>
      <c r="P527">
        <v>-44.345954999999996</v>
      </c>
    </row>
    <row r="528" spans="2:16" x14ac:dyDescent="0.25">
      <c r="B528">
        <v>6569950000</v>
      </c>
      <c r="C528">
        <v>-14.378216</v>
      </c>
      <c r="D528">
        <v>-39.217120999999999</v>
      </c>
      <c r="E528">
        <v>-39.074741000000003</v>
      </c>
      <c r="F528">
        <v>-43.218688999999998</v>
      </c>
      <c r="L528">
        <v>6569950000</v>
      </c>
      <c r="M528">
        <v>-12.39803</v>
      </c>
      <c r="N528">
        <v>-37.022292999999998</v>
      </c>
      <c r="O528">
        <v>-40.884971999999998</v>
      </c>
      <c r="P528">
        <v>-44.444107000000002</v>
      </c>
    </row>
    <row r="529" spans="2:16" x14ac:dyDescent="0.25">
      <c r="B529">
        <v>6634900000</v>
      </c>
      <c r="C529">
        <v>-14.250775000000001</v>
      </c>
      <c r="D529">
        <v>-38.139305</v>
      </c>
      <c r="E529">
        <v>-38.959225000000004</v>
      </c>
      <c r="F529">
        <v>-42.306922999999998</v>
      </c>
      <c r="L529">
        <v>6634900000</v>
      </c>
      <c r="M529">
        <v>-12.453001</v>
      </c>
      <c r="N529">
        <v>-36.572322999999997</v>
      </c>
      <c r="O529">
        <v>-40.376167000000002</v>
      </c>
      <c r="P529">
        <v>-44.520473000000003</v>
      </c>
    </row>
    <row r="530" spans="2:16" x14ac:dyDescent="0.25">
      <c r="B530">
        <v>6699850000</v>
      </c>
      <c r="C530">
        <v>-14.101228000000001</v>
      </c>
      <c r="D530">
        <v>-37.265076000000001</v>
      </c>
      <c r="E530">
        <v>-38.953060000000001</v>
      </c>
      <c r="F530">
        <v>-41.602493000000003</v>
      </c>
      <c r="L530">
        <v>6699850000</v>
      </c>
      <c r="M530">
        <v>-12.454473</v>
      </c>
      <c r="N530">
        <v>-36.287005999999998</v>
      </c>
      <c r="O530">
        <v>-39.887245</v>
      </c>
      <c r="P530">
        <v>-44.716270000000002</v>
      </c>
    </row>
    <row r="531" spans="2:16" x14ac:dyDescent="0.25">
      <c r="B531">
        <v>6764800000</v>
      </c>
      <c r="C531">
        <v>-13.906511</v>
      </c>
      <c r="D531">
        <v>-36.371707999999998</v>
      </c>
      <c r="E531">
        <v>-38.876846</v>
      </c>
      <c r="F531">
        <v>-41.121150999999998</v>
      </c>
      <c r="L531">
        <v>6764800000</v>
      </c>
      <c r="M531">
        <v>-12.421498</v>
      </c>
      <c r="N531">
        <v>-35.813183000000002</v>
      </c>
      <c r="O531">
        <v>-39.669094000000001</v>
      </c>
      <c r="P531">
        <v>-44.820312999999999</v>
      </c>
    </row>
    <row r="532" spans="2:16" x14ac:dyDescent="0.25">
      <c r="B532">
        <v>6829750000</v>
      </c>
      <c r="C532">
        <v>-13.686529</v>
      </c>
      <c r="D532">
        <v>-35.734015999999997</v>
      </c>
      <c r="E532">
        <v>-38.796261000000001</v>
      </c>
      <c r="F532">
        <v>-40.639622000000003</v>
      </c>
      <c r="L532">
        <v>6829750000</v>
      </c>
      <c r="M532">
        <v>-12.314075000000001</v>
      </c>
      <c r="N532">
        <v>-35.516525000000001</v>
      </c>
      <c r="O532">
        <v>-39.334606000000001</v>
      </c>
      <c r="P532">
        <v>-44.972118000000002</v>
      </c>
    </row>
    <row r="533" spans="2:16" x14ac:dyDescent="0.25">
      <c r="B533">
        <v>6894700000</v>
      </c>
      <c r="C533">
        <v>-13.568856</v>
      </c>
      <c r="D533">
        <v>-35.100715999999998</v>
      </c>
      <c r="E533">
        <v>-38.613391999999997</v>
      </c>
      <c r="F533">
        <v>-40.316811000000001</v>
      </c>
      <c r="L533">
        <v>6894700000</v>
      </c>
      <c r="M533">
        <v>-12.25939</v>
      </c>
      <c r="N533">
        <v>-35.090733</v>
      </c>
      <c r="O533">
        <v>-38.989562999999997</v>
      </c>
      <c r="P533">
        <v>-44.939255000000003</v>
      </c>
    </row>
    <row r="534" spans="2:16" x14ac:dyDescent="0.25">
      <c r="B534">
        <v>6959650000</v>
      </c>
      <c r="C534">
        <v>-13.417082000000001</v>
      </c>
      <c r="D534">
        <v>-34.741272000000002</v>
      </c>
      <c r="E534">
        <v>-38.394989000000002</v>
      </c>
      <c r="F534">
        <v>-39.981158999999998</v>
      </c>
      <c r="L534">
        <v>6959650000</v>
      </c>
      <c r="M534">
        <v>-12.146979</v>
      </c>
      <c r="N534">
        <v>-34.913482999999999</v>
      </c>
      <c r="O534">
        <v>-38.450901000000002</v>
      </c>
      <c r="P534">
        <v>-44.891193000000001</v>
      </c>
    </row>
    <row r="535" spans="2:16" x14ac:dyDescent="0.25">
      <c r="B535">
        <v>7024600000</v>
      </c>
      <c r="C535">
        <v>-13.292818</v>
      </c>
      <c r="D535">
        <v>-34.367516000000002</v>
      </c>
      <c r="E535">
        <v>-38.196528999999998</v>
      </c>
      <c r="F535">
        <v>-39.759028999999998</v>
      </c>
      <c r="L535">
        <v>7024600000</v>
      </c>
      <c r="M535">
        <v>-12.041264</v>
      </c>
      <c r="N535">
        <v>-34.724719999999998</v>
      </c>
      <c r="O535">
        <v>-38.174495999999998</v>
      </c>
      <c r="P535">
        <v>-44.732081999999998</v>
      </c>
    </row>
    <row r="536" spans="2:16" x14ac:dyDescent="0.25">
      <c r="B536">
        <v>7089550000</v>
      </c>
      <c r="C536">
        <v>-13.085430000000001</v>
      </c>
      <c r="D536">
        <v>-34.318004999999999</v>
      </c>
      <c r="E536">
        <v>-37.975211999999999</v>
      </c>
      <c r="F536">
        <v>-39.613129000000001</v>
      </c>
      <c r="L536">
        <v>7089550000</v>
      </c>
      <c r="M536">
        <v>-11.862563</v>
      </c>
      <c r="N536">
        <v>-34.876559999999998</v>
      </c>
      <c r="O536">
        <v>-37.865856000000001</v>
      </c>
      <c r="P536">
        <v>-44.549328000000003</v>
      </c>
    </row>
    <row r="537" spans="2:16" x14ac:dyDescent="0.25">
      <c r="B537">
        <v>7154500000</v>
      </c>
      <c r="C537">
        <v>-12.953334</v>
      </c>
      <c r="D537">
        <v>-34.382911999999997</v>
      </c>
      <c r="E537">
        <v>-37.878352999999997</v>
      </c>
      <c r="F537">
        <v>-39.541392999999999</v>
      </c>
      <c r="L537">
        <v>7154500000</v>
      </c>
      <c r="M537">
        <v>-11.736888</v>
      </c>
      <c r="N537">
        <v>-35.082473999999998</v>
      </c>
      <c r="O537">
        <v>-37.757384999999999</v>
      </c>
      <c r="P537">
        <v>-44.365627000000003</v>
      </c>
    </row>
    <row r="538" spans="2:16" x14ac:dyDescent="0.25">
      <c r="B538">
        <v>7219450000</v>
      </c>
      <c r="C538">
        <v>-12.841623999999999</v>
      </c>
      <c r="D538">
        <v>-34.453204999999997</v>
      </c>
      <c r="E538">
        <v>-37.725608999999999</v>
      </c>
      <c r="F538">
        <v>-39.485950000000003</v>
      </c>
      <c r="L538">
        <v>7219450000</v>
      </c>
      <c r="M538">
        <v>-11.652488999999999</v>
      </c>
      <c r="N538">
        <v>-35.388511999999999</v>
      </c>
      <c r="O538">
        <v>-37.552318999999997</v>
      </c>
      <c r="P538">
        <v>-44.162125000000003</v>
      </c>
    </row>
    <row r="539" spans="2:16" x14ac:dyDescent="0.25">
      <c r="B539">
        <v>7284400000</v>
      </c>
      <c r="C539">
        <v>-12.658607</v>
      </c>
      <c r="D539">
        <v>-34.706116000000002</v>
      </c>
      <c r="E539">
        <v>-37.479446000000003</v>
      </c>
      <c r="F539">
        <v>-39.482998000000002</v>
      </c>
      <c r="L539">
        <v>7284400000</v>
      </c>
      <c r="M539">
        <v>-11.489711</v>
      </c>
      <c r="N539">
        <v>-35.793422999999997</v>
      </c>
      <c r="O539">
        <v>-37.345024000000002</v>
      </c>
      <c r="P539">
        <v>-43.908627000000003</v>
      </c>
    </row>
    <row r="540" spans="2:16" x14ac:dyDescent="0.25">
      <c r="B540">
        <v>7349350000</v>
      </c>
      <c r="C540">
        <v>-12.446572</v>
      </c>
      <c r="D540">
        <v>-34.998634000000003</v>
      </c>
      <c r="E540">
        <v>-37.178550999999999</v>
      </c>
      <c r="F540">
        <v>-39.609161</v>
      </c>
      <c r="L540">
        <v>7349350000</v>
      </c>
      <c r="M540">
        <v>-11.334097999999999</v>
      </c>
      <c r="N540">
        <v>-36.271636999999998</v>
      </c>
      <c r="O540">
        <v>-37.128788</v>
      </c>
      <c r="P540">
        <v>-43.658504000000001</v>
      </c>
    </row>
    <row r="541" spans="2:16" x14ac:dyDescent="0.25">
      <c r="B541">
        <v>7414300000</v>
      </c>
      <c r="C541">
        <v>-12.104093000000001</v>
      </c>
      <c r="D541">
        <v>-35.441101000000003</v>
      </c>
      <c r="E541">
        <v>-37.25423</v>
      </c>
      <c r="F541">
        <v>-39.685763999999999</v>
      </c>
      <c r="L541">
        <v>7414300000</v>
      </c>
      <c r="M541">
        <v>-11.077648999999999</v>
      </c>
      <c r="N541">
        <v>-36.854343</v>
      </c>
      <c r="O541">
        <v>-37.195461000000002</v>
      </c>
      <c r="P541">
        <v>-43.558453</v>
      </c>
    </row>
    <row r="542" spans="2:16" x14ac:dyDescent="0.25">
      <c r="B542">
        <v>7479250000</v>
      </c>
      <c r="C542">
        <v>-11.933915000000001</v>
      </c>
      <c r="D542">
        <v>-35.727134999999997</v>
      </c>
      <c r="E542">
        <v>-37.191986</v>
      </c>
      <c r="F542">
        <v>-39.925697</v>
      </c>
      <c r="L542">
        <v>7479250000</v>
      </c>
      <c r="M542">
        <v>-10.964297</v>
      </c>
      <c r="N542">
        <v>-37.199657000000002</v>
      </c>
      <c r="O542">
        <v>-37.043441999999999</v>
      </c>
      <c r="P542">
        <v>-43.338164999999996</v>
      </c>
    </row>
    <row r="543" spans="2:16" x14ac:dyDescent="0.25">
      <c r="B543">
        <v>7544200000</v>
      </c>
      <c r="C543">
        <v>-11.726656999999999</v>
      </c>
      <c r="D543">
        <v>-36.084541000000002</v>
      </c>
      <c r="E543">
        <v>-37.275669000000001</v>
      </c>
      <c r="F543">
        <v>-40.027121999999999</v>
      </c>
      <c r="L543">
        <v>7544200000</v>
      </c>
      <c r="M543">
        <v>-10.840408</v>
      </c>
      <c r="N543">
        <v>-37.523907000000001</v>
      </c>
      <c r="O543">
        <v>-36.988506000000001</v>
      </c>
      <c r="P543">
        <v>-43.187278999999997</v>
      </c>
    </row>
    <row r="544" spans="2:16" x14ac:dyDescent="0.25">
      <c r="B544">
        <v>7609150000</v>
      </c>
      <c r="C544">
        <v>-11.550912</v>
      </c>
      <c r="D544">
        <v>-36.443497000000001</v>
      </c>
      <c r="E544">
        <v>-37.298167999999997</v>
      </c>
      <c r="F544">
        <v>-40.321849999999998</v>
      </c>
      <c r="L544">
        <v>7609150000</v>
      </c>
      <c r="M544">
        <v>-10.726929</v>
      </c>
      <c r="N544">
        <v>-37.781692999999997</v>
      </c>
      <c r="O544">
        <v>-37.052860000000003</v>
      </c>
      <c r="P544">
        <v>-42.917599000000003</v>
      </c>
    </row>
    <row r="545" spans="2:16" x14ac:dyDescent="0.25">
      <c r="B545">
        <v>7674100000</v>
      </c>
      <c r="C545">
        <v>-11.366006</v>
      </c>
      <c r="D545">
        <v>-36.647846000000001</v>
      </c>
      <c r="E545">
        <v>-37.476672999999998</v>
      </c>
      <c r="F545">
        <v>-40.488194</v>
      </c>
      <c r="L545">
        <v>7674100000</v>
      </c>
      <c r="M545">
        <v>-10.635733999999999</v>
      </c>
      <c r="N545">
        <v>-37.879593</v>
      </c>
      <c r="O545">
        <v>-37.101509</v>
      </c>
      <c r="P545">
        <v>-42.808083000000003</v>
      </c>
    </row>
    <row r="546" spans="2:16" x14ac:dyDescent="0.25">
      <c r="B546">
        <v>7739050000</v>
      </c>
      <c r="C546">
        <v>-11.198371</v>
      </c>
      <c r="D546">
        <v>-36.778576000000001</v>
      </c>
      <c r="E546">
        <v>-37.746223000000001</v>
      </c>
      <c r="F546">
        <v>-40.884365000000003</v>
      </c>
      <c r="L546">
        <v>7739050000</v>
      </c>
      <c r="M546">
        <v>-10.538535</v>
      </c>
      <c r="N546">
        <v>-37.852103999999997</v>
      </c>
      <c r="O546">
        <v>-37.245159000000001</v>
      </c>
      <c r="P546">
        <v>-42.630138000000002</v>
      </c>
    </row>
    <row r="547" spans="2:16" x14ac:dyDescent="0.25">
      <c r="B547">
        <v>7804000000</v>
      </c>
      <c r="C547">
        <v>-10.960891999999999</v>
      </c>
      <c r="D547">
        <v>-37.024631999999997</v>
      </c>
      <c r="E547">
        <v>-38.070979999999999</v>
      </c>
      <c r="F547">
        <v>-41.170025000000003</v>
      </c>
      <c r="L547">
        <v>7804000000</v>
      </c>
      <c r="M547">
        <v>-10.397091</v>
      </c>
      <c r="N547">
        <v>-37.869221000000003</v>
      </c>
      <c r="O547">
        <v>-37.274211999999999</v>
      </c>
      <c r="P547">
        <v>-42.617092</v>
      </c>
    </row>
    <row r="548" spans="2:16" x14ac:dyDescent="0.25">
      <c r="B548">
        <v>7868950000</v>
      </c>
      <c r="C548">
        <v>-10.804543000000001</v>
      </c>
      <c r="D548">
        <v>-37.242198999999999</v>
      </c>
      <c r="E548">
        <v>-38.511471</v>
      </c>
      <c r="F548">
        <v>-41.701411999999998</v>
      </c>
      <c r="L548">
        <v>7868950000</v>
      </c>
      <c r="M548">
        <v>-10.302906</v>
      </c>
      <c r="N548">
        <v>-37.817101000000001</v>
      </c>
      <c r="O548">
        <v>-37.494250999999998</v>
      </c>
      <c r="P548">
        <v>-42.585529000000001</v>
      </c>
    </row>
    <row r="549" spans="2:16" x14ac:dyDescent="0.25">
      <c r="B549">
        <v>7933900000</v>
      </c>
      <c r="C549">
        <v>-10.699852999999999</v>
      </c>
      <c r="D549">
        <v>-37.448929</v>
      </c>
      <c r="E549">
        <v>-38.980324000000003</v>
      </c>
      <c r="F549">
        <v>-42.156002000000001</v>
      </c>
      <c r="L549">
        <v>7933900000</v>
      </c>
      <c r="M549">
        <v>-10.282245</v>
      </c>
      <c r="N549">
        <v>-37.797882000000001</v>
      </c>
      <c r="O549">
        <v>-37.742274999999999</v>
      </c>
      <c r="P549">
        <v>-42.632092</v>
      </c>
    </row>
    <row r="550" spans="2:16" x14ac:dyDescent="0.25">
      <c r="B550">
        <v>7998850000</v>
      </c>
      <c r="C550">
        <v>-10.588766</v>
      </c>
      <c r="D550">
        <v>-37.638877999999998</v>
      </c>
      <c r="E550">
        <v>-39.501002999999997</v>
      </c>
      <c r="F550">
        <v>-42.797896999999999</v>
      </c>
      <c r="L550">
        <v>7998850000</v>
      </c>
      <c r="M550">
        <v>-10.231026999999999</v>
      </c>
      <c r="N550">
        <v>-37.729084</v>
      </c>
      <c r="O550">
        <v>-38.116936000000003</v>
      </c>
      <c r="P550">
        <v>-42.702187000000002</v>
      </c>
    </row>
    <row r="551" spans="2:16" x14ac:dyDescent="0.25">
      <c r="B551">
        <v>8063800000</v>
      </c>
      <c r="C551">
        <v>-10.432967</v>
      </c>
      <c r="D551">
        <v>-37.733662000000002</v>
      </c>
      <c r="E551">
        <v>-39.884520999999999</v>
      </c>
      <c r="F551">
        <v>-43.514243999999998</v>
      </c>
      <c r="L551">
        <v>8063800000</v>
      </c>
      <c r="M551">
        <v>-10.16544</v>
      </c>
      <c r="N551">
        <v>-37.539760999999999</v>
      </c>
      <c r="O551">
        <v>-38.392947999999997</v>
      </c>
      <c r="P551">
        <v>-42.781742000000001</v>
      </c>
    </row>
    <row r="552" spans="2:16" x14ac:dyDescent="0.25">
      <c r="B552">
        <v>8128750000</v>
      </c>
      <c r="C552">
        <v>-10.266439</v>
      </c>
      <c r="D552">
        <v>-37.782997000000002</v>
      </c>
      <c r="E552">
        <v>-40.258194000000003</v>
      </c>
      <c r="F552">
        <v>-44.28669</v>
      </c>
      <c r="L552">
        <v>8128750000</v>
      </c>
      <c r="M552">
        <v>-10.083205</v>
      </c>
      <c r="N552">
        <v>-37.286361999999997</v>
      </c>
      <c r="O552">
        <v>-38.737858000000003</v>
      </c>
      <c r="P552">
        <v>-42.954079</v>
      </c>
    </row>
    <row r="553" spans="2:16" x14ac:dyDescent="0.25">
      <c r="B553">
        <v>8193700000</v>
      </c>
      <c r="C553">
        <v>-10.152072</v>
      </c>
      <c r="D553">
        <v>-37.822845000000001</v>
      </c>
      <c r="E553">
        <v>-40.704926</v>
      </c>
      <c r="F553">
        <v>-45.142918000000002</v>
      </c>
      <c r="L553">
        <v>8193700000</v>
      </c>
      <c r="M553">
        <v>-10.052580000000001</v>
      </c>
      <c r="N553">
        <v>-37.049689999999998</v>
      </c>
      <c r="O553">
        <v>-39.334826999999997</v>
      </c>
      <c r="P553">
        <v>-43.208973</v>
      </c>
    </row>
    <row r="554" spans="2:16" x14ac:dyDescent="0.25">
      <c r="B554">
        <v>8258650000</v>
      </c>
      <c r="C554">
        <v>-10.048641</v>
      </c>
      <c r="D554">
        <v>-37.730522000000001</v>
      </c>
      <c r="E554">
        <v>-41.169102000000002</v>
      </c>
      <c r="F554">
        <v>-45.879128000000001</v>
      </c>
      <c r="L554">
        <v>8258650000</v>
      </c>
      <c r="M554">
        <v>-10.029019</v>
      </c>
      <c r="N554">
        <v>-36.822899</v>
      </c>
      <c r="O554">
        <v>-39.794331</v>
      </c>
      <c r="P554">
        <v>-43.647807999999998</v>
      </c>
    </row>
    <row r="555" spans="2:16" x14ac:dyDescent="0.25">
      <c r="B555">
        <v>8323600000</v>
      </c>
      <c r="C555">
        <v>-9.9402781000000004</v>
      </c>
      <c r="D555">
        <v>-37.503844999999998</v>
      </c>
      <c r="E555">
        <v>-41.401156999999998</v>
      </c>
      <c r="F555">
        <v>-46.590305000000001</v>
      </c>
      <c r="L555">
        <v>8323600000</v>
      </c>
      <c r="M555">
        <v>-10.002057000000001</v>
      </c>
      <c r="N555">
        <v>-36.577274000000003</v>
      </c>
      <c r="O555">
        <v>-40.321472</v>
      </c>
      <c r="P555">
        <v>-44.100929000000001</v>
      </c>
    </row>
    <row r="556" spans="2:16" x14ac:dyDescent="0.25">
      <c r="B556">
        <v>8388550000</v>
      </c>
      <c r="C556">
        <v>-9.8543959000000001</v>
      </c>
      <c r="D556">
        <v>-37.391117000000001</v>
      </c>
      <c r="E556">
        <v>-41.523440999999998</v>
      </c>
      <c r="F556">
        <v>-46.944870000000002</v>
      </c>
      <c r="L556">
        <v>8388550000</v>
      </c>
      <c r="M556">
        <v>-9.9892930999999994</v>
      </c>
      <c r="N556">
        <v>-36.379375000000003</v>
      </c>
      <c r="O556">
        <v>-40.452815999999999</v>
      </c>
      <c r="P556">
        <v>-44.582642</v>
      </c>
    </row>
    <row r="557" spans="2:16" x14ac:dyDescent="0.25">
      <c r="B557">
        <v>8453500000</v>
      </c>
      <c r="C557">
        <v>-9.7589539999999992</v>
      </c>
      <c r="D557">
        <v>-37.265957</v>
      </c>
      <c r="E557">
        <v>-41.548980999999998</v>
      </c>
      <c r="F557">
        <v>-47.156329999999997</v>
      </c>
      <c r="L557">
        <v>8453500000</v>
      </c>
      <c r="M557">
        <v>-9.9757823999999999</v>
      </c>
      <c r="N557">
        <v>-36.187556999999998</v>
      </c>
      <c r="O557">
        <v>-40.899414</v>
      </c>
      <c r="P557">
        <v>-45.220646000000002</v>
      </c>
    </row>
    <row r="558" spans="2:16" x14ac:dyDescent="0.25">
      <c r="B558">
        <v>8518450000</v>
      </c>
      <c r="C558">
        <v>-9.6797581000000008</v>
      </c>
      <c r="D558">
        <v>-37.250408</v>
      </c>
      <c r="E558">
        <v>-41.563602000000003</v>
      </c>
      <c r="F558">
        <v>-47.091887999999997</v>
      </c>
      <c r="L558">
        <v>8518450000</v>
      </c>
      <c r="M558">
        <v>-9.9710196999999994</v>
      </c>
      <c r="N558">
        <v>-35.976368000000001</v>
      </c>
      <c r="O558">
        <v>-41.083674999999999</v>
      </c>
      <c r="P558">
        <v>-45.791739999999997</v>
      </c>
    </row>
    <row r="559" spans="2:16" x14ac:dyDescent="0.25">
      <c r="B559">
        <v>8583400000</v>
      </c>
      <c r="C559">
        <v>-9.6226748999999998</v>
      </c>
      <c r="D559">
        <v>-37.194201999999997</v>
      </c>
      <c r="E559">
        <v>-41.496822000000002</v>
      </c>
      <c r="F559">
        <v>-47.183697000000002</v>
      </c>
      <c r="L559">
        <v>8583400000</v>
      </c>
      <c r="M559">
        <v>-9.98001</v>
      </c>
      <c r="N559">
        <v>-35.729992000000003</v>
      </c>
      <c r="O559">
        <v>-41.619171000000001</v>
      </c>
      <c r="P559">
        <v>-46.192740999999998</v>
      </c>
    </row>
    <row r="560" spans="2:16" x14ac:dyDescent="0.25">
      <c r="B560">
        <v>8648350000</v>
      </c>
      <c r="C560">
        <v>-9.6146764999999998</v>
      </c>
      <c r="D560">
        <v>-37.179625999999999</v>
      </c>
      <c r="E560">
        <v>-41.574885999999999</v>
      </c>
      <c r="F560">
        <v>-47.033169000000001</v>
      </c>
      <c r="L560">
        <v>8648350000</v>
      </c>
      <c r="M560">
        <v>-10.007555999999999</v>
      </c>
      <c r="N560">
        <v>-35.490451999999998</v>
      </c>
      <c r="O560">
        <v>-42.128967000000003</v>
      </c>
      <c r="P560">
        <v>-46.356673999999998</v>
      </c>
    </row>
    <row r="561" spans="2:16" x14ac:dyDescent="0.25">
      <c r="B561">
        <v>8713300000</v>
      </c>
      <c r="C561">
        <v>-9.5986060999999996</v>
      </c>
      <c r="D561">
        <v>-37.154376999999997</v>
      </c>
      <c r="E561">
        <v>-41.878731000000002</v>
      </c>
      <c r="F561">
        <v>-47.173565000000004</v>
      </c>
      <c r="L561">
        <v>8713300000</v>
      </c>
      <c r="M561">
        <v>-10.010338000000001</v>
      </c>
      <c r="N561">
        <v>-35.278858</v>
      </c>
      <c r="O561">
        <v>-43.093623999999998</v>
      </c>
      <c r="P561">
        <v>-46.487254999999998</v>
      </c>
    </row>
    <row r="562" spans="2:16" x14ac:dyDescent="0.25">
      <c r="B562">
        <v>8778250000</v>
      </c>
      <c r="C562">
        <v>-9.6448354999999992</v>
      </c>
      <c r="D562">
        <v>-37.169764999999998</v>
      </c>
      <c r="E562">
        <v>-42.309986000000002</v>
      </c>
      <c r="F562">
        <v>-46.968788000000004</v>
      </c>
      <c r="L562">
        <v>8778250000</v>
      </c>
      <c r="M562">
        <v>-10.040307</v>
      </c>
      <c r="N562">
        <v>-35.066319</v>
      </c>
      <c r="O562">
        <v>-43.929023999999998</v>
      </c>
      <c r="P562">
        <v>-46.433365000000002</v>
      </c>
    </row>
    <row r="563" spans="2:16" x14ac:dyDescent="0.25">
      <c r="B563">
        <v>8843200000</v>
      </c>
      <c r="C563">
        <v>-9.6935043000000007</v>
      </c>
      <c r="D563">
        <v>-37.324551</v>
      </c>
      <c r="E563">
        <v>-42.601658</v>
      </c>
      <c r="F563">
        <v>-46.739860999999998</v>
      </c>
      <c r="L563">
        <v>8843200000</v>
      </c>
      <c r="M563">
        <v>-10.056668999999999</v>
      </c>
      <c r="N563">
        <v>-34.953121000000003</v>
      </c>
      <c r="O563">
        <v>-44.584308999999998</v>
      </c>
      <c r="P563">
        <v>-46.365009000000001</v>
      </c>
    </row>
    <row r="564" spans="2:16" x14ac:dyDescent="0.25">
      <c r="B564">
        <v>8908150000</v>
      </c>
      <c r="C564">
        <v>-9.7784901000000009</v>
      </c>
      <c r="D564">
        <v>-37.585526000000002</v>
      </c>
      <c r="E564">
        <v>-43.041786000000002</v>
      </c>
      <c r="F564">
        <v>-46.091766</v>
      </c>
      <c r="L564">
        <v>8908150000</v>
      </c>
      <c r="M564">
        <v>-10.098825</v>
      </c>
      <c r="N564">
        <v>-34.897942</v>
      </c>
      <c r="O564">
        <v>-44.863177999999998</v>
      </c>
      <c r="P564">
        <v>-46.138061999999998</v>
      </c>
    </row>
    <row r="565" spans="2:16" x14ac:dyDescent="0.25">
      <c r="B565">
        <v>8973100000</v>
      </c>
      <c r="C565">
        <v>-9.8767899999999997</v>
      </c>
      <c r="D565">
        <v>-37.815444999999997</v>
      </c>
      <c r="E565">
        <v>-43.524901999999997</v>
      </c>
      <c r="F565">
        <v>-45.604621999999999</v>
      </c>
      <c r="L565">
        <v>8973100000</v>
      </c>
      <c r="M565">
        <v>-10.144026999999999</v>
      </c>
      <c r="N565">
        <v>-34.883732000000002</v>
      </c>
      <c r="O565">
        <v>-44.786366000000001</v>
      </c>
      <c r="P565">
        <v>-45.993462000000001</v>
      </c>
    </row>
    <row r="566" spans="2:16" x14ac:dyDescent="0.25">
      <c r="B566">
        <v>9038050000</v>
      </c>
      <c r="C566">
        <v>-9.9872589000000005</v>
      </c>
      <c r="D566">
        <v>-38.124409</v>
      </c>
      <c r="E566">
        <v>-43.972683000000004</v>
      </c>
      <c r="F566">
        <v>-45.036110000000001</v>
      </c>
      <c r="L566">
        <v>9038050000</v>
      </c>
      <c r="M566">
        <v>-10.178213</v>
      </c>
      <c r="N566">
        <v>-34.884537000000002</v>
      </c>
      <c r="O566">
        <v>-44.548808999999999</v>
      </c>
      <c r="P566">
        <v>-45.694800999999998</v>
      </c>
    </row>
    <row r="567" spans="2:16" x14ac:dyDescent="0.25">
      <c r="B567">
        <v>9103000000</v>
      </c>
      <c r="C567">
        <v>-10.122972000000001</v>
      </c>
      <c r="D567">
        <v>-38.484012999999997</v>
      </c>
      <c r="E567">
        <v>-44.422493000000003</v>
      </c>
      <c r="F567">
        <v>-44.434570000000001</v>
      </c>
      <c r="L567">
        <v>9103000000</v>
      </c>
      <c r="M567">
        <v>-10.214086999999999</v>
      </c>
      <c r="N567">
        <v>-34.858727000000002</v>
      </c>
      <c r="O567">
        <v>-44.191692000000003</v>
      </c>
      <c r="P567">
        <v>-45.463054999999997</v>
      </c>
    </row>
    <row r="568" spans="2:16" x14ac:dyDescent="0.25">
      <c r="B568">
        <v>9167950000</v>
      </c>
      <c r="C568">
        <v>-10.261665000000001</v>
      </c>
      <c r="D568">
        <v>-38.687213999999997</v>
      </c>
      <c r="E568">
        <v>-44.931159999999998</v>
      </c>
      <c r="F568">
        <v>-43.887016000000003</v>
      </c>
      <c r="L568">
        <v>9167950000</v>
      </c>
      <c r="M568">
        <v>-10.25206</v>
      </c>
      <c r="N568">
        <v>-34.794781</v>
      </c>
      <c r="O568">
        <v>-43.812798000000001</v>
      </c>
      <c r="P568">
        <v>-45.152023</v>
      </c>
    </row>
    <row r="569" spans="2:16" x14ac:dyDescent="0.25">
      <c r="B569">
        <v>9232900000</v>
      </c>
      <c r="C569">
        <v>-10.409943999999999</v>
      </c>
      <c r="D569">
        <v>-38.909374</v>
      </c>
      <c r="E569">
        <v>-45.442405999999998</v>
      </c>
      <c r="F569">
        <v>-43.347019000000003</v>
      </c>
      <c r="L569">
        <v>9232900000</v>
      </c>
      <c r="M569">
        <v>-10.300592</v>
      </c>
      <c r="N569">
        <v>-34.856082999999998</v>
      </c>
      <c r="O569">
        <v>-43.386124000000002</v>
      </c>
      <c r="P569">
        <v>-44.81073</v>
      </c>
    </row>
    <row r="570" spans="2:16" x14ac:dyDescent="0.25">
      <c r="B570">
        <v>9297850000</v>
      </c>
      <c r="C570">
        <v>-10.569633</v>
      </c>
      <c r="D570">
        <v>-38.906905999999999</v>
      </c>
      <c r="E570">
        <v>-46.300303999999997</v>
      </c>
      <c r="F570">
        <v>-42.8078</v>
      </c>
      <c r="L570">
        <v>9297850000</v>
      </c>
      <c r="M570">
        <v>-10.370525000000001</v>
      </c>
      <c r="N570">
        <v>-34.776919999999997</v>
      </c>
      <c r="O570">
        <v>-43.001368999999997</v>
      </c>
      <c r="P570">
        <v>-44.327030000000001</v>
      </c>
    </row>
    <row r="571" spans="2:16" x14ac:dyDescent="0.25">
      <c r="B571">
        <v>9362800000</v>
      </c>
      <c r="C571">
        <v>-10.739426999999999</v>
      </c>
      <c r="D571">
        <v>-39.020802000000003</v>
      </c>
      <c r="E571">
        <v>-46.969810000000003</v>
      </c>
      <c r="F571">
        <v>-42.276169000000003</v>
      </c>
      <c r="L571">
        <v>9362800000</v>
      </c>
      <c r="M571">
        <v>-10.457357999999999</v>
      </c>
      <c r="N571">
        <v>-34.857391</v>
      </c>
      <c r="O571">
        <v>-42.467094000000003</v>
      </c>
      <c r="P571">
        <v>-43.716610000000003</v>
      </c>
    </row>
    <row r="572" spans="2:16" x14ac:dyDescent="0.25">
      <c r="B572">
        <v>9427750000</v>
      </c>
      <c r="C572">
        <v>-10.85356</v>
      </c>
      <c r="D572">
        <v>-38.835456999999998</v>
      </c>
      <c r="E572">
        <v>-47.335411000000001</v>
      </c>
      <c r="F572">
        <v>-41.845596</v>
      </c>
      <c r="L572">
        <v>9427750000</v>
      </c>
      <c r="M572">
        <v>-10.535512000000001</v>
      </c>
      <c r="N572">
        <v>-34.726630999999998</v>
      </c>
      <c r="O572">
        <v>-42.022789000000003</v>
      </c>
      <c r="P572">
        <v>-42.950851</v>
      </c>
    </row>
    <row r="573" spans="2:16" x14ac:dyDescent="0.25">
      <c r="B573">
        <v>9492700000</v>
      </c>
      <c r="C573">
        <v>-11.038815</v>
      </c>
      <c r="D573">
        <v>-38.804378999999997</v>
      </c>
      <c r="E573">
        <v>-46.790641999999998</v>
      </c>
      <c r="F573">
        <v>-41.376472</v>
      </c>
      <c r="L573">
        <v>9492700000</v>
      </c>
      <c r="M573">
        <v>-10.677657</v>
      </c>
      <c r="N573">
        <v>-34.743237000000001</v>
      </c>
      <c r="O573">
        <v>-41.491633999999998</v>
      </c>
      <c r="P573">
        <v>-42.072440999999998</v>
      </c>
    </row>
    <row r="574" spans="2:16" x14ac:dyDescent="0.25">
      <c r="B574">
        <v>9557650000</v>
      </c>
      <c r="C574">
        <v>-11.195271</v>
      </c>
      <c r="D574">
        <v>-38.875320000000002</v>
      </c>
      <c r="E574">
        <v>-45.723812000000002</v>
      </c>
      <c r="F574">
        <v>-40.847366000000001</v>
      </c>
      <c r="L574">
        <v>9557650000</v>
      </c>
      <c r="M574">
        <v>-10.832043000000001</v>
      </c>
      <c r="N574">
        <v>-34.778706</v>
      </c>
      <c r="O574">
        <v>-40.969253999999999</v>
      </c>
      <c r="P574">
        <v>-41.223022</v>
      </c>
    </row>
    <row r="575" spans="2:16" x14ac:dyDescent="0.25">
      <c r="B575">
        <v>9622600000</v>
      </c>
      <c r="C575">
        <v>-11.361532</v>
      </c>
      <c r="D575">
        <v>-39.269016000000001</v>
      </c>
      <c r="E575">
        <v>-44.498443999999999</v>
      </c>
      <c r="F575">
        <v>-40.306660000000001</v>
      </c>
      <c r="L575">
        <v>9622600000</v>
      </c>
      <c r="M575">
        <v>-11.01046</v>
      </c>
      <c r="N575">
        <v>-34.979686999999998</v>
      </c>
      <c r="O575">
        <v>-40.388911999999998</v>
      </c>
      <c r="P575">
        <v>-40.356048999999999</v>
      </c>
    </row>
    <row r="576" spans="2:16" x14ac:dyDescent="0.25">
      <c r="B576">
        <v>9687550000</v>
      </c>
      <c r="C576">
        <v>-11.489317</v>
      </c>
      <c r="D576">
        <v>-39.693783000000003</v>
      </c>
      <c r="E576">
        <v>-43.164496999999997</v>
      </c>
      <c r="F576">
        <v>-39.763016</v>
      </c>
      <c r="L576">
        <v>9687550000</v>
      </c>
      <c r="M576">
        <v>-11.222675000000001</v>
      </c>
      <c r="N576">
        <v>-35.121181</v>
      </c>
      <c r="O576">
        <v>-39.803306999999997</v>
      </c>
      <c r="P576">
        <v>-39.647247</v>
      </c>
    </row>
    <row r="577" spans="2:16" x14ac:dyDescent="0.25">
      <c r="B577">
        <v>9752500000</v>
      </c>
      <c r="C577">
        <v>-11.597739000000001</v>
      </c>
      <c r="D577">
        <v>-39.969757000000001</v>
      </c>
      <c r="E577">
        <v>-41.863982999999998</v>
      </c>
      <c r="F577">
        <v>-39.203387999999997</v>
      </c>
      <c r="L577">
        <v>9752500000</v>
      </c>
      <c r="M577">
        <v>-11.451711</v>
      </c>
      <c r="N577">
        <v>-35.114745999999997</v>
      </c>
      <c r="O577">
        <v>-39.178524000000003</v>
      </c>
      <c r="P577">
        <v>-38.940857000000001</v>
      </c>
    </row>
    <row r="578" spans="2:16" x14ac:dyDescent="0.25">
      <c r="B578">
        <v>9817450000</v>
      </c>
      <c r="C578">
        <v>-11.642065000000001</v>
      </c>
      <c r="D578">
        <v>-40.342002999999998</v>
      </c>
      <c r="E578">
        <v>-40.830188999999997</v>
      </c>
      <c r="F578">
        <v>-38.584949000000002</v>
      </c>
      <c r="L578">
        <v>9817450000</v>
      </c>
      <c r="M578">
        <v>-11.686604000000001</v>
      </c>
      <c r="N578">
        <v>-34.947749999999999</v>
      </c>
      <c r="O578">
        <v>-38.56324</v>
      </c>
      <c r="P578">
        <v>-38.442504999999997</v>
      </c>
    </row>
    <row r="579" spans="2:16" x14ac:dyDescent="0.25">
      <c r="B579">
        <v>9882400000</v>
      </c>
      <c r="C579">
        <v>-11.651586999999999</v>
      </c>
      <c r="D579">
        <v>-40.418380999999997</v>
      </c>
      <c r="E579">
        <v>-39.901108000000001</v>
      </c>
      <c r="F579">
        <v>-38.037894999999999</v>
      </c>
      <c r="L579">
        <v>9882400000</v>
      </c>
      <c r="M579">
        <v>-11.929675</v>
      </c>
      <c r="N579">
        <v>-34.604312999999998</v>
      </c>
      <c r="O579">
        <v>-37.949871000000002</v>
      </c>
      <c r="P579">
        <v>-37.857486999999999</v>
      </c>
    </row>
    <row r="580" spans="2:16" x14ac:dyDescent="0.25">
      <c r="B580">
        <v>9947350000</v>
      </c>
      <c r="C580">
        <v>-11.625299</v>
      </c>
      <c r="D580">
        <v>-40.692253000000001</v>
      </c>
      <c r="E580">
        <v>-39.221522999999998</v>
      </c>
      <c r="F580">
        <v>-37.447204999999997</v>
      </c>
      <c r="L580">
        <v>9947350000</v>
      </c>
      <c r="M580">
        <v>-12.183273</v>
      </c>
      <c r="N580">
        <v>-34.255791000000002</v>
      </c>
      <c r="O580">
        <v>-37.404881000000003</v>
      </c>
      <c r="P580">
        <v>-37.500140999999999</v>
      </c>
    </row>
    <row r="581" spans="2:16" x14ac:dyDescent="0.25">
      <c r="B581">
        <v>10012300000</v>
      </c>
      <c r="C581">
        <v>-11.61365</v>
      </c>
      <c r="D581">
        <v>-40.489643000000001</v>
      </c>
      <c r="E581">
        <v>-38.631934999999999</v>
      </c>
      <c r="F581">
        <v>-36.940703999999997</v>
      </c>
      <c r="L581">
        <v>10012300000</v>
      </c>
      <c r="M581">
        <v>-12.414089000000001</v>
      </c>
      <c r="N581">
        <v>-34.002960000000002</v>
      </c>
      <c r="O581">
        <v>-36.906624000000001</v>
      </c>
      <c r="P581">
        <v>-37.025696000000003</v>
      </c>
    </row>
    <row r="582" spans="2:16" x14ac:dyDescent="0.25">
      <c r="B582">
        <v>10077250000</v>
      </c>
      <c r="C582">
        <v>-11.593135</v>
      </c>
      <c r="D582">
        <v>-40.659903999999997</v>
      </c>
      <c r="E582">
        <v>-38.258572000000001</v>
      </c>
      <c r="F582">
        <v>-36.433773000000002</v>
      </c>
      <c r="L582">
        <v>10077250000</v>
      </c>
      <c r="M582">
        <v>-12.671647</v>
      </c>
      <c r="N582">
        <v>-33.830489999999998</v>
      </c>
      <c r="O582">
        <v>-36.403564000000003</v>
      </c>
      <c r="P582">
        <v>-36.759467999999998</v>
      </c>
    </row>
    <row r="583" spans="2:16" x14ac:dyDescent="0.25">
      <c r="B583">
        <v>10142200000</v>
      </c>
      <c r="C583">
        <v>-11.605095</v>
      </c>
      <c r="D583">
        <v>-40.706958999999998</v>
      </c>
      <c r="E583">
        <v>-37.872020999999997</v>
      </c>
      <c r="F583">
        <v>-35.992961999999999</v>
      </c>
      <c r="L583">
        <v>10142200000</v>
      </c>
      <c r="M583">
        <v>-12.963139999999999</v>
      </c>
      <c r="N583">
        <v>-33.619571999999998</v>
      </c>
      <c r="O583">
        <v>-35.932082999999999</v>
      </c>
      <c r="P583">
        <v>-36.445273999999998</v>
      </c>
    </row>
    <row r="584" spans="2:16" x14ac:dyDescent="0.25">
      <c r="B584">
        <v>10207150000</v>
      </c>
      <c r="C584">
        <v>-11.649578</v>
      </c>
      <c r="D584">
        <v>-40.801830000000002</v>
      </c>
      <c r="E584">
        <v>-37.492699000000002</v>
      </c>
      <c r="F584">
        <v>-35.539188000000003</v>
      </c>
      <c r="L584">
        <v>10207150000</v>
      </c>
      <c r="M584">
        <v>-13.285252</v>
      </c>
      <c r="N584">
        <v>-33.446781000000001</v>
      </c>
      <c r="O584">
        <v>-35.475966999999997</v>
      </c>
      <c r="P584">
        <v>-36.209983999999999</v>
      </c>
    </row>
    <row r="585" spans="2:16" x14ac:dyDescent="0.25">
      <c r="B585">
        <v>10272100000</v>
      </c>
      <c r="C585">
        <v>-11.714880000000001</v>
      </c>
      <c r="D585">
        <v>-40.853473999999999</v>
      </c>
      <c r="E585">
        <v>-37.189326999999999</v>
      </c>
      <c r="F585">
        <v>-35.135105000000003</v>
      </c>
      <c r="L585">
        <v>10272100000</v>
      </c>
      <c r="M585">
        <v>-13.608306000000001</v>
      </c>
      <c r="N585">
        <v>-33.327171</v>
      </c>
      <c r="O585">
        <v>-35.090922999999997</v>
      </c>
      <c r="P585">
        <v>-35.992362999999997</v>
      </c>
    </row>
    <row r="586" spans="2:16" x14ac:dyDescent="0.25">
      <c r="B586">
        <v>10337050000</v>
      </c>
      <c r="C586">
        <v>-11.757355</v>
      </c>
      <c r="D586">
        <v>-40.997826000000003</v>
      </c>
      <c r="E586">
        <v>-36.915615000000003</v>
      </c>
      <c r="F586">
        <v>-34.744495000000001</v>
      </c>
      <c r="L586">
        <v>10337050000</v>
      </c>
      <c r="M586">
        <v>-13.895756</v>
      </c>
      <c r="N586">
        <v>-33.21405</v>
      </c>
      <c r="O586">
        <v>-34.692698999999998</v>
      </c>
      <c r="P586">
        <v>-35.783923999999999</v>
      </c>
    </row>
    <row r="587" spans="2:16" x14ac:dyDescent="0.25">
      <c r="B587">
        <v>10402000000</v>
      </c>
      <c r="C587">
        <v>-11.863580000000001</v>
      </c>
      <c r="D587">
        <v>-41.319519</v>
      </c>
      <c r="E587">
        <v>-36.690941000000002</v>
      </c>
      <c r="F587">
        <v>-34.386203999999999</v>
      </c>
      <c r="L587">
        <v>10402000000</v>
      </c>
      <c r="M587">
        <v>-14.219505</v>
      </c>
      <c r="N587">
        <v>-33.121952</v>
      </c>
      <c r="O587">
        <v>-34.321143999999997</v>
      </c>
      <c r="P587">
        <v>-35.601002000000001</v>
      </c>
    </row>
    <row r="588" spans="2:16" x14ac:dyDescent="0.25">
      <c r="B588">
        <v>10466950000</v>
      </c>
      <c r="C588">
        <v>-11.965612</v>
      </c>
      <c r="D588">
        <v>-41.270747999999998</v>
      </c>
      <c r="E588">
        <v>-36.351165999999999</v>
      </c>
      <c r="F588">
        <v>-34.055370000000003</v>
      </c>
      <c r="L588">
        <v>10466950000</v>
      </c>
      <c r="M588">
        <v>-14.533609</v>
      </c>
      <c r="N588">
        <v>-33.013046000000003</v>
      </c>
      <c r="O588">
        <v>-33.918159000000003</v>
      </c>
      <c r="P588">
        <v>-35.297744999999999</v>
      </c>
    </row>
    <row r="589" spans="2:16" x14ac:dyDescent="0.25">
      <c r="B589">
        <v>10531900000</v>
      </c>
      <c r="C589">
        <v>-12.107672000000001</v>
      </c>
      <c r="D589">
        <v>-41.083061000000001</v>
      </c>
      <c r="E589">
        <v>-36.014713</v>
      </c>
      <c r="F589">
        <v>-33.743149000000003</v>
      </c>
      <c r="L589">
        <v>10531900000</v>
      </c>
      <c r="M589">
        <v>-14.822702</v>
      </c>
      <c r="N589">
        <v>-32.920208000000002</v>
      </c>
      <c r="O589">
        <v>-33.559826000000001</v>
      </c>
      <c r="P589">
        <v>-34.996136</v>
      </c>
    </row>
    <row r="590" spans="2:16" x14ac:dyDescent="0.25">
      <c r="B590">
        <v>10596850000</v>
      </c>
      <c r="C590">
        <v>-12.314287999999999</v>
      </c>
      <c r="D590">
        <v>-40.993732000000001</v>
      </c>
      <c r="E590">
        <v>-35.645752000000002</v>
      </c>
      <c r="F590">
        <v>-33.436729</v>
      </c>
      <c r="L590">
        <v>10596850000</v>
      </c>
      <c r="M590">
        <v>-15.130425000000001</v>
      </c>
      <c r="N590">
        <v>-32.871239000000003</v>
      </c>
      <c r="O590">
        <v>-33.200516</v>
      </c>
      <c r="P590">
        <v>-34.671047000000002</v>
      </c>
    </row>
    <row r="591" spans="2:16" x14ac:dyDescent="0.25">
      <c r="B591">
        <v>10661800000</v>
      </c>
      <c r="C591">
        <v>-12.523028</v>
      </c>
      <c r="D591">
        <v>-40.953372999999999</v>
      </c>
      <c r="E591">
        <v>-35.269638</v>
      </c>
      <c r="F591">
        <v>-33.138187000000002</v>
      </c>
      <c r="L591">
        <v>10661800000</v>
      </c>
      <c r="M591">
        <v>-15.344302000000001</v>
      </c>
      <c r="N591">
        <v>-32.907035999999998</v>
      </c>
      <c r="O591">
        <v>-32.868926999999999</v>
      </c>
      <c r="P591">
        <v>-34.340778</v>
      </c>
    </row>
    <row r="592" spans="2:16" x14ac:dyDescent="0.25">
      <c r="B592">
        <v>10726750000</v>
      </c>
      <c r="C592">
        <v>-12.671697</v>
      </c>
      <c r="D592">
        <v>-40.828429999999997</v>
      </c>
      <c r="E592">
        <v>-34.860840000000003</v>
      </c>
      <c r="F592">
        <v>-32.842834000000003</v>
      </c>
      <c r="L592">
        <v>10726750000</v>
      </c>
      <c r="M592">
        <v>-15.512551999999999</v>
      </c>
      <c r="N592">
        <v>-32.971221999999997</v>
      </c>
      <c r="O592">
        <v>-32.587291999999998</v>
      </c>
      <c r="P592">
        <v>-34.014068999999999</v>
      </c>
    </row>
    <row r="593" spans="2:16" x14ac:dyDescent="0.25">
      <c r="B593">
        <v>10791700000</v>
      </c>
      <c r="C593">
        <v>-12.928196</v>
      </c>
      <c r="D593">
        <v>-40.750092000000002</v>
      </c>
      <c r="E593">
        <v>-34.502510000000001</v>
      </c>
      <c r="F593">
        <v>-32.579715999999998</v>
      </c>
      <c r="L593">
        <v>10791700000</v>
      </c>
      <c r="M593">
        <v>-15.666416999999999</v>
      </c>
      <c r="N593">
        <v>-32.993923000000002</v>
      </c>
      <c r="O593">
        <v>-32.320369999999997</v>
      </c>
      <c r="P593">
        <v>-33.720847999999997</v>
      </c>
    </row>
    <row r="594" spans="2:16" x14ac:dyDescent="0.25">
      <c r="B594">
        <v>10856650000</v>
      </c>
      <c r="C594">
        <v>-13.216383</v>
      </c>
      <c r="D594">
        <v>-40.473464999999997</v>
      </c>
      <c r="E594">
        <v>-34.189338999999997</v>
      </c>
      <c r="F594">
        <v>-32.321204999999999</v>
      </c>
      <c r="L594">
        <v>10856650000</v>
      </c>
      <c r="M594">
        <v>-15.808666000000001</v>
      </c>
      <c r="N594">
        <v>-32.949291000000002</v>
      </c>
      <c r="O594">
        <v>-32.111561000000002</v>
      </c>
      <c r="P594">
        <v>-33.467948999999997</v>
      </c>
    </row>
    <row r="595" spans="2:16" x14ac:dyDescent="0.25">
      <c r="B595">
        <v>10921600000</v>
      </c>
      <c r="C595">
        <v>-13.575540999999999</v>
      </c>
      <c r="D595">
        <v>-40.358829</v>
      </c>
      <c r="E595">
        <v>-33.948956000000003</v>
      </c>
      <c r="F595">
        <v>-32.114811000000003</v>
      </c>
      <c r="L595">
        <v>10921600000</v>
      </c>
      <c r="M595">
        <v>-15.950768</v>
      </c>
      <c r="N595">
        <v>-32.932205000000003</v>
      </c>
      <c r="O595">
        <v>-31.887905</v>
      </c>
      <c r="P595">
        <v>-33.253731000000002</v>
      </c>
    </row>
    <row r="596" spans="2:16" x14ac:dyDescent="0.25">
      <c r="B596">
        <v>10986550000</v>
      </c>
      <c r="C596">
        <v>-13.857471</v>
      </c>
      <c r="D596">
        <v>-40.126815999999998</v>
      </c>
      <c r="E596">
        <v>-33.720168999999999</v>
      </c>
      <c r="F596">
        <v>-31.956735999999999</v>
      </c>
      <c r="L596">
        <v>10986550000</v>
      </c>
      <c r="M596">
        <v>-16.03463</v>
      </c>
      <c r="N596">
        <v>-32.906604999999999</v>
      </c>
      <c r="O596">
        <v>-31.750397</v>
      </c>
      <c r="P596">
        <v>-33.080154</v>
      </c>
    </row>
    <row r="597" spans="2:16" x14ac:dyDescent="0.25">
      <c r="B597">
        <v>11051500000</v>
      </c>
      <c r="C597">
        <v>-14.18263</v>
      </c>
      <c r="D597">
        <v>-40.168326999999998</v>
      </c>
      <c r="E597">
        <v>-33.600777000000001</v>
      </c>
      <c r="F597">
        <v>-31.880520000000001</v>
      </c>
      <c r="L597">
        <v>11051500000</v>
      </c>
      <c r="M597">
        <v>-16.062052000000001</v>
      </c>
      <c r="N597">
        <v>-32.851863999999999</v>
      </c>
      <c r="O597">
        <v>-31.638276999999999</v>
      </c>
      <c r="P597">
        <v>-32.991748999999999</v>
      </c>
    </row>
    <row r="598" spans="2:16" x14ac:dyDescent="0.25">
      <c r="B598">
        <v>11116450000</v>
      </c>
      <c r="C598">
        <v>-14.569221000000001</v>
      </c>
      <c r="D598">
        <v>-40.269008999999997</v>
      </c>
      <c r="E598">
        <v>-33.495747000000001</v>
      </c>
      <c r="F598">
        <v>-31.873123</v>
      </c>
      <c r="L598">
        <v>11116450000</v>
      </c>
      <c r="M598">
        <v>-16.062016</v>
      </c>
      <c r="N598">
        <v>-32.750644999999999</v>
      </c>
      <c r="O598">
        <v>-31.630037000000002</v>
      </c>
      <c r="P598">
        <v>-32.928741000000002</v>
      </c>
    </row>
    <row r="599" spans="2:16" x14ac:dyDescent="0.25">
      <c r="B599">
        <v>11181400000</v>
      </c>
      <c r="C599">
        <v>-14.920166999999999</v>
      </c>
      <c r="D599">
        <v>-40.690987</v>
      </c>
      <c r="E599">
        <v>-33.524811</v>
      </c>
      <c r="F599">
        <v>-31.938815999999999</v>
      </c>
      <c r="L599">
        <v>11181400000</v>
      </c>
      <c r="M599">
        <v>-15.952226</v>
      </c>
      <c r="N599">
        <v>-32.717213000000001</v>
      </c>
      <c r="O599">
        <v>-31.713090999999999</v>
      </c>
      <c r="P599">
        <v>-33.017989999999998</v>
      </c>
    </row>
    <row r="600" spans="2:16" x14ac:dyDescent="0.25">
      <c r="B600">
        <v>11246350000</v>
      </c>
      <c r="C600">
        <v>-15.18721</v>
      </c>
      <c r="D600">
        <v>-41.057659000000001</v>
      </c>
      <c r="E600">
        <v>-33.631073000000001</v>
      </c>
      <c r="F600">
        <v>-32.091591000000001</v>
      </c>
      <c r="L600">
        <v>11246350000</v>
      </c>
      <c r="M600">
        <v>-15.782703</v>
      </c>
      <c r="N600">
        <v>-32.688229</v>
      </c>
      <c r="O600">
        <v>-31.873871000000001</v>
      </c>
      <c r="P600">
        <v>-33.13702</v>
      </c>
    </row>
    <row r="601" spans="2:16" x14ac:dyDescent="0.25">
      <c r="B601">
        <v>11311300000</v>
      </c>
      <c r="C601">
        <v>-15.380409</v>
      </c>
      <c r="D601">
        <v>-41.452038000000002</v>
      </c>
      <c r="E601">
        <v>-33.809806999999999</v>
      </c>
      <c r="F601">
        <v>-32.337727000000001</v>
      </c>
      <c r="L601">
        <v>11311300000</v>
      </c>
      <c r="M601">
        <v>-15.531886</v>
      </c>
      <c r="N601">
        <v>-32.607883000000001</v>
      </c>
      <c r="O601">
        <v>-32.142707999999999</v>
      </c>
      <c r="P601">
        <v>-33.353076999999999</v>
      </c>
    </row>
    <row r="602" spans="2:16" x14ac:dyDescent="0.25">
      <c r="B602">
        <v>11376250000</v>
      </c>
      <c r="C602">
        <v>-15.593756000000001</v>
      </c>
      <c r="D602">
        <v>-42.050342999999998</v>
      </c>
      <c r="E602">
        <v>-34.056080000000001</v>
      </c>
      <c r="F602">
        <v>-32.627712000000002</v>
      </c>
      <c r="L602">
        <v>11376250000</v>
      </c>
      <c r="M602">
        <v>-15.323426</v>
      </c>
      <c r="N602">
        <v>-32.451819999999998</v>
      </c>
      <c r="O602">
        <v>-32.406612000000003</v>
      </c>
      <c r="P602">
        <v>-33.591800999999997</v>
      </c>
    </row>
    <row r="603" spans="2:16" x14ac:dyDescent="0.25">
      <c r="B603">
        <v>11441200000</v>
      </c>
      <c r="C603">
        <v>-15.779726999999999</v>
      </c>
      <c r="D603">
        <v>-43.067970000000003</v>
      </c>
      <c r="E603">
        <v>-34.401809999999998</v>
      </c>
      <c r="F603">
        <v>-33.020401</v>
      </c>
      <c r="L603">
        <v>11441200000</v>
      </c>
      <c r="M603">
        <v>-15.083033</v>
      </c>
      <c r="N603">
        <v>-32.232754</v>
      </c>
      <c r="O603">
        <v>-32.766266000000002</v>
      </c>
      <c r="P603">
        <v>-33.941448000000001</v>
      </c>
    </row>
    <row r="604" spans="2:16" x14ac:dyDescent="0.25">
      <c r="B604">
        <v>11506150000</v>
      </c>
      <c r="C604">
        <v>-15.887937000000001</v>
      </c>
      <c r="D604">
        <v>-44.169967999999997</v>
      </c>
      <c r="E604">
        <v>-34.824776</v>
      </c>
      <c r="F604">
        <v>-33.427967000000002</v>
      </c>
      <c r="L604">
        <v>11506150000</v>
      </c>
      <c r="M604">
        <v>-14.804671000000001</v>
      </c>
      <c r="N604">
        <v>-32.190842000000004</v>
      </c>
      <c r="O604">
        <v>-33.109878999999999</v>
      </c>
      <c r="P604">
        <v>-34.294224</v>
      </c>
    </row>
    <row r="605" spans="2:16" x14ac:dyDescent="0.25">
      <c r="B605">
        <v>11571100000</v>
      </c>
      <c r="C605">
        <v>-15.963620000000001</v>
      </c>
      <c r="D605">
        <v>-44.837069999999997</v>
      </c>
      <c r="E605">
        <v>-35.187812999999998</v>
      </c>
      <c r="F605">
        <v>-33.907302999999999</v>
      </c>
      <c r="L605">
        <v>11571100000</v>
      </c>
      <c r="M605">
        <v>-14.514523000000001</v>
      </c>
      <c r="N605">
        <v>-32.050159000000001</v>
      </c>
      <c r="O605">
        <v>-33.571300999999998</v>
      </c>
      <c r="P605">
        <v>-34.665348000000002</v>
      </c>
    </row>
    <row r="606" spans="2:16" x14ac:dyDescent="0.25">
      <c r="B606">
        <v>11636050000</v>
      </c>
      <c r="C606">
        <v>-16.020287</v>
      </c>
      <c r="D606">
        <v>-45.281489999999998</v>
      </c>
      <c r="E606">
        <v>-35.554279000000001</v>
      </c>
      <c r="F606">
        <v>-34.341037999999998</v>
      </c>
      <c r="L606">
        <v>11636050000</v>
      </c>
      <c r="M606">
        <v>-14.242309000000001</v>
      </c>
      <c r="N606">
        <v>-32.001286</v>
      </c>
      <c r="O606">
        <v>-33.953601999999997</v>
      </c>
      <c r="P606">
        <v>-35.001637000000002</v>
      </c>
    </row>
    <row r="607" spans="2:16" x14ac:dyDescent="0.25">
      <c r="B607">
        <v>11701000000</v>
      </c>
      <c r="C607">
        <v>-16.094795000000001</v>
      </c>
      <c r="D607">
        <v>-45.539478000000003</v>
      </c>
      <c r="E607">
        <v>-35.907260999999998</v>
      </c>
      <c r="F607">
        <v>-34.802826000000003</v>
      </c>
      <c r="L607">
        <v>11701000000</v>
      </c>
      <c r="M607">
        <v>-13.979272</v>
      </c>
      <c r="N607">
        <v>-31.758396000000001</v>
      </c>
      <c r="O607">
        <v>-34.359180000000002</v>
      </c>
      <c r="P607">
        <v>-35.348773999999999</v>
      </c>
    </row>
    <row r="608" spans="2:16" x14ac:dyDescent="0.25">
      <c r="B608">
        <v>11765950000</v>
      </c>
      <c r="C608">
        <v>-16.057426</v>
      </c>
      <c r="D608">
        <v>-46.215770999999997</v>
      </c>
      <c r="E608">
        <v>-36.278801000000001</v>
      </c>
      <c r="F608">
        <v>-35.196278</v>
      </c>
      <c r="L608">
        <v>11765950000</v>
      </c>
      <c r="M608">
        <v>-13.699934000000001</v>
      </c>
      <c r="N608">
        <v>-31.687134</v>
      </c>
      <c r="O608">
        <v>-34.681117999999998</v>
      </c>
      <c r="P608">
        <v>-35.670878999999999</v>
      </c>
    </row>
    <row r="609" spans="2:16" x14ac:dyDescent="0.25">
      <c r="B609">
        <v>11830900000</v>
      </c>
      <c r="C609">
        <v>-15.902661999999999</v>
      </c>
      <c r="D609">
        <v>-47.014462000000002</v>
      </c>
      <c r="E609">
        <v>-36.590671999999998</v>
      </c>
      <c r="F609">
        <v>-35.611294000000001</v>
      </c>
      <c r="L609">
        <v>11830900000</v>
      </c>
      <c r="M609">
        <v>-13.380539000000001</v>
      </c>
      <c r="N609">
        <v>-31.633334999999999</v>
      </c>
      <c r="O609">
        <v>-35.081158000000002</v>
      </c>
      <c r="P609">
        <v>-36.015228</v>
      </c>
    </row>
    <row r="610" spans="2:16" x14ac:dyDescent="0.25">
      <c r="B610">
        <v>11895850000</v>
      </c>
      <c r="C610">
        <v>-15.661175999999999</v>
      </c>
      <c r="D610">
        <v>-48.013019999999997</v>
      </c>
      <c r="E610">
        <v>-36.850422000000002</v>
      </c>
      <c r="F610">
        <v>-35.994953000000002</v>
      </c>
      <c r="L610">
        <v>11895850000</v>
      </c>
      <c r="M610">
        <v>-13.076313000000001</v>
      </c>
      <c r="N610">
        <v>-31.808707999999999</v>
      </c>
      <c r="O610">
        <v>-35.445945999999999</v>
      </c>
      <c r="P610">
        <v>-36.323391000000001</v>
      </c>
    </row>
    <row r="611" spans="2:16" x14ac:dyDescent="0.25">
      <c r="B611">
        <v>11960800000</v>
      </c>
      <c r="C611">
        <v>-15.347579</v>
      </c>
      <c r="D611">
        <v>-49.395878000000003</v>
      </c>
      <c r="E611">
        <v>-37.132213999999998</v>
      </c>
      <c r="F611">
        <v>-36.397162999999999</v>
      </c>
      <c r="L611">
        <v>11960800000</v>
      </c>
      <c r="M611">
        <v>-12.753031999999999</v>
      </c>
      <c r="N611">
        <v>-31.694800999999998</v>
      </c>
      <c r="O611">
        <v>-35.810046999999997</v>
      </c>
      <c r="P611">
        <v>-36.622211</v>
      </c>
    </row>
    <row r="612" spans="2:16" x14ac:dyDescent="0.25">
      <c r="B612">
        <v>12025750000</v>
      </c>
      <c r="C612">
        <v>-15.019361999999999</v>
      </c>
      <c r="D612">
        <v>-51.273353999999998</v>
      </c>
      <c r="E612">
        <v>-37.388485000000003</v>
      </c>
      <c r="F612">
        <v>-36.739235000000001</v>
      </c>
      <c r="L612">
        <v>12025750000</v>
      </c>
      <c r="M612">
        <v>-12.441784</v>
      </c>
      <c r="N612">
        <v>-31.617010000000001</v>
      </c>
      <c r="O612">
        <v>-36.145271000000001</v>
      </c>
      <c r="P612">
        <v>-36.909644999999998</v>
      </c>
    </row>
    <row r="613" spans="2:16" x14ac:dyDescent="0.25">
      <c r="B613">
        <v>12090700000</v>
      </c>
      <c r="C613">
        <v>-14.628978</v>
      </c>
      <c r="D613">
        <v>-53.419497999999997</v>
      </c>
      <c r="E613">
        <v>-37.587856000000002</v>
      </c>
      <c r="F613">
        <v>-37.083827999999997</v>
      </c>
      <c r="L613">
        <v>12090700000</v>
      </c>
      <c r="M613">
        <v>-12.122693999999999</v>
      </c>
      <c r="N613">
        <v>-31.427097</v>
      </c>
      <c r="O613">
        <v>-36.541289999999996</v>
      </c>
      <c r="P613">
        <v>-37.165089000000002</v>
      </c>
    </row>
    <row r="614" spans="2:16" x14ac:dyDescent="0.25">
      <c r="B614">
        <v>12155650000</v>
      </c>
      <c r="C614">
        <v>-14.245013</v>
      </c>
      <c r="D614">
        <v>-59.561863000000002</v>
      </c>
      <c r="E614">
        <v>-37.789307000000001</v>
      </c>
      <c r="F614">
        <v>-37.396427000000003</v>
      </c>
      <c r="L614">
        <v>12155650000</v>
      </c>
      <c r="M614">
        <v>-11.839169999999999</v>
      </c>
      <c r="N614">
        <v>-31.343703999999999</v>
      </c>
      <c r="O614">
        <v>-36.907654000000001</v>
      </c>
      <c r="P614">
        <v>-37.446528999999998</v>
      </c>
    </row>
    <row r="615" spans="2:16" x14ac:dyDescent="0.25">
      <c r="B615">
        <v>12220600000</v>
      </c>
      <c r="C615">
        <v>-13.833034</v>
      </c>
      <c r="D615">
        <v>-62.828265999999999</v>
      </c>
      <c r="E615">
        <v>-37.958508000000002</v>
      </c>
      <c r="F615">
        <v>-37.705230999999998</v>
      </c>
      <c r="L615">
        <v>12220600000</v>
      </c>
      <c r="M615">
        <v>-11.570513999999999</v>
      </c>
      <c r="N615">
        <v>-31.280746000000001</v>
      </c>
      <c r="O615">
        <v>-37.298594999999999</v>
      </c>
      <c r="P615">
        <v>-37.711674000000002</v>
      </c>
    </row>
    <row r="616" spans="2:16" x14ac:dyDescent="0.25">
      <c r="B616">
        <v>12285550000</v>
      </c>
      <c r="C616">
        <v>-13.458306</v>
      </c>
      <c r="D616">
        <v>-63.016525000000001</v>
      </c>
      <c r="E616">
        <v>-38.192977999999997</v>
      </c>
      <c r="F616">
        <v>-38.024090000000001</v>
      </c>
      <c r="L616">
        <v>12285550000</v>
      </c>
      <c r="M616">
        <v>-11.311474</v>
      </c>
      <c r="N616">
        <v>-31.222048000000001</v>
      </c>
      <c r="O616">
        <v>-37.639415999999997</v>
      </c>
      <c r="P616">
        <v>-37.991318</v>
      </c>
    </row>
    <row r="617" spans="2:16" x14ac:dyDescent="0.25">
      <c r="B617">
        <v>12350500000</v>
      </c>
      <c r="C617">
        <v>-13.060833000000001</v>
      </c>
      <c r="D617">
        <v>-57.368492000000003</v>
      </c>
      <c r="E617">
        <v>-38.439704999999996</v>
      </c>
      <c r="F617">
        <v>-38.377766000000001</v>
      </c>
      <c r="L617">
        <v>12350500000</v>
      </c>
      <c r="M617">
        <v>-11.062892</v>
      </c>
      <c r="N617">
        <v>-31.202978000000002</v>
      </c>
      <c r="O617">
        <v>-37.992992000000001</v>
      </c>
      <c r="P617">
        <v>-38.206890000000001</v>
      </c>
    </row>
    <row r="618" spans="2:16" x14ac:dyDescent="0.25">
      <c r="B618">
        <v>12415450000</v>
      </c>
      <c r="C618">
        <v>-12.695076</v>
      </c>
      <c r="D618">
        <v>-53.032673000000003</v>
      </c>
      <c r="E618">
        <v>-38.648674</v>
      </c>
      <c r="F618">
        <v>-38.744469000000002</v>
      </c>
      <c r="L618">
        <v>12415450000</v>
      </c>
      <c r="M618">
        <v>-10.833386000000001</v>
      </c>
      <c r="N618">
        <v>-31.036842</v>
      </c>
      <c r="O618">
        <v>-38.338298999999999</v>
      </c>
      <c r="P618">
        <v>-38.439250999999999</v>
      </c>
    </row>
    <row r="619" spans="2:16" x14ac:dyDescent="0.25">
      <c r="B619">
        <v>12480400000</v>
      </c>
      <c r="C619">
        <v>-12.343553</v>
      </c>
      <c r="D619">
        <v>-50.468719</v>
      </c>
      <c r="E619">
        <v>-38.875191000000001</v>
      </c>
      <c r="F619">
        <v>-39.085608999999998</v>
      </c>
      <c r="L619">
        <v>12480400000</v>
      </c>
      <c r="M619">
        <v>-10.616607999999999</v>
      </c>
      <c r="N619">
        <v>-30.906144999999999</v>
      </c>
      <c r="O619">
        <v>-38.68412</v>
      </c>
      <c r="P619">
        <v>-38.656647</v>
      </c>
    </row>
    <row r="620" spans="2:16" x14ac:dyDescent="0.25">
      <c r="B620">
        <v>12545350000</v>
      </c>
      <c r="C620">
        <v>-11.980257</v>
      </c>
      <c r="D620">
        <v>-48.198334000000003</v>
      </c>
      <c r="E620">
        <v>-39.075153</v>
      </c>
      <c r="F620">
        <v>-39.409115</v>
      </c>
      <c r="L620">
        <v>12545350000</v>
      </c>
      <c r="M620">
        <v>-10.391315000000001</v>
      </c>
      <c r="N620">
        <v>-30.622827999999998</v>
      </c>
      <c r="O620">
        <v>-39.024529000000001</v>
      </c>
      <c r="P620">
        <v>-38.873004999999999</v>
      </c>
    </row>
    <row r="621" spans="2:16" x14ac:dyDescent="0.25">
      <c r="B621">
        <v>12610300000</v>
      </c>
      <c r="C621">
        <v>-11.619885</v>
      </c>
      <c r="D621">
        <v>-46.327438000000001</v>
      </c>
      <c r="E621">
        <v>-39.296115999999998</v>
      </c>
      <c r="F621">
        <v>-39.698334000000003</v>
      </c>
      <c r="L621">
        <v>12610300000</v>
      </c>
      <c r="M621">
        <v>-10.15582</v>
      </c>
      <c r="N621">
        <v>-30.515457000000001</v>
      </c>
      <c r="O621">
        <v>-39.354239999999997</v>
      </c>
      <c r="P621">
        <v>-39.104519000000003</v>
      </c>
    </row>
    <row r="622" spans="2:16" x14ac:dyDescent="0.25">
      <c r="B622">
        <v>12675250000</v>
      </c>
      <c r="C622">
        <v>-11.262192000000001</v>
      </c>
      <c r="D622">
        <v>-45.062846999999998</v>
      </c>
      <c r="E622">
        <v>-39.422932000000003</v>
      </c>
      <c r="F622">
        <v>-39.992660999999998</v>
      </c>
      <c r="L622">
        <v>12675250000</v>
      </c>
      <c r="M622">
        <v>-9.9007863999999994</v>
      </c>
      <c r="N622">
        <v>-30.386377</v>
      </c>
      <c r="O622">
        <v>-39.651496999999999</v>
      </c>
      <c r="P622">
        <v>-39.279274000000001</v>
      </c>
    </row>
    <row r="623" spans="2:16" x14ac:dyDescent="0.25">
      <c r="B623">
        <v>12740200000</v>
      </c>
      <c r="C623">
        <v>-10.937366000000001</v>
      </c>
      <c r="D623">
        <v>-44.105255</v>
      </c>
      <c r="E623">
        <v>-39.612502999999997</v>
      </c>
      <c r="F623">
        <v>-40.238297000000003</v>
      </c>
      <c r="L623">
        <v>12740200000</v>
      </c>
      <c r="M623">
        <v>-9.6670399000000007</v>
      </c>
      <c r="N623">
        <v>-30.386634999999998</v>
      </c>
      <c r="O623">
        <v>-39.938904000000001</v>
      </c>
      <c r="P623">
        <v>-39.509518</v>
      </c>
    </row>
    <row r="624" spans="2:16" x14ac:dyDescent="0.25">
      <c r="B624">
        <v>12805150000</v>
      </c>
      <c r="C624">
        <v>-10.610049</v>
      </c>
      <c r="D624">
        <v>-43.168922000000002</v>
      </c>
      <c r="E624">
        <v>-39.793143999999998</v>
      </c>
      <c r="F624">
        <v>-40.470329</v>
      </c>
      <c r="L624">
        <v>12805150000</v>
      </c>
      <c r="M624">
        <v>-9.4312239000000009</v>
      </c>
      <c r="N624">
        <v>-30.314529</v>
      </c>
      <c r="O624">
        <v>-40.182429999999997</v>
      </c>
      <c r="P624">
        <v>-39.734028000000002</v>
      </c>
    </row>
    <row r="625" spans="2:16" x14ac:dyDescent="0.25">
      <c r="B625">
        <v>12870100000</v>
      </c>
      <c r="C625">
        <v>-10.278912</v>
      </c>
      <c r="D625">
        <v>-42.352691999999998</v>
      </c>
      <c r="E625">
        <v>-39.948376000000003</v>
      </c>
      <c r="F625">
        <v>-40.635013999999998</v>
      </c>
      <c r="L625">
        <v>12870100000</v>
      </c>
      <c r="M625">
        <v>-9.1870928000000003</v>
      </c>
      <c r="N625">
        <v>-30.342161000000001</v>
      </c>
      <c r="O625">
        <v>-40.360756000000002</v>
      </c>
      <c r="P625">
        <v>-40.024135999999999</v>
      </c>
    </row>
    <row r="626" spans="2:16" x14ac:dyDescent="0.25">
      <c r="B626">
        <v>12935050000</v>
      </c>
      <c r="C626">
        <v>-9.9719066999999999</v>
      </c>
      <c r="D626">
        <v>-41.659205999999998</v>
      </c>
      <c r="E626">
        <v>-40.088988999999998</v>
      </c>
      <c r="F626">
        <v>-40.761547</v>
      </c>
      <c r="L626">
        <v>12935050000</v>
      </c>
      <c r="M626">
        <v>-8.9631643000000008</v>
      </c>
      <c r="N626">
        <v>-30.429822999999999</v>
      </c>
      <c r="O626">
        <v>-40.514941999999998</v>
      </c>
      <c r="P626">
        <v>-40.212505</v>
      </c>
    </row>
    <row r="627" spans="2:16" x14ac:dyDescent="0.25">
      <c r="B627">
        <v>13000000000</v>
      </c>
      <c r="C627">
        <v>-9.7840757000000007</v>
      </c>
      <c r="D627">
        <v>-41.303534999999997</v>
      </c>
      <c r="E627">
        <v>-40.229304999999997</v>
      </c>
      <c r="F627">
        <v>-40.833530000000003</v>
      </c>
      <c r="L627">
        <v>13000000000</v>
      </c>
      <c r="M627">
        <v>-8.8204650999999998</v>
      </c>
      <c r="N627">
        <v>-30.443580999999998</v>
      </c>
      <c r="O627">
        <v>-40.591003000000001</v>
      </c>
      <c r="P627">
        <v>-40.284663999999999</v>
      </c>
    </row>
    <row r="628" spans="2:16" x14ac:dyDescent="0.25">
      <c r="B628" t="s">
        <v>25</v>
      </c>
      <c r="L628" t="s">
        <v>25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628"/>
  <sheetViews>
    <sheetView workbookViewId="0">
      <selection activeCell="I11" sqref="I11"/>
    </sheetView>
  </sheetViews>
  <sheetFormatPr defaultRowHeight="15" x14ac:dyDescent="0.25"/>
  <cols>
    <col min="1" max="1" width="13.7109375" style="40" customWidth="1"/>
    <col min="7" max="7" width="2.140625" style="19" customWidth="1"/>
    <col min="8" max="8" width="11" style="5" customWidth="1"/>
    <col min="9" max="9" width="14.85546875" style="5" customWidth="1"/>
    <col min="10" max="10" width="18.7109375" style="5" customWidth="1"/>
    <col min="11" max="11" width="13.7109375" style="40" customWidth="1"/>
    <col min="17" max="17" width="2" style="19" customWidth="1"/>
    <col min="18" max="18" width="11" style="5" customWidth="1"/>
    <col min="19" max="19" width="14.7109375" style="5" customWidth="1"/>
    <col min="20" max="20" width="18.5703125" style="5" customWidth="1"/>
    <col min="21" max="21" width="2" style="19" customWidth="1"/>
  </cols>
  <sheetData>
    <row r="1" spans="1:21" x14ac:dyDescent="0.25">
      <c r="B1" t="s">
        <v>101</v>
      </c>
      <c r="H1" s="5" t="s">
        <v>1</v>
      </c>
      <c r="I1" s="43" t="str">
        <f>C8</f>
        <v>Conv. Loss Log Mag(dB)</v>
      </c>
      <c r="J1" s="43" t="str">
        <f>D8</f>
        <v>RF Return Loss Log Mag(dB)</v>
      </c>
      <c r="L1" t="s">
        <v>101</v>
      </c>
      <c r="R1" s="5" t="s">
        <v>1</v>
      </c>
      <c r="S1" s="43" t="str">
        <f>M8</f>
        <v>Conv. Loss Log Mag(dB)</v>
      </c>
      <c r="T1" s="43" t="str">
        <f>N8</f>
        <v>RF Return Loss Log Mag(dB)</v>
      </c>
    </row>
    <row r="2" spans="1:21" x14ac:dyDescent="0.25">
      <c r="A2" s="39" t="s">
        <v>114</v>
      </c>
      <c r="B2" t="s">
        <v>311</v>
      </c>
      <c r="C2" t="s">
        <v>312</v>
      </c>
      <c r="D2" t="s">
        <v>315</v>
      </c>
      <c r="E2" t="s">
        <v>316</v>
      </c>
      <c r="K2" s="39" t="s">
        <v>115</v>
      </c>
      <c r="L2" t="s">
        <v>311</v>
      </c>
      <c r="M2" t="s">
        <v>312</v>
      </c>
      <c r="N2" t="s">
        <v>315</v>
      </c>
      <c r="O2" t="s">
        <v>316</v>
      </c>
    </row>
    <row r="3" spans="1:21" x14ac:dyDescent="0.25">
      <c r="B3" t="s">
        <v>317</v>
      </c>
      <c r="C3" t="s">
        <v>318</v>
      </c>
      <c r="D3" t="s">
        <v>323</v>
      </c>
      <c r="I3" s="17">
        <f>AVERAGE(I47:I192)</f>
        <v>-8.0958426041095901</v>
      </c>
      <c r="L3" t="s">
        <v>317</v>
      </c>
      <c r="M3" t="s">
        <v>318</v>
      </c>
      <c r="N3" t="s">
        <v>324</v>
      </c>
      <c r="S3" s="17">
        <f>AVERAGE(S47:S192)</f>
        <v>-8.1361694410958876</v>
      </c>
    </row>
    <row r="4" spans="1:21" x14ac:dyDescent="0.25">
      <c r="A4" s="51" t="s">
        <v>207</v>
      </c>
      <c r="B4" t="s">
        <v>105</v>
      </c>
      <c r="G4" s="20"/>
      <c r="H4" s="82">
        <f t="shared" ref="H4:H67" si="0">B9/1000000000</f>
        <v>1</v>
      </c>
      <c r="I4" s="82">
        <f t="shared" ref="I4:J67" si="1">C9</f>
        <v>-10.487095</v>
      </c>
      <c r="J4" s="82">
        <f t="shared" si="1"/>
        <v>-6.0051459999999999</v>
      </c>
      <c r="K4" s="51" t="s">
        <v>207</v>
      </c>
      <c r="L4" t="s">
        <v>105</v>
      </c>
      <c r="Q4" s="20"/>
      <c r="R4" s="82">
        <f t="shared" ref="R4:R67" si="2">L9/1000000000</f>
        <v>1</v>
      </c>
      <c r="S4" s="82">
        <f t="shared" ref="S4:T67" si="3">M9</f>
        <v>-11.72418</v>
      </c>
      <c r="T4" s="82">
        <f t="shared" si="3"/>
        <v>-4.8471041000000001</v>
      </c>
      <c r="U4" s="20"/>
    </row>
    <row r="5" spans="1:21" x14ac:dyDescent="0.25">
      <c r="A5" s="51" t="s">
        <v>209</v>
      </c>
      <c r="G5" s="20"/>
      <c r="H5" s="82">
        <f t="shared" si="0"/>
        <v>1.06</v>
      </c>
      <c r="I5" s="82">
        <f t="shared" si="1"/>
        <v>-10.241244999999999</v>
      </c>
      <c r="J5" s="82">
        <f t="shared" si="1"/>
        <v>-6.2751979999999996</v>
      </c>
      <c r="K5" s="51" t="s">
        <v>209</v>
      </c>
      <c r="Q5" s="20"/>
      <c r="R5" s="82">
        <f t="shared" si="2"/>
        <v>1.06</v>
      </c>
      <c r="S5" s="82">
        <f t="shared" si="3"/>
        <v>-11.525801</v>
      </c>
      <c r="T5" s="82">
        <f t="shared" si="3"/>
        <v>-4.9911827999999998</v>
      </c>
      <c r="U5" s="20"/>
    </row>
    <row r="6" spans="1:21" x14ac:dyDescent="0.25">
      <c r="A6" s="51" t="s">
        <v>210</v>
      </c>
      <c r="G6" s="20"/>
      <c r="H6" s="82">
        <f t="shared" si="0"/>
        <v>1.1200000000000001</v>
      </c>
      <c r="I6" s="82">
        <f t="shared" si="1"/>
        <v>-9.8995466000000008</v>
      </c>
      <c r="J6" s="82">
        <f t="shared" si="1"/>
        <v>-6.6614842000000003</v>
      </c>
      <c r="K6" s="51" t="s">
        <v>210</v>
      </c>
      <c r="Q6" s="20"/>
      <c r="R6" s="82">
        <f t="shared" si="2"/>
        <v>1.1200000000000001</v>
      </c>
      <c r="S6" s="82">
        <f t="shared" si="3"/>
        <v>-11.232984</v>
      </c>
      <c r="T6" s="82">
        <f t="shared" si="3"/>
        <v>-5.2023678000000002</v>
      </c>
      <c r="U6" s="20"/>
    </row>
    <row r="7" spans="1:21" x14ac:dyDescent="0.25">
      <c r="A7" s="51" t="s">
        <v>211</v>
      </c>
      <c r="B7" t="s">
        <v>106</v>
      </c>
      <c r="G7" s="20"/>
      <c r="H7" s="82">
        <f t="shared" si="0"/>
        <v>1.18</v>
      </c>
      <c r="I7" s="82">
        <f t="shared" si="1"/>
        <v>-9.5180454000000001</v>
      </c>
      <c r="J7" s="82">
        <f t="shared" si="1"/>
        <v>-7.1558999999999999</v>
      </c>
      <c r="K7" s="51" t="s">
        <v>211</v>
      </c>
      <c r="L7" t="s">
        <v>106</v>
      </c>
      <c r="Q7" s="20"/>
      <c r="R7" s="82">
        <f t="shared" si="2"/>
        <v>1.18</v>
      </c>
      <c r="S7" s="82">
        <f t="shared" si="3"/>
        <v>-10.907394999999999</v>
      </c>
      <c r="T7" s="82">
        <f t="shared" si="3"/>
        <v>-5.4776759000000004</v>
      </c>
      <c r="U7" s="20"/>
    </row>
    <row r="8" spans="1:21" x14ac:dyDescent="0.25">
      <c r="A8" s="51" t="s">
        <v>208</v>
      </c>
      <c r="B8" t="s">
        <v>23</v>
      </c>
      <c r="C8" t="s">
        <v>107</v>
      </c>
      <c r="D8" t="s">
        <v>108</v>
      </c>
      <c r="G8" s="20"/>
      <c r="H8" s="82">
        <f t="shared" si="0"/>
        <v>1.24</v>
      </c>
      <c r="I8" s="82">
        <f t="shared" si="1"/>
        <v>-9.1865939999999995</v>
      </c>
      <c r="J8" s="82">
        <f t="shared" si="1"/>
        <v>-7.6238551000000001</v>
      </c>
      <c r="K8" s="51" t="s">
        <v>208</v>
      </c>
      <c r="L8" t="s">
        <v>23</v>
      </c>
      <c r="M8" t="s">
        <v>107</v>
      </c>
      <c r="N8" t="s">
        <v>108</v>
      </c>
      <c r="Q8" s="20"/>
      <c r="R8" s="82">
        <f t="shared" si="2"/>
        <v>1.24</v>
      </c>
      <c r="S8" s="82">
        <f t="shared" si="3"/>
        <v>-10.604870999999999</v>
      </c>
      <c r="T8" s="82">
        <f t="shared" si="3"/>
        <v>-5.7586316999999996</v>
      </c>
      <c r="U8" s="20"/>
    </row>
    <row r="9" spans="1:21" x14ac:dyDescent="0.25">
      <c r="B9">
        <v>1000000000</v>
      </c>
      <c r="C9">
        <v>-10.487095</v>
      </c>
      <c r="D9">
        <v>-6.0051459999999999</v>
      </c>
      <c r="G9" s="20"/>
      <c r="H9" s="82">
        <f t="shared" si="0"/>
        <v>1.3</v>
      </c>
      <c r="I9" s="82">
        <f t="shared" si="1"/>
        <v>-8.9089545999999995</v>
      </c>
      <c r="J9" s="82">
        <f t="shared" si="1"/>
        <v>-8.1316710000000008</v>
      </c>
      <c r="L9">
        <v>1000000000</v>
      </c>
      <c r="M9">
        <v>-11.72418</v>
      </c>
      <c r="N9">
        <v>-4.8471041000000001</v>
      </c>
      <c r="Q9" s="20"/>
      <c r="R9" s="82">
        <f t="shared" si="2"/>
        <v>1.3</v>
      </c>
      <c r="S9" s="82">
        <f t="shared" si="3"/>
        <v>-10.307029</v>
      </c>
      <c r="T9" s="82">
        <f t="shared" si="3"/>
        <v>-6.0873531999999999</v>
      </c>
      <c r="U9" s="20"/>
    </row>
    <row r="10" spans="1:21" x14ac:dyDescent="0.25">
      <c r="B10">
        <v>1060000000</v>
      </c>
      <c r="C10">
        <v>-10.241244999999999</v>
      </c>
      <c r="D10">
        <v>-6.2751979999999996</v>
      </c>
      <c r="G10" s="20"/>
      <c r="H10" s="82">
        <f t="shared" si="0"/>
        <v>1.36</v>
      </c>
      <c r="I10" s="82">
        <f t="shared" si="1"/>
        <v>-8.6455736000000005</v>
      </c>
      <c r="J10" s="82">
        <f t="shared" si="1"/>
        <v>-8.6157588999999994</v>
      </c>
      <c r="L10">
        <v>1060000000</v>
      </c>
      <c r="M10">
        <v>-11.525801</v>
      </c>
      <c r="N10">
        <v>-4.9911827999999998</v>
      </c>
      <c r="Q10" s="20"/>
      <c r="R10" s="82">
        <f t="shared" si="2"/>
        <v>1.36</v>
      </c>
      <c r="S10" s="82">
        <f t="shared" si="3"/>
        <v>-10.013904999999999</v>
      </c>
      <c r="T10" s="82">
        <f t="shared" si="3"/>
        <v>-6.4353189000000004</v>
      </c>
      <c r="U10" s="20"/>
    </row>
    <row r="11" spans="1:21" x14ac:dyDescent="0.25">
      <c r="B11">
        <v>1120000000</v>
      </c>
      <c r="C11">
        <v>-9.8995466000000008</v>
      </c>
      <c r="D11">
        <v>-6.6614842000000003</v>
      </c>
      <c r="G11" s="20"/>
      <c r="H11" s="82">
        <f t="shared" si="0"/>
        <v>1.42</v>
      </c>
      <c r="I11" s="82">
        <f t="shared" si="1"/>
        <v>-8.4250840999999994</v>
      </c>
      <c r="J11" s="82">
        <f t="shared" si="1"/>
        <v>-9.0566663999999992</v>
      </c>
      <c r="L11">
        <v>1120000000</v>
      </c>
      <c r="M11">
        <v>-11.232984</v>
      </c>
      <c r="N11">
        <v>-5.2023678000000002</v>
      </c>
      <c r="Q11" s="20"/>
      <c r="R11" s="82">
        <f t="shared" si="2"/>
        <v>1.42</v>
      </c>
      <c r="S11" s="82">
        <f t="shared" si="3"/>
        <v>-9.7417201999999996</v>
      </c>
      <c r="T11" s="82">
        <f t="shared" si="3"/>
        <v>-6.7885017000000003</v>
      </c>
      <c r="U11" s="20"/>
    </row>
    <row r="12" spans="1:21" x14ac:dyDescent="0.25">
      <c r="B12">
        <v>1180000000</v>
      </c>
      <c r="C12">
        <v>-9.5180454000000001</v>
      </c>
      <c r="D12">
        <v>-7.1558999999999999</v>
      </c>
      <c r="G12" s="20"/>
      <c r="H12" s="82">
        <f t="shared" si="0"/>
        <v>1.48</v>
      </c>
      <c r="I12" s="82">
        <f t="shared" si="1"/>
        <v>-8.2399559</v>
      </c>
      <c r="J12" s="82">
        <f t="shared" si="1"/>
        <v>-9.4342755999999994</v>
      </c>
      <c r="L12">
        <v>1180000000</v>
      </c>
      <c r="M12">
        <v>-10.907394999999999</v>
      </c>
      <c r="N12">
        <v>-5.4776759000000004</v>
      </c>
      <c r="Q12" s="20"/>
      <c r="R12" s="82">
        <f t="shared" si="2"/>
        <v>1.48</v>
      </c>
      <c r="S12" s="82">
        <f t="shared" si="3"/>
        <v>-9.5066023000000008</v>
      </c>
      <c r="T12" s="82">
        <f t="shared" si="3"/>
        <v>-7.1236566999999997</v>
      </c>
      <c r="U12" s="20"/>
    </row>
    <row r="13" spans="1:21" x14ac:dyDescent="0.25">
      <c r="B13">
        <v>1240000000</v>
      </c>
      <c r="C13">
        <v>-9.1865939999999995</v>
      </c>
      <c r="D13">
        <v>-7.6238551000000001</v>
      </c>
      <c r="G13" s="20"/>
      <c r="H13" s="82">
        <f t="shared" si="0"/>
        <v>1.54</v>
      </c>
      <c r="I13" s="82">
        <f t="shared" si="1"/>
        <v>-8.0677108999999998</v>
      </c>
      <c r="J13" s="82">
        <f t="shared" si="1"/>
        <v>-9.8658923999999999</v>
      </c>
      <c r="L13">
        <v>1240000000</v>
      </c>
      <c r="M13">
        <v>-10.604870999999999</v>
      </c>
      <c r="N13">
        <v>-5.7586316999999996</v>
      </c>
      <c r="Q13" s="20"/>
      <c r="R13" s="82">
        <f t="shared" si="2"/>
        <v>1.54</v>
      </c>
      <c r="S13" s="82">
        <f t="shared" si="3"/>
        <v>-9.2915249000000006</v>
      </c>
      <c r="T13" s="82">
        <f t="shared" si="3"/>
        <v>-7.4889283000000004</v>
      </c>
      <c r="U13" s="20"/>
    </row>
    <row r="14" spans="1:21" x14ac:dyDescent="0.25">
      <c r="B14">
        <v>1300000000</v>
      </c>
      <c r="C14">
        <v>-8.9089545999999995</v>
      </c>
      <c r="D14">
        <v>-8.1316710000000008</v>
      </c>
      <c r="G14" s="20"/>
      <c r="H14" s="82">
        <f t="shared" si="0"/>
        <v>1.6</v>
      </c>
      <c r="I14" s="82">
        <f t="shared" si="1"/>
        <v>-7.9309702</v>
      </c>
      <c r="J14" s="82">
        <f t="shared" si="1"/>
        <v>-10.303319</v>
      </c>
      <c r="L14">
        <v>1300000000</v>
      </c>
      <c r="M14">
        <v>-10.307029</v>
      </c>
      <c r="N14">
        <v>-6.0873531999999999</v>
      </c>
      <c r="Q14" s="20"/>
      <c r="R14" s="82">
        <f t="shared" si="2"/>
        <v>1.6</v>
      </c>
      <c r="S14" s="82">
        <f t="shared" si="3"/>
        <v>-9.1037998000000009</v>
      </c>
      <c r="T14" s="82">
        <f t="shared" si="3"/>
        <v>-7.8613777000000002</v>
      </c>
      <c r="U14" s="20"/>
    </row>
    <row r="15" spans="1:21" x14ac:dyDescent="0.25">
      <c r="B15">
        <v>1360000000</v>
      </c>
      <c r="C15">
        <v>-8.6455736000000005</v>
      </c>
      <c r="D15">
        <v>-8.6157588999999994</v>
      </c>
      <c r="G15" s="20"/>
      <c r="H15" s="82">
        <f t="shared" si="0"/>
        <v>1.66</v>
      </c>
      <c r="I15" s="82">
        <f t="shared" si="1"/>
        <v>-7.8292846999999997</v>
      </c>
      <c r="J15" s="82">
        <f t="shared" si="1"/>
        <v>-10.743411999999999</v>
      </c>
      <c r="L15">
        <v>1360000000</v>
      </c>
      <c r="M15">
        <v>-10.013904999999999</v>
      </c>
      <c r="N15">
        <v>-6.4353189000000004</v>
      </c>
      <c r="Q15" s="20"/>
      <c r="R15" s="82">
        <f t="shared" si="2"/>
        <v>1.66</v>
      </c>
      <c r="S15" s="82">
        <f t="shared" si="3"/>
        <v>-8.9309110999999994</v>
      </c>
      <c r="T15" s="82">
        <f t="shared" si="3"/>
        <v>-8.2287196999999992</v>
      </c>
      <c r="U15" s="20"/>
    </row>
    <row r="16" spans="1:21" x14ac:dyDescent="0.25">
      <c r="B16">
        <v>1420000000</v>
      </c>
      <c r="C16">
        <v>-8.4250840999999994</v>
      </c>
      <c r="D16">
        <v>-9.0566663999999992</v>
      </c>
      <c r="G16" s="20"/>
      <c r="H16" s="82">
        <f t="shared" si="0"/>
        <v>1.72</v>
      </c>
      <c r="I16" s="82">
        <f t="shared" si="1"/>
        <v>-7.7466258999999997</v>
      </c>
      <c r="J16" s="82">
        <f t="shared" si="1"/>
        <v>-11.18709</v>
      </c>
      <c r="L16">
        <v>1420000000</v>
      </c>
      <c r="M16">
        <v>-9.7417201999999996</v>
      </c>
      <c r="N16">
        <v>-6.7885017000000003</v>
      </c>
      <c r="Q16" s="20"/>
      <c r="R16" s="82">
        <f t="shared" si="2"/>
        <v>1.72</v>
      </c>
      <c r="S16" s="82">
        <f t="shared" si="3"/>
        <v>-8.7711991999999999</v>
      </c>
      <c r="T16" s="82">
        <f t="shared" si="3"/>
        <v>-8.6305675999999991</v>
      </c>
      <c r="U16" s="20"/>
    </row>
    <row r="17" spans="2:21" x14ac:dyDescent="0.25">
      <c r="B17">
        <v>1480000000</v>
      </c>
      <c r="C17">
        <v>-8.2399559</v>
      </c>
      <c r="D17">
        <v>-9.4342755999999994</v>
      </c>
      <c r="G17" s="20"/>
      <c r="H17" s="82">
        <f t="shared" si="0"/>
        <v>1.78</v>
      </c>
      <c r="I17" s="82">
        <f t="shared" si="1"/>
        <v>-7.6481586000000004</v>
      </c>
      <c r="J17" s="82">
        <f t="shared" si="1"/>
        <v>-11.645690999999999</v>
      </c>
      <c r="L17">
        <v>1480000000</v>
      </c>
      <c r="M17">
        <v>-9.5066023000000008</v>
      </c>
      <c r="N17">
        <v>-7.1236566999999997</v>
      </c>
      <c r="Q17" s="20"/>
      <c r="R17" s="82">
        <f t="shared" si="2"/>
        <v>1.78</v>
      </c>
      <c r="S17" s="82">
        <f t="shared" si="3"/>
        <v>-8.5749121000000006</v>
      </c>
      <c r="T17" s="82">
        <f t="shared" si="3"/>
        <v>-9.0696211000000009</v>
      </c>
      <c r="U17" s="20"/>
    </row>
    <row r="18" spans="2:21" x14ac:dyDescent="0.25">
      <c r="B18">
        <v>1540000000</v>
      </c>
      <c r="C18">
        <v>-8.0677108999999998</v>
      </c>
      <c r="D18">
        <v>-9.8658923999999999</v>
      </c>
      <c r="G18" s="20"/>
      <c r="H18" s="82">
        <f t="shared" si="0"/>
        <v>1.84</v>
      </c>
      <c r="I18" s="82">
        <f t="shared" si="1"/>
        <v>-7.5765018</v>
      </c>
      <c r="J18" s="82">
        <f t="shared" si="1"/>
        <v>-12.028121000000001</v>
      </c>
      <c r="L18">
        <v>1540000000</v>
      </c>
      <c r="M18">
        <v>-9.2915249000000006</v>
      </c>
      <c r="N18">
        <v>-7.4889283000000004</v>
      </c>
      <c r="Q18" s="20"/>
      <c r="R18" s="82">
        <f t="shared" si="2"/>
        <v>1.84</v>
      </c>
      <c r="S18" s="82">
        <f t="shared" si="3"/>
        <v>-8.4070864000000007</v>
      </c>
      <c r="T18" s="82">
        <f t="shared" si="3"/>
        <v>-9.5293855999999995</v>
      </c>
      <c r="U18" s="20"/>
    </row>
    <row r="19" spans="2:21" x14ac:dyDescent="0.25">
      <c r="B19">
        <v>1600000000</v>
      </c>
      <c r="C19">
        <v>-7.9309702</v>
      </c>
      <c r="D19">
        <v>-10.303319</v>
      </c>
      <c r="G19" s="20"/>
      <c r="H19" s="82">
        <f t="shared" si="0"/>
        <v>1.9</v>
      </c>
      <c r="I19" s="82">
        <f t="shared" si="1"/>
        <v>-7.5106044000000001</v>
      </c>
      <c r="J19" s="82">
        <f t="shared" si="1"/>
        <v>-12.322253</v>
      </c>
      <c r="L19">
        <v>1600000000</v>
      </c>
      <c r="M19">
        <v>-9.1037998000000009</v>
      </c>
      <c r="N19">
        <v>-7.8613777000000002</v>
      </c>
      <c r="Q19" s="20"/>
      <c r="R19" s="82">
        <f t="shared" si="2"/>
        <v>1.9</v>
      </c>
      <c r="S19" s="82">
        <f t="shared" si="3"/>
        <v>-8.2382612000000002</v>
      </c>
      <c r="T19" s="82">
        <f t="shared" si="3"/>
        <v>-10.051968</v>
      </c>
      <c r="U19" s="20"/>
    </row>
    <row r="20" spans="2:21" x14ac:dyDescent="0.25">
      <c r="B20">
        <v>1660000000</v>
      </c>
      <c r="C20">
        <v>-7.8292846999999997</v>
      </c>
      <c r="D20">
        <v>-10.743411999999999</v>
      </c>
      <c r="G20" s="20"/>
      <c r="H20" s="82">
        <f t="shared" si="0"/>
        <v>1.96</v>
      </c>
      <c r="I20" s="82">
        <f t="shared" si="1"/>
        <v>-7.4315281000000004</v>
      </c>
      <c r="J20" s="82">
        <f t="shared" si="1"/>
        <v>-12.458944000000001</v>
      </c>
      <c r="L20">
        <v>1660000000</v>
      </c>
      <c r="M20">
        <v>-8.9309110999999994</v>
      </c>
      <c r="N20">
        <v>-8.2287196999999992</v>
      </c>
      <c r="Q20" s="20"/>
      <c r="R20" s="82">
        <f t="shared" si="2"/>
        <v>1.96</v>
      </c>
      <c r="S20" s="82">
        <f t="shared" si="3"/>
        <v>-8.0714644999999994</v>
      </c>
      <c r="T20" s="82">
        <f t="shared" si="3"/>
        <v>-10.555353999999999</v>
      </c>
      <c r="U20" s="20"/>
    </row>
    <row r="21" spans="2:21" x14ac:dyDescent="0.25">
      <c r="B21">
        <v>1720000000</v>
      </c>
      <c r="C21">
        <v>-7.7466258999999997</v>
      </c>
      <c r="D21">
        <v>-11.18709</v>
      </c>
      <c r="G21" s="20"/>
      <c r="H21" s="82">
        <f t="shared" si="0"/>
        <v>2.02</v>
      </c>
      <c r="I21" s="82">
        <f t="shared" si="1"/>
        <v>-7.4002404000000004</v>
      </c>
      <c r="J21" s="82">
        <f t="shared" si="1"/>
        <v>-12.515142000000001</v>
      </c>
      <c r="L21">
        <v>1720000000</v>
      </c>
      <c r="M21">
        <v>-8.7711991999999999</v>
      </c>
      <c r="N21">
        <v>-8.6305675999999991</v>
      </c>
      <c r="Q21" s="20"/>
      <c r="R21" s="82">
        <f t="shared" si="2"/>
        <v>2.02</v>
      </c>
      <c r="S21" s="82">
        <f t="shared" si="3"/>
        <v>-7.9636731000000003</v>
      </c>
      <c r="T21" s="82">
        <f t="shared" si="3"/>
        <v>-11.110073</v>
      </c>
      <c r="U21" s="20"/>
    </row>
    <row r="22" spans="2:21" x14ac:dyDescent="0.25">
      <c r="B22">
        <v>1780000000</v>
      </c>
      <c r="C22">
        <v>-7.6481586000000004</v>
      </c>
      <c r="D22">
        <v>-11.645690999999999</v>
      </c>
      <c r="G22" s="20"/>
      <c r="H22" s="82">
        <f t="shared" si="0"/>
        <v>2.08</v>
      </c>
      <c r="I22" s="82">
        <f t="shared" si="1"/>
        <v>-7.3546395000000002</v>
      </c>
      <c r="J22" s="82">
        <f t="shared" si="1"/>
        <v>-12.504083</v>
      </c>
      <c r="L22">
        <v>1780000000</v>
      </c>
      <c r="M22">
        <v>-8.5749121000000006</v>
      </c>
      <c r="N22">
        <v>-9.0696211000000009</v>
      </c>
      <c r="Q22" s="20"/>
      <c r="R22" s="82">
        <f t="shared" si="2"/>
        <v>2.08</v>
      </c>
      <c r="S22" s="82">
        <f t="shared" si="3"/>
        <v>-7.8333569000000001</v>
      </c>
      <c r="T22" s="82">
        <f t="shared" si="3"/>
        <v>-11.754478000000001</v>
      </c>
      <c r="U22" s="20"/>
    </row>
    <row r="23" spans="2:21" x14ac:dyDescent="0.25">
      <c r="B23">
        <v>1840000000</v>
      </c>
      <c r="C23">
        <v>-7.5765018</v>
      </c>
      <c r="D23">
        <v>-12.028121000000001</v>
      </c>
      <c r="G23" s="20"/>
      <c r="H23" s="82">
        <f t="shared" si="0"/>
        <v>2.14</v>
      </c>
      <c r="I23" s="82">
        <f t="shared" si="1"/>
        <v>-7.3224020000000003</v>
      </c>
      <c r="J23" s="82">
        <f t="shared" si="1"/>
        <v>-12.35689</v>
      </c>
      <c r="L23">
        <v>1840000000</v>
      </c>
      <c r="M23">
        <v>-8.4070864000000007</v>
      </c>
      <c r="N23">
        <v>-9.5293855999999995</v>
      </c>
      <c r="Q23" s="20"/>
      <c r="R23" s="82">
        <f t="shared" si="2"/>
        <v>2.14</v>
      </c>
      <c r="S23" s="82">
        <f t="shared" si="3"/>
        <v>-7.7276224999999998</v>
      </c>
      <c r="T23" s="82">
        <f t="shared" si="3"/>
        <v>-12.298195</v>
      </c>
      <c r="U23" s="20"/>
    </row>
    <row r="24" spans="2:21" x14ac:dyDescent="0.25">
      <c r="B24">
        <v>1900000000</v>
      </c>
      <c r="C24">
        <v>-7.5106044000000001</v>
      </c>
      <c r="D24">
        <v>-12.322253</v>
      </c>
      <c r="G24" s="20"/>
      <c r="H24" s="82">
        <f t="shared" si="0"/>
        <v>2.2000000000000002</v>
      </c>
      <c r="I24" s="82">
        <f t="shared" si="1"/>
        <v>-7.3019394999999996</v>
      </c>
      <c r="J24" s="82">
        <f t="shared" si="1"/>
        <v>-12.181345</v>
      </c>
      <c r="L24">
        <v>1900000000</v>
      </c>
      <c r="M24">
        <v>-8.2382612000000002</v>
      </c>
      <c r="N24">
        <v>-10.051968</v>
      </c>
      <c r="Q24" s="20"/>
      <c r="R24" s="82">
        <f t="shared" si="2"/>
        <v>2.2000000000000002</v>
      </c>
      <c r="S24" s="82">
        <f t="shared" si="3"/>
        <v>-7.6320825000000001</v>
      </c>
      <c r="T24" s="82">
        <f t="shared" si="3"/>
        <v>-12.843321</v>
      </c>
      <c r="U24" s="20"/>
    </row>
    <row r="25" spans="2:21" x14ac:dyDescent="0.25">
      <c r="B25">
        <v>1960000000</v>
      </c>
      <c r="C25">
        <v>-7.4315281000000004</v>
      </c>
      <c r="D25">
        <v>-12.458944000000001</v>
      </c>
      <c r="G25" s="20"/>
      <c r="H25" s="82">
        <f t="shared" si="0"/>
        <v>2.2599999999999998</v>
      </c>
      <c r="I25" s="82">
        <f t="shared" si="1"/>
        <v>-7.2631030000000001</v>
      </c>
      <c r="J25" s="82">
        <f t="shared" si="1"/>
        <v>-12.062061</v>
      </c>
      <c r="L25">
        <v>1960000000</v>
      </c>
      <c r="M25">
        <v>-8.0714644999999994</v>
      </c>
      <c r="N25">
        <v>-10.555353999999999</v>
      </c>
      <c r="Q25" s="20"/>
      <c r="R25" s="82">
        <f t="shared" si="2"/>
        <v>2.2599999999999998</v>
      </c>
      <c r="S25" s="82">
        <f t="shared" si="3"/>
        <v>-7.5206441999999996</v>
      </c>
      <c r="T25" s="82">
        <f t="shared" si="3"/>
        <v>-13.456507</v>
      </c>
      <c r="U25" s="20"/>
    </row>
    <row r="26" spans="2:21" x14ac:dyDescent="0.25">
      <c r="B26">
        <v>2020000000</v>
      </c>
      <c r="C26">
        <v>-7.4002404000000004</v>
      </c>
      <c r="D26">
        <v>-12.515142000000001</v>
      </c>
      <c r="G26" s="20"/>
      <c r="H26" s="82">
        <f t="shared" si="0"/>
        <v>2.3199999999999998</v>
      </c>
      <c r="I26" s="82">
        <f t="shared" si="1"/>
        <v>-7.2141909999999996</v>
      </c>
      <c r="J26" s="82">
        <f t="shared" si="1"/>
        <v>-11.905676</v>
      </c>
      <c r="L26">
        <v>2020000000</v>
      </c>
      <c r="M26">
        <v>-7.9636731000000003</v>
      </c>
      <c r="N26">
        <v>-11.110073</v>
      </c>
      <c r="Q26" s="20"/>
      <c r="R26" s="82">
        <f t="shared" si="2"/>
        <v>2.3199999999999998</v>
      </c>
      <c r="S26" s="82">
        <f t="shared" si="3"/>
        <v>-7.4150204999999998</v>
      </c>
      <c r="T26" s="82">
        <f t="shared" si="3"/>
        <v>-13.978460999999999</v>
      </c>
      <c r="U26" s="20"/>
    </row>
    <row r="27" spans="2:21" x14ac:dyDescent="0.25">
      <c r="B27">
        <v>2080000000</v>
      </c>
      <c r="C27">
        <v>-7.3546395000000002</v>
      </c>
      <c r="D27">
        <v>-12.504083</v>
      </c>
      <c r="G27" s="20"/>
      <c r="H27" s="82">
        <f t="shared" si="0"/>
        <v>2.38</v>
      </c>
      <c r="I27" s="82">
        <f t="shared" si="1"/>
        <v>-7.1959914999999999</v>
      </c>
      <c r="J27" s="82">
        <f t="shared" si="1"/>
        <v>-11.720893999999999</v>
      </c>
      <c r="L27">
        <v>2080000000</v>
      </c>
      <c r="M27">
        <v>-7.8333569000000001</v>
      </c>
      <c r="N27">
        <v>-11.754478000000001</v>
      </c>
      <c r="Q27" s="20"/>
      <c r="R27" s="82">
        <f t="shared" si="2"/>
        <v>2.38</v>
      </c>
      <c r="S27" s="82">
        <f t="shared" si="3"/>
        <v>-7.3591971000000003</v>
      </c>
      <c r="T27" s="82">
        <f t="shared" si="3"/>
        <v>-14.424716</v>
      </c>
      <c r="U27" s="20"/>
    </row>
    <row r="28" spans="2:21" x14ac:dyDescent="0.25">
      <c r="B28">
        <v>2140000000</v>
      </c>
      <c r="C28">
        <v>-7.3224020000000003</v>
      </c>
      <c r="D28">
        <v>-12.35689</v>
      </c>
      <c r="G28" s="20"/>
      <c r="H28" s="82">
        <f t="shared" si="0"/>
        <v>2.44</v>
      </c>
      <c r="I28" s="82">
        <f t="shared" si="1"/>
        <v>-7.1725984</v>
      </c>
      <c r="J28" s="82">
        <f t="shared" si="1"/>
        <v>-11.578939</v>
      </c>
      <c r="L28">
        <v>2140000000</v>
      </c>
      <c r="M28">
        <v>-7.7276224999999998</v>
      </c>
      <c r="N28">
        <v>-12.298195</v>
      </c>
      <c r="Q28" s="20"/>
      <c r="R28" s="82">
        <f t="shared" si="2"/>
        <v>2.44</v>
      </c>
      <c r="S28" s="82">
        <f t="shared" si="3"/>
        <v>-7.2920531999999998</v>
      </c>
      <c r="T28" s="82">
        <f t="shared" si="3"/>
        <v>-14.813786</v>
      </c>
      <c r="U28" s="20"/>
    </row>
    <row r="29" spans="2:21" x14ac:dyDescent="0.25">
      <c r="B29">
        <v>2200000000</v>
      </c>
      <c r="C29">
        <v>-7.3019394999999996</v>
      </c>
      <c r="D29">
        <v>-12.181345</v>
      </c>
      <c r="G29" s="20"/>
      <c r="H29" s="82">
        <f t="shared" si="0"/>
        <v>2.5</v>
      </c>
      <c r="I29" s="82">
        <f t="shared" si="1"/>
        <v>-7.1877084</v>
      </c>
      <c r="J29" s="82">
        <f t="shared" si="1"/>
        <v>-11.510465</v>
      </c>
      <c r="L29">
        <v>2200000000</v>
      </c>
      <c r="M29">
        <v>-7.6320825000000001</v>
      </c>
      <c r="N29">
        <v>-12.843321</v>
      </c>
      <c r="Q29" s="20"/>
      <c r="R29" s="82">
        <f t="shared" si="2"/>
        <v>2.5</v>
      </c>
      <c r="S29" s="82">
        <f t="shared" si="3"/>
        <v>-7.2759061000000003</v>
      </c>
      <c r="T29" s="82">
        <f t="shared" si="3"/>
        <v>-15.049014</v>
      </c>
      <c r="U29" s="20"/>
    </row>
    <row r="30" spans="2:21" x14ac:dyDescent="0.25">
      <c r="B30">
        <v>2260000000</v>
      </c>
      <c r="C30">
        <v>-7.2631030000000001</v>
      </c>
      <c r="D30">
        <v>-12.062061</v>
      </c>
      <c r="G30" s="20"/>
      <c r="H30" s="82">
        <f t="shared" si="0"/>
        <v>2.56</v>
      </c>
      <c r="I30" s="82">
        <f t="shared" si="1"/>
        <v>-7.2009683000000004</v>
      </c>
      <c r="J30" s="82">
        <f t="shared" si="1"/>
        <v>-11.533383000000001</v>
      </c>
      <c r="L30">
        <v>2260000000</v>
      </c>
      <c r="M30">
        <v>-7.5206441999999996</v>
      </c>
      <c r="N30">
        <v>-13.456507</v>
      </c>
      <c r="Q30" s="20"/>
      <c r="R30" s="82">
        <f t="shared" si="2"/>
        <v>2.56</v>
      </c>
      <c r="S30" s="82">
        <f t="shared" si="3"/>
        <v>-7.2580990999999999</v>
      </c>
      <c r="T30" s="82">
        <f t="shared" si="3"/>
        <v>-15.157249999999999</v>
      </c>
      <c r="U30" s="20"/>
    </row>
    <row r="31" spans="2:21" x14ac:dyDescent="0.25">
      <c r="B31">
        <v>2320000000</v>
      </c>
      <c r="C31">
        <v>-7.2141909999999996</v>
      </c>
      <c r="D31">
        <v>-11.905676</v>
      </c>
      <c r="G31" s="20"/>
      <c r="H31" s="82">
        <f t="shared" si="0"/>
        <v>2.62</v>
      </c>
      <c r="I31" s="82">
        <f t="shared" si="1"/>
        <v>-7.2154479</v>
      </c>
      <c r="J31" s="82">
        <f t="shared" si="1"/>
        <v>-11.596125000000001</v>
      </c>
      <c r="L31">
        <v>2320000000</v>
      </c>
      <c r="M31">
        <v>-7.4150204999999998</v>
      </c>
      <c r="N31">
        <v>-13.978460999999999</v>
      </c>
      <c r="Q31" s="20"/>
      <c r="R31" s="82">
        <f t="shared" si="2"/>
        <v>2.62</v>
      </c>
      <c r="S31" s="82">
        <f t="shared" si="3"/>
        <v>-7.2359666999999996</v>
      </c>
      <c r="T31" s="82">
        <f t="shared" si="3"/>
        <v>-15.184566999999999</v>
      </c>
      <c r="U31" s="20"/>
    </row>
    <row r="32" spans="2:21" x14ac:dyDescent="0.25">
      <c r="B32">
        <v>2380000000</v>
      </c>
      <c r="C32">
        <v>-7.1959914999999999</v>
      </c>
      <c r="D32">
        <v>-11.720893999999999</v>
      </c>
      <c r="G32" s="20"/>
      <c r="H32" s="82">
        <f t="shared" si="0"/>
        <v>2.68</v>
      </c>
      <c r="I32" s="82">
        <f t="shared" si="1"/>
        <v>-7.2377462000000001</v>
      </c>
      <c r="J32" s="82">
        <f t="shared" si="1"/>
        <v>-11.673902999999999</v>
      </c>
      <c r="L32">
        <v>2380000000</v>
      </c>
      <c r="M32">
        <v>-7.3591971000000003</v>
      </c>
      <c r="N32">
        <v>-14.424716</v>
      </c>
      <c r="Q32" s="20"/>
      <c r="R32" s="82">
        <f t="shared" si="2"/>
        <v>2.68</v>
      </c>
      <c r="S32" s="82">
        <f t="shared" si="3"/>
        <v>-7.2138742999999996</v>
      </c>
      <c r="T32" s="82">
        <f t="shared" si="3"/>
        <v>-15.105968000000001</v>
      </c>
      <c r="U32" s="20"/>
    </row>
    <row r="33" spans="2:21" x14ac:dyDescent="0.25">
      <c r="B33">
        <v>2440000000</v>
      </c>
      <c r="C33">
        <v>-7.1725984</v>
      </c>
      <c r="D33">
        <v>-11.578939</v>
      </c>
      <c r="G33" s="20"/>
      <c r="H33" s="82">
        <f t="shared" si="0"/>
        <v>2.74</v>
      </c>
      <c r="I33" s="82">
        <f t="shared" si="1"/>
        <v>-7.2588239000000003</v>
      </c>
      <c r="J33" s="82">
        <f t="shared" si="1"/>
        <v>-11.755549999999999</v>
      </c>
      <c r="L33">
        <v>2440000000</v>
      </c>
      <c r="M33">
        <v>-7.2920531999999998</v>
      </c>
      <c r="N33">
        <v>-14.813786</v>
      </c>
      <c r="Q33" s="20"/>
      <c r="R33" s="82">
        <f t="shared" si="2"/>
        <v>2.74</v>
      </c>
      <c r="S33" s="82">
        <f t="shared" si="3"/>
        <v>-7.2087941000000004</v>
      </c>
      <c r="T33" s="82">
        <f t="shared" si="3"/>
        <v>-15.020443999999999</v>
      </c>
      <c r="U33" s="20"/>
    </row>
    <row r="34" spans="2:21" x14ac:dyDescent="0.25">
      <c r="B34">
        <v>2500000000</v>
      </c>
      <c r="C34">
        <v>-7.1877084</v>
      </c>
      <c r="D34">
        <v>-11.510465</v>
      </c>
      <c r="G34" s="20"/>
      <c r="H34" s="82">
        <f t="shared" si="0"/>
        <v>2.8</v>
      </c>
      <c r="I34" s="82">
        <f t="shared" si="1"/>
        <v>-7.2612585999999997</v>
      </c>
      <c r="J34" s="82">
        <f t="shared" si="1"/>
        <v>-11.727598</v>
      </c>
      <c r="L34">
        <v>2500000000</v>
      </c>
      <c r="M34">
        <v>-7.2759061000000003</v>
      </c>
      <c r="N34">
        <v>-15.049014</v>
      </c>
      <c r="Q34" s="20"/>
      <c r="R34" s="82">
        <f t="shared" si="2"/>
        <v>2.8</v>
      </c>
      <c r="S34" s="82">
        <f t="shared" si="3"/>
        <v>-7.1847919999999998</v>
      </c>
      <c r="T34" s="82">
        <f t="shared" si="3"/>
        <v>-14.887907</v>
      </c>
      <c r="U34" s="20"/>
    </row>
    <row r="35" spans="2:21" x14ac:dyDescent="0.25">
      <c r="B35">
        <v>2560000000</v>
      </c>
      <c r="C35">
        <v>-7.2009683000000004</v>
      </c>
      <c r="D35">
        <v>-11.533383000000001</v>
      </c>
      <c r="G35" s="20"/>
      <c r="H35" s="82">
        <f t="shared" si="0"/>
        <v>2.86</v>
      </c>
      <c r="I35" s="82">
        <f t="shared" si="1"/>
        <v>-7.3071837000000004</v>
      </c>
      <c r="J35" s="82">
        <f t="shared" si="1"/>
        <v>-11.611591000000001</v>
      </c>
      <c r="L35">
        <v>2560000000</v>
      </c>
      <c r="M35">
        <v>-7.2580990999999999</v>
      </c>
      <c r="N35">
        <v>-15.157249999999999</v>
      </c>
      <c r="Q35" s="20"/>
      <c r="R35" s="82">
        <f t="shared" si="2"/>
        <v>2.86</v>
      </c>
      <c r="S35" s="82">
        <f t="shared" si="3"/>
        <v>-7.1917739000000003</v>
      </c>
      <c r="T35" s="82">
        <f t="shared" si="3"/>
        <v>-14.736829</v>
      </c>
      <c r="U35" s="20"/>
    </row>
    <row r="36" spans="2:21" x14ac:dyDescent="0.25">
      <c r="B36">
        <v>2620000000</v>
      </c>
      <c r="C36">
        <v>-7.2154479</v>
      </c>
      <c r="D36">
        <v>-11.596125000000001</v>
      </c>
      <c r="G36" s="20"/>
      <c r="H36" s="82">
        <f t="shared" si="0"/>
        <v>2.92</v>
      </c>
      <c r="I36" s="82">
        <f t="shared" si="1"/>
        <v>-7.3499774999999996</v>
      </c>
      <c r="J36" s="82">
        <f t="shared" si="1"/>
        <v>-11.443702999999999</v>
      </c>
      <c r="L36">
        <v>2620000000</v>
      </c>
      <c r="M36">
        <v>-7.2359666999999996</v>
      </c>
      <c r="N36">
        <v>-15.184566999999999</v>
      </c>
      <c r="Q36" s="20"/>
      <c r="R36" s="82">
        <f t="shared" si="2"/>
        <v>2.92</v>
      </c>
      <c r="S36" s="82">
        <f t="shared" si="3"/>
        <v>-7.1958441999999998</v>
      </c>
      <c r="T36" s="82">
        <f t="shared" si="3"/>
        <v>-14.537272</v>
      </c>
      <c r="U36" s="20"/>
    </row>
    <row r="37" spans="2:21" x14ac:dyDescent="0.25">
      <c r="B37">
        <v>2680000000</v>
      </c>
      <c r="C37">
        <v>-7.2377462000000001</v>
      </c>
      <c r="D37">
        <v>-11.673902999999999</v>
      </c>
      <c r="G37" s="20"/>
      <c r="H37" s="82">
        <f t="shared" si="0"/>
        <v>2.98</v>
      </c>
      <c r="I37" s="82">
        <f t="shared" si="1"/>
        <v>-7.4136701</v>
      </c>
      <c r="J37" s="82">
        <f t="shared" si="1"/>
        <v>-11.327273999999999</v>
      </c>
      <c r="L37">
        <v>2680000000</v>
      </c>
      <c r="M37">
        <v>-7.2138742999999996</v>
      </c>
      <c r="N37">
        <v>-15.105968000000001</v>
      </c>
      <c r="Q37" s="20"/>
      <c r="R37" s="82">
        <f t="shared" si="2"/>
        <v>2.98</v>
      </c>
      <c r="S37" s="82">
        <f t="shared" si="3"/>
        <v>-7.2123685000000002</v>
      </c>
      <c r="T37" s="82">
        <f t="shared" si="3"/>
        <v>-14.407151000000001</v>
      </c>
      <c r="U37" s="20"/>
    </row>
    <row r="38" spans="2:21" x14ac:dyDescent="0.25">
      <c r="B38">
        <v>2740000000</v>
      </c>
      <c r="C38">
        <v>-7.2588239000000003</v>
      </c>
      <c r="D38">
        <v>-11.755549999999999</v>
      </c>
      <c r="G38" s="20"/>
      <c r="H38" s="82">
        <f t="shared" si="0"/>
        <v>3.04</v>
      </c>
      <c r="I38" s="82">
        <f t="shared" si="1"/>
        <v>-7.4850459000000003</v>
      </c>
      <c r="J38" s="82">
        <f t="shared" si="1"/>
        <v>-11.265616</v>
      </c>
      <c r="L38">
        <v>2740000000</v>
      </c>
      <c r="M38">
        <v>-7.2087941000000004</v>
      </c>
      <c r="N38">
        <v>-15.020443999999999</v>
      </c>
      <c r="Q38" s="20"/>
      <c r="R38" s="82">
        <f t="shared" si="2"/>
        <v>3.04</v>
      </c>
      <c r="S38" s="82">
        <f t="shared" si="3"/>
        <v>-7.2281598999999996</v>
      </c>
      <c r="T38" s="82">
        <f t="shared" si="3"/>
        <v>-14.331443999999999</v>
      </c>
      <c r="U38" s="20"/>
    </row>
    <row r="39" spans="2:21" x14ac:dyDescent="0.25">
      <c r="B39">
        <v>2800000000</v>
      </c>
      <c r="C39">
        <v>-7.2612585999999997</v>
      </c>
      <c r="D39">
        <v>-11.727598</v>
      </c>
      <c r="G39" s="20"/>
      <c r="H39" s="82">
        <f t="shared" si="0"/>
        <v>3.1</v>
      </c>
      <c r="I39" s="82">
        <f t="shared" si="1"/>
        <v>-7.5519299999999996</v>
      </c>
      <c r="J39" s="82">
        <f t="shared" si="1"/>
        <v>-11.234814999999999</v>
      </c>
      <c r="L39">
        <v>2800000000</v>
      </c>
      <c r="M39">
        <v>-7.1847919999999998</v>
      </c>
      <c r="N39">
        <v>-14.887907</v>
      </c>
      <c r="Q39" s="20"/>
      <c r="R39" s="82">
        <f t="shared" si="2"/>
        <v>3.1</v>
      </c>
      <c r="S39" s="82">
        <f t="shared" si="3"/>
        <v>-7.2489014000000003</v>
      </c>
      <c r="T39" s="82">
        <f t="shared" si="3"/>
        <v>-14.248081000000001</v>
      </c>
      <c r="U39" s="20"/>
    </row>
    <row r="40" spans="2:21" x14ac:dyDescent="0.25">
      <c r="B40">
        <v>2860000000</v>
      </c>
      <c r="C40">
        <v>-7.3071837000000004</v>
      </c>
      <c r="D40">
        <v>-11.611591000000001</v>
      </c>
      <c r="G40" s="20"/>
      <c r="H40" s="82">
        <f t="shared" si="0"/>
        <v>3.16</v>
      </c>
      <c r="I40" s="82">
        <f t="shared" si="1"/>
        <v>-7.6031370000000003</v>
      </c>
      <c r="J40" s="82">
        <f t="shared" si="1"/>
        <v>-11.292061</v>
      </c>
      <c r="L40">
        <v>2860000000</v>
      </c>
      <c r="M40">
        <v>-7.1917739000000003</v>
      </c>
      <c r="N40">
        <v>-14.736829</v>
      </c>
      <c r="Q40" s="20"/>
      <c r="R40" s="82">
        <f t="shared" si="2"/>
        <v>3.16</v>
      </c>
      <c r="S40" s="82">
        <f t="shared" si="3"/>
        <v>-7.2656298000000001</v>
      </c>
      <c r="T40" s="82">
        <f t="shared" si="3"/>
        <v>-14.223352</v>
      </c>
      <c r="U40" s="20"/>
    </row>
    <row r="41" spans="2:21" x14ac:dyDescent="0.25">
      <c r="B41">
        <v>2920000000</v>
      </c>
      <c r="C41">
        <v>-7.3499774999999996</v>
      </c>
      <c r="D41">
        <v>-11.443702999999999</v>
      </c>
      <c r="G41" s="20"/>
      <c r="H41" s="82">
        <f t="shared" si="0"/>
        <v>3.22</v>
      </c>
      <c r="I41" s="82">
        <f t="shared" si="1"/>
        <v>-7.6452036000000003</v>
      </c>
      <c r="J41" s="82">
        <f t="shared" si="1"/>
        <v>-11.424310999999999</v>
      </c>
      <c r="L41">
        <v>2920000000</v>
      </c>
      <c r="M41">
        <v>-7.1958441999999998</v>
      </c>
      <c r="N41">
        <v>-14.537272</v>
      </c>
      <c r="Q41" s="20"/>
      <c r="R41" s="82">
        <f t="shared" si="2"/>
        <v>3.22</v>
      </c>
      <c r="S41" s="82">
        <f t="shared" si="3"/>
        <v>-7.2936472999999999</v>
      </c>
      <c r="T41" s="82">
        <f t="shared" si="3"/>
        <v>-14.224062999999999</v>
      </c>
      <c r="U41" s="20"/>
    </row>
    <row r="42" spans="2:21" x14ac:dyDescent="0.25">
      <c r="B42">
        <v>2980000000</v>
      </c>
      <c r="C42">
        <v>-7.4136701</v>
      </c>
      <c r="D42">
        <v>-11.327273999999999</v>
      </c>
      <c r="G42" s="20"/>
      <c r="H42" s="82">
        <f t="shared" si="0"/>
        <v>3.28</v>
      </c>
      <c r="I42" s="82">
        <f t="shared" si="1"/>
        <v>-7.6948961999999996</v>
      </c>
      <c r="J42" s="82">
        <f t="shared" si="1"/>
        <v>-11.530093000000001</v>
      </c>
      <c r="L42">
        <v>2980000000</v>
      </c>
      <c r="M42">
        <v>-7.2123685000000002</v>
      </c>
      <c r="N42">
        <v>-14.407151000000001</v>
      </c>
      <c r="Q42" s="20"/>
      <c r="R42" s="82">
        <f t="shared" si="2"/>
        <v>3.28</v>
      </c>
      <c r="S42" s="82">
        <f t="shared" si="3"/>
        <v>-7.3483520000000002</v>
      </c>
      <c r="T42" s="82">
        <f t="shared" si="3"/>
        <v>-14.097023</v>
      </c>
      <c r="U42" s="20"/>
    </row>
    <row r="43" spans="2:21" x14ac:dyDescent="0.25">
      <c r="B43">
        <v>3040000000</v>
      </c>
      <c r="C43">
        <v>-7.4850459000000003</v>
      </c>
      <c r="D43">
        <v>-11.265616</v>
      </c>
      <c r="G43" s="20"/>
      <c r="H43" s="82">
        <f t="shared" si="0"/>
        <v>3.34</v>
      </c>
      <c r="I43" s="82">
        <f t="shared" si="1"/>
        <v>-7.7098475000000004</v>
      </c>
      <c r="J43" s="82">
        <f t="shared" si="1"/>
        <v>-11.664726</v>
      </c>
      <c r="L43">
        <v>3040000000</v>
      </c>
      <c r="M43">
        <v>-7.2281598999999996</v>
      </c>
      <c r="N43">
        <v>-14.331443999999999</v>
      </c>
      <c r="Q43" s="20"/>
      <c r="R43" s="82">
        <f t="shared" si="2"/>
        <v>3.34</v>
      </c>
      <c r="S43" s="82">
        <f t="shared" si="3"/>
        <v>-7.3746137999999997</v>
      </c>
      <c r="T43" s="82">
        <f t="shared" si="3"/>
        <v>-13.953922</v>
      </c>
      <c r="U43" s="20"/>
    </row>
    <row r="44" spans="2:21" x14ac:dyDescent="0.25">
      <c r="B44">
        <v>3100000000</v>
      </c>
      <c r="C44">
        <v>-7.5519299999999996</v>
      </c>
      <c r="D44">
        <v>-11.234814999999999</v>
      </c>
      <c r="G44" s="20"/>
      <c r="H44" s="82">
        <f t="shared" si="0"/>
        <v>3.4</v>
      </c>
      <c r="I44" s="82">
        <f t="shared" si="1"/>
        <v>-7.7232909000000003</v>
      </c>
      <c r="J44" s="82">
        <f t="shared" si="1"/>
        <v>-11.801755999999999</v>
      </c>
      <c r="L44">
        <v>3100000000</v>
      </c>
      <c r="M44">
        <v>-7.2489014000000003</v>
      </c>
      <c r="N44">
        <v>-14.248081000000001</v>
      </c>
      <c r="Q44" s="20"/>
      <c r="R44" s="82">
        <f t="shared" si="2"/>
        <v>3.4</v>
      </c>
      <c r="S44" s="82">
        <f t="shared" si="3"/>
        <v>-7.3946161000000004</v>
      </c>
      <c r="T44" s="82">
        <f t="shared" si="3"/>
        <v>-13.785382999999999</v>
      </c>
      <c r="U44" s="20"/>
    </row>
    <row r="45" spans="2:21" x14ac:dyDescent="0.25">
      <c r="B45">
        <v>3160000000</v>
      </c>
      <c r="C45">
        <v>-7.6031370000000003</v>
      </c>
      <c r="D45">
        <v>-11.292061</v>
      </c>
      <c r="G45" s="20"/>
      <c r="H45" s="82">
        <f t="shared" si="0"/>
        <v>3.46</v>
      </c>
      <c r="I45" s="82">
        <f t="shared" si="1"/>
        <v>-7.7402468000000004</v>
      </c>
      <c r="J45" s="82">
        <f t="shared" si="1"/>
        <v>-11.898122000000001</v>
      </c>
      <c r="L45">
        <v>3160000000</v>
      </c>
      <c r="M45">
        <v>-7.2656298000000001</v>
      </c>
      <c r="N45">
        <v>-14.223352</v>
      </c>
      <c r="Q45" s="20"/>
      <c r="R45" s="82">
        <f t="shared" si="2"/>
        <v>3.46</v>
      </c>
      <c r="S45" s="82">
        <f t="shared" si="3"/>
        <v>-7.4109793000000002</v>
      </c>
      <c r="T45" s="82">
        <f t="shared" si="3"/>
        <v>-13.535346000000001</v>
      </c>
      <c r="U45" s="20"/>
    </row>
    <row r="46" spans="2:21" x14ac:dyDescent="0.25">
      <c r="B46">
        <v>3220000000</v>
      </c>
      <c r="C46">
        <v>-7.6452036000000003</v>
      </c>
      <c r="D46">
        <v>-11.424310999999999</v>
      </c>
      <c r="G46" s="20"/>
      <c r="H46" s="82">
        <f t="shared" si="0"/>
        <v>3.52</v>
      </c>
      <c r="I46" s="82">
        <f t="shared" si="1"/>
        <v>-7.7691635999999997</v>
      </c>
      <c r="J46" s="82">
        <f t="shared" si="1"/>
        <v>-12.035261</v>
      </c>
      <c r="L46">
        <v>3220000000</v>
      </c>
      <c r="M46">
        <v>-7.2936472999999999</v>
      </c>
      <c r="N46">
        <v>-14.224062999999999</v>
      </c>
      <c r="Q46" s="20"/>
      <c r="R46" s="82">
        <f t="shared" si="2"/>
        <v>3.52</v>
      </c>
      <c r="S46" s="82">
        <f t="shared" si="3"/>
        <v>-7.4052233999999997</v>
      </c>
      <c r="T46" s="82">
        <f t="shared" si="3"/>
        <v>-13.302865000000001</v>
      </c>
      <c r="U46" s="20"/>
    </row>
    <row r="47" spans="2:21" x14ac:dyDescent="0.25">
      <c r="B47">
        <v>3280000000</v>
      </c>
      <c r="C47">
        <v>-7.6948961999999996</v>
      </c>
      <c r="D47">
        <v>-11.530093000000001</v>
      </c>
      <c r="G47" s="20"/>
      <c r="H47" s="82">
        <f t="shared" si="0"/>
        <v>3.58</v>
      </c>
      <c r="I47" s="82">
        <f t="shared" si="1"/>
        <v>-7.7758912999999996</v>
      </c>
      <c r="J47" s="82">
        <f t="shared" si="1"/>
        <v>-12.207565000000001</v>
      </c>
      <c r="L47">
        <v>3280000000</v>
      </c>
      <c r="M47">
        <v>-7.3483520000000002</v>
      </c>
      <c r="N47">
        <v>-14.097023</v>
      </c>
      <c r="Q47" s="20"/>
      <c r="R47" s="82">
        <f t="shared" si="2"/>
        <v>3.58</v>
      </c>
      <c r="S47" s="82">
        <f t="shared" si="3"/>
        <v>-7.3726025000000002</v>
      </c>
      <c r="T47" s="82">
        <f t="shared" si="3"/>
        <v>-13.099442</v>
      </c>
      <c r="U47" s="20"/>
    </row>
    <row r="48" spans="2:21" x14ac:dyDescent="0.25">
      <c r="B48">
        <v>3340000000</v>
      </c>
      <c r="C48">
        <v>-7.7098475000000004</v>
      </c>
      <c r="D48">
        <v>-11.664726</v>
      </c>
      <c r="G48" s="20"/>
      <c r="H48" s="82">
        <f t="shared" si="0"/>
        <v>3.64</v>
      </c>
      <c r="I48" s="82">
        <f t="shared" si="1"/>
        <v>-7.8208551000000002</v>
      </c>
      <c r="J48" s="82">
        <f t="shared" si="1"/>
        <v>-12.407443000000001</v>
      </c>
      <c r="L48">
        <v>3340000000</v>
      </c>
      <c r="M48">
        <v>-7.3746137999999997</v>
      </c>
      <c r="N48">
        <v>-13.953922</v>
      </c>
      <c r="Q48" s="20"/>
      <c r="R48" s="82">
        <f t="shared" si="2"/>
        <v>3.64</v>
      </c>
      <c r="S48" s="82">
        <f t="shared" si="3"/>
        <v>-7.3697748000000001</v>
      </c>
      <c r="T48" s="82">
        <f t="shared" si="3"/>
        <v>-12.908353</v>
      </c>
      <c r="U48" s="20"/>
    </row>
    <row r="49" spans="2:21" x14ac:dyDescent="0.25">
      <c r="B49">
        <v>3400000000</v>
      </c>
      <c r="C49">
        <v>-7.7232909000000003</v>
      </c>
      <c r="D49">
        <v>-11.801755999999999</v>
      </c>
      <c r="G49" s="20"/>
      <c r="H49" s="82">
        <f t="shared" si="0"/>
        <v>3.7</v>
      </c>
      <c r="I49" s="82">
        <f t="shared" si="1"/>
        <v>-7.8385987000000004</v>
      </c>
      <c r="J49" s="82">
        <f t="shared" si="1"/>
        <v>-12.645738</v>
      </c>
      <c r="L49">
        <v>3400000000</v>
      </c>
      <c r="M49">
        <v>-7.3946161000000004</v>
      </c>
      <c r="N49">
        <v>-13.785382999999999</v>
      </c>
      <c r="Q49" s="20"/>
      <c r="R49" s="82">
        <f t="shared" si="2"/>
        <v>3.7</v>
      </c>
      <c r="S49" s="82">
        <f t="shared" si="3"/>
        <v>-7.3387513000000002</v>
      </c>
      <c r="T49" s="82">
        <f t="shared" si="3"/>
        <v>-12.769486000000001</v>
      </c>
      <c r="U49" s="20"/>
    </row>
    <row r="50" spans="2:21" x14ac:dyDescent="0.25">
      <c r="B50">
        <v>3460000000</v>
      </c>
      <c r="C50">
        <v>-7.7402468000000004</v>
      </c>
      <c r="D50">
        <v>-11.898122000000001</v>
      </c>
      <c r="G50" s="20"/>
      <c r="H50" s="82">
        <f t="shared" si="0"/>
        <v>3.76</v>
      </c>
      <c r="I50" s="82">
        <f t="shared" si="1"/>
        <v>-7.8690180999999999</v>
      </c>
      <c r="J50" s="82">
        <f t="shared" si="1"/>
        <v>-12.931891999999999</v>
      </c>
      <c r="L50">
        <v>3460000000</v>
      </c>
      <c r="M50">
        <v>-7.4109793000000002</v>
      </c>
      <c r="N50">
        <v>-13.535346000000001</v>
      </c>
      <c r="Q50" s="20"/>
      <c r="R50" s="82">
        <f t="shared" si="2"/>
        <v>3.76</v>
      </c>
      <c r="S50" s="82">
        <f t="shared" si="3"/>
        <v>-7.3335290000000004</v>
      </c>
      <c r="T50" s="82">
        <f t="shared" si="3"/>
        <v>-12.714953</v>
      </c>
      <c r="U50" s="20"/>
    </row>
    <row r="51" spans="2:21" x14ac:dyDescent="0.25">
      <c r="B51">
        <v>3520000000</v>
      </c>
      <c r="C51">
        <v>-7.7691635999999997</v>
      </c>
      <c r="D51">
        <v>-12.035261</v>
      </c>
      <c r="G51" s="20"/>
      <c r="H51" s="82">
        <f t="shared" si="0"/>
        <v>3.82</v>
      </c>
      <c r="I51" s="82">
        <f t="shared" si="1"/>
        <v>-7.8780856000000004</v>
      </c>
      <c r="J51" s="82">
        <f t="shared" si="1"/>
        <v>-13.186717</v>
      </c>
      <c r="L51">
        <v>3520000000</v>
      </c>
      <c r="M51">
        <v>-7.4052233999999997</v>
      </c>
      <c r="N51">
        <v>-13.302865000000001</v>
      </c>
      <c r="Q51" s="20"/>
      <c r="R51" s="82">
        <f t="shared" si="2"/>
        <v>3.82</v>
      </c>
      <c r="S51" s="82">
        <f t="shared" si="3"/>
        <v>-7.3283829999999996</v>
      </c>
      <c r="T51" s="82">
        <f t="shared" si="3"/>
        <v>-12.688190000000001</v>
      </c>
      <c r="U51" s="20"/>
    </row>
    <row r="52" spans="2:21" x14ac:dyDescent="0.25">
      <c r="B52">
        <v>3580000000</v>
      </c>
      <c r="C52">
        <v>-7.7758912999999996</v>
      </c>
      <c r="D52">
        <v>-12.207565000000001</v>
      </c>
      <c r="G52" s="20"/>
      <c r="H52" s="82">
        <f t="shared" si="0"/>
        <v>3.88</v>
      </c>
      <c r="I52" s="82">
        <f t="shared" si="1"/>
        <v>-7.8711433</v>
      </c>
      <c r="J52" s="82">
        <f t="shared" si="1"/>
        <v>-13.384518</v>
      </c>
      <c r="L52">
        <v>3580000000</v>
      </c>
      <c r="M52">
        <v>-7.3726025000000002</v>
      </c>
      <c r="N52">
        <v>-13.099442</v>
      </c>
      <c r="Q52" s="20"/>
      <c r="R52" s="82">
        <f t="shared" si="2"/>
        <v>3.88</v>
      </c>
      <c r="S52" s="82">
        <f t="shared" si="3"/>
        <v>-7.3165760000000004</v>
      </c>
      <c r="T52" s="82">
        <f t="shared" si="3"/>
        <v>-12.670051000000001</v>
      </c>
      <c r="U52" s="20"/>
    </row>
    <row r="53" spans="2:21" x14ac:dyDescent="0.25">
      <c r="B53">
        <v>3640000000</v>
      </c>
      <c r="C53">
        <v>-7.8208551000000002</v>
      </c>
      <c r="D53">
        <v>-12.407443000000001</v>
      </c>
      <c r="G53" s="20"/>
      <c r="H53" s="82">
        <f t="shared" si="0"/>
        <v>3.94</v>
      </c>
      <c r="I53" s="82">
        <f t="shared" si="1"/>
        <v>-7.8509878999999998</v>
      </c>
      <c r="J53" s="82">
        <f t="shared" si="1"/>
        <v>-13.509221</v>
      </c>
      <c r="L53">
        <v>3640000000</v>
      </c>
      <c r="M53">
        <v>-7.3697748000000001</v>
      </c>
      <c r="N53">
        <v>-12.908353</v>
      </c>
      <c r="Q53" s="20"/>
      <c r="R53" s="82">
        <f t="shared" si="2"/>
        <v>3.94</v>
      </c>
      <c r="S53" s="82">
        <f t="shared" si="3"/>
        <v>-7.3106812999999997</v>
      </c>
      <c r="T53" s="82">
        <f t="shared" si="3"/>
        <v>-12.648490000000001</v>
      </c>
      <c r="U53" s="20"/>
    </row>
    <row r="54" spans="2:21" x14ac:dyDescent="0.25">
      <c r="B54">
        <v>3700000000</v>
      </c>
      <c r="C54">
        <v>-7.8385987000000004</v>
      </c>
      <c r="D54">
        <v>-12.645738</v>
      </c>
      <c r="G54" s="20"/>
      <c r="H54" s="82">
        <f t="shared" si="0"/>
        <v>4</v>
      </c>
      <c r="I54" s="82">
        <f t="shared" si="1"/>
        <v>-7.8149895999999996</v>
      </c>
      <c r="J54" s="82">
        <f t="shared" si="1"/>
        <v>-13.547138</v>
      </c>
      <c r="L54">
        <v>3700000000</v>
      </c>
      <c r="M54">
        <v>-7.3387513000000002</v>
      </c>
      <c r="N54">
        <v>-12.769486000000001</v>
      </c>
      <c r="Q54" s="20"/>
      <c r="R54" s="82">
        <f t="shared" si="2"/>
        <v>4</v>
      </c>
      <c r="S54" s="82">
        <f t="shared" si="3"/>
        <v>-7.3053989000000001</v>
      </c>
      <c r="T54" s="82">
        <f t="shared" si="3"/>
        <v>-12.624101</v>
      </c>
      <c r="U54" s="20"/>
    </row>
    <row r="55" spans="2:21" x14ac:dyDescent="0.25">
      <c r="B55">
        <v>3760000000</v>
      </c>
      <c r="C55">
        <v>-7.8690180999999999</v>
      </c>
      <c r="D55">
        <v>-12.931891999999999</v>
      </c>
      <c r="H55" s="82">
        <f t="shared" si="0"/>
        <v>4.0599999999999996</v>
      </c>
      <c r="I55" s="82">
        <f t="shared" si="1"/>
        <v>-7.7643971000000001</v>
      </c>
      <c r="J55" s="82">
        <f t="shared" si="1"/>
        <v>-13.488899</v>
      </c>
      <c r="L55">
        <v>3760000000</v>
      </c>
      <c r="M55">
        <v>-7.3335290000000004</v>
      </c>
      <c r="N55">
        <v>-12.714953</v>
      </c>
      <c r="R55" s="82">
        <f t="shared" si="2"/>
        <v>4.0599999999999996</v>
      </c>
      <c r="S55" s="82">
        <f t="shared" si="3"/>
        <v>-7.2980255999999999</v>
      </c>
      <c r="T55" s="82">
        <f t="shared" si="3"/>
        <v>-12.567888</v>
      </c>
    </row>
    <row r="56" spans="2:21" x14ac:dyDescent="0.25">
      <c r="B56">
        <v>3820000000</v>
      </c>
      <c r="C56">
        <v>-7.8780856000000004</v>
      </c>
      <c r="D56">
        <v>-13.186717</v>
      </c>
      <c r="H56" s="82">
        <f t="shared" si="0"/>
        <v>4.12</v>
      </c>
      <c r="I56" s="82">
        <f t="shared" si="1"/>
        <v>-7.7345309000000002</v>
      </c>
      <c r="J56" s="82">
        <f t="shared" si="1"/>
        <v>-13.362194000000001</v>
      </c>
      <c r="L56">
        <v>3820000000</v>
      </c>
      <c r="M56">
        <v>-7.3283829999999996</v>
      </c>
      <c r="N56">
        <v>-12.688190000000001</v>
      </c>
      <c r="R56" s="82">
        <f t="shared" si="2"/>
        <v>4.12</v>
      </c>
      <c r="S56" s="82">
        <f t="shared" si="3"/>
        <v>-7.3109812999999999</v>
      </c>
      <c r="T56" s="82">
        <f t="shared" si="3"/>
        <v>-12.500787000000001</v>
      </c>
    </row>
    <row r="57" spans="2:21" x14ac:dyDescent="0.25">
      <c r="B57">
        <v>3880000000</v>
      </c>
      <c r="C57">
        <v>-7.8711433</v>
      </c>
      <c r="D57">
        <v>-13.384518</v>
      </c>
      <c r="H57" s="82">
        <f t="shared" si="0"/>
        <v>4.18</v>
      </c>
      <c r="I57" s="82">
        <f t="shared" si="1"/>
        <v>-7.6733612999999998</v>
      </c>
      <c r="J57" s="82">
        <f t="shared" si="1"/>
        <v>-13.197431999999999</v>
      </c>
      <c r="L57">
        <v>3880000000</v>
      </c>
      <c r="M57">
        <v>-7.3165760000000004</v>
      </c>
      <c r="N57">
        <v>-12.670051000000001</v>
      </c>
      <c r="R57" s="82">
        <f t="shared" si="2"/>
        <v>4.18</v>
      </c>
      <c r="S57" s="82">
        <f t="shared" si="3"/>
        <v>-7.2918582000000001</v>
      </c>
      <c r="T57" s="82">
        <f t="shared" si="3"/>
        <v>-12.445347</v>
      </c>
    </row>
    <row r="58" spans="2:21" x14ac:dyDescent="0.25">
      <c r="B58">
        <v>3940000000</v>
      </c>
      <c r="C58">
        <v>-7.8509878999999998</v>
      </c>
      <c r="D58">
        <v>-13.509221</v>
      </c>
      <c r="H58" s="82">
        <f t="shared" si="0"/>
        <v>4.24</v>
      </c>
      <c r="I58" s="82">
        <f t="shared" si="1"/>
        <v>-7.6142354000000001</v>
      </c>
      <c r="J58" s="82">
        <f t="shared" si="1"/>
        <v>-13.002419</v>
      </c>
      <c r="L58">
        <v>3940000000</v>
      </c>
      <c r="M58">
        <v>-7.3106812999999997</v>
      </c>
      <c r="N58">
        <v>-12.648490000000001</v>
      </c>
      <c r="R58" s="82">
        <f t="shared" si="2"/>
        <v>4.24</v>
      </c>
      <c r="S58" s="82">
        <f t="shared" si="3"/>
        <v>-7.2850441999999997</v>
      </c>
      <c r="T58" s="82">
        <f t="shared" si="3"/>
        <v>-12.398439</v>
      </c>
    </row>
    <row r="59" spans="2:21" x14ac:dyDescent="0.25">
      <c r="B59">
        <v>4000000000</v>
      </c>
      <c r="C59">
        <v>-7.8149895999999996</v>
      </c>
      <c r="D59">
        <v>-13.547138</v>
      </c>
      <c r="H59" s="82">
        <f t="shared" si="0"/>
        <v>4.3</v>
      </c>
      <c r="I59" s="82">
        <f t="shared" si="1"/>
        <v>-7.5835872000000002</v>
      </c>
      <c r="J59" s="82">
        <f t="shared" si="1"/>
        <v>-12.791364</v>
      </c>
      <c r="L59">
        <v>4000000000</v>
      </c>
      <c r="M59">
        <v>-7.3053989000000001</v>
      </c>
      <c r="N59">
        <v>-12.624101</v>
      </c>
      <c r="R59" s="82">
        <f t="shared" si="2"/>
        <v>4.3</v>
      </c>
      <c r="S59" s="82">
        <f t="shared" si="3"/>
        <v>-7.2881917999999999</v>
      </c>
      <c r="T59" s="82">
        <f t="shared" si="3"/>
        <v>-12.349919</v>
      </c>
    </row>
    <row r="60" spans="2:21" x14ac:dyDescent="0.25">
      <c r="B60">
        <v>4060000000</v>
      </c>
      <c r="C60">
        <v>-7.7643971000000001</v>
      </c>
      <c r="D60">
        <v>-13.488899</v>
      </c>
      <c r="H60" s="82">
        <f t="shared" si="0"/>
        <v>4.3600000000000003</v>
      </c>
      <c r="I60" s="82">
        <f t="shared" si="1"/>
        <v>-7.5438352000000002</v>
      </c>
      <c r="J60" s="82">
        <f t="shared" si="1"/>
        <v>-12.587918</v>
      </c>
      <c r="L60">
        <v>4060000000</v>
      </c>
      <c r="M60">
        <v>-7.2980255999999999</v>
      </c>
      <c r="N60">
        <v>-12.567888</v>
      </c>
      <c r="R60" s="82">
        <f t="shared" si="2"/>
        <v>4.3600000000000003</v>
      </c>
      <c r="S60" s="82">
        <f t="shared" si="3"/>
        <v>-7.2841133999999998</v>
      </c>
      <c r="T60" s="82">
        <f t="shared" si="3"/>
        <v>-12.332917</v>
      </c>
    </row>
    <row r="61" spans="2:21" x14ac:dyDescent="0.25">
      <c r="B61">
        <v>4120000000</v>
      </c>
      <c r="C61">
        <v>-7.7345309000000002</v>
      </c>
      <c r="D61">
        <v>-13.362194000000001</v>
      </c>
      <c r="H61" s="82">
        <f t="shared" si="0"/>
        <v>4.42</v>
      </c>
      <c r="I61" s="82">
        <f t="shared" si="1"/>
        <v>-7.5316739000000004</v>
      </c>
      <c r="J61" s="82">
        <f t="shared" si="1"/>
        <v>-12.403551999999999</v>
      </c>
      <c r="L61">
        <v>4120000000</v>
      </c>
      <c r="M61">
        <v>-7.3109812999999999</v>
      </c>
      <c r="N61">
        <v>-12.500787000000001</v>
      </c>
      <c r="R61" s="82">
        <f t="shared" si="2"/>
        <v>4.42</v>
      </c>
      <c r="S61" s="82">
        <f t="shared" si="3"/>
        <v>-7.2967843999999999</v>
      </c>
      <c r="T61" s="82">
        <f t="shared" si="3"/>
        <v>-12.332148</v>
      </c>
    </row>
    <row r="62" spans="2:21" x14ac:dyDescent="0.25">
      <c r="B62">
        <v>4180000000</v>
      </c>
      <c r="C62">
        <v>-7.6733612999999998</v>
      </c>
      <c r="D62">
        <v>-13.197431999999999</v>
      </c>
      <c r="H62" s="82">
        <f t="shared" si="0"/>
        <v>4.4800000000000004</v>
      </c>
      <c r="I62" s="82">
        <f t="shared" si="1"/>
        <v>-7.5246611000000003</v>
      </c>
      <c r="J62" s="82">
        <f t="shared" si="1"/>
        <v>-12.272811000000001</v>
      </c>
      <c r="L62">
        <v>4180000000</v>
      </c>
      <c r="M62">
        <v>-7.2918582000000001</v>
      </c>
      <c r="N62">
        <v>-12.445347</v>
      </c>
      <c r="R62" s="82">
        <f t="shared" si="2"/>
        <v>4.4800000000000004</v>
      </c>
      <c r="S62" s="82">
        <f t="shared" si="3"/>
        <v>-7.3107338000000004</v>
      </c>
      <c r="T62" s="82">
        <f t="shared" si="3"/>
        <v>-12.382414000000001</v>
      </c>
    </row>
    <row r="63" spans="2:21" x14ac:dyDescent="0.25">
      <c r="B63">
        <v>4240000000</v>
      </c>
      <c r="C63">
        <v>-7.6142354000000001</v>
      </c>
      <c r="D63">
        <v>-13.002419</v>
      </c>
      <c r="H63" s="82">
        <f t="shared" si="0"/>
        <v>4.54</v>
      </c>
      <c r="I63" s="82">
        <f t="shared" si="1"/>
        <v>-7.5182013999999997</v>
      </c>
      <c r="J63" s="82">
        <f t="shared" si="1"/>
        <v>-12.174495</v>
      </c>
      <c r="L63">
        <v>4240000000</v>
      </c>
      <c r="M63">
        <v>-7.2850441999999997</v>
      </c>
      <c r="N63">
        <v>-12.398439</v>
      </c>
      <c r="R63" s="82">
        <f t="shared" si="2"/>
        <v>4.54</v>
      </c>
      <c r="S63" s="82">
        <f t="shared" si="3"/>
        <v>-7.3234868000000004</v>
      </c>
      <c r="T63" s="82">
        <f t="shared" si="3"/>
        <v>-12.461611</v>
      </c>
    </row>
    <row r="64" spans="2:21" x14ac:dyDescent="0.25">
      <c r="B64">
        <v>4300000000</v>
      </c>
      <c r="C64">
        <v>-7.5835872000000002</v>
      </c>
      <c r="D64">
        <v>-12.791364</v>
      </c>
      <c r="H64" s="82">
        <f t="shared" si="0"/>
        <v>4.5999999999999996</v>
      </c>
      <c r="I64" s="82">
        <f t="shared" si="1"/>
        <v>-7.5386891</v>
      </c>
      <c r="J64" s="82">
        <f t="shared" si="1"/>
        <v>-12.134418999999999</v>
      </c>
      <c r="L64">
        <v>4300000000</v>
      </c>
      <c r="M64">
        <v>-7.2881917999999999</v>
      </c>
      <c r="N64">
        <v>-12.349919</v>
      </c>
      <c r="R64" s="82">
        <f t="shared" si="2"/>
        <v>4.5999999999999996</v>
      </c>
      <c r="S64" s="82">
        <f t="shared" si="3"/>
        <v>-7.3683189999999996</v>
      </c>
      <c r="T64" s="82">
        <f t="shared" si="3"/>
        <v>-12.596704000000001</v>
      </c>
    </row>
    <row r="65" spans="2:20" x14ac:dyDescent="0.25">
      <c r="B65">
        <v>4360000000</v>
      </c>
      <c r="C65">
        <v>-7.5438352000000002</v>
      </c>
      <c r="D65">
        <v>-12.587918</v>
      </c>
      <c r="H65" s="82">
        <f t="shared" si="0"/>
        <v>4.66</v>
      </c>
      <c r="I65" s="82">
        <f t="shared" si="1"/>
        <v>-7.5358849000000001</v>
      </c>
      <c r="J65" s="82">
        <f t="shared" si="1"/>
        <v>-12.092237000000001</v>
      </c>
      <c r="L65">
        <v>4360000000</v>
      </c>
      <c r="M65">
        <v>-7.2841133999999998</v>
      </c>
      <c r="N65">
        <v>-12.332917</v>
      </c>
      <c r="R65" s="82">
        <f t="shared" si="2"/>
        <v>4.66</v>
      </c>
      <c r="S65" s="82">
        <f t="shared" si="3"/>
        <v>-7.3970323000000002</v>
      </c>
      <c r="T65" s="82">
        <f t="shared" si="3"/>
        <v>-12.707732999999999</v>
      </c>
    </row>
    <row r="66" spans="2:20" x14ac:dyDescent="0.25">
      <c r="B66">
        <v>4420000000</v>
      </c>
      <c r="C66">
        <v>-7.5316739000000004</v>
      </c>
      <c r="D66">
        <v>-12.403551999999999</v>
      </c>
      <c r="H66" s="82">
        <f t="shared" si="0"/>
        <v>4.72</v>
      </c>
      <c r="I66" s="82">
        <f t="shared" si="1"/>
        <v>-7.5180921999999999</v>
      </c>
      <c r="J66" s="82">
        <f t="shared" si="1"/>
        <v>-12.127257999999999</v>
      </c>
      <c r="L66">
        <v>4420000000</v>
      </c>
      <c r="M66">
        <v>-7.2967843999999999</v>
      </c>
      <c r="N66">
        <v>-12.332148</v>
      </c>
      <c r="R66" s="82">
        <f t="shared" si="2"/>
        <v>4.72</v>
      </c>
      <c r="S66" s="82">
        <f t="shared" si="3"/>
        <v>-7.4403644</v>
      </c>
      <c r="T66" s="82">
        <f t="shared" si="3"/>
        <v>-12.868270000000001</v>
      </c>
    </row>
    <row r="67" spans="2:20" x14ac:dyDescent="0.25">
      <c r="B67">
        <v>4480000000</v>
      </c>
      <c r="C67">
        <v>-7.5246611000000003</v>
      </c>
      <c r="D67">
        <v>-12.272811000000001</v>
      </c>
      <c r="H67" s="82">
        <f t="shared" si="0"/>
        <v>4.78</v>
      </c>
      <c r="I67" s="82">
        <f t="shared" si="1"/>
        <v>-7.5410585000000001</v>
      </c>
      <c r="J67" s="82">
        <f t="shared" si="1"/>
        <v>-12.219580000000001</v>
      </c>
      <c r="L67">
        <v>4480000000</v>
      </c>
      <c r="M67">
        <v>-7.3107338000000004</v>
      </c>
      <c r="N67">
        <v>-12.382414000000001</v>
      </c>
      <c r="R67" s="82">
        <f t="shared" si="2"/>
        <v>4.78</v>
      </c>
      <c r="S67" s="82">
        <f t="shared" si="3"/>
        <v>-7.5237230999999998</v>
      </c>
      <c r="T67" s="82">
        <f t="shared" si="3"/>
        <v>-12.993591</v>
      </c>
    </row>
    <row r="68" spans="2:20" x14ac:dyDescent="0.25">
      <c r="B68">
        <v>4540000000</v>
      </c>
      <c r="C68">
        <v>-7.5182013999999997</v>
      </c>
      <c r="D68">
        <v>-12.174495</v>
      </c>
      <c r="H68" s="82">
        <f t="shared" ref="H68:H131" si="4">B73/1000000000</f>
        <v>4.84</v>
      </c>
      <c r="I68" s="82">
        <f t="shared" ref="I68:J131" si="5">C73</f>
        <v>-7.5284475999999998</v>
      </c>
      <c r="J68" s="82">
        <f t="shared" si="5"/>
        <v>-12.420596</v>
      </c>
      <c r="L68">
        <v>4540000000</v>
      </c>
      <c r="M68">
        <v>-7.3234868000000004</v>
      </c>
      <c r="N68">
        <v>-12.461611</v>
      </c>
      <c r="R68" s="82">
        <f t="shared" ref="R68:R131" si="6">L73/1000000000</f>
        <v>4.84</v>
      </c>
      <c r="S68" s="82">
        <f t="shared" ref="S68:T131" si="7">M73</f>
        <v>-7.5884685999999997</v>
      </c>
      <c r="T68" s="82">
        <f t="shared" si="7"/>
        <v>-13.110746000000001</v>
      </c>
    </row>
    <row r="69" spans="2:20" x14ac:dyDescent="0.25">
      <c r="B69">
        <v>4600000000</v>
      </c>
      <c r="C69">
        <v>-7.5386891</v>
      </c>
      <c r="D69">
        <v>-12.134418999999999</v>
      </c>
      <c r="H69" s="82">
        <f t="shared" si="4"/>
        <v>4.9000000000000004</v>
      </c>
      <c r="I69" s="82">
        <f t="shared" si="5"/>
        <v>-7.5358248000000003</v>
      </c>
      <c r="J69" s="82">
        <f t="shared" si="5"/>
        <v>-12.702912</v>
      </c>
      <c r="L69">
        <v>4600000000</v>
      </c>
      <c r="M69">
        <v>-7.3683189999999996</v>
      </c>
      <c r="N69">
        <v>-12.596704000000001</v>
      </c>
      <c r="R69" s="82">
        <f t="shared" si="6"/>
        <v>4.9000000000000004</v>
      </c>
      <c r="S69" s="82">
        <f t="shared" si="7"/>
        <v>-7.6766471999999997</v>
      </c>
      <c r="T69" s="82">
        <f t="shared" si="7"/>
        <v>-13.205187</v>
      </c>
    </row>
    <row r="70" spans="2:20" x14ac:dyDescent="0.25">
      <c r="B70">
        <v>4660000000</v>
      </c>
      <c r="C70">
        <v>-7.5358849000000001</v>
      </c>
      <c r="D70">
        <v>-12.092237000000001</v>
      </c>
      <c r="H70" s="82">
        <f t="shared" si="4"/>
        <v>4.96</v>
      </c>
      <c r="I70" s="82">
        <f t="shared" si="5"/>
        <v>-7.5272221999999998</v>
      </c>
      <c r="J70" s="82">
        <f t="shared" si="5"/>
        <v>-13.095138</v>
      </c>
      <c r="L70">
        <v>4660000000</v>
      </c>
      <c r="M70">
        <v>-7.3970323000000002</v>
      </c>
      <c r="N70">
        <v>-12.707732999999999</v>
      </c>
      <c r="R70" s="82">
        <f t="shared" si="6"/>
        <v>4.96</v>
      </c>
      <c r="S70" s="82">
        <f t="shared" si="7"/>
        <v>-7.7234755000000002</v>
      </c>
      <c r="T70" s="82">
        <f t="shared" si="7"/>
        <v>-13.320817</v>
      </c>
    </row>
    <row r="71" spans="2:20" x14ac:dyDescent="0.25">
      <c r="B71">
        <v>4720000000</v>
      </c>
      <c r="C71">
        <v>-7.5180921999999999</v>
      </c>
      <c r="D71">
        <v>-12.127257999999999</v>
      </c>
      <c r="H71" s="82">
        <f t="shared" si="4"/>
        <v>5.0199999999999996</v>
      </c>
      <c r="I71" s="82">
        <f t="shared" si="5"/>
        <v>-7.5120167999999996</v>
      </c>
      <c r="J71" s="82">
        <f t="shared" si="5"/>
        <v>-13.499447</v>
      </c>
      <c r="L71">
        <v>4720000000</v>
      </c>
      <c r="M71">
        <v>-7.4403644</v>
      </c>
      <c r="N71">
        <v>-12.868270000000001</v>
      </c>
      <c r="R71" s="82">
        <f t="shared" si="6"/>
        <v>5.0199999999999996</v>
      </c>
      <c r="S71" s="82">
        <f t="shared" si="7"/>
        <v>-7.7525557999999997</v>
      </c>
      <c r="T71" s="82">
        <f t="shared" si="7"/>
        <v>-13.37152</v>
      </c>
    </row>
    <row r="72" spans="2:20" x14ac:dyDescent="0.25">
      <c r="B72">
        <v>4780000000</v>
      </c>
      <c r="C72">
        <v>-7.5410585000000001</v>
      </c>
      <c r="D72">
        <v>-12.219580000000001</v>
      </c>
      <c r="H72" s="82">
        <f t="shared" si="4"/>
        <v>5.08</v>
      </c>
      <c r="I72" s="82">
        <f t="shared" si="5"/>
        <v>-7.4826740999999997</v>
      </c>
      <c r="J72" s="82">
        <f t="shared" si="5"/>
        <v>-13.919219999999999</v>
      </c>
      <c r="L72">
        <v>4780000000</v>
      </c>
      <c r="M72">
        <v>-7.5237230999999998</v>
      </c>
      <c r="N72">
        <v>-12.993591</v>
      </c>
      <c r="R72" s="82">
        <f t="shared" si="6"/>
        <v>5.08</v>
      </c>
      <c r="S72" s="82">
        <f t="shared" si="7"/>
        <v>-7.7551259999999997</v>
      </c>
      <c r="T72" s="82">
        <f t="shared" si="7"/>
        <v>-13.379543999999999</v>
      </c>
    </row>
    <row r="73" spans="2:20" x14ac:dyDescent="0.25">
      <c r="B73">
        <v>4840000000</v>
      </c>
      <c r="C73">
        <v>-7.5284475999999998</v>
      </c>
      <c r="D73">
        <v>-12.420596</v>
      </c>
      <c r="H73" s="82">
        <f t="shared" si="4"/>
        <v>5.14</v>
      </c>
      <c r="I73" s="82">
        <f t="shared" si="5"/>
        <v>-7.4619913000000002</v>
      </c>
      <c r="J73" s="82">
        <f t="shared" si="5"/>
        <v>-14.34084</v>
      </c>
      <c r="L73">
        <v>4840000000</v>
      </c>
      <c r="M73">
        <v>-7.5884685999999997</v>
      </c>
      <c r="N73">
        <v>-13.110746000000001</v>
      </c>
      <c r="R73" s="82">
        <f t="shared" si="6"/>
        <v>5.14</v>
      </c>
      <c r="S73" s="82">
        <f t="shared" si="7"/>
        <v>-7.7359270999999996</v>
      </c>
      <c r="T73" s="82">
        <f t="shared" si="7"/>
        <v>-13.360887999999999</v>
      </c>
    </row>
    <row r="74" spans="2:20" x14ac:dyDescent="0.25">
      <c r="B74">
        <v>4900000000</v>
      </c>
      <c r="C74">
        <v>-7.5358248000000003</v>
      </c>
      <c r="D74">
        <v>-12.702912</v>
      </c>
      <c r="H74" s="82">
        <f t="shared" si="4"/>
        <v>5.2</v>
      </c>
      <c r="I74" s="82">
        <f t="shared" si="5"/>
        <v>-7.4331545999999999</v>
      </c>
      <c r="J74" s="82">
        <f t="shared" si="5"/>
        <v>-14.749841999999999</v>
      </c>
      <c r="L74">
        <v>4900000000</v>
      </c>
      <c r="M74">
        <v>-7.6766471999999997</v>
      </c>
      <c r="N74">
        <v>-13.205187</v>
      </c>
      <c r="R74" s="82">
        <f t="shared" si="6"/>
        <v>5.2</v>
      </c>
      <c r="S74" s="82">
        <f t="shared" si="7"/>
        <v>-7.7073798</v>
      </c>
      <c r="T74" s="82">
        <f t="shared" si="7"/>
        <v>-13.284409999999999</v>
      </c>
    </row>
    <row r="75" spans="2:20" x14ac:dyDescent="0.25">
      <c r="B75">
        <v>4960000000</v>
      </c>
      <c r="C75">
        <v>-7.5272221999999998</v>
      </c>
      <c r="D75">
        <v>-13.095138</v>
      </c>
      <c r="H75" s="82">
        <f t="shared" si="4"/>
        <v>5.26</v>
      </c>
      <c r="I75" s="82">
        <f t="shared" si="5"/>
        <v>-7.4323978000000004</v>
      </c>
      <c r="J75" s="82">
        <f t="shared" si="5"/>
        <v>-15.196391999999999</v>
      </c>
      <c r="L75">
        <v>4960000000</v>
      </c>
      <c r="M75">
        <v>-7.7234755000000002</v>
      </c>
      <c r="N75">
        <v>-13.320817</v>
      </c>
      <c r="R75" s="82">
        <f t="shared" si="6"/>
        <v>5.26</v>
      </c>
      <c r="S75" s="82">
        <f t="shared" si="7"/>
        <v>-7.7051325000000004</v>
      </c>
      <c r="T75" s="82">
        <f t="shared" si="7"/>
        <v>-13.165931</v>
      </c>
    </row>
    <row r="76" spans="2:20" x14ac:dyDescent="0.25">
      <c r="B76">
        <v>5020000000</v>
      </c>
      <c r="C76">
        <v>-7.5120167999999996</v>
      </c>
      <c r="D76">
        <v>-13.499447</v>
      </c>
      <c r="H76" s="82">
        <f t="shared" si="4"/>
        <v>5.32</v>
      </c>
      <c r="I76" s="82">
        <f t="shared" si="5"/>
        <v>-7.4130105999999998</v>
      </c>
      <c r="J76" s="82">
        <f t="shared" si="5"/>
        <v>-15.709225</v>
      </c>
      <c r="L76">
        <v>5020000000</v>
      </c>
      <c r="M76">
        <v>-7.7525557999999997</v>
      </c>
      <c r="N76">
        <v>-13.37152</v>
      </c>
      <c r="R76" s="82">
        <f t="shared" si="6"/>
        <v>5.32</v>
      </c>
      <c r="S76" s="82">
        <f t="shared" si="7"/>
        <v>-7.6596351</v>
      </c>
      <c r="T76" s="82">
        <f t="shared" si="7"/>
        <v>-13.066022999999999</v>
      </c>
    </row>
    <row r="77" spans="2:20" x14ac:dyDescent="0.25">
      <c r="B77">
        <v>5080000000</v>
      </c>
      <c r="C77">
        <v>-7.4826740999999997</v>
      </c>
      <c r="D77">
        <v>-13.919219999999999</v>
      </c>
      <c r="H77" s="82">
        <f t="shared" si="4"/>
        <v>5.38</v>
      </c>
      <c r="I77" s="82">
        <f t="shared" si="5"/>
        <v>-7.4165168000000001</v>
      </c>
      <c r="J77" s="82">
        <f t="shared" si="5"/>
        <v>-16.258724000000001</v>
      </c>
      <c r="L77">
        <v>5080000000</v>
      </c>
      <c r="M77">
        <v>-7.7551259999999997</v>
      </c>
      <c r="N77">
        <v>-13.379543999999999</v>
      </c>
      <c r="R77" s="82">
        <f t="shared" si="6"/>
        <v>5.38</v>
      </c>
      <c r="S77" s="82">
        <f t="shared" si="7"/>
        <v>-7.6457815</v>
      </c>
      <c r="T77" s="82">
        <f t="shared" si="7"/>
        <v>-13.040081000000001</v>
      </c>
    </row>
    <row r="78" spans="2:20" x14ac:dyDescent="0.25">
      <c r="B78">
        <v>5140000000</v>
      </c>
      <c r="C78">
        <v>-7.4619913000000002</v>
      </c>
      <c r="D78">
        <v>-14.34084</v>
      </c>
      <c r="H78" s="82">
        <f t="shared" si="4"/>
        <v>5.44</v>
      </c>
      <c r="I78" s="82">
        <f t="shared" si="5"/>
        <v>-7.4073342999999996</v>
      </c>
      <c r="J78" s="82">
        <f t="shared" si="5"/>
        <v>-16.818272</v>
      </c>
      <c r="L78">
        <v>5140000000</v>
      </c>
      <c r="M78">
        <v>-7.7359270999999996</v>
      </c>
      <c r="N78">
        <v>-13.360887999999999</v>
      </c>
      <c r="R78" s="82">
        <f t="shared" si="6"/>
        <v>5.44</v>
      </c>
      <c r="S78" s="82">
        <f t="shared" si="7"/>
        <v>-7.6142206000000003</v>
      </c>
      <c r="T78" s="82">
        <f t="shared" si="7"/>
        <v>-13.110942</v>
      </c>
    </row>
    <row r="79" spans="2:20" x14ac:dyDescent="0.25">
      <c r="B79">
        <v>5200000000</v>
      </c>
      <c r="C79">
        <v>-7.4331545999999999</v>
      </c>
      <c r="D79">
        <v>-14.749841999999999</v>
      </c>
      <c r="H79" s="82">
        <f t="shared" si="4"/>
        <v>5.5</v>
      </c>
      <c r="I79" s="82">
        <f t="shared" si="5"/>
        <v>-7.4275650999999998</v>
      </c>
      <c r="J79" s="82">
        <f t="shared" si="5"/>
        <v>-17.392825999999999</v>
      </c>
      <c r="L79">
        <v>5200000000</v>
      </c>
      <c r="M79">
        <v>-7.7073798</v>
      </c>
      <c r="N79">
        <v>-13.284409999999999</v>
      </c>
      <c r="R79" s="82">
        <f t="shared" si="6"/>
        <v>5.5</v>
      </c>
      <c r="S79" s="82">
        <f t="shared" si="7"/>
        <v>-7.5867538000000003</v>
      </c>
      <c r="T79" s="82">
        <f t="shared" si="7"/>
        <v>-13.353945</v>
      </c>
    </row>
    <row r="80" spans="2:20" x14ac:dyDescent="0.25">
      <c r="B80">
        <v>5260000000</v>
      </c>
      <c r="C80">
        <v>-7.4323978000000004</v>
      </c>
      <c r="D80">
        <v>-15.196391999999999</v>
      </c>
      <c r="H80" s="82">
        <f t="shared" si="4"/>
        <v>5.56</v>
      </c>
      <c r="I80" s="82">
        <f t="shared" si="5"/>
        <v>-7.4511203999999998</v>
      </c>
      <c r="J80" s="82">
        <f t="shared" si="5"/>
        <v>-17.989086</v>
      </c>
      <c r="L80">
        <v>5260000000</v>
      </c>
      <c r="M80">
        <v>-7.7051325000000004</v>
      </c>
      <c r="N80">
        <v>-13.165931</v>
      </c>
      <c r="R80" s="82">
        <f t="shared" si="6"/>
        <v>5.56</v>
      </c>
      <c r="S80" s="82">
        <f t="shared" si="7"/>
        <v>-7.5722569999999996</v>
      </c>
      <c r="T80" s="82">
        <f t="shared" si="7"/>
        <v>-13.777498</v>
      </c>
    </row>
    <row r="81" spans="2:20" x14ac:dyDescent="0.25">
      <c r="B81">
        <v>5320000000</v>
      </c>
      <c r="C81">
        <v>-7.4130105999999998</v>
      </c>
      <c r="D81">
        <v>-15.709225</v>
      </c>
      <c r="H81" s="82">
        <f t="shared" si="4"/>
        <v>5.62</v>
      </c>
      <c r="I81" s="82">
        <f t="shared" si="5"/>
        <v>-7.4631257</v>
      </c>
      <c r="J81" s="82">
        <f t="shared" si="5"/>
        <v>-18.519400000000001</v>
      </c>
      <c r="L81">
        <v>5320000000</v>
      </c>
      <c r="M81">
        <v>-7.6596351</v>
      </c>
      <c r="N81">
        <v>-13.066022999999999</v>
      </c>
      <c r="R81" s="82">
        <f t="shared" si="6"/>
        <v>5.62</v>
      </c>
      <c r="S81" s="82">
        <f t="shared" si="7"/>
        <v>-7.5491095000000001</v>
      </c>
      <c r="T81" s="82">
        <f t="shared" si="7"/>
        <v>-14.344021</v>
      </c>
    </row>
    <row r="82" spans="2:20" x14ac:dyDescent="0.25">
      <c r="B82">
        <v>5380000000</v>
      </c>
      <c r="C82">
        <v>-7.4165168000000001</v>
      </c>
      <c r="D82">
        <v>-16.258724000000001</v>
      </c>
      <c r="H82" s="82">
        <f t="shared" si="4"/>
        <v>5.68</v>
      </c>
      <c r="I82" s="82">
        <f t="shared" si="5"/>
        <v>-7.5335897999999997</v>
      </c>
      <c r="J82" s="82">
        <f t="shared" si="5"/>
        <v>-18.961212</v>
      </c>
      <c r="L82">
        <v>5380000000</v>
      </c>
      <c r="M82">
        <v>-7.6457815</v>
      </c>
      <c r="N82">
        <v>-13.040081000000001</v>
      </c>
      <c r="R82" s="82">
        <f t="shared" si="6"/>
        <v>5.68</v>
      </c>
      <c r="S82" s="82">
        <f t="shared" si="7"/>
        <v>-7.5604291000000003</v>
      </c>
      <c r="T82" s="82">
        <f t="shared" si="7"/>
        <v>-14.984779</v>
      </c>
    </row>
    <row r="83" spans="2:20" x14ac:dyDescent="0.25">
      <c r="B83">
        <v>5440000000</v>
      </c>
      <c r="C83">
        <v>-7.4073342999999996</v>
      </c>
      <c r="D83">
        <v>-16.818272</v>
      </c>
      <c r="H83" s="82">
        <f t="shared" si="4"/>
        <v>5.74</v>
      </c>
      <c r="I83" s="82">
        <f t="shared" si="5"/>
        <v>-7.5907660000000003</v>
      </c>
      <c r="J83" s="82">
        <f t="shared" si="5"/>
        <v>-19.352308000000001</v>
      </c>
      <c r="L83">
        <v>5440000000</v>
      </c>
      <c r="M83">
        <v>-7.6142206000000003</v>
      </c>
      <c r="N83">
        <v>-13.110942</v>
      </c>
      <c r="R83" s="82">
        <f t="shared" si="6"/>
        <v>5.74</v>
      </c>
      <c r="S83" s="82">
        <f t="shared" si="7"/>
        <v>-7.5569819999999996</v>
      </c>
      <c r="T83" s="82">
        <f t="shared" si="7"/>
        <v>-15.708845</v>
      </c>
    </row>
    <row r="84" spans="2:20" x14ac:dyDescent="0.25">
      <c r="B84">
        <v>5500000000</v>
      </c>
      <c r="C84">
        <v>-7.4275650999999998</v>
      </c>
      <c r="D84">
        <v>-17.392825999999999</v>
      </c>
      <c r="H84" s="82">
        <f t="shared" si="4"/>
        <v>5.8</v>
      </c>
      <c r="I84" s="82">
        <f t="shared" si="5"/>
        <v>-7.6200814000000001</v>
      </c>
      <c r="J84" s="82">
        <f t="shared" si="5"/>
        <v>-19.613201</v>
      </c>
      <c r="L84">
        <v>5500000000</v>
      </c>
      <c r="M84">
        <v>-7.5867538000000003</v>
      </c>
      <c r="N84">
        <v>-13.353945</v>
      </c>
      <c r="R84" s="82">
        <f t="shared" si="6"/>
        <v>5.8</v>
      </c>
      <c r="S84" s="82">
        <f t="shared" si="7"/>
        <v>-7.5516199999999998</v>
      </c>
      <c r="T84" s="82">
        <f t="shared" si="7"/>
        <v>-16.481171</v>
      </c>
    </row>
    <row r="85" spans="2:20" x14ac:dyDescent="0.25">
      <c r="B85">
        <v>5560000000</v>
      </c>
      <c r="C85">
        <v>-7.4511203999999998</v>
      </c>
      <c r="D85">
        <v>-17.989086</v>
      </c>
      <c r="H85" s="82">
        <f t="shared" si="4"/>
        <v>5.86</v>
      </c>
      <c r="I85" s="82">
        <f t="shared" si="5"/>
        <v>-7.6744380000000003</v>
      </c>
      <c r="J85" s="82">
        <f t="shared" si="5"/>
        <v>-19.724926</v>
      </c>
      <c r="L85">
        <v>5560000000</v>
      </c>
      <c r="M85">
        <v>-7.5722569999999996</v>
      </c>
      <c r="N85">
        <v>-13.777498</v>
      </c>
      <c r="R85" s="82">
        <f t="shared" si="6"/>
        <v>5.86</v>
      </c>
      <c r="S85" s="82">
        <f t="shared" si="7"/>
        <v>-7.5658630999999996</v>
      </c>
      <c r="T85" s="82">
        <f t="shared" si="7"/>
        <v>-17.182891999999999</v>
      </c>
    </row>
    <row r="86" spans="2:20" x14ac:dyDescent="0.25">
      <c r="B86">
        <v>5620000000</v>
      </c>
      <c r="C86">
        <v>-7.4631257</v>
      </c>
      <c r="D86">
        <v>-18.519400000000001</v>
      </c>
      <c r="H86" s="82">
        <f t="shared" si="4"/>
        <v>5.92</v>
      </c>
      <c r="I86" s="82">
        <f t="shared" si="5"/>
        <v>-7.7082256999999998</v>
      </c>
      <c r="J86" s="82">
        <f t="shared" si="5"/>
        <v>-19.798566999999998</v>
      </c>
      <c r="L86">
        <v>5620000000</v>
      </c>
      <c r="M86">
        <v>-7.5491095000000001</v>
      </c>
      <c r="N86">
        <v>-14.344021</v>
      </c>
      <c r="R86" s="82">
        <f t="shared" si="6"/>
        <v>5.92</v>
      </c>
      <c r="S86" s="82">
        <f t="shared" si="7"/>
        <v>-7.5814877000000003</v>
      </c>
      <c r="T86" s="82">
        <f t="shared" si="7"/>
        <v>-17.912949000000001</v>
      </c>
    </row>
    <row r="87" spans="2:20" x14ac:dyDescent="0.25">
      <c r="B87">
        <v>5680000000</v>
      </c>
      <c r="C87">
        <v>-7.5335897999999997</v>
      </c>
      <c r="D87">
        <v>-18.961212</v>
      </c>
      <c r="H87" s="82">
        <f t="shared" si="4"/>
        <v>5.98</v>
      </c>
      <c r="I87" s="82">
        <f t="shared" si="5"/>
        <v>-7.7044420000000002</v>
      </c>
      <c r="J87" s="82">
        <f t="shared" si="5"/>
        <v>-19.811855000000001</v>
      </c>
      <c r="L87">
        <v>5680000000</v>
      </c>
      <c r="M87">
        <v>-7.5604291000000003</v>
      </c>
      <c r="N87">
        <v>-14.984779</v>
      </c>
      <c r="R87" s="82">
        <f t="shared" si="6"/>
        <v>5.98</v>
      </c>
      <c r="S87" s="82">
        <f t="shared" si="7"/>
        <v>-7.6016269000000003</v>
      </c>
      <c r="T87" s="82">
        <f t="shared" si="7"/>
        <v>-18.626450999999999</v>
      </c>
    </row>
    <row r="88" spans="2:20" x14ac:dyDescent="0.25">
      <c r="B88">
        <v>5740000000</v>
      </c>
      <c r="C88">
        <v>-7.5907660000000003</v>
      </c>
      <c r="D88">
        <v>-19.352308000000001</v>
      </c>
      <c r="H88" s="82">
        <f t="shared" si="4"/>
        <v>6.04</v>
      </c>
      <c r="I88" s="82">
        <f t="shared" si="5"/>
        <v>-7.7179374999999997</v>
      </c>
      <c r="J88" s="82">
        <f t="shared" si="5"/>
        <v>-19.800379</v>
      </c>
      <c r="L88">
        <v>5740000000</v>
      </c>
      <c r="M88">
        <v>-7.5569819999999996</v>
      </c>
      <c r="N88">
        <v>-15.708845</v>
      </c>
      <c r="R88" s="82">
        <f t="shared" si="6"/>
        <v>6.04</v>
      </c>
      <c r="S88" s="82">
        <f t="shared" si="7"/>
        <v>-7.6359301000000004</v>
      </c>
      <c r="T88" s="82">
        <f t="shared" si="7"/>
        <v>-19.222152999999999</v>
      </c>
    </row>
    <row r="89" spans="2:20" x14ac:dyDescent="0.25">
      <c r="B89">
        <v>5800000000</v>
      </c>
      <c r="C89">
        <v>-7.6200814000000001</v>
      </c>
      <c r="D89">
        <v>-19.613201</v>
      </c>
      <c r="H89" s="82">
        <f t="shared" si="4"/>
        <v>6.1</v>
      </c>
      <c r="I89" s="82">
        <f t="shared" si="5"/>
        <v>-7.6545848999999997</v>
      </c>
      <c r="J89" s="82">
        <f t="shared" si="5"/>
        <v>-19.878450000000001</v>
      </c>
      <c r="L89">
        <v>5800000000</v>
      </c>
      <c r="M89">
        <v>-7.5516199999999998</v>
      </c>
      <c r="N89">
        <v>-16.481171</v>
      </c>
      <c r="R89" s="82">
        <f t="shared" si="6"/>
        <v>6.1</v>
      </c>
      <c r="S89" s="82">
        <f t="shared" si="7"/>
        <v>-7.6176871999999998</v>
      </c>
      <c r="T89" s="82">
        <f t="shared" si="7"/>
        <v>-19.772887999999998</v>
      </c>
    </row>
    <row r="90" spans="2:20" x14ac:dyDescent="0.25">
      <c r="B90">
        <v>5860000000</v>
      </c>
      <c r="C90">
        <v>-7.6744380000000003</v>
      </c>
      <c r="D90">
        <v>-19.724926</v>
      </c>
      <c r="H90" s="82">
        <f t="shared" si="4"/>
        <v>6.16</v>
      </c>
      <c r="I90" s="82">
        <f t="shared" si="5"/>
        <v>-7.6261438999999998</v>
      </c>
      <c r="J90" s="82">
        <f t="shared" si="5"/>
        <v>-20.047127</v>
      </c>
      <c r="L90">
        <v>5860000000</v>
      </c>
      <c r="M90">
        <v>-7.5658630999999996</v>
      </c>
      <c r="N90">
        <v>-17.182891999999999</v>
      </c>
      <c r="R90" s="82">
        <f t="shared" si="6"/>
        <v>6.16</v>
      </c>
      <c r="S90" s="82">
        <f t="shared" si="7"/>
        <v>-7.6365990999999998</v>
      </c>
      <c r="T90" s="82">
        <f t="shared" si="7"/>
        <v>-20.311346</v>
      </c>
    </row>
    <row r="91" spans="2:20" x14ac:dyDescent="0.25">
      <c r="B91">
        <v>5920000000</v>
      </c>
      <c r="C91">
        <v>-7.7082256999999998</v>
      </c>
      <c r="D91">
        <v>-19.798566999999998</v>
      </c>
      <c r="H91" s="82">
        <f t="shared" si="4"/>
        <v>6.22</v>
      </c>
      <c r="I91" s="82">
        <f t="shared" si="5"/>
        <v>-7.5943212999999998</v>
      </c>
      <c r="J91" s="82">
        <f t="shared" si="5"/>
        <v>-20.206095000000001</v>
      </c>
      <c r="L91">
        <v>5920000000</v>
      </c>
      <c r="M91">
        <v>-7.5814877000000003</v>
      </c>
      <c r="N91">
        <v>-17.912949000000001</v>
      </c>
      <c r="R91" s="82">
        <f t="shared" si="6"/>
        <v>6.22</v>
      </c>
      <c r="S91" s="82">
        <f t="shared" si="7"/>
        <v>-7.6443563000000001</v>
      </c>
      <c r="T91" s="82">
        <f t="shared" si="7"/>
        <v>-20.756605</v>
      </c>
    </row>
    <row r="92" spans="2:20" x14ac:dyDescent="0.25">
      <c r="B92">
        <v>5980000000</v>
      </c>
      <c r="C92">
        <v>-7.7044420000000002</v>
      </c>
      <c r="D92">
        <v>-19.811855000000001</v>
      </c>
      <c r="H92" s="82">
        <f t="shared" si="4"/>
        <v>6.28</v>
      </c>
      <c r="I92" s="82">
        <f t="shared" si="5"/>
        <v>-7.5227475000000004</v>
      </c>
      <c r="J92" s="82">
        <f t="shared" si="5"/>
        <v>-20.409348999999999</v>
      </c>
      <c r="L92">
        <v>5980000000</v>
      </c>
      <c r="M92">
        <v>-7.6016269000000003</v>
      </c>
      <c r="N92">
        <v>-18.626450999999999</v>
      </c>
      <c r="R92" s="82">
        <f t="shared" si="6"/>
        <v>6.28</v>
      </c>
      <c r="S92" s="82">
        <f t="shared" si="7"/>
        <v>-7.6098394000000003</v>
      </c>
      <c r="T92" s="82">
        <f t="shared" si="7"/>
        <v>-21.207353999999999</v>
      </c>
    </row>
    <row r="93" spans="2:20" x14ac:dyDescent="0.25">
      <c r="B93">
        <v>6040000000</v>
      </c>
      <c r="C93">
        <v>-7.7179374999999997</v>
      </c>
      <c r="D93">
        <v>-19.800379</v>
      </c>
      <c r="H93" s="82">
        <f t="shared" si="4"/>
        <v>6.34</v>
      </c>
      <c r="I93" s="82">
        <f t="shared" si="5"/>
        <v>-7.5149441000000001</v>
      </c>
      <c r="J93" s="82">
        <f t="shared" si="5"/>
        <v>-20.691134999999999</v>
      </c>
      <c r="L93">
        <v>6040000000</v>
      </c>
      <c r="M93">
        <v>-7.6359301000000004</v>
      </c>
      <c r="N93">
        <v>-19.222152999999999</v>
      </c>
      <c r="R93" s="82">
        <f t="shared" si="6"/>
        <v>6.34</v>
      </c>
      <c r="S93" s="82">
        <f t="shared" si="7"/>
        <v>-7.6338992000000001</v>
      </c>
      <c r="T93" s="82">
        <f t="shared" si="7"/>
        <v>-21.829279</v>
      </c>
    </row>
    <row r="94" spans="2:20" x14ac:dyDescent="0.25">
      <c r="B94">
        <v>6100000000</v>
      </c>
      <c r="C94">
        <v>-7.6545848999999997</v>
      </c>
      <c r="D94">
        <v>-19.878450000000001</v>
      </c>
      <c r="H94" s="82">
        <f t="shared" si="4"/>
        <v>6.4</v>
      </c>
      <c r="I94" s="82">
        <f t="shared" si="5"/>
        <v>-7.4968218999999996</v>
      </c>
      <c r="J94" s="82">
        <f t="shared" si="5"/>
        <v>-20.843582000000001</v>
      </c>
      <c r="L94">
        <v>6100000000</v>
      </c>
      <c r="M94">
        <v>-7.6176871999999998</v>
      </c>
      <c r="N94">
        <v>-19.772887999999998</v>
      </c>
      <c r="R94" s="82">
        <f t="shared" si="6"/>
        <v>6.4</v>
      </c>
      <c r="S94" s="82">
        <f t="shared" si="7"/>
        <v>-7.6217870999999997</v>
      </c>
      <c r="T94" s="82">
        <f t="shared" si="7"/>
        <v>-22.398899</v>
      </c>
    </row>
    <row r="95" spans="2:20" x14ac:dyDescent="0.25">
      <c r="B95">
        <v>6160000000</v>
      </c>
      <c r="C95">
        <v>-7.6261438999999998</v>
      </c>
      <c r="D95">
        <v>-20.047127</v>
      </c>
      <c r="H95" s="82">
        <f t="shared" si="4"/>
        <v>6.46</v>
      </c>
      <c r="I95" s="82">
        <f t="shared" si="5"/>
        <v>-7.4642453</v>
      </c>
      <c r="J95" s="82">
        <f t="shared" si="5"/>
        <v>-20.896789999999999</v>
      </c>
      <c r="L95">
        <v>6160000000</v>
      </c>
      <c r="M95">
        <v>-7.6365990999999998</v>
      </c>
      <c r="N95">
        <v>-20.311346</v>
      </c>
      <c r="R95" s="82">
        <f t="shared" si="6"/>
        <v>6.46</v>
      </c>
      <c r="S95" s="82">
        <f t="shared" si="7"/>
        <v>-7.5988449999999998</v>
      </c>
      <c r="T95" s="82">
        <f t="shared" si="7"/>
        <v>-22.991671</v>
      </c>
    </row>
    <row r="96" spans="2:20" x14ac:dyDescent="0.25">
      <c r="B96">
        <v>6220000000</v>
      </c>
      <c r="C96">
        <v>-7.5943212999999998</v>
      </c>
      <c r="D96">
        <v>-20.206095000000001</v>
      </c>
      <c r="H96" s="82">
        <f t="shared" si="4"/>
        <v>6.52</v>
      </c>
      <c r="I96" s="82">
        <f t="shared" si="5"/>
        <v>-7.4745287999999999</v>
      </c>
      <c r="J96" s="82">
        <f t="shared" si="5"/>
        <v>-20.936138</v>
      </c>
      <c r="L96">
        <v>6220000000</v>
      </c>
      <c r="M96">
        <v>-7.6443563000000001</v>
      </c>
      <c r="N96">
        <v>-20.756605</v>
      </c>
      <c r="R96" s="82">
        <f t="shared" si="6"/>
        <v>6.52</v>
      </c>
      <c r="S96" s="82">
        <f t="shared" si="7"/>
        <v>-7.6005095999999996</v>
      </c>
      <c r="T96" s="82">
        <f t="shared" si="7"/>
        <v>-23.704653</v>
      </c>
    </row>
    <row r="97" spans="2:20" x14ac:dyDescent="0.25">
      <c r="B97">
        <v>6280000000</v>
      </c>
      <c r="C97">
        <v>-7.5227475000000004</v>
      </c>
      <c r="D97">
        <v>-20.409348999999999</v>
      </c>
      <c r="H97" s="82">
        <f t="shared" si="4"/>
        <v>6.58</v>
      </c>
      <c r="I97" s="82">
        <f t="shared" si="5"/>
        <v>-7.4679947000000002</v>
      </c>
      <c r="J97" s="82">
        <f t="shared" si="5"/>
        <v>-20.904619</v>
      </c>
      <c r="L97">
        <v>6280000000</v>
      </c>
      <c r="M97">
        <v>-7.6098394000000003</v>
      </c>
      <c r="N97">
        <v>-21.207353999999999</v>
      </c>
      <c r="R97" s="82">
        <f t="shared" si="6"/>
        <v>6.58</v>
      </c>
      <c r="S97" s="82">
        <f t="shared" si="7"/>
        <v>-7.5832791000000004</v>
      </c>
      <c r="T97" s="82">
        <f t="shared" si="7"/>
        <v>-24.328465000000001</v>
      </c>
    </row>
    <row r="98" spans="2:20" x14ac:dyDescent="0.25">
      <c r="B98">
        <v>6340000000</v>
      </c>
      <c r="C98">
        <v>-7.5149441000000001</v>
      </c>
      <c r="D98">
        <v>-20.691134999999999</v>
      </c>
      <c r="H98" s="82">
        <f t="shared" si="4"/>
        <v>6.64</v>
      </c>
      <c r="I98" s="82">
        <f t="shared" si="5"/>
        <v>-7.4848762000000004</v>
      </c>
      <c r="J98" s="82">
        <f t="shared" si="5"/>
        <v>-20.669965999999999</v>
      </c>
      <c r="L98">
        <v>6340000000</v>
      </c>
      <c r="M98">
        <v>-7.6338992000000001</v>
      </c>
      <c r="N98">
        <v>-21.829279</v>
      </c>
      <c r="R98" s="82">
        <f t="shared" si="6"/>
        <v>6.64</v>
      </c>
      <c r="S98" s="82">
        <f t="shared" si="7"/>
        <v>-7.5884786000000002</v>
      </c>
      <c r="T98" s="82">
        <f t="shared" si="7"/>
        <v>-24.879176999999999</v>
      </c>
    </row>
    <row r="99" spans="2:20" x14ac:dyDescent="0.25">
      <c r="B99">
        <v>6400000000</v>
      </c>
      <c r="C99">
        <v>-7.4968218999999996</v>
      </c>
      <c r="D99">
        <v>-20.843582000000001</v>
      </c>
      <c r="H99" s="82">
        <f t="shared" si="4"/>
        <v>6.7</v>
      </c>
      <c r="I99" s="82">
        <f t="shared" si="5"/>
        <v>-7.5182652000000001</v>
      </c>
      <c r="J99" s="82">
        <f t="shared" si="5"/>
        <v>-20.430285999999999</v>
      </c>
      <c r="L99">
        <v>6400000000</v>
      </c>
      <c r="M99">
        <v>-7.6217870999999997</v>
      </c>
      <c r="N99">
        <v>-22.398899</v>
      </c>
      <c r="R99" s="82">
        <f t="shared" si="6"/>
        <v>6.7</v>
      </c>
      <c r="S99" s="82">
        <f t="shared" si="7"/>
        <v>-7.6082248999999997</v>
      </c>
      <c r="T99" s="82">
        <f t="shared" si="7"/>
        <v>-25.352062</v>
      </c>
    </row>
    <row r="100" spans="2:20" x14ac:dyDescent="0.25">
      <c r="B100">
        <v>6460000000</v>
      </c>
      <c r="C100">
        <v>-7.4642453</v>
      </c>
      <c r="D100">
        <v>-20.896789999999999</v>
      </c>
      <c r="H100" s="82">
        <f t="shared" si="4"/>
        <v>6.76</v>
      </c>
      <c r="I100" s="82">
        <f t="shared" si="5"/>
        <v>-7.5193462000000002</v>
      </c>
      <c r="J100" s="82">
        <f t="shared" si="5"/>
        <v>-20.056674999999998</v>
      </c>
      <c r="L100">
        <v>6460000000</v>
      </c>
      <c r="M100">
        <v>-7.5988449999999998</v>
      </c>
      <c r="N100">
        <v>-22.991671</v>
      </c>
      <c r="R100" s="82">
        <f t="shared" si="6"/>
        <v>6.76</v>
      </c>
      <c r="S100" s="82">
        <f t="shared" si="7"/>
        <v>-7.6012301000000004</v>
      </c>
      <c r="T100" s="82">
        <f t="shared" si="7"/>
        <v>-25.478892999999999</v>
      </c>
    </row>
    <row r="101" spans="2:20" x14ac:dyDescent="0.25">
      <c r="B101">
        <v>6520000000</v>
      </c>
      <c r="C101">
        <v>-7.4745287999999999</v>
      </c>
      <c r="D101">
        <v>-20.936138</v>
      </c>
      <c r="H101" s="82">
        <f t="shared" si="4"/>
        <v>6.82</v>
      </c>
      <c r="I101" s="82">
        <f t="shared" si="5"/>
        <v>-7.5532764999999999</v>
      </c>
      <c r="J101" s="82">
        <f t="shared" si="5"/>
        <v>-19.536456999999999</v>
      </c>
      <c r="L101">
        <v>6520000000</v>
      </c>
      <c r="M101">
        <v>-7.6005095999999996</v>
      </c>
      <c r="N101">
        <v>-23.704653</v>
      </c>
      <c r="R101" s="82">
        <f t="shared" si="6"/>
        <v>6.82</v>
      </c>
      <c r="S101" s="82">
        <f t="shared" si="7"/>
        <v>-7.6328268000000001</v>
      </c>
      <c r="T101" s="82">
        <f t="shared" si="7"/>
        <v>-25.244595</v>
      </c>
    </row>
    <row r="102" spans="2:20" x14ac:dyDescent="0.25">
      <c r="B102">
        <v>6580000000</v>
      </c>
      <c r="C102">
        <v>-7.4679947000000002</v>
      </c>
      <c r="D102">
        <v>-20.904619</v>
      </c>
      <c r="H102" s="82">
        <f t="shared" si="4"/>
        <v>6.88</v>
      </c>
      <c r="I102" s="82">
        <f t="shared" si="5"/>
        <v>-7.5746368999999998</v>
      </c>
      <c r="J102" s="82">
        <f t="shared" si="5"/>
        <v>-18.989895000000001</v>
      </c>
      <c r="L102">
        <v>6580000000</v>
      </c>
      <c r="M102">
        <v>-7.5832791000000004</v>
      </c>
      <c r="N102">
        <v>-24.328465000000001</v>
      </c>
      <c r="R102" s="82">
        <f t="shared" si="6"/>
        <v>6.88</v>
      </c>
      <c r="S102" s="82">
        <f t="shared" si="7"/>
        <v>-7.6473851000000002</v>
      </c>
      <c r="T102" s="82">
        <f t="shared" si="7"/>
        <v>-24.838387000000001</v>
      </c>
    </row>
    <row r="103" spans="2:20" x14ac:dyDescent="0.25">
      <c r="B103">
        <v>6640000000</v>
      </c>
      <c r="C103">
        <v>-7.4848762000000004</v>
      </c>
      <c r="D103">
        <v>-20.669965999999999</v>
      </c>
      <c r="H103" s="82">
        <f t="shared" si="4"/>
        <v>6.94</v>
      </c>
      <c r="I103" s="82">
        <f t="shared" si="5"/>
        <v>-7.5801916</v>
      </c>
      <c r="J103" s="82">
        <f t="shared" si="5"/>
        <v>-18.371359000000002</v>
      </c>
      <c r="L103">
        <v>6640000000</v>
      </c>
      <c r="M103">
        <v>-7.5884786000000002</v>
      </c>
      <c r="N103">
        <v>-24.879176999999999</v>
      </c>
      <c r="R103" s="82">
        <f t="shared" si="6"/>
        <v>6.94</v>
      </c>
      <c r="S103" s="82">
        <f t="shared" si="7"/>
        <v>-7.6575232</v>
      </c>
      <c r="T103" s="82">
        <f t="shared" si="7"/>
        <v>-23.995144</v>
      </c>
    </row>
    <row r="104" spans="2:20" x14ac:dyDescent="0.25">
      <c r="B104">
        <v>6700000000</v>
      </c>
      <c r="C104">
        <v>-7.5182652000000001</v>
      </c>
      <c r="D104">
        <v>-20.430285999999999</v>
      </c>
      <c r="H104" s="82">
        <f t="shared" si="4"/>
        <v>7</v>
      </c>
      <c r="I104" s="82">
        <f t="shared" si="5"/>
        <v>-7.6125721999999998</v>
      </c>
      <c r="J104" s="82">
        <f t="shared" si="5"/>
        <v>-17.701584</v>
      </c>
      <c r="L104">
        <v>6700000000</v>
      </c>
      <c r="M104">
        <v>-7.6082248999999997</v>
      </c>
      <c r="N104">
        <v>-25.352062</v>
      </c>
      <c r="R104" s="82">
        <f t="shared" si="6"/>
        <v>7</v>
      </c>
      <c r="S104" s="82">
        <f t="shared" si="7"/>
        <v>-7.6889438999999999</v>
      </c>
      <c r="T104" s="82">
        <f t="shared" si="7"/>
        <v>-22.929452999999999</v>
      </c>
    </row>
    <row r="105" spans="2:20" x14ac:dyDescent="0.25">
      <c r="B105">
        <v>6760000000</v>
      </c>
      <c r="C105">
        <v>-7.5193462000000002</v>
      </c>
      <c r="D105">
        <v>-20.056674999999998</v>
      </c>
      <c r="H105" s="82">
        <f t="shared" si="4"/>
        <v>7.06</v>
      </c>
      <c r="I105" s="82">
        <f t="shared" si="5"/>
        <v>-7.6315755999999997</v>
      </c>
      <c r="J105" s="82">
        <f t="shared" si="5"/>
        <v>-17.092404999999999</v>
      </c>
      <c r="L105">
        <v>6760000000</v>
      </c>
      <c r="M105">
        <v>-7.6012301000000004</v>
      </c>
      <c r="N105">
        <v>-25.478892999999999</v>
      </c>
      <c r="R105" s="82">
        <f t="shared" si="6"/>
        <v>7.06</v>
      </c>
      <c r="S105" s="82">
        <f t="shared" si="7"/>
        <v>-7.7040576999999999</v>
      </c>
      <c r="T105" s="82">
        <f t="shared" si="7"/>
        <v>-21.971202999999999</v>
      </c>
    </row>
    <row r="106" spans="2:20" x14ac:dyDescent="0.25">
      <c r="B106">
        <v>6820000000</v>
      </c>
      <c r="C106">
        <v>-7.5532764999999999</v>
      </c>
      <c r="D106">
        <v>-19.536456999999999</v>
      </c>
      <c r="H106" s="82">
        <f t="shared" si="4"/>
        <v>7.12</v>
      </c>
      <c r="I106" s="82">
        <f t="shared" si="5"/>
        <v>-7.6477012999999996</v>
      </c>
      <c r="J106" s="82">
        <f t="shared" si="5"/>
        <v>-16.484783</v>
      </c>
      <c r="L106">
        <v>6820000000</v>
      </c>
      <c r="M106">
        <v>-7.6328268000000001</v>
      </c>
      <c r="N106">
        <v>-25.244595</v>
      </c>
      <c r="R106" s="82">
        <f t="shared" si="6"/>
        <v>7.12</v>
      </c>
      <c r="S106" s="82">
        <f t="shared" si="7"/>
        <v>-7.7203660000000003</v>
      </c>
      <c r="T106" s="82">
        <f t="shared" si="7"/>
        <v>-20.948053000000002</v>
      </c>
    </row>
    <row r="107" spans="2:20" x14ac:dyDescent="0.25">
      <c r="B107">
        <v>6880000000</v>
      </c>
      <c r="C107">
        <v>-7.5746368999999998</v>
      </c>
      <c r="D107">
        <v>-18.989895000000001</v>
      </c>
      <c r="H107" s="82">
        <f t="shared" si="4"/>
        <v>7.18</v>
      </c>
      <c r="I107" s="82">
        <f t="shared" si="5"/>
        <v>-7.6708913000000001</v>
      </c>
      <c r="J107" s="82">
        <f t="shared" si="5"/>
        <v>-15.868975000000001</v>
      </c>
      <c r="L107">
        <v>6880000000</v>
      </c>
      <c r="M107">
        <v>-7.6473851000000002</v>
      </c>
      <c r="N107">
        <v>-24.838387000000001</v>
      </c>
      <c r="R107" s="82">
        <f t="shared" si="6"/>
        <v>7.18</v>
      </c>
      <c r="S107" s="82">
        <f t="shared" si="7"/>
        <v>-7.7326031000000004</v>
      </c>
      <c r="T107" s="82">
        <f t="shared" si="7"/>
        <v>-19.924005999999999</v>
      </c>
    </row>
    <row r="108" spans="2:20" x14ac:dyDescent="0.25">
      <c r="B108">
        <v>6940000000</v>
      </c>
      <c r="C108">
        <v>-7.5801916</v>
      </c>
      <c r="D108">
        <v>-18.371359000000002</v>
      </c>
      <c r="H108" s="82">
        <f t="shared" si="4"/>
        <v>7.24</v>
      </c>
      <c r="I108" s="82">
        <f t="shared" si="5"/>
        <v>-7.6796293000000002</v>
      </c>
      <c r="J108" s="82">
        <f t="shared" si="5"/>
        <v>-15.339993</v>
      </c>
      <c r="L108">
        <v>6940000000</v>
      </c>
      <c r="M108">
        <v>-7.6575232</v>
      </c>
      <c r="N108">
        <v>-23.995144</v>
      </c>
      <c r="R108" s="82">
        <f t="shared" si="6"/>
        <v>7.24</v>
      </c>
      <c r="S108" s="82">
        <f t="shared" si="7"/>
        <v>-7.7373713999999998</v>
      </c>
      <c r="T108" s="82">
        <f t="shared" si="7"/>
        <v>-19.057745000000001</v>
      </c>
    </row>
    <row r="109" spans="2:20" x14ac:dyDescent="0.25">
      <c r="B109">
        <v>7000000000</v>
      </c>
      <c r="C109">
        <v>-7.6125721999999998</v>
      </c>
      <c r="D109">
        <v>-17.701584</v>
      </c>
      <c r="H109" s="82">
        <f t="shared" si="4"/>
        <v>7.3</v>
      </c>
      <c r="I109" s="82">
        <f t="shared" si="5"/>
        <v>-7.7011212999999996</v>
      </c>
      <c r="J109" s="82">
        <f t="shared" si="5"/>
        <v>-14.847982999999999</v>
      </c>
      <c r="L109">
        <v>7000000000</v>
      </c>
      <c r="M109">
        <v>-7.6889438999999999</v>
      </c>
      <c r="N109">
        <v>-22.929452999999999</v>
      </c>
      <c r="R109" s="82">
        <f t="shared" si="6"/>
        <v>7.3</v>
      </c>
      <c r="S109" s="82">
        <f t="shared" si="7"/>
        <v>-7.7547630999999999</v>
      </c>
      <c r="T109" s="82">
        <f t="shared" si="7"/>
        <v>-18.249510000000001</v>
      </c>
    </row>
    <row r="110" spans="2:20" x14ac:dyDescent="0.25">
      <c r="B110">
        <v>7060000000</v>
      </c>
      <c r="C110">
        <v>-7.6315755999999997</v>
      </c>
      <c r="D110">
        <v>-17.092404999999999</v>
      </c>
      <c r="H110" s="82">
        <f t="shared" si="4"/>
        <v>7.36</v>
      </c>
      <c r="I110" s="82">
        <f t="shared" si="5"/>
        <v>-7.7117772000000002</v>
      </c>
      <c r="J110" s="82">
        <f t="shared" si="5"/>
        <v>-14.398680000000001</v>
      </c>
      <c r="L110">
        <v>7060000000</v>
      </c>
      <c r="M110">
        <v>-7.7040576999999999</v>
      </c>
      <c r="N110">
        <v>-21.971202999999999</v>
      </c>
      <c r="R110" s="82">
        <f t="shared" si="6"/>
        <v>7.36</v>
      </c>
      <c r="S110" s="82">
        <f t="shared" si="7"/>
        <v>-7.7627534999999996</v>
      </c>
      <c r="T110" s="82">
        <f t="shared" si="7"/>
        <v>-17.487341000000001</v>
      </c>
    </row>
    <row r="111" spans="2:20" x14ac:dyDescent="0.25">
      <c r="B111">
        <v>7120000000</v>
      </c>
      <c r="C111">
        <v>-7.6477012999999996</v>
      </c>
      <c r="D111">
        <v>-16.484783</v>
      </c>
      <c r="H111" s="82">
        <f t="shared" si="4"/>
        <v>7.42</v>
      </c>
      <c r="I111" s="82">
        <f t="shared" si="5"/>
        <v>-7.7228618000000004</v>
      </c>
      <c r="J111" s="82">
        <f t="shared" si="5"/>
        <v>-14.021934999999999</v>
      </c>
      <c r="L111">
        <v>7120000000</v>
      </c>
      <c r="M111">
        <v>-7.7203660000000003</v>
      </c>
      <c r="N111">
        <v>-20.948053000000002</v>
      </c>
      <c r="R111" s="82">
        <f t="shared" si="6"/>
        <v>7.42</v>
      </c>
      <c r="S111" s="82">
        <f t="shared" si="7"/>
        <v>-7.7797751000000002</v>
      </c>
      <c r="T111" s="82">
        <f t="shared" si="7"/>
        <v>-16.817706999999999</v>
      </c>
    </row>
    <row r="112" spans="2:20" x14ac:dyDescent="0.25">
      <c r="B112">
        <v>7180000000</v>
      </c>
      <c r="C112">
        <v>-7.6708913000000001</v>
      </c>
      <c r="D112">
        <v>-15.868975000000001</v>
      </c>
      <c r="H112" s="82">
        <f t="shared" si="4"/>
        <v>7.48</v>
      </c>
      <c r="I112" s="82">
        <f t="shared" si="5"/>
        <v>-7.7575421000000002</v>
      </c>
      <c r="J112" s="82">
        <f t="shared" si="5"/>
        <v>-13.684162000000001</v>
      </c>
      <c r="L112">
        <v>7180000000</v>
      </c>
      <c r="M112">
        <v>-7.7326031000000004</v>
      </c>
      <c r="N112">
        <v>-19.924005999999999</v>
      </c>
      <c r="R112" s="82">
        <f t="shared" si="6"/>
        <v>7.48</v>
      </c>
      <c r="S112" s="82">
        <f t="shared" si="7"/>
        <v>-7.8228935999999996</v>
      </c>
      <c r="T112" s="82">
        <f t="shared" si="7"/>
        <v>-16.189049000000001</v>
      </c>
    </row>
    <row r="113" spans="2:20" x14ac:dyDescent="0.25">
      <c r="B113">
        <v>7240000000</v>
      </c>
      <c r="C113">
        <v>-7.6796293000000002</v>
      </c>
      <c r="D113">
        <v>-15.339993</v>
      </c>
      <c r="H113" s="82">
        <f t="shared" si="4"/>
        <v>7.54</v>
      </c>
      <c r="I113" s="82">
        <f t="shared" si="5"/>
        <v>-7.7452344999999996</v>
      </c>
      <c r="J113" s="82">
        <f t="shared" si="5"/>
        <v>-13.360384</v>
      </c>
      <c r="L113">
        <v>7240000000</v>
      </c>
      <c r="M113">
        <v>-7.7373713999999998</v>
      </c>
      <c r="N113">
        <v>-19.057745000000001</v>
      </c>
      <c r="R113" s="82">
        <f t="shared" si="6"/>
        <v>7.54</v>
      </c>
      <c r="S113" s="82">
        <f t="shared" si="7"/>
        <v>-7.8326006000000001</v>
      </c>
      <c r="T113" s="82">
        <f t="shared" si="7"/>
        <v>-15.578397000000001</v>
      </c>
    </row>
    <row r="114" spans="2:20" x14ac:dyDescent="0.25">
      <c r="B114">
        <v>7300000000</v>
      </c>
      <c r="C114">
        <v>-7.7011212999999996</v>
      </c>
      <c r="D114">
        <v>-14.847982999999999</v>
      </c>
      <c r="H114" s="82">
        <f t="shared" si="4"/>
        <v>7.6</v>
      </c>
      <c r="I114" s="82">
        <f t="shared" si="5"/>
        <v>-7.7824311000000002</v>
      </c>
      <c r="J114" s="82">
        <f t="shared" si="5"/>
        <v>-13.08014</v>
      </c>
      <c r="L114">
        <v>7300000000</v>
      </c>
      <c r="M114">
        <v>-7.7547630999999999</v>
      </c>
      <c r="N114">
        <v>-18.249510000000001</v>
      </c>
      <c r="R114" s="82">
        <f t="shared" si="6"/>
        <v>7.6</v>
      </c>
      <c r="S114" s="82">
        <f t="shared" si="7"/>
        <v>-7.8911556999999997</v>
      </c>
      <c r="T114" s="82">
        <f t="shared" si="7"/>
        <v>-15.023895</v>
      </c>
    </row>
    <row r="115" spans="2:20" x14ac:dyDescent="0.25">
      <c r="B115">
        <v>7360000000</v>
      </c>
      <c r="C115">
        <v>-7.7117772000000002</v>
      </c>
      <c r="D115">
        <v>-14.398680000000001</v>
      </c>
      <c r="H115" s="82">
        <f t="shared" si="4"/>
        <v>7.66</v>
      </c>
      <c r="I115" s="82">
        <f t="shared" si="5"/>
        <v>-7.8045583000000001</v>
      </c>
      <c r="J115" s="82">
        <f t="shared" si="5"/>
        <v>-12.808009999999999</v>
      </c>
      <c r="L115">
        <v>7360000000</v>
      </c>
      <c r="M115">
        <v>-7.7627534999999996</v>
      </c>
      <c r="N115">
        <v>-17.487341000000001</v>
      </c>
      <c r="R115" s="82">
        <f t="shared" si="6"/>
        <v>7.66</v>
      </c>
      <c r="S115" s="82">
        <f t="shared" si="7"/>
        <v>-7.9327721999999996</v>
      </c>
      <c r="T115" s="82">
        <f t="shared" si="7"/>
        <v>-14.49156</v>
      </c>
    </row>
    <row r="116" spans="2:20" x14ac:dyDescent="0.25">
      <c r="B116">
        <v>7420000000</v>
      </c>
      <c r="C116">
        <v>-7.7228618000000004</v>
      </c>
      <c r="D116">
        <v>-14.021934999999999</v>
      </c>
      <c r="H116" s="82">
        <f t="shared" si="4"/>
        <v>7.72</v>
      </c>
      <c r="I116" s="82">
        <f t="shared" si="5"/>
        <v>-7.8028912999999998</v>
      </c>
      <c r="J116" s="82">
        <f t="shared" si="5"/>
        <v>-12.556255999999999</v>
      </c>
      <c r="L116">
        <v>7420000000</v>
      </c>
      <c r="M116">
        <v>-7.7797751000000002</v>
      </c>
      <c r="N116">
        <v>-16.817706999999999</v>
      </c>
      <c r="R116" s="82">
        <f t="shared" si="6"/>
        <v>7.72</v>
      </c>
      <c r="S116" s="82">
        <f t="shared" si="7"/>
        <v>-7.9664587999999998</v>
      </c>
      <c r="T116" s="82">
        <f t="shared" si="7"/>
        <v>-14.007051000000001</v>
      </c>
    </row>
    <row r="117" spans="2:20" x14ac:dyDescent="0.25">
      <c r="B117">
        <v>7480000000</v>
      </c>
      <c r="C117">
        <v>-7.7575421000000002</v>
      </c>
      <c r="D117">
        <v>-13.684162000000001</v>
      </c>
      <c r="H117" s="82">
        <f t="shared" si="4"/>
        <v>7.78</v>
      </c>
      <c r="I117" s="82">
        <f t="shared" si="5"/>
        <v>-7.8275356</v>
      </c>
      <c r="J117" s="82">
        <f t="shared" si="5"/>
        <v>-12.304143</v>
      </c>
      <c r="L117">
        <v>7480000000</v>
      </c>
      <c r="M117">
        <v>-7.8228935999999996</v>
      </c>
      <c r="N117">
        <v>-16.189049000000001</v>
      </c>
      <c r="R117" s="82">
        <f t="shared" si="6"/>
        <v>7.78</v>
      </c>
      <c r="S117" s="82">
        <f t="shared" si="7"/>
        <v>-8.0059909999999999</v>
      </c>
      <c r="T117" s="82">
        <f t="shared" si="7"/>
        <v>-13.570868000000001</v>
      </c>
    </row>
    <row r="118" spans="2:20" x14ac:dyDescent="0.25">
      <c r="B118">
        <v>7540000000</v>
      </c>
      <c r="C118">
        <v>-7.7452344999999996</v>
      </c>
      <c r="D118">
        <v>-13.360384</v>
      </c>
      <c r="H118" s="82">
        <f t="shared" si="4"/>
        <v>7.84</v>
      </c>
      <c r="I118" s="82">
        <f t="shared" si="5"/>
        <v>-7.8331369999999998</v>
      </c>
      <c r="J118" s="82">
        <f t="shared" si="5"/>
        <v>-12.059274</v>
      </c>
      <c r="L118">
        <v>7540000000</v>
      </c>
      <c r="M118">
        <v>-7.8326006000000001</v>
      </c>
      <c r="N118">
        <v>-15.578397000000001</v>
      </c>
      <c r="R118" s="82">
        <f t="shared" si="6"/>
        <v>7.84</v>
      </c>
      <c r="S118" s="82">
        <f t="shared" si="7"/>
        <v>-8.0315093999999991</v>
      </c>
      <c r="T118" s="82">
        <f t="shared" si="7"/>
        <v>-13.18018</v>
      </c>
    </row>
    <row r="119" spans="2:20" x14ac:dyDescent="0.25">
      <c r="B119">
        <v>7600000000</v>
      </c>
      <c r="C119">
        <v>-7.7824311000000002</v>
      </c>
      <c r="D119">
        <v>-13.08014</v>
      </c>
      <c r="H119" s="82">
        <f t="shared" si="4"/>
        <v>7.9</v>
      </c>
      <c r="I119" s="82">
        <f t="shared" si="5"/>
        <v>-7.8272051999999999</v>
      </c>
      <c r="J119" s="82">
        <f t="shared" si="5"/>
        <v>-11.840394</v>
      </c>
      <c r="L119">
        <v>7600000000</v>
      </c>
      <c r="M119">
        <v>-7.8911556999999997</v>
      </c>
      <c r="N119">
        <v>-15.023895</v>
      </c>
      <c r="R119" s="82">
        <f t="shared" si="6"/>
        <v>7.9</v>
      </c>
      <c r="S119" s="82">
        <f t="shared" si="7"/>
        <v>-8.0420169999999995</v>
      </c>
      <c r="T119" s="82">
        <f t="shared" si="7"/>
        <v>-12.838032</v>
      </c>
    </row>
    <row r="120" spans="2:20" x14ac:dyDescent="0.25">
      <c r="B120">
        <v>7660000000</v>
      </c>
      <c r="C120">
        <v>-7.8045583000000001</v>
      </c>
      <c r="D120">
        <v>-12.808009999999999</v>
      </c>
      <c r="H120" s="82">
        <f t="shared" si="4"/>
        <v>7.96</v>
      </c>
      <c r="I120" s="82">
        <f t="shared" si="5"/>
        <v>-7.8416734000000003</v>
      </c>
      <c r="J120" s="82">
        <f t="shared" si="5"/>
        <v>-11.614117999999999</v>
      </c>
      <c r="L120">
        <v>7660000000</v>
      </c>
      <c r="M120">
        <v>-7.9327721999999996</v>
      </c>
      <c r="N120">
        <v>-14.49156</v>
      </c>
      <c r="R120" s="82">
        <f t="shared" si="6"/>
        <v>7.96</v>
      </c>
      <c r="S120" s="82">
        <f t="shared" si="7"/>
        <v>-8.0460682000000006</v>
      </c>
      <c r="T120" s="82">
        <f t="shared" si="7"/>
        <v>-12.501728999999999</v>
      </c>
    </row>
    <row r="121" spans="2:20" x14ac:dyDescent="0.25">
      <c r="B121">
        <v>7720000000</v>
      </c>
      <c r="C121">
        <v>-7.8028912999999998</v>
      </c>
      <c r="D121">
        <v>-12.556255999999999</v>
      </c>
      <c r="H121" s="82">
        <f t="shared" si="4"/>
        <v>8.02</v>
      </c>
      <c r="I121" s="82">
        <f t="shared" si="5"/>
        <v>-7.8578748999999997</v>
      </c>
      <c r="J121" s="82">
        <f t="shared" si="5"/>
        <v>-11.410634999999999</v>
      </c>
      <c r="L121">
        <v>7720000000</v>
      </c>
      <c r="M121">
        <v>-7.9664587999999998</v>
      </c>
      <c r="N121">
        <v>-14.007051000000001</v>
      </c>
      <c r="R121" s="82">
        <f t="shared" si="6"/>
        <v>8.02</v>
      </c>
      <c r="S121" s="82">
        <f t="shared" si="7"/>
        <v>-8.0579175999999997</v>
      </c>
      <c r="T121" s="82">
        <f t="shared" si="7"/>
        <v>-12.179052</v>
      </c>
    </row>
    <row r="122" spans="2:20" x14ac:dyDescent="0.25">
      <c r="B122">
        <v>7780000000</v>
      </c>
      <c r="C122">
        <v>-7.8275356</v>
      </c>
      <c r="D122">
        <v>-12.304143</v>
      </c>
      <c r="H122" s="82">
        <f t="shared" si="4"/>
        <v>8.08</v>
      </c>
      <c r="I122" s="82">
        <f t="shared" si="5"/>
        <v>-7.8772162999999997</v>
      </c>
      <c r="J122" s="82">
        <f t="shared" si="5"/>
        <v>-11.238705</v>
      </c>
      <c r="L122">
        <v>7780000000</v>
      </c>
      <c r="M122">
        <v>-8.0059909999999999</v>
      </c>
      <c r="N122">
        <v>-13.570868000000001</v>
      </c>
      <c r="R122" s="82">
        <f t="shared" si="6"/>
        <v>8.08</v>
      </c>
      <c r="S122" s="82">
        <f t="shared" si="7"/>
        <v>-8.0720939999999999</v>
      </c>
      <c r="T122" s="82">
        <f t="shared" si="7"/>
        <v>-11.876327</v>
      </c>
    </row>
    <row r="123" spans="2:20" x14ac:dyDescent="0.25">
      <c r="B123">
        <v>7840000000</v>
      </c>
      <c r="C123">
        <v>-7.8331369999999998</v>
      </c>
      <c r="D123">
        <v>-12.059274</v>
      </c>
      <c r="H123" s="82">
        <f t="shared" si="4"/>
        <v>8.14</v>
      </c>
      <c r="I123" s="82">
        <f t="shared" si="5"/>
        <v>-7.9138703000000001</v>
      </c>
      <c r="J123" s="82">
        <f t="shared" si="5"/>
        <v>-11.091996</v>
      </c>
      <c r="L123">
        <v>7840000000</v>
      </c>
      <c r="M123">
        <v>-8.0315093999999991</v>
      </c>
      <c r="N123">
        <v>-13.18018</v>
      </c>
      <c r="R123" s="82">
        <f t="shared" si="6"/>
        <v>8.14</v>
      </c>
      <c r="S123" s="82">
        <f t="shared" si="7"/>
        <v>-8.0866994999999999</v>
      </c>
      <c r="T123" s="82">
        <f t="shared" si="7"/>
        <v>-11.584993000000001</v>
      </c>
    </row>
    <row r="124" spans="2:20" x14ac:dyDescent="0.25">
      <c r="B124">
        <v>7900000000</v>
      </c>
      <c r="C124">
        <v>-7.8272051999999999</v>
      </c>
      <c r="D124">
        <v>-11.840394</v>
      </c>
      <c r="H124" s="82">
        <f t="shared" si="4"/>
        <v>8.1999999999999993</v>
      </c>
      <c r="I124" s="82">
        <f t="shared" si="5"/>
        <v>-7.9275998999999997</v>
      </c>
      <c r="J124" s="82">
        <f t="shared" si="5"/>
        <v>-10.958206000000001</v>
      </c>
      <c r="L124">
        <v>7900000000</v>
      </c>
      <c r="M124">
        <v>-8.0420169999999995</v>
      </c>
      <c r="N124">
        <v>-12.838032</v>
      </c>
      <c r="R124" s="82">
        <f t="shared" si="6"/>
        <v>8.1999999999999993</v>
      </c>
      <c r="S124" s="82">
        <f t="shared" si="7"/>
        <v>-8.0983304999999994</v>
      </c>
      <c r="T124" s="82">
        <f t="shared" si="7"/>
        <v>-11.309875999999999</v>
      </c>
    </row>
    <row r="125" spans="2:20" x14ac:dyDescent="0.25">
      <c r="B125">
        <v>7960000000</v>
      </c>
      <c r="C125">
        <v>-7.8416734000000003</v>
      </c>
      <c r="D125">
        <v>-11.614117999999999</v>
      </c>
      <c r="H125" s="82">
        <f t="shared" si="4"/>
        <v>8.26</v>
      </c>
      <c r="I125" s="82">
        <f t="shared" si="5"/>
        <v>-7.9736471</v>
      </c>
      <c r="J125" s="82">
        <f t="shared" si="5"/>
        <v>-10.857115</v>
      </c>
      <c r="L125">
        <v>7960000000</v>
      </c>
      <c r="M125">
        <v>-8.0460682000000006</v>
      </c>
      <c r="N125">
        <v>-12.501728999999999</v>
      </c>
      <c r="R125" s="82">
        <f t="shared" si="6"/>
        <v>8.26</v>
      </c>
      <c r="S125" s="82">
        <f t="shared" si="7"/>
        <v>-8.1460238</v>
      </c>
      <c r="T125" s="82">
        <f t="shared" si="7"/>
        <v>-11.056433999999999</v>
      </c>
    </row>
    <row r="126" spans="2:20" x14ac:dyDescent="0.25">
      <c r="B126">
        <v>8020000000</v>
      </c>
      <c r="C126">
        <v>-7.8578748999999997</v>
      </c>
      <c r="D126">
        <v>-11.410634999999999</v>
      </c>
      <c r="H126" s="82">
        <f t="shared" si="4"/>
        <v>8.32</v>
      </c>
      <c r="I126" s="82">
        <f t="shared" si="5"/>
        <v>-7.9801964999999999</v>
      </c>
      <c r="J126" s="82">
        <f t="shared" si="5"/>
        <v>-10.767837999999999</v>
      </c>
      <c r="L126">
        <v>8020000000</v>
      </c>
      <c r="M126">
        <v>-8.0579175999999997</v>
      </c>
      <c r="N126">
        <v>-12.179052</v>
      </c>
      <c r="R126" s="82">
        <f t="shared" si="6"/>
        <v>8.32</v>
      </c>
      <c r="S126" s="82">
        <f t="shared" si="7"/>
        <v>-8.1575184000000007</v>
      </c>
      <c r="T126" s="82">
        <f t="shared" si="7"/>
        <v>-10.830482</v>
      </c>
    </row>
    <row r="127" spans="2:20" x14ac:dyDescent="0.25">
      <c r="B127">
        <v>8080000000</v>
      </c>
      <c r="C127">
        <v>-7.8772162999999997</v>
      </c>
      <c r="D127">
        <v>-11.238705</v>
      </c>
      <c r="H127" s="82">
        <f t="shared" si="4"/>
        <v>8.3800000000000008</v>
      </c>
      <c r="I127" s="82">
        <f t="shared" si="5"/>
        <v>-8.0000353000000004</v>
      </c>
      <c r="J127" s="82">
        <f t="shared" si="5"/>
        <v>-10.703047</v>
      </c>
      <c r="L127">
        <v>8080000000</v>
      </c>
      <c r="M127">
        <v>-8.0720939999999999</v>
      </c>
      <c r="N127">
        <v>-11.876327</v>
      </c>
      <c r="R127" s="82">
        <f t="shared" si="6"/>
        <v>8.3800000000000008</v>
      </c>
      <c r="S127" s="82">
        <f t="shared" si="7"/>
        <v>-8.1883488</v>
      </c>
      <c r="T127" s="82">
        <f t="shared" si="7"/>
        <v>-10.640575</v>
      </c>
    </row>
    <row r="128" spans="2:20" x14ac:dyDescent="0.25">
      <c r="B128">
        <v>8140000000</v>
      </c>
      <c r="C128">
        <v>-7.9138703000000001</v>
      </c>
      <c r="D128">
        <v>-11.091996</v>
      </c>
      <c r="H128" s="82">
        <f t="shared" si="4"/>
        <v>8.44</v>
      </c>
      <c r="I128" s="82">
        <f t="shared" si="5"/>
        <v>-8.0245037000000004</v>
      </c>
      <c r="J128" s="82">
        <f t="shared" si="5"/>
        <v>-10.655395</v>
      </c>
      <c r="L128">
        <v>8140000000</v>
      </c>
      <c r="M128">
        <v>-8.0866994999999999</v>
      </c>
      <c r="N128">
        <v>-11.584993000000001</v>
      </c>
      <c r="R128" s="82">
        <f t="shared" si="6"/>
        <v>8.44</v>
      </c>
      <c r="S128" s="82">
        <f t="shared" si="7"/>
        <v>-8.2122364000000001</v>
      </c>
      <c r="T128" s="82">
        <f t="shared" si="7"/>
        <v>-10.484443000000001</v>
      </c>
    </row>
    <row r="129" spans="2:20" x14ac:dyDescent="0.25">
      <c r="B129">
        <v>8200000000</v>
      </c>
      <c r="C129">
        <v>-7.9275998999999997</v>
      </c>
      <c r="D129">
        <v>-10.958206000000001</v>
      </c>
      <c r="H129" s="82">
        <f t="shared" si="4"/>
        <v>8.5</v>
      </c>
      <c r="I129" s="82">
        <f t="shared" si="5"/>
        <v>-8.0215282000000006</v>
      </c>
      <c r="J129" s="82">
        <f t="shared" si="5"/>
        <v>-10.632066999999999</v>
      </c>
      <c r="L129">
        <v>8200000000</v>
      </c>
      <c r="M129">
        <v>-8.0983304999999994</v>
      </c>
      <c r="N129">
        <v>-11.309875999999999</v>
      </c>
      <c r="R129" s="82">
        <f t="shared" si="6"/>
        <v>8.5</v>
      </c>
      <c r="S129" s="82">
        <f t="shared" si="7"/>
        <v>-8.2288674999999998</v>
      </c>
      <c r="T129" s="82">
        <f t="shared" si="7"/>
        <v>-10.356801000000001</v>
      </c>
    </row>
    <row r="130" spans="2:20" x14ac:dyDescent="0.25">
      <c r="B130">
        <v>8260000000</v>
      </c>
      <c r="C130">
        <v>-7.9736471</v>
      </c>
      <c r="D130">
        <v>-10.857115</v>
      </c>
      <c r="H130" s="82">
        <f t="shared" si="4"/>
        <v>8.56</v>
      </c>
      <c r="I130" s="82">
        <f t="shared" si="5"/>
        <v>-8.0488833999999994</v>
      </c>
      <c r="J130" s="82">
        <f t="shared" si="5"/>
        <v>-10.608453000000001</v>
      </c>
      <c r="L130">
        <v>8260000000</v>
      </c>
      <c r="M130">
        <v>-8.1460238</v>
      </c>
      <c r="N130">
        <v>-11.056433999999999</v>
      </c>
      <c r="R130" s="82">
        <f t="shared" si="6"/>
        <v>8.56</v>
      </c>
      <c r="S130" s="82">
        <f t="shared" si="7"/>
        <v>-8.2663726999999998</v>
      </c>
      <c r="T130" s="82">
        <f t="shared" si="7"/>
        <v>-10.253981</v>
      </c>
    </row>
    <row r="131" spans="2:20" x14ac:dyDescent="0.25">
      <c r="B131">
        <v>8320000000</v>
      </c>
      <c r="C131">
        <v>-7.9801964999999999</v>
      </c>
      <c r="D131">
        <v>-10.767837999999999</v>
      </c>
      <c r="H131" s="82">
        <f t="shared" si="4"/>
        <v>8.6199999999999992</v>
      </c>
      <c r="I131" s="82">
        <f t="shared" si="5"/>
        <v>-8.0569343999999994</v>
      </c>
      <c r="J131" s="82">
        <f t="shared" si="5"/>
        <v>-10.590987999999999</v>
      </c>
      <c r="L131">
        <v>8320000000</v>
      </c>
      <c r="M131">
        <v>-8.1575184000000007</v>
      </c>
      <c r="N131">
        <v>-10.830482</v>
      </c>
      <c r="R131" s="82">
        <f t="shared" si="6"/>
        <v>8.6199999999999992</v>
      </c>
      <c r="S131" s="82">
        <f t="shared" si="7"/>
        <v>-8.2893866999999997</v>
      </c>
      <c r="T131" s="82">
        <f t="shared" si="7"/>
        <v>-10.166460000000001</v>
      </c>
    </row>
    <row r="132" spans="2:20" x14ac:dyDescent="0.25">
      <c r="B132">
        <v>8380000000</v>
      </c>
      <c r="C132">
        <v>-8.0000353000000004</v>
      </c>
      <c r="D132">
        <v>-10.703047</v>
      </c>
      <c r="H132" s="82">
        <f t="shared" ref="H132:H195" si="8">B137/1000000000</f>
        <v>8.68</v>
      </c>
      <c r="I132" s="82">
        <f t="shared" ref="I132:J195" si="9">C137</f>
        <v>-8.0724181999999995</v>
      </c>
      <c r="J132" s="82">
        <f t="shared" si="9"/>
        <v>-10.58436</v>
      </c>
      <c r="L132">
        <v>8380000000</v>
      </c>
      <c r="M132">
        <v>-8.1883488</v>
      </c>
      <c r="N132">
        <v>-10.640575</v>
      </c>
      <c r="R132" s="82">
        <f t="shared" ref="R132:R195" si="10">L137/1000000000</f>
        <v>8.68</v>
      </c>
      <c r="S132" s="82">
        <f t="shared" ref="S132:T195" si="11">M137</f>
        <v>-8.3391360999999993</v>
      </c>
      <c r="T132" s="82">
        <f t="shared" si="11"/>
        <v>-10.089247</v>
      </c>
    </row>
    <row r="133" spans="2:20" x14ac:dyDescent="0.25">
      <c r="B133">
        <v>8440000000</v>
      </c>
      <c r="C133">
        <v>-8.0245037000000004</v>
      </c>
      <c r="D133">
        <v>-10.655395</v>
      </c>
      <c r="H133" s="82">
        <f t="shared" si="8"/>
        <v>8.74</v>
      </c>
      <c r="I133" s="82">
        <f t="shared" si="9"/>
        <v>-8.0922213000000003</v>
      </c>
      <c r="J133" s="82">
        <f t="shared" si="9"/>
        <v>-10.581242</v>
      </c>
      <c r="L133">
        <v>8440000000</v>
      </c>
      <c r="M133">
        <v>-8.2122364000000001</v>
      </c>
      <c r="N133">
        <v>-10.484443000000001</v>
      </c>
      <c r="R133" s="82">
        <f t="shared" si="10"/>
        <v>8.74</v>
      </c>
      <c r="S133" s="82">
        <f t="shared" si="11"/>
        <v>-8.3983287999999998</v>
      </c>
      <c r="T133" s="82">
        <f t="shared" si="11"/>
        <v>-10.014155000000001</v>
      </c>
    </row>
    <row r="134" spans="2:20" x14ac:dyDescent="0.25">
      <c r="B134">
        <v>8500000000</v>
      </c>
      <c r="C134">
        <v>-8.0215282000000006</v>
      </c>
      <c r="D134">
        <v>-10.632066999999999</v>
      </c>
      <c r="H134" s="82">
        <f t="shared" si="8"/>
        <v>8.8000000000000007</v>
      </c>
      <c r="I134" s="82">
        <f t="shared" si="9"/>
        <v>-8.1288195000000005</v>
      </c>
      <c r="J134" s="82">
        <f t="shared" si="9"/>
        <v>-10.575001</v>
      </c>
      <c r="L134">
        <v>8500000000</v>
      </c>
      <c r="M134">
        <v>-8.2288674999999998</v>
      </c>
      <c r="N134">
        <v>-10.356801000000001</v>
      </c>
      <c r="R134" s="82">
        <f t="shared" si="10"/>
        <v>8.8000000000000007</v>
      </c>
      <c r="S134" s="82">
        <f t="shared" si="11"/>
        <v>-8.4639729999999993</v>
      </c>
      <c r="T134" s="82">
        <f t="shared" si="11"/>
        <v>-9.9544534999999996</v>
      </c>
    </row>
    <row r="135" spans="2:20" x14ac:dyDescent="0.25">
      <c r="B135">
        <v>8560000000</v>
      </c>
      <c r="C135">
        <v>-8.0488833999999994</v>
      </c>
      <c r="D135">
        <v>-10.608453000000001</v>
      </c>
      <c r="H135" s="82">
        <f t="shared" si="8"/>
        <v>8.86</v>
      </c>
      <c r="I135" s="82">
        <f t="shared" si="9"/>
        <v>-8.1465177999999998</v>
      </c>
      <c r="J135" s="82">
        <f t="shared" si="9"/>
        <v>-10.589976999999999</v>
      </c>
      <c r="L135">
        <v>8560000000</v>
      </c>
      <c r="M135">
        <v>-8.2663726999999998</v>
      </c>
      <c r="N135">
        <v>-10.253981</v>
      </c>
      <c r="R135" s="82">
        <f t="shared" si="10"/>
        <v>8.86</v>
      </c>
      <c r="S135" s="82">
        <f t="shared" si="11"/>
        <v>-8.5280904999999994</v>
      </c>
      <c r="T135" s="82">
        <f t="shared" si="11"/>
        <v>-9.9181136999999993</v>
      </c>
    </row>
    <row r="136" spans="2:20" x14ac:dyDescent="0.25">
      <c r="B136">
        <v>8620000000</v>
      </c>
      <c r="C136">
        <v>-8.0569343999999994</v>
      </c>
      <c r="D136">
        <v>-10.590987999999999</v>
      </c>
      <c r="H136" s="82">
        <f t="shared" si="8"/>
        <v>8.92</v>
      </c>
      <c r="I136" s="82">
        <f t="shared" si="9"/>
        <v>-8.1974897000000002</v>
      </c>
      <c r="J136" s="82">
        <f t="shared" si="9"/>
        <v>-10.624323</v>
      </c>
      <c r="L136">
        <v>8620000000</v>
      </c>
      <c r="M136">
        <v>-8.2893866999999997</v>
      </c>
      <c r="N136">
        <v>-10.166460000000001</v>
      </c>
      <c r="R136" s="82">
        <f t="shared" si="10"/>
        <v>8.92</v>
      </c>
      <c r="S136" s="82">
        <f t="shared" si="11"/>
        <v>-8.6008882999999994</v>
      </c>
      <c r="T136" s="82">
        <f t="shared" si="11"/>
        <v>-9.9125718999999997</v>
      </c>
    </row>
    <row r="137" spans="2:20" x14ac:dyDescent="0.25">
      <c r="B137">
        <v>8680000000</v>
      </c>
      <c r="C137">
        <v>-8.0724181999999995</v>
      </c>
      <c r="D137">
        <v>-10.58436</v>
      </c>
      <c r="H137" s="82">
        <f t="shared" si="8"/>
        <v>8.98</v>
      </c>
      <c r="I137" s="82">
        <f t="shared" si="9"/>
        <v>-8.2236042000000005</v>
      </c>
      <c r="J137" s="82">
        <f t="shared" si="9"/>
        <v>-10.658436999999999</v>
      </c>
      <c r="L137">
        <v>8680000000</v>
      </c>
      <c r="M137">
        <v>-8.3391360999999993</v>
      </c>
      <c r="N137">
        <v>-10.089247</v>
      </c>
      <c r="R137" s="82">
        <f t="shared" si="10"/>
        <v>8.98</v>
      </c>
      <c r="S137" s="82">
        <f t="shared" si="11"/>
        <v>-8.6464157000000004</v>
      </c>
      <c r="T137" s="82">
        <f t="shared" si="11"/>
        <v>-9.9294776999999996</v>
      </c>
    </row>
    <row r="138" spans="2:20" x14ac:dyDescent="0.25">
      <c r="B138">
        <v>8740000000</v>
      </c>
      <c r="C138">
        <v>-8.0922213000000003</v>
      </c>
      <c r="D138">
        <v>-10.581242</v>
      </c>
      <c r="H138" s="82">
        <f t="shared" si="8"/>
        <v>9.0399999999999991</v>
      </c>
      <c r="I138" s="82">
        <f t="shared" si="9"/>
        <v>-8.2665234000000005</v>
      </c>
      <c r="J138" s="82">
        <f t="shared" si="9"/>
        <v>-10.706194999999999</v>
      </c>
      <c r="L138">
        <v>8740000000</v>
      </c>
      <c r="M138">
        <v>-8.3983287999999998</v>
      </c>
      <c r="N138">
        <v>-10.014155000000001</v>
      </c>
      <c r="R138" s="82">
        <f t="shared" si="10"/>
        <v>9.0399999999999991</v>
      </c>
      <c r="S138" s="82">
        <f t="shared" si="11"/>
        <v>-8.6941880999999999</v>
      </c>
      <c r="T138" s="82">
        <f t="shared" si="11"/>
        <v>-9.9821568000000003</v>
      </c>
    </row>
    <row r="139" spans="2:20" x14ac:dyDescent="0.25">
      <c r="B139">
        <v>8800000000</v>
      </c>
      <c r="C139">
        <v>-8.1288195000000005</v>
      </c>
      <c r="D139">
        <v>-10.575001</v>
      </c>
      <c r="H139" s="82">
        <f t="shared" si="8"/>
        <v>9.1</v>
      </c>
      <c r="I139" s="82">
        <f t="shared" si="9"/>
        <v>-8.2825860999999996</v>
      </c>
      <c r="J139" s="82">
        <f t="shared" si="9"/>
        <v>-10.769456999999999</v>
      </c>
      <c r="L139">
        <v>8800000000</v>
      </c>
      <c r="M139">
        <v>-8.4639729999999993</v>
      </c>
      <c r="N139">
        <v>-9.9544534999999996</v>
      </c>
      <c r="R139" s="82">
        <f t="shared" si="10"/>
        <v>9.1</v>
      </c>
      <c r="S139" s="82">
        <f t="shared" si="11"/>
        <v>-8.7032451999999996</v>
      </c>
      <c r="T139" s="82">
        <f t="shared" si="11"/>
        <v>-10.058577</v>
      </c>
    </row>
    <row r="140" spans="2:20" x14ac:dyDescent="0.25">
      <c r="B140">
        <v>8860000000</v>
      </c>
      <c r="C140">
        <v>-8.1465177999999998</v>
      </c>
      <c r="D140">
        <v>-10.589976999999999</v>
      </c>
      <c r="H140" s="82">
        <f t="shared" si="8"/>
        <v>9.16</v>
      </c>
      <c r="I140" s="82">
        <f t="shared" si="9"/>
        <v>-8.2901363000000003</v>
      </c>
      <c r="J140" s="82">
        <f t="shared" si="9"/>
        <v>-10.834447000000001</v>
      </c>
      <c r="L140">
        <v>8860000000</v>
      </c>
      <c r="M140">
        <v>-8.5280904999999994</v>
      </c>
      <c r="N140">
        <v>-9.9181136999999993</v>
      </c>
      <c r="R140" s="82">
        <f t="shared" si="10"/>
        <v>9.16</v>
      </c>
      <c r="S140" s="82">
        <f t="shared" si="11"/>
        <v>-8.699605</v>
      </c>
      <c r="T140" s="82">
        <f t="shared" si="11"/>
        <v>-10.160952</v>
      </c>
    </row>
    <row r="141" spans="2:20" x14ac:dyDescent="0.25">
      <c r="B141">
        <v>8920000000</v>
      </c>
      <c r="C141">
        <v>-8.1974897000000002</v>
      </c>
      <c r="D141">
        <v>-10.624323</v>
      </c>
      <c r="H141" s="82">
        <f t="shared" si="8"/>
        <v>9.2200000000000006</v>
      </c>
      <c r="I141" s="82">
        <f t="shared" si="9"/>
        <v>-8.3279314000000007</v>
      </c>
      <c r="J141" s="82">
        <f t="shared" si="9"/>
        <v>-10.914643999999999</v>
      </c>
      <c r="L141">
        <v>8920000000</v>
      </c>
      <c r="M141">
        <v>-8.6008882999999994</v>
      </c>
      <c r="N141">
        <v>-9.9125718999999997</v>
      </c>
      <c r="R141" s="82">
        <f t="shared" si="10"/>
        <v>9.2200000000000006</v>
      </c>
      <c r="S141" s="82">
        <f t="shared" si="11"/>
        <v>-8.7001027999999998</v>
      </c>
      <c r="T141" s="82">
        <f t="shared" si="11"/>
        <v>-10.272296000000001</v>
      </c>
    </row>
    <row r="142" spans="2:20" x14ac:dyDescent="0.25">
      <c r="B142">
        <v>8980000000</v>
      </c>
      <c r="C142">
        <v>-8.2236042000000005</v>
      </c>
      <c r="D142">
        <v>-10.658436999999999</v>
      </c>
      <c r="H142" s="82">
        <f t="shared" si="8"/>
        <v>9.2799999999999994</v>
      </c>
      <c r="I142" s="82">
        <f t="shared" si="9"/>
        <v>-8.3324022000000006</v>
      </c>
      <c r="J142" s="82">
        <f t="shared" si="9"/>
        <v>-11.00038</v>
      </c>
      <c r="L142">
        <v>8980000000</v>
      </c>
      <c r="M142">
        <v>-8.6464157000000004</v>
      </c>
      <c r="N142">
        <v>-9.9294776999999996</v>
      </c>
      <c r="R142" s="82">
        <f t="shared" si="10"/>
        <v>9.2799999999999994</v>
      </c>
      <c r="S142" s="82">
        <f t="shared" si="11"/>
        <v>-8.6595411000000002</v>
      </c>
      <c r="T142" s="82">
        <f t="shared" si="11"/>
        <v>-10.389385000000001</v>
      </c>
    </row>
    <row r="143" spans="2:20" x14ac:dyDescent="0.25">
      <c r="B143">
        <v>9040000000</v>
      </c>
      <c r="C143">
        <v>-8.2665234000000005</v>
      </c>
      <c r="D143">
        <v>-10.706194999999999</v>
      </c>
      <c r="H143" s="82">
        <f t="shared" si="8"/>
        <v>9.34</v>
      </c>
      <c r="I143" s="82">
        <f t="shared" si="9"/>
        <v>-8.3543652999999996</v>
      </c>
      <c r="J143" s="82">
        <f t="shared" si="9"/>
        <v>-11.085329</v>
      </c>
      <c r="L143">
        <v>9040000000</v>
      </c>
      <c r="M143">
        <v>-8.6941880999999999</v>
      </c>
      <c r="N143">
        <v>-9.9821568000000003</v>
      </c>
      <c r="R143" s="82">
        <f t="shared" si="10"/>
        <v>9.34</v>
      </c>
      <c r="S143" s="82">
        <f t="shared" si="11"/>
        <v>-8.6315764999999995</v>
      </c>
      <c r="T143" s="82">
        <f t="shared" si="11"/>
        <v>-10.479327</v>
      </c>
    </row>
    <row r="144" spans="2:20" x14ac:dyDescent="0.25">
      <c r="B144">
        <v>9100000000</v>
      </c>
      <c r="C144">
        <v>-8.2825860999999996</v>
      </c>
      <c r="D144">
        <v>-10.769456999999999</v>
      </c>
      <c r="H144" s="82">
        <f t="shared" si="8"/>
        <v>9.4</v>
      </c>
      <c r="I144" s="82">
        <f t="shared" si="9"/>
        <v>-8.3737469000000004</v>
      </c>
      <c r="J144" s="82">
        <f t="shared" si="9"/>
        <v>-11.176690000000001</v>
      </c>
      <c r="L144">
        <v>9100000000</v>
      </c>
      <c r="M144">
        <v>-8.7032451999999996</v>
      </c>
      <c r="N144">
        <v>-10.058577</v>
      </c>
      <c r="R144" s="82">
        <f t="shared" si="10"/>
        <v>9.4</v>
      </c>
      <c r="S144" s="82">
        <f t="shared" si="11"/>
        <v>-8.5865525999999992</v>
      </c>
      <c r="T144" s="82">
        <f t="shared" si="11"/>
        <v>-10.536519</v>
      </c>
    </row>
    <row r="145" spans="2:20" x14ac:dyDescent="0.25">
      <c r="B145">
        <v>9160000000</v>
      </c>
      <c r="C145">
        <v>-8.2901363000000003</v>
      </c>
      <c r="D145">
        <v>-10.834447000000001</v>
      </c>
      <c r="H145" s="82">
        <f t="shared" si="8"/>
        <v>9.4600000000000009</v>
      </c>
      <c r="I145" s="82">
        <f t="shared" si="9"/>
        <v>-8.4000558999999999</v>
      </c>
      <c r="J145" s="82">
        <f t="shared" si="9"/>
        <v>-11.272335999999999</v>
      </c>
      <c r="L145">
        <v>9160000000</v>
      </c>
      <c r="M145">
        <v>-8.699605</v>
      </c>
      <c r="N145">
        <v>-10.160952</v>
      </c>
      <c r="R145" s="82">
        <f t="shared" si="10"/>
        <v>9.4600000000000009</v>
      </c>
      <c r="S145" s="82">
        <f t="shared" si="11"/>
        <v>-8.5592135999999996</v>
      </c>
      <c r="T145" s="82">
        <f t="shared" si="11"/>
        <v>-10.552536999999999</v>
      </c>
    </row>
    <row r="146" spans="2:20" x14ac:dyDescent="0.25">
      <c r="B146">
        <v>9220000000</v>
      </c>
      <c r="C146">
        <v>-8.3279314000000007</v>
      </c>
      <c r="D146">
        <v>-10.914643999999999</v>
      </c>
      <c r="H146" s="82">
        <f t="shared" si="8"/>
        <v>9.52</v>
      </c>
      <c r="I146" s="82">
        <f t="shared" si="9"/>
        <v>-8.4120492999999996</v>
      </c>
      <c r="J146" s="82">
        <f t="shared" si="9"/>
        <v>-11.33832</v>
      </c>
      <c r="L146">
        <v>9220000000</v>
      </c>
      <c r="M146">
        <v>-8.7001027999999998</v>
      </c>
      <c r="N146">
        <v>-10.272296000000001</v>
      </c>
      <c r="R146" s="82">
        <f t="shared" si="10"/>
        <v>9.52</v>
      </c>
      <c r="S146" s="82">
        <f t="shared" si="11"/>
        <v>-8.5274868000000001</v>
      </c>
      <c r="T146" s="82">
        <f t="shared" si="11"/>
        <v>-10.504759</v>
      </c>
    </row>
    <row r="147" spans="2:20" x14ac:dyDescent="0.25">
      <c r="B147">
        <v>9280000000</v>
      </c>
      <c r="C147">
        <v>-8.3324022000000006</v>
      </c>
      <c r="D147">
        <v>-11.00038</v>
      </c>
      <c r="H147" s="82">
        <f t="shared" si="8"/>
        <v>9.58</v>
      </c>
      <c r="I147" s="82">
        <f t="shared" si="9"/>
        <v>-8.4438514999999992</v>
      </c>
      <c r="J147" s="82">
        <f t="shared" si="9"/>
        <v>-11.401251999999999</v>
      </c>
      <c r="L147">
        <v>9280000000</v>
      </c>
      <c r="M147">
        <v>-8.6595411000000002</v>
      </c>
      <c r="N147">
        <v>-10.389385000000001</v>
      </c>
      <c r="R147" s="82">
        <f t="shared" si="10"/>
        <v>9.58</v>
      </c>
      <c r="S147" s="82">
        <f t="shared" si="11"/>
        <v>-8.5219401999999995</v>
      </c>
      <c r="T147" s="82">
        <f t="shared" si="11"/>
        <v>-10.410693</v>
      </c>
    </row>
    <row r="148" spans="2:20" x14ac:dyDescent="0.25">
      <c r="B148">
        <v>9340000000</v>
      </c>
      <c r="C148">
        <v>-8.3543652999999996</v>
      </c>
      <c r="D148">
        <v>-11.085329</v>
      </c>
      <c r="H148" s="82">
        <f t="shared" si="8"/>
        <v>9.64</v>
      </c>
      <c r="I148" s="82">
        <f t="shared" si="9"/>
        <v>-8.4647922999999992</v>
      </c>
      <c r="J148" s="82">
        <f t="shared" si="9"/>
        <v>-11.476375000000001</v>
      </c>
      <c r="L148">
        <v>9340000000</v>
      </c>
      <c r="M148">
        <v>-8.6315764999999995</v>
      </c>
      <c r="N148">
        <v>-10.479327</v>
      </c>
      <c r="R148" s="82">
        <f t="shared" si="10"/>
        <v>9.64</v>
      </c>
      <c r="S148" s="82">
        <f t="shared" si="11"/>
        <v>-8.5252771000000003</v>
      </c>
      <c r="T148" s="82">
        <f t="shared" si="11"/>
        <v>-10.297133000000001</v>
      </c>
    </row>
    <row r="149" spans="2:20" x14ac:dyDescent="0.25">
      <c r="B149">
        <v>9400000000</v>
      </c>
      <c r="C149">
        <v>-8.3737469000000004</v>
      </c>
      <c r="D149">
        <v>-11.176690000000001</v>
      </c>
      <c r="H149" s="82">
        <f t="shared" si="8"/>
        <v>9.6999999999999993</v>
      </c>
      <c r="I149" s="82">
        <f t="shared" si="9"/>
        <v>-8.4979124000000006</v>
      </c>
      <c r="J149" s="82">
        <f t="shared" si="9"/>
        <v>-11.518957</v>
      </c>
      <c r="L149">
        <v>9400000000</v>
      </c>
      <c r="M149">
        <v>-8.5865525999999992</v>
      </c>
      <c r="N149">
        <v>-10.536519</v>
      </c>
      <c r="R149" s="82">
        <f t="shared" si="10"/>
        <v>9.6999999999999993</v>
      </c>
      <c r="S149" s="82">
        <f t="shared" si="11"/>
        <v>-8.5449581000000006</v>
      </c>
      <c r="T149" s="82">
        <f t="shared" si="11"/>
        <v>-10.182370000000001</v>
      </c>
    </row>
    <row r="150" spans="2:20" x14ac:dyDescent="0.25">
      <c r="B150">
        <v>9460000000</v>
      </c>
      <c r="C150">
        <v>-8.4000558999999999</v>
      </c>
      <c r="D150">
        <v>-11.272335999999999</v>
      </c>
      <c r="H150" s="82">
        <f t="shared" si="8"/>
        <v>9.76</v>
      </c>
      <c r="I150" s="82">
        <f t="shared" si="9"/>
        <v>-8.5356064000000007</v>
      </c>
      <c r="J150" s="82">
        <f t="shared" si="9"/>
        <v>-11.547924</v>
      </c>
      <c r="L150">
        <v>9460000000</v>
      </c>
      <c r="M150">
        <v>-8.5592135999999996</v>
      </c>
      <c r="N150">
        <v>-10.552536999999999</v>
      </c>
      <c r="R150" s="82">
        <f t="shared" si="10"/>
        <v>9.76</v>
      </c>
      <c r="S150" s="82">
        <f t="shared" si="11"/>
        <v>-8.5692739000000007</v>
      </c>
      <c r="T150" s="82">
        <f t="shared" si="11"/>
        <v>-10.072735</v>
      </c>
    </row>
    <row r="151" spans="2:20" x14ac:dyDescent="0.25">
      <c r="B151">
        <v>9520000000</v>
      </c>
      <c r="C151">
        <v>-8.4120492999999996</v>
      </c>
      <c r="D151">
        <v>-11.33832</v>
      </c>
      <c r="H151" s="82">
        <f t="shared" si="8"/>
        <v>9.82</v>
      </c>
      <c r="I151" s="82">
        <f t="shared" si="9"/>
        <v>-8.5625237999999992</v>
      </c>
      <c r="J151" s="82">
        <f t="shared" si="9"/>
        <v>-11.598257</v>
      </c>
      <c r="L151">
        <v>9520000000</v>
      </c>
      <c r="M151">
        <v>-8.5274868000000001</v>
      </c>
      <c r="N151">
        <v>-10.504759</v>
      </c>
      <c r="R151" s="82">
        <f t="shared" si="10"/>
        <v>9.82</v>
      </c>
      <c r="S151" s="82">
        <f t="shared" si="11"/>
        <v>-8.5893344999999997</v>
      </c>
      <c r="T151" s="82">
        <f t="shared" si="11"/>
        <v>-10.014513000000001</v>
      </c>
    </row>
    <row r="152" spans="2:20" x14ac:dyDescent="0.25">
      <c r="B152">
        <v>9580000000</v>
      </c>
      <c r="C152">
        <v>-8.4438514999999992</v>
      </c>
      <c r="D152">
        <v>-11.401251999999999</v>
      </c>
      <c r="H152" s="82">
        <f t="shared" si="8"/>
        <v>9.8800000000000008</v>
      </c>
      <c r="I152" s="82">
        <f t="shared" si="9"/>
        <v>-8.5803442000000008</v>
      </c>
      <c r="J152" s="82">
        <f t="shared" si="9"/>
        <v>-11.653857</v>
      </c>
      <c r="L152">
        <v>9580000000</v>
      </c>
      <c r="M152">
        <v>-8.5219401999999995</v>
      </c>
      <c r="N152">
        <v>-10.410693</v>
      </c>
      <c r="R152" s="82">
        <f t="shared" si="10"/>
        <v>9.8800000000000008</v>
      </c>
      <c r="S152" s="82">
        <f t="shared" si="11"/>
        <v>-8.606204</v>
      </c>
      <c r="T152" s="82">
        <f t="shared" si="11"/>
        <v>-9.9973164000000008</v>
      </c>
    </row>
    <row r="153" spans="2:20" x14ac:dyDescent="0.25">
      <c r="B153">
        <v>9640000000</v>
      </c>
      <c r="C153">
        <v>-8.4647922999999992</v>
      </c>
      <c r="D153">
        <v>-11.476375000000001</v>
      </c>
      <c r="H153" s="82">
        <f t="shared" si="8"/>
        <v>9.94</v>
      </c>
      <c r="I153" s="82">
        <f t="shared" si="9"/>
        <v>-8.6093884000000003</v>
      </c>
      <c r="J153" s="82">
        <f t="shared" si="9"/>
        <v>-11.703901999999999</v>
      </c>
      <c r="L153">
        <v>9640000000</v>
      </c>
      <c r="M153">
        <v>-8.5252771000000003</v>
      </c>
      <c r="N153">
        <v>-10.297133000000001</v>
      </c>
      <c r="R153" s="82">
        <f t="shared" si="10"/>
        <v>9.94</v>
      </c>
      <c r="S153" s="82">
        <f t="shared" si="11"/>
        <v>-8.6287526999999997</v>
      </c>
      <c r="T153" s="82">
        <f t="shared" si="11"/>
        <v>-10.005747</v>
      </c>
    </row>
    <row r="154" spans="2:20" x14ac:dyDescent="0.25">
      <c r="B154">
        <v>9700000000</v>
      </c>
      <c r="C154">
        <v>-8.4979124000000006</v>
      </c>
      <c r="D154">
        <v>-11.518957</v>
      </c>
      <c r="H154" s="82">
        <f t="shared" si="8"/>
        <v>10</v>
      </c>
      <c r="I154" s="82">
        <f t="shared" si="9"/>
        <v>-8.6254138999999999</v>
      </c>
      <c r="J154" s="82">
        <f t="shared" si="9"/>
        <v>-11.792752999999999</v>
      </c>
      <c r="L154">
        <v>9700000000</v>
      </c>
      <c r="M154">
        <v>-8.5449581000000006</v>
      </c>
      <c r="N154">
        <v>-10.182370000000001</v>
      </c>
      <c r="R154" s="82">
        <f t="shared" si="10"/>
        <v>10</v>
      </c>
      <c r="S154" s="82">
        <f t="shared" si="11"/>
        <v>-8.6400585000000003</v>
      </c>
      <c r="T154" s="82">
        <f t="shared" si="11"/>
        <v>-10.052429999999999</v>
      </c>
    </row>
    <row r="155" spans="2:20" x14ac:dyDescent="0.25">
      <c r="B155">
        <v>9760000000</v>
      </c>
      <c r="C155">
        <v>-8.5356064000000007</v>
      </c>
      <c r="D155">
        <v>-11.547924</v>
      </c>
      <c r="H155" s="82">
        <f t="shared" si="8"/>
        <v>10.06</v>
      </c>
      <c r="I155" s="82">
        <f t="shared" si="9"/>
        <v>-8.6270609</v>
      </c>
      <c r="J155" s="82">
        <f t="shared" si="9"/>
        <v>-11.890229</v>
      </c>
      <c r="L155">
        <v>9760000000</v>
      </c>
      <c r="M155">
        <v>-8.5692739000000007</v>
      </c>
      <c r="N155">
        <v>-10.072735</v>
      </c>
      <c r="R155" s="82">
        <f t="shared" si="10"/>
        <v>10.06</v>
      </c>
      <c r="S155" s="82">
        <f t="shared" si="11"/>
        <v>-8.6438045999999993</v>
      </c>
      <c r="T155" s="82">
        <f t="shared" si="11"/>
        <v>-10.119453</v>
      </c>
    </row>
    <row r="156" spans="2:20" x14ac:dyDescent="0.25">
      <c r="B156">
        <v>9820000000</v>
      </c>
      <c r="C156">
        <v>-8.5625237999999992</v>
      </c>
      <c r="D156">
        <v>-11.598257</v>
      </c>
      <c r="H156" s="82">
        <f t="shared" si="8"/>
        <v>10.119999999999999</v>
      </c>
      <c r="I156" s="82">
        <f t="shared" si="9"/>
        <v>-8.6412171999999998</v>
      </c>
      <c r="J156" s="82">
        <f t="shared" si="9"/>
        <v>-11.981464000000001</v>
      </c>
      <c r="L156">
        <v>9820000000</v>
      </c>
      <c r="M156">
        <v>-8.5893344999999997</v>
      </c>
      <c r="N156">
        <v>-10.014513000000001</v>
      </c>
      <c r="R156" s="82">
        <f t="shared" si="10"/>
        <v>10.119999999999999</v>
      </c>
      <c r="S156" s="82">
        <f t="shared" si="11"/>
        <v>-8.6594485999999993</v>
      </c>
      <c r="T156" s="82">
        <f t="shared" si="11"/>
        <v>-10.199301999999999</v>
      </c>
    </row>
    <row r="157" spans="2:20" x14ac:dyDescent="0.25">
      <c r="B157">
        <v>9880000000</v>
      </c>
      <c r="C157">
        <v>-8.5803442000000008</v>
      </c>
      <c r="D157">
        <v>-11.653857</v>
      </c>
      <c r="H157" s="82">
        <f t="shared" si="8"/>
        <v>10.18</v>
      </c>
      <c r="I157" s="82">
        <f t="shared" si="9"/>
        <v>-8.6431369999999994</v>
      </c>
      <c r="J157" s="82">
        <f t="shared" si="9"/>
        <v>-12.084992</v>
      </c>
      <c r="L157">
        <v>9880000000</v>
      </c>
      <c r="M157">
        <v>-8.606204</v>
      </c>
      <c r="N157">
        <v>-9.9973164000000008</v>
      </c>
      <c r="R157" s="82">
        <f t="shared" si="10"/>
        <v>10.18</v>
      </c>
      <c r="S157" s="82">
        <f t="shared" si="11"/>
        <v>-8.6660833000000004</v>
      </c>
      <c r="T157" s="82">
        <f t="shared" si="11"/>
        <v>-10.293519999999999</v>
      </c>
    </row>
    <row r="158" spans="2:20" x14ac:dyDescent="0.25">
      <c r="B158">
        <v>9940000000</v>
      </c>
      <c r="C158">
        <v>-8.6093884000000003</v>
      </c>
      <c r="D158">
        <v>-11.703901999999999</v>
      </c>
      <c r="H158" s="82">
        <f t="shared" si="8"/>
        <v>10.24</v>
      </c>
      <c r="I158" s="82">
        <f t="shared" si="9"/>
        <v>-8.6341610000000006</v>
      </c>
      <c r="J158" s="82">
        <f t="shared" si="9"/>
        <v>-12.185426</v>
      </c>
      <c r="L158">
        <v>9940000000</v>
      </c>
      <c r="M158">
        <v>-8.6287526999999997</v>
      </c>
      <c r="N158">
        <v>-10.005747</v>
      </c>
      <c r="R158" s="82">
        <f t="shared" si="10"/>
        <v>10.24</v>
      </c>
      <c r="S158" s="82">
        <f t="shared" si="11"/>
        <v>-8.6712179000000003</v>
      </c>
      <c r="T158" s="82">
        <f t="shared" si="11"/>
        <v>-10.400026</v>
      </c>
    </row>
    <row r="159" spans="2:20" x14ac:dyDescent="0.25">
      <c r="B159">
        <v>10000000000</v>
      </c>
      <c r="C159">
        <v>-8.6254138999999999</v>
      </c>
      <c r="D159">
        <v>-11.792752999999999</v>
      </c>
      <c r="H159" s="82">
        <f t="shared" si="8"/>
        <v>10.3</v>
      </c>
      <c r="I159" s="82">
        <f t="shared" si="9"/>
        <v>-8.6318970000000004</v>
      </c>
      <c r="J159" s="82">
        <f t="shared" si="9"/>
        <v>-12.283798000000001</v>
      </c>
      <c r="L159">
        <v>10000000000</v>
      </c>
      <c r="M159">
        <v>-8.6400585000000003</v>
      </c>
      <c r="N159">
        <v>-10.052429999999999</v>
      </c>
      <c r="R159" s="82">
        <f t="shared" si="10"/>
        <v>10.3</v>
      </c>
      <c r="S159" s="82">
        <f t="shared" si="11"/>
        <v>-8.6901340000000005</v>
      </c>
      <c r="T159" s="82">
        <f t="shared" si="11"/>
        <v>-10.504714</v>
      </c>
    </row>
    <row r="160" spans="2:20" x14ac:dyDescent="0.25">
      <c r="B160">
        <v>10060000000</v>
      </c>
      <c r="C160">
        <v>-8.6270609</v>
      </c>
      <c r="D160">
        <v>-11.890229</v>
      </c>
      <c r="H160" s="82">
        <f t="shared" si="8"/>
        <v>10.36</v>
      </c>
      <c r="I160" s="82">
        <f t="shared" si="9"/>
        <v>-8.5904416999999995</v>
      </c>
      <c r="J160" s="82">
        <f t="shared" si="9"/>
        <v>-12.39194</v>
      </c>
      <c r="L160">
        <v>10060000000</v>
      </c>
      <c r="M160">
        <v>-8.6438045999999993</v>
      </c>
      <c r="N160">
        <v>-10.119453</v>
      </c>
      <c r="R160" s="82">
        <f t="shared" si="10"/>
        <v>10.36</v>
      </c>
      <c r="S160" s="82">
        <f t="shared" si="11"/>
        <v>-8.6760997999999994</v>
      </c>
      <c r="T160" s="82">
        <f t="shared" si="11"/>
        <v>-10.614972</v>
      </c>
    </row>
    <row r="161" spans="2:20" x14ac:dyDescent="0.25">
      <c r="B161">
        <v>10120000000</v>
      </c>
      <c r="C161">
        <v>-8.6412171999999998</v>
      </c>
      <c r="D161">
        <v>-11.981464000000001</v>
      </c>
      <c r="H161" s="82">
        <f t="shared" si="8"/>
        <v>10.42</v>
      </c>
      <c r="I161" s="82">
        <f t="shared" si="9"/>
        <v>-8.5924683000000002</v>
      </c>
      <c r="J161" s="82">
        <f t="shared" si="9"/>
        <v>-12.482805000000001</v>
      </c>
      <c r="L161">
        <v>10120000000</v>
      </c>
      <c r="M161">
        <v>-8.6594485999999993</v>
      </c>
      <c r="N161">
        <v>-10.199301999999999</v>
      </c>
      <c r="R161" s="82">
        <f t="shared" si="10"/>
        <v>10.42</v>
      </c>
      <c r="S161" s="82">
        <f t="shared" si="11"/>
        <v>-8.7014216999999991</v>
      </c>
      <c r="T161" s="82">
        <f t="shared" si="11"/>
        <v>-10.713844999999999</v>
      </c>
    </row>
    <row r="162" spans="2:20" x14ac:dyDescent="0.25">
      <c r="B162">
        <v>10180000000</v>
      </c>
      <c r="C162">
        <v>-8.6431369999999994</v>
      </c>
      <c r="D162">
        <v>-12.084992</v>
      </c>
      <c r="H162" s="82">
        <f t="shared" si="8"/>
        <v>10.48</v>
      </c>
      <c r="I162" s="82">
        <f t="shared" si="9"/>
        <v>-8.5791749999999993</v>
      </c>
      <c r="J162" s="82">
        <f t="shared" si="9"/>
        <v>-12.552415999999999</v>
      </c>
      <c r="L162">
        <v>10180000000</v>
      </c>
      <c r="M162">
        <v>-8.6660833000000004</v>
      </c>
      <c r="N162">
        <v>-10.293519999999999</v>
      </c>
      <c r="R162" s="82">
        <f t="shared" si="10"/>
        <v>10.48</v>
      </c>
      <c r="S162" s="82">
        <f t="shared" si="11"/>
        <v>-8.7077302999999997</v>
      </c>
      <c r="T162" s="82">
        <f t="shared" si="11"/>
        <v>-10.799356</v>
      </c>
    </row>
    <row r="163" spans="2:20" x14ac:dyDescent="0.25">
      <c r="B163">
        <v>10240000000</v>
      </c>
      <c r="C163">
        <v>-8.6341610000000006</v>
      </c>
      <c r="D163">
        <v>-12.185426</v>
      </c>
      <c r="H163" s="82">
        <f t="shared" si="8"/>
        <v>10.54</v>
      </c>
      <c r="I163" s="82">
        <f t="shared" si="9"/>
        <v>-8.5403090000000006</v>
      </c>
      <c r="J163" s="82">
        <f t="shared" si="9"/>
        <v>-12.589626000000001</v>
      </c>
      <c r="L163">
        <v>10240000000</v>
      </c>
      <c r="M163">
        <v>-8.6712179000000003</v>
      </c>
      <c r="N163">
        <v>-10.400026</v>
      </c>
      <c r="R163" s="82">
        <f t="shared" si="10"/>
        <v>10.54</v>
      </c>
      <c r="S163" s="82">
        <f t="shared" si="11"/>
        <v>-8.6813946000000008</v>
      </c>
      <c r="T163" s="82">
        <f t="shared" si="11"/>
        <v>-10.88809</v>
      </c>
    </row>
    <row r="164" spans="2:20" x14ac:dyDescent="0.25">
      <c r="B164">
        <v>10300000000</v>
      </c>
      <c r="C164">
        <v>-8.6318970000000004</v>
      </c>
      <c r="D164">
        <v>-12.283798000000001</v>
      </c>
      <c r="H164" s="82">
        <f t="shared" si="8"/>
        <v>10.6</v>
      </c>
      <c r="I164" s="82">
        <f t="shared" si="9"/>
        <v>-8.5545682999999997</v>
      </c>
      <c r="J164" s="82">
        <f t="shared" si="9"/>
        <v>-12.608461999999999</v>
      </c>
      <c r="L164">
        <v>10300000000</v>
      </c>
      <c r="M164">
        <v>-8.6901340000000005</v>
      </c>
      <c r="N164">
        <v>-10.504714</v>
      </c>
      <c r="R164" s="82">
        <f t="shared" si="10"/>
        <v>10.6</v>
      </c>
      <c r="S164" s="82">
        <f t="shared" si="11"/>
        <v>-8.6979369999999996</v>
      </c>
      <c r="T164" s="82">
        <f t="shared" si="11"/>
        <v>-10.973398</v>
      </c>
    </row>
    <row r="165" spans="2:20" x14ac:dyDescent="0.25">
      <c r="B165">
        <v>10360000000</v>
      </c>
      <c r="C165">
        <v>-8.5904416999999995</v>
      </c>
      <c r="D165">
        <v>-12.39194</v>
      </c>
      <c r="H165" s="82">
        <f t="shared" si="8"/>
        <v>10.66</v>
      </c>
      <c r="I165" s="82">
        <f t="shared" si="9"/>
        <v>-8.5638027000000001</v>
      </c>
      <c r="J165" s="82">
        <f t="shared" si="9"/>
        <v>-12.597678999999999</v>
      </c>
      <c r="L165">
        <v>10360000000</v>
      </c>
      <c r="M165">
        <v>-8.6760997999999994</v>
      </c>
      <c r="N165">
        <v>-10.614972</v>
      </c>
      <c r="R165" s="82">
        <f t="shared" si="10"/>
        <v>10.66</v>
      </c>
      <c r="S165" s="82">
        <f t="shared" si="11"/>
        <v>-8.7063065000000002</v>
      </c>
      <c r="T165" s="82">
        <f t="shared" si="11"/>
        <v>-11.062738</v>
      </c>
    </row>
    <row r="166" spans="2:20" x14ac:dyDescent="0.25">
      <c r="B166">
        <v>10420000000</v>
      </c>
      <c r="C166">
        <v>-8.5924683000000002</v>
      </c>
      <c r="D166">
        <v>-12.482805000000001</v>
      </c>
      <c r="H166" s="82">
        <f t="shared" si="8"/>
        <v>10.72</v>
      </c>
      <c r="I166" s="82">
        <f t="shared" si="9"/>
        <v>-8.5356988999999999</v>
      </c>
      <c r="J166" s="82">
        <f t="shared" si="9"/>
        <v>-12.56967</v>
      </c>
      <c r="L166">
        <v>10420000000</v>
      </c>
      <c r="M166">
        <v>-8.7014216999999991</v>
      </c>
      <c r="N166">
        <v>-10.713844999999999</v>
      </c>
      <c r="R166" s="82">
        <f t="shared" si="10"/>
        <v>10.72</v>
      </c>
      <c r="S166" s="82">
        <f t="shared" si="11"/>
        <v>-8.6818036999999997</v>
      </c>
      <c r="T166" s="82">
        <f t="shared" si="11"/>
        <v>-11.159558000000001</v>
      </c>
    </row>
    <row r="167" spans="2:20" x14ac:dyDescent="0.25">
      <c r="B167">
        <v>10480000000</v>
      </c>
      <c r="C167">
        <v>-8.5791749999999993</v>
      </c>
      <c r="D167">
        <v>-12.552415999999999</v>
      </c>
      <c r="H167" s="82">
        <f t="shared" si="8"/>
        <v>10.78</v>
      </c>
      <c r="I167" s="82">
        <f t="shared" si="9"/>
        <v>-8.5455693999999998</v>
      </c>
      <c r="J167" s="82">
        <f t="shared" si="9"/>
        <v>-12.51609</v>
      </c>
      <c r="L167">
        <v>10480000000</v>
      </c>
      <c r="M167">
        <v>-8.7077302999999997</v>
      </c>
      <c r="N167">
        <v>-10.799356</v>
      </c>
      <c r="R167" s="82">
        <f t="shared" si="10"/>
        <v>10.78</v>
      </c>
      <c r="S167" s="82">
        <f t="shared" si="11"/>
        <v>-8.6780147999999997</v>
      </c>
      <c r="T167" s="82">
        <f t="shared" si="11"/>
        <v>-11.249677999999999</v>
      </c>
    </row>
    <row r="168" spans="2:20" x14ac:dyDescent="0.25">
      <c r="B168">
        <v>10540000000</v>
      </c>
      <c r="C168">
        <v>-8.5403090000000006</v>
      </c>
      <c r="D168">
        <v>-12.589626000000001</v>
      </c>
      <c r="H168" s="82">
        <f t="shared" si="8"/>
        <v>10.84</v>
      </c>
      <c r="I168" s="82">
        <f t="shared" si="9"/>
        <v>-8.5762128999999998</v>
      </c>
      <c r="J168" s="82">
        <f t="shared" si="9"/>
        <v>-12.451406</v>
      </c>
      <c r="L168">
        <v>10540000000</v>
      </c>
      <c r="M168">
        <v>-8.6813946000000008</v>
      </c>
      <c r="N168">
        <v>-10.88809</v>
      </c>
      <c r="R168" s="82">
        <f t="shared" si="10"/>
        <v>10.84</v>
      </c>
      <c r="S168" s="82">
        <f t="shared" si="11"/>
        <v>-8.7010622000000009</v>
      </c>
      <c r="T168" s="82">
        <f t="shared" si="11"/>
        <v>-11.330422</v>
      </c>
    </row>
    <row r="169" spans="2:20" x14ac:dyDescent="0.25">
      <c r="B169">
        <v>10600000000</v>
      </c>
      <c r="C169">
        <v>-8.5545682999999997</v>
      </c>
      <c r="D169">
        <v>-12.608461999999999</v>
      </c>
      <c r="H169" s="82">
        <f t="shared" si="8"/>
        <v>10.9</v>
      </c>
      <c r="I169" s="82">
        <f t="shared" si="9"/>
        <v>-8.5866156</v>
      </c>
      <c r="J169" s="82">
        <f t="shared" si="9"/>
        <v>-12.354302000000001</v>
      </c>
      <c r="L169">
        <v>10600000000</v>
      </c>
      <c r="M169">
        <v>-8.6979369999999996</v>
      </c>
      <c r="N169">
        <v>-10.973398</v>
      </c>
      <c r="R169" s="82">
        <f t="shared" si="10"/>
        <v>10.9</v>
      </c>
      <c r="S169" s="82">
        <f t="shared" si="11"/>
        <v>-8.7072114999999997</v>
      </c>
      <c r="T169" s="82">
        <f t="shared" si="11"/>
        <v>-11.390784</v>
      </c>
    </row>
    <row r="170" spans="2:20" x14ac:dyDescent="0.25">
      <c r="B170">
        <v>10660000000</v>
      </c>
      <c r="C170">
        <v>-8.5638027000000001</v>
      </c>
      <c r="D170">
        <v>-12.597678999999999</v>
      </c>
      <c r="H170" s="82">
        <f t="shared" si="8"/>
        <v>10.96</v>
      </c>
      <c r="I170" s="82">
        <f t="shared" si="9"/>
        <v>-8.6041050000000006</v>
      </c>
      <c r="J170" s="82">
        <f t="shared" si="9"/>
        <v>-12.213025999999999</v>
      </c>
      <c r="L170">
        <v>10660000000</v>
      </c>
      <c r="M170">
        <v>-8.7063065000000002</v>
      </c>
      <c r="N170">
        <v>-11.062738</v>
      </c>
      <c r="R170" s="82">
        <f t="shared" si="10"/>
        <v>10.96</v>
      </c>
      <c r="S170" s="82">
        <f t="shared" si="11"/>
        <v>-8.7009381999999995</v>
      </c>
      <c r="T170" s="82">
        <f t="shared" si="11"/>
        <v>-11.429339000000001</v>
      </c>
    </row>
    <row r="171" spans="2:20" x14ac:dyDescent="0.25">
      <c r="B171">
        <v>10720000000</v>
      </c>
      <c r="C171">
        <v>-8.5356988999999999</v>
      </c>
      <c r="D171">
        <v>-12.56967</v>
      </c>
      <c r="H171" s="82">
        <f t="shared" si="8"/>
        <v>11.02</v>
      </c>
      <c r="I171" s="82">
        <f t="shared" si="9"/>
        <v>-8.6472549000000001</v>
      </c>
      <c r="J171" s="82">
        <f t="shared" si="9"/>
        <v>-12.049289</v>
      </c>
      <c r="L171">
        <v>10720000000</v>
      </c>
      <c r="M171">
        <v>-8.6818036999999997</v>
      </c>
      <c r="N171">
        <v>-11.159558000000001</v>
      </c>
      <c r="R171" s="82">
        <f t="shared" si="10"/>
        <v>11.02</v>
      </c>
      <c r="S171" s="82">
        <f t="shared" si="11"/>
        <v>-8.7278347000000007</v>
      </c>
      <c r="T171" s="82">
        <f t="shared" si="11"/>
        <v>-11.434673</v>
      </c>
    </row>
    <row r="172" spans="2:20" x14ac:dyDescent="0.25">
      <c r="B172">
        <v>10780000000</v>
      </c>
      <c r="C172">
        <v>-8.5455693999999998</v>
      </c>
      <c r="D172">
        <v>-12.51609</v>
      </c>
      <c r="H172" s="82">
        <f t="shared" si="8"/>
        <v>11.08</v>
      </c>
      <c r="I172" s="82">
        <f t="shared" si="9"/>
        <v>-8.6955480999999999</v>
      </c>
      <c r="J172" s="82">
        <f t="shared" si="9"/>
        <v>-11.872242999999999</v>
      </c>
      <c r="L172">
        <v>10780000000</v>
      </c>
      <c r="M172">
        <v>-8.6780147999999997</v>
      </c>
      <c r="N172">
        <v>-11.249677999999999</v>
      </c>
      <c r="R172" s="82">
        <f t="shared" si="10"/>
        <v>11.08</v>
      </c>
      <c r="S172" s="82">
        <f t="shared" si="11"/>
        <v>-8.7610588000000007</v>
      </c>
      <c r="T172" s="82">
        <f t="shared" si="11"/>
        <v>-11.432976999999999</v>
      </c>
    </row>
    <row r="173" spans="2:20" x14ac:dyDescent="0.25">
      <c r="B173">
        <v>10840000000</v>
      </c>
      <c r="C173">
        <v>-8.5762128999999998</v>
      </c>
      <c r="D173">
        <v>-12.451406</v>
      </c>
      <c r="H173" s="82">
        <f t="shared" si="8"/>
        <v>11.14</v>
      </c>
      <c r="I173" s="82">
        <f t="shared" si="9"/>
        <v>-8.7308388000000008</v>
      </c>
      <c r="J173" s="82">
        <f t="shared" si="9"/>
        <v>-11.688484000000001</v>
      </c>
      <c r="L173">
        <v>10840000000</v>
      </c>
      <c r="M173">
        <v>-8.7010622000000009</v>
      </c>
      <c r="N173">
        <v>-11.330422</v>
      </c>
      <c r="R173" s="82">
        <f t="shared" si="10"/>
        <v>11.14</v>
      </c>
      <c r="S173" s="82">
        <f t="shared" si="11"/>
        <v>-8.7761908000000002</v>
      </c>
      <c r="T173" s="82">
        <f t="shared" si="11"/>
        <v>-11.428706</v>
      </c>
    </row>
    <row r="174" spans="2:20" x14ac:dyDescent="0.25">
      <c r="B174">
        <v>10900000000</v>
      </c>
      <c r="C174">
        <v>-8.5866156</v>
      </c>
      <c r="D174">
        <v>-12.354302000000001</v>
      </c>
      <c r="H174" s="82">
        <f t="shared" si="8"/>
        <v>11.2</v>
      </c>
      <c r="I174" s="82">
        <f t="shared" si="9"/>
        <v>-8.7624893000000004</v>
      </c>
      <c r="J174" s="82">
        <f t="shared" si="9"/>
        <v>-11.495441</v>
      </c>
      <c r="L174">
        <v>10900000000</v>
      </c>
      <c r="M174">
        <v>-8.7072114999999997</v>
      </c>
      <c r="N174">
        <v>-11.390784</v>
      </c>
      <c r="R174" s="82">
        <f t="shared" si="10"/>
        <v>11.2</v>
      </c>
      <c r="S174" s="82">
        <f t="shared" si="11"/>
        <v>-8.7893562000000003</v>
      </c>
      <c r="T174" s="82">
        <f t="shared" si="11"/>
        <v>-11.423908000000001</v>
      </c>
    </row>
    <row r="175" spans="2:20" x14ac:dyDescent="0.25">
      <c r="B175">
        <v>10960000000</v>
      </c>
      <c r="C175">
        <v>-8.6041050000000006</v>
      </c>
      <c r="D175">
        <v>-12.213025999999999</v>
      </c>
      <c r="H175" s="82">
        <f t="shared" si="8"/>
        <v>11.26</v>
      </c>
      <c r="I175" s="82">
        <f t="shared" si="9"/>
        <v>-8.8208713999999997</v>
      </c>
      <c r="J175" s="82">
        <f t="shared" si="9"/>
        <v>-11.304776</v>
      </c>
      <c r="L175">
        <v>10960000000</v>
      </c>
      <c r="M175">
        <v>-8.7009381999999995</v>
      </c>
      <c r="N175">
        <v>-11.429339000000001</v>
      </c>
      <c r="R175" s="82">
        <f t="shared" si="10"/>
        <v>11.26</v>
      </c>
      <c r="S175" s="82">
        <f t="shared" si="11"/>
        <v>-8.8299264999999991</v>
      </c>
      <c r="T175" s="82">
        <f t="shared" si="11"/>
        <v>-11.404434</v>
      </c>
    </row>
    <row r="176" spans="2:20" x14ac:dyDescent="0.25">
      <c r="B176">
        <v>11020000000</v>
      </c>
      <c r="C176">
        <v>-8.6472549000000001</v>
      </c>
      <c r="D176">
        <v>-12.049289</v>
      </c>
      <c r="H176" s="82">
        <f t="shared" si="8"/>
        <v>11.32</v>
      </c>
      <c r="I176" s="82">
        <f t="shared" si="9"/>
        <v>-8.8552332000000007</v>
      </c>
      <c r="J176" s="82">
        <f t="shared" si="9"/>
        <v>-11.117288</v>
      </c>
      <c r="L176">
        <v>11020000000</v>
      </c>
      <c r="M176">
        <v>-8.7278347000000007</v>
      </c>
      <c r="N176">
        <v>-11.434673</v>
      </c>
      <c r="R176" s="82">
        <f t="shared" si="10"/>
        <v>11.32</v>
      </c>
      <c r="S176" s="82">
        <f t="shared" si="11"/>
        <v>-8.8452567999999996</v>
      </c>
      <c r="T176" s="82">
        <f t="shared" si="11"/>
        <v>-11.383378</v>
      </c>
    </row>
    <row r="177" spans="2:20" x14ac:dyDescent="0.25">
      <c r="B177">
        <v>11080000000</v>
      </c>
      <c r="C177">
        <v>-8.6955480999999999</v>
      </c>
      <c r="D177">
        <v>-11.872242999999999</v>
      </c>
      <c r="H177" s="82">
        <f t="shared" si="8"/>
        <v>11.38</v>
      </c>
      <c r="I177" s="82">
        <f t="shared" si="9"/>
        <v>-8.8713779000000006</v>
      </c>
      <c r="J177" s="82">
        <f t="shared" si="9"/>
        <v>-10.931042</v>
      </c>
      <c r="L177">
        <v>11080000000</v>
      </c>
      <c r="M177">
        <v>-8.7610588000000007</v>
      </c>
      <c r="N177">
        <v>-11.432976999999999</v>
      </c>
      <c r="R177" s="82">
        <f t="shared" si="10"/>
        <v>11.38</v>
      </c>
      <c r="S177" s="82">
        <f t="shared" si="11"/>
        <v>-8.8562917999999993</v>
      </c>
      <c r="T177" s="82">
        <f t="shared" si="11"/>
        <v>-11.362302</v>
      </c>
    </row>
    <row r="178" spans="2:20" x14ac:dyDescent="0.25">
      <c r="B178">
        <v>11140000000</v>
      </c>
      <c r="C178">
        <v>-8.7308388000000008</v>
      </c>
      <c r="D178">
        <v>-11.688484000000001</v>
      </c>
      <c r="H178" s="82">
        <f t="shared" si="8"/>
        <v>11.44</v>
      </c>
      <c r="I178" s="82">
        <f t="shared" si="9"/>
        <v>-8.9133987000000001</v>
      </c>
      <c r="J178" s="82">
        <f t="shared" si="9"/>
        <v>-10.733230000000001</v>
      </c>
      <c r="L178">
        <v>11140000000</v>
      </c>
      <c r="M178">
        <v>-8.7761908000000002</v>
      </c>
      <c r="N178">
        <v>-11.428706</v>
      </c>
      <c r="R178" s="82">
        <f t="shared" si="10"/>
        <v>11.44</v>
      </c>
      <c r="S178" s="82">
        <f t="shared" si="11"/>
        <v>-8.8891629999999999</v>
      </c>
      <c r="T178" s="82">
        <f t="shared" si="11"/>
        <v>-11.309177999999999</v>
      </c>
    </row>
    <row r="179" spans="2:20" x14ac:dyDescent="0.25">
      <c r="B179">
        <v>11200000000</v>
      </c>
      <c r="C179">
        <v>-8.7624893000000004</v>
      </c>
      <c r="D179">
        <v>-11.495441</v>
      </c>
      <c r="H179" s="82">
        <f t="shared" si="8"/>
        <v>11.5</v>
      </c>
      <c r="I179" s="82">
        <f t="shared" si="9"/>
        <v>-8.9482098000000008</v>
      </c>
      <c r="J179" s="82">
        <f t="shared" si="9"/>
        <v>-10.522627999999999</v>
      </c>
      <c r="L179">
        <v>11200000000</v>
      </c>
      <c r="M179">
        <v>-8.7893562000000003</v>
      </c>
      <c r="N179">
        <v>-11.423908000000001</v>
      </c>
      <c r="R179" s="82">
        <f t="shared" si="10"/>
        <v>11.5</v>
      </c>
      <c r="S179" s="82">
        <f t="shared" si="11"/>
        <v>-8.9213170999999996</v>
      </c>
      <c r="T179" s="82">
        <f t="shared" si="11"/>
        <v>-11.233832</v>
      </c>
    </row>
    <row r="180" spans="2:20" x14ac:dyDescent="0.25">
      <c r="B180">
        <v>11260000000</v>
      </c>
      <c r="C180">
        <v>-8.8208713999999997</v>
      </c>
      <c r="D180">
        <v>-11.304776</v>
      </c>
      <c r="H180" s="82">
        <f t="shared" si="8"/>
        <v>11.56</v>
      </c>
      <c r="I180" s="82">
        <f t="shared" si="9"/>
        <v>-8.9911528000000001</v>
      </c>
      <c r="J180" s="82">
        <f t="shared" si="9"/>
        <v>-10.316236</v>
      </c>
      <c r="L180">
        <v>11260000000</v>
      </c>
      <c r="M180">
        <v>-8.8299264999999991</v>
      </c>
      <c r="N180">
        <v>-11.404434</v>
      </c>
      <c r="R180" s="82">
        <f t="shared" si="10"/>
        <v>11.56</v>
      </c>
      <c r="S180" s="82">
        <f t="shared" si="11"/>
        <v>-8.9603518999999991</v>
      </c>
      <c r="T180" s="82">
        <f t="shared" si="11"/>
        <v>-11.152616999999999</v>
      </c>
    </row>
    <row r="181" spans="2:20" x14ac:dyDescent="0.25">
      <c r="B181">
        <v>11320000000</v>
      </c>
      <c r="C181">
        <v>-8.8552332000000007</v>
      </c>
      <c r="D181">
        <v>-11.117288</v>
      </c>
      <c r="H181" s="82">
        <f t="shared" si="8"/>
        <v>11.62</v>
      </c>
      <c r="I181" s="82">
        <f t="shared" si="9"/>
        <v>-9.0387763999999997</v>
      </c>
      <c r="J181" s="82">
        <f t="shared" si="9"/>
        <v>-10.098520000000001</v>
      </c>
      <c r="L181">
        <v>11320000000</v>
      </c>
      <c r="M181">
        <v>-8.8452567999999996</v>
      </c>
      <c r="N181">
        <v>-11.383378</v>
      </c>
      <c r="R181" s="82">
        <f t="shared" si="10"/>
        <v>11.62</v>
      </c>
      <c r="S181" s="82">
        <f t="shared" si="11"/>
        <v>-9.0046023999999996</v>
      </c>
      <c r="T181" s="82">
        <f t="shared" si="11"/>
        <v>-11.058484</v>
      </c>
    </row>
    <row r="182" spans="2:20" x14ac:dyDescent="0.25">
      <c r="B182">
        <v>11380000000</v>
      </c>
      <c r="C182">
        <v>-8.8713779000000006</v>
      </c>
      <c r="D182">
        <v>-10.931042</v>
      </c>
      <c r="H182" s="82">
        <f t="shared" si="8"/>
        <v>11.68</v>
      </c>
      <c r="I182" s="82">
        <f t="shared" si="9"/>
        <v>-9.1138659000000004</v>
      </c>
      <c r="J182" s="82">
        <f t="shared" si="9"/>
        <v>-9.8649196999999997</v>
      </c>
      <c r="L182">
        <v>11380000000</v>
      </c>
      <c r="M182">
        <v>-8.8562917999999993</v>
      </c>
      <c r="N182">
        <v>-11.362302</v>
      </c>
      <c r="R182" s="82">
        <f t="shared" si="10"/>
        <v>11.68</v>
      </c>
      <c r="S182" s="82">
        <f t="shared" si="11"/>
        <v>-9.0698375999999996</v>
      </c>
      <c r="T182" s="82">
        <f t="shared" si="11"/>
        <v>-10.938940000000001</v>
      </c>
    </row>
    <row r="183" spans="2:20" x14ac:dyDescent="0.25">
      <c r="B183">
        <v>11440000000</v>
      </c>
      <c r="C183">
        <v>-8.9133987000000001</v>
      </c>
      <c r="D183">
        <v>-10.733230000000001</v>
      </c>
      <c r="H183" s="82">
        <f t="shared" si="8"/>
        <v>11.74</v>
      </c>
      <c r="I183" s="82">
        <f t="shared" si="9"/>
        <v>-9.1568316999999997</v>
      </c>
      <c r="J183" s="82">
        <f t="shared" si="9"/>
        <v>-9.6262922</v>
      </c>
      <c r="L183">
        <v>11440000000</v>
      </c>
      <c r="M183">
        <v>-8.8891629999999999</v>
      </c>
      <c r="N183">
        <v>-11.309177999999999</v>
      </c>
      <c r="R183" s="82">
        <f t="shared" si="10"/>
        <v>11.74</v>
      </c>
      <c r="S183" s="82">
        <f t="shared" si="11"/>
        <v>-9.0995331000000004</v>
      </c>
      <c r="T183" s="82">
        <f t="shared" si="11"/>
        <v>-10.813838000000001</v>
      </c>
    </row>
    <row r="184" spans="2:20" x14ac:dyDescent="0.25">
      <c r="B184">
        <v>11500000000</v>
      </c>
      <c r="C184">
        <v>-8.9482098000000008</v>
      </c>
      <c r="D184">
        <v>-10.522627999999999</v>
      </c>
      <c r="H184" s="82">
        <f t="shared" si="8"/>
        <v>11.8</v>
      </c>
      <c r="I184" s="82">
        <f t="shared" si="9"/>
        <v>-9.2255868999999997</v>
      </c>
      <c r="J184" s="82">
        <f t="shared" si="9"/>
        <v>-9.3868607999999991</v>
      </c>
      <c r="L184">
        <v>11500000000</v>
      </c>
      <c r="M184">
        <v>-8.9213170999999996</v>
      </c>
      <c r="N184">
        <v>-11.233832</v>
      </c>
      <c r="R184" s="82">
        <f t="shared" si="10"/>
        <v>11.8</v>
      </c>
      <c r="S184" s="82">
        <f t="shared" si="11"/>
        <v>-9.1600064999999997</v>
      </c>
      <c r="T184" s="82">
        <f t="shared" si="11"/>
        <v>-10.677368</v>
      </c>
    </row>
    <row r="185" spans="2:20" x14ac:dyDescent="0.25">
      <c r="B185">
        <v>11560000000</v>
      </c>
      <c r="C185">
        <v>-8.9911528000000001</v>
      </c>
      <c r="D185">
        <v>-10.316236</v>
      </c>
      <c r="H185" s="82">
        <f t="shared" si="8"/>
        <v>11.86</v>
      </c>
      <c r="I185" s="82">
        <f t="shared" si="9"/>
        <v>-9.2929315999999993</v>
      </c>
      <c r="J185" s="82">
        <f t="shared" si="9"/>
        <v>-9.1486988</v>
      </c>
      <c r="L185">
        <v>11560000000</v>
      </c>
      <c r="M185">
        <v>-8.9603518999999991</v>
      </c>
      <c r="N185">
        <v>-11.152616999999999</v>
      </c>
      <c r="R185" s="82">
        <f t="shared" si="10"/>
        <v>11.86</v>
      </c>
      <c r="S185" s="82">
        <f t="shared" si="11"/>
        <v>-9.2161684000000008</v>
      </c>
      <c r="T185" s="82">
        <f t="shared" si="11"/>
        <v>-10.525904000000001</v>
      </c>
    </row>
    <row r="186" spans="2:20" x14ac:dyDescent="0.25">
      <c r="B186">
        <v>11620000000</v>
      </c>
      <c r="C186">
        <v>-9.0387763999999997</v>
      </c>
      <c r="D186">
        <v>-10.098520000000001</v>
      </c>
      <c r="H186" s="82">
        <f t="shared" si="8"/>
        <v>11.92</v>
      </c>
      <c r="I186" s="82">
        <f t="shared" si="9"/>
        <v>-9.3393764000000008</v>
      </c>
      <c r="J186" s="82">
        <f t="shared" si="9"/>
        <v>-8.9233312999999992</v>
      </c>
      <c r="L186">
        <v>11620000000</v>
      </c>
      <c r="M186">
        <v>-9.0046023999999996</v>
      </c>
      <c r="N186">
        <v>-11.058484</v>
      </c>
      <c r="R186" s="82">
        <f t="shared" si="10"/>
        <v>11.92</v>
      </c>
      <c r="S186" s="82">
        <f t="shared" si="11"/>
        <v>-9.2528504999999992</v>
      </c>
      <c r="T186" s="82">
        <f t="shared" si="11"/>
        <v>-10.380385</v>
      </c>
    </row>
    <row r="187" spans="2:20" x14ac:dyDescent="0.25">
      <c r="B187">
        <v>11680000000</v>
      </c>
      <c r="C187">
        <v>-9.1138659000000004</v>
      </c>
      <c r="D187">
        <v>-9.8649196999999997</v>
      </c>
      <c r="H187" s="82">
        <f t="shared" si="8"/>
        <v>11.98</v>
      </c>
      <c r="I187" s="82">
        <f t="shared" si="9"/>
        <v>-9.3842554000000007</v>
      </c>
      <c r="J187" s="82">
        <f t="shared" si="9"/>
        <v>-8.7136908000000002</v>
      </c>
      <c r="L187">
        <v>11680000000</v>
      </c>
      <c r="M187">
        <v>-9.0698375999999996</v>
      </c>
      <c r="N187">
        <v>-10.938940000000001</v>
      </c>
      <c r="R187" s="82">
        <f t="shared" si="10"/>
        <v>11.98</v>
      </c>
      <c r="S187" s="82">
        <f t="shared" si="11"/>
        <v>-9.2906846999999999</v>
      </c>
      <c r="T187" s="82">
        <f t="shared" si="11"/>
        <v>-10.234807</v>
      </c>
    </row>
    <row r="188" spans="2:20" x14ac:dyDescent="0.25">
      <c r="B188">
        <v>11740000000</v>
      </c>
      <c r="C188">
        <v>-9.1568316999999997</v>
      </c>
      <c r="D188">
        <v>-9.6262922</v>
      </c>
      <c r="H188" s="82">
        <f t="shared" si="8"/>
        <v>12.04</v>
      </c>
      <c r="I188" s="82">
        <f t="shared" si="9"/>
        <v>-9.4576081999999992</v>
      </c>
      <c r="J188" s="82">
        <f t="shared" si="9"/>
        <v>-8.5139046</v>
      </c>
      <c r="L188">
        <v>11740000000</v>
      </c>
      <c r="M188">
        <v>-9.0995331000000004</v>
      </c>
      <c r="N188">
        <v>-10.813838000000001</v>
      </c>
      <c r="R188" s="82">
        <f t="shared" si="10"/>
        <v>12.04</v>
      </c>
      <c r="S188" s="82">
        <f t="shared" si="11"/>
        <v>-9.3572062999999996</v>
      </c>
      <c r="T188" s="82">
        <f t="shared" si="11"/>
        <v>-10.087866999999999</v>
      </c>
    </row>
    <row r="189" spans="2:20" x14ac:dyDescent="0.25">
      <c r="B189">
        <v>11800000000</v>
      </c>
      <c r="C189">
        <v>-9.2255868999999997</v>
      </c>
      <c r="D189">
        <v>-9.3868607999999991</v>
      </c>
      <c r="H189" s="82">
        <f t="shared" si="8"/>
        <v>12.1</v>
      </c>
      <c r="I189" s="82">
        <f t="shared" si="9"/>
        <v>-9.5022906999999996</v>
      </c>
      <c r="J189" s="82">
        <f t="shared" si="9"/>
        <v>-8.3249578</v>
      </c>
      <c r="L189">
        <v>11800000000</v>
      </c>
      <c r="M189">
        <v>-9.1600064999999997</v>
      </c>
      <c r="N189">
        <v>-10.677368</v>
      </c>
      <c r="R189" s="82">
        <f t="shared" si="10"/>
        <v>12.1</v>
      </c>
      <c r="S189" s="82">
        <f t="shared" si="11"/>
        <v>-9.3829021000000008</v>
      </c>
      <c r="T189" s="82">
        <f t="shared" si="11"/>
        <v>-9.9422149999999991</v>
      </c>
    </row>
    <row r="190" spans="2:20" x14ac:dyDescent="0.25">
      <c r="B190">
        <v>11860000000</v>
      </c>
      <c r="C190">
        <v>-9.2929315999999993</v>
      </c>
      <c r="D190">
        <v>-9.1486988</v>
      </c>
      <c r="H190" s="82">
        <f t="shared" si="8"/>
        <v>12.16</v>
      </c>
      <c r="I190" s="82">
        <f t="shared" si="9"/>
        <v>-9.5636177</v>
      </c>
      <c r="J190" s="82">
        <f t="shared" si="9"/>
        <v>-8.1488046999999995</v>
      </c>
      <c r="L190">
        <v>11860000000</v>
      </c>
      <c r="M190">
        <v>-9.2161684000000008</v>
      </c>
      <c r="N190">
        <v>-10.525904000000001</v>
      </c>
      <c r="R190" s="82">
        <f t="shared" si="10"/>
        <v>12.16</v>
      </c>
      <c r="S190" s="82">
        <f t="shared" si="11"/>
        <v>-9.4286841999999993</v>
      </c>
      <c r="T190" s="82">
        <f t="shared" si="11"/>
        <v>-9.8003997999999992</v>
      </c>
    </row>
    <row r="191" spans="2:20" x14ac:dyDescent="0.25">
      <c r="B191">
        <v>11920000000</v>
      </c>
      <c r="C191">
        <v>-9.3393764000000008</v>
      </c>
      <c r="D191">
        <v>-8.9233312999999992</v>
      </c>
      <c r="H191" s="82">
        <f t="shared" si="8"/>
        <v>12.22</v>
      </c>
      <c r="I191" s="82">
        <f t="shared" si="9"/>
        <v>-9.6194143000000008</v>
      </c>
      <c r="J191" s="82">
        <f t="shared" si="9"/>
        <v>-7.9772534000000004</v>
      </c>
      <c r="L191">
        <v>11920000000</v>
      </c>
      <c r="M191">
        <v>-9.2528504999999992</v>
      </c>
      <c r="N191">
        <v>-10.380385</v>
      </c>
      <c r="R191" s="82">
        <f t="shared" si="10"/>
        <v>12.22</v>
      </c>
      <c r="S191" s="82">
        <f t="shared" si="11"/>
        <v>-9.4638910000000003</v>
      </c>
      <c r="T191" s="82">
        <f t="shared" si="11"/>
        <v>-9.6495189999999997</v>
      </c>
    </row>
    <row r="192" spans="2:20" x14ac:dyDescent="0.25">
      <c r="B192">
        <v>11980000000</v>
      </c>
      <c r="C192">
        <v>-9.3842554000000007</v>
      </c>
      <c r="D192">
        <v>-8.7136908000000002</v>
      </c>
      <c r="H192" s="82">
        <f t="shared" si="8"/>
        <v>12.28</v>
      </c>
      <c r="I192" s="82">
        <f t="shared" si="9"/>
        <v>-9.6817360000000008</v>
      </c>
      <c r="J192" s="82">
        <f t="shared" si="9"/>
        <v>-7.8036551000000003</v>
      </c>
      <c r="L192">
        <v>11980000000</v>
      </c>
      <c r="M192">
        <v>-9.2906846999999999</v>
      </c>
      <c r="N192">
        <v>-10.234807</v>
      </c>
      <c r="R192" s="82">
        <f t="shared" si="10"/>
        <v>12.28</v>
      </c>
      <c r="S192" s="82">
        <f t="shared" si="11"/>
        <v>-9.5037412999999997</v>
      </c>
      <c r="T192" s="82">
        <f t="shared" si="11"/>
        <v>-9.4890431999999993</v>
      </c>
    </row>
    <row r="193" spans="2:20" x14ac:dyDescent="0.25">
      <c r="B193">
        <v>12040000000</v>
      </c>
      <c r="C193">
        <v>-9.4576081999999992</v>
      </c>
      <c r="D193">
        <v>-8.5139046</v>
      </c>
      <c r="H193" s="82">
        <f t="shared" si="8"/>
        <v>12.34</v>
      </c>
      <c r="I193" s="82">
        <f t="shared" si="9"/>
        <v>-9.7397746999999999</v>
      </c>
      <c r="J193" s="82">
        <f t="shared" si="9"/>
        <v>-7.6454949000000001</v>
      </c>
      <c r="L193">
        <v>12040000000</v>
      </c>
      <c r="M193">
        <v>-9.3572062999999996</v>
      </c>
      <c r="N193">
        <v>-10.087866999999999</v>
      </c>
      <c r="R193" s="82">
        <f t="shared" si="10"/>
        <v>12.34</v>
      </c>
      <c r="S193" s="82">
        <f t="shared" si="11"/>
        <v>-9.5400667000000006</v>
      </c>
      <c r="T193" s="82">
        <f t="shared" si="11"/>
        <v>-9.3271712999999998</v>
      </c>
    </row>
    <row r="194" spans="2:20" x14ac:dyDescent="0.25">
      <c r="B194">
        <v>12100000000</v>
      </c>
      <c r="C194">
        <v>-9.5022906999999996</v>
      </c>
      <c r="D194">
        <v>-8.3249578</v>
      </c>
      <c r="H194" s="82">
        <f t="shared" si="8"/>
        <v>12.4</v>
      </c>
      <c r="I194" s="82">
        <f t="shared" si="9"/>
        <v>-9.7930726999999997</v>
      </c>
      <c r="J194" s="82">
        <f t="shared" si="9"/>
        <v>-7.4989004000000001</v>
      </c>
      <c r="L194">
        <v>12100000000</v>
      </c>
      <c r="M194">
        <v>-9.3829021000000008</v>
      </c>
      <c r="N194">
        <v>-9.9422149999999991</v>
      </c>
      <c r="R194" s="82">
        <f t="shared" si="10"/>
        <v>12.4</v>
      </c>
      <c r="S194" s="82">
        <f t="shared" si="11"/>
        <v>-9.5807628999999999</v>
      </c>
      <c r="T194" s="82">
        <f t="shared" si="11"/>
        <v>-9.1694516999999998</v>
      </c>
    </row>
    <row r="195" spans="2:20" x14ac:dyDescent="0.25">
      <c r="B195">
        <v>12160000000</v>
      </c>
      <c r="C195">
        <v>-9.5636177</v>
      </c>
      <c r="D195">
        <v>-8.1488046999999995</v>
      </c>
      <c r="H195" s="82">
        <f t="shared" si="8"/>
        <v>12.46</v>
      </c>
      <c r="I195" s="82">
        <f t="shared" si="9"/>
        <v>-9.8496188999999994</v>
      </c>
      <c r="J195" s="82">
        <f t="shared" si="9"/>
        <v>-7.3542069999999997</v>
      </c>
      <c r="L195">
        <v>12160000000</v>
      </c>
      <c r="M195">
        <v>-9.4286841999999993</v>
      </c>
      <c r="N195">
        <v>-9.8003997999999992</v>
      </c>
      <c r="R195" s="82">
        <f t="shared" si="10"/>
        <v>12.46</v>
      </c>
      <c r="S195" s="82">
        <f t="shared" si="11"/>
        <v>-9.6333275</v>
      </c>
      <c r="T195" s="82">
        <f t="shared" si="11"/>
        <v>-9.0053634999999996</v>
      </c>
    </row>
    <row r="196" spans="2:20" x14ac:dyDescent="0.25">
      <c r="B196">
        <v>12220000000</v>
      </c>
      <c r="C196">
        <v>-9.6194143000000008</v>
      </c>
      <c r="D196">
        <v>-7.9772534000000004</v>
      </c>
      <c r="H196" s="82">
        <f t="shared" ref="H196:H204" si="12">B201/1000000000</f>
        <v>12.52</v>
      </c>
      <c r="I196" s="82">
        <f t="shared" ref="I196:J204" si="13">C201</f>
        <v>-9.9258938000000008</v>
      </c>
      <c r="J196" s="82">
        <f t="shared" si="13"/>
        <v>-7.2174810999999996</v>
      </c>
      <c r="L196">
        <v>12220000000</v>
      </c>
      <c r="M196">
        <v>-9.4638910000000003</v>
      </c>
      <c r="N196">
        <v>-9.6495189999999997</v>
      </c>
      <c r="R196" s="82">
        <f t="shared" ref="R196:R204" si="14">L201/1000000000</f>
        <v>12.52</v>
      </c>
      <c r="S196" s="82">
        <f t="shared" ref="S196:T204" si="15">M201</f>
        <v>-9.6994705000000003</v>
      </c>
      <c r="T196" s="82">
        <f t="shared" si="15"/>
        <v>-8.8397427000000004</v>
      </c>
    </row>
    <row r="197" spans="2:20" x14ac:dyDescent="0.25">
      <c r="B197">
        <v>12280000000</v>
      </c>
      <c r="C197">
        <v>-9.6817360000000008</v>
      </c>
      <c r="D197">
        <v>-7.8036551000000003</v>
      </c>
      <c r="H197" s="82">
        <f t="shared" si="12"/>
        <v>12.58</v>
      </c>
      <c r="I197" s="82">
        <f t="shared" si="13"/>
        <v>-9.9770050000000001</v>
      </c>
      <c r="J197" s="82">
        <f t="shared" si="13"/>
        <v>-7.0941153000000003</v>
      </c>
      <c r="L197">
        <v>12280000000</v>
      </c>
      <c r="M197">
        <v>-9.5037412999999997</v>
      </c>
      <c r="N197">
        <v>-9.4890431999999993</v>
      </c>
      <c r="R197" s="82">
        <f t="shared" si="14"/>
        <v>12.58</v>
      </c>
      <c r="S197" s="82">
        <f t="shared" si="15"/>
        <v>-9.7475090000000009</v>
      </c>
      <c r="T197" s="82">
        <f t="shared" si="15"/>
        <v>-8.6819428999999992</v>
      </c>
    </row>
    <row r="198" spans="2:20" x14ac:dyDescent="0.25">
      <c r="B198">
        <v>12340000000</v>
      </c>
      <c r="C198">
        <v>-9.7397746999999999</v>
      </c>
      <c r="D198">
        <v>-7.6454949000000001</v>
      </c>
      <c r="H198" s="82">
        <f t="shared" si="12"/>
        <v>12.64</v>
      </c>
      <c r="I198" s="82">
        <f t="shared" si="13"/>
        <v>-10.045881</v>
      </c>
      <c r="J198" s="82">
        <f t="shared" si="13"/>
        <v>-6.9744805999999997</v>
      </c>
      <c r="L198">
        <v>12340000000</v>
      </c>
      <c r="M198">
        <v>-9.5400667000000006</v>
      </c>
      <c r="N198">
        <v>-9.3271712999999998</v>
      </c>
      <c r="R198" s="82">
        <f t="shared" si="14"/>
        <v>12.64</v>
      </c>
      <c r="S198" s="82">
        <f t="shared" si="15"/>
        <v>-9.8063927</v>
      </c>
      <c r="T198" s="82">
        <f t="shared" si="15"/>
        <v>-8.5286664999999999</v>
      </c>
    </row>
    <row r="199" spans="2:20" x14ac:dyDescent="0.25">
      <c r="B199">
        <v>12400000000</v>
      </c>
      <c r="C199">
        <v>-9.7930726999999997</v>
      </c>
      <c r="D199">
        <v>-7.4989004000000001</v>
      </c>
      <c r="H199" s="82">
        <f t="shared" si="12"/>
        <v>12.7</v>
      </c>
      <c r="I199" s="82">
        <f t="shared" si="13"/>
        <v>-10.117653000000001</v>
      </c>
      <c r="J199" s="82">
        <f t="shared" si="13"/>
        <v>-6.8603338999999997</v>
      </c>
      <c r="L199">
        <v>12400000000</v>
      </c>
      <c r="M199">
        <v>-9.5807628999999999</v>
      </c>
      <c r="N199">
        <v>-9.1694516999999998</v>
      </c>
      <c r="R199" s="82">
        <f t="shared" si="14"/>
        <v>12.7</v>
      </c>
      <c r="S199" s="82">
        <f t="shared" si="15"/>
        <v>-9.8654574999999998</v>
      </c>
      <c r="T199" s="82">
        <f t="shared" si="15"/>
        <v>-8.3774795999999991</v>
      </c>
    </row>
    <row r="200" spans="2:20" x14ac:dyDescent="0.25">
      <c r="B200">
        <v>12460000000</v>
      </c>
      <c r="C200">
        <v>-9.8496188999999994</v>
      </c>
      <c r="D200">
        <v>-7.3542069999999997</v>
      </c>
      <c r="H200" s="82">
        <f t="shared" si="12"/>
        <v>12.76</v>
      </c>
      <c r="I200" s="82">
        <f t="shared" si="13"/>
        <v>-10.163304</v>
      </c>
      <c r="J200" s="82">
        <f t="shared" si="13"/>
        <v>-6.7571048999999999</v>
      </c>
      <c r="L200">
        <v>12460000000</v>
      </c>
      <c r="M200">
        <v>-9.6333275</v>
      </c>
      <c r="N200">
        <v>-9.0053634999999996</v>
      </c>
      <c r="R200" s="82">
        <f t="shared" si="14"/>
        <v>12.76</v>
      </c>
      <c r="S200" s="82">
        <f t="shared" si="15"/>
        <v>-9.9041271000000002</v>
      </c>
      <c r="T200" s="82">
        <f t="shared" si="15"/>
        <v>-8.2297325000000008</v>
      </c>
    </row>
    <row r="201" spans="2:20" x14ac:dyDescent="0.25">
      <c r="B201">
        <v>12520000000</v>
      </c>
      <c r="C201">
        <v>-9.9258938000000008</v>
      </c>
      <c r="D201">
        <v>-7.2174810999999996</v>
      </c>
      <c r="H201" s="82">
        <f t="shared" si="12"/>
        <v>12.82</v>
      </c>
      <c r="I201" s="82">
        <f t="shared" si="13"/>
        <v>-10.226793000000001</v>
      </c>
      <c r="J201" s="82">
        <f t="shared" si="13"/>
        <v>-6.6575192999999997</v>
      </c>
      <c r="L201">
        <v>12520000000</v>
      </c>
      <c r="M201">
        <v>-9.6994705000000003</v>
      </c>
      <c r="N201">
        <v>-8.8397427000000004</v>
      </c>
      <c r="R201" s="82">
        <f t="shared" si="14"/>
        <v>12.82</v>
      </c>
      <c r="S201" s="82">
        <f t="shared" si="15"/>
        <v>-9.9589043000000004</v>
      </c>
      <c r="T201" s="82">
        <f t="shared" si="15"/>
        <v>-8.0833157999999994</v>
      </c>
    </row>
    <row r="202" spans="2:20" x14ac:dyDescent="0.25">
      <c r="B202">
        <v>12580000000</v>
      </c>
      <c r="C202">
        <v>-9.9770050000000001</v>
      </c>
      <c r="D202">
        <v>-7.0941153000000003</v>
      </c>
      <c r="H202" s="82">
        <f t="shared" si="12"/>
        <v>12.88</v>
      </c>
      <c r="I202" s="82">
        <f t="shared" si="13"/>
        <v>-10.271288</v>
      </c>
      <c r="J202" s="82">
        <f t="shared" si="13"/>
        <v>-6.5615133999999999</v>
      </c>
      <c r="L202">
        <v>12580000000</v>
      </c>
      <c r="M202">
        <v>-9.7475090000000009</v>
      </c>
      <c r="N202">
        <v>-8.6819428999999992</v>
      </c>
      <c r="R202" s="82">
        <f t="shared" si="14"/>
        <v>12.88</v>
      </c>
      <c r="S202" s="82">
        <f t="shared" si="15"/>
        <v>-9.9957352000000004</v>
      </c>
      <c r="T202" s="82">
        <f t="shared" si="15"/>
        <v>-7.9378963000000002</v>
      </c>
    </row>
    <row r="203" spans="2:20" x14ac:dyDescent="0.25">
      <c r="B203">
        <v>12640000000</v>
      </c>
      <c r="C203">
        <v>-10.045881</v>
      </c>
      <c r="D203">
        <v>-6.9744805999999997</v>
      </c>
      <c r="H203" s="82">
        <f t="shared" si="12"/>
        <v>12.94</v>
      </c>
      <c r="I203" s="82">
        <f t="shared" si="13"/>
        <v>-10.288337</v>
      </c>
      <c r="J203" s="82">
        <f t="shared" si="13"/>
        <v>-6.4848961999999997</v>
      </c>
      <c r="L203">
        <v>12640000000</v>
      </c>
      <c r="M203">
        <v>-9.8063927</v>
      </c>
      <c r="N203">
        <v>-8.5286664999999999</v>
      </c>
      <c r="R203" s="82">
        <f t="shared" si="14"/>
        <v>12.94</v>
      </c>
      <c r="S203" s="82">
        <f t="shared" si="15"/>
        <v>-10.018136</v>
      </c>
      <c r="T203" s="82">
        <f t="shared" si="15"/>
        <v>-7.8209434</v>
      </c>
    </row>
    <row r="204" spans="2:20" x14ac:dyDescent="0.25">
      <c r="B204">
        <v>12700000000</v>
      </c>
      <c r="C204">
        <v>-10.117653000000001</v>
      </c>
      <c r="D204">
        <v>-6.8603338999999997</v>
      </c>
      <c r="H204" s="82">
        <f t="shared" si="12"/>
        <v>13</v>
      </c>
      <c r="I204" s="82">
        <f t="shared" si="13"/>
        <v>-10.303793000000001</v>
      </c>
      <c r="J204" s="82">
        <f t="shared" si="13"/>
        <v>-6.4267539999999999</v>
      </c>
      <c r="L204">
        <v>12700000000</v>
      </c>
      <c r="M204">
        <v>-9.8654574999999998</v>
      </c>
      <c r="N204">
        <v>-8.3774795999999991</v>
      </c>
      <c r="R204" s="82">
        <f t="shared" si="14"/>
        <v>13</v>
      </c>
      <c r="S204" s="82">
        <f t="shared" si="15"/>
        <v>-10.034624000000001</v>
      </c>
      <c r="T204" s="82">
        <f t="shared" si="15"/>
        <v>-7.7306175000000001</v>
      </c>
    </row>
    <row r="205" spans="2:20" x14ac:dyDescent="0.25">
      <c r="B205">
        <v>12760000000</v>
      </c>
      <c r="C205">
        <v>-10.163304</v>
      </c>
      <c r="D205">
        <v>-6.7571048999999999</v>
      </c>
      <c r="L205">
        <v>12760000000</v>
      </c>
      <c r="M205">
        <v>-9.9041271000000002</v>
      </c>
      <c r="N205">
        <v>-8.2297325000000008</v>
      </c>
    </row>
    <row r="206" spans="2:20" x14ac:dyDescent="0.25">
      <c r="B206">
        <v>12820000000</v>
      </c>
      <c r="C206">
        <v>-10.226793000000001</v>
      </c>
      <c r="D206">
        <v>-6.6575192999999997</v>
      </c>
      <c r="L206">
        <v>12820000000</v>
      </c>
      <c r="M206">
        <v>-9.9589043000000004</v>
      </c>
      <c r="N206">
        <v>-8.0833157999999994</v>
      </c>
    </row>
    <row r="207" spans="2:20" x14ac:dyDescent="0.25">
      <c r="B207">
        <v>12880000000</v>
      </c>
      <c r="C207">
        <v>-10.271288</v>
      </c>
      <c r="D207">
        <v>-6.5615133999999999</v>
      </c>
      <c r="L207">
        <v>12880000000</v>
      </c>
      <c r="M207">
        <v>-9.9957352000000004</v>
      </c>
      <c r="N207">
        <v>-7.9378963000000002</v>
      </c>
    </row>
    <row r="208" spans="2:20" x14ac:dyDescent="0.25">
      <c r="B208">
        <v>12940000000</v>
      </c>
      <c r="C208">
        <v>-10.288337</v>
      </c>
      <c r="D208">
        <v>-6.4848961999999997</v>
      </c>
      <c r="L208">
        <v>12940000000</v>
      </c>
      <c r="M208">
        <v>-10.018136</v>
      </c>
      <c r="N208">
        <v>-7.8209434</v>
      </c>
    </row>
    <row r="209" spans="2:14" x14ac:dyDescent="0.25">
      <c r="B209">
        <v>13000000000</v>
      </c>
      <c r="C209">
        <v>-10.303793000000001</v>
      </c>
      <c r="D209">
        <v>-6.4267539999999999</v>
      </c>
      <c r="L209">
        <v>13000000000</v>
      </c>
      <c r="M209">
        <v>-10.034624000000001</v>
      </c>
      <c r="N209">
        <v>-7.7306175000000001</v>
      </c>
    </row>
    <row r="210" spans="2:14" x14ac:dyDescent="0.25">
      <c r="B210" t="s">
        <v>25</v>
      </c>
      <c r="L210" t="s">
        <v>25</v>
      </c>
    </row>
    <row r="213" spans="2:14" x14ac:dyDescent="0.25">
      <c r="B213" t="s">
        <v>22</v>
      </c>
      <c r="L213" t="s">
        <v>22</v>
      </c>
    </row>
    <row r="214" spans="2:14" x14ac:dyDescent="0.25">
      <c r="B214" t="s">
        <v>23</v>
      </c>
      <c r="C214" t="s">
        <v>266</v>
      </c>
      <c r="D214" t="s">
        <v>267</v>
      </c>
      <c r="L214" t="s">
        <v>23</v>
      </c>
      <c r="M214" t="s">
        <v>266</v>
      </c>
      <c r="N214" t="s">
        <v>267</v>
      </c>
    </row>
    <row r="215" spans="2:14" x14ac:dyDescent="0.25">
      <c r="B215">
        <v>10000000</v>
      </c>
      <c r="C215">
        <v>-22.274519000000002</v>
      </c>
      <c r="D215">
        <v>-1.2084005</v>
      </c>
      <c r="L215">
        <v>10000000</v>
      </c>
      <c r="M215">
        <v>-23.616671</v>
      </c>
      <c r="N215">
        <v>-1.0802281</v>
      </c>
    </row>
    <row r="216" spans="2:14" x14ac:dyDescent="0.25">
      <c r="B216">
        <v>109900000</v>
      </c>
      <c r="C216">
        <v>-17.951794</v>
      </c>
      <c r="D216">
        <v>-7.9682221000000002</v>
      </c>
      <c r="L216">
        <v>109900000</v>
      </c>
      <c r="M216">
        <v>-19.058346</v>
      </c>
      <c r="N216">
        <v>-6.6718364000000001</v>
      </c>
    </row>
    <row r="217" spans="2:14" x14ac:dyDescent="0.25">
      <c r="B217">
        <v>209800000</v>
      </c>
      <c r="C217">
        <v>-12.189107999999999</v>
      </c>
      <c r="D217">
        <v>-12.656449</v>
      </c>
      <c r="L217">
        <v>209800000</v>
      </c>
      <c r="M217">
        <v>-12.922954000000001</v>
      </c>
      <c r="N217">
        <v>-11.166979</v>
      </c>
    </row>
    <row r="218" spans="2:14" x14ac:dyDescent="0.25">
      <c r="B218">
        <v>309700000</v>
      </c>
      <c r="C218">
        <v>-10.285845999999999</v>
      </c>
      <c r="D218">
        <v>-16.230837000000001</v>
      </c>
      <c r="L218">
        <v>309700000</v>
      </c>
      <c r="M218">
        <v>-11.037891</v>
      </c>
      <c r="N218">
        <v>-14.606014</v>
      </c>
    </row>
    <row r="219" spans="2:14" x14ac:dyDescent="0.25">
      <c r="B219">
        <v>409600000</v>
      </c>
      <c r="C219">
        <v>-8.5618706000000007</v>
      </c>
      <c r="D219">
        <v>-14.640558</v>
      </c>
      <c r="L219">
        <v>409600000</v>
      </c>
      <c r="M219">
        <v>-9.1858997000000002</v>
      </c>
      <c r="N219">
        <v>-13.627988</v>
      </c>
    </row>
    <row r="220" spans="2:14" x14ac:dyDescent="0.25">
      <c r="B220">
        <v>509500000</v>
      </c>
      <c r="C220">
        <v>-8.2464341999999995</v>
      </c>
      <c r="D220">
        <v>-15.733226999999999</v>
      </c>
      <c r="L220">
        <v>509500000</v>
      </c>
      <c r="M220">
        <v>-8.8766087999999996</v>
      </c>
      <c r="N220">
        <v>-14.132318</v>
      </c>
    </row>
    <row r="221" spans="2:14" x14ac:dyDescent="0.25">
      <c r="B221">
        <v>609400000</v>
      </c>
      <c r="C221">
        <v>-8.1515082999999997</v>
      </c>
      <c r="D221">
        <v>-17.300072</v>
      </c>
      <c r="L221">
        <v>609400000</v>
      </c>
      <c r="M221">
        <v>-8.7730885000000001</v>
      </c>
      <c r="N221">
        <v>-15.027936</v>
      </c>
    </row>
    <row r="222" spans="2:14" x14ac:dyDescent="0.25">
      <c r="B222">
        <v>709300000</v>
      </c>
      <c r="C222">
        <v>-8.1021766999999993</v>
      </c>
      <c r="D222">
        <v>-18.621317000000001</v>
      </c>
      <c r="L222">
        <v>709300000</v>
      </c>
      <c r="M222">
        <v>-8.7200164999999998</v>
      </c>
      <c r="N222">
        <v>-16.200699</v>
      </c>
    </row>
    <row r="223" spans="2:14" x14ac:dyDescent="0.25">
      <c r="B223">
        <v>809200000</v>
      </c>
      <c r="C223">
        <v>-8.0767918000000005</v>
      </c>
      <c r="D223">
        <v>-19.980944000000001</v>
      </c>
      <c r="L223">
        <v>809200000</v>
      </c>
      <c r="M223">
        <v>-8.7147608000000005</v>
      </c>
      <c r="N223">
        <v>-18.008699</v>
      </c>
    </row>
    <row r="224" spans="2:14" x14ac:dyDescent="0.25">
      <c r="B224">
        <v>909100000</v>
      </c>
      <c r="C224">
        <v>-8.0490084</v>
      </c>
      <c r="D224">
        <v>-21.117622000000001</v>
      </c>
      <c r="L224">
        <v>909100000</v>
      </c>
      <c r="M224">
        <v>-8.7633265999999992</v>
      </c>
      <c r="N224">
        <v>-20.389576000000002</v>
      </c>
    </row>
    <row r="225" spans="2:14" x14ac:dyDescent="0.25">
      <c r="B225">
        <v>1009000000</v>
      </c>
      <c r="C225">
        <v>-8.0383595999999997</v>
      </c>
      <c r="D225">
        <v>-22.621735000000001</v>
      </c>
      <c r="L225">
        <v>1009000000</v>
      </c>
      <c r="M225">
        <v>-8.8102216999999996</v>
      </c>
      <c r="N225">
        <v>-23.530080999999999</v>
      </c>
    </row>
    <row r="226" spans="2:14" x14ac:dyDescent="0.25">
      <c r="B226">
        <v>1108900000</v>
      </c>
      <c r="C226">
        <v>-8.0061350000000004</v>
      </c>
      <c r="D226">
        <v>-22.888235000000002</v>
      </c>
      <c r="L226">
        <v>1108900000</v>
      </c>
      <c r="M226">
        <v>-8.8036317999999998</v>
      </c>
      <c r="N226">
        <v>-26.882401999999999</v>
      </c>
    </row>
    <row r="227" spans="2:14" x14ac:dyDescent="0.25">
      <c r="B227">
        <v>1208800000</v>
      </c>
      <c r="C227">
        <v>-8.0411757999999995</v>
      </c>
      <c r="D227">
        <v>-23.189402000000001</v>
      </c>
      <c r="L227">
        <v>1208800000</v>
      </c>
      <c r="M227">
        <v>-8.8581190000000003</v>
      </c>
      <c r="N227">
        <v>-32.895595999999998</v>
      </c>
    </row>
    <row r="228" spans="2:14" x14ac:dyDescent="0.25">
      <c r="B228">
        <v>1308700000</v>
      </c>
      <c r="C228">
        <v>-8.0270586000000002</v>
      </c>
      <c r="D228">
        <v>-22.929789</v>
      </c>
      <c r="L228">
        <v>1308700000</v>
      </c>
      <c r="M228">
        <v>-8.8752832000000001</v>
      </c>
      <c r="N228">
        <v>-35.596156999999998</v>
      </c>
    </row>
    <row r="229" spans="2:14" x14ac:dyDescent="0.25">
      <c r="B229">
        <v>1408600000</v>
      </c>
      <c r="C229">
        <v>-8.0398940999999997</v>
      </c>
      <c r="D229">
        <v>-22.975279</v>
      </c>
      <c r="L229">
        <v>1408600000</v>
      </c>
      <c r="M229">
        <v>-8.9666128</v>
      </c>
      <c r="N229">
        <v>-36.213737000000002</v>
      </c>
    </row>
    <row r="230" spans="2:14" x14ac:dyDescent="0.25">
      <c r="B230">
        <v>1508500000</v>
      </c>
      <c r="C230">
        <v>-8.0558224000000003</v>
      </c>
      <c r="D230">
        <v>-22.31794</v>
      </c>
      <c r="L230">
        <v>1508500000</v>
      </c>
      <c r="M230">
        <v>-9.0252581000000003</v>
      </c>
      <c r="N230">
        <v>-31.353940999999999</v>
      </c>
    </row>
    <row r="231" spans="2:14" x14ac:dyDescent="0.25">
      <c r="B231">
        <v>1608400000</v>
      </c>
      <c r="C231">
        <v>-8.0843457999999995</v>
      </c>
      <c r="D231">
        <v>-22.175408999999998</v>
      </c>
      <c r="L231">
        <v>1608400000</v>
      </c>
      <c r="M231">
        <v>-9.0657128999999994</v>
      </c>
      <c r="N231">
        <v>-28.826021000000001</v>
      </c>
    </row>
    <row r="232" spans="2:14" x14ac:dyDescent="0.25">
      <c r="B232">
        <v>1708300000</v>
      </c>
      <c r="C232">
        <v>-8.2058505999999998</v>
      </c>
      <c r="D232">
        <v>-22.541090000000001</v>
      </c>
      <c r="L232">
        <v>1708300000</v>
      </c>
      <c r="M232">
        <v>-9.1161584999999992</v>
      </c>
      <c r="N232">
        <v>-26.539852</v>
      </c>
    </row>
    <row r="233" spans="2:14" x14ac:dyDescent="0.25">
      <c r="B233">
        <v>1808200000</v>
      </c>
      <c r="C233">
        <v>-8.2757397000000008</v>
      </c>
      <c r="D233">
        <v>-24.916868000000001</v>
      </c>
      <c r="L233">
        <v>1808200000</v>
      </c>
      <c r="M233">
        <v>-9.0543089000000005</v>
      </c>
      <c r="N233">
        <v>-26.370422000000001</v>
      </c>
    </row>
    <row r="234" spans="2:14" x14ac:dyDescent="0.25">
      <c r="B234">
        <v>1908100000</v>
      </c>
      <c r="C234">
        <v>-8.3941402000000007</v>
      </c>
      <c r="D234">
        <v>-25.833912000000002</v>
      </c>
      <c r="L234">
        <v>1908100000</v>
      </c>
      <c r="M234">
        <v>-9.0554255999999995</v>
      </c>
      <c r="N234">
        <v>-25.334419</v>
      </c>
    </row>
    <row r="235" spans="2:14" x14ac:dyDescent="0.25">
      <c r="B235">
        <v>2008000000</v>
      </c>
      <c r="C235">
        <v>-8.4157486000000006</v>
      </c>
      <c r="D235">
        <v>-25.814969999999999</v>
      </c>
      <c r="L235">
        <v>2008000000</v>
      </c>
      <c r="M235">
        <v>-8.9933099999999992</v>
      </c>
      <c r="N235">
        <v>-24.181146999999999</v>
      </c>
    </row>
    <row r="236" spans="2:14" x14ac:dyDescent="0.25">
      <c r="B236">
        <v>2107900000</v>
      </c>
      <c r="C236">
        <v>-8.4932680000000005</v>
      </c>
      <c r="D236">
        <v>-23.311668000000001</v>
      </c>
      <c r="L236">
        <v>2107900000</v>
      </c>
      <c r="M236">
        <v>-9.0488032999999994</v>
      </c>
      <c r="N236">
        <v>-21.978622000000001</v>
      </c>
    </row>
    <row r="237" spans="2:14" x14ac:dyDescent="0.25">
      <c r="B237">
        <v>2207800000</v>
      </c>
      <c r="C237">
        <v>-8.5757799000000006</v>
      </c>
      <c r="D237">
        <v>-21.294287000000001</v>
      </c>
      <c r="L237">
        <v>2207800000</v>
      </c>
      <c r="M237">
        <v>-9.1032820000000001</v>
      </c>
      <c r="N237">
        <v>-20.070561999999999</v>
      </c>
    </row>
    <row r="238" spans="2:14" x14ac:dyDescent="0.25">
      <c r="B238">
        <v>2307700000</v>
      </c>
      <c r="C238">
        <v>-8.6186694999999993</v>
      </c>
      <c r="D238">
        <v>-19.824501000000001</v>
      </c>
      <c r="L238">
        <v>2307700000</v>
      </c>
      <c r="M238">
        <v>-9.1466502999999992</v>
      </c>
      <c r="N238">
        <v>-18.655659</v>
      </c>
    </row>
    <row r="239" spans="2:14" x14ac:dyDescent="0.25">
      <c r="B239">
        <v>2407600000</v>
      </c>
      <c r="C239">
        <v>-8.6604319000000007</v>
      </c>
      <c r="D239">
        <v>-18.745100000000001</v>
      </c>
      <c r="L239">
        <v>2407600000</v>
      </c>
      <c r="M239">
        <v>-9.1857881999999993</v>
      </c>
      <c r="N239">
        <v>-17.618168000000001</v>
      </c>
    </row>
    <row r="240" spans="2:14" x14ac:dyDescent="0.25">
      <c r="B240">
        <v>2507500000</v>
      </c>
      <c r="C240">
        <v>-8.6178378999999996</v>
      </c>
      <c r="D240">
        <v>-17.934376</v>
      </c>
      <c r="L240">
        <v>2507500000</v>
      </c>
      <c r="M240">
        <v>-9.1608944000000001</v>
      </c>
      <c r="N240">
        <v>-16.690370999999999</v>
      </c>
    </row>
    <row r="241" spans="2:14" x14ac:dyDescent="0.25">
      <c r="B241">
        <v>2607400000</v>
      </c>
      <c r="C241">
        <v>-8.6607351000000001</v>
      </c>
      <c r="D241">
        <v>-17.295255999999998</v>
      </c>
      <c r="L241">
        <v>2607400000</v>
      </c>
      <c r="M241">
        <v>-9.1814680000000006</v>
      </c>
      <c r="N241">
        <v>-16.047084999999999</v>
      </c>
    </row>
    <row r="242" spans="2:14" x14ac:dyDescent="0.25">
      <c r="B242">
        <v>2707300000</v>
      </c>
      <c r="C242">
        <v>-8.6570625000000003</v>
      </c>
      <c r="D242">
        <v>-17.363432</v>
      </c>
      <c r="L242">
        <v>2707300000</v>
      </c>
      <c r="M242">
        <v>-9.1716967</v>
      </c>
      <c r="N242">
        <v>-15.994695999999999</v>
      </c>
    </row>
    <row r="243" spans="2:14" x14ac:dyDescent="0.25">
      <c r="B243">
        <v>2807200000</v>
      </c>
      <c r="C243">
        <v>-8.7071284999999996</v>
      </c>
      <c r="D243">
        <v>-17.436543</v>
      </c>
      <c r="L243">
        <v>2807200000</v>
      </c>
      <c r="M243">
        <v>-9.2308530999999991</v>
      </c>
      <c r="N243">
        <v>-16.101099000000001</v>
      </c>
    </row>
    <row r="244" spans="2:14" x14ac:dyDescent="0.25">
      <c r="B244">
        <v>2907100000</v>
      </c>
      <c r="C244">
        <v>-8.7252463999999996</v>
      </c>
      <c r="D244">
        <v>-17.697538000000002</v>
      </c>
      <c r="L244">
        <v>2907100000</v>
      </c>
      <c r="M244">
        <v>-9.2670898000000008</v>
      </c>
      <c r="N244">
        <v>-16.201765000000002</v>
      </c>
    </row>
    <row r="245" spans="2:14" x14ac:dyDescent="0.25">
      <c r="B245">
        <v>3007000000</v>
      </c>
      <c r="C245">
        <v>-8.7528571999999993</v>
      </c>
      <c r="D245">
        <v>-17.547903000000002</v>
      </c>
      <c r="L245">
        <v>3007000000</v>
      </c>
      <c r="M245">
        <v>-9.3152418000000008</v>
      </c>
      <c r="N245">
        <v>-15.948791999999999</v>
      </c>
    </row>
    <row r="246" spans="2:14" x14ac:dyDescent="0.25">
      <c r="B246">
        <v>3106900000</v>
      </c>
      <c r="C246">
        <v>-8.8277149000000001</v>
      </c>
      <c r="D246">
        <v>-17.744327999999999</v>
      </c>
      <c r="L246">
        <v>3106900000</v>
      </c>
      <c r="M246">
        <v>-9.3433989999999998</v>
      </c>
      <c r="N246">
        <v>-15.829945</v>
      </c>
    </row>
    <row r="247" spans="2:14" x14ac:dyDescent="0.25">
      <c r="B247">
        <v>3206800000</v>
      </c>
      <c r="C247">
        <v>-8.9405622000000005</v>
      </c>
      <c r="D247">
        <v>-17.455249999999999</v>
      </c>
      <c r="L247">
        <v>3206800000</v>
      </c>
      <c r="M247">
        <v>-9.4346867000000003</v>
      </c>
      <c r="N247">
        <v>-15.472754999999999</v>
      </c>
    </row>
    <row r="248" spans="2:14" x14ac:dyDescent="0.25">
      <c r="B248">
        <v>3306700000</v>
      </c>
      <c r="C248">
        <v>-9.1528358000000001</v>
      </c>
      <c r="D248">
        <v>-17.353408999999999</v>
      </c>
      <c r="L248">
        <v>3306700000</v>
      </c>
      <c r="M248">
        <v>-9.5630035000000007</v>
      </c>
      <c r="N248">
        <v>-15.304309999999999</v>
      </c>
    </row>
    <row r="249" spans="2:14" x14ac:dyDescent="0.25">
      <c r="B249">
        <v>3406600000</v>
      </c>
      <c r="C249">
        <v>-9.2945814000000002</v>
      </c>
      <c r="D249">
        <v>-16.933643</v>
      </c>
      <c r="L249">
        <v>3406600000</v>
      </c>
      <c r="M249">
        <v>-9.6564636000000004</v>
      </c>
      <c r="N249">
        <v>-14.96189</v>
      </c>
    </row>
    <row r="250" spans="2:14" x14ac:dyDescent="0.25">
      <c r="B250">
        <v>3506500000</v>
      </c>
      <c r="C250">
        <v>-9.4270677999999997</v>
      </c>
      <c r="D250">
        <v>-16.836614999999998</v>
      </c>
      <c r="L250">
        <v>3506500000</v>
      </c>
      <c r="M250">
        <v>-9.7196026</v>
      </c>
      <c r="N250">
        <v>-14.83616</v>
      </c>
    </row>
    <row r="251" spans="2:14" x14ac:dyDescent="0.25">
      <c r="B251">
        <v>3606400000</v>
      </c>
      <c r="C251">
        <v>-9.4569940999999993</v>
      </c>
      <c r="D251">
        <v>-16.475788000000001</v>
      </c>
      <c r="L251">
        <v>3606400000</v>
      </c>
      <c r="M251">
        <v>-9.7485894999999996</v>
      </c>
      <c r="N251">
        <v>-14.555085</v>
      </c>
    </row>
    <row r="252" spans="2:14" x14ac:dyDescent="0.25">
      <c r="B252">
        <v>3706300000</v>
      </c>
      <c r="C252">
        <v>-9.5369749000000006</v>
      </c>
      <c r="D252">
        <v>-16.385459999999998</v>
      </c>
      <c r="L252">
        <v>3706300000</v>
      </c>
      <c r="M252">
        <v>-9.8521432999999998</v>
      </c>
      <c r="N252">
        <v>-14.567372000000001</v>
      </c>
    </row>
    <row r="253" spans="2:14" x14ac:dyDescent="0.25">
      <c r="B253">
        <v>3806200000</v>
      </c>
      <c r="C253">
        <v>-9.5935707000000008</v>
      </c>
      <c r="D253">
        <v>-16.162296000000001</v>
      </c>
      <c r="L253">
        <v>3806200000</v>
      </c>
      <c r="M253">
        <v>-9.9516677999999992</v>
      </c>
      <c r="N253">
        <v>-14.484372</v>
      </c>
    </row>
    <row r="254" spans="2:14" x14ac:dyDescent="0.25">
      <c r="B254">
        <v>3906100000</v>
      </c>
      <c r="C254">
        <v>-9.6500626</v>
      </c>
      <c r="D254">
        <v>-16.143442</v>
      </c>
      <c r="L254">
        <v>3906100000</v>
      </c>
      <c r="M254">
        <v>-10.036182999999999</v>
      </c>
      <c r="N254">
        <v>-14.582250999999999</v>
      </c>
    </row>
    <row r="255" spans="2:14" x14ac:dyDescent="0.25">
      <c r="B255">
        <v>4006000000</v>
      </c>
      <c r="C255">
        <v>-9.6732607000000002</v>
      </c>
      <c r="D255">
        <v>-15.89608</v>
      </c>
      <c r="L255">
        <v>4006000000</v>
      </c>
      <c r="M255">
        <v>-10.081201999999999</v>
      </c>
      <c r="N255">
        <v>-14.497894000000001</v>
      </c>
    </row>
    <row r="256" spans="2:14" x14ac:dyDescent="0.25">
      <c r="B256">
        <v>4105900000</v>
      </c>
      <c r="C256">
        <v>-9.6800957000000007</v>
      </c>
      <c r="D256">
        <v>-15.881314</v>
      </c>
      <c r="L256">
        <v>4105900000</v>
      </c>
      <c r="M256">
        <v>-10.098381</v>
      </c>
      <c r="N256">
        <v>-14.638260000000001</v>
      </c>
    </row>
    <row r="257" spans="2:14" x14ac:dyDescent="0.25">
      <c r="B257">
        <v>4205800000</v>
      </c>
      <c r="C257">
        <v>-9.7596053999999999</v>
      </c>
      <c r="D257">
        <v>-15.816083000000001</v>
      </c>
      <c r="L257">
        <v>4205800000</v>
      </c>
      <c r="M257">
        <v>-10.200813</v>
      </c>
      <c r="N257">
        <v>-14.728026</v>
      </c>
    </row>
    <row r="258" spans="2:14" x14ac:dyDescent="0.25">
      <c r="B258">
        <v>4305700000</v>
      </c>
      <c r="C258">
        <v>-9.8325796000000008</v>
      </c>
      <c r="D258">
        <v>-15.908051</v>
      </c>
      <c r="L258">
        <v>4305700000</v>
      </c>
      <c r="M258">
        <v>-10.299894999999999</v>
      </c>
      <c r="N258">
        <v>-14.847163</v>
      </c>
    </row>
    <row r="259" spans="2:14" x14ac:dyDescent="0.25">
      <c r="B259">
        <v>4405600000</v>
      </c>
      <c r="C259">
        <v>-9.9338913000000009</v>
      </c>
      <c r="D259">
        <v>-15.849809</v>
      </c>
      <c r="L259">
        <v>4405600000</v>
      </c>
      <c r="M259">
        <v>-10.438250999999999</v>
      </c>
      <c r="N259">
        <v>-14.793794999999999</v>
      </c>
    </row>
    <row r="260" spans="2:14" x14ac:dyDescent="0.25">
      <c r="B260">
        <v>4505500000</v>
      </c>
      <c r="C260">
        <v>-9.9760036000000003</v>
      </c>
      <c r="D260">
        <v>-15.824865000000001</v>
      </c>
      <c r="L260">
        <v>4505500000</v>
      </c>
      <c r="M260">
        <v>-10.506402</v>
      </c>
      <c r="N260">
        <v>-14.705398000000001</v>
      </c>
    </row>
    <row r="261" spans="2:14" x14ac:dyDescent="0.25">
      <c r="B261">
        <v>4605400000</v>
      </c>
      <c r="C261">
        <v>-10.057145</v>
      </c>
      <c r="D261">
        <v>-15.768537999999999</v>
      </c>
      <c r="L261">
        <v>4605400000</v>
      </c>
      <c r="M261">
        <v>-10.602921</v>
      </c>
      <c r="N261">
        <v>-14.682028000000001</v>
      </c>
    </row>
    <row r="262" spans="2:14" x14ac:dyDescent="0.25">
      <c r="B262">
        <v>4705300000</v>
      </c>
      <c r="C262">
        <v>-10.153589999999999</v>
      </c>
      <c r="D262">
        <v>-15.651785</v>
      </c>
      <c r="L262">
        <v>4705300000</v>
      </c>
      <c r="M262">
        <v>-10.687633</v>
      </c>
      <c r="N262">
        <v>-14.648849</v>
      </c>
    </row>
    <row r="263" spans="2:14" x14ac:dyDescent="0.25">
      <c r="B263">
        <v>4805200000</v>
      </c>
      <c r="C263">
        <v>-10.266645</v>
      </c>
      <c r="D263">
        <v>-15.472649000000001</v>
      </c>
      <c r="L263">
        <v>4805200000</v>
      </c>
      <c r="M263">
        <v>-10.805372999999999</v>
      </c>
      <c r="N263">
        <v>-14.620949</v>
      </c>
    </row>
    <row r="264" spans="2:14" x14ac:dyDescent="0.25">
      <c r="B264">
        <v>4905100000</v>
      </c>
      <c r="C264">
        <v>-10.384378999999999</v>
      </c>
      <c r="D264">
        <v>-15.236338999999999</v>
      </c>
      <c r="L264">
        <v>4905100000</v>
      </c>
      <c r="M264">
        <v>-10.904612999999999</v>
      </c>
      <c r="N264">
        <v>-14.561935</v>
      </c>
    </row>
    <row r="265" spans="2:14" x14ac:dyDescent="0.25">
      <c r="B265">
        <v>5005000000</v>
      </c>
      <c r="C265">
        <v>-10.489808</v>
      </c>
      <c r="D265">
        <v>-15.012117999999999</v>
      </c>
      <c r="L265">
        <v>5005000000</v>
      </c>
      <c r="M265">
        <v>-11.024891</v>
      </c>
      <c r="N265">
        <v>-14.490026</v>
      </c>
    </row>
    <row r="266" spans="2:14" x14ac:dyDescent="0.25">
      <c r="B266">
        <v>5104900000</v>
      </c>
      <c r="C266">
        <v>-10.626576</v>
      </c>
      <c r="D266">
        <v>-14.701546</v>
      </c>
      <c r="L266">
        <v>5104900000</v>
      </c>
      <c r="M266">
        <v>-11.159706999999999</v>
      </c>
      <c r="N266">
        <v>-14.317499</v>
      </c>
    </row>
    <row r="267" spans="2:14" x14ac:dyDescent="0.25">
      <c r="B267">
        <v>5204800000</v>
      </c>
      <c r="C267">
        <v>-10.753246000000001</v>
      </c>
      <c r="D267">
        <v>-14.415248999999999</v>
      </c>
      <c r="L267">
        <v>5204800000</v>
      </c>
      <c r="M267">
        <v>-11.311007999999999</v>
      </c>
      <c r="N267">
        <v>-14.141344</v>
      </c>
    </row>
    <row r="268" spans="2:14" x14ac:dyDescent="0.25">
      <c r="B268">
        <v>5304700000</v>
      </c>
      <c r="C268">
        <v>-10.893585</v>
      </c>
      <c r="D268">
        <v>-14.088753000000001</v>
      </c>
      <c r="L268">
        <v>5304700000</v>
      </c>
      <c r="M268">
        <v>-11.468878999999999</v>
      </c>
      <c r="N268">
        <v>-13.892509</v>
      </c>
    </row>
    <row r="269" spans="2:14" x14ac:dyDescent="0.25">
      <c r="B269">
        <v>5404600000</v>
      </c>
      <c r="C269">
        <v>-11.006536000000001</v>
      </c>
      <c r="D269">
        <v>-13.921533</v>
      </c>
      <c r="L269">
        <v>5404600000</v>
      </c>
      <c r="M269">
        <v>-11.592781</v>
      </c>
      <c r="N269">
        <v>-13.756713</v>
      </c>
    </row>
    <row r="270" spans="2:14" x14ac:dyDescent="0.25">
      <c r="B270">
        <v>5504500000</v>
      </c>
      <c r="C270">
        <v>-11.135166999999999</v>
      </c>
      <c r="D270">
        <v>-13.703557999999999</v>
      </c>
      <c r="L270">
        <v>5504500000</v>
      </c>
      <c r="M270">
        <v>-11.705405000000001</v>
      </c>
      <c r="N270">
        <v>-13.546986</v>
      </c>
    </row>
    <row r="271" spans="2:14" x14ac:dyDescent="0.25">
      <c r="B271">
        <v>5604400000</v>
      </c>
      <c r="C271">
        <v>-11.253613</v>
      </c>
      <c r="D271">
        <v>-13.540504</v>
      </c>
      <c r="L271">
        <v>5604400000</v>
      </c>
      <c r="M271">
        <v>-11.779783999999999</v>
      </c>
      <c r="N271">
        <v>-13.403884</v>
      </c>
    </row>
    <row r="272" spans="2:14" x14ac:dyDescent="0.25">
      <c r="B272">
        <v>5704300000</v>
      </c>
      <c r="C272">
        <v>-11.362482</v>
      </c>
      <c r="D272">
        <v>-13.371252999999999</v>
      </c>
      <c r="L272">
        <v>5704300000</v>
      </c>
      <c r="M272">
        <v>-11.847564</v>
      </c>
      <c r="N272">
        <v>-13.242824000000001</v>
      </c>
    </row>
    <row r="273" spans="2:14" x14ac:dyDescent="0.25">
      <c r="B273">
        <v>5804200000</v>
      </c>
      <c r="C273">
        <v>-11.467319</v>
      </c>
      <c r="D273">
        <v>-13.234576000000001</v>
      </c>
      <c r="L273">
        <v>5804200000</v>
      </c>
      <c r="M273">
        <v>-11.93018</v>
      </c>
      <c r="N273">
        <v>-13.084553</v>
      </c>
    </row>
    <row r="274" spans="2:14" x14ac:dyDescent="0.25">
      <c r="B274">
        <v>5904100000</v>
      </c>
      <c r="C274">
        <v>-11.589413</v>
      </c>
      <c r="D274">
        <v>-13.135194</v>
      </c>
      <c r="L274">
        <v>5904100000</v>
      </c>
      <c r="M274">
        <v>-12.062695</v>
      </c>
      <c r="N274">
        <v>-12.934106</v>
      </c>
    </row>
    <row r="275" spans="2:14" x14ac:dyDescent="0.25">
      <c r="B275">
        <v>6004000000</v>
      </c>
      <c r="C275">
        <v>-11.743717</v>
      </c>
      <c r="D275">
        <v>-13.036262000000001</v>
      </c>
      <c r="L275">
        <v>6004000000</v>
      </c>
      <c r="M275">
        <v>-12.228583</v>
      </c>
      <c r="N275">
        <v>-12.758787999999999</v>
      </c>
    </row>
    <row r="276" spans="2:14" x14ac:dyDescent="0.25">
      <c r="B276">
        <v>6103900000</v>
      </c>
      <c r="C276">
        <v>-11.877856</v>
      </c>
      <c r="D276">
        <v>-12.988218</v>
      </c>
      <c r="L276">
        <v>6103900000</v>
      </c>
      <c r="M276">
        <v>-12.33914</v>
      </c>
      <c r="N276">
        <v>-12.614525</v>
      </c>
    </row>
    <row r="277" spans="2:14" x14ac:dyDescent="0.25">
      <c r="B277">
        <v>6203800000</v>
      </c>
      <c r="C277">
        <v>-12.000726</v>
      </c>
      <c r="D277">
        <v>-12.877988999999999</v>
      </c>
      <c r="L277">
        <v>6203800000</v>
      </c>
      <c r="M277">
        <v>-12.427239999999999</v>
      </c>
      <c r="N277">
        <v>-12.395412</v>
      </c>
    </row>
    <row r="278" spans="2:14" x14ac:dyDescent="0.25">
      <c r="B278">
        <v>6303700000</v>
      </c>
      <c r="C278">
        <v>-12.173416</v>
      </c>
      <c r="D278">
        <v>-12.749142000000001</v>
      </c>
      <c r="L278">
        <v>6303700000</v>
      </c>
      <c r="M278">
        <v>-12.526422999999999</v>
      </c>
      <c r="N278">
        <v>-12.204122999999999</v>
      </c>
    </row>
    <row r="279" spans="2:14" x14ac:dyDescent="0.25">
      <c r="B279">
        <v>6403600000</v>
      </c>
      <c r="C279">
        <v>-12.336734999999999</v>
      </c>
      <c r="D279">
        <v>-12.602004000000001</v>
      </c>
      <c r="L279">
        <v>6403600000</v>
      </c>
      <c r="M279">
        <v>-12.654441</v>
      </c>
      <c r="N279">
        <v>-11.986174999999999</v>
      </c>
    </row>
    <row r="280" spans="2:14" x14ac:dyDescent="0.25">
      <c r="B280">
        <v>6503500000</v>
      </c>
      <c r="C280">
        <v>-12.486694</v>
      </c>
      <c r="D280">
        <v>-12.511908999999999</v>
      </c>
      <c r="L280">
        <v>6503500000</v>
      </c>
      <c r="M280">
        <v>-12.758785</v>
      </c>
      <c r="N280">
        <v>-11.83812</v>
      </c>
    </row>
    <row r="281" spans="2:14" x14ac:dyDescent="0.25">
      <c r="B281">
        <v>6603400000</v>
      </c>
      <c r="C281">
        <v>-12.513425</v>
      </c>
      <c r="D281">
        <v>-12.488934</v>
      </c>
      <c r="L281">
        <v>6603400000</v>
      </c>
      <c r="M281">
        <v>-12.781247</v>
      </c>
      <c r="N281">
        <v>-11.711088</v>
      </c>
    </row>
    <row r="282" spans="2:14" x14ac:dyDescent="0.25">
      <c r="B282">
        <v>6703300000</v>
      </c>
      <c r="C282">
        <v>-12.515530999999999</v>
      </c>
      <c r="D282">
        <v>-12.465975</v>
      </c>
      <c r="L282">
        <v>6703300000</v>
      </c>
      <c r="M282">
        <v>-12.765968000000001</v>
      </c>
      <c r="N282">
        <v>-11.616008000000001</v>
      </c>
    </row>
    <row r="283" spans="2:14" x14ac:dyDescent="0.25">
      <c r="B283">
        <v>6803200000</v>
      </c>
      <c r="C283">
        <v>-12.479804</v>
      </c>
      <c r="D283">
        <v>-12.483471</v>
      </c>
      <c r="L283">
        <v>6803200000</v>
      </c>
      <c r="M283">
        <v>-12.725077000000001</v>
      </c>
      <c r="N283">
        <v>-11.565994999999999</v>
      </c>
    </row>
    <row r="284" spans="2:14" x14ac:dyDescent="0.25">
      <c r="B284">
        <v>6903100000</v>
      </c>
      <c r="C284">
        <v>-12.464316999999999</v>
      </c>
      <c r="D284">
        <v>-12.452788</v>
      </c>
      <c r="L284">
        <v>6903100000</v>
      </c>
      <c r="M284">
        <v>-12.69647</v>
      </c>
      <c r="N284">
        <v>-11.539993000000001</v>
      </c>
    </row>
    <row r="285" spans="2:14" x14ac:dyDescent="0.25">
      <c r="B285">
        <v>7003000000</v>
      </c>
      <c r="C285">
        <v>-12.443994999999999</v>
      </c>
      <c r="D285">
        <v>-12.41282</v>
      </c>
      <c r="L285">
        <v>7003000000</v>
      </c>
      <c r="M285">
        <v>-12.668993</v>
      </c>
      <c r="N285">
        <v>-11.55128</v>
      </c>
    </row>
    <row r="286" spans="2:14" x14ac:dyDescent="0.25">
      <c r="B286">
        <v>7102900000</v>
      </c>
      <c r="C286">
        <v>-12.451639</v>
      </c>
      <c r="D286">
        <v>-12.319039999999999</v>
      </c>
      <c r="L286">
        <v>7102900000</v>
      </c>
      <c r="M286">
        <v>-12.653715</v>
      </c>
      <c r="N286">
        <v>-11.598000000000001</v>
      </c>
    </row>
    <row r="287" spans="2:14" x14ac:dyDescent="0.25">
      <c r="B287">
        <v>7202800000</v>
      </c>
      <c r="C287">
        <v>-12.441426</v>
      </c>
      <c r="D287">
        <v>-12.252405</v>
      </c>
      <c r="L287">
        <v>7202800000</v>
      </c>
      <c r="M287">
        <v>-12.616504000000001</v>
      </c>
      <c r="N287">
        <v>-11.706149</v>
      </c>
    </row>
    <row r="288" spans="2:14" x14ac:dyDescent="0.25">
      <c r="B288">
        <v>7302700000</v>
      </c>
      <c r="C288">
        <v>-12.455659000000001</v>
      </c>
      <c r="D288">
        <v>-12.158886000000001</v>
      </c>
      <c r="L288">
        <v>7302700000</v>
      </c>
      <c r="M288">
        <v>-12.617182</v>
      </c>
      <c r="N288">
        <v>-11.885228</v>
      </c>
    </row>
    <row r="289" spans="2:14" x14ac:dyDescent="0.25">
      <c r="B289">
        <v>7402600000</v>
      </c>
      <c r="C289">
        <v>-12.416072</v>
      </c>
      <c r="D289">
        <v>-12.095523999999999</v>
      </c>
      <c r="L289">
        <v>7402600000</v>
      </c>
      <c r="M289">
        <v>-12.590077000000001</v>
      </c>
      <c r="N289">
        <v>-12.133352</v>
      </c>
    </row>
    <row r="290" spans="2:14" x14ac:dyDescent="0.25">
      <c r="B290">
        <v>7502500000</v>
      </c>
      <c r="C290">
        <v>-12.420869</v>
      </c>
      <c r="D290">
        <v>-12.021608000000001</v>
      </c>
      <c r="L290">
        <v>7502500000</v>
      </c>
      <c r="M290">
        <v>-12.658085</v>
      </c>
      <c r="N290">
        <v>-12.457272</v>
      </c>
    </row>
    <row r="291" spans="2:14" x14ac:dyDescent="0.25">
      <c r="B291">
        <v>7602400000</v>
      </c>
      <c r="C291">
        <v>-12.406775</v>
      </c>
      <c r="D291">
        <v>-12.036932999999999</v>
      </c>
      <c r="L291">
        <v>7602400000</v>
      </c>
      <c r="M291">
        <v>-12.764879000000001</v>
      </c>
      <c r="N291">
        <v>-12.724945</v>
      </c>
    </row>
    <row r="292" spans="2:14" x14ac:dyDescent="0.25">
      <c r="B292">
        <v>7702300000</v>
      </c>
      <c r="C292">
        <v>-12.429023000000001</v>
      </c>
      <c r="D292">
        <v>-12.072751</v>
      </c>
      <c r="L292">
        <v>7702300000</v>
      </c>
      <c r="M292">
        <v>-12.960856</v>
      </c>
      <c r="N292">
        <v>-12.952159</v>
      </c>
    </row>
    <row r="293" spans="2:14" x14ac:dyDescent="0.25">
      <c r="B293">
        <v>7802200000</v>
      </c>
      <c r="C293">
        <v>-12.412824000000001</v>
      </c>
      <c r="D293">
        <v>-12.17207</v>
      </c>
      <c r="L293">
        <v>7802200000</v>
      </c>
      <c r="M293">
        <v>-13.130459999999999</v>
      </c>
      <c r="N293">
        <v>-12.988942</v>
      </c>
    </row>
    <row r="294" spans="2:14" x14ac:dyDescent="0.25">
      <c r="B294">
        <v>7902100000</v>
      </c>
      <c r="C294">
        <v>-12.397938</v>
      </c>
      <c r="D294">
        <v>-12.278931</v>
      </c>
      <c r="L294">
        <v>7902100000</v>
      </c>
      <c r="M294">
        <v>-13.259914</v>
      </c>
      <c r="N294">
        <v>-12.981699000000001</v>
      </c>
    </row>
    <row r="295" spans="2:14" x14ac:dyDescent="0.25">
      <c r="B295">
        <v>8002000000</v>
      </c>
      <c r="C295">
        <v>-12.373008</v>
      </c>
      <c r="D295">
        <v>-12.433824</v>
      </c>
      <c r="L295">
        <v>8002000000</v>
      </c>
      <c r="M295">
        <v>-13.352738</v>
      </c>
      <c r="N295">
        <v>-12.853635000000001</v>
      </c>
    </row>
    <row r="296" spans="2:14" x14ac:dyDescent="0.25">
      <c r="B296">
        <v>8101900000</v>
      </c>
      <c r="C296">
        <v>-12.360345000000001</v>
      </c>
      <c r="D296">
        <v>-12.621036</v>
      </c>
      <c r="L296">
        <v>8101900000</v>
      </c>
      <c r="M296">
        <v>-13.417182</v>
      </c>
      <c r="N296">
        <v>-12.800750000000001</v>
      </c>
    </row>
    <row r="297" spans="2:14" x14ac:dyDescent="0.25">
      <c r="B297">
        <v>8201800000</v>
      </c>
      <c r="C297">
        <v>-12.351654999999999</v>
      </c>
      <c r="D297">
        <v>-12.901709</v>
      </c>
      <c r="L297">
        <v>8201800000</v>
      </c>
      <c r="M297">
        <v>-13.454008999999999</v>
      </c>
      <c r="N297">
        <v>-12.82015</v>
      </c>
    </row>
    <row r="298" spans="2:14" x14ac:dyDescent="0.25">
      <c r="B298">
        <v>8301700000</v>
      </c>
      <c r="C298">
        <v>-12.317083</v>
      </c>
      <c r="D298">
        <v>-13.287946</v>
      </c>
      <c r="L298">
        <v>8301700000</v>
      </c>
      <c r="M298">
        <v>-13.443006</v>
      </c>
      <c r="N298">
        <v>-12.95847</v>
      </c>
    </row>
    <row r="299" spans="2:14" x14ac:dyDescent="0.25">
      <c r="B299">
        <v>8401600000</v>
      </c>
      <c r="C299">
        <v>-12.267733</v>
      </c>
      <c r="D299">
        <v>-13.793772000000001</v>
      </c>
      <c r="L299">
        <v>8401600000</v>
      </c>
      <c r="M299">
        <v>-13.426804000000001</v>
      </c>
      <c r="N299">
        <v>-13.135418</v>
      </c>
    </row>
    <row r="300" spans="2:14" x14ac:dyDescent="0.25">
      <c r="B300">
        <v>8501500000</v>
      </c>
      <c r="C300">
        <v>-12.224205</v>
      </c>
      <c r="D300">
        <v>-14.372116999999999</v>
      </c>
      <c r="L300">
        <v>8501500000</v>
      </c>
      <c r="M300">
        <v>-13.437860000000001</v>
      </c>
      <c r="N300">
        <v>-13.371191</v>
      </c>
    </row>
    <row r="301" spans="2:14" x14ac:dyDescent="0.25">
      <c r="B301">
        <v>8601400000</v>
      </c>
      <c r="C301">
        <v>-12.2262</v>
      </c>
      <c r="D301">
        <v>-14.955082000000001</v>
      </c>
      <c r="L301">
        <v>8601400000</v>
      </c>
      <c r="M301">
        <v>-13.444081000000001</v>
      </c>
      <c r="N301">
        <v>-13.668454000000001</v>
      </c>
    </row>
    <row r="302" spans="2:14" x14ac:dyDescent="0.25">
      <c r="B302">
        <v>8701300000</v>
      </c>
      <c r="C302">
        <v>-12.280942</v>
      </c>
      <c r="D302">
        <v>-15.468896000000001</v>
      </c>
      <c r="L302">
        <v>8701300000</v>
      </c>
      <c r="M302">
        <v>-13.460677</v>
      </c>
      <c r="N302">
        <v>-14.038702000000001</v>
      </c>
    </row>
    <row r="303" spans="2:14" x14ac:dyDescent="0.25">
      <c r="B303">
        <v>8801200000</v>
      </c>
      <c r="C303">
        <v>-12.343569</v>
      </c>
      <c r="D303">
        <v>-15.856662</v>
      </c>
      <c r="L303">
        <v>8801200000</v>
      </c>
      <c r="M303">
        <v>-13.433248000000001</v>
      </c>
      <c r="N303">
        <v>-14.465716</v>
      </c>
    </row>
    <row r="304" spans="2:14" x14ac:dyDescent="0.25">
      <c r="B304">
        <v>8901100000</v>
      </c>
      <c r="C304">
        <v>-12.457348</v>
      </c>
      <c r="D304">
        <v>-16.049389000000001</v>
      </c>
      <c r="L304">
        <v>8901100000</v>
      </c>
      <c r="M304">
        <v>-13.456009</v>
      </c>
      <c r="N304">
        <v>-14.896957</v>
      </c>
    </row>
    <row r="305" spans="2:14" x14ac:dyDescent="0.25">
      <c r="B305">
        <v>9001000000</v>
      </c>
      <c r="C305">
        <v>-12.589983</v>
      </c>
      <c r="D305">
        <v>-16.118182999999998</v>
      </c>
      <c r="L305">
        <v>9001000000</v>
      </c>
      <c r="M305">
        <v>-13.460846999999999</v>
      </c>
      <c r="N305">
        <v>-15.396402</v>
      </c>
    </row>
    <row r="306" spans="2:14" x14ac:dyDescent="0.25">
      <c r="B306">
        <v>9100900000</v>
      </c>
      <c r="C306">
        <v>-12.750432999999999</v>
      </c>
      <c r="D306">
        <v>-16.090551000000001</v>
      </c>
      <c r="L306">
        <v>9100900000</v>
      </c>
      <c r="M306">
        <v>-13.51187</v>
      </c>
      <c r="N306">
        <v>-15.814137000000001</v>
      </c>
    </row>
    <row r="307" spans="2:14" x14ac:dyDescent="0.25">
      <c r="B307">
        <v>9200800000</v>
      </c>
      <c r="C307">
        <v>-12.939136</v>
      </c>
      <c r="D307">
        <v>-16.096603000000002</v>
      </c>
      <c r="L307">
        <v>9200800000</v>
      </c>
      <c r="M307">
        <v>-13.577159</v>
      </c>
      <c r="N307">
        <v>-16.263373999999999</v>
      </c>
    </row>
    <row r="308" spans="2:14" x14ac:dyDescent="0.25">
      <c r="B308">
        <v>9300700000</v>
      </c>
      <c r="C308">
        <v>-13.113961</v>
      </c>
      <c r="D308">
        <v>-16.183474</v>
      </c>
      <c r="L308">
        <v>9300700000</v>
      </c>
      <c r="M308">
        <v>-13.677061</v>
      </c>
      <c r="N308">
        <v>-16.607046</v>
      </c>
    </row>
    <row r="309" spans="2:14" x14ac:dyDescent="0.25">
      <c r="B309">
        <v>9400600000</v>
      </c>
      <c r="C309">
        <v>-13.290239</v>
      </c>
      <c r="D309">
        <v>-16.423677000000001</v>
      </c>
      <c r="L309">
        <v>9400600000</v>
      </c>
      <c r="M309">
        <v>-13.779527</v>
      </c>
      <c r="N309">
        <v>-17.053581000000001</v>
      </c>
    </row>
    <row r="310" spans="2:14" x14ac:dyDescent="0.25">
      <c r="B310">
        <v>9500500000</v>
      </c>
      <c r="C310">
        <v>-13.395388000000001</v>
      </c>
      <c r="D310">
        <v>-16.969781999999999</v>
      </c>
      <c r="L310">
        <v>9500500000</v>
      </c>
      <c r="M310">
        <v>-13.880155</v>
      </c>
      <c r="N310">
        <v>-17.559761000000002</v>
      </c>
    </row>
    <row r="311" spans="2:14" x14ac:dyDescent="0.25">
      <c r="B311">
        <v>9600400000</v>
      </c>
      <c r="C311">
        <v>-13.476284</v>
      </c>
      <c r="D311">
        <v>-17.677097</v>
      </c>
      <c r="L311">
        <v>9600400000</v>
      </c>
      <c r="M311">
        <v>-13.983867999999999</v>
      </c>
      <c r="N311">
        <v>-18.129425000000001</v>
      </c>
    </row>
    <row r="312" spans="2:14" x14ac:dyDescent="0.25">
      <c r="B312">
        <v>9700300000</v>
      </c>
      <c r="C312">
        <v>-13.500749000000001</v>
      </c>
      <c r="D312">
        <v>-18.731141999999998</v>
      </c>
      <c r="L312">
        <v>9700300000</v>
      </c>
      <c r="M312">
        <v>-14.041496</v>
      </c>
      <c r="N312">
        <v>-18.928108000000002</v>
      </c>
    </row>
    <row r="313" spans="2:14" x14ac:dyDescent="0.25">
      <c r="B313">
        <v>9800200000</v>
      </c>
      <c r="C313">
        <v>-13.520602999999999</v>
      </c>
      <c r="D313">
        <v>-20.004193999999998</v>
      </c>
      <c r="L313">
        <v>9800200000</v>
      </c>
      <c r="M313">
        <v>-14.084775</v>
      </c>
      <c r="N313">
        <v>-19.869140999999999</v>
      </c>
    </row>
    <row r="314" spans="2:14" x14ac:dyDescent="0.25">
      <c r="B314">
        <v>9900100000</v>
      </c>
      <c r="C314">
        <v>-13.546403</v>
      </c>
      <c r="D314">
        <v>-21.738538999999999</v>
      </c>
      <c r="L314">
        <v>9900100000</v>
      </c>
      <c r="M314">
        <v>-14.132396999999999</v>
      </c>
      <c r="N314">
        <v>-21.137872999999999</v>
      </c>
    </row>
    <row r="315" spans="2:14" x14ac:dyDescent="0.25">
      <c r="B315">
        <v>10000000000</v>
      </c>
      <c r="C315">
        <v>-13.581232</v>
      </c>
      <c r="D315">
        <v>-22.986704</v>
      </c>
      <c r="L315">
        <v>10000000000</v>
      </c>
      <c r="M315">
        <v>-14.196790999999999</v>
      </c>
      <c r="N315">
        <v>-21.981144</v>
      </c>
    </row>
    <row r="316" spans="2:14" x14ac:dyDescent="0.25">
      <c r="B316" t="s">
        <v>25</v>
      </c>
      <c r="L316" t="s">
        <v>25</v>
      </c>
    </row>
    <row r="319" spans="2:14" x14ac:dyDescent="0.25">
      <c r="B319" t="s">
        <v>26</v>
      </c>
      <c r="L319" t="s">
        <v>26</v>
      </c>
    </row>
    <row r="320" spans="2:14" x14ac:dyDescent="0.25">
      <c r="B320" t="s">
        <v>23</v>
      </c>
      <c r="C320" t="s">
        <v>268</v>
      </c>
      <c r="D320" t="s">
        <v>269</v>
      </c>
      <c r="L320" t="s">
        <v>23</v>
      </c>
      <c r="M320" t="s">
        <v>268</v>
      </c>
      <c r="N320" t="s">
        <v>269</v>
      </c>
    </row>
    <row r="321" spans="2:14" x14ac:dyDescent="0.25">
      <c r="B321">
        <v>10000000</v>
      </c>
      <c r="C321">
        <v>-23.943943000000001</v>
      </c>
      <c r="D321">
        <v>-1.2628508000000001</v>
      </c>
      <c r="L321">
        <v>10000000</v>
      </c>
      <c r="M321">
        <v>-23.62537</v>
      </c>
      <c r="N321">
        <v>-1.2728098999999999</v>
      </c>
    </row>
    <row r="322" spans="2:14" x14ac:dyDescent="0.25">
      <c r="B322">
        <v>109900000</v>
      </c>
      <c r="C322">
        <v>-19.364713999999999</v>
      </c>
      <c r="D322">
        <v>-7.5962405000000004</v>
      </c>
      <c r="L322">
        <v>109900000</v>
      </c>
      <c r="M322">
        <v>-19.074244</v>
      </c>
      <c r="N322">
        <v>-7.9684176000000004</v>
      </c>
    </row>
    <row r="323" spans="2:14" x14ac:dyDescent="0.25">
      <c r="B323">
        <v>209800000</v>
      </c>
      <c r="C323">
        <v>-13.391368999999999</v>
      </c>
      <c r="D323">
        <v>-12.034663</v>
      </c>
      <c r="L323">
        <v>209800000</v>
      </c>
      <c r="M323">
        <v>-13.129724</v>
      </c>
      <c r="N323">
        <v>-12.779196000000001</v>
      </c>
    </row>
    <row r="324" spans="2:14" x14ac:dyDescent="0.25">
      <c r="B324">
        <v>309700000</v>
      </c>
      <c r="C324">
        <v>-11.630720999999999</v>
      </c>
      <c r="D324">
        <v>-14.884653</v>
      </c>
      <c r="L324">
        <v>309700000</v>
      </c>
      <c r="M324">
        <v>-11.454032</v>
      </c>
      <c r="N324">
        <v>-16.119862000000001</v>
      </c>
    </row>
    <row r="325" spans="2:14" x14ac:dyDescent="0.25">
      <c r="B325">
        <v>409600000</v>
      </c>
      <c r="C325">
        <v>-9.9272279999999995</v>
      </c>
      <c r="D325">
        <v>-12.718261999999999</v>
      </c>
      <c r="L325">
        <v>409600000</v>
      </c>
      <c r="M325">
        <v>-9.7216872999999993</v>
      </c>
      <c r="N325">
        <v>-14.221437999999999</v>
      </c>
    </row>
    <row r="326" spans="2:14" x14ac:dyDescent="0.25">
      <c r="B326">
        <v>509500000</v>
      </c>
      <c r="C326">
        <v>-9.5484618999999995</v>
      </c>
      <c r="D326">
        <v>-12.568981000000001</v>
      </c>
      <c r="L326">
        <v>509500000</v>
      </c>
      <c r="M326">
        <v>-9.3195534000000002</v>
      </c>
      <c r="N326">
        <v>-14.473573999999999</v>
      </c>
    </row>
    <row r="327" spans="2:14" x14ac:dyDescent="0.25">
      <c r="B327">
        <v>609400000</v>
      </c>
      <c r="C327">
        <v>-9.4057826999999996</v>
      </c>
      <c r="D327">
        <v>-12.975196</v>
      </c>
      <c r="L327">
        <v>609400000</v>
      </c>
      <c r="M327">
        <v>-9.1735887999999992</v>
      </c>
      <c r="N327">
        <v>-15.183774</v>
      </c>
    </row>
    <row r="328" spans="2:14" x14ac:dyDescent="0.25">
      <c r="B328">
        <v>709300000</v>
      </c>
      <c r="C328">
        <v>-9.3422298000000001</v>
      </c>
      <c r="D328">
        <v>-13.537136</v>
      </c>
      <c r="L328">
        <v>709300000</v>
      </c>
      <c r="M328">
        <v>-9.1134156999999991</v>
      </c>
      <c r="N328">
        <v>-15.927937999999999</v>
      </c>
    </row>
    <row r="329" spans="2:14" x14ac:dyDescent="0.25">
      <c r="B329">
        <v>809200000</v>
      </c>
      <c r="C329">
        <v>-9.3598365999999995</v>
      </c>
      <c r="D329">
        <v>-14.189997</v>
      </c>
      <c r="L329">
        <v>809200000</v>
      </c>
      <c r="M329">
        <v>-9.1363734999999995</v>
      </c>
      <c r="N329">
        <v>-16.541008000000001</v>
      </c>
    </row>
    <row r="330" spans="2:14" x14ac:dyDescent="0.25">
      <c r="B330">
        <v>909100000</v>
      </c>
      <c r="C330">
        <v>-9.3964356999999996</v>
      </c>
      <c r="D330">
        <v>-15.11172</v>
      </c>
      <c r="L330">
        <v>909100000</v>
      </c>
      <c r="M330">
        <v>-9.1865252999999996</v>
      </c>
      <c r="N330">
        <v>-17.224095999999999</v>
      </c>
    </row>
    <row r="331" spans="2:14" x14ac:dyDescent="0.25">
      <c r="B331">
        <v>1009000000</v>
      </c>
      <c r="C331">
        <v>-9.4161348</v>
      </c>
      <c r="D331">
        <v>-16.237171</v>
      </c>
      <c r="L331">
        <v>1009000000</v>
      </c>
      <c r="M331">
        <v>-9.2483292000000006</v>
      </c>
      <c r="N331">
        <v>-17.965060999999999</v>
      </c>
    </row>
    <row r="332" spans="2:14" x14ac:dyDescent="0.25">
      <c r="B332">
        <v>1108900000</v>
      </c>
      <c r="C332">
        <v>-9.4416437000000002</v>
      </c>
      <c r="D332">
        <v>-17.757346999999999</v>
      </c>
      <c r="L332">
        <v>1108900000</v>
      </c>
      <c r="M332">
        <v>-9.3141718000000004</v>
      </c>
      <c r="N332">
        <v>-18.919267999999999</v>
      </c>
    </row>
    <row r="333" spans="2:14" x14ac:dyDescent="0.25">
      <c r="B333">
        <v>1208800000</v>
      </c>
      <c r="C333">
        <v>-9.5294561000000009</v>
      </c>
      <c r="D333">
        <v>-19.297602000000001</v>
      </c>
      <c r="L333">
        <v>1208800000</v>
      </c>
      <c r="M333">
        <v>-9.4590054000000006</v>
      </c>
      <c r="N333">
        <v>-19.959485999999998</v>
      </c>
    </row>
    <row r="334" spans="2:14" x14ac:dyDescent="0.25">
      <c r="B334">
        <v>1308700000</v>
      </c>
      <c r="C334">
        <v>-9.6315079000000008</v>
      </c>
      <c r="D334">
        <v>-21.604696000000001</v>
      </c>
      <c r="L334">
        <v>1308700000</v>
      </c>
      <c r="M334">
        <v>-9.5813884999999992</v>
      </c>
      <c r="N334">
        <v>-21.315785999999999</v>
      </c>
    </row>
    <row r="335" spans="2:14" x14ac:dyDescent="0.25">
      <c r="B335">
        <v>1408600000</v>
      </c>
      <c r="C335">
        <v>-9.7461614999999995</v>
      </c>
      <c r="D335">
        <v>-24.344397000000001</v>
      </c>
      <c r="L335">
        <v>1408600000</v>
      </c>
      <c r="M335">
        <v>-9.6959695999999997</v>
      </c>
      <c r="N335">
        <v>-22.958221000000002</v>
      </c>
    </row>
    <row r="336" spans="2:14" x14ac:dyDescent="0.25">
      <c r="B336">
        <v>1508500000</v>
      </c>
      <c r="C336">
        <v>-9.8232651000000004</v>
      </c>
      <c r="D336">
        <v>-27.337536</v>
      </c>
      <c r="L336">
        <v>1508500000</v>
      </c>
      <c r="M336">
        <v>-9.7160157999999992</v>
      </c>
      <c r="N336">
        <v>-24.678473</v>
      </c>
    </row>
    <row r="337" spans="2:14" x14ac:dyDescent="0.25">
      <c r="B337">
        <v>1608400000</v>
      </c>
      <c r="C337">
        <v>-9.9125108999999991</v>
      </c>
      <c r="D337">
        <v>-29.148713999999998</v>
      </c>
      <c r="L337">
        <v>1608400000</v>
      </c>
      <c r="M337">
        <v>-9.7462233999999999</v>
      </c>
      <c r="N337">
        <v>-26.110766999999999</v>
      </c>
    </row>
    <row r="338" spans="2:14" x14ac:dyDescent="0.25">
      <c r="B338">
        <v>1708300000</v>
      </c>
      <c r="C338">
        <v>-9.9654492999999995</v>
      </c>
      <c r="D338">
        <v>-29.607711999999999</v>
      </c>
      <c r="L338">
        <v>1708300000</v>
      </c>
      <c r="M338">
        <v>-9.7397003000000009</v>
      </c>
      <c r="N338">
        <v>-27.068121000000001</v>
      </c>
    </row>
    <row r="339" spans="2:14" x14ac:dyDescent="0.25">
      <c r="B339">
        <v>1808200000</v>
      </c>
      <c r="C339">
        <v>-10.046172</v>
      </c>
      <c r="D339">
        <v>-29.451108999999999</v>
      </c>
      <c r="L339">
        <v>1808200000</v>
      </c>
      <c r="M339">
        <v>-9.7646332000000005</v>
      </c>
      <c r="N339">
        <v>-27.858393</v>
      </c>
    </row>
    <row r="340" spans="2:14" x14ac:dyDescent="0.25">
      <c r="B340">
        <v>1908100000</v>
      </c>
      <c r="C340">
        <v>-10.118129</v>
      </c>
      <c r="D340">
        <v>-29.511144999999999</v>
      </c>
      <c r="L340">
        <v>1908100000</v>
      </c>
      <c r="M340">
        <v>-9.7755165000000002</v>
      </c>
      <c r="N340">
        <v>-28.604219000000001</v>
      </c>
    </row>
    <row r="341" spans="2:14" x14ac:dyDescent="0.25">
      <c r="B341">
        <v>2008000000</v>
      </c>
      <c r="C341">
        <v>-10.219434</v>
      </c>
      <c r="D341">
        <v>-30.45027</v>
      </c>
      <c r="L341">
        <v>2008000000</v>
      </c>
      <c r="M341">
        <v>-9.8164463000000008</v>
      </c>
      <c r="N341">
        <v>-29.361605000000001</v>
      </c>
    </row>
    <row r="342" spans="2:14" x14ac:dyDescent="0.25">
      <c r="B342">
        <v>2107900000</v>
      </c>
      <c r="C342">
        <v>-10.284456</v>
      </c>
      <c r="D342">
        <v>-31.244419000000001</v>
      </c>
      <c r="L342">
        <v>2107900000</v>
      </c>
      <c r="M342">
        <v>-9.8367891000000007</v>
      </c>
      <c r="N342">
        <v>-29.831361999999999</v>
      </c>
    </row>
    <row r="343" spans="2:14" x14ac:dyDescent="0.25">
      <c r="B343">
        <v>2207800000</v>
      </c>
      <c r="C343">
        <v>-10.407302</v>
      </c>
      <c r="D343">
        <v>-30.652569</v>
      </c>
      <c r="L343">
        <v>2207800000</v>
      </c>
      <c r="M343">
        <v>-9.9068184000000006</v>
      </c>
      <c r="N343">
        <v>-29.579816999999998</v>
      </c>
    </row>
    <row r="344" spans="2:14" x14ac:dyDescent="0.25">
      <c r="B344">
        <v>2307700000</v>
      </c>
      <c r="C344">
        <v>-10.566374</v>
      </c>
      <c r="D344">
        <v>-28.389723</v>
      </c>
      <c r="L344">
        <v>2307700000</v>
      </c>
      <c r="M344">
        <v>-10.005877</v>
      </c>
      <c r="N344">
        <v>-28.329075</v>
      </c>
    </row>
    <row r="345" spans="2:14" x14ac:dyDescent="0.25">
      <c r="B345">
        <v>2407600000</v>
      </c>
      <c r="C345">
        <v>-10.765044</v>
      </c>
      <c r="D345">
        <v>-25.157207</v>
      </c>
      <c r="L345">
        <v>2407600000</v>
      </c>
      <c r="M345">
        <v>-10.120898</v>
      </c>
      <c r="N345">
        <v>-25.990915000000001</v>
      </c>
    </row>
    <row r="346" spans="2:14" x14ac:dyDescent="0.25">
      <c r="B346">
        <v>2507500000</v>
      </c>
      <c r="C346">
        <v>-10.952603</v>
      </c>
      <c r="D346">
        <v>-22.231798000000001</v>
      </c>
      <c r="L346">
        <v>2507500000</v>
      </c>
      <c r="M346">
        <v>-10.222428000000001</v>
      </c>
      <c r="N346">
        <v>-23.219963</v>
      </c>
    </row>
    <row r="347" spans="2:14" x14ac:dyDescent="0.25">
      <c r="B347">
        <v>2607400000</v>
      </c>
      <c r="C347">
        <v>-11.147758</v>
      </c>
      <c r="D347">
        <v>-19.925954999999998</v>
      </c>
      <c r="L347">
        <v>2607400000</v>
      </c>
      <c r="M347">
        <v>-10.321799</v>
      </c>
      <c r="N347">
        <v>-20.863538999999999</v>
      </c>
    </row>
    <row r="348" spans="2:14" x14ac:dyDescent="0.25">
      <c r="B348">
        <v>2707300000</v>
      </c>
      <c r="C348">
        <v>-11.274077</v>
      </c>
      <c r="D348">
        <v>-18.452738</v>
      </c>
      <c r="L348">
        <v>2707300000</v>
      </c>
      <c r="M348">
        <v>-10.38649</v>
      </c>
      <c r="N348">
        <v>-19.412029</v>
      </c>
    </row>
    <row r="349" spans="2:14" x14ac:dyDescent="0.25">
      <c r="B349">
        <v>2807200000</v>
      </c>
      <c r="C349">
        <v>-11.336518999999999</v>
      </c>
      <c r="D349">
        <v>-17.49342</v>
      </c>
      <c r="L349">
        <v>2807200000</v>
      </c>
      <c r="M349">
        <v>-10.422881</v>
      </c>
      <c r="N349">
        <v>-18.460518</v>
      </c>
    </row>
    <row r="350" spans="2:14" x14ac:dyDescent="0.25">
      <c r="B350">
        <v>2907100000</v>
      </c>
      <c r="C350">
        <v>-11.322692999999999</v>
      </c>
      <c r="D350">
        <v>-16.833302</v>
      </c>
      <c r="L350">
        <v>2907100000</v>
      </c>
      <c r="M350">
        <v>-10.434179</v>
      </c>
      <c r="N350">
        <v>-17.755742999999999</v>
      </c>
    </row>
    <row r="351" spans="2:14" x14ac:dyDescent="0.25">
      <c r="B351">
        <v>3007000000</v>
      </c>
      <c r="C351">
        <v>-11.354483</v>
      </c>
      <c r="D351">
        <v>-16.100304000000001</v>
      </c>
      <c r="L351">
        <v>3007000000</v>
      </c>
      <c r="M351">
        <v>-10.505829</v>
      </c>
      <c r="N351">
        <v>-17.004325999999999</v>
      </c>
    </row>
    <row r="352" spans="2:14" x14ac:dyDescent="0.25">
      <c r="B352">
        <v>3106900000</v>
      </c>
      <c r="C352">
        <v>-11.364862</v>
      </c>
      <c r="D352">
        <v>-15.940619999999999</v>
      </c>
      <c r="L352">
        <v>3106900000</v>
      </c>
      <c r="M352">
        <v>-10.569789999999999</v>
      </c>
      <c r="N352">
        <v>-16.959181000000001</v>
      </c>
    </row>
    <row r="353" spans="2:14" x14ac:dyDescent="0.25">
      <c r="B353">
        <v>3206800000</v>
      </c>
      <c r="C353">
        <v>-11.353486</v>
      </c>
      <c r="D353">
        <v>-15.871146</v>
      </c>
      <c r="L353">
        <v>3206800000</v>
      </c>
      <c r="M353">
        <v>-10.639059</v>
      </c>
      <c r="N353">
        <v>-16.954785999999999</v>
      </c>
    </row>
    <row r="354" spans="2:14" x14ac:dyDescent="0.25">
      <c r="B354">
        <v>3306700000</v>
      </c>
      <c r="C354">
        <v>-11.328783</v>
      </c>
      <c r="D354">
        <v>-16.047906999999999</v>
      </c>
      <c r="L354">
        <v>3306700000</v>
      </c>
      <c r="M354">
        <v>-10.726836</v>
      </c>
      <c r="N354">
        <v>-17.253519000000001</v>
      </c>
    </row>
    <row r="355" spans="2:14" x14ac:dyDescent="0.25">
      <c r="B355">
        <v>3406600000</v>
      </c>
      <c r="C355">
        <v>-11.271955</v>
      </c>
      <c r="D355">
        <v>-15.964521</v>
      </c>
      <c r="L355">
        <v>3406600000</v>
      </c>
      <c r="M355">
        <v>-10.821638999999999</v>
      </c>
      <c r="N355">
        <v>-17.184398999999999</v>
      </c>
    </row>
    <row r="356" spans="2:14" x14ac:dyDescent="0.25">
      <c r="B356">
        <v>3506500000</v>
      </c>
      <c r="C356">
        <v>-11.245568</v>
      </c>
      <c r="D356">
        <v>-16.124341999999999</v>
      </c>
      <c r="L356">
        <v>3506500000</v>
      </c>
      <c r="M356">
        <v>-10.922215</v>
      </c>
      <c r="N356">
        <v>-17.476755000000001</v>
      </c>
    </row>
    <row r="357" spans="2:14" x14ac:dyDescent="0.25">
      <c r="B357">
        <v>3606400000</v>
      </c>
      <c r="C357">
        <v>-11.219716</v>
      </c>
      <c r="D357">
        <v>-16.172823000000001</v>
      </c>
      <c r="L357">
        <v>3606400000</v>
      </c>
      <c r="M357">
        <v>-11.001315999999999</v>
      </c>
      <c r="N357">
        <v>-17.526108000000001</v>
      </c>
    </row>
    <row r="358" spans="2:14" x14ac:dyDescent="0.25">
      <c r="B358">
        <v>3706300000</v>
      </c>
      <c r="C358">
        <v>-11.228308999999999</v>
      </c>
      <c r="D358">
        <v>-16.204156999999999</v>
      </c>
      <c r="L358">
        <v>3706300000</v>
      </c>
      <c r="M358">
        <v>-11.064244</v>
      </c>
      <c r="N358">
        <v>-17.591543000000001</v>
      </c>
    </row>
    <row r="359" spans="2:14" x14ac:dyDescent="0.25">
      <c r="B359">
        <v>3806200000</v>
      </c>
      <c r="C359">
        <v>-11.270775</v>
      </c>
      <c r="D359">
        <v>-15.976815999999999</v>
      </c>
      <c r="L359">
        <v>3806200000</v>
      </c>
      <c r="M359">
        <v>-11.146528</v>
      </c>
      <c r="N359">
        <v>-17.260887</v>
      </c>
    </row>
    <row r="360" spans="2:14" x14ac:dyDescent="0.25">
      <c r="B360">
        <v>3906100000</v>
      </c>
      <c r="C360">
        <v>-11.302363</v>
      </c>
      <c r="D360">
        <v>-16.010607</v>
      </c>
      <c r="L360">
        <v>3906100000</v>
      </c>
      <c r="M360">
        <v>-11.197145000000001</v>
      </c>
      <c r="N360">
        <v>-17.337537999999999</v>
      </c>
    </row>
    <row r="361" spans="2:14" x14ac:dyDescent="0.25">
      <c r="B361">
        <v>4006000000</v>
      </c>
      <c r="C361">
        <v>-11.353885</v>
      </c>
      <c r="D361">
        <v>-15.847424999999999</v>
      </c>
      <c r="L361">
        <v>4006000000</v>
      </c>
      <c r="M361">
        <v>-11.289251</v>
      </c>
      <c r="N361">
        <v>-17.114509999999999</v>
      </c>
    </row>
    <row r="362" spans="2:14" x14ac:dyDescent="0.25">
      <c r="B362">
        <v>4105900000</v>
      </c>
      <c r="C362">
        <v>-11.332896</v>
      </c>
      <c r="D362">
        <v>-15.791295</v>
      </c>
      <c r="L362">
        <v>4105900000</v>
      </c>
      <c r="M362">
        <v>-11.296268</v>
      </c>
      <c r="N362">
        <v>-17.022264</v>
      </c>
    </row>
    <row r="363" spans="2:14" x14ac:dyDescent="0.25">
      <c r="B363">
        <v>4205800000</v>
      </c>
      <c r="C363">
        <v>-11.393209000000001</v>
      </c>
      <c r="D363">
        <v>-15.574828</v>
      </c>
      <c r="L363">
        <v>4205800000</v>
      </c>
      <c r="M363">
        <v>-11.381743999999999</v>
      </c>
      <c r="N363">
        <v>-16.611750000000001</v>
      </c>
    </row>
    <row r="364" spans="2:14" x14ac:dyDescent="0.25">
      <c r="B364">
        <v>4305700000</v>
      </c>
      <c r="C364">
        <v>-11.459474999999999</v>
      </c>
      <c r="D364">
        <v>-15.676261</v>
      </c>
      <c r="L364">
        <v>4305700000</v>
      </c>
      <c r="M364">
        <v>-11.452266</v>
      </c>
      <c r="N364">
        <v>-16.574573999999998</v>
      </c>
    </row>
    <row r="365" spans="2:14" x14ac:dyDescent="0.25">
      <c r="B365">
        <v>4405600000</v>
      </c>
      <c r="C365">
        <v>-11.573945999999999</v>
      </c>
      <c r="D365">
        <v>-15.692572999999999</v>
      </c>
      <c r="L365">
        <v>4405600000</v>
      </c>
      <c r="M365">
        <v>-11.552372999999999</v>
      </c>
      <c r="N365">
        <v>-16.392481</v>
      </c>
    </row>
    <row r="366" spans="2:14" x14ac:dyDescent="0.25">
      <c r="B366">
        <v>4505500000</v>
      </c>
      <c r="C366">
        <v>-11.622581</v>
      </c>
      <c r="D366">
        <v>-15.832693000000001</v>
      </c>
      <c r="L366">
        <v>4505500000</v>
      </c>
      <c r="M366">
        <v>-11.554322000000001</v>
      </c>
      <c r="N366">
        <v>-16.362525999999999</v>
      </c>
    </row>
    <row r="367" spans="2:14" x14ac:dyDescent="0.25">
      <c r="B367">
        <v>4605400000</v>
      </c>
      <c r="C367">
        <v>-11.757178</v>
      </c>
      <c r="D367">
        <v>-15.798257</v>
      </c>
      <c r="L367">
        <v>4605400000</v>
      </c>
      <c r="M367">
        <v>-11.619270999999999</v>
      </c>
      <c r="N367">
        <v>-16.054974000000001</v>
      </c>
    </row>
    <row r="368" spans="2:14" x14ac:dyDescent="0.25">
      <c r="B368">
        <v>4705300000</v>
      </c>
      <c r="C368">
        <v>-11.867352</v>
      </c>
      <c r="D368">
        <v>-15.859081</v>
      </c>
      <c r="L368">
        <v>4705300000</v>
      </c>
      <c r="M368">
        <v>-11.713293999999999</v>
      </c>
      <c r="N368">
        <v>-15.819257</v>
      </c>
    </row>
    <row r="369" spans="2:14" x14ac:dyDescent="0.25">
      <c r="B369">
        <v>4805200000</v>
      </c>
      <c r="C369">
        <v>-11.996254</v>
      </c>
      <c r="D369">
        <v>-15.623695</v>
      </c>
      <c r="L369">
        <v>4805200000</v>
      </c>
      <c r="M369">
        <v>-11.834548</v>
      </c>
      <c r="N369">
        <v>-15.311012</v>
      </c>
    </row>
    <row r="370" spans="2:14" x14ac:dyDescent="0.25">
      <c r="B370">
        <v>4905100000</v>
      </c>
      <c r="C370">
        <v>-12.070449</v>
      </c>
      <c r="D370">
        <v>-15.380647</v>
      </c>
      <c r="L370">
        <v>4905100000</v>
      </c>
      <c r="M370">
        <v>-11.948212</v>
      </c>
      <c r="N370">
        <v>-14.875109</v>
      </c>
    </row>
    <row r="371" spans="2:14" x14ac:dyDescent="0.25">
      <c r="B371">
        <v>5005000000</v>
      </c>
      <c r="C371">
        <v>-12.22625</v>
      </c>
      <c r="D371">
        <v>-14.883768999999999</v>
      </c>
      <c r="L371">
        <v>5005000000</v>
      </c>
      <c r="M371">
        <v>-12.071095</v>
      </c>
      <c r="N371">
        <v>-14.328457999999999</v>
      </c>
    </row>
    <row r="372" spans="2:14" x14ac:dyDescent="0.25">
      <c r="B372">
        <v>5104900000</v>
      </c>
      <c r="C372">
        <v>-12.459580000000001</v>
      </c>
      <c r="D372">
        <v>-14.430095</v>
      </c>
      <c r="L372">
        <v>5104900000</v>
      </c>
      <c r="M372">
        <v>-12.27107</v>
      </c>
      <c r="N372">
        <v>-13.861236</v>
      </c>
    </row>
    <row r="373" spans="2:14" x14ac:dyDescent="0.25">
      <c r="B373">
        <v>5204800000</v>
      </c>
      <c r="C373">
        <v>-12.618423</v>
      </c>
      <c r="D373">
        <v>-13.769893</v>
      </c>
      <c r="L373">
        <v>5204800000</v>
      </c>
      <c r="M373">
        <v>-12.401017</v>
      </c>
      <c r="N373">
        <v>-13.333482</v>
      </c>
    </row>
    <row r="374" spans="2:14" x14ac:dyDescent="0.25">
      <c r="B374">
        <v>5304700000</v>
      </c>
      <c r="C374">
        <v>-12.766253000000001</v>
      </c>
      <c r="D374">
        <v>-13.243257</v>
      </c>
      <c r="L374">
        <v>5304700000</v>
      </c>
      <c r="M374">
        <v>-12.487697000000001</v>
      </c>
      <c r="N374">
        <v>-12.993518</v>
      </c>
    </row>
    <row r="375" spans="2:14" x14ac:dyDescent="0.25">
      <c r="B375">
        <v>5404600000</v>
      </c>
      <c r="C375">
        <v>-12.844207000000001</v>
      </c>
      <c r="D375">
        <v>-12.758162</v>
      </c>
      <c r="L375">
        <v>5404600000</v>
      </c>
      <c r="M375">
        <v>-12.516090999999999</v>
      </c>
      <c r="N375">
        <v>-12.762491000000001</v>
      </c>
    </row>
    <row r="376" spans="2:14" x14ac:dyDescent="0.25">
      <c r="B376">
        <v>5504500000</v>
      </c>
      <c r="C376">
        <v>-12.887945999999999</v>
      </c>
      <c r="D376">
        <v>-12.497505</v>
      </c>
      <c r="L376">
        <v>5504500000</v>
      </c>
      <c r="M376">
        <v>-12.450961</v>
      </c>
      <c r="N376">
        <v>-12.780360999999999</v>
      </c>
    </row>
    <row r="377" spans="2:14" x14ac:dyDescent="0.25">
      <c r="B377">
        <v>5604400000</v>
      </c>
      <c r="C377">
        <v>-12.922323</v>
      </c>
      <c r="D377">
        <v>-12.312728</v>
      </c>
      <c r="L377">
        <v>5604400000</v>
      </c>
      <c r="M377">
        <v>-12.405144999999999</v>
      </c>
      <c r="N377">
        <v>-12.878824</v>
      </c>
    </row>
    <row r="378" spans="2:14" x14ac:dyDescent="0.25">
      <c r="B378">
        <v>5704300000</v>
      </c>
      <c r="C378">
        <v>-12.846567</v>
      </c>
      <c r="D378">
        <v>-12.305324000000001</v>
      </c>
      <c r="L378">
        <v>5704300000</v>
      </c>
      <c r="M378">
        <v>-12.295812</v>
      </c>
      <c r="N378">
        <v>-13.079556</v>
      </c>
    </row>
    <row r="379" spans="2:14" x14ac:dyDescent="0.25">
      <c r="B379">
        <v>5804200000</v>
      </c>
      <c r="C379">
        <v>-12.818078</v>
      </c>
      <c r="D379">
        <v>-12.346944000000001</v>
      </c>
      <c r="L379">
        <v>5804200000</v>
      </c>
      <c r="M379">
        <v>-12.274164000000001</v>
      </c>
      <c r="N379">
        <v>-13.177191000000001</v>
      </c>
    </row>
    <row r="380" spans="2:14" x14ac:dyDescent="0.25">
      <c r="B380">
        <v>5904100000</v>
      </c>
      <c r="C380">
        <v>-12.666232000000001</v>
      </c>
      <c r="D380">
        <v>-12.602988</v>
      </c>
      <c r="L380">
        <v>5904100000</v>
      </c>
      <c r="M380">
        <v>-12.216949</v>
      </c>
      <c r="N380">
        <v>-13.317705</v>
      </c>
    </row>
    <row r="381" spans="2:14" x14ac:dyDescent="0.25">
      <c r="B381">
        <v>6004000000</v>
      </c>
      <c r="C381">
        <v>-12.537588</v>
      </c>
      <c r="D381">
        <v>-12.959769</v>
      </c>
      <c r="L381">
        <v>6004000000</v>
      </c>
      <c r="M381">
        <v>-12.224226</v>
      </c>
      <c r="N381">
        <v>-13.383209000000001</v>
      </c>
    </row>
    <row r="382" spans="2:14" x14ac:dyDescent="0.25">
      <c r="B382">
        <v>6103900000</v>
      </c>
      <c r="C382">
        <v>-12.396815</v>
      </c>
      <c r="D382">
        <v>-13.529201</v>
      </c>
      <c r="L382">
        <v>6103900000</v>
      </c>
      <c r="M382">
        <v>-12.246898</v>
      </c>
      <c r="N382">
        <v>-13.573772999999999</v>
      </c>
    </row>
    <row r="383" spans="2:14" x14ac:dyDescent="0.25">
      <c r="B383">
        <v>6203800000</v>
      </c>
      <c r="C383">
        <v>-12.409687</v>
      </c>
      <c r="D383">
        <v>-14.039770000000001</v>
      </c>
      <c r="L383">
        <v>6203800000</v>
      </c>
      <c r="M383">
        <v>-12.351865</v>
      </c>
      <c r="N383">
        <v>-13.690486</v>
      </c>
    </row>
    <row r="384" spans="2:14" x14ac:dyDescent="0.25">
      <c r="B384">
        <v>6303700000</v>
      </c>
      <c r="C384">
        <v>-12.557611</v>
      </c>
      <c r="D384">
        <v>-14.457722</v>
      </c>
      <c r="L384">
        <v>6303700000</v>
      </c>
      <c r="M384">
        <v>-12.477864</v>
      </c>
      <c r="N384">
        <v>-13.853084000000001</v>
      </c>
    </row>
    <row r="385" spans="2:14" x14ac:dyDescent="0.25">
      <c r="B385">
        <v>6403600000</v>
      </c>
      <c r="C385">
        <v>-12.884252</v>
      </c>
      <c r="D385">
        <v>-14.577011000000001</v>
      </c>
      <c r="L385">
        <v>6403600000</v>
      </c>
      <c r="M385">
        <v>-12.678533</v>
      </c>
      <c r="N385">
        <v>-13.912868</v>
      </c>
    </row>
    <row r="386" spans="2:14" x14ac:dyDescent="0.25">
      <c r="B386">
        <v>6503500000</v>
      </c>
      <c r="C386">
        <v>-13.219851</v>
      </c>
      <c r="D386">
        <v>-14.555407000000001</v>
      </c>
      <c r="L386">
        <v>6503500000</v>
      </c>
      <c r="M386">
        <v>-12.828074000000001</v>
      </c>
      <c r="N386">
        <v>-13.972778999999999</v>
      </c>
    </row>
    <row r="387" spans="2:14" x14ac:dyDescent="0.25">
      <c r="B387">
        <v>6603400000</v>
      </c>
      <c r="C387">
        <v>-13.45459</v>
      </c>
      <c r="D387">
        <v>-14.366356</v>
      </c>
      <c r="L387">
        <v>6603400000</v>
      </c>
      <c r="M387">
        <v>-12.944032999999999</v>
      </c>
      <c r="N387">
        <v>-14.006499</v>
      </c>
    </row>
    <row r="388" spans="2:14" x14ac:dyDescent="0.25">
      <c r="B388">
        <v>6703300000</v>
      </c>
      <c r="C388">
        <v>-13.680631999999999</v>
      </c>
      <c r="D388">
        <v>-14.129044</v>
      </c>
      <c r="L388">
        <v>6703300000</v>
      </c>
      <c r="M388">
        <v>-13.053406000000001</v>
      </c>
      <c r="N388">
        <v>-14.021872999999999</v>
      </c>
    </row>
    <row r="389" spans="2:14" x14ac:dyDescent="0.25">
      <c r="B389">
        <v>6803200000</v>
      </c>
      <c r="C389">
        <v>-13.766897999999999</v>
      </c>
      <c r="D389">
        <v>-13.812302000000001</v>
      </c>
      <c r="L389">
        <v>6803200000</v>
      </c>
      <c r="M389">
        <v>-13.142262000000001</v>
      </c>
      <c r="N389">
        <v>-13.984035</v>
      </c>
    </row>
    <row r="390" spans="2:14" x14ac:dyDescent="0.25">
      <c r="B390">
        <v>6903100000</v>
      </c>
      <c r="C390">
        <v>-13.852167</v>
      </c>
      <c r="D390">
        <v>-13.481433000000001</v>
      </c>
      <c r="L390">
        <v>6903100000</v>
      </c>
      <c r="M390">
        <v>-13.260294999999999</v>
      </c>
      <c r="N390">
        <v>-13.842867</v>
      </c>
    </row>
    <row r="391" spans="2:14" x14ac:dyDescent="0.25">
      <c r="B391">
        <v>7003000000</v>
      </c>
      <c r="C391">
        <v>-13.820573</v>
      </c>
      <c r="D391">
        <v>-13.223083000000001</v>
      </c>
      <c r="L391">
        <v>7003000000</v>
      </c>
      <c r="M391">
        <v>-13.303974</v>
      </c>
      <c r="N391">
        <v>-13.683717</v>
      </c>
    </row>
    <row r="392" spans="2:14" x14ac:dyDescent="0.25">
      <c r="B392">
        <v>7102900000</v>
      </c>
      <c r="C392">
        <v>-13.850352000000001</v>
      </c>
      <c r="D392">
        <v>-13.001861999999999</v>
      </c>
      <c r="L392">
        <v>7102900000</v>
      </c>
      <c r="M392">
        <v>-13.414205000000001</v>
      </c>
      <c r="N392">
        <v>-13.448352999999999</v>
      </c>
    </row>
    <row r="393" spans="2:14" x14ac:dyDescent="0.25">
      <c r="B393">
        <v>7202800000</v>
      </c>
      <c r="C393">
        <v>-13.952532</v>
      </c>
      <c r="D393">
        <v>-12.830543</v>
      </c>
      <c r="L393">
        <v>7202800000</v>
      </c>
      <c r="M393">
        <v>-13.521701</v>
      </c>
      <c r="N393">
        <v>-13.253095999999999</v>
      </c>
    </row>
    <row r="394" spans="2:14" x14ac:dyDescent="0.25">
      <c r="B394">
        <v>7302700000</v>
      </c>
      <c r="C394">
        <v>-13.960160999999999</v>
      </c>
      <c r="D394">
        <v>-12.701700000000001</v>
      </c>
      <c r="L394">
        <v>7302700000</v>
      </c>
      <c r="M394">
        <v>-13.554924</v>
      </c>
      <c r="N394">
        <v>-13.082293999999999</v>
      </c>
    </row>
    <row r="395" spans="2:14" x14ac:dyDescent="0.25">
      <c r="B395">
        <v>7402600000</v>
      </c>
      <c r="C395">
        <v>-13.937583</v>
      </c>
      <c r="D395">
        <v>-12.620266000000001</v>
      </c>
      <c r="L395">
        <v>7402600000</v>
      </c>
      <c r="M395">
        <v>-13.567734</v>
      </c>
      <c r="N395">
        <v>-13.046065</v>
      </c>
    </row>
    <row r="396" spans="2:14" x14ac:dyDescent="0.25">
      <c r="B396">
        <v>7502500000</v>
      </c>
      <c r="C396">
        <v>-13.907064</v>
      </c>
      <c r="D396">
        <v>-12.603679</v>
      </c>
      <c r="L396">
        <v>7502500000</v>
      </c>
      <c r="M396">
        <v>-13.626376</v>
      </c>
      <c r="N396">
        <v>-13.047393</v>
      </c>
    </row>
    <row r="397" spans="2:14" x14ac:dyDescent="0.25">
      <c r="B397">
        <v>7602400000</v>
      </c>
      <c r="C397">
        <v>-14.019962</v>
      </c>
      <c r="D397">
        <v>-12.626241</v>
      </c>
      <c r="L397">
        <v>7602400000</v>
      </c>
      <c r="M397">
        <v>-13.847542000000001</v>
      </c>
      <c r="N397">
        <v>-13.097545999999999</v>
      </c>
    </row>
    <row r="398" spans="2:14" x14ac:dyDescent="0.25">
      <c r="B398">
        <v>7702300000</v>
      </c>
      <c r="C398">
        <v>-14.104424</v>
      </c>
      <c r="D398">
        <v>-12.752083000000001</v>
      </c>
      <c r="L398">
        <v>7702300000</v>
      </c>
      <c r="M398">
        <v>-13.984816</v>
      </c>
      <c r="N398">
        <v>-13.162964000000001</v>
      </c>
    </row>
    <row r="399" spans="2:14" x14ac:dyDescent="0.25">
      <c r="B399">
        <v>7802200000</v>
      </c>
      <c r="C399">
        <v>-14.150542</v>
      </c>
      <c r="D399">
        <v>-12.880993999999999</v>
      </c>
      <c r="L399">
        <v>7802200000</v>
      </c>
      <c r="M399">
        <v>-14.078727000000001</v>
      </c>
      <c r="N399">
        <v>-13.210155</v>
      </c>
    </row>
    <row r="400" spans="2:14" x14ac:dyDescent="0.25">
      <c r="B400">
        <v>7902100000</v>
      </c>
      <c r="C400">
        <v>-14.124866000000001</v>
      </c>
      <c r="D400">
        <v>-12.961829</v>
      </c>
      <c r="L400">
        <v>7902100000</v>
      </c>
      <c r="M400">
        <v>-14.081250000000001</v>
      </c>
      <c r="N400">
        <v>-13.215066</v>
      </c>
    </row>
    <row r="401" spans="2:14" x14ac:dyDescent="0.25">
      <c r="B401">
        <v>8002000000</v>
      </c>
      <c r="C401">
        <v>-14.225267000000001</v>
      </c>
      <c r="D401">
        <v>-12.973998999999999</v>
      </c>
      <c r="L401">
        <v>8002000000</v>
      </c>
      <c r="M401">
        <v>-14.181253999999999</v>
      </c>
      <c r="N401">
        <v>-13.188181999999999</v>
      </c>
    </row>
    <row r="402" spans="2:14" x14ac:dyDescent="0.25">
      <c r="B402">
        <v>8101900000</v>
      </c>
      <c r="C402">
        <v>-14.316691</v>
      </c>
      <c r="D402">
        <v>-13.063146</v>
      </c>
      <c r="L402">
        <v>8101900000</v>
      </c>
      <c r="M402">
        <v>-14.224581000000001</v>
      </c>
      <c r="N402">
        <v>-13.269933999999999</v>
      </c>
    </row>
    <row r="403" spans="2:14" x14ac:dyDescent="0.25">
      <c r="B403">
        <v>8201800000</v>
      </c>
      <c r="C403">
        <v>-14.420918</v>
      </c>
      <c r="D403">
        <v>-13.191641000000001</v>
      </c>
      <c r="L403">
        <v>8201800000</v>
      </c>
      <c r="M403">
        <v>-14.267761</v>
      </c>
      <c r="N403">
        <v>-13.415103999999999</v>
      </c>
    </row>
    <row r="404" spans="2:14" x14ac:dyDescent="0.25">
      <c r="B404">
        <v>8301700000</v>
      </c>
      <c r="C404">
        <v>-14.497325999999999</v>
      </c>
      <c r="D404">
        <v>-13.311045</v>
      </c>
      <c r="L404">
        <v>8301700000</v>
      </c>
      <c r="M404">
        <v>-14.307836</v>
      </c>
      <c r="N404">
        <v>-13.571531999999999</v>
      </c>
    </row>
    <row r="405" spans="2:14" x14ac:dyDescent="0.25">
      <c r="B405">
        <v>8401600000</v>
      </c>
      <c r="C405">
        <v>-14.545354</v>
      </c>
      <c r="D405">
        <v>-13.466291</v>
      </c>
      <c r="L405">
        <v>8401600000</v>
      </c>
      <c r="M405">
        <v>-14.317532999999999</v>
      </c>
      <c r="N405">
        <v>-13.802498999999999</v>
      </c>
    </row>
    <row r="406" spans="2:14" x14ac:dyDescent="0.25">
      <c r="B406">
        <v>8501500000</v>
      </c>
      <c r="C406">
        <v>-14.660261999999999</v>
      </c>
      <c r="D406">
        <v>-13.653433</v>
      </c>
      <c r="L406">
        <v>8501500000</v>
      </c>
      <c r="M406">
        <v>-14.360537000000001</v>
      </c>
      <c r="N406">
        <v>-14.089041999999999</v>
      </c>
    </row>
    <row r="407" spans="2:14" x14ac:dyDescent="0.25">
      <c r="B407">
        <v>8601400000</v>
      </c>
      <c r="C407">
        <v>-14.738975999999999</v>
      </c>
      <c r="D407">
        <v>-13.917310000000001</v>
      </c>
      <c r="L407">
        <v>8601400000</v>
      </c>
      <c r="M407">
        <v>-14.330112</v>
      </c>
      <c r="N407">
        <v>-14.549961</v>
      </c>
    </row>
    <row r="408" spans="2:14" x14ac:dyDescent="0.25">
      <c r="B408">
        <v>8701300000</v>
      </c>
      <c r="C408">
        <v>-14.870174</v>
      </c>
      <c r="D408">
        <v>-14.176577999999999</v>
      </c>
      <c r="L408">
        <v>8701300000</v>
      </c>
      <c r="M408">
        <v>-14.343978</v>
      </c>
      <c r="N408">
        <v>-14.962215</v>
      </c>
    </row>
    <row r="409" spans="2:14" x14ac:dyDescent="0.25">
      <c r="B409">
        <v>8801200000</v>
      </c>
      <c r="C409">
        <v>-14.925916000000001</v>
      </c>
      <c r="D409">
        <v>-14.434559</v>
      </c>
      <c r="L409">
        <v>8801200000</v>
      </c>
      <c r="M409">
        <v>-14.337994999999999</v>
      </c>
      <c r="N409">
        <v>-15.401400000000001</v>
      </c>
    </row>
    <row r="410" spans="2:14" x14ac:dyDescent="0.25">
      <c r="B410">
        <v>8901100000</v>
      </c>
      <c r="C410">
        <v>-14.917434999999999</v>
      </c>
      <c r="D410">
        <v>-14.751638</v>
      </c>
      <c r="L410">
        <v>8901100000</v>
      </c>
      <c r="M410">
        <v>-14.345888</v>
      </c>
      <c r="N410">
        <v>-15.805949</v>
      </c>
    </row>
    <row r="411" spans="2:14" x14ac:dyDescent="0.25">
      <c r="B411">
        <v>9001000000</v>
      </c>
      <c r="C411">
        <v>-14.879955000000001</v>
      </c>
      <c r="D411">
        <v>-15.024991</v>
      </c>
      <c r="L411">
        <v>9001000000</v>
      </c>
      <c r="M411">
        <v>-14.35984</v>
      </c>
      <c r="N411">
        <v>-16.246870000000001</v>
      </c>
    </row>
    <row r="412" spans="2:14" x14ac:dyDescent="0.25">
      <c r="B412">
        <v>9100900000</v>
      </c>
      <c r="C412">
        <v>-14.842760999999999</v>
      </c>
      <c r="D412">
        <v>-15.314321</v>
      </c>
      <c r="L412">
        <v>9100900000</v>
      </c>
      <c r="M412">
        <v>-14.383782999999999</v>
      </c>
      <c r="N412">
        <v>-16.615455999999998</v>
      </c>
    </row>
    <row r="413" spans="2:14" x14ac:dyDescent="0.25">
      <c r="B413">
        <v>9200800000</v>
      </c>
      <c r="C413">
        <v>-14.872309</v>
      </c>
      <c r="D413">
        <v>-15.573136</v>
      </c>
      <c r="L413">
        <v>9200800000</v>
      </c>
      <c r="M413">
        <v>-14.493221999999999</v>
      </c>
      <c r="N413">
        <v>-16.918759999999999</v>
      </c>
    </row>
    <row r="414" spans="2:14" x14ac:dyDescent="0.25">
      <c r="B414">
        <v>9300700000</v>
      </c>
      <c r="C414">
        <v>-14.922093</v>
      </c>
      <c r="D414">
        <v>-15.983498000000001</v>
      </c>
      <c r="L414">
        <v>9300700000</v>
      </c>
      <c r="M414">
        <v>-14.661493</v>
      </c>
      <c r="N414">
        <v>-17.294975000000001</v>
      </c>
    </row>
    <row r="415" spans="2:14" x14ac:dyDescent="0.25">
      <c r="B415">
        <v>9400600000</v>
      </c>
      <c r="C415">
        <v>-14.94036</v>
      </c>
      <c r="D415">
        <v>-16.514361999999998</v>
      </c>
      <c r="L415">
        <v>9400600000</v>
      </c>
      <c r="M415">
        <v>-14.806547</v>
      </c>
      <c r="N415">
        <v>-17.778744</v>
      </c>
    </row>
    <row r="416" spans="2:14" x14ac:dyDescent="0.25">
      <c r="B416">
        <v>9500500000</v>
      </c>
      <c r="C416">
        <v>-14.947336</v>
      </c>
      <c r="D416">
        <v>-17.166202999999999</v>
      </c>
      <c r="L416">
        <v>9500500000</v>
      </c>
      <c r="M416">
        <v>-14.872705</v>
      </c>
      <c r="N416">
        <v>-18.443840000000002</v>
      </c>
    </row>
    <row r="417" spans="2:16" x14ac:dyDescent="0.25">
      <c r="B417">
        <v>9600400000</v>
      </c>
      <c r="C417">
        <v>-15.01056</v>
      </c>
      <c r="D417">
        <v>-17.939530999999999</v>
      </c>
      <c r="L417">
        <v>9600400000</v>
      </c>
      <c r="M417">
        <v>-14.862982000000001</v>
      </c>
      <c r="N417">
        <v>-19.310535000000002</v>
      </c>
    </row>
    <row r="418" spans="2:16" x14ac:dyDescent="0.25">
      <c r="B418">
        <v>9700300000</v>
      </c>
      <c r="C418">
        <v>-15.080066</v>
      </c>
      <c r="D418">
        <v>-19.070588999999998</v>
      </c>
      <c r="L418">
        <v>9700300000</v>
      </c>
      <c r="M418">
        <v>-14.788266999999999</v>
      </c>
      <c r="N418">
        <v>-20.598423</v>
      </c>
    </row>
    <row r="419" spans="2:16" x14ac:dyDescent="0.25">
      <c r="B419">
        <v>9800200000</v>
      </c>
      <c r="C419">
        <v>-15.175295999999999</v>
      </c>
      <c r="D419">
        <v>-20.490406</v>
      </c>
      <c r="L419">
        <v>9800200000</v>
      </c>
      <c r="M419">
        <v>-14.740449</v>
      </c>
      <c r="N419">
        <v>-22.120117</v>
      </c>
    </row>
    <row r="420" spans="2:16" x14ac:dyDescent="0.25">
      <c r="B420">
        <v>9900100000</v>
      </c>
      <c r="C420">
        <v>-15.163872</v>
      </c>
      <c r="D420">
        <v>-21.305413999999999</v>
      </c>
      <c r="L420">
        <v>9900100000</v>
      </c>
      <c r="M420">
        <v>-13.885135999999999</v>
      </c>
      <c r="N420">
        <v>-23.948547000000001</v>
      </c>
    </row>
    <row r="421" spans="2:16" x14ac:dyDescent="0.25">
      <c r="B421">
        <v>10000000000</v>
      </c>
      <c r="C421">
        <v>-15.168901999999999</v>
      </c>
      <c r="D421">
        <v>-21.568826999999999</v>
      </c>
      <c r="L421">
        <v>10000000000</v>
      </c>
      <c r="M421">
        <v>-13.083819</v>
      </c>
      <c r="N421">
        <v>-25.187449000000001</v>
      </c>
    </row>
    <row r="422" spans="2:16" x14ac:dyDescent="0.25">
      <c r="B422" t="s">
        <v>25</v>
      </c>
      <c r="L422" t="s">
        <v>25</v>
      </c>
    </row>
    <row r="425" spans="2:16" x14ac:dyDescent="0.25">
      <c r="B425" t="s">
        <v>27</v>
      </c>
      <c r="L425" t="s">
        <v>27</v>
      </c>
    </row>
    <row r="426" spans="2:16" x14ac:dyDescent="0.25">
      <c r="B426" t="s">
        <v>23</v>
      </c>
      <c r="C426" t="s">
        <v>109</v>
      </c>
      <c r="D426" t="s">
        <v>110</v>
      </c>
      <c r="E426" t="s">
        <v>111</v>
      </c>
      <c r="F426" t="s">
        <v>112</v>
      </c>
      <c r="L426" t="s">
        <v>23</v>
      </c>
      <c r="M426" t="s">
        <v>109</v>
      </c>
      <c r="N426" t="s">
        <v>110</v>
      </c>
      <c r="O426" t="s">
        <v>111</v>
      </c>
      <c r="P426" t="s">
        <v>112</v>
      </c>
    </row>
    <row r="427" spans="2:16" x14ac:dyDescent="0.25">
      <c r="B427">
        <v>10000000</v>
      </c>
      <c r="C427">
        <v>-2.6554926000000001E-4</v>
      </c>
      <c r="D427">
        <v>-72.863190000000003</v>
      </c>
      <c r="E427">
        <v>-66.861525999999998</v>
      </c>
      <c r="F427">
        <v>-67.015868999999995</v>
      </c>
      <c r="L427">
        <v>10000000</v>
      </c>
      <c r="M427">
        <v>-2.6554926000000001E-4</v>
      </c>
      <c r="N427">
        <v>-72.863190000000003</v>
      </c>
      <c r="O427">
        <v>-66.861525999999998</v>
      </c>
      <c r="P427">
        <v>-67.015868999999995</v>
      </c>
    </row>
    <row r="428" spans="2:16" x14ac:dyDescent="0.25">
      <c r="B428">
        <v>74950000</v>
      </c>
      <c r="C428">
        <v>-2.9825784999999998E-3</v>
      </c>
      <c r="D428">
        <v>-78.789803000000006</v>
      </c>
      <c r="E428">
        <v>-74.053528</v>
      </c>
      <c r="F428">
        <v>-74.964889999999997</v>
      </c>
      <c r="L428">
        <v>74950000</v>
      </c>
      <c r="M428">
        <v>-2.9825784999999998E-3</v>
      </c>
      <c r="N428">
        <v>-78.789803000000006</v>
      </c>
      <c r="O428">
        <v>-74.053528</v>
      </c>
      <c r="P428">
        <v>-74.964889999999997</v>
      </c>
    </row>
    <row r="429" spans="2:16" x14ac:dyDescent="0.25">
      <c r="B429">
        <v>139900000</v>
      </c>
      <c r="C429">
        <v>-8.1926611999999996E-3</v>
      </c>
      <c r="D429">
        <v>-80.165008999999998</v>
      </c>
      <c r="E429">
        <v>-86.661193999999995</v>
      </c>
      <c r="F429">
        <v>-79.038139000000001</v>
      </c>
      <c r="L429">
        <v>139900000</v>
      </c>
      <c r="M429">
        <v>-8.1926611999999996E-3</v>
      </c>
      <c r="N429">
        <v>-80.165008999999998</v>
      </c>
      <c r="O429">
        <v>-86.661193999999995</v>
      </c>
      <c r="P429">
        <v>-79.038139000000001</v>
      </c>
    </row>
    <row r="430" spans="2:16" x14ac:dyDescent="0.25">
      <c r="B430">
        <v>204850000</v>
      </c>
      <c r="C430">
        <v>-7.0901931999999999E-3</v>
      </c>
      <c r="D430">
        <v>-79.267143000000004</v>
      </c>
      <c r="E430">
        <v>-80.583190999999999</v>
      </c>
      <c r="F430">
        <v>-75.359252999999995</v>
      </c>
      <c r="L430">
        <v>204850000</v>
      </c>
      <c r="M430">
        <v>-7.0901931999999999E-3</v>
      </c>
      <c r="N430">
        <v>-79.267143000000004</v>
      </c>
      <c r="O430">
        <v>-80.583190999999999</v>
      </c>
      <c r="P430">
        <v>-75.359252999999995</v>
      </c>
    </row>
    <row r="431" spans="2:16" x14ac:dyDescent="0.25">
      <c r="B431">
        <v>269800000</v>
      </c>
      <c r="C431">
        <v>-7.8588462999999997E-3</v>
      </c>
      <c r="D431">
        <v>-74.116767999999993</v>
      </c>
      <c r="E431">
        <v>-82.025627</v>
      </c>
      <c r="F431">
        <v>-75.873665000000003</v>
      </c>
      <c r="L431">
        <v>269800000</v>
      </c>
      <c r="M431">
        <v>-7.8588462999999997E-3</v>
      </c>
      <c r="N431">
        <v>-74.116767999999993</v>
      </c>
      <c r="O431">
        <v>-82.025627</v>
      </c>
      <c r="P431">
        <v>-75.873665000000003</v>
      </c>
    </row>
    <row r="432" spans="2:16" x14ac:dyDescent="0.25">
      <c r="B432">
        <v>334750000</v>
      </c>
      <c r="C432">
        <v>-4.7121691E-3</v>
      </c>
      <c r="D432">
        <v>-71.205223000000004</v>
      </c>
      <c r="E432">
        <v>-79.452171000000007</v>
      </c>
      <c r="F432">
        <v>-77.977874999999997</v>
      </c>
      <c r="L432">
        <v>334750000</v>
      </c>
      <c r="M432">
        <v>-4.7121691E-3</v>
      </c>
      <c r="N432">
        <v>-71.205223000000004</v>
      </c>
      <c r="O432">
        <v>-79.452171000000007</v>
      </c>
      <c r="P432">
        <v>-77.977874999999997</v>
      </c>
    </row>
    <row r="433" spans="2:16" x14ac:dyDescent="0.25">
      <c r="B433">
        <v>399700000</v>
      </c>
      <c r="C433">
        <v>-4.9295900000000002E-3</v>
      </c>
      <c r="D433">
        <v>-73.785561000000001</v>
      </c>
      <c r="E433">
        <v>-81.630797999999999</v>
      </c>
      <c r="F433">
        <v>-83.041718000000003</v>
      </c>
      <c r="L433">
        <v>399700000</v>
      </c>
      <c r="M433">
        <v>-4.9295900000000002E-3</v>
      </c>
      <c r="N433">
        <v>-73.785561000000001</v>
      </c>
      <c r="O433">
        <v>-81.630797999999999</v>
      </c>
      <c r="P433">
        <v>-83.041718000000003</v>
      </c>
    </row>
    <row r="434" spans="2:16" x14ac:dyDescent="0.25">
      <c r="B434">
        <v>464650000</v>
      </c>
      <c r="C434">
        <v>-3.6916200000000001E-3</v>
      </c>
      <c r="D434">
        <v>-75.890761999999995</v>
      </c>
      <c r="E434">
        <v>-81.784546000000006</v>
      </c>
      <c r="F434">
        <v>-79.036345999999995</v>
      </c>
      <c r="L434">
        <v>464650000</v>
      </c>
      <c r="M434">
        <v>-3.6916200000000001E-3</v>
      </c>
      <c r="N434">
        <v>-75.890761999999995</v>
      </c>
      <c r="O434">
        <v>-81.784546000000006</v>
      </c>
      <c r="P434">
        <v>-79.036345999999995</v>
      </c>
    </row>
    <row r="435" spans="2:16" x14ac:dyDescent="0.25">
      <c r="B435">
        <v>529600000</v>
      </c>
      <c r="C435">
        <v>-6.9774538000000001E-3</v>
      </c>
      <c r="D435">
        <v>-81.093047999999996</v>
      </c>
      <c r="E435">
        <v>-80.104584000000003</v>
      </c>
      <c r="F435">
        <v>-79.262016000000003</v>
      </c>
      <c r="L435">
        <v>529600000</v>
      </c>
      <c r="M435">
        <v>-6.9774538000000001E-3</v>
      </c>
      <c r="N435">
        <v>-81.093047999999996</v>
      </c>
      <c r="O435">
        <v>-80.104584000000003</v>
      </c>
      <c r="P435">
        <v>-79.262016000000003</v>
      </c>
    </row>
    <row r="436" spans="2:16" x14ac:dyDescent="0.25">
      <c r="B436">
        <v>594550000</v>
      </c>
      <c r="C436">
        <v>-3.7465072000000001E-3</v>
      </c>
      <c r="D436">
        <v>-79.036879999999996</v>
      </c>
      <c r="E436">
        <v>-79.989540000000005</v>
      </c>
      <c r="F436">
        <v>-81.123740999999995</v>
      </c>
      <c r="L436">
        <v>594550000</v>
      </c>
      <c r="M436">
        <v>-3.7465072000000001E-3</v>
      </c>
      <c r="N436">
        <v>-79.036879999999996</v>
      </c>
      <c r="O436">
        <v>-79.989540000000005</v>
      </c>
      <c r="P436">
        <v>-81.123740999999995</v>
      </c>
    </row>
    <row r="437" spans="2:16" x14ac:dyDescent="0.25">
      <c r="B437">
        <v>659500000</v>
      </c>
      <c r="C437">
        <v>-3.2154917999999998E-3</v>
      </c>
      <c r="D437">
        <v>-81.147255000000001</v>
      </c>
      <c r="E437">
        <v>-80.234863000000004</v>
      </c>
      <c r="F437">
        <v>-86.029647999999995</v>
      </c>
      <c r="L437">
        <v>659500000</v>
      </c>
      <c r="M437">
        <v>-3.2154917999999998E-3</v>
      </c>
      <c r="N437">
        <v>-81.147255000000001</v>
      </c>
      <c r="O437">
        <v>-80.234863000000004</v>
      </c>
      <c r="P437">
        <v>-86.029647999999995</v>
      </c>
    </row>
    <row r="438" spans="2:16" x14ac:dyDescent="0.25">
      <c r="B438">
        <v>724450000</v>
      </c>
      <c r="C438">
        <v>-3.3710894000000001E-4</v>
      </c>
      <c r="D438">
        <v>-82.287818999999999</v>
      </c>
      <c r="E438">
        <v>-82.446663000000001</v>
      </c>
      <c r="F438">
        <v>-86.934837000000002</v>
      </c>
      <c r="L438">
        <v>724450000</v>
      </c>
      <c r="M438">
        <v>-3.3710894000000001E-4</v>
      </c>
      <c r="N438">
        <v>-82.287818999999999</v>
      </c>
      <c r="O438">
        <v>-82.446663000000001</v>
      </c>
      <c r="P438">
        <v>-86.934837000000002</v>
      </c>
    </row>
    <row r="439" spans="2:16" x14ac:dyDescent="0.25">
      <c r="B439">
        <v>789400000</v>
      </c>
      <c r="C439">
        <v>-3.7683309000000002E-3</v>
      </c>
      <c r="D439">
        <v>-86.097710000000006</v>
      </c>
      <c r="E439">
        <v>-81.319725000000005</v>
      </c>
      <c r="F439">
        <v>-85.557143999999994</v>
      </c>
      <c r="L439">
        <v>789400000</v>
      </c>
      <c r="M439">
        <v>-3.7683309000000002E-3</v>
      </c>
      <c r="N439">
        <v>-86.097710000000006</v>
      </c>
      <c r="O439">
        <v>-81.319725000000005</v>
      </c>
      <c r="P439">
        <v>-85.557143999999994</v>
      </c>
    </row>
    <row r="440" spans="2:16" x14ac:dyDescent="0.25">
      <c r="B440">
        <v>854350000</v>
      </c>
      <c r="C440">
        <v>-5.1988837999999999E-3</v>
      </c>
      <c r="D440">
        <v>-83.156906000000006</v>
      </c>
      <c r="E440">
        <v>-82.019576999999998</v>
      </c>
      <c r="F440">
        <v>-81.185989000000006</v>
      </c>
      <c r="L440">
        <v>854350000</v>
      </c>
      <c r="M440">
        <v>-5.1988837999999999E-3</v>
      </c>
      <c r="N440">
        <v>-83.156906000000006</v>
      </c>
      <c r="O440">
        <v>-82.019576999999998</v>
      </c>
      <c r="P440">
        <v>-81.185989000000006</v>
      </c>
    </row>
    <row r="441" spans="2:16" x14ac:dyDescent="0.25">
      <c r="B441">
        <v>919300000</v>
      </c>
      <c r="C441">
        <v>-4.1193235999999996E-3</v>
      </c>
      <c r="D441">
        <v>-81.994843000000003</v>
      </c>
      <c r="E441">
        <v>-78.030036999999993</v>
      </c>
      <c r="F441">
        <v>-78.765640000000005</v>
      </c>
      <c r="L441">
        <v>919300000</v>
      </c>
      <c r="M441">
        <v>-4.1193235999999996E-3</v>
      </c>
      <c r="N441">
        <v>-81.994843000000003</v>
      </c>
      <c r="O441">
        <v>-78.030036999999993</v>
      </c>
      <c r="P441">
        <v>-78.765640000000005</v>
      </c>
    </row>
    <row r="442" spans="2:16" x14ac:dyDescent="0.25">
      <c r="B442">
        <v>984250000</v>
      </c>
      <c r="C442">
        <v>-3.2034890999999999E-3</v>
      </c>
      <c r="D442">
        <v>-81.185164999999998</v>
      </c>
      <c r="E442">
        <v>-78.470305999999994</v>
      </c>
      <c r="F442">
        <v>-81.814323000000002</v>
      </c>
      <c r="L442">
        <v>984250000</v>
      </c>
      <c r="M442">
        <v>-3.2034890999999999E-3</v>
      </c>
      <c r="N442">
        <v>-81.185164999999998</v>
      </c>
      <c r="O442">
        <v>-78.470305999999994</v>
      </c>
      <c r="P442">
        <v>-81.814323000000002</v>
      </c>
    </row>
    <row r="443" spans="2:16" x14ac:dyDescent="0.25">
      <c r="B443">
        <v>1049200000</v>
      </c>
      <c r="C443">
        <v>-2.0262646E-3</v>
      </c>
      <c r="D443">
        <v>-80.441856000000001</v>
      </c>
      <c r="E443">
        <v>-86.094352999999998</v>
      </c>
      <c r="F443">
        <v>-83.418296999999995</v>
      </c>
      <c r="L443">
        <v>1049200000</v>
      </c>
      <c r="M443">
        <v>-2.0262646E-3</v>
      </c>
      <c r="N443">
        <v>-80.441856000000001</v>
      </c>
      <c r="O443">
        <v>-86.094352999999998</v>
      </c>
      <c r="P443">
        <v>-83.418296999999995</v>
      </c>
    </row>
    <row r="444" spans="2:16" x14ac:dyDescent="0.25">
      <c r="B444">
        <v>1114150000</v>
      </c>
      <c r="C444">
        <v>-7.3998950999999995E-4</v>
      </c>
      <c r="D444">
        <v>-78.403998999999999</v>
      </c>
      <c r="E444">
        <v>-86.709709000000004</v>
      </c>
      <c r="F444">
        <v>-87.239456000000004</v>
      </c>
      <c r="L444">
        <v>1114150000</v>
      </c>
      <c r="M444">
        <v>-7.3998950999999995E-4</v>
      </c>
      <c r="N444">
        <v>-78.403998999999999</v>
      </c>
      <c r="O444">
        <v>-86.709709000000004</v>
      </c>
      <c r="P444">
        <v>-87.239456000000004</v>
      </c>
    </row>
    <row r="445" spans="2:16" x14ac:dyDescent="0.25">
      <c r="B445">
        <v>1179100000</v>
      </c>
      <c r="C445">
        <v>8.9121261000000001E-4</v>
      </c>
      <c r="D445">
        <v>-79.854774000000006</v>
      </c>
      <c r="E445">
        <v>-85.590530000000001</v>
      </c>
      <c r="F445">
        <v>-82.241546999999997</v>
      </c>
      <c r="L445">
        <v>1179100000</v>
      </c>
      <c r="M445">
        <v>8.9121261000000001E-4</v>
      </c>
      <c r="N445">
        <v>-79.854774000000006</v>
      </c>
      <c r="O445">
        <v>-85.590530000000001</v>
      </c>
      <c r="P445">
        <v>-82.241546999999997</v>
      </c>
    </row>
    <row r="446" spans="2:16" x14ac:dyDescent="0.25">
      <c r="B446">
        <v>1244050000</v>
      </c>
      <c r="C446">
        <v>-3.2078112000000002E-3</v>
      </c>
      <c r="D446">
        <v>-80.629615999999999</v>
      </c>
      <c r="E446">
        <v>-75.778557000000006</v>
      </c>
      <c r="F446">
        <v>-83.301682</v>
      </c>
      <c r="L446">
        <v>1244050000</v>
      </c>
      <c r="M446">
        <v>-3.2078112000000002E-3</v>
      </c>
      <c r="N446">
        <v>-80.629615999999999</v>
      </c>
      <c r="O446">
        <v>-75.778557000000006</v>
      </c>
      <c r="P446">
        <v>-83.301682</v>
      </c>
    </row>
    <row r="447" spans="2:16" x14ac:dyDescent="0.25">
      <c r="B447">
        <v>1309000000</v>
      </c>
      <c r="C447">
        <v>-6.7084244999999999E-3</v>
      </c>
      <c r="D447">
        <v>-82.278458000000001</v>
      </c>
      <c r="E447">
        <v>-78.966567999999995</v>
      </c>
      <c r="F447">
        <v>-79.145995999999997</v>
      </c>
      <c r="L447">
        <v>1309000000</v>
      </c>
      <c r="M447">
        <v>-6.7084244999999999E-3</v>
      </c>
      <c r="N447">
        <v>-82.278458000000001</v>
      </c>
      <c r="O447">
        <v>-78.966567999999995</v>
      </c>
      <c r="P447">
        <v>-79.145995999999997</v>
      </c>
    </row>
    <row r="448" spans="2:16" x14ac:dyDescent="0.25">
      <c r="B448">
        <v>1373950000</v>
      </c>
      <c r="C448">
        <v>-8.7771192000000008E-3</v>
      </c>
      <c r="D448">
        <v>-79.135574000000005</v>
      </c>
      <c r="E448">
        <v>-80.502441000000005</v>
      </c>
      <c r="F448">
        <v>-79.360512</v>
      </c>
      <c r="L448">
        <v>1373950000</v>
      </c>
      <c r="M448">
        <v>-8.7771192000000008E-3</v>
      </c>
      <c r="N448">
        <v>-79.135574000000005</v>
      </c>
      <c r="O448">
        <v>-80.502441000000005</v>
      </c>
      <c r="P448">
        <v>-79.360512</v>
      </c>
    </row>
    <row r="449" spans="2:16" x14ac:dyDescent="0.25">
      <c r="B449">
        <v>1438900000</v>
      </c>
      <c r="C449">
        <v>-8.4494519999999997E-3</v>
      </c>
      <c r="D449">
        <v>-78.130797999999999</v>
      </c>
      <c r="E449">
        <v>-81.087349000000003</v>
      </c>
      <c r="F449">
        <v>-84.549460999999994</v>
      </c>
      <c r="L449">
        <v>1438900000</v>
      </c>
      <c r="M449">
        <v>-8.4494519999999997E-3</v>
      </c>
      <c r="N449">
        <v>-78.130797999999999</v>
      </c>
      <c r="O449">
        <v>-81.087349000000003</v>
      </c>
      <c r="P449">
        <v>-84.549460999999994</v>
      </c>
    </row>
    <row r="450" spans="2:16" x14ac:dyDescent="0.25">
      <c r="B450">
        <v>1503850000</v>
      </c>
      <c r="C450">
        <v>-1.2588227E-2</v>
      </c>
      <c r="D450">
        <v>-76.602440000000001</v>
      </c>
      <c r="E450">
        <v>-81.810721999999998</v>
      </c>
      <c r="F450">
        <v>-91.767960000000002</v>
      </c>
      <c r="L450">
        <v>1503850000</v>
      </c>
      <c r="M450">
        <v>-1.2588227E-2</v>
      </c>
      <c r="N450">
        <v>-76.602440000000001</v>
      </c>
      <c r="O450">
        <v>-81.810721999999998</v>
      </c>
      <c r="P450">
        <v>-91.767960000000002</v>
      </c>
    </row>
    <row r="451" spans="2:16" x14ac:dyDescent="0.25">
      <c r="B451">
        <v>1568800000</v>
      </c>
      <c r="C451">
        <v>-1.0248474E-2</v>
      </c>
      <c r="D451">
        <v>-76.343238999999997</v>
      </c>
      <c r="E451">
        <v>-81.816367999999997</v>
      </c>
      <c r="F451">
        <v>-90.918762000000001</v>
      </c>
      <c r="L451">
        <v>1568800000</v>
      </c>
      <c r="M451">
        <v>-1.0248474E-2</v>
      </c>
      <c r="N451">
        <v>-76.343238999999997</v>
      </c>
      <c r="O451">
        <v>-81.816367999999997</v>
      </c>
      <c r="P451">
        <v>-90.918762000000001</v>
      </c>
    </row>
    <row r="452" spans="2:16" x14ac:dyDescent="0.25">
      <c r="B452">
        <v>1633750000</v>
      </c>
      <c r="C452">
        <v>-3.7785734000000001E-3</v>
      </c>
      <c r="D452">
        <v>-75.944023000000001</v>
      </c>
      <c r="E452">
        <v>-83.756065000000007</v>
      </c>
      <c r="F452">
        <v>-89.705849000000001</v>
      </c>
      <c r="L452">
        <v>1633750000</v>
      </c>
      <c r="M452">
        <v>-3.7785734000000001E-3</v>
      </c>
      <c r="N452">
        <v>-75.944023000000001</v>
      </c>
      <c r="O452">
        <v>-83.756065000000007</v>
      </c>
      <c r="P452">
        <v>-89.705849000000001</v>
      </c>
    </row>
    <row r="453" spans="2:16" x14ac:dyDescent="0.25">
      <c r="B453">
        <v>1698700000</v>
      </c>
      <c r="C453">
        <v>1.6871087E-4</v>
      </c>
      <c r="D453">
        <v>-76.760536000000002</v>
      </c>
      <c r="E453">
        <v>-81.633385000000004</v>
      </c>
      <c r="F453">
        <v>-83.053901999999994</v>
      </c>
      <c r="L453">
        <v>1698700000</v>
      </c>
      <c r="M453">
        <v>1.6871087E-4</v>
      </c>
      <c r="N453">
        <v>-76.760536000000002</v>
      </c>
      <c r="O453">
        <v>-81.633385000000004</v>
      </c>
      <c r="P453">
        <v>-83.053901999999994</v>
      </c>
    </row>
    <row r="454" spans="2:16" x14ac:dyDescent="0.25">
      <c r="B454">
        <v>1763650000</v>
      </c>
      <c r="C454">
        <v>-5.2490280999999998E-3</v>
      </c>
      <c r="D454">
        <v>-77.456490000000002</v>
      </c>
      <c r="E454">
        <v>-79.953841999999995</v>
      </c>
      <c r="F454">
        <v>-83.905083000000005</v>
      </c>
      <c r="L454">
        <v>1763650000</v>
      </c>
      <c r="M454">
        <v>-5.2490280999999998E-3</v>
      </c>
      <c r="N454">
        <v>-77.456490000000002</v>
      </c>
      <c r="O454">
        <v>-79.953841999999995</v>
      </c>
      <c r="P454">
        <v>-83.905083000000005</v>
      </c>
    </row>
    <row r="455" spans="2:16" x14ac:dyDescent="0.25">
      <c r="B455">
        <v>1828600000</v>
      </c>
      <c r="C455">
        <v>-1.4690824E-2</v>
      </c>
      <c r="D455">
        <v>-81.533339999999995</v>
      </c>
      <c r="E455">
        <v>-76.516243000000003</v>
      </c>
      <c r="F455">
        <v>-78.290679999999995</v>
      </c>
      <c r="L455">
        <v>1828600000</v>
      </c>
      <c r="M455">
        <v>-1.4690824E-2</v>
      </c>
      <c r="N455">
        <v>-81.533339999999995</v>
      </c>
      <c r="O455">
        <v>-76.516243000000003</v>
      </c>
      <c r="P455">
        <v>-78.290679999999995</v>
      </c>
    </row>
    <row r="456" spans="2:16" x14ac:dyDescent="0.25">
      <c r="B456">
        <v>1893550000</v>
      </c>
      <c r="C456">
        <v>-1.4943817999999999E-2</v>
      </c>
      <c r="D456">
        <v>-81.356628000000001</v>
      </c>
      <c r="E456">
        <v>-75.782814000000002</v>
      </c>
      <c r="F456">
        <v>-80.070908000000003</v>
      </c>
      <c r="L456">
        <v>1893550000</v>
      </c>
      <c r="M456">
        <v>-1.4943817999999999E-2</v>
      </c>
      <c r="N456">
        <v>-81.356628000000001</v>
      </c>
      <c r="O456">
        <v>-75.782814000000002</v>
      </c>
      <c r="P456">
        <v>-80.070908000000003</v>
      </c>
    </row>
    <row r="457" spans="2:16" x14ac:dyDescent="0.25">
      <c r="B457">
        <v>1958500000</v>
      </c>
      <c r="C457">
        <v>-1.7421600999999998E-2</v>
      </c>
      <c r="D457">
        <v>-79.634444999999999</v>
      </c>
      <c r="E457">
        <v>-75.741814000000005</v>
      </c>
      <c r="F457">
        <v>-80.774688999999995</v>
      </c>
      <c r="L457">
        <v>1958500000</v>
      </c>
      <c r="M457">
        <v>-1.7421600999999998E-2</v>
      </c>
      <c r="N457">
        <v>-79.634444999999999</v>
      </c>
      <c r="O457">
        <v>-75.741814000000005</v>
      </c>
      <c r="P457">
        <v>-80.774688999999995</v>
      </c>
    </row>
    <row r="458" spans="2:16" x14ac:dyDescent="0.25">
      <c r="B458">
        <v>2023450000</v>
      </c>
      <c r="C458">
        <v>-1.1557081E-2</v>
      </c>
      <c r="D458">
        <v>-79.228797999999998</v>
      </c>
      <c r="E458">
        <v>-76.433006000000006</v>
      </c>
      <c r="F458">
        <v>-82.779228000000003</v>
      </c>
      <c r="L458">
        <v>2023450000</v>
      </c>
      <c r="M458">
        <v>-1.1557081E-2</v>
      </c>
      <c r="N458">
        <v>-79.228797999999998</v>
      </c>
      <c r="O458">
        <v>-76.433006000000006</v>
      </c>
      <c r="P458">
        <v>-82.779228000000003</v>
      </c>
    </row>
    <row r="459" spans="2:16" x14ac:dyDescent="0.25">
      <c r="B459">
        <v>2088400000</v>
      </c>
      <c r="C459">
        <v>-1.2269456999999999E-2</v>
      </c>
      <c r="D459">
        <v>-78.417998999999995</v>
      </c>
      <c r="E459">
        <v>-76.488556000000003</v>
      </c>
      <c r="F459">
        <v>-80.813193999999996</v>
      </c>
      <c r="L459">
        <v>2088400000</v>
      </c>
      <c r="M459">
        <v>-1.2269456999999999E-2</v>
      </c>
      <c r="N459">
        <v>-78.417998999999995</v>
      </c>
      <c r="O459">
        <v>-76.488556000000003</v>
      </c>
      <c r="P459">
        <v>-80.813193999999996</v>
      </c>
    </row>
    <row r="460" spans="2:16" x14ac:dyDescent="0.25">
      <c r="B460">
        <v>2153350000</v>
      </c>
      <c r="C460">
        <v>-9.3983765999999993E-3</v>
      </c>
      <c r="D460">
        <v>-79.436019999999999</v>
      </c>
      <c r="E460">
        <v>-79.720703</v>
      </c>
      <c r="F460">
        <v>-79.036384999999996</v>
      </c>
      <c r="L460">
        <v>2153350000</v>
      </c>
      <c r="M460">
        <v>-9.3983765999999993E-3</v>
      </c>
      <c r="N460">
        <v>-79.436019999999999</v>
      </c>
      <c r="O460">
        <v>-79.720703</v>
      </c>
      <c r="P460">
        <v>-79.036384999999996</v>
      </c>
    </row>
    <row r="461" spans="2:16" x14ac:dyDescent="0.25">
      <c r="B461">
        <v>2218300000</v>
      </c>
      <c r="C461">
        <v>-1.3871636999999999E-2</v>
      </c>
      <c r="D461">
        <v>-78.921599999999998</v>
      </c>
      <c r="E461">
        <v>-86.669594000000004</v>
      </c>
      <c r="F461">
        <v>-75.322211999999993</v>
      </c>
      <c r="L461">
        <v>2218300000</v>
      </c>
      <c r="M461">
        <v>-1.3871636999999999E-2</v>
      </c>
      <c r="N461">
        <v>-78.921599999999998</v>
      </c>
      <c r="O461">
        <v>-86.669594000000004</v>
      </c>
      <c r="P461">
        <v>-75.322211999999993</v>
      </c>
    </row>
    <row r="462" spans="2:16" x14ac:dyDescent="0.25">
      <c r="B462">
        <v>2283250000</v>
      </c>
      <c r="C462">
        <v>-1.5183425E-2</v>
      </c>
      <c r="D462">
        <v>-79.492500000000007</v>
      </c>
      <c r="E462">
        <v>-86.752471999999997</v>
      </c>
      <c r="F462">
        <v>-75.810164999999998</v>
      </c>
      <c r="L462">
        <v>2283250000</v>
      </c>
      <c r="M462">
        <v>-1.5183425E-2</v>
      </c>
      <c r="N462">
        <v>-79.492500000000007</v>
      </c>
      <c r="O462">
        <v>-86.752471999999997</v>
      </c>
      <c r="P462">
        <v>-75.810164999999998</v>
      </c>
    </row>
    <row r="463" spans="2:16" x14ac:dyDescent="0.25">
      <c r="B463">
        <v>2348200000</v>
      </c>
      <c r="C463">
        <v>-1.0150635E-2</v>
      </c>
      <c r="D463">
        <v>-83.439757999999998</v>
      </c>
      <c r="E463">
        <v>-83.46302</v>
      </c>
      <c r="F463">
        <v>-76.404701000000003</v>
      </c>
      <c r="L463">
        <v>2348200000</v>
      </c>
      <c r="M463">
        <v>-1.0150635E-2</v>
      </c>
      <c r="N463">
        <v>-83.439757999999998</v>
      </c>
      <c r="O463">
        <v>-83.46302</v>
      </c>
      <c r="P463">
        <v>-76.404701000000003</v>
      </c>
    </row>
    <row r="464" spans="2:16" x14ac:dyDescent="0.25">
      <c r="B464">
        <v>2413150000</v>
      </c>
      <c r="C464">
        <v>-3.7301204000000001E-3</v>
      </c>
      <c r="D464">
        <v>-80.667595000000006</v>
      </c>
      <c r="E464">
        <v>-75.522354000000007</v>
      </c>
      <c r="F464">
        <v>-80.175399999999996</v>
      </c>
      <c r="L464">
        <v>2413150000</v>
      </c>
      <c r="M464">
        <v>-3.7301204000000001E-3</v>
      </c>
      <c r="N464">
        <v>-80.667595000000006</v>
      </c>
      <c r="O464">
        <v>-75.522354000000007</v>
      </c>
      <c r="P464">
        <v>-80.175399999999996</v>
      </c>
    </row>
    <row r="465" spans="2:16" x14ac:dyDescent="0.25">
      <c r="B465">
        <v>2478100000</v>
      </c>
      <c r="C465">
        <v>-3.8914870999999999E-3</v>
      </c>
      <c r="D465">
        <v>-79.598022</v>
      </c>
      <c r="E465">
        <v>-76.776107999999994</v>
      </c>
      <c r="F465">
        <v>-82.156257999999994</v>
      </c>
      <c r="L465">
        <v>2478100000</v>
      </c>
      <c r="M465">
        <v>-3.8914870999999999E-3</v>
      </c>
      <c r="N465">
        <v>-79.598022</v>
      </c>
      <c r="O465">
        <v>-76.776107999999994</v>
      </c>
      <c r="P465">
        <v>-82.156257999999994</v>
      </c>
    </row>
    <row r="466" spans="2:16" x14ac:dyDescent="0.25">
      <c r="B466">
        <v>2543050000</v>
      </c>
      <c r="C466">
        <v>-7.9549680999999994E-3</v>
      </c>
      <c r="D466">
        <v>-79.693816999999996</v>
      </c>
      <c r="E466">
        <v>-78.204552000000007</v>
      </c>
      <c r="F466">
        <v>-80.390418999999994</v>
      </c>
      <c r="L466">
        <v>2543050000</v>
      </c>
      <c r="M466">
        <v>-7.9549680999999994E-3</v>
      </c>
      <c r="N466">
        <v>-79.693816999999996</v>
      </c>
      <c r="O466">
        <v>-78.204552000000007</v>
      </c>
      <c r="P466">
        <v>-80.390418999999994</v>
      </c>
    </row>
    <row r="467" spans="2:16" x14ac:dyDescent="0.25">
      <c r="B467">
        <v>2608000000</v>
      </c>
      <c r="C467">
        <v>-1.2231509E-2</v>
      </c>
      <c r="D467">
        <v>-82.373924000000002</v>
      </c>
      <c r="E467">
        <v>-80.706940000000003</v>
      </c>
      <c r="F467">
        <v>-78.617264000000006</v>
      </c>
      <c r="L467">
        <v>2608000000</v>
      </c>
      <c r="M467">
        <v>-1.2231509E-2</v>
      </c>
      <c r="N467">
        <v>-82.373924000000002</v>
      </c>
      <c r="O467">
        <v>-80.706940000000003</v>
      </c>
      <c r="P467">
        <v>-78.617264000000006</v>
      </c>
    </row>
    <row r="468" spans="2:16" x14ac:dyDescent="0.25">
      <c r="B468">
        <v>2672950000</v>
      </c>
      <c r="C468">
        <v>-9.0224947999999992E-3</v>
      </c>
      <c r="D468">
        <v>-84.910010999999997</v>
      </c>
      <c r="E468">
        <v>-82.631354999999999</v>
      </c>
      <c r="F468">
        <v>-79.382926999999995</v>
      </c>
      <c r="L468">
        <v>2672950000</v>
      </c>
      <c r="M468">
        <v>-9.0224947999999992E-3</v>
      </c>
      <c r="N468">
        <v>-84.910010999999997</v>
      </c>
      <c r="O468">
        <v>-82.631354999999999</v>
      </c>
      <c r="P468">
        <v>-79.382926999999995</v>
      </c>
    </row>
    <row r="469" spans="2:16" x14ac:dyDescent="0.25">
      <c r="B469">
        <v>2737900000</v>
      </c>
      <c r="C469">
        <v>-3.9848247999999999E-3</v>
      </c>
      <c r="D469">
        <v>-85.528846999999999</v>
      </c>
      <c r="E469">
        <v>-86.060646000000006</v>
      </c>
      <c r="F469">
        <v>-84.980354000000005</v>
      </c>
      <c r="L469">
        <v>2737900000</v>
      </c>
      <c r="M469">
        <v>-3.9848247999999999E-3</v>
      </c>
      <c r="N469">
        <v>-85.528846999999999</v>
      </c>
      <c r="O469">
        <v>-86.060646000000006</v>
      </c>
      <c r="P469">
        <v>-84.980354000000005</v>
      </c>
    </row>
    <row r="470" spans="2:16" x14ac:dyDescent="0.25">
      <c r="B470">
        <v>2802850000</v>
      </c>
      <c r="C470">
        <v>-2.6831187000000002E-3</v>
      </c>
      <c r="D470">
        <v>-84.093742000000006</v>
      </c>
      <c r="E470">
        <v>-86.536773999999994</v>
      </c>
      <c r="F470">
        <v>-84.980682000000002</v>
      </c>
      <c r="L470">
        <v>2802850000</v>
      </c>
      <c r="M470">
        <v>-2.6831187000000002E-3</v>
      </c>
      <c r="N470">
        <v>-84.093742000000006</v>
      </c>
      <c r="O470">
        <v>-86.536773999999994</v>
      </c>
      <c r="P470">
        <v>-84.980682000000002</v>
      </c>
    </row>
    <row r="471" spans="2:16" x14ac:dyDescent="0.25">
      <c r="B471">
        <v>2867800000</v>
      </c>
      <c r="C471">
        <v>-4.8979152999999997E-3</v>
      </c>
      <c r="D471">
        <v>-84.430983999999995</v>
      </c>
      <c r="E471">
        <v>-84.525581000000003</v>
      </c>
      <c r="F471">
        <v>-82.661522000000005</v>
      </c>
      <c r="L471">
        <v>2867800000</v>
      </c>
      <c r="M471">
        <v>-4.8979152999999997E-3</v>
      </c>
      <c r="N471">
        <v>-84.430983999999995</v>
      </c>
      <c r="O471">
        <v>-84.525581000000003</v>
      </c>
      <c r="P471">
        <v>-82.661522000000005</v>
      </c>
    </row>
    <row r="472" spans="2:16" x14ac:dyDescent="0.25">
      <c r="B472">
        <v>2932750000</v>
      </c>
      <c r="C472">
        <v>-7.0625161999999997E-3</v>
      </c>
      <c r="D472">
        <v>-80.364333999999999</v>
      </c>
      <c r="E472">
        <v>-82.822601000000006</v>
      </c>
      <c r="F472">
        <v>-78.623711</v>
      </c>
      <c r="L472">
        <v>2932750000</v>
      </c>
      <c r="M472">
        <v>-7.0625161999999997E-3</v>
      </c>
      <c r="N472">
        <v>-80.364333999999999</v>
      </c>
      <c r="O472">
        <v>-82.822601000000006</v>
      </c>
      <c r="P472">
        <v>-78.623711</v>
      </c>
    </row>
    <row r="473" spans="2:16" x14ac:dyDescent="0.25">
      <c r="B473">
        <v>2997700000</v>
      </c>
      <c r="C473">
        <v>-8.3137304000000002E-3</v>
      </c>
      <c r="D473">
        <v>-82.493819999999999</v>
      </c>
      <c r="E473">
        <v>-80.546706999999998</v>
      </c>
      <c r="F473">
        <v>-79.614959999999996</v>
      </c>
      <c r="L473">
        <v>2997700000</v>
      </c>
      <c r="M473">
        <v>-8.3137304000000002E-3</v>
      </c>
      <c r="N473">
        <v>-82.493819999999999</v>
      </c>
      <c r="O473">
        <v>-80.546706999999998</v>
      </c>
      <c r="P473">
        <v>-79.614959999999996</v>
      </c>
    </row>
    <row r="474" spans="2:16" x14ac:dyDescent="0.25">
      <c r="B474">
        <v>3062650000</v>
      </c>
      <c r="C474">
        <v>-7.7962083999999999E-3</v>
      </c>
      <c r="D474">
        <v>-81.644028000000006</v>
      </c>
      <c r="E474">
        <v>-78.548157000000003</v>
      </c>
      <c r="F474">
        <v>-78.429458999999994</v>
      </c>
      <c r="L474">
        <v>3062650000</v>
      </c>
      <c r="M474">
        <v>-7.7962083999999999E-3</v>
      </c>
      <c r="N474">
        <v>-81.644028000000006</v>
      </c>
      <c r="O474">
        <v>-78.548157000000003</v>
      </c>
      <c r="P474">
        <v>-78.429458999999994</v>
      </c>
    </row>
    <row r="475" spans="2:16" x14ac:dyDescent="0.25">
      <c r="B475">
        <v>3127600000</v>
      </c>
      <c r="C475">
        <v>-7.2445953E-3</v>
      </c>
      <c r="D475">
        <v>-85.364745999999997</v>
      </c>
      <c r="E475">
        <v>-76.193047000000007</v>
      </c>
      <c r="F475">
        <v>-80.115547000000007</v>
      </c>
      <c r="L475">
        <v>3127600000</v>
      </c>
      <c r="M475">
        <v>-7.2445953E-3</v>
      </c>
      <c r="N475">
        <v>-85.364745999999997</v>
      </c>
      <c r="O475">
        <v>-76.193047000000007</v>
      </c>
      <c r="P475">
        <v>-80.115547000000007</v>
      </c>
    </row>
    <row r="476" spans="2:16" x14ac:dyDescent="0.25">
      <c r="B476">
        <v>3192550000</v>
      </c>
      <c r="C476">
        <v>-8.4023662000000006E-3</v>
      </c>
      <c r="D476">
        <v>-82.718040000000002</v>
      </c>
      <c r="E476">
        <v>-78.064307999999997</v>
      </c>
      <c r="F476">
        <v>-79.978333000000006</v>
      </c>
      <c r="L476">
        <v>3192550000</v>
      </c>
      <c r="M476">
        <v>-8.4023662000000006E-3</v>
      </c>
      <c r="N476">
        <v>-82.718040000000002</v>
      </c>
      <c r="O476">
        <v>-78.064307999999997</v>
      </c>
      <c r="P476">
        <v>-79.978333000000006</v>
      </c>
    </row>
    <row r="477" spans="2:16" x14ac:dyDescent="0.25">
      <c r="B477">
        <v>3257500000</v>
      </c>
      <c r="C477">
        <v>-6.8618124000000003E-3</v>
      </c>
      <c r="D477">
        <v>-85.676497999999995</v>
      </c>
      <c r="E477">
        <v>-77.727440000000001</v>
      </c>
      <c r="F477">
        <v>-85.996718999999999</v>
      </c>
      <c r="L477">
        <v>3257500000</v>
      </c>
      <c r="M477">
        <v>-6.8618124000000003E-3</v>
      </c>
      <c r="N477">
        <v>-85.676497999999995</v>
      </c>
      <c r="O477">
        <v>-77.727440000000001</v>
      </c>
      <c r="P477">
        <v>-85.996718999999999</v>
      </c>
    </row>
    <row r="478" spans="2:16" x14ac:dyDescent="0.25">
      <c r="B478">
        <v>3322450000</v>
      </c>
      <c r="C478">
        <v>-3.3695416E-3</v>
      </c>
      <c r="D478">
        <v>-82.947365000000005</v>
      </c>
      <c r="E478">
        <v>-80.604881000000006</v>
      </c>
      <c r="F478">
        <v>-89.031386999999995</v>
      </c>
      <c r="L478">
        <v>3322450000</v>
      </c>
      <c r="M478">
        <v>-3.3695416E-3</v>
      </c>
      <c r="N478">
        <v>-82.947365000000005</v>
      </c>
      <c r="O478">
        <v>-80.604881000000006</v>
      </c>
      <c r="P478">
        <v>-89.031386999999995</v>
      </c>
    </row>
    <row r="479" spans="2:16" x14ac:dyDescent="0.25">
      <c r="B479">
        <v>3387400000</v>
      </c>
      <c r="C479">
        <v>6.6483248E-4</v>
      </c>
      <c r="D479">
        <v>-84.845718000000005</v>
      </c>
      <c r="E479">
        <v>-84.782539</v>
      </c>
      <c r="F479">
        <v>-88.257453999999996</v>
      </c>
      <c r="L479">
        <v>3387400000</v>
      </c>
      <c r="M479">
        <v>6.6483248E-4</v>
      </c>
      <c r="N479">
        <v>-84.845718000000005</v>
      </c>
      <c r="O479">
        <v>-84.782539</v>
      </c>
      <c r="P479">
        <v>-88.257453999999996</v>
      </c>
    </row>
    <row r="480" spans="2:16" x14ac:dyDescent="0.25">
      <c r="B480">
        <v>3452350000</v>
      </c>
      <c r="C480">
        <v>-1.1357141E-4</v>
      </c>
      <c r="D480">
        <v>-82.341460999999995</v>
      </c>
      <c r="E480">
        <v>-85.866607999999999</v>
      </c>
      <c r="F480">
        <v>-85.658821000000003</v>
      </c>
      <c r="L480">
        <v>3452350000</v>
      </c>
      <c r="M480">
        <v>-1.1357141E-4</v>
      </c>
      <c r="N480">
        <v>-82.341460999999995</v>
      </c>
      <c r="O480">
        <v>-85.866607999999999</v>
      </c>
      <c r="P480">
        <v>-85.658821000000003</v>
      </c>
    </row>
    <row r="481" spans="2:16" x14ac:dyDescent="0.25">
      <c r="B481">
        <v>3517300000</v>
      </c>
      <c r="C481">
        <v>-4.7979876000000003E-3</v>
      </c>
      <c r="D481">
        <v>-81.848808000000005</v>
      </c>
      <c r="E481">
        <v>-88.240043999999997</v>
      </c>
      <c r="F481">
        <v>-81.713234</v>
      </c>
      <c r="L481">
        <v>3517300000</v>
      </c>
      <c r="M481">
        <v>-4.7979876000000003E-3</v>
      </c>
      <c r="N481">
        <v>-81.848808000000005</v>
      </c>
      <c r="O481">
        <v>-88.240043999999997</v>
      </c>
      <c r="P481">
        <v>-81.713234</v>
      </c>
    </row>
    <row r="482" spans="2:16" x14ac:dyDescent="0.25">
      <c r="B482">
        <v>3582250000</v>
      </c>
      <c r="C482">
        <v>-2.938923E-3</v>
      </c>
      <c r="D482">
        <v>-78.992324999999994</v>
      </c>
      <c r="E482">
        <v>-83.670387000000005</v>
      </c>
      <c r="F482">
        <v>-80.576622</v>
      </c>
      <c r="L482">
        <v>3582250000</v>
      </c>
      <c r="M482">
        <v>-2.938923E-3</v>
      </c>
      <c r="N482">
        <v>-78.992324999999994</v>
      </c>
      <c r="O482">
        <v>-83.670387000000005</v>
      </c>
      <c r="P482">
        <v>-80.576622</v>
      </c>
    </row>
    <row r="483" spans="2:16" x14ac:dyDescent="0.25">
      <c r="B483">
        <v>3647200000</v>
      </c>
      <c r="C483">
        <v>1.3202941000000001E-3</v>
      </c>
      <c r="D483">
        <v>-79.900031999999996</v>
      </c>
      <c r="E483">
        <v>-85.999556999999996</v>
      </c>
      <c r="F483">
        <v>-77.491753000000003</v>
      </c>
      <c r="L483">
        <v>3647200000</v>
      </c>
      <c r="M483">
        <v>1.3202941000000001E-3</v>
      </c>
      <c r="N483">
        <v>-79.900031999999996</v>
      </c>
      <c r="O483">
        <v>-85.999556999999996</v>
      </c>
      <c r="P483">
        <v>-77.491753000000003</v>
      </c>
    </row>
    <row r="484" spans="2:16" x14ac:dyDescent="0.25">
      <c r="B484">
        <v>3712150000</v>
      </c>
      <c r="C484">
        <v>3.9472915000000001E-3</v>
      </c>
      <c r="D484">
        <v>-77.257034000000004</v>
      </c>
      <c r="E484">
        <v>-80.863358000000005</v>
      </c>
      <c r="F484">
        <v>-75.601333999999994</v>
      </c>
      <c r="L484">
        <v>3712150000</v>
      </c>
      <c r="M484">
        <v>3.9472915000000001E-3</v>
      </c>
      <c r="N484">
        <v>-77.257034000000004</v>
      </c>
      <c r="O484">
        <v>-80.863358000000005</v>
      </c>
      <c r="P484">
        <v>-75.601333999999994</v>
      </c>
    </row>
    <row r="485" spans="2:16" x14ac:dyDescent="0.25">
      <c r="B485">
        <v>3777100000</v>
      </c>
      <c r="C485">
        <v>1.4582849999999999E-3</v>
      </c>
      <c r="D485">
        <v>-79.179276000000002</v>
      </c>
      <c r="E485">
        <v>-78.631859000000006</v>
      </c>
      <c r="F485">
        <v>-76.066153999999997</v>
      </c>
      <c r="L485">
        <v>3777100000</v>
      </c>
      <c r="M485">
        <v>1.4582849999999999E-3</v>
      </c>
      <c r="N485">
        <v>-79.179276000000002</v>
      </c>
      <c r="O485">
        <v>-78.631859000000006</v>
      </c>
      <c r="P485">
        <v>-76.066153999999997</v>
      </c>
    </row>
    <row r="486" spans="2:16" x14ac:dyDescent="0.25">
      <c r="B486">
        <v>3842050000</v>
      </c>
      <c r="C486">
        <v>-3.4086992999999999E-3</v>
      </c>
      <c r="D486">
        <v>-78.112785000000002</v>
      </c>
      <c r="E486">
        <v>-76.380454999999998</v>
      </c>
      <c r="F486">
        <v>-74.740959000000004</v>
      </c>
      <c r="L486">
        <v>3842050000</v>
      </c>
      <c r="M486">
        <v>-3.4086992999999999E-3</v>
      </c>
      <c r="N486">
        <v>-78.112785000000002</v>
      </c>
      <c r="O486">
        <v>-76.380454999999998</v>
      </c>
      <c r="P486">
        <v>-74.740959000000004</v>
      </c>
    </row>
    <row r="487" spans="2:16" x14ac:dyDescent="0.25">
      <c r="B487">
        <v>3907000000</v>
      </c>
      <c r="C487">
        <v>-3.7725808E-3</v>
      </c>
      <c r="D487">
        <v>-83.216019000000003</v>
      </c>
      <c r="E487">
        <v>-77.352836999999994</v>
      </c>
      <c r="F487">
        <v>-75.492851000000002</v>
      </c>
      <c r="L487">
        <v>3907000000</v>
      </c>
      <c r="M487">
        <v>-3.7725808E-3</v>
      </c>
      <c r="N487">
        <v>-83.216019000000003</v>
      </c>
      <c r="O487">
        <v>-77.352836999999994</v>
      </c>
      <c r="P487">
        <v>-75.492851000000002</v>
      </c>
    </row>
    <row r="488" spans="2:16" x14ac:dyDescent="0.25">
      <c r="B488">
        <v>3971950000</v>
      </c>
      <c r="C488">
        <v>-1.6745675E-3</v>
      </c>
      <c r="D488">
        <v>-81.522682000000003</v>
      </c>
      <c r="E488">
        <v>-78.452956999999998</v>
      </c>
      <c r="F488">
        <v>-74.594429000000005</v>
      </c>
      <c r="L488">
        <v>3971950000</v>
      </c>
      <c r="M488">
        <v>-1.6745675E-3</v>
      </c>
      <c r="N488">
        <v>-81.522682000000003</v>
      </c>
      <c r="O488">
        <v>-78.452956999999998</v>
      </c>
      <c r="P488">
        <v>-74.594429000000005</v>
      </c>
    </row>
    <row r="489" spans="2:16" x14ac:dyDescent="0.25">
      <c r="B489">
        <v>4036900000</v>
      </c>
      <c r="C489">
        <v>2.7927319E-3</v>
      </c>
      <c r="D489">
        <v>-85.395554000000004</v>
      </c>
      <c r="E489">
        <v>-79.281493999999995</v>
      </c>
      <c r="F489">
        <v>-76.622375000000005</v>
      </c>
      <c r="L489">
        <v>4036900000</v>
      </c>
      <c r="M489">
        <v>2.7927319E-3</v>
      </c>
      <c r="N489">
        <v>-85.395554000000004</v>
      </c>
      <c r="O489">
        <v>-79.281493999999995</v>
      </c>
      <c r="P489">
        <v>-76.622375000000005</v>
      </c>
    </row>
    <row r="490" spans="2:16" x14ac:dyDescent="0.25">
      <c r="B490">
        <v>4101850000</v>
      </c>
      <c r="C490">
        <v>1.1797572000000001E-3</v>
      </c>
      <c r="D490">
        <v>-80.132026999999994</v>
      </c>
      <c r="E490">
        <v>-77.584923000000003</v>
      </c>
      <c r="F490">
        <v>-76.632057000000003</v>
      </c>
      <c r="L490">
        <v>4101850000</v>
      </c>
      <c r="M490">
        <v>1.1797572000000001E-3</v>
      </c>
      <c r="N490">
        <v>-80.132026999999994</v>
      </c>
      <c r="O490">
        <v>-77.584923000000003</v>
      </c>
      <c r="P490">
        <v>-76.632057000000003</v>
      </c>
    </row>
    <row r="491" spans="2:16" x14ac:dyDescent="0.25">
      <c r="B491">
        <v>4166800000</v>
      </c>
      <c r="C491">
        <v>-1.6349793E-3</v>
      </c>
      <c r="D491">
        <v>-80.770454000000001</v>
      </c>
      <c r="E491">
        <v>-76.879447999999996</v>
      </c>
      <c r="F491">
        <v>-79.095055000000002</v>
      </c>
      <c r="L491">
        <v>4166800000</v>
      </c>
      <c r="M491">
        <v>-1.6349793E-3</v>
      </c>
      <c r="N491">
        <v>-80.770454000000001</v>
      </c>
      <c r="O491">
        <v>-76.879447999999996</v>
      </c>
      <c r="P491">
        <v>-79.095055000000002</v>
      </c>
    </row>
    <row r="492" spans="2:16" x14ac:dyDescent="0.25">
      <c r="B492">
        <v>4231750000</v>
      </c>
      <c r="C492">
        <v>-6.4682810999999998E-3</v>
      </c>
      <c r="D492">
        <v>-78.623230000000007</v>
      </c>
      <c r="E492">
        <v>-79.891204999999999</v>
      </c>
      <c r="F492">
        <v>-78.635231000000005</v>
      </c>
      <c r="L492">
        <v>4231750000</v>
      </c>
      <c r="M492">
        <v>-6.4682810999999998E-3</v>
      </c>
      <c r="N492">
        <v>-78.623230000000007</v>
      </c>
      <c r="O492">
        <v>-79.891204999999999</v>
      </c>
      <c r="P492">
        <v>-78.635231000000005</v>
      </c>
    </row>
    <row r="493" spans="2:16" x14ac:dyDescent="0.25">
      <c r="B493">
        <v>4296700000</v>
      </c>
      <c r="C493">
        <v>-5.5668508000000002E-3</v>
      </c>
      <c r="D493">
        <v>-81.746245999999999</v>
      </c>
      <c r="E493">
        <v>-85.197708000000006</v>
      </c>
      <c r="F493">
        <v>-80.720000999999996</v>
      </c>
      <c r="L493">
        <v>4296700000</v>
      </c>
      <c r="M493">
        <v>-5.5668508000000002E-3</v>
      </c>
      <c r="N493">
        <v>-81.746245999999999</v>
      </c>
      <c r="O493">
        <v>-85.197708000000006</v>
      </c>
      <c r="P493">
        <v>-80.720000999999996</v>
      </c>
    </row>
    <row r="494" spans="2:16" x14ac:dyDescent="0.25">
      <c r="B494">
        <v>4361650000</v>
      </c>
      <c r="C494">
        <v>-4.6001119000000004E-3</v>
      </c>
      <c r="D494">
        <v>-87.929496999999998</v>
      </c>
      <c r="E494">
        <v>-85.519287000000006</v>
      </c>
      <c r="F494">
        <v>-84.842712000000006</v>
      </c>
      <c r="L494">
        <v>4361650000</v>
      </c>
      <c r="M494">
        <v>-4.6001119000000004E-3</v>
      </c>
      <c r="N494">
        <v>-87.929496999999998</v>
      </c>
      <c r="O494">
        <v>-85.519287000000006</v>
      </c>
      <c r="P494">
        <v>-84.842712000000006</v>
      </c>
    </row>
    <row r="495" spans="2:16" x14ac:dyDescent="0.25">
      <c r="B495">
        <v>4426600000</v>
      </c>
      <c r="C495">
        <v>-2.7397564E-3</v>
      </c>
      <c r="D495">
        <v>-87.713920999999999</v>
      </c>
      <c r="E495">
        <v>-79.728493</v>
      </c>
      <c r="F495">
        <v>-87.582581000000005</v>
      </c>
      <c r="L495">
        <v>4426600000</v>
      </c>
      <c r="M495">
        <v>-2.7397564E-3</v>
      </c>
      <c r="N495">
        <v>-87.713920999999999</v>
      </c>
      <c r="O495">
        <v>-79.728493</v>
      </c>
      <c r="P495">
        <v>-87.582581000000005</v>
      </c>
    </row>
    <row r="496" spans="2:16" x14ac:dyDescent="0.25">
      <c r="B496">
        <v>4491550000</v>
      </c>
      <c r="C496">
        <v>-3.5007965999999998E-3</v>
      </c>
      <c r="D496">
        <v>-85.666618</v>
      </c>
      <c r="E496">
        <v>-75.236984000000007</v>
      </c>
      <c r="F496">
        <v>-85.211333999999994</v>
      </c>
      <c r="L496">
        <v>4491550000</v>
      </c>
      <c r="M496">
        <v>-3.5007965999999998E-3</v>
      </c>
      <c r="N496">
        <v>-85.666618</v>
      </c>
      <c r="O496">
        <v>-75.236984000000007</v>
      </c>
      <c r="P496">
        <v>-85.211333999999994</v>
      </c>
    </row>
    <row r="497" spans="2:16" x14ac:dyDescent="0.25">
      <c r="B497">
        <v>4556500000</v>
      </c>
      <c r="C497">
        <v>-5.4805464999999999E-3</v>
      </c>
      <c r="D497">
        <v>-78.814537000000001</v>
      </c>
      <c r="E497">
        <v>-80.790817000000004</v>
      </c>
      <c r="F497">
        <v>-78.830062999999996</v>
      </c>
      <c r="L497">
        <v>4556500000</v>
      </c>
      <c r="M497">
        <v>-5.4805464999999999E-3</v>
      </c>
      <c r="N497">
        <v>-78.814537000000001</v>
      </c>
      <c r="O497">
        <v>-80.790817000000004</v>
      </c>
      <c r="P497">
        <v>-78.830062999999996</v>
      </c>
    </row>
    <row r="498" spans="2:16" x14ac:dyDescent="0.25">
      <c r="B498">
        <v>4621450000</v>
      </c>
      <c r="C498">
        <v>-7.4553042999999999E-3</v>
      </c>
      <c r="D498">
        <v>-75.645957999999993</v>
      </c>
      <c r="E498">
        <v>-82.869583000000006</v>
      </c>
      <c r="F498">
        <v>-75.200737000000004</v>
      </c>
      <c r="L498">
        <v>4621450000</v>
      </c>
      <c r="M498">
        <v>-7.4553042999999999E-3</v>
      </c>
      <c r="N498">
        <v>-75.645957999999993</v>
      </c>
      <c r="O498">
        <v>-82.869583000000006</v>
      </c>
      <c r="P498">
        <v>-75.200737000000004</v>
      </c>
    </row>
    <row r="499" spans="2:16" x14ac:dyDescent="0.25">
      <c r="B499">
        <v>4686400000</v>
      </c>
      <c r="C499">
        <v>-9.3497010000000002E-3</v>
      </c>
      <c r="D499">
        <v>-77.440781000000001</v>
      </c>
      <c r="E499">
        <v>-83.352242000000004</v>
      </c>
      <c r="F499">
        <v>-78.372253000000001</v>
      </c>
      <c r="L499">
        <v>4686400000</v>
      </c>
      <c r="M499">
        <v>-9.3497010000000002E-3</v>
      </c>
      <c r="N499">
        <v>-77.440781000000001</v>
      </c>
      <c r="O499">
        <v>-83.352242000000004</v>
      </c>
      <c r="P499">
        <v>-78.372253000000001</v>
      </c>
    </row>
    <row r="500" spans="2:16" x14ac:dyDescent="0.25">
      <c r="B500">
        <v>4751350000</v>
      </c>
      <c r="C500">
        <v>-9.3238372000000007E-3</v>
      </c>
      <c r="D500">
        <v>-79.778983999999994</v>
      </c>
      <c r="E500">
        <v>-78.834289999999996</v>
      </c>
      <c r="F500">
        <v>-80.611862000000002</v>
      </c>
      <c r="L500">
        <v>4751350000</v>
      </c>
      <c r="M500">
        <v>-9.3238372000000007E-3</v>
      </c>
      <c r="N500">
        <v>-79.778983999999994</v>
      </c>
      <c r="O500">
        <v>-78.834289999999996</v>
      </c>
      <c r="P500">
        <v>-80.611862000000002</v>
      </c>
    </row>
    <row r="501" spans="2:16" x14ac:dyDescent="0.25">
      <c r="B501">
        <v>4816300000</v>
      </c>
      <c r="C501">
        <v>-7.8905112999999999E-3</v>
      </c>
      <c r="D501">
        <v>-83.690658999999997</v>
      </c>
      <c r="E501">
        <v>-79.299965</v>
      </c>
      <c r="F501">
        <v>-83.323441000000003</v>
      </c>
      <c r="L501">
        <v>4816300000</v>
      </c>
      <c r="M501">
        <v>-7.8905112999999999E-3</v>
      </c>
      <c r="N501">
        <v>-83.690658999999997</v>
      </c>
      <c r="O501">
        <v>-79.299965</v>
      </c>
      <c r="P501">
        <v>-83.323441000000003</v>
      </c>
    </row>
    <row r="502" spans="2:16" x14ac:dyDescent="0.25">
      <c r="B502">
        <v>4881250000</v>
      </c>
      <c r="C502">
        <v>-6.6173891999999996E-3</v>
      </c>
      <c r="D502">
        <v>-84.090255999999997</v>
      </c>
      <c r="E502">
        <v>-78.019424000000001</v>
      </c>
      <c r="F502">
        <v>-80.748238000000001</v>
      </c>
      <c r="L502">
        <v>4881250000</v>
      </c>
      <c r="M502">
        <v>-6.6173891999999996E-3</v>
      </c>
      <c r="N502">
        <v>-84.090255999999997</v>
      </c>
      <c r="O502">
        <v>-78.019424000000001</v>
      </c>
      <c r="P502">
        <v>-80.748238000000001</v>
      </c>
    </row>
    <row r="503" spans="2:16" x14ac:dyDescent="0.25">
      <c r="B503">
        <v>4946200000</v>
      </c>
      <c r="C503">
        <v>-3.6396834E-3</v>
      </c>
      <c r="D503">
        <v>-84.870163000000005</v>
      </c>
      <c r="E503">
        <v>-83.361694</v>
      </c>
      <c r="F503">
        <v>-79.403908000000001</v>
      </c>
      <c r="L503">
        <v>4946200000</v>
      </c>
      <c r="M503">
        <v>-3.6396834E-3</v>
      </c>
      <c r="N503">
        <v>-84.870163000000005</v>
      </c>
      <c r="O503">
        <v>-83.361694</v>
      </c>
      <c r="P503">
        <v>-79.403908000000001</v>
      </c>
    </row>
    <row r="504" spans="2:16" x14ac:dyDescent="0.25">
      <c r="B504">
        <v>5011150000</v>
      </c>
      <c r="C504">
        <v>-3.4784665000000001E-3</v>
      </c>
      <c r="D504">
        <v>-82.648964000000007</v>
      </c>
      <c r="E504">
        <v>-80.701729</v>
      </c>
      <c r="F504">
        <v>-80.957306000000003</v>
      </c>
      <c r="L504">
        <v>5011150000</v>
      </c>
      <c r="M504">
        <v>-3.4784665000000001E-3</v>
      </c>
      <c r="N504">
        <v>-82.648964000000007</v>
      </c>
      <c r="O504">
        <v>-80.701729</v>
      </c>
      <c r="P504">
        <v>-80.957306000000003</v>
      </c>
    </row>
    <row r="505" spans="2:16" x14ac:dyDescent="0.25">
      <c r="B505">
        <v>5076100000</v>
      </c>
      <c r="C505">
        <v>-3.7053919E-3</v>
      </c>
      <c r="D505">
        <v>-79.004654000000002</v>
      </c>
      <c r="E505">
        <v>-82.386573999999996</v>
      </c>
      <c r="F505">
        <v>-79.300926000000004</v>
      </c>
      <c r="L505">
        <v>5076100000</v>
      </c>
      <c r="M505">
        <v>-3.7053919E-3</v>
      </c>
      <c r="N505">
        <v>-79.004654000000002</v>
      </c>
      <c r="O505">
        <v>-82.386573999999996</v>
      </c>
      <c r="P505">
        <v>-79.300926000000004</v>
      </c>
    </row>
    <row r="506" spans="2:16" x14ac:dyDescent="0.25">
      <c r="B506">
        <v>5141050000</v>
      </c>
      <c r="C506">
        <v>-6.9416607999999999E-3</v>
      </c>
      <c r="D506">
        <v>-75.011748999999995</v>
      </c>
      <c r="E506">
        <v>-76.887657000000004</v>
      </c>
      <c r="F506">
        <v>-80.692183999999997</v>
      </c>
      <c r="L506">
        <v>5141050000</v>
      </c>
      <c r="M506">
        <v>-6.9416607999999999E-3</v>
      </c>
      <c r="N506">
        <v>-75.011748999999995</v>
      </c>
      <c r="O506">
        <v>-76.887657000000004</v>
      </c>
      <c r="P506">
        <v>-80.692183999999997</v>
      </c>
    </row>
    <row r="507" spans="2:16" x14ac:dyDescent="0.25">
      <c r="B507">
        <v>5206000000</v>
      </c>
      <c r="C507">
        <v>-8.8756363999999994E-3</v>
      </c>
      <c r="D507">
        <v>-74.783928000000003</v>
      </c>
      <c r="E507">
        <v>-81.269233999999997</v>
      </c>
      <c r="F507">
        <v>-78.006393000000003</v>
      </c>
      <c r="L507">
        <v>5206000000</v>
      </c>
      <c r="M507">
        <v>-8.8756363999999994E-3</v>
      </c>
      <c r="N507">
        <v>-74.783928000000003</v>
      </c>
      <c r="O507">
        <v>-81.269233999999997</v>
      </c>
      <c r="P507">
        <v>-78.006393000000003</v>
      </c>
    </row>
    <row r="508" spans="2:16" x14ac:dyDescent="0.25">
      <c r="B508">
        <v>5270950000</v>
      </c>
      <c r="C508">
        <v>-9.7450307000000007E-3</v>
      </c>
      <c r="D508">
        <v>-78.776000999999994</v>
      </c>
      <c r="E508">
        <v>-79.048286000000004</v>
      </c>
      <c r="F508">
        <v>-79.529235999999997</v>
      </c>
      <c r="L508">
        <v>5270950000</v>
      </c>
      <c r="M508">
        <v>-9.7450307000000007E-3</v>
      </c>
      <c r="N508">
        <v>-78.776000999999994</v>
      </c>
      <c r="O508">
        <v>-79.048286000000004</v>
      </c>
      <c r="P508">
        <v>-79.529235999999997</v>
      </c>
    </row>
    <row r="509" spans="2:16" x14ac:dyDescent="0.25">
      <c r="B509">
        <v>5335900000</v>
      </c>
      <c r="C509">
        <v>-1.154869E-2</v>
      </c>
      <c r="D509">
        <v>-79.904442000000003</v>
      </c>
      <c r="E509">
        <v>-79.298355000000001</v>
      </c>
      <c r="F509">
        <v>-79.718941000000001</v>
      </c>
      <c r="L509">
        <v>5335900000</v>
      </c>
      <c r="M509">
        <v>-1.154869E-2</v>
      </c>
      <c r="N509">
        <v>-79.904442000000003</v>
      </c>
      <c r="O509">
        <v>-79.298355000000001</v>
      </c>
      <c r="P509">
        <v>-79.718941000000001</v>
      </c>
    </row>
    <row r="510" spans="2:16" x14ac:dyDescent="0.25">
      <c r="B510">
        <v>5400850000</v>
      </c>
      <c r="C510">
        <v>-1.0421049E-2</v>
      </c>
      <c r="D510">
        <v>-76.705100999999999</v>
      </c>
      <c r="E510">
        <v>-77.723288999999994</v>
      </c>
      <c r="F510">
        <v>-80.028380999999996</v>
      </c>
      <c r="L510">
        <v>5400850000</v>
      </c>
      <c r="M510">
        <v>-1.0421049E-2</v>
      </c>
      <c r="N510">
        <v>-76.705100999999999</v>
      </c>
      <c r="O510">
        <v>-77.723288999999994</v>
      </c>
      <c r="P510">
        <v>-80.028380999999996</v>
      </c>
    </row>
    <row r="511" spans="2:16" x14ac:dyDescent="0.25">
      <c r="B511">
        <v>5465800000</v>
      </c>
      <c r="C511">
        <v>-1.0462783999999999E-2</v>
      </c>
      <c r="D511">
        <v>-75.137794</v>
      </c>
      <c r="E511">
        <v>-76.894272000000001</v>
      </c>
      <c r="F511">
        <v>-80.914696000000006</v>
      </c>
      <c r="L511">
        <v>5465800000</v>
      </c>
      <c r="M511">
        <v>-1.0462783999999999E-2</v>
      </c>
      <c r="N511">
        <v>-75.137794</v>
      </c>
      <c r="O511">
        <v>-76.894272000000001</v>
      </c>
      <c r="P511">
        <v>-80.914696000000006</v>
      </c>
    </row>
    <row r="512" spans="2:16" x14ac:dyDescent="0.25">
      <c r="B512">
        <v>5530750000</v>
      </c>
      <c r="C512">
        <v>-9.2333247999999996E-3</v>
      </c>
      <c r="D512">
        <v>-76.552574000000007</v>
      </c>
      <c r="E512">
        <v>-75.635475</v>
      </c>
      <c r="F512">
        <v>-80.588226000000006</v>
      </c>
      <c r="L512">
        <v>5530750000</v>
      </c>
      <c r="M512">
        <v>-9.2333247999999996E-3</v>
      </c>
      <c r="N512">
        <v>-76.552574000000007</v>
      </c>
      <c r="O512">
        <v>-75.635475</v>
      </c>
      <c r="P512">
        <v>-80.588226000000006</v>
      </c>
    </row>
    <row r="513" spans="2:16" x14ac:dyDescent="0.25">
      <c r="B513">
        <v>5595700000</v>
      </c>
      <c r="C513">
        <v>-1.2276792999999999E-2</v>
      </c>
      <c r="D513">
        <v>-76.856482999999997</v>
      </c>
      <c r="E513">
        <v>-73.529410999999996</v>
      </c>
      <c r="F513">
        <v>-78.622703999999999</v>
      </c>
      <c r="L513">
        <v>5595700000</v>
      </c>
      <c r="M513">
        <v>-1.2276792999999999E-2</v>
      </c>
      <c r="N513">
        <v>-76.856482999999997</v>
      </c>
      <c r="O513">
        <v>-73.529410999999996</v>
      </c>
      <c r="P513">
        <v>-78.622703999999999</v>
      </c>
    </row>
    <row r="514" spans="2:16" x14ac:dyDescent="0.25">
      <c r="B514">
        <v>5660650000</v>
      </c>
      <c r="C514">
        <v>-1.2960259999999999E-2</v>
      </c>
      <c r="D514">
        <v>-77.360184000000004</v>
      </c>
      <c r="E514">
        <v>-77.907737999999995</v>
      </c>
      <c r="F514">
        <v>-76.243324000000001</v>
      </c>
      <c r="L514">
        <v>5660650000</v>
      </c>
      <c r="M514">
        <v>-1.2960259999999999E-2</v>
      </c>
      <c r="N514">
        <v>-77.360184000000004</v>
      </c>
      <c r="O514">
        <v>-77.907737999999995</v>
      </c>
      <c r="P514">
        <v>-76.243324000000001</v>
      </c>
    </row>
    <row r="515" spans="2:16" x14ac:dyDescent="0.25">
      <c r="B515">
        <v>5725600000</v>
      </c>
      <c r="C515">
        <v>-1.3450713E-2</v>
      </c>
      <c r="D515">
        <v>-76.169967999999997</v>
      </c>
      <c r="E515">
        <v>-81.054130999999998</v>
      </c>
      <c r="F515">
        <v>-74.553084999999996</v>
      </c>
      <c r="L515">
        <v>5725600000</v>
      </c>
      <c r="M515">
        <v>-1.3450713E-2</v>
      </c>
      <c r="N515">
        <v>-76.169967999999997</v>
      </c>
      <c r="O515">
        <v>-81.054130999999998</v>
      </c>
      <c r="P515">
        <v>-74.553084999999996</v>
      </c>
    </row>
    <row r="516" spans="2:16" x14ac:dyDescent="0.25">
      <c r="B516">
        <v>5790550000</v>
      </c>
      <c r="C516">
        <v>-1.1647210999999999E-2</v>
      </c>
      <c r="D516">
        <v>-80.906433000000007</v>
      </c>
      <c r="E516">
        <v>-82.933563000000007</v>
      </c>
      <c r="F516">
        <v>-75.275215000000003</v>
      </c>
      <c r="L516">
        <v>5790550000</v>
      </c>
      <c r="M516">
        <v>-1.1647210999999999E-2</v>
      </c>
      <c r="N516">
        <v>-80.906433000000007</v>
      </c>
      <c r="O516">
        <v>-82.933563000000007</v>
      </c>
      <c r="P516">
        <v>-75.275215000000003</v>
      </c>
    </row>
    <row r="517" spans="2:16" x14ac:dyDescent="0.25">
      <c r="B517">
        <v>5855500000</v>
      </c>
      <c r="C517">
        <v>-1.3604878000000001E-2</v>
      </c>
      <c r="D517">
        <v>-87.639686999999995</v>
      </c>
      <c r="E517">
        <v>-79.636596999999995</v>
      </c>
      <c r="F517">
        <v>-75.174614000000005</v>
      </c>
      <c r="L517">
        <v>5855500000</v>
      </c>
      <c r="M517">
        <v>-1.3604878000000001E-2</v>
      </c>
      <c r="N517">
        <v>-87.639686999999995</v>
      </c>
      <c r="O517">
        <v>-79.636596999999995</v>
      </c>
      <c r="P517">
        <v>-75.174614000000005</v>
      </c>
    </row>
    <row r="518" spans="2:16" x14ac:dyDescent="0.25">
      <c r="B518">
        <v>5920450000</v>
      </c>
      <c r="C518">
        <v>-1.6043695E-2</v>
      </c>
      <c r="D518">
        <v>-87.422584999999998</v>
      </c>
      <c r="E518">
        <v>-76.105850000000004</v>
      </c>
      <c r="F518">
        <v>-77.340446</v>
      </c>
      <c r="L518">
        <v>5920450000</v>
      </c>
      <c r="M518">
        <v>-1.6043695E-2</v>
      </c>
      <c r="N518">
        <v>-87.422584999999998</v>
      </c>
      <c r="O518">
        <v>-76.105850000000004</v>
      </c>
      <c r="P518">
        <v>-77.340446</v>
      </c>
    </row>
    <row r="519" spans="2:16" x14ac:dyDescent="0.25">
      <c r="B519">
        <v>5985400000</v>
      </c>
      <c r="C519">
        <v>-1.6536494999999998E-2</v>
      </c>
      <c r="D519">
        <v>-86.891784999999999</v>
      </c>
      <c r="E519">
        <v>-72.370994999999994</v>
      </c>
      <c r="F519">
        <v>-75.913901999999993</v>
      </c>
      <c r="L519">
        <v>5985400000</v>
      </c>
      <c r="M519">
        <v>-1.6536494999999998E-2</v>
      </c>
      <c r="N519">
        <v>-86.891784999999999</v>
      </c>
      <c r="O519">
        <v>-72.370994999999994</v>
      </c>
      <c r="P519">
        <v>-75.913901999999993</v>
      </c>
    </row>
    <row r="520" spans="2:16" x14ac:dyDescent="0.25">
      <c r="B520">
        <v>6050350000</v>
      </c>
      <c r="C520">
        <v>-1.5092616999999999E-2</v>
      </c>
      <c r="D520">
        <v>-76.973220999999995</v>
      </c>
      <c r="E520">
        <v>-73.589195000000004</v>
      </c>
      <c r="F520">
        <v>-73.930878000000007</v>
      </c>
      <c r="L520">
        <v>6050350000</v>
      </c>
      <c r="M520">
        <v>-1.5092616999999999E-2</v>
      </c>
      <c r="N520">
        <v>-76.973220999999995</v>
      </c>
      <c r="O520">
        <v>-73.589195000000004</v>
      </c>
      <c r="P520">
        <v>-73.930878000000007</v>
      </c>
    </row>
    <row r="521" spans="2:16" x14ac:dyDescent="0.25">
      <c r="B521">
        <v>6115300000</v>
      </c>
      <c r="C521">
        <v>-1.3920237E-2</v>
      </c>
      <c r="D521">
        <v>-83.058121</v>
      </c>
      <c r="E521">
        <v>-74.216064000000003</v>
      </c>
      <c r="F521">
        <v>-71.884163000000001</v>
      </c>
      <c r="L521">
        <v>6115300000</v>
      </c>
      <c r="M521">
        <v>-1.3920237E-2</v>
      </c>
      <c r="N521">
        <v>-83.058121</v>
      </c>
      <c r="O521">
        <v>-74.216064000000003</v>
      </c>
      <c r="P521">
        <v>-71.884163000000001</v>
      </c>
    </row>
    <row r="522" spans="2:16" x14ac:dyDescent="0.25">
      <c r="B522">
        <v>6180250000</v>
      </c>
      <c r="C522">
        <v>-1.5856684999999999E-2</v>
      </c>
      <c r="D522">
        <v>-78.460532999999998</v>
      </c>
      <c r="E522">
        <v>-78.014809</v>
      </c>
      <c r="F522">
        <v>-73.161597999999998</v>
      </c>
      <c r="L522">
        <v>6180250000</v>
      </c>
      <c r="M522">
        <v>-1.5856684999999999E-2</v>
      </c>
      <c r="N522">
        <v>-78.460532999999998</v>
      </c>
      <c r="O522">
        <v>-78.014809</v>
      </c>
      <c r="P522">
        <v>-73.161597999999998</v>
      </c>
    </row>
    <row r="523" spans="2:16" x14ac:dyDescent="0.25">
      <c r="B523">
        <v>6245200000</v>
      </c>
      <c r="C523">
        <v>-1.7503426999999998E-2</v>
      </c>
      <c r="D523">
        <v>-80.661392000000006</v>
      </c>
      <c r="E523">
        <v>-77.484108000000006</v>
      </c>
      <c r="F523">
        <v>-76.977669000000006</v>
      </c>
      <c r="L523">
        <v>6245200000</v>
      </c>
      <c r="M523">
        <v>-1.7503426999999998E-2</v>
      </c>
      <c r="N523">
        <v>-80.661392000000006</v>
      </c>
      <c r="O523">
        <v>-77.484108000000006</v>
      </c>
      <c r="P523">
        <v>-76.977669000000006</v>
      </c>
    </row>
    <row r="524" spans="2:16" x14ac:dyDescent="0.25">
      <c r="B524">
        <v>6310150000</v>
      </c>
      <c r="C524">
        <v>-1.5225880000000001E-2</v>
      </c>
      <c r="D524">
        <v>-77.239182</v>
      </c>
      <c r="E524">
        <v>-80.542777999999998</v>
      </c>
      <c r="F524">
        <v>-77.790847999999997</v>
      </c>
      <c r="L524">
        <v>6310150000</v>
      </c>
      <c r="M524">
        <v>-1.5225880000000001E-2</v>
      </c>
      <c r="N524">
        <v>-77.239182</v>
      </c>
      <c r="O524">
        <v>-80.542777999999998</v>
      </c>
      <c r="P524">
        <v>-77.790847999999997</v>
      </c>
    </row>
    <row r="525" spans="2:16" x14ac:dyDescent="0.25">
      <c r="B525">
        <v>6375100000</v>
      </c>
      <c r="C525">
        <v>-1.3725197E-2</v>
      </c>
      <c r="D525">
        <v>-79.213554000000002</v>
      </c>
      <c r="E525">
        <v>-80.468322999999998</v>
      </c>
      <c r="F525">
        <v>-81.301108999999997</v>
      </c>
      <c r="L525">
        <v>6375100000</v>
      </c>
      <c r="M525">
        <v>-1.3725197E-2</v>
      </c>
      <c r="N525">
        <v>-79.213554000000002</v>
      </c>
      <c r="O525">
        <v>-80.468322999999998</v>
      </c>
      <c r="P525">
        <v>-81.301108999999997</v>
      </c>
    </row>
    <row r="526" spans="2:16" x14ac:dyDescent="0.25">
      <c r="B526">
        <v>6440050000</v>
      </c>
      <c r="C526">
        <v>-1.3072877E-2</v>
      </c>
      <c r="D526">
        <v>-81.365737999999993</v>
      </c>
      <c r="E526">
        <v>-81.299201999999994</v>
      </c>
      <c r="F526">
        <v>-80.120482999999993</v>
      </c>
      <c r="L526">
        <v>6440050000</v>
      </c>
      <c r="M526">
        <v>-1.3072877E-2</v>
      </c>
      <c r="N526">
        <v>-81.365737999999993</v>
      </c>
      <c r="O526">
        <v>-81.299201999999994</v>
      </c>
      <c r="P526">
        <v>-80.120482999999993</v>
      </c>
    </row>
    <row r="527" spans="2:16" x14ac:dyDescent="0.25">
      <c r="B527">
        <v>6505000000</v>
      </c>
      <c r="C527">
        <v>-1.3962476E-2</v>
      </c>
      <c r="D527">
        <v>-83.787109000000001</v>
      </c>
      <c r="E527">
        <v>-78.285338999999993</v>
      </c>
      <c r="F527">
        <v>-82.216530000000006</v>
      </c>
      <c r="L527">
        <v>6505000000</v>
      </c>
      <c r="M527">
        <v>-1.3962476E-2</v>
      </c>
      <c r="N527">
        <v>-83.787109000000001</v>
      </c>
      <c r="O527">
        <v>-78.285338999999993</v>
      </c>
      <c r="P527">
        <v>-82.216530000000006</v>
      </c>
    </row>
    <row r="528" spans="2:16" x14ac:dyDescent="0.25">
      <c r="B528">
        <v>6569950000</v>
      </c>
      <c r="C528">
        <v>-1.3293767999999999E-2</v>
      </c>
      <c r="D528">
        <v>-90.210616999999999</v>
      </c>
      <c r="E528">
        <v>-81.745688999999999</v>
      </c>
      <c r="F528">
        <v>-82.932097999999996</v>
      </c>
      <c r="L528">
        <v>6569950000</v>
      </c>
      <c r="M528">
        <v>-1.3293767999999999E-2</v>
      </c>
      <c r="N528">
        <v>-90.210616999999999</v>
      </c>
      <c r="O528">
        <v>-81.745688999999999</v>
      </c>
      <c r="P528">
        <v>-82.932097999999996</v>
      </c>
    </row>
    <row r="529" spans="2:16" x14ac:dyDescent="0.25">
      <c r="B529">
        <v>6634900000</v>
      </c>
      <c r="C529">
        <v>-1.0459648E-2</v>
      </c>
      <c r="D529">
        <v>-86.991196000000002</v>
      </c>
      <c r="E529">
        <v>-81.990402000000003</v>
      </c>
      <c r="F529">
        <v>-82.072090000000003</v>
      </c>
      <c r="L529">
        <v>6634900000</v>
      </c>
      <c r="M529">
        <v>-1.0459648E-2</v>
      </c>
      <c r="N529">
        <v>-86.991196000000002</v>
      </c>
      <c r="O529">
        <v>-81.990402000000003</v>
      </c>
      <c r="P529">
        <v>-82.072090000000003</v>
      </c>
    </row>
    <row r="530" spans="2:16" x14ac:dyDescent="0.25">
      <c r="B530">
        <v>6699850000</v>
      </c>
      <c r="C530">
        <v>-9.6707083000000006E-3</v>
      </c>
      <c r="D530">
        <v>-83.018394000000001</v>
      </c>
      <c r="E530">
        <v>-83.231430000000003</v>
      </c>
      <c r="F530">
        <v>-79.914169000000001</v>
      </c>
      <c r="L530">
        <v>6699850000</v>
      </c>
      <c r="M530">
        <v>-9.6707083000000006E-3</v>
      </c>
      <c r="N530">
        <v>-83.018394000000001</v>
      </c>
      <c r="O530">
        <v>-83.231430000000003</v>
      </c>
      <c r="P530">
        <v>-79.914169000000001</v>
      </c>
    </row>
    <row r="531" spans="2:16" x14ac:dyDescent="0.25">
      <c r="B531">
        <v>6764800000</v>
      </c>
      <c r="C531">
        <v>-8.7049976000000001E-3</v>
      </c>
      <c r="D531">
        <v>-77.548225000000002</v>
      </c>
      <c r="E531">
        <v>-77.728508000000005</v>
      </c>
      <c r="F531">
        <v>-74.049187000000003</v>
      </c>
      <c r="L531">
        <v>6764800000</v>
      </c>
      <c r="M531">
        <v>-8.7049976000000001E-3</v>
      </c>
      <c r="N531">
        <v>-77.548225000000002</v>
      </c>
      <c r="O531">
        <v>-77.728508000000005</v>
      </c>
      <c r="P531">
        <v>-74.049187000000003</v>
      </c>
    </row>
    <row r="532" spans="2:16" x14ac:dyDescent="0.25">
      <c r="B532">
        <v>6829750000</v>
      </c>
      <c r="C532">
        <v>-9.9622449000000002E-3</v>
      </c>
      <c r="D532">
        <v>-78.165656999999996</v>
      </c>
      <c r="E532">
        <v>-82.047279000000003</v>
      </c>
      <c r="F532">
        <v>-73.724243000000001</v>
      </c>
      <c r="L532">
        <v>6829750000</v>
      </c>
      <c r="M532">
        <v>-9.9622449000000002E-3</v>
      </c>
      <c r="N532">
        <v>-78.165656999999996</v>
      </c>
      <c r="O532">
        <v>-82.047279000000003</v>
      </c>
      <c r="P532">
        <v>-73.724243000000001</v>
      </c>
    </row>
    <row r="533" spans="2:16" x14ac:dyDescent="0.25">
      <c r="B533">
        <v>6894700000</v>
      </c>
      <c r="C533">
        <v>-1.0011890000000001E-2</v>
      </c>
      <c r="D533">
        <v>-78.322113000000002</v>
      </c>
      <c r="E533">
        <v>-82.476837000000003</v>
      </c>
      <c r="F533">
        <v>-72.782409999999999</v>
      </c>
      <c r="L533">
        <v>6894700000</v>
      </c>
      <c r="M533">
        <v>-1.0011890000000001E-2</v>
      </c>
      <c r="N533">
        <v>-78.322113000000002</v>
      </c>
      <c r="O533">
        <v>-82.476837000000003</v>
      </c>
      <c r="P533">
        <v>-72.782409999999999</v>
      </c>
    </row>
    <row r="534" spans="2:16" x14ac:dyDescent="0.25">
      <c r="B534">
        <v>6959650000</v>
      </c>
      <c r="C534">
        <v>-1.0001994E-2</v>
      </c>
      <c r="D534">
        <v>-77.850280999999995</v>
      </c>
      <c r="E534">
        <v>-82.387207000000004</v>
      </c>
      <c r="F534">
        <v>-76.722496000000007</v>
      </c>
      <c r="L534">
        <v>6959650000</v>
      </c>
      <c r="M534">
        <v>-1.0001994E-2</v>
      </c>
      <c r="N534">
        <v>-77.850280999999995</v>
      </c>
      <c r="O534">
        <v>-82.387207000000004</v>
      </c>
      <c r="P534">
        <v>-76.722496000000007</v>
      </c>
    </row>
    <row r="535" spans="2:16" x14ac:dyDescent="0.25">
      <c r="B535">
        <v>7024600000</v>
      </c>
      <c r="C535">
        <v>-9.514682E-3</v>
      </c>
      <c r="D535">
        <v>-79.841758999999996</v>
      </c>
      <c r="E535">
        <v>-77.856407000000004</v>
      </c>
      <c r="F535">
        <v>-78.120789000000002</v>
      </c>
      <c r="L535">
        <v>7024600000</v>
      </c>
      <c r="M535">
        <v>-9.514682E-3</v>
      </c>
      <c r="N535">
        <v>-79.841758999999996</v>
      </c>
      <c r="O535">
        <v>-77.856407000000004</v>
      </c>
      <c r="P535">
        <v>-78.120789000000002</v>
      </c>
    </row>
    <row r="536" spans="2:16" x14ac:dyDescent="0.25">
      <c r="B536">
        <v>7089550000</v>
      </c>
      <c r="C536">
        <v>-1.015365E-2</v>
      </c>
      <c r="D536">
        <v>-78.530045000000001</v>
      </c>
      <c r="E536">
        <v>-77.762328999999994</v>
      </c>
      <c r="F536">
        <v>-84.641448999999994</v>
      </c>
      <c r="L536">
        <v>7089550000</v>
      </c>
      <c r="M536">
        <v>-1.015365E-2</v>
      </c>
      <c r="N536">
        <v>-78.530045000000001</v>
      </c>
      <c r="O536">
        <v>-77.762328999999994</v>
      </c>
      <c r="P536">
        <v>-84.641448999999994</v>
      </c>
    </row>
    <row r="537" spans="2:16" x14ac:dyDescent="0.25">
      <c r="B537">
        <v>7154500000</v>
      </c>
      <c r="C537">
        <v>-1.0174183E-2</v>
      </c>
      <c r="D537">
        <v>-77.638596000000007</v>
      </c>
      <c r="E537">
        <v>-76.454528999999994</v>
      </c>
      <c r="F537">
        <v>-83.553725999999997</v>
      </c>
      <c r="L537">
        <v>7154500000</v>
      </c>
      <c r="M537">
        <v>-1.0174183E-2</v>
      </c>
      <c r="N537">
        <v>-77.638596000000007</v>
      </c>
      <c r="O537">
        <v>-76.454528999999994</v>
      </c>
      <c r="P537">
        <v>-83.553725999999997</v>
      </c>
    </row>
    <row r="538" spans="2:16" x14ac:dyDescent="0.25">
      <c r="B538">
        <v>7219450000</v>
      </c>
      <c r="C538">
        <v>-1.0090180000000001E-2</v>
      </c>
      <c r="D538">
        <v>-79.082763999999997</v>
      </c>
      <c r="E538">
        <v>-75.939589999999995</v>
      </c>
      <c r="F538">
        <v>-86.222069000000005</v>
      </c>
      <c r="L538">
        <v>7219450000</v>
      </c>
      <c r="M538">
        <v>-1.0090180000000001E-2</v>
      </c>
      <c r="N538">
        <v>-79.082763999999997</v>
      </c>
      <c r="O538">
        <v>-75.939589999999995</v>
      </c>
      <c r="P538">
        <v>-86.222069000000005</v>
      </c>
    </row>
    <row r="539" spans="2:16" x14ac:dyDescent="0.25">
      <c r="B539">
        <v>7284400000</v>
      </c>
      <c r="C539">
        <v>-7.5331060000000004E-3</v>
      </c>
      <c r="D539">
        <v>-79.411109999999994</v>
      </c>
      <c r="E539">
        <v>-75.277709999999999</v>
      </c>
      <c r="F539">
        <v>-81.569237000000001</v>
      </c>
      <c r="L539">
        <v>7284400000</v>
      </c>
      <c r="M539">
        <v>-7.5331060000000004E-3</v>
      </c>
      <c r="N539">
        <v>-79.411109999999994</v>
      </c>
      <c r="O539">
        <v>-75.277709999999999</v>
      </c>
      <c r="P539">
        <v>-81.569237000000001</v>
      </c>
    </row>
    <row r="540" spans="2:16" x14ac:dyDescent="0.25">
      <c r="B540">
        <v>7349350000</v>
      </c>
      <c r="C540">
        <v>-6.9591840999999998E-3</v>
      </c>
      <c r="D540">
        <v>-80.070068000000006</v>
      </c>
      <c r="E540">
        <v>-79.336699999999993</v>
      </c>
      <c r="F540">
        <v>-80.490020999999999</v>
      </c>
      <c r="L540">
        <v>7349350000</v>
      </c>
      <c r="M540">
        <v>-6.9591840999999998E-3</v>
      </c>
      <c r="N540">
        <v>-80.070068000000006</v>
      </c>
      <c r="O540">
        <v>-79.336699999999993</v>
      </c>
      <c r="P540">
        <v>-80.490020999999999</v>
      </c>
    </row>
    <row r="541" spans="2:16" x14ac:dyDescent="0.25">
      <c r="B541">
        <v>7414300000</v>
      </c>
      <c r="C541">
        <v>-7.7841836000000003E-3</v>
      </c>
      <c r="D541">
        <v>-77.759315000000001</v>
      </c>
      <c r="E541">
        <v>-79.149956000000003</v>
      </c>
      <c r="F541">
        <v>-80.563666999999995</v>
      </c>
      <c r="L541">
        <v>7414300000</v>
      </c>
      <c r="M541">
        <v>-7.7841836000000003E-3</v>
      </c>
      <c r="N541">
        <v>-77.759315000000001</v>
      </c>
      <c r="O541">
        <v>-79.149956000000003</v>
      </c>
      <c r="P541">
        <v>-80.563666999999995</v>
      </c>
    </row>
    <row r="542" spans="2:16" x14ac:dyDescent="0.25">
      <c r="B542">
        <v>7479250000</v>
      </c>
      <c r="C542">
        <v>-9.1790938999999992E-3</v>
      </c>
      <c r="D542">
        <v>-75.801368999999994</v>
      </c>
      <c r="E542">
        <v>-84.659499999999994</v>
      </c>
      <c r="F542">
        <v>-77.694771000000003</v>
      </c>
      <c r="L542">
        <v>7479250000</v>
      </c>
      <c r="M542">
        <v>-9.1790938999999992E-3</v>
      </c>
      <c r="N542">
        <v>-75.801368999999994</v>
      </c>
      <c r="O542">
        <v>-84.659499999999994</v>
      </c>
      <c r="P542">
        <v>-77.694771000000003</v>
      </c>
    </row>
    <row r="543" spans="2:16" x14ac:dyDescent="0.25">
      <c r="B543">
        <v>7544200000</v>
      </c>
      <c r="C543">
        <v>-9.7397127999999996E-3</v>
      </c>
      <c r="D543">
        <v>-77.624336</v>
      </c>
      <c r="E543">
        <v>-84.731064000000003</v>
      </c>
      <c r="F543">
        <v>-80.488051999999996</v>
      </c>
      <c r="L543">
        <v>7544200000</v>
      </c>
      <c r="M543">
        <v>-9.7397127999999996E-3</v>
      </c>
      <c r="N543">
        <v>-77.624336</v>
      </c>
      <c r="O543">
        <v>-84.731064000000003</v>
      </c>
      <c r="P543">
        <v>-80.488051999999996</v>
      </c>
    </row>
    <row r="544" spans="2:16" x14ac:dyDescent="0.25">
      <c r="B544">
        <v>7609150000</v>
      </c>
      <c r="C544">
        <v>-1.0760919000000001E-2</v>
      </c>
      <c r="D544">
        <v>-77.778853999999995</v>
      </c>
      <c r="E544">
        <v>-87.279274000000001</v>
      </c>
      <c r="F544">
        <v>-79.279212999999999</v>
      </c>
      <c r="L544">
        <v>7609150000</v>
      </c>
      <c r="M544">
        <v>-1.0760919000000001E-2</v>
      </c>
      <c r="N544">
        <v>-77.778853999999995</v>
      </c>
      <c r="O544">
        <v>-87.279274000000001</v>
      </c>
      <c r="P544">
        <v>-79.279212999999999</v>
      </c>
    </row>
    <row r="545" spans="2:16" x14ac:dyDescent="0.25">
      <c r="B545">
        <v>7674100000</v>
      </c>
      <c r="C545">
        <v>-1.254008E-2</v>
      </c>
      <c r="D545">
        <v>-78.862792999999996</v>
      </c>
      <c r="E545">
        <v>-84.968140000000005</v>
      </c>
      <c r="F545">
        <v>-81.015152</v>
      </c>
      <c r="L545">
        <v>7674100000</v>
      </c>
      <c r="M545">
        <v>-1.254008E-2</v>
      </c>
      <c r="N545">
        <v>-78.862792999999996</v>
      </c>
      <c r="O545">
        <v>-84.968140000000005</v>
      </c>
      <c r="P545">
        <v>-81.015152</v>
      </c>
    </row>
    <row r="546" spans="2:16" x14ac:dyDescent="0.25">
      <c r="B546">
        <v>7739050000</v>
      </c>
      <c r="C546">
        <v>-1.2941833999999999E-2</v>
      </c>
      <c r="D546">
        <v>-76.995399000000006</v>
      </c>
      <c r="E546">
        <v>-82.499863000000005</v>
      </c>
      <c r="F546">
        <v>-79.193764000000002</v>
      </c>
      <c r="L546">
        <v>7739050000</v>
      </c>
      <c r="M546">
        <v>-1.2941833999999999E-2</v>
      </c>
      <c r="N546">
        <v>-76.995399000000006</v>
      </c>
      <c r="O546">
        <v>-82.499863000000005</v>
      </c>
      <c r="P546">
        <v>-79.193764000000002</v>
      </c>
    </row>
    <row r="547" spans="2:16" x14ac:dyDescent="0.25">
      <c r="B547">
        <v>7804000000</v>
      </c>
      <c r="C547">
        <v>-1.4038798999999999E-2</v>
      </c>
      <c r="D547">
        <v>-76.741866999999999</v>
      </c>
      <c r="E547">
        <v>-81.373146000000006</v>
      </c>
      <c r="F547">
        <v>-78.704971</v>
      </c>
      <c r="L547">
        <v>7804000000</v>
      </c>
      <c r="M547">
        <v>-1.4038798999999999E-2</v>
      </c>
      <c r="N547">
        <v>-76.741866999999999</v>
      </c>
      <c r="O547">
        <v>-81.373146000000006</v>
      </c>
      <c r="P547">
        <v>-78.704971</v>
      </c>
    </row>
    <row r="548" spans="2:16" x14ac:dyDescent="0.25">
      <c r="B548">
        <v>7868950000</v>
      </c>
      <c r="C548">
        <v>-1.2590241E-2</v>
      </c>
      <c r="D548">
        <v>-77.967101999999997</v>
      </c>
      <c r="E548">
        <v>-79.946503000000007</v>
      </c>
      <c r="F548">
        <v>-79.431488000000002</v>
      </c>
      <c r="L548">
        <v>7868950000</v>
      </c>
      <c r="M548">
        <v>-1.2590241E-2</v>
      </c>
      <c r="N548">
        <v>-77.967101999999997</v>
      </c>
      <c r="O548">
        <v>-79.946503000000007</v>
      </c>
      <c r="P548">
        <v>-79.431488000000002</v>
      </c>
    </row>
    <row r="549" spans="2:16" x14ac:dyDescent="0.25">
      <c r="B549">
        <v>7933900000</v>
      </c>
      <c r="C549">
        <v>-1.5471563000000001E-2</v>
      </c>
      <c r="D549">
        <v>-78.465316999999999</v>
      </c>
      <c r="E549">
        <v>-83.376296999999994</v>
      </c>
      <c r="F549">
        <v>-77.059036000000006</v>
      </c>
      <c r="L549">
        <v>7933900000</v>
      </c>
      <c r="M549">
        <v>-1.5471563000000001E-2</v>
      </c>
      <c r="N549">
        <v>-78.465316999999999</v>
      </c>
      <c r="O549">
        <v>-83.376296999999994</v>
      </c>
      <c r="P549">
        <v>-77.059036000000006</v>
      </c>
    </row>
    <row r="550" spans="2:16" x14ac:dyDescent="0.25">
      <c r="B550">
        <v>7998850000</v>
      </c>
      <c r="C550">
        <v>-1.8011129000000001E-2</v>
      </c>
      <c r="D550">
        <v>-79.521789999999996</v>
      </c>
      <c r="E550">
        <v>-82.668518000000006</v>
      </c>
      <c r="F550">
        <v>-77.405518000000001</v>
      </c>
      <c r="L550">
        <v>7998850000</v>
      </c>
      <c r="M550">
        <v>-1.8011129000000001E-2</v>
      </c>
      <c r="N550">
        <v>-79.521789999999996</v>
      </c>
      <c r="O550">
        <v>-82.668518000000006</v>
      </c>
      <c r="P550">
        <v>-77.405518000000001</v>
      </c>
    </row>
    <row r="551" spans="2:16" x14ac:dyDescent="0.25">
      <c r="B551">
        <v>8063800000</v>
      </c>
      <c r="C551">
        <v>-2.4103498000000001E-2</v>
      </c>
      <c r="D551">
        <v>-81.563393000000005</v>
      </c>
      <c r="E551">
        <v>-84.061667999999997</v>
      </c>
      <c r="F551">
        <v>-77.192618999999993</v>
      </c>
      <c r="L551">
        <v>8063800000</v>
      </c>
      <c r="M551">
        <v>-2.4103498000000001E-2</v>
      </c>
      <c r="N551">
        <v>-81.563393000000005</v>
      </c>
      <c r="O551">
        <v>-84.061667999999997</v>
      </c>
      <c r="P551">
        <v>-77.192618999999993</v>
      </c>
    </row>
    <row r="552" spans="2:16" x14ac:dyDescent="0.25">
      <c r="B552">
        <v>8128750000</v>
      </c>
      <c r="C552">
        <v>-2.5428646999999999E-2</v>
      </c>
      <c r="D552">
        <v>-82.618553000000006</v>
      </c>
      <c r="E552">
        <v>-83.145720999999995</v>
      </c>
      <c r="F552">
        <v>-82.019615000000002</v>
      </c>
      <c r="L552">
        <v>8128750000</v>
      </c>
      <c r="M552">
        <v>-2.5428646999999999E-2</v>
      </c>
      <c r="N552">
        <v>-82.618553000000006</v>
      </c>
      <c r="O552">
        <v>-83.145720999999995</v>
      </c>
      <c r="P552">
        <v>-82.019615000000002</v>
      </c>
    </row>
    <row r="553" spans="2:16" x14ac:dyDescent="0.25">
      <c r="B553">
        <v>8193700000</v>
      </c>
      <c r="C553">
        <v>-2.5149100000000001E-2</v>
      </c>
      <c r="D553">
        <v>-83.498001000000002</v>
      </c>
      <c r="E553">
        <v>-82.947044000000005</v>
      </c>
      <c r="F553">
        <v>-84.339934999999997</v>
      </c>
      <c r="L553">
        <v>8193700000</v>
      </c>
      <c r="M553">
        <v>-2.5149100000000001E-2</v>
      </c>
      <c r="N553">
        <v>-83.498001000000002</v>
      </c>
      <c r="O553">
        <v>-82.947044000000005</v>
      </c>
      <c r="P553">
        <v>-84.339934999999997</v>
      </c>
    </row>
    <row r="554" spans="2:16" x14ac:dyDescent="0.25">
      <c r="B554">
        <v>8258650000</v>
      </c>
      <c r="C554">
        <v>-2.5097036999999999E-2</v>
      </c>
      <c r="D554">
        <v>-80.273628000000002</v>
      </c>
      <c r="E554">
        <v>-78.194466000000006</v>
      </c>
      <c r="F554">
        <v>-82.134147999999996</v>
      </c>
      <c r="L554">
        <v>8258650000</v>
      </c>
      <c r="M554">
        <v>-2.5097036999999999E-2</v>
      </c>
      <c r="N554">
        <v>-80.273628000000002</v>
      </c>
      <c r="O554">
        <v>-78.194466000000006</v>
      </c>
      <c r="P554">
        <v>-82.134147999999996</v>
      </c>
    </row>
    <row r="555" spans="2:16" x14ac:dyDescent="0.25">
      <c r="B555">
        <v>8323600000</v>
      </c>
      <c r="C555">
        <v>-2.8154255999999999E-2</v>
      </c>
      <c r="D555">
        <v>-83.168036999999998</v>
      </c>
      <c r="E555">
        <v>-76.600975000000005</v>
      </c>
      <c r="F555">
        <v>-82.738418999999993</v>
      </c>
      <c r="L555">
        <v>8323600000</v>
      </c>
      <c r="M555">
        <v>-2.8154255999999999E-2</v>
      </c>
      <c r="N555">
        <v>-83.168036999999998</v>
      </c>
      <c r="O555">
        <v>-76.600975000000005</v>
      </c>
      <c r="P555">
        <v>-82.738418999999993</v>
      </c>
    </row>
    <row r="556" spans="2:16" x14ac:dyDescent="0.25">
      <c r="B556">
        <v>8388550000</v>
      </c>
      <c r="C556">
        <v>-2.9957956000000001E-2</v>
      </c>
      <c r="D556">
        <v>-83.794158999999993</v>
      </c>
      <c r="E556">
        <v>-80.771209999999996</v>
      </c>
      <c r="F556">
        <v>-81.959441999999996</v>
      </c>
      <c r="L556">
        <v>8388550000</v>
      </c>
      <c r="M556">
        <v>-2.9957956000000001E-2</v>
      </c>
      <c r="N556">
        <v>-83.794158999999993</v>
      </c>
      <c r="O556">
        <v>-80.771209999999996</v>
      </c>
      <c r="P556">
        <v>-81.959441999999996</v>
      </c>
    </row>
    <row r="557" spans="2:16" x14ac:dyDescent="0.25">
      <c r="B557">
        <v>8453500000</v>
      </c>
      <c r="C557">
        <v>-3.0373285999999999E-2</v>
      </c>
      <c r="D557">
        <v>-85.499565000000004</v>
      </c>
      <c r="E557">
        <v>-85.257285999999993</v>
      </c>
      <c r="F557">
        <v>-82.196860999999998</v>
      </c>
      <c r="L557">
        <v>8453500000</v>
      </c>
      <c r="M557">
        <v>-3.0373285999999999E-2</v>
      </c>
      <c r="N557">
        <v>-85.499565000000004</v>
      </c>
      <c r="O557">
        <v>-85.257285999999993</v>
      </c>
      <c r="P557">
        <v>-82.196860999999998</v>
      </c>
    </row>
    <row r="558" spans="2:16" x14ac:dyDescent="0.25">
      <c r="B558">
        <v>8518450000</v>
      </c>
      <c r="C558">
        <v>-3.0712436999999999E-2</v>
      </c>
      <c r="D558">
        <v>-83.705780000000004</v>
      </c>
      <c r="E558">
        <v>-90.126700999999997</v>
      </c>
      <c r="F558">
        <v>-77.942443999999995</v>
      </c>
      <c r="L558">
        <v>8518450000</v>
      </c>
      <c r="M558">
        <v>-3.0712436999999999E-2</v>
      </c>
      <c r="N558">
        <v>-83.705780000000004</v>
      </c>
      <c r="O558">
        <v>-90.126700999999997</v>
      </c>
      <c r="P558">
        <v>-77.942443999999995</v>
      </c>
    </row>
    <row r="559" spans="2:16" x14ac:dyDescent="0.25">
      <c r="B559">
        <v>8583400000</v>
      </c>
      <c r="C559">
        <v>-3.1445666999999997E-2</v>
      </c>
      <c r="D559">
        <v>-81.601264999999998</v>
      </c>
      <c r="E559">
        <v>-84.916472999999996</v>
      </c>
      <c r="F559">
        <v>-77.451248000000007</v>
      </c>
      <c r="L559">
        <v>8583400000</v>
      </c>
      <c r="M559">
        <v>-3.1445666999999997E-2</v>
      </c>
      <c r="N559">
        <v>-81.601264999999998</v>
      </c>
      <c r="O559">
        <v>-84.916472999999996</v>
      </c>
      <c r="P559">
        <v>-77.451248000000007</v>
      </c>
    </row>
    <row r="560" spans="2:16" x14ac:dyDescent="0.25">
      <c r="B560">
        <v>8648350000</v>
      </c>
      <c r="C560">
        <v>-3.2454241000000002E-2</v>
      </c>
      <c r="D560">
        <v>-81.345061999999999</v>
      </c>
      <c r="E560">
        <v>-82.563789</v>
      </c>
      <c r="F560">
        <v>-77.389899999999997</v>
      </c>
      <c r="L560">
        <v>8648350000</v>
      </c>
      <c r="M560">
        <v>-3.2454241000000002E-2</v>
      </c>
      <c r="N560">
        <v>-81.345061999999999</v>
      </c>
      <c r="O560">
        <v>-82.563789</v>
      </c>
      <c r="P560">
        <v>-77.389899999999997</v>
      </c>
    </row>
    <row r="561" spans="2:16" x14ac:dyDescent="0.25">
      <c r="B561">
        <v>8713300000</v>
      </c>
      <c r="C561">
        <v>-3.0586319000000001E-2</v>
      </c>
      <c r="D561">
        <v>-83.778008</v>
      </c>
      <c r="E561">
        <v>-78.471451000000002</v>
      </c>
      <c r="F561">
        <v>-78.923782000000003</v>
      </c>
      <c r="L561">
        <v>8713300000</v>
      </c>
      <c r="M561">
        <v>-3.0586319000000001E-2</v>
      </c>
      <c r="N561">
        <v>-83.778008</v>
      </c>
      <c r="O561">
        <v>-78.471451000000002</v>
      </c>
      <c r="P561">
        <v>-78.923782000000003</v>
      </c>
    </row>
    <row r="562" spans="2:16" x14ac:dyDescent="0.25">
      <c r="B562">
        <v>8778250000</v>
      </c>
      <c r="C562">
        <v>-3.2317389000000002E-2</v>
      </c>
      <c r="D562">
        <v>-83.770804999999996</v>
      </c>
      <c r="E562">
        <v>-78.517798999999997</v>
      </c>
      <c r="F562">
        <v>-79.046752999999995</v>
      </c>
      <c r="L562">
        <v>8778250000</v>
      </c>
      <c r="M562">
        <v>-3.2317389000000002E-2</v>
      </c>
      <c r="N562">
        <v>-83.770804999999996</v>
      </c>
      <c r="O562">
        <v>-78.517798999999997</v>
      </c>
      <c r="P562">
        <v>-79.046752999999995</v>
      </c>
    </row>
    <row r="563" spans="2:16" x14ac:dyDescent="0.25">
      <c r="B563">
        <v>8843200000</v>
      </c>
      <c r="C563">
        <v>-3.2073412000000003E-2</v>
      </c>
      <c r="D563">
        <v>-85.131896999999995</v>
      </c>
      <c r="E563">
        <v>-77.773239000000004</v>
      </c>
      <c r="F563">
        <v>-78.082886000000002</v>
      </c>
      <c r="L563">
        <v>8843200000</v>
      </c>
      <c r="M563">
        <v>-3.2073412000000003E-2</v>
      </c>
      <c r="N563">
        <v>-85.131896999999995</v>
      </c>
      <c r="O563">
        <v>-77.773239000000004</v>
      </c>
      <c r="P563">
        <v>-78.082886000000002</v>
      </c>
    </row>
    <row r="564" spans="2:16" x14ac:dyDescent="0.25">
      <c r="B564">
        <v>8908150000</v>
      </c>
      <c r="C564">
        <v>-3.4543879E-2</v>
      </c>
      <c r="D564">
        <v>-83.427413999999999</v>
      </c>
      <c r="E564">
        <v>-76.389770999999996</v>
      </c>
      <c r="F564">
        <v>-77.540122999999994</v>
      </c>
      <c r="L564">
        <v>8908150000</v>
      </c>
      <c r="M564">
        <v>-3.4543879E-2</v>
      </c>
      <c r="N564">
        <v>-83.427413999999999</v>
      </c>
      <c r="O564">
        <v>-76.389770999999996</v>
      </c>
      <c r="P564">
        <v>-77.540122999999994</v>
      </c>
    </row>
    <row r="565" spans="2:16" x14ac:dyDescent="0.25">
      <c r="B565">
        <v>8973100000</v>
      </c>
      <c r="C565">
        <v>-3.3053167000000001E-2</v>
      </c>
      <c r="D565">
        <v>-81.808937</v>
      </c>
      <c r="E565">
        <v>-77.520286999999996</v>
      </c>
      <c r="F565">
        <v>-74.846664000000004</v>
      </c>
      <c r="L565">
        <v>8973100000</v>
      </c>
      <c r="M565">
        <v>-3.3053167000000001E-2</v>
      </c>
      <c r="N565">
        <v>-81.808937</v>
      </c>
      <c r="O565">
        <v>-77.520286999999996</v>
      </c>
      <c r="P565">
        <v>-74.846664000000004</v>
      </c>
    </row>
    <row r="566" spans="2:16" x14ac:dyDescent="0.25">
      <c r="B566">
        <v>9038050000</v>
      </c>
      <c r="C566">
        <v>-3.4326173000000001E-2</v>
      </c>
      <c r="D566">
        <v>-79.728629999999995</v>
      </c>
      <c r="E566">
        <v>-80.503951999999998</v>
      </c>
      <c r="F566">
        <v>-77.869636999999997</v>
      </c>
      <c r="L566">
        <v>9038050000</v>
      </c>
      <c r="M566">
        <v>-3.4326173000000001E-2</v>
      </c>
      <c r="N566">
        <v>-79.728629999999995</v>
      </c>
      <c r="O566">
        <v>-80.503951999999998</v>
      </c>
      <c r="P566">
        <v>-77.869636999999997</v>
      </c>
    </row>
    <row r="567" spans="2:16" x14ac:dyDescent="0.25">
      <c r="B567">
        <v>9103000000</v>
      </c>
      <c r="C567">
        <v>-3.5141762E-2</v>
      </c>
      <c r="D567">
        <v>-74.856605999999999</v>
      </c>
      <c r="E567">
        <v>-80.661293000000001</v>
      </c>
      <c r="F567">
        <v>-77.033225999999999</v>
      </c>
      <c r="L567">
        <v>9103000000</v>
      </c>
      <c r="M567">
        <v>-3.5141762E-2</v>
      </c>
      <c r="N567">
        <v>-74.856605999999999</v>
      </c>
      <c r="O567">
        <v>-80.661293000000001</v>
      </c>
      <c r="P567">
        <v>-77.033225999999999</v>
      </c>
    </row>
    <row r="568" spans="2:16" x14ac:dyDescent="0.25">
      <c r="B568">
        <v>9167950000</v>
      </c>
      <c r="C568">
        <v>-3.7151240000000002E-2</v>
      </c>
      <c r="D568">
        <v>-76.605827000000005</v>
      </c>
      <c r="E568">
        <v>-80.735825000000006</v>
      </c>
      <c r="F568">
        <v>-78.243790000000004</v>
      </c>
      <c r="L568">
        <v>9167950000</v>
      </c>
      <c r="M568">
        <v>-3.7151240000000002E-2</v>
      </c>
      <c r="N568">
        <v>-76.605827000000005</v>
      </c>
      <c r="O568">
        <v>-80.735825000000006</v>
      </c>
      <c r="P568">
        <v>-78.243790000000004</v>
      </c>
    </row>
    <row r="569" spans="2:16" x14ac:dyDescent="0.25">
      <c r="B569">
        <v>9232900000</v>
      </c>
      <c r="C569">
        <v>-3.8621335999999999E-2</v>
      </c>
      <c r="D569">
        <v>-75.827301000000006</v>
      </c>
      <c r="E569">
        <v>-79.538376</v>
      </c>
      <c r="F569">
        <v>-78.584311999999997</v>
      </c>
      <c r="L569">
        <v>9232900000</v>
      </c>
      <c r="M569">
        <v>-3.8621335999999999E-2</v>
      </c>
      <c r="N569">
        <v>-75.827301000000006</v>
      </c>
      <c r="O569">
        <v>-79.538376</v>
      </c>
      <c r="P569">
        <v>-78.584311999999997</v>
      </c>
    </row>
    <row r="570" spans="2:16" x14ac:dyDescent="0.25">
      <c r="B570">
        <v>9297850000</v>
      </c>
      <c r="C570">
        <v>-3.9559155999999998E-2</v>
      </c>
      <c r="D570">
        <v>-76.479195000000004</v>
      </c>
      <c r="E570">
        <v>-79.793792999999994</v>
      </c>
      <c r="F570">
        <v>-78.509879999999995</v>
      </c>
      <c r="L570">
        <v>9297850000</v>
      </c>
      <c r="M570">
        <v>-3.9559155999999998E-2</v>
      </c>
      <c r="N570">
        <v>-76.479195000000004</v>
      </c>
      <c r="O570">
        <v>-79.793792999999994</v>
      </c>
      <c r="P570">
        <v>-78.509879999999995</v>
      </c>
    </row>
    <row r="571" spans="2:16" x14ac:dyDescent="0.25">
      <c r="B571">
        <v>9362800000</v>
      </c>
      <c r="C571">
        <v>-3.9480541000000001E-2</v>
      </c>
      <c r="D571">
        <v>-75.875275000000002</v>
      </c>
      <c r="E571">
        <v>-79.332352</v>
      </c>
      <c r="F571">
        <v>-81.284981000000002</v>
      </c>
      <c r="L571">
        <v>9362800000</v>
      </c>
      <c r="M571">
        <v>-3.9480541000000001E-2</v>
      </c>
      <c r="N571">
        <v>-75.875275000000002</v>
      </c>
      <c r="O571">
        <v>-79.332352</v>
      </c>
      <c r="P571">
        <v>-81.284981000000002</v>
      </c>
    </row>
    <row r="572" spans="2:16" x14ac:dyDescent="0.25">
      <c r="B572">
        <v>9427750000</v>
      </c>
      <c r="C572">
        <v>-3.8369331999999999E-2</v>
      </c>
      <c r="D572">
        <v>-77.643944000000005</v>
      </c>
      <c r="E572">
        <v>-78.068107999999995</v>
      </c>
      <c r="F572">
        <v>-78.968345999999997</v>
      </c>
      <c r="L572">
        <v>9427750000</v>
      </c>
      <c r="M572">
        <v>-3.8369331999999999E-2</v>
      </c>
      <c r="N572">
        <v>-77.643944000000005</v>
      </c>
      <c r="O572">
        <v>-78.068107999999995</v>
      </c>
      <c r="P572">
        <v>-78.968345999999997</v>
      </c>
    </row>
    <row r="573" spans="2:16" x14ac:dyDescent="0.25">
      <c r="B573">
        <v>9492700000</v>
      </c>
      <c r="C573">
        <v>-3.7330444999999997E-2</v>
      </c>
      <c r="D573">
        <v>-78.988433999999998</v>
      </c>
      <c r="E573">
        <v>-77.050101999999995</v>
      </c>
      <c r="F573">
        <v>-80.879538999999994</v>
      </c>
      <c r="L573">
        <v>9492700000</v>
      </c>
      <c r="M573">
        <v>-3.7330444999999997E-2</v>
      </c>
      <c r="N573">
        <v>-78.988433999999998</v>
      </c>
      <c r="O573">
        <v>-77.050101999999995</v>
      </c>
      <c r="P573">
        <v>-80.879538999999994</v>
      </c>
    </row>
    <row r="574" spans="2:16" x14ac:dyDescent="0.25">
      <c r="B574">
        <v>9557650000</v>
      </c>
      <c r="C574">
        <v>-3.8018268000000001E-2</v>
      </c>
      <c r="D574">
        <v>-78.567413000000002</v>
      </c>
      <c r="E574">
        <v>-75.786345999999995</v>
      </c>
      <c r="F574">
        <v>-75.918327000000005</v>
      </c>
      <c r="L574">
        <v>9557650000</v>
      </c>
      <c r="M574">
        <v>-3.8018268000000001E-2</v>
      </c>
      <c r="N574">
        <v>-78.567413000000002</v>
      </c>
      <c r="O574">
        <v>-75.786345999999995</v>
      </c>
      <c r="P574">
        <v>-75.918327000000005</v>
      </c>
    </row>
    <row r="575" spans="2:16" x14ac:dyDescent="0.25">
      <c r="B575">
        <v>9622600000</v>
      </c>
      <c r="C575">
        <v>-3.8990128999999998E-2</v>
      </c>
      <c r="D575">
        <v>-75.786522000000005</v>
      </c>
      <c r="E575">
        <v>-74.717308000000003</v>
      </c>
      <c r="F575">
        <v>-80.627669999999995</v>
      </c>
      <c r="L575">
        <v>9622600000</v>
      </c>
      <c r="M575">
        <v>-3.8990128999999998E-2</v>
      </c>
      <c r="N575">
        <v>-75.786522000000005</v>
      </c>
      <c r="O575">
        <v>-74.717308000000003</v>
      </c>
      <c r="P575">
        <v>-80.627669999999995</v>
      </c>
    </row>
    <row r="576" spans="2:16" x14ac:dyDescent="0.25">
      <c r="B576">
        <v>9687550000</v>
      </c>
      <c r="C576">
        <v>-4.0124118E-2</v>
      </c>
      <c r="D576">
        <v>-74.474502999999999</v>
      </c>
      <c r="E576">
        <v>-75.538634999999999</v>
      </c>
      <c r="F576">
        <v>-80.44632</v>
      </c>
      <c r="L576">
        <v>9687550000</v>
      </c>
      <c r="M576">
        <v>-4.0124118E-2</v>
      </c>
      <c r="N576">
        <v>-74.474502999999999</v>
      </c>
      <c r="O576">
        <v>-75.538634999999999</v>
      </c>
      <c r="P576">
        <v>-80.44632</v>
      </c>
    </row>
    <row r="577" spans="2:16" x14ac:dyDescent="0.25">
      <c r="B577">
        <v>9752500000</v>
      </c>
      <c r="C577">
        <v>-3.9718244E-2</v>
      </c>
      <c r="D577">
        <v>-74.758987000000005</v>
      </c>
      <c r="E577">
        <v>-78.879897999999997</v>
      </c>
      <c r="F577">
        <v>-80.607230999999999</v>
      </c>
      <c r="L577">
        <v>9752500000</v>
      </c>
      <c r="M577">
        <v>-3.9718244E-2</v>
      </c>
      <c r="N577">
        <v>-74.758987000000005</v>
      </c>
      <c r="O577">
        <v>-78.879897999999997</v>
      </c>
      <c r="P577">
        <v>-80.607230999999999</v>
      </c>
    </row>
    <row r="578" spans="2:16" x14ac:dyDescent="0.25">
      <c r="B578">
        <v>9817450000</v>
      </c>
      <c r="C578">
        <v>-4.0043677999999999E-2</v>
      </c>
      <c r="D578">
        <v>-77.221642000000003</v>
      </c>
      <c r="E578">
        <v>-78.702361999999994</v>
      </c>
      <c r="F578">
        <v>-76.638382000000007</v>
      </c>
      <c r="L578">
        <v>9817450000</v>
      </c>
      <c r="M578">
        <v>-4.0043677999999999E-2</v>
      </c>
      <c r="N578">
        <v>-77.221642000000003</v>
      </c>
      <c r="O578">
        <v>-78.702361999999994</v>
      </c>
      <c r="P578">
        <v>-76.638382000000007</v>
      </c>
    </row>
    <row r="579" spans="2:16" x14ac:dyDescent="0.25">
      <c r="B579">
        <v>9882400000</v>
      </c>
      <c r="C579">
        <v>-4.0691330999999997E-2</v>
      </c>
      <c r="D579">
        <v>-80.620193</v>
      </c>
      <c r="E579">
        <v>-79.073943999999997</v>
      </c>
      <c r="F579">
        <v>-74.695442</v>
      </c>
      <c r="L579">
        <v>9882400000</v>
      </c>
      <c r="M579">
        <v>-4.0691330999999997E-2</v>
      </c>
      <c r="N579">
        <v>-80.620193</v>
      </c>
      <c r="O579">
        <v>-79.073943999999997</v>
      </c>
      <c r="P579">
        <v>-74.695442</v>
      </c>
    </row>
    <row r="580" spans="2:16" x14ac:dyDescent="0.25">
      <c r="B580">
        <v>9947350000</v>
      </c>
      <c r="C580">
        <v>-4.1766657999999998E-2</v>
      </c>
      <c r="D580">
        <v>-79.039116000000007</v>
      </c>
      <c r="E580">
        <v>-78.347092000000004</v>
      </c>
      <c r="F580">
        <v>-77.139319999999998</v>
      </c>
      <c r="L580">
        <v>9947350000</v>
      </c>
      <c r="M580">
        <v>-4.1766657999999998E-2</v>
      </c>
      <c r="N580">
        <v>-79.039116000000007</v>
      </c>
      <c r="O580">
        <v>-78.347092000000004</v>
      </c>
      <c r="P580">
        <v>-77.139319999999998</v>
      </c>
    </row>
    <row r="581" spans="2:16" x14ac:dyDescent="0.25">
      <c r="B581">
        <v>10012300000</v>
      </c>
      <c r="C581">
        <v>-4.2450540000000002E-2</v>
      </c>
      <c r="D581">
        <v>-77.630996999999994</v>
      </c>
      <c r="E581">
        <v>-79.119415000000004</v>
      </c>
      <c r="F581">
        <v>-75.667175</v>
      </c>
      <c r="L581">
        <v>10012300000</v>
      </c>
      <c r="M581">
        <v>-4.2450540000000002E-2</v>
      </c>
      <c r="N581">
        <v>-77.630996999999994</v>
      </c>
      <c r="O581">
        <v>-79.119415000000004</v>
      </c>
      <c r="P581">
        <v>-75.667175</v>
      </c>
    </row>
    <row r="582" spans="2:16" x14ac:dyDescent="0.25">
      <c r="B582">
        <v>10077250000</v>
      </c>
      <c r="C582">
        <v>-4.2369742000000002E-2</v>
      </c>
      <c r="D582">
        <v>-72.761489999999995</v>
      </c>
      <c r="E582">
        <v>-79.162209000000004</v>
      </c>
      <c r="F582">
        <v>-77.930923000000007</v>
      </c>
      <c r="L582">
        <v>10077250000</v>
      </c>
      <c r="M582">
        <v>-4.2369742000000002E-2</v>
      </c>
      <c r="N582">
        <v>-72.761489999999995</v>
      </c>
      <c r="O582">
        <v>-79.162209000000004</v>
      </c>
      <c r="P582">
        <v>-77.930923000000007</v>
      </c>
    </row>
    <row r="583" spans="2:16" x14ac:dyDescent="0.25">
      <c r="B583">
        <v>10142200000</v>
      </c>
      <c r="C583">
        <v>-4.2615365000000002E-2</v>
      </c>
      <c r="D583">
        <v>-75.826485000000005</v>
      </c>
      <c r="E583">
        <v>-78.297202999999996</v>
      </c>
      <c r="F583">
        <v>-76.357422</v>
      </c>
      <c r="L583">
        <v>10142200000</v>
      </c>
      <c r="M583">
        <v>-4.2615365000000002E-2</v>
      </c>
      <c r="N583">
        <v>-75.826485000000005</v>
      </c>
      <c r="O583">
        <v>-78.297202999999996</v>
      </c>
      <c r="P583">
        <v>-76.357422</v>
      </c>
    </row>
    <row r="584" spans="2:16" x14ac:dyDescent="0.25">
      <c r="B584">
        <v>10207150000</v>
      </c>
      <c r="C584">
        <v>-4.4142186999999999E-2</v>
      </c>
      <c r="D584">
        <v>-76.753754000000001</v>
      </c>
      <c r="E584">
        <v>-76.851990000000001</v>
      </c>
      <c r="F584">
        <v>-77.124718000000001</v>
      </c>
      <c r="L584">
        <v>10207150000</v>
      </c>
      <c r="M584">
        <v>-4.4142186999999999E-2</v>
      </c>
      <c r="N584">
        <v>-76.753754000000001</v>
      </c>
      <c r="O584">
        <v>-76.851990000000001</v>
      </c>
      <c r="P584">
        <v>-77.124718000000001</v>
      </c>
    </row>
    <row r="585" spans="2:16" x14ac:dyDescent="0.25">
      <c r="B585">
        <v>10272100000</v>
      </c>
      <c r="C585">
        <v>-4.5320351000000002E-2</v>
      </c>
      <c r="D585">
        <v>-77.535385000000005</v>
      </c>
      <c r="E585">
        <v>-78.232787999999999</v>
      </c>
      <c r="F585">
        <v>-73.648078999999996</v>
      </c>
      <c r="L585">
        <v>10272100000</v>
      </c>
      <c r="M585">
        <v>-4.5320351000000002E-2</v>
      </c>
      <c r="N585">
        <v>-77.535385000000005</v>
      </c>
      <c r="O585">
        <v>-78.232787999999999</v>
      </c>
      <c r="P585">
        <v>-73.648078999999996</v>
      </c>
    </row>
    <row r="586" spans="2:16" x14ac:dyDescent="0.25">
      <c r="B586">
        <v>10337050000</v>
      </c>
      <c r="C586">
        <v>-4.6170462000000002E-2</v>
      </c>
      <c r="D586">
        <v>-76.661345999999995</v>
      </c>
      <c r="E586">
        <v>-77.402991999999998</v>
      </c>
      <c r="F586">
        <v>-75.293175000000005</v>
      </c>
      <c r="L586">
        <v>10337050000</v>
      </c>
      <c r="M586">
        <v>-4.6170462000000002E-2</v>
      </c>
      <c r="N586">
        <v>-76.661345999999995</v>
      </c>
      <c r="O586">
        <v>-77.402991999999998</v>
      </c>
      <c r="P586">
        <v>-75.293175000000005</v>
      </c>
    </row>
    <row r="587" spans="2:16" x14ac:dyDescent="0.25">
      <c r="B587">
        <v>10402000000</v>
      </c>
      <c r="C587">
        <v>-4.3092000999999998E-2</v>
      </c>
      <c r="D587">
        <v>-75.938461000000004</v>
      </c>
      <c r="E587">
        <v>-80.386420999999999</v>
      </c>
      <c r="F587">
        <v>-77.018929</v>
      </c>
      <c r="L587">
        <v>10402000000</v>
      </c>
      <c r="M587">
        <v>-4.3092000999999998E-2</v>
      </c>
      <c r="N587">
        <v>-75.938461000000004</v>
      </c>
      <c r="O587">
        <v>-80.386420999999999</v>
      </c>
      <c r="P587">
        <v>-77.018929</v>
      </c>
    </row>
    <row r="588" spans="2:16" x14ac:dyDescent="0.25">
      <c r="B588">
        <v>10466950000</v>
      </c>
      <c r="C588">
        <v>-4.2537533000000002E-2</v>
      </c>
      <c r="D588">
        <v>-76.044372999999993</v>
      </c>
      <c r="E588">
        <v>-77.570671000000004</v>
      </c>
      <c r="F588">
        <v>-83.435203999999999</v>
      </c>
      <c r="L588">
        <v>10466950000</v>
      </c>
      <c r="M588">
        <v>-4.2537533000000002E-2</v>
      </c>
      <c r="N588">
        <v>-76.044372999999993</v>
      </c>
      <c r="O588">
        <v>-77.570671000000004</v>
      </c>
      <c r="P588">
        <v>-83.435203999999999</v>
      </c>
    </row>
    <row r="589" spans="2:16" x14ac:dyDescent="0.25">
      <c r="B589">
        <v>10531900000</v>
      </c>
      <c r="C589">
        <v>-4.2091586E-2</v>
      </c>
      <c r="D589">
        <v>-77.174187000000003</v>
      </c>
      <c r="E589">
        <v>-80.039246000000006</v>
      </c>
      <c r="F589">
        <v>-84.840896999999998</v>
      </c>
      <c r="L589">
        <v>10531900000</v>
      </c>
      <c r="M589">
        <v>-4.2091586E-2</v>
      </c>
      <c r="N589">
        <v>-77.174187000000003</v>
      </c>
      <c r="O589">
        <v>-80.039246000000006</v>
      </c>
      <c r="P589">
        <v>-84.840896999999998</v>
      </c>
    </row>
    <row r="590" spans="2:16" x14ac:dyDescent="0.25">
      <c r="B590">
        <v>10596850000</v>
      </c>
      <c r="C590">
        <v>-4.4238936E-2</v>
      </c>
      <c r="D590">
        <v>-79.902648999999997</v>
      </c>
      <c r="E590">
        <v>-76.142028999999994</v>
      </c>
      <c r="F590">
        <v>-84.682616999999993</v>
      </c>
      <c r="L590">
        <v>10596850000</v>
      </c>
      <c r="M590">
        <v>-4.4238936E-2</v>
      </c>
      <c r="N590">
        <v>-79.902648999999997</v>
      </c>
      <c r="O590">
        <v>-76.142028999999994</v>
      </c>
      <c r="P590">
        <v>-84.682616999999993</v>
      </c>
    </row>
    <row r="591" spans="2:16" x14ac:dyDescent="0.25">
      <c r="B591">
        <v>10661800000</v>
      </c>
      <c r="C591">
        <v>-4.5164157000000003E-2</v>
      </c>
      <c r="D591">
        <v>-81.394408999999996</v>
      </c>
      <c r="E591">
        <v>-78.114044000000007</v>
      </c>
      <c r="F591">
        <v>-78.952933999999999</v>
      </c>
      <c r="L591">
        <v>10661800000</v>
      </c>
      <c r="M591">
        <v>-4.5164157000000003E-2</v>
      </c>
      <c r="N591">
        <v>-81.394408999999996</v>
      </c>
      <c r="O591">
        <v>-78.114044000000007</v>
      </c>
      <c r="P591">
        <v>-78.952933999999999</v>
      </c>
    </row>
    <row r="592" spans="2:16" x14ac:dyDescent="0.25">
      <c r="B592">
        <v>10726750000</v>
      </c>
      <c r="C592">
        <v>-4.6172641E-2</v>
      </c>
      <c r="D592">
        <v>-85.05883</v>
      </c>
      <c r="E592">
        <v>-75.403251999999995</v>
      </c>
      <c r="F592">
        <v>-76.922652999999997</v>
      </c>
      <c r="L592">
        <v>10726750000</v>
      </c>
      <c r="M592">
        <v>-4.6172641E-2</v>
      </c>
      <c r="N592">
        <v>-85.05883</v>
      </c>
      <c r="O592">
        <v>-75.403251999999995</v>
      </c>
      <c r="P592">
        <v>-76.922652999999997</v>
      </c>
    </row>
    <row r="593" spans="2:16" x14ac:dyDescent="0.25">
      <c r="B593">
        <v>10791700000</v>
      </c>
      <c r="C593">
        <v>-4.6586971999999997E-2</v>
      </c>
      <c r="D593">
        <v>-86.110016000000002</v>
      </c>
      <c r="E593">
        <v>-79.478729000000001</v>
      </c>
      <c r="F593">
        <v>-77.310805999999999</v>
      </c>
      <c r="L593">
        <v>10791700000</v>
      </c>
      <c r="M593">
        <v>-4.6586971999999997E-2</v>
      </c>
      <c r="N593">
        <v>-86.110016000000002</v>
      </c>
      <c r="O593">
        <v>-79.478729000000001</v>
      </c>
      <c r="P593">
        <v>-77.310805999999999</v>
      </c>
    </row>
    <row r="594" spans="2:16" x14ac:dyDescent="0.25">
      <c r="B594">
        <v>10856650000</v>
      </c>
      <c r="C594">
        <v>-4.8538777999999998E-2</v>
      </c>
      <c r="D594">
        <v>-87.556206000000003</v>
      </c>
      <c r="E594">
        <v>-78.94323</v>
      </c>
      <c r="F594">
        <v>-81.019553999999999</v>
      </c>
      <c r="L594">
        <v>10856650000</v>
      </c>
      <c r="M594">
        <v>-4.8538777999999998E-2</v>
      </c>
      <c r="N594">
        <v>-87.556206000000003</v>
      </c>
      <c r="O594">
        <v>-78.94323</v>
      </c>
      <c r="P594">
        <v>-81.019553999999999</v>
      </c>
    </row>
    <row r="595" spans="2:16" x14ac:dyDescent="0.25">
      <c r="B595">
        <v>10921600000</v>
      </c>
      <c r="C595">
        <v>-4.8465431000000003E-2</v>
      </c>
      <c r="D595">
        <v>-83.631516000000005</v>
      </c>
      <c r="E595">
        <v>-79.461417999999995</v>
      </c>
      <c r="F595">
        <v>-82.163123999999996</v>
      </c>
      <c r="L595">
        <v>10921600000</v>
      </c>
      <c r="M595">
        <v>-4.8465431000000003E-2</v>
      </c>
      <c r="N595">
        <v>-83.631516000000005</v>
      </c>
      <c r="O595">
        <v>-79.461417999999995</v>
      </c>
      <c r="P595">
        <v>-82.163123999999996</v>
      </c>
    </row>
    <row r="596" spans="2:16" x14ac:dyDescent="0.25">
      <c r="B596">
        <v>10986550000</v>
      </c>
      <c r="C596">
        <v>-5.136748E-2</v>
      </c>
      <c r="D596">
        <v>-82.244033999999999</v>
      </c>
      <c r="E596">
        <v>-80.049850000000006</v>
      </c>
      <c r="F596">
        <v>-87.383797000000001</v>
      </c>
      <c r="L596">
        <v>10986550000</v>
      </c>
      <c r="M596">
        <v>-5.136748E-2</v>
      </c>
      <c r="N596">
        <v>-82.244033999999999</v>
      </c>
      <c r="O596">
        <v>-80.049850000000006</v>
      </c>
      <c r="P596">
        <v>-87.383797000000001</v>
      </c>
    </row>
    <row r="597" spans="2:16" x14ac:dyDescent="0.25">
      <c r="B597">
        <v>11051500000</v>
      </c>
      <c r="C597">
        <v>-4.9250487000000003E-2</v>
      </c>
      <c r="D597">
        <v>-81.467078999999998</v>
      </c>
      <c r="E597">
        <v>-79.073318</v>
      </c>
      <c r="F597">
        <v>-84.111748000000006</v>
      </c>
      <c r="L597">
        <v>11051500000</v>
      </c>
      <c r="M597">
        <v>-4.9250487000000003E-2</v>
      </c>
      <c r="N597">
        <v>-81.467078999999998</v>
      </c>
      <c r="O597">
        <v>-79.073318</v>
      </c>
      <c r="P597">
        <v>-84.111748000000006</v>
      </c>
    </row>
    <row r="598" spans="2:16" x14ac:dyDescent="0.25">
      <c r="B598">
        <v>11116450000</v>
      </c>
      <c r="C598">
        <v>-5.0238120999999997E-2</v>
      </c>
      <c r="D598">
        <v>-79.753799000000001</v>
      </c>
      <c r="E598">
        <v>-80.846619000000004</v>
      </c>
      <c r="F598">
        <v>-82.043655000000001</v>
      </c>
      <c r="L598">
        <v>11116450000</v>
      </c>
      <c r="M598">
        <v>-5.0238120999999997E-2</v>
      </c>
      <c r="N598">
        <v>-79.753799000000001</v>
      </c>
      <c r="O598">
        <v>-80.846619000000004</v>
      </c>
      <c r="P598">
        <v>-82.043655000000001</v>
      </c>
    </row>
    <row r="599" spans="2:16" x14ac:dyDescent="0.25">
      <c r="B599">
        <v>11181400000</v>
      </c>
      <c r="C599">
        <v>-4.9369410000000002E-2</v>
      </c>
      <c r="D599">
        <v>-78.150069999999999</v>
      </c>
      <c r="E599">
        <v>-78.032120000000006</v>
      </c>
      <c r="F599">
        <v>-76.448784000000003</v>
      </c>
      <c r="L599">
        <v>11181400000</v>
      </c>
      <c r="M599">
        <v>-4.9369410000000002E-2</v>
      </c>
      <c r="N599">
        <v>-78.150069999999999</v>
      </c>
      <c r="O599">
        <v>-78.032120000000006</v>
      </c>
      <c r="P599">
        <v>-76.448784000000003</v>
      </c>
    </row>
    <row r="600" spans="2:16" x14ac:dyDescent="0.25">
      <c r="B600">
        <v>11246350000</v>
      </c>
      <c r="C600">
        <v>-5.1474310000000002E-2</v>
      </c>
      <c r="D600">
        <v>-81.213195999999996</v>
      </c>
      <c r="E600">
        <v>-77.524422000000001</v>
      </c>
      <c r="F600">
        <v>-79.806488000000002</v>
      </c>
      <c r="L600">
        <v>11246350000</v>
      </c>
      <c r="M600">
        <v>-5.1474310000000002E-2</v>
      </c>
      <c r="N600">
        <v>-81.213195999999996</v>
      </c>
      <c r="O600">
        <v>-77.524422000000001</v>
      </c>
      <c r="P600">
        <v>-79.806488000000002</v>
      </c>
    </row>
    <row r="601" spans="2:16" x14ac:dyDescent="0.25">
      <c r="B601">
        <v>11311300000</v>
      </c>
      <c r="C601">
        <v>-5.0942398999999999E-2</v>
      </c>
      <c r="D601">
        <v>-83.782257000000001</v>
      </c>
      <c r="E601">
        <v>-77.21199</v>
      </c>
      <c r="F601">
        <v>-82.327644000000006</v>
      </c>
      <c r="L601">
        <v>11311300000</v>
      </c>
      <c r="M601">
        <v>-5.0942398999999999E-2</v>
      </c>
      <c r="N601">
        <v>-83.782257000000001</v>
      </c>
      <c r="O601">
        <v>-77.21199</v>
      </c>
      <c r="P601">
        <v>-82.327644000000006</v>
      </c>
    </row>
    <row r="602" spans="2:16" x14ac:dyDescent="0.25">
      <c r="B602">
        <v>11376250000</v>
      </c>
      <c r="C602">
        <v>-4.9480766000000002E-2</v>
      </c>
      <c r="D602">
        <v>-86.240784000000005</v>
      </c>
      <c r="E602">
        <v>-78.378983000000005</v>
      </c>
      <c r="F602">
        <v>-85.483352999999994</v>
      </c>
      <c r="L602">
        <v>11376250000</v>
      </c>
      <c r="M602">
        <v>-4.9480766000000002E-2</v>
      </c>
      <c r="N602">
        <v>-86.240784000000005</v>
      </c>
      <c r="O602">
        <v>-78.378983000000005</v>
      </c>
      <c r="P602">
        <v>-85.483352999999994</v>
      </c>
    </row>
    <row r="603" spans="2:16" x14ac:dyDescent="0.25">
      <c r="B603">
        <v>11441200000</v>
      </c>
      <c r="C603">
        <v>-4.7978862999999997E-2</v>
      </c>
      <c r="D603">
        <v>-82.993506999999994</v>
      </c>
      <c r="E603">
        <v>-79.756332</v>
      </c>
      <c r="F603">
        <v>-83.196074999999993</v>
      </c>
      <c r="L603">
        <v>11441200000</v>
      </c>
      <c r="M603">
        <v>-4.7978862999999997E-2</v>
      </c>
      <c r="N603">
        <v>-82.993506999999994</v>
      </c>
      <c r="O603">
        <v>-79.756332</v>
      </c>
      <c r="P603">
        <v>-83.196074999999993</v>
      </c>
    </row>
    <row r="604" spans="2:16" x14ac:dyDescent="0.25">
      <c r="B604">
        <v>11506150000</v>
      </c>
      <c r="C604">
        <v>-4.9758166E-2</v>
      </c>
      <c r="D604">
        <v>-79.657439999999994</v>
      </c>
      <c r="E604">
        <v>-78.572143999999994</v>
      </c>
      <c r="F604">
        <v>-80.984116</v>
      </c>
      <c r="L604">
        <v>11506150000</v>
      </c>
      <c r="M604">
        <v>-4.9758166E-2</v>
      </c>
      <c r="N604">
        <v>-79.657439999999994</v>
      </c>
      <c r="O604">
        <v>-78.572143999999994</v>
      </c>
      <c r="P604">
        <v>-80.984116</v>
      </c>
    </row>
    <row r="605" spans="2:16" x14ac:dyDescent="0.25">
      <c r="B605">
        <v>11571100000</v>
      </c>
      <c r="C605">
        <v>-5.1456306E-2</v>
      </c>
      <c r="D605">
        <v>-77.308616999999998</v>
      </c>
      <c r="E605">
        <v>-77.154174999999995</v>
      </c>
      <c r="F605">
        <v>-77.207260000000005</v>
      </c>
      <c r="L605">
        <v>11571100000</v>
      </c>
      <c r="M605">
        <v>-5.1456306E-2</v>
      </c>
      <c r="N605">
        <v>-77.308616999999998</v>
      </c>
      <c r="O605">
        <v>-77.154174999999995</v>
      </c>
      <c r="P605">
        <v>-77.207260000000005</v>
      </c>
    </row>
    <row r="606" spans="2:16" x14ac:dyDescent="0.25">
      <c r="B606">
        <v>11636050000</v>
      </c>
      <c r="C606">
        <v>-5.2464411000000002E-2</v>
      </c>
      <c r="D606">
        <v>-80.216637000000006</v>
      </c>
      <c r="E606">
        <v>-75.607894999999999</v>
      </c>
      <c r="F606">
        <v>-76.295845</v>
      </c>
      <c r="L606">
        <v>11636050000</v>
      </c>
      <c r="M606">
        <v>-5.2464411000000002E-2</v>
      </c>
      <c r="N606">
        <v>-80.216637000000006</v>
      </c>
      <c r="O606">
        <v>-75.607894999999999</v>
      </c>
      <c r="P606">
        <v>-76.295845</v>
      </c>
    </row>
    <row r="607" spans="2:16" x14ac:dyDescent="0.25">
      <c r="B607">
        <v>11701000000</v>
      </c>
      <c r="C607">
        <v>-5.1828578E-2</v>
      </c>
      <c r="D607">
        <v>-84.323195999999996</v>
      </c>
      <c r="E607">
        <v>-78.659874000000002</v>
      </c>
      <c r="F607">
        <v>-75.999313000000001</v>
      </c>
      <c r="L607">
        <v>11701000000</v>
      </c>
      <c r="M607">
        <v>-5.1828578E-2</v>
      </c>
      <c r="N607">
        <v>-84.323195999999996</v>
      </c>
      <c r="O607">
        <v>-78.659874000000002</v>
      </c>
      <c r="P607">
        <v>-75.999313000000001</v>
      </c>
    </row>
    <row r="608" spans="2:16" x14ac:dyDescent="0.25">
      <c r="B608">
        <v>11765950000</v>
      </c>
      <c r="C608">
        <v>-5.2540301999999997E-2</v>
      </c>
      <c r="D608">
        <v>-86.407302999999999</v>
      </c>
      <c r="E608">
        <v>-79.308341999999996</v>
      </c>
      <c r="F608">
        <v>-75.578896</v>
      </c>
      <c r="L608">
        <v>11765950000</v>
      </c>
      <c r="M608">
        <v>-5.2540301999999997E-2</v>
      </c>
      <c r="N608">
        <v>-86.407302999999999</v>
      </c>
      <c r="O608">
        <v>-79.308341999999996</v>
      </c>
      <c r="P608">
        <v>-75.578896</v>
      </c>
    </row>
    <row r="609" spans="2:16" x14ac:dyDescent="0.25">
      <c r="B609">
        <v>11830900000</v>
      </c>
      <c r="C609">
        <v>-5.2127656000000001E-2</v>
      </c>
      <c r="D609">
        <v>-80.232437000000004</v>
      </c>
      <c r="E609">
        <v>-83.374923999999993</v>
      </c>
      <c r="F609">
        <v>-77.469215000000005</v>
      </c>
      <c r="L609">
        <v>11830900000</v>
      </c>
      <c r="M609">
        <v>-5.2127656000000001E-2</v>
      </c>
      <c r="N609">
        <v>-80.232437000000004</v>
      </c>
      <c r="O609">
        <v>-83.374923999999993</v>
      </c>
      <c r="P609">
        <v>-77.469215000000005</v>
      </c>
    </row>
    <row r="610" spans="2:16" x14ac:dyDescent="0.25">
      <c r="B610">
        <v>11895850000</v>
      </c>
      <c r="C610">
        <v>-5.4543316000000001E-2</v>
      </c>
      <c r="D610">
        <v>-75.368401000000006</v>
      </c>
      <c r="E610">
        <v>-83.078827000000004</v>
      </c>
      <c r="F610">
        <v>-81.782784000000007</v>
      </c>
      <c r="L610">
        <v>11895850000</v>
      </c>
      <c r="M610">
        <v>-5.4543316000000001E-2</v>
      </c>
      <c r="N610">
        <v>-75.368401000000006</v>
      </c>
      <c r="O610">
        <v>-83.078827000000004</v>
      </c>
      <c r="P610">
        <v>-81.782784000000007</v>
      </c>
    </row>
    <row r="611" spans="2:16" x14ac:dyDescent="0.25">
      <c r="B611">
        <v>11960800000</v>
      </c>
      <c r="C611">
        <v>-5.7122539999999999E-2</v>
      </c>
      <c r="D611">
        <v>-72.825974000000002</v>
      </c>
      <c r="E611">
        <v>-84.342856999999995</v>
      </c>
      <c r="F611">
        <v>-84.093620000000001</v>
      </c>
      <c r="L611">
        <v>11960800000</v>
      </c>
      <c r="M611">
        <v>-5.7122539999999999E-2</v>
      </c>
      <c r="N611">
        <v>-72.825974000000002</v>
      </c>
      <c r="O611">
        <v>-84.342856999999995</v>
      </c>
      <c r="P611">
        <v>-84.093620000000001</v>
      </c>
    </row>
    <row r="612" spans="2:16" x14ac:dyDescent="0.25">
      <c r="B612">
        <v>12025750000</v>
      </c>
      <c r="C612">
        <v>-6.1721943000000001E-2</v>
      </c>
      <c r="D612">
        <v>-74.303901999999994</v>
      </c>
      <c r="E612">
        <v>-82.108658000000005</v>
      </c>
      <c r="F612">
        <v>-84.191901999999999</v>
      </c>
      <c r="L612">
        <v>12025750000</v>
      </c>
      <c r="M612">
        <v>-6.1721943000000001E-2</v>
      </c>
      <c r="N612">
        <v>-74.303901999999994</v>
      </c>
      <c r="O612">
        <v>-82.108658000000005</v>
      </c>
      <c r="P612">
        <v>-84.191901999999999</v>
      </c>
    </row>
    <row r="613" spans="2:16" x14ac:dyDescent="0.25">
      <c r="B613">
        <v>12090700000</v>
      </c>
      <c r="C613">
        <v>-6.5209925000000002E-2</v>
      </c>
      <c r="D613">
        <v>-83.568969999999993</v>
      </c>
      <c r="E613">
        <v>-80.496566999999999</v>
      </c>
      <c r="F613">
        <v>-79.865982000000002</v>
      </c>
      <c r="L613">
        <v>12090700000</v>
      </c>
      <c r="M613">
        <v>-6.5209925000000002E-2</v>
      </c>
      <c r="N613">
        <v>-83.568969999999993</v>
      </c>
      <c r="O613">
        <v>-80.496566999999999</v>
      </c>
      <c r="P613">
        <v>-79.865982000000002</v>
      </c>
    </row>
    <row r="614" spans="2:16" x14ac:dyDescent="0.25">
      <c r="B614">
        <v>12155650000</v>
      </c>
      <c r="C614">
        <v>-6.8612270000000003E-2</v>
      </c>
      <c r="D614">
        <v>-88.003028999999998</v>
      </c>
      <c r="E614">
        <v>-79.196167000000003</v>
      </c>
      <c r="F614">
        <v>-77.049942000000001</v>
      </c>
      <c r="L614">
        <v>12155650000</v>
      </c>
      <c r="M614">
        <v>-6.8612270000000003E-2</v>
      </c>
      <c r="N614">
        <v>-88.003028999999998</v>
      </c>
      <c r="O614">
        <v>-79.196167000000003</v>
      </c>
      <c r="P614">
        <v>-77.049942000000001</v>
      </c>
    </row>
    <row r="615" spans="2:16" x14ac:dyDescent="0.25">
      <c r="B615">
        <v>12220600000</v>
      </c>
      <c r="C615">
        <v>-7.1568913999999997E-2</v>
      </c>
      <c r="D615">
        <v>-88.554030999999995</v>
      </c>
      <c r="E615">
        <v>-77.595427999999998</v>
      </c>
      <c r="F615">
        <v>-74.465575999999999</v>
      </c>
      <c r="L615">
        <v>12220600000</v>
      </c>
      <c r="M615">
        <v>-7.1568913999999997E-2</v>
      </c>
      <c r="N615">
        <v>-88.554030999999995</v>
      </c>
      <c r="O615">
        <v>-77.595427999999998</v>
      </c>
      <c r="P615">
        <v>-74.465575999999999</v>
      </c>
    </row>
    <row r="616" spans="2:16" x14ac:dyDescent="0.25">
      <c r="B616">
        <v>12285550000</v>
      </c>
      <c r="C616">
        <v>-7.3673524000000004E-2</v>
      </c>
      <c r="D616">
        <v>-81.587112000000005</v>
      </c>
      <c r="E616">
        <v>-76.315574999999995</v>
      </c>
      <c r="F616">
        <v>-75.652068999999997</v>
      </c>
      <c r="L616">
        <v>12285550000</v>
      </c>
      <c r="M616">
        <v>-7.3673524000000004E-2</v>
      </c>
      <c r="N616">
        <v>-81.587112000000005</v>
      </c>
      <c r="O616">
        <v>-76.315574999999995</v>
      </c>
      <c r="P616">
        <v>-75.652068999999997</v>
      </c>
    </row>
    <row r="617" spans="2:16" x14ac:dyDescent="0.25">
      <c r="B617">
        <v>12350500000</v>
      </c>
      <c r="C617">
        <v>-7.5455531000000006E-2</v>
      </c>
      <c r="D617">
        <v>-80.034392999999994</v>
      </c>
      <c r="E617">
        <v>-76.765625</v>
      </c>
      <c r="F617">
        <v>-81.230582999999996</v>
      </c>
      <c r="L617">
        <v>12350500000</v>
      </c>
      <c r="M617">
        <v>-7.5455531000000006E-2</v>
      </c>
      <c r="N617">
        <v>-80.034392999999994</v>
      </c>
      <c r="O617">
        <v>-76.765625</v>
      </c>
      <c r="P617">
        <v>-81.230582999999996</v>
      </c>
    </row>
    <row r="618" spans="2:16" x14ac:dyDescent="0.25">
      <c r="B618">
        <v>12415450000</v>
      </c>
      <c r="C618">
        <v>-7.7324859999999995E-2</v>
      </c>
      <c r="D618">
        <v>-80.099334999999996</v>
      </c>
      <c r="E618">
        <v>-81.978713999999997</v>
      </c>
      <c r="F618">
        <v>-84.719063000000006</v>
      </c>
      <c r="L618">
        <v>12415450000</v>
      </c>
      <c r="M618">
        <v>-7.7324859999999995E-2</v>
      </c>
      <c r="N618">
        <v>-80.099334999999996</v>
      </c>
      <c r="O618">
        <v>-81.978713999999997</v>
      </c>
      <c r="P618">
        <v>-84.719063000000006</v>
      </c>
    </row>
    <row r="619" spans="2:16" x14ac:dyDescent="0.25">
      <c r="B619">
        <v>12480400000</v>
      </c>
      <c r="C619">
        <v>-7.8001626000000004E-2</v>
      </c>
      <c r="D619">
        <v>-81.846091999999999</v>
      </c>
      <c r="E619">
        <v>-83.944884999999999</v>
      </c>
      <c r="F619">
        <v>-89.684486000000007</v>
      </c>
      <c r="L619">
        <v>12480400000</v>
      </c>
      <c r="M619">
        <v>-7.8001626000000004E-2</v>
      </c>
      <c r="N619">
        <v>-81.846091999999999</v>
      </c>
      <c r="O619">
        <v>-83.944884999999999</v>
      </c>
      <c r="P619">
        <v>-89.684486000000007</v>
      </c>
    </row>
    <row r="620" spans="2:16" x14ac:dyDescent="0.25">
      <c r="B620">
        <v>12545350000</v>
      </c>
      <c r="C620">
        <v>-7.6890080999999999E-2</v>
      </c>
      <c r="D620">
        <v>-79.243767000000005</v>
      </c>
      <c r="E620">
        <v>-86.514465000000001</v>
      </c>
      <c r="F620">
        <v>-87.487617</v>
      </c>
      <c r="L620">
        <v>12545350000</v>
      </c>
      <c r="M620">
        <v>-7.6890080999999999E-2</v>
      </c>
      <c r="N620">
        <v>-79.243767000000005</v>
      </c>
      <c r="O620">
        <v>-86.514465000000001</v>
      </c>
      <c r="P620">
        <v>-87.487617</v>
      </c>
    </row>
    <row r="621" spans="2:16" x14ac:dyDescent="0.25">
      <c r="B621">
        <v>12610300000</v>
      </c>
      <c r="C621">
        <v>-7.5816326000000003E-2</v>
      </c>
      <c r="D621">
        <v>-80.192138999999997</v>
      </c>
      <c r="E621">
        <v>-83.931183000000004</v>
      </c>
      <c r="F621">
        <v>-84.981742999999994</v>
      </c>
      <c r="L621">
        <v>12610300000</v>
      </c>
      <c r="M621">
        <v>-7.5816326000000003E-2</v>
      </c>
      <c r="N621">
        <v>-80.192138999999997</v>
      </c>
      <c r="O621">
        <v>-83.931183000000004</v>
      </c>
      <c r="P621">
        <v>-84.981742999999994</v>
      </c>
    </row>
    <row r="622" spans="2:16" x14ac:dyDescent="0.25">
      <c r="B622">
        <v>12675250000</v>
      </c>
      <c r="C622">
        <v>-7.5757435999999997E-2</v>
      </c>
      <c r="D622">
        <v>-80.227149999999995</v>
      </c>
      <c r="E622">
        <v>-85.688773999999995</v>
      </c>
      <c r="F622">
        <v>-82.932220000000001</v>
      </c>
      <c r="L622">
        <v>12675250000</v>
      </c>
      <c r="M622">
        <v>-7.5757435999999997E-2</v>
      </c>
      <c r="N622">
        <v>-80.227149999999995</v>
      </c>
      <c r="O622">
        <v>-85.688773999999995</v>
      </c>
      <c r="P622">
        <v>-82.932220000000001</v>
      </c>
    </row>
    <row r="623" spans="2:16" x14ac:dyDescent="0.25">
      <c r="B623">
        <v>12740200000</v>
      </c>
      <c r="C623">
        <v>-7.6597131999999998E-2</v>
      </c>
      <c r="D623">
        <v>-81.852683999999996</v>
      </c>
      <c r="E623">
        <v>-82.331862999999998</v>
      </c>
      <c r="F623">
        <v>-80.562881000000004</v>
      </c>
      <c r="L623">
        <v>12740200000</v>
      </c>
      <c r="M623">
        <v>-7.6597131999999998E-2</v>
      </c>
      <c r="N623">
        <v>-81.852683999999996</v>
      </c>
      <c r="O623">
        <v>-82.331862999999998</v>
      </c>
      <c r="P623">
        <v>-80.562881000000004</v>
      </c>
    </row>
    <row r="624" spans="2:16" x14ac:dyDescent="0.25">
      <c r="B624">
        <v>12805150000</v>
      </c>
      <c r="C624">
        <v>-7.6867789000000006E-2</v>
      </c>
      <c r="D624">
        <v>-86.921951000000007</v>
      </c>
      <c r="E624">
        <v>-84.207961999999995</v>
      </c>
      <c r="F624">
        <v>-79.941199999999995</v>
      </c>
      <c r="L624">
        <v>12805150000</v>
      </c>
      <c r="M624">
        <v>-7.6867789000000006E-2</v>
      </c>
      <c r="N624">
        <v>-86.921951000000007</v>
      </c>
      <c r="O624">
        <v>-84.207961999999995</v>
      </c>
      <c r="P624">
        <v>-79.941199999999995</v>
      </c>
    </row>
    <row r="625" spans="2:16" x14ac:dyDescent="0.25">
      <c r="B625">
        <v>12870100000</v>
      </c>
      <c r="C625">
        <v>-7.7205970999999998E-2</v>
      </c>
      <c r="D625">
        <v>-85.104186999999996</v>
      </c>
      <c r="E625">
        <v>-80.460175000000007</v>
      </c>
      <c r="F625">
        <v>-78.728035000000006</v>
      </c>
      <c r="L625">
        <v>12870100000</v>
      </c>
      <c r="M625">
        <v>-7.7205970999999998E-2</v>
      </c>
      <c r="N625">
        <v>-85.104186999999996</v>
      </c>
      <c r="O625">
        <v>-80.460175000000007</v>
      </c>
      <c r="P625">
        <v>-78.728035000000006</v>
      </c>
    </row>
    <row r="626" spans="2:16" x14ac:dyDescent="0.25">
      <c r="B626">
        <v>12935050000</v>
      </c>
      <c r="C626">
        <v>-7.9372995000000002E-2</v>
      </c>
      <c r="D626">
        <v>-86.659447</v>
      </c>
      <c r="E626">
        <v>-83.331710999999999</v>
      </c>
      <c r="F626">
        <v>-81.103615000000005</v>
      </c>
      <c r="L626">
        <v>12935050000</v>
      </c>
      <c r="M626">
        <v>-7.9372995000000002E-2</v>
      </c>
      <c r="N626">
        <v>-86.659447</v>
      </c>
      <c r="O626">
        <v>-83.331710999999999</v>
      </c>
      <c r="P626">
        <v>-81.103615000000005</v>
      </c>
    </row>
    <row r="627" spans="2:16" x14ac:dyDescent="0.25">
      <c r="B627">
        <v>13000000000</v>
      </c>
      <c r="C627">
        <v>-8.1691094000000006E-2</v>
      </c>
      <c r="D627">
        <v>-83.997542999999993</v>
      </c>
      <c r="E627">
        <v>-82.502448999999999</v>
      </c>
      <c r="F627">
        <v>-84.812347000000003</v>
      </c>
      <c r="L627">
        <v>13000000000</v>
      </c>
      <c r="M627">
        <v>-8.1691094000000006E-2</v>
      </c>
      <c r="N627">
        <v>-83.997542999999993</v>
      </c>
      <c r="O627">
        <v>-82.502448999999999</v>
      </c>
      <c r="P627">
        <v>-84.812347000000003</v>
      </c>
    </row>
    <row r="628" spans="2:16" x14ac:dyDescent="0.25">
      <c r="B628" t="s">
        <v>25</v>
      </c>
      <c r="L628" t="s">
        <v>25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H205"/>
  <sheetViews>
    <sheetView workbookViewId="0">
      <selection activeCell="T3" sqref="T3"/>
    </sheetView>
  </sheetViews>
  <sheetFormatPr defaultRowHeight="15" x14ac:dyDescent="0.25"/>
  <cols>
    <col min="1" max="1" width="13.7109375" style="40" customWidth="1"/>
    <col min="2" max="2" width="11" style="25" bestFit="1" customWidth="1"/>
    <col min="3" max="3" width="2" style="26" customWidth="1"/>
    <col min="4" max="4" width="12.7109375" style="28" bestFit="1" customWidth="1"/>
    <col min="5" max="5" width="2" style="26" customWidth="1"/>
    <col min="6" max="6" width="8.28515625" style="25" bestFit="1" customWidth="1"/>
    <col min="7" max="7" width="2" style="26" customWidth="1"/>
    <col min="8" max="8" width="7.7109375" style="27" bestFit="1" customWidth="1"/>
    <col min="9" max="9" width="2" style="26" customWidth="1"/>
    <col min="10" max="10" width="7.5703125" style="25" bestFit="1" customWidth="1"/>
    <col min="11" max="11" width="13.7109375" style="40" customWidth="1"/>
    <col min="12" max="12" width="11" style="25" bestFit="1" customWidth="1"/>
    <col min="13" max="13" width="2" style="26" customWidth="1"/>
    <col min="14" max="14" width="7.28515625" style="25" bestFit="1" customWidth="1"/>
    <col min="15" max="15" width="2" style="26" customWidth="1"/>
    <col min="16" max="16" width="8.28515625" style="25" bestFit="1" customWidth="1"/>
    <col min="17" max="17" width="2" style="26" customWidth="1"/>
    <col min="18" max="18" width="7.5703125" style="27" bestFit="1" customWidth="1"/>
    <col min="19" max="19" width="2" style="26" customWidth="1"/>
    <col min="20" max="20" width="7.42578125" style="25" bestFit="1" customWidth="1"/>
    <col min="21" max="21" width="2" style="26" customWidth="1"/>
    <col min="23" max="23" width="24.85546875" style="52" customWidth="1"/>
    <col min="24" max="24" width="10.7109375" style="25" bestFit="1" customWidth="1"/>
    <col min="25" max="25" width="2" style="26" customWidth="1"/>
    <col min="26" max="26" width="12.42578125" style="25" bestFit="1" customWidth="1"/>
    <col min="27" max="27" width="2" style="26" customWidth="1"/>
    <col min="28" max="28" width="12.42578125" style="27" bestFit="1" customWidth="1"/>
    <col min="29" max="29" width="2" style="26" customWidth="1"/>
    <col min="30" max="30" width="12.28515625" style="25" bestFit="1" customWidth="1"/>
    <col min="31" max="31" width="2" style="26" customWidth="1"/>
    <col min="32" max="32" width="11.7109375" style="27" bestFit="1" customWidth="1"/>
    <col min="33" max="33" width="2" style="26" customWidth="1"/>
    <col min="34" max="16384" width="9.140625" style="3"/>
  </cols>
  <sheetData>
    <row r="1" spans="1:34" x14ac:dyDescent="0.25">
      <c r="B1" s="25" t="s">
        <v>0</v>
      </c>
      <c r="D1" s="42" t="str">
        <f>'CL &amp; Data'!C426</f>
        <v>LO Return Loss Log Mag(dB)</v>
      </c>
      <c r="E1" s="45"/>
      <c r="F1" s="42" t="str">
        <f>'CL &amp; Data'!D426</f>
        <v>S14 Log Mag(dB)</v>
      </c>
      <c r="G1" s="45"/>
      <c r="H1" s="42" t="str">
        <f>'CL &amp; Data'!E426</f>
        <v>S24 Log Mag(dB)</v>
      </c>
      <c r="I1" s="45"/>
      <c r="J1" s="42" t="str">
        <f>'CL &amp; Data'!F426</f>
        <v>RF-IF Isolation Log Mag(dB)</v>
      </c>
      <c r="L1" s="25" t="s">
        <v>0</v>
      </c>
      <c r="N1" s="44" t="str">
        <f>'CL &amp; Data'!M426</f>
        <v>LO Return Loss Log Mag(dB)</v>
      </c>
      <c r="O1" s="46"/>
      <c r="P1" s="44" t="str">
        <f>'CL &amp; Data'!N426</f>
        <v>S14 Log Mag(dB)</v>
      </c>
      <c r="Q1" s="46"/>
      <c r="R1" s="44" t="str">
        <f>'CL &amp; Data'!O426</f>
        <v>S24 Log Mag(dB)</v>
      </c>
      <c r="S1" s="46"/>
      <c r="T1" s="44" t="str">
        <f>'CL &amp; Data'!P426</f>
        <v>RF-IF Isolation Log Mag(dB)</v>
      </c>
      <c r="X1" s="25" t="s">
        <v>0</v>
      </c>
      <c r="Z1" s="25" t="s">
        <v>19</v>
      </c>
      <c r="AB1" s="27" t="s">
        <v>18</v>
      </c>
      <c r="AD1" s="25" t="s">
        <v>20</v>
      </c>
      <c r="AF1" s="27" t="s">
        <v>21</v>
      </c>
    </row>
    <row r="2" spans="1:34" x14ac:dyDescent="0.25">
      <c r="A2" s="39" t="s">
        <v>114</v>
      </c>
      <c r="H2" s="25"/>
      <c r="K2" s="39" t="s">
        <v>115</v>
      </c>
      <c r="R2" s="25"/>
      <c r="AB2" s="25"/>
      <c r="AF2" s="25"/>
    </row>
    <row r="3" spans="1:34" s="22" customFormat="1" x14ac:dyDescent="0.25">
      <c r="A3" s="40"/>
      <c r="B3" s="29" t="s">
        <v>13</v>
      </c>
      <c r="C3" s="30"/>
      <c r="D3" s="29">
        <f>AVERAGE(D21:D205)</f>
        <v>-13.6882500664865</v>
      </c>
      <c r="E3" s="30"/>
      <c r="F3" s="29">
        <f>AVERAGE(F21:F205)</f>
        <v>-42.592569648648649</v>
      </c>
      <c r="G3" s="30"/>
      <c r="H3" s="29">
        <f>AVERAGE(H21:H205)</f>
        <v>-41.176850237837868</v>
      </c>
      <c r="I3" s="30"/>
      <c r="J3" s="29">
        <f>AVERAGE(J21:J205)</f>
        <v>-39.752100459459456</v>
      </c>
      <c r="K3" s="40"/>
      <c r="L3" s="29" t="s">
        <v>13</v>
      </c>
      <c r="M3" s="30"/>
      <c r="N3" s="29">
        <f>AVERAGE(N21:N205)</f>
        <v>-13.712349368108111</v>
      </c>
      <c r="O3" s="30"/>
      <c r="P3" s="29">
        <f>AVERAGE(P21:P205)</f>
        <v>-37.615390113513484</v>
      </c>
      <c r="Q3" s="30"/>
      <c r="R3" s="29">
        <f>AVERAGE(R21:R205)</f>
        <v>-39.437420989189164</v>
      </c>
      <c r="S3" s="30"/>
      <c r="T3" s="29">
        <f>AVERAGE(T21:T205)</f>
        <v>-42.856934010810818</v>
      </c>
      <c r="U3" s="30"/>
      <c r="W3" s="50" t="s">
        <v>117</v>
      </c>
      <c r="X3" s="29" t="s">
        <v>13</v>
      </c>
      <c r="Y3" s="30"/>
      <c r="Z3" s="29">
        <f>AVERAGE(Z48:Z193)</f>
        <v>-49.571442609589063</v>
      </c>
      <c r="AA3" s="30"/>
      <c r="AB3" s="29">
        <f>AVERAGE(AB48:AB193)</f>
        <v>-24.368321671232877</v>
      </c>
      <c r="AC3" s="30"/>
      <c r="AD3" s="29">
        <f>AVERAGE(AD48:AD193)</f>
        <v>-50.366774684931514</v>
      </c>
      <c r="AE3" s="30"/>
      <c r="AF3" s="29">
        <f>AVERAGE(AF48:AF193)</f>
        <v>-32.594794267123298</v>
      </c>
      <c r="AG3" s="30"/>
    </row>
    <row r="4" spans="1:34" x14ac:dyDescent="0.25">
      <c r="A4" s="51" t="s">
        <v>124</v>
      </c>
      <c r="H4" s="25"/>
      <c r="K4" s="51" t="s">
        <v>124</v>
      </c>
      <c r="R4" s="25"/>
      <c r="AB4" s="25"/>
      <c r="AF4" s="25"/>
    </row>
    <row r="5" spans="1:34" x14ac:dyDescent="0.25">
      <c r="A5" s="51" t="s">
        <v>203</v>
      </c>
      <c r="B5" s="6">
        <f>'CL &amp; Data'!B427/1000000000</f>
        <v>0.01</v>
      </c>
      <c r="D5" s="6">
        <f>'CL &amp; Data'!C427</f>
        <v>-1.9225166</v>
      </c>
      <c r="F5" s="6">
        <f>'CL &amp; Data'!D427</f>
        <v>-23.702376999999998</v>
      </c>
      <c r="H5" s="6">
        <f>'CL &amp; Data'!E427</f>
        <v>-52.014220999999999</v>
      </c>
      <c r="J5" s="6">
        <f>'CL &amp; Data'!F427</f>
        <v>-64.876923000000005</v>
      </c>
      <c r="K5" s="51" t="s">
        <v>203</v>
      </c>
      <c r="L5" s="6">
        <f>'CL &amp; Data'!L427/1000000000</f>
        <v>0.01</v>
      </c>
      <c r="N5" s="6">
        <f>'CL &amp; Data'!M427</f>
        <v>-2.1172165999999999</v>
      </c>
      <c r="P5" s="6">
        <f>'CL &amp; Data'!N427</f>
        <v>-23.708479000000001</v>
      </c>
      <c r="R5" s="6">
        <f>'CL &amp; Data'!O427</f>
        <v>-47.637076999999998</v>
      </c>
      <c r="T5" s="6">
        <f>'CL &amp; Data'!P427</f>
        <v>-60.496341999999999</v>
      </c>
      <c r="W5" s="53" t="s">
        <v>205</v>
      </c>
      <c r="X5" s="6">
        <v>1</v>
      </c>
      <c r="Z5" s="6">
        <v>-82.113975999999994</v>
      </c>
      <c r="AB5" s="6">
        <v>-41.815520999999997</v>
      </c>
      <c r="AD5" s="6">
        <v>-81.534369999999996</v>
      </c>
      <c r="AF5" s="6">
        <v>-64.771759000000003</v>
      </c>
    </row>
    <row r="6" spans="1:34" x14ac:dyDescent="0.25">
      <c r="A6" s="51" t="s">
        <v>204</v>
      </c>
      <c r="B6" s="6">
        <f>'CL &amp; Data'!B428/1000000000</f>
        <v>7.4950000000000003E-2</v>
      </c>
      <c r="D6" s="6">
        <f>'CL &amp; Data'!C428</f>
        <v>-2.0725541000000001</v>
      </c>
      <c r="F6" s="6">
        <f>'CL &amp; Data'!D428</f>
        <v>-23.637602000000001</v>
      </c>
      <c r="H6" s="6">
        <f>'CL &amp; Data'!E428</f>
        <v>-48.602032000000001</v>
      </c>
      <c r="J6" s="6">
        <f>'CL &amp; Data'!F428</f>
        <v>-59.224373</v>
      </c>
      <c r="K6" s="51" t="s">
        <v>204</v>
      </c>
      <c r="L6" s="6">
        <f>'CL &amp; Data'!L428/1000000000</f>
        <v>7.4950000000000003E-2</v>
      </c>
      <c r="N6" s="6">
        <f>'CL &amp; Data'!M428</f>
        <v>-2.2531595000000002</v>
      </c>
      <c r="P6" s="6">
        <f>'CL &amp; Data'!N428</f>
        <v>-23.659157</v>
      </c>
      <c r="R6" s="6">
        <f>'CL &amp; Data'!O428</f>
        <v>-42.806091000000002</v>
      </c>
      <c r="T6" s="6">
        <f>'CL &amp; Data'!P428</f>
        <v>-59.167568000000003</v>
      </c>
      <c r="W6" s="53" t="s">
        <v>206</v>
      </c>
      <c r="X6" s="6">
        <v>1.1274999999999999</v>
      </c>
      <c r="Z6" s="6">
        <v>-81.578102000000001</v>
      </c>
      <c r="AB6" s="6">
        <v>-41.481749999999998</v>
      </c>
      <c r="AD6" s="6">
        <v>-81.006080999999995</v>
      </c>
      <c r="AF6" s="6">
        <v>-64.103088</v>
      </c>
    </row>
    <row r="7" spans="1:34" x14ac:dyDescent="0.25">
      <c r="B7" s="6">
        <f>'CL &amp; Data'!B429/1000000000</f>
        <v>0.1399</v>
      </c>
      <c r="D7" s="6">
        <f>'CL &amp; Data'!C429</f>
        <v>-2.2762699</v>
      </c>
      <c r="F7" s="6">
        <f>'CL &amp; Data'!D429</f>
        <v>-23.600463999999999</v>
      </c>
      <c r="H7" s="6">
        <f>'CL &amp; Data'!E429</f>
        <v>-41.243533999999997</v>
      </c>
      <c r="J7" s="6">
        <f>'CL &amp; Data'!F429</f>
        <v>-49.745277000000002</v>
      </c>
      <c r="L7" s="6">
        <f>'CL &amp; Data'!L429/1000000000</f>
        <v>0.1399</v>
      </c>
      <c r="N7" s="6">
        <f>'CL &amp; Data'!M429</f>
        <v>-2.4606906999999998</v>
      </c>
      <c r="P7" s="6">
        <f>'CL &amp; Data'!N429</f>
        <v>-23.69096</v>
      </c>
      <c r="R7" s="6">
        <f>'CL &amp; Data'!O429</f>
        <v>-34.492741000000002</v>
      </c>
      <c r="T7" s="6">
        <f>'CL &amp; Data'!P429</f>
        <v>-54.208080000000002</v>
      </c>
      <c r="X7" s="6">
        <v>1.2549999999999999</v>
      </c>
      <c r="Z7" s="6">
        <v>-81.017234999999999</v>
      </c>
      <c r="AB7" s="6">
        <v>-41.191367999999997</v>
      </c>
      <c r="AD7" s="6">
        <v>-80.492339999999999</v>
      </c>
      <c r="AF7" s="6">
        <v>-63.359099999999998</v>
      </c>
    </row>
    <row r="8" spans="1:34" x14ac:dyDescent="0.25">
      <c r="B8" s="6">
        <f>'CL &amp; Data'!B430/1000000000</f>
        <v>0.20485</v>
      </c>
      <c r="D8" s="6">
        <f>'CL &amp; Data'!C430</f>
        <v>-2.4239769</v>
      </c>
      <c r="F8" s="6">
        <f>'CL &amp; Data'!D430</f>
        <v>-23.620079</v>
      </c>
      <c r="H8" s="6">
        <f>'CL &amp; Data'!E430</f>
        <v>-38.429789999999997</v>
      </c>
      <c r="J8" s="6">
        <f>'CL &amp; Data'!F430</f>
        <v>-43.498221999999998</v>
      </c>
      <c r="L8" s="6">
        <f>'CL &amp; Data'!L430/1000000000</f>
        <v>0.20485</v>
      </c>
      <c r="N8" s="6">
        <f>'CL &amp; Data'!M430</f>
        <v>-2.6432384999999998</v>
      </c>
      <c r="P8" s="6">
        <f>'CL &amp; Data'!N430</f>
        <v>-23.844315999999999</v>
      </c>
      <c r="R8" s="6">
        <f>'CL &amp; Data'!O430</f>
        <v>-31.196187999999999</v>
      </c>
      <c r="T8" s="6">
        <f>'CL &amp; Data'!P430</f>
        <v>-49.840980999999999</v>
      </c>
      <c r="X8" s="6">
        <v>1.3825000000000001</v>
      </c>
      <c r="Z8" s="6">
        <v>-80.475143000000003</v>
      </c>
      <c r="AB8" s="6">
        <v>-40.931282000000003</v>
      </c>
      <c r="AD8" s="6">
        <v>-79.982185000000001</v>
      </c>
      <c r="AF8" s="6">
        <v>-62.553069999999998</v>
      </c>
      <c r="AH8" s="32"/>
    </row>
    <row r="9" spans="1:34" x14ac:dyDescent="0.25">
      <c r="B9" s="6">
        <f>'CL &amp; Data'!B431/1000000000</f>
        <v>0.26979999999999998</v>
      </c>
      <c r="D9" s="6">
        <f>'CL &amp; Data'!C431</f>
        <v>-2.5488664999999999</v>
      </c>
      <c r="F9" s="6">
        <f>'CL &amp; Data'!D431</f>
        <v>-23.688692</v>
      </c>
      <c r="H9" s="6">
        <f>'CL &amp; Data'!E431</f>
        <v>-34.556789000000002</v>
      </c>
      <c r="J9" s="6">
        <f>'CL &amp; Data'!F431</f>
        <v>-38.433033000000002</v>
      </c>
      <c r="L9" s="6">
        <f>'CL &amp; Data'!L431/1000000000</f>
        <v>0.26979999999999998</v>
      </c>
      <c r="N9" s="6">
        <f>'CL &amp; Data'!M431</f>
        <v>-2.8345821</v>
      </c>
      <c r="P9" s="6">
        <f>'CL &amp; Data'!N431</f>
        <v>-24.066873999999999</v>
      </c>
      <c r="R9" s="6">
        <f>'CL &amp; Data'!O431</f>
        <v>-27.442160000000001</v>
      </c>
      <c r="T9" s="6">
        <f>'CL &amp; Data'!P431</f>
        <v>-46.250275000000002</v>
      </c>
      <c r="X9" s="6">
        <v>1.51</v>
      </c>
      <c r="Z9" s="6">
        <v>-79.912552000000005</v>
      </c>
      <c r="AB9" s="6">
        <v>-40.678314</v>
      </c>
      <c r="AD9" s="6">
        <v>-79.476982000000007</v>
      </c>
      <c r="AF9" s="6">
        <v>-61.695686000000002</v>
      </c>
    </row>
    <row r="10" spans="1:34" x14ac:dyDescent="0.25">
      <c r="B10" s="6">
        <f>'CL &amp; Data'!B432/1000000000</f>
        <v>0.33474999999999999</v>
      </c>
      <c r="D10" s="6">
        <f>'CL &amp; Data'!C432</f>
        <v>-2.6661179000000002</v>
      </c>
      <c r="F10" s="6">
        <f>'CL &amp; Data'!D432</f>
        <v>-23.916215999999999</v>
      </c>
      <c r="H10" s="6">
        <f>'CL &amp; Data'!E432</f>
        <v>-34.522854000000002</v>
      </c>
      <c r="J10" s="6">
        <f>'CL &amp; Data'!F432</f>
        <v>-33.602283</v>
      </c>
      <c r="L10" s="6">
        <f>'CL &amp; Data'!L432/1000000000</f>
        <v>0.33474999999999999</v>
      </c>
      <c r="N10" s="6">
        <f>'CL &amp; Data'!M432</f>
        <v>-3.0479647999999999</v>
      </c>
      <c r="P10" s="6">
        <f>'CL &amp; Data'!N432</f>
        <v>-24.417614</v>
      </c>
      <c r="R10" s="6">
        <f>'CL &amp; Data'!O432</f>
        <v>-27.351476999999999</v>
      </c>
      <c r="T10" s="6">
        <f>'CL &amp; Data'!P432</f>
        <v>-42.413302999999999</v>
      </c>
      <c r="X10" s="6">
        <v>1.6375</v>
      </c>
      <c r="Z10" s="6">
        <v>-79.359840000000005</v>
      </c>
      <c r="AB10" s="6">
        <v>-40.402306000000003</v>
      </c>
      <c r="AD10" s="6">
        <v>-78.965323999999995</v>
      </c>
      <c r="AF10" s="6">
        <v>-60.794884000000003</v>
      </c>
    </row>
    <row r="11" spans="1:34" x14ac:dyDescent="0.25">
      <c r="B11" s="6">
        <f>'CL &amp; Data'!B433/1000000000</f>
        <v>0.3997</v>
      </c>
      <c r="D11" s="6">
        <f>'CL &amp; Data'!C433</f>
        <v>-2.7781696</v>
      </c>
      <c r="F11" s="6">
        <f>'CL &amp; Data'!D433</f>
        <v>-24.221965999999998</v>
      </c>
      <c r="H11" s="6">
        <f>'CL &amp; Data'!E433</f>
        <v>-34.668522000000003</v>
      </c>
      <c r="J11" s="6">
        <f>'CL &amp; Data'!F433</f>
        <v>-30.934730999999999</v>
      </c>
      <c r="L11" s="6">
        <f>'CL &amp; Data'!L433/1000000000</f>
        <v>0.3997</v>
      </c>
      <c r="N11" s="6">
        <f>'CL &amp; Data'!M433</f>
        <v>-3.2896928999999999</v>
      </c>
      <c r="P11" s="6">
        <f>'CL &amp; Data'!N433</f>
        <v>-24.794909000000001</v>
      </c>
      <c r="R11" s="6">
        <f>'CL &amp; Data'!O433</f>
        <v>-27.840906</v>
      </c>
      <c r="T11" s="6">
        <f>'CL &amp; Data'!P433</f>
        <v>-39.287987000000001</v>
      </c>
      <c r="X11" s="6">
        <v>1.7649999999999999</v>
      </c>
      <c r="Z11" s="6">
        <v>-78.719986000000006</v>
      </c>
      <c r="AB11" s="6">
        <v>-40.144081</v>
      </c>
      <c r="AD11" s="6">
        <v>-78.520683000000005</v>
      </c>
      <c r="AF11" s="6">
        <v>-59.849789000000001</v>
      </c>
    </row>
    <row r="12" spans="1:34" x14ac:dyDescent="0.25">
      <c r="B12" s="6">
        <f>'CL &amp; Data'!B434/1000000000</f>
        <v>0.46465000000000001</v>
      </c>
      <c r="D12" s="6">
        <f>'CL &amp; Data'!C434</f>
        <v>-2.8614342000000001</v>
      </c>
      <c r="F12" s="6">
        <f>'CL &amp; Data'!D434</f>
        <v>-24.559961000000001</v>
      </c>
      <c r="H12" s="6">
        <f>'CL &amp; Data'!E434</f>
        <v>-34.494053000000001</v>
      </c>
      <c r="J12" s="6">
        <f>'CL &amp; Data'!F434</f>
        <v>-27.672813000000001</v>
      </c>
      <c r="L12" s="6">
        <f>'CL &amp; Data'!L434/1000000000</f>
        <v>0.46465000000000001</v>
      </c>
      <c r="N12" s="6">
        <f>'CL &amp; Data'!M434</f>
        <v>-3.4798198</v>
      </c>
      <c r="P12" s="6">
        <f>'CL &amp; Data'!N434</f>
        <v>-25.164007000000002</v>
      </c>
      <c r="R12" s="6">
        <f>'CL &amp; Data'!O434</f>
        <v>-28.258423000000001</v>
      </c>
      <c r="T12" s="6">
        <f>'CL &amp; Data'!P434</f>
        <v>-35.113852999999999</v>
      </c>
      <c r="X12" s="6">
        <v>1.8925000000000001</v>
      </c>
      <c r="Z12" s="6">
        <v>-77.852058</v>
      </c>
      <c r="AB12" s="6">
        <v>-39.913100999999997</v>
      </c>
      <c r="AD12" s="6">
        <v>-78.121834000000007</v>
      </c>
      <c r="AF12" s="6">
        <v>-58.858322000000001</v>
      </c>
    </row>
    <row r="13" spans="1:34" x14ac:dyDescent="0.25">
      <c r="B13" s="6">
        <f>'CL &amp; Data'!B435/1000000000</f>
        <v>0.52959999999999996</v>
      </c>
      <c r="D13" s="6">
        <f>'CL &amp; Data'!C435</f>
        <v>-2.9848520999999999</v>
      </c>
      <c r="F13" s="6">
        <f>'CL &amp; Data'!D435</f>
        <v>-24.874328999999999</v>
      </c>
      <c r="H13" s="6">
        <f>'CL &amp; Data'!E435</f>
        <v>-35.438102999999998</v>
      </c>
      <c r="J13" s="6">
        <f>'CL &amp; Data'!F435</f>
        <v>-27.977633000000001</v>
      </c>
      <c r="L13" s="6">
        <f>'CL &amp; Data'!L435/1000000000</f>
        <v>0.52959999999999996</v>
      </c>
      <c r="N13" s="6">
        <f>'CL &amp; Data'!M435</f>
        <v>-3.7571986000000002</v>
      </c>
      <c r="P13" s="6">
        <f>'CL &amp; Data'!N435</f>
        <v>-25.446297000000001</v>
      </c>
      <c r="R13" s="6">
        <f>'CL &amp; Data'!O435</f>
        <v>-28.673528999999998</v>
      </c>
      <c r="T13" s="6">
        <f>'CL &amp; Data'!P435</f>
        <v>-35.614379999999997</v>
      </c>
      <c r="X13" s="6">
        <v>2.02</v>
      </c>
      <c r="Z13" s="6">
        <v>-77.501152000000005</v>
      </c>
      <c r="AB13" s="6">
        <v>-39.678238</v>
      </c>
      <c r="AD13" s="6">
        <v>-77.763831999999994</v>
      </c>
      <c r="AF13" s="6">
        <v>-57.814518</v>
      </c>
    </row>
    <row r="14" spans="1:34" x14ac:dyDescent="0.25">
      <c r="B14" s="6">
        <f>'CL &amp; Data'!B436/1000000000</f>
        <v>0.59455000000000002</v>
      </c>
      <c r="D14" s="6">
        <f>'CL &amp; Data'!C436</f>
        <v>-3.1239853000000002</v>
      </c>
      <c r="F14" s="6">
        <f>'CL &amp; Data'!D436</f>
        <v>-25.115326</v>
      </c>
      <c r="H14" s="6">
        <f>'CL &amp; Data'!E436</f>
        <v>-36.273499000000001</v>
      </c>
      <c r="J14" s="6">
        <f>'CL &amp; Data'!F436</f>
        <v>-28.945834999999999</v>
      </c>
      <c r="L14" s="6">
        <f>'CL &amp; Data'!L436/1000000000</f>
        <v>0.59455000000000002</v>
      </c>
      <c r="N14" s="6">
        <f>'CL &amp; Data'!M436</f>
        <v>-4.0713520000000001</v>
      </c>
      <c r="P14" s="6">
        <f>'CL &amp; Data'!N436</f>
        <v>-25.745491000000001</v>
      </c>
      <c r="R14" s="6">
        <f>'CL &amp; Data'!O436</f>
        <v>-29.288546</v>
      </c>
      <c r="T14" s="6">
        <f>'CL &amp; Data'!P436</f>
        <v>-36.447544000000001</v>
      </c>
      <c r="X14" s="6">
        <v>2.1475</v>
      </c>
      <c r="Z14" s="6">
        <v>-77.022171</v>
      </c>
      <c r="AB14" s="6">
        <v>-39.425938000000002</v>
      </c>
      <c r="AD14" s="6">
        <v>-77.396156000000005</v>
      </c>
      <c r="AF14" s="6">
        <v>-56.716915</v>
      </c>
    </row>
    <row r="15" spans="1:34" x14ac:dyDescent="0.25">
      <c r="B15" s="6">
        <f>'CL &amp; Data'!B437/1000000000</f>
        <v>0.65949999999999998</v>
      </c>
      <c r="D15" s="6">
        <f>'CL &amp; Data'!C437</f>
        <v>-3.2708993</v>
      </c>
      <c r="F15" s="6">
        <f>'CL &amp; Data'!D437</f>
        <v>-25.370781000000001</v>
      </c>
      <c r="H15" s="6">
        <f>'CL &amp; Data'!E437</f>
        <v>-37.381625999999997</v>
      </c>
      <c r="J15" s="6">
        <f>'CL &amp; Data'!F437</f>
        <v>-29.697195000000001</v>
      </c>
      <c r="L15" s="6">
        <f>'CL &amp; Data'!L437/1000000000</f>
        <v>0.65949999999999998</v>
      </c>
      <c r="N15" s="6">
        <f>'CL &amp; Data'!M437</f>
        <v>-4.4011364000000004</v>
      </c>
      <c r="P15" s="6">
        <f>'CL &amp; Data'!N437</f>
        <v>-26.022957000000002</v>
      </c>
      <c r="R15" s="6">
        <f>'CL &amp; Data'!O437</f>
        <v>-29.980962999999999</v>
      </c>
      <c r="T15" s="6">
        <f>'CL &amp; Data'!P437</f>
        <v>-37.964046000000003</v>
      </c>
      <c r="X15" s="6">
        <v>2.2749999999999999</v>
      </c>
      <c r="Z15" s="6">
        <v>-76.447800000000001</v>
      </c>
      <c r="AB15" s="6">
        <v>-39.164906000000002</v>
      </c>
      <c r="AD15" s="6">
        <v>-77.033378999999996</v>
      </c>
      <c r="AF15" s="6">
        <v>-55.564449000000003</v>
      </c>
    </row>
    <row r="16" spans="1:34" x14ac:dyDescent="0.25">
      <c r="B16" s="6">
        <f>'CL &amp; Data'!B438/1000000000</f>
        <v>0.72445000000000004</v>
      </c>
      <c r="D16" s="6">
        <f>'CL &amp; Data'!C438</f>
        <v>-3.4395970999999999</v>
      </c>
      <c r="F16" s="6">
        <f>'CL &amp; Data'!D438</f>
        <v>-25.666188999999999</v>
      </c>
      <c r="H16" s="6">
        <f>'CL &amp; Data'!E438</f>
        <v>-37.503070999999998</v>
      </c>
      <c r="J16" s="6">
        <f>'CL &amp; Data'!F438</f>
        <v>-30.353159000000002</v>
      </c>
      <c r="L16" s="6">
        <f>'CL &amp; Data'!L438/1000000000</f>
        <v>0.72445000000000004</v>
      </c>
      <c r="N16" s="6">
        <f>'CL &amp; Data'!M438</f>
        <v>-4.7427153999999998</v>
      </c>
      <c r="P16" s="6">
        <f>'CL &amp; Data'!N438</f>
        <v>-26.350218000000002</v>
      </c>
      <c r="R16" s="6">
        <f>'CL &amp; Data'!O438</f>
        <v>-30.295027000000001</v>
      </c>
      <c r="T16" s="6">
        <f>'CL &amp; Data'!P438</f>
        <v>-38.659267</v>
      </c>
      <c r="X16" s="6">
        <v>2.4024999999999999</v>
      </c>
      <c r="Z16" s="6">
        <v>-75.849425999999994</v>
      </c>
      <c r="AB16" s="6">
        <v>-38.887875000000001</v>
      </c>
      <c r="AD16" s="6">
        <v>-76.435554999999994</v>
      </c>
      <c r="AF16" s="6">
        <v>-54.371631999999998</v>
      </c>
    </row>
    <row r="17" spans="2:32" x14ac:dyDescent="0.25">
      <c r="B17" s="6">
        <f>'CL &amp; Data'!B439/1000000000</f>
        <v>0.78939999999999999</v>
      </c>
      <c r="D17" s="6">
        <f>'CL &amp; Data'!C439</f>
        <v>-3.6526651000000001</v>
      </c>
      <c r="F17" s="6">
        <f>'CL &amp; Data'!D439</f>
        <v>-25.949985999999999</v>
      </c>
      <c r="H17" s="6">
        <f>'CL &amp; Data'!E439</f>
        <v>-39.000816</v>
      </c>
      <c r="J17" s="6">
        <f>'CL &amp; Data'!F439</f>
        <v>-30.818365</v>
      </c>
      <c r="L17" s="6">
        <f>'CL &amp; Data'!L439/1000000000</f>
        <v>0.78939999999999999</v>
      </c>
      <c r="N17" s="6">
        <f>'CL &amp; Data'!M439</f>
        <v>-5.1569152000000003</v>
      </c>
      <c r="P17" s="6">
        <f>'CL &amp; Data'!N439</f>
        <v>-26.632116</v>
      </c>
      <c r="R17" s="6">
        <f>'CL &amp; Data'!O439</f>
        <v>-30.897106000000001</v>
      </c>
      <c r="T17" s="6">
        <f>'CL &amp; Data'!P439</f>
        <v>-39.934513000000003</v>
      </c>
      <c r="X17" s="6">
        <v>2.5299999999999998</v>
      </c>
      <c r="Z17" s="6">
        <v>-75.166229000000001</v>
      </c>
      <c r="AB17" s="6">
        <v>-38.694217999999999</v>
      </c>
      <c r="AD17" s="6">
        <v>-75.518753000000004</v>
      </c>
      <c r="AF17" s="6">
        <v>-53.075718000000002</v>
      </c>
    </row>
    <row r="18" spans="2:32" x14ac:dyDescent="0.25">
      <c r="B18" s="6">
        <f>'CL &amp; Data'!B440/1000000000</f>
        <v>0.85435000000000005</v>
      </c>
      <c r="D18" s="6">
        <f>'CL &amp; Data'!C440</f>
        <v>-3.8871489000000001</v>
      </c>
      <c r="F18" s="6">
        <f>'CL &amp; Data'!D440</f>
        <v>-26.180762999999999</v>
      </c>
      <c r="H18" s="6">
        <f>'CL &amp; Data'!E440</f>
        <v>-40.179347999999997</v>
      </c>
      <c r="J18" s="6">
        <f>'CL &amp; Data'!F440</f>
        <v>-31.015663</v>
      </c>
      <c r="L18" s="6">
        <f>'CL &amp; Data'!L440/1000000000</f>
        <v>0.85435000000000005</v>
      </c>
      <c r="N18" s="6">
        <f>'CL &amp; Data'!M440</f>
        <v>-5.6272836000000002</v>
      </c>
      <c r="P18" s="6">
        <f>'CL &amp; Data'!N440</f>
        <v>-26.96903</v>
      </c>
      <c r="R18" s="6">
        <f>'CL &amp; Data'!O440</f>
        <v>-31.151264000000001</v>
      </c>
      <c r="T18" s="6">
        <f>'CL &amp; Data'!P440</f>
        <v>-40.693469999999998</v>
      </c>
      <c r="X18" s="6">
        <v>2.6575000000000002</v>
      </c>
      <c r="Z18" s="6">
        <v>-74.559227000000007</v>
      </c>
      <c r="AB18" s="6">
        <v>-38.535953999999997</v>
      </c>
      <c r="AD18" s="6">
        <v>-74.650818000000001</v>
      </c>
      <c r="AF18" s="6">
        <v>-51.732208</v>
      </c>
    </row>
    <row r="19" spans="2:32" x14ac:dyDescent="0.25">
      <c r="B19" s="6">
        <f>'CL &amp; Data'!B441/1000000000</f>
        <v>0.91930000000000001</v>
      </c>
      <c r="D19" s="6">
        <f>'CL &amp; Data'!C441</f>
        <v>-4.1590332999999999</v>
      </c>
      <c r="F19" s="6">
        <f>'CL &amp; Data'!D441</f>
        <v>-26.514714999999999</v>
      </c>
      <c r="H19" s="6">
        <f>'CL &amp; Data'!E441</f>
        <v>-41.743954000000002</v>
      </c>
      <c r="J19" s="6">
        <f>'CL &amp; Data'!F441</f>
        <v>-31.691832999999999</v>
      </c>
      <c r="L19" s="6">
        <f>'CL &amp; Data'!L441/1000000000</f>
        <v>0.91930000000000001</v>
      </c>
      <c r="N19" s="6">
        <f>'CL &amp; Data'!M441</f>
        <v>-6.1110338999999998</v>
      </c>
      <c r="P19" s="6">
        <f>'CL &amp; Data'!N441</f>
        <v>-27.314135</v>
      </c>
      <c r="R19" s="6">
        <f>'CL &amp; Data'!O441</f>
        <v>-32.090285999999999</v>
      </c>
      <c r="T19" s="6">
        <f>'CL &amp; Data'!P441</f>
        <v>-41.861640999999999</v>
      </c>
      <c r="X19" s="6">
        <v>2.7850000000000001</v>
      </c>
      <c r="Z19" s="6">
        <v>-73.989891</v>
      </c>
      <c r="AB19" s="6">
        <v>-38.388385999999997</v>
      </c>
      <c r="AD19" s="6">
        <v>-73.705596999999997</v>
      </c>
      <c r="AF19" s="6">
        <v>-50.315327000000003</v>
      </c>
    </row>
    <row r="20" spans="2:32" x14ac:dyDescent="0.25">
      <c r="B20" s="6">
        <f>'CL &amp; Data'!B442/1000000000</f>
        <v>0.98424999999999996</v>
      </c>
      <c r="D20" s="6">
        <f>'CL &amp; Data'!C442</f>
        <v>-4.4553456000000002</v>
      </c>
      <c r="F20" s="6">
        <f>'CL &amp; Data'!D442</f>
        <v>-26.841217</v>
      </c>
      <c r="H20" s="6">
        <f>'CL &amp; Data'!E442</f>
        <v>-42.399368000000003</v>
      </c>
      <c r="J20" s="6">
        <f>'CL &amp; Data'!F442</f>
        <v>-31.667009</v>
      </c>
      <c r="L20" s="6">
        <f>'CL &amp; Data'!L442/1000000000</f>
        <v>0.98424999999999996</v>
      </c>
      <c r="N20" s="6">
        <f>'CL &amp; Data'!M442</f>
        <v>-6.6082006</v>
      </c>
      <c r="P20" s="6">
        <f>'CL &amp; Data'!N442</f>
        <v>-27.665593999999999</v>
      </c>
      <c r="R20" s="6">
        <f>'CL &amp; Data'!O442</f>
        <v>-32.235759999999999</v>
      </c>
      <c r="T20" s="6">
        <f>'CL &amp; Data'!P442</f>
        <v>-42.419361000000002</v>
      </c>
      <c r="X20" s="6">
        <v>2.9125000000000001</v>
      </c>
      <c r="Z20" s="6">
        <v>-73.400856000000005</v>
      </c>
      <c r="AB20" s="6">
        <v>-38.244678</v>
      </c>
      <c r="AD20" s="6">
        <v>-72.889099000000002</v>
      </c>
      <c r="AF20" s="6">
        <v>-48.889347000000001</v>
      </c>
    </row>
    <row r="21" spans="2:32" x14ac:dyDescent="0.25">
      <c r="B21" s="6">
        <f>'CL &amp; Data'!B443/1000000000</f>
        <v>1.0491999999999999</v>
      </c>
      <c r="D21" s="6">
        <f>'CL &amp; Data'!C443</f>
        <v>-4.7922558999999998</v>
      </c>
      <c r="F21" s="6">
        <f>'CL &amp; Data'!D443</f>
        <v>-27.191276999999999</v>
      </c>
      <c r="H21" s="6">
        <f>'CL &amp; Data'!E443</f>
        <v>-43.469658000000003</v>
      </c>
      <c r="J21" s="6">
        <f>'CL &amp; Data'!F443</f>
        <v>-32.615788000000002</v>
      </c>
      <c r="L21" s="6">
        <f>'CL &amp; Data'!L443/1000000000</f>
        <v>1.0491999999999999</v>
      </c>
      <c r="N21" s="6">
        <f>'CL &amp; Data'!M443</f>
        <v>-7.1677799000000002</v>
      </c>
      <c r="P21" s="6">
        <f>'CL &amp; Data'!N443</f>
        <v>-28.053121999999998</v>
      </c>
      <c r="R21" s="6">
        <f>'CL &amp; Data'!O443</f>
        <v>-33.240268999999998</v>
      </c>
      <c r="T21" s="6">
        <f>'CL &amp; Data'!P443</f>
        <v>-43.425525999999998</v>
      </c>
      <c r="X21" s="6">
        <v>3.04</v>
      </c>
      <c r="Z21" s="6">
        <v>-72.868622000000002</v>
      </c>
      <c r="AB21" s="6">
        <v>-38.083447</v>
      </c>
      <c r="AD21" s="6">
        <v>-72.090941999999998</v>
      </c>
      <c r="AF21" s="6">
        <v>-47.479790000000001</v>
      </c>
    </row>
    <row r="22" spans="2:32" x14ac:dyDescent="0.25">
      <c r="B22" s="6">
        <f>'CL &amp; Data'!B444/1000000000</f>
        <v>1.11415</v>
      </c>
      <c r="D22" s="6">
        <f>'CL &amp; Data'!C444</f>
        <v>-5.1628480000000003</v>
      </c>
      <c r="F22" s="6">
        <f>'CL &amp; Data'!D444</f>
        <v>-27.649424</v>
      </c>
      <c r="H22" s="6">
        <f>'CL &amp; Data'!E444</f>
        <v>-44.200423999999998</v>
      </c>
      <c r="J22" s="6">
        <f>'CL &amp; Data'!F444</f>
        <v>-33.019089000000001</v>
      </c>
      <c r="L22" s="6">
        <f>'CL &amp; Data'!L444/1000000000</f>
        <v>1.11415</v>
      </c>
      <c r="N22" s="6">
        <f>'CL &amp; Data'!M444</f>
        <v>-7.7588811</v>
      </c>
      <c r="P22" s="6">
        <f>'CL &amp; Data'!N444</f>
        <v>-28.525486000000001</v>
      </c>
      <c r="R22" s="6">
        <f>'CL &amp; Data'!O444</f>
        <v>-33.530293</v>
      </c>
      <c r="T22" s="6">
        <f>'CL &amp; Data'!P444</f>
        <v>-44.108367999999999</v>
      </c>
      <c r="X22" s="6">
        <v>3.1675</v>
      </c>
      <c r="Z22" s="6">
        <v>-72.346275000000006</v>
      </c>
      <c r="AB22" s="6">
        <v>-37.924979999999998</v>
      </c>
      <c r="AD22" s="6">
        <v>-71.314255000000003</v>
      </c>
      <c r="AF22" s="6">
        <v>-46.132992000000002</v>
      </c>
    </row>
    <row r="23" spans="2:32" x14ac:dyDescent="0.25">
      <c r="B23" s="6">
        <f>'CL &amp; Data'!B445/1000000000</f>
        <v>1.1791</v>
      </c>
      <c r="D23" s="6">
        <f>'CL &amp; Data'!C445</f>
        <v>-5.5253730000000001</v>
      </c>
      <c r="F23" s="6">
        <f>'CL &amp; Data'!D445</f>
        <v>-28.069527000000001</v>
      </c>
      <c r="H23" s="6">
        <f>'CL &amp; Data'!E445</f>
        <v>-44.940804</v>
      </c>
      <c r="J23" s="6">
        <f>'CL &amp; Data'!F445</f>
        <v>-33.926063999999997</v>
      </c>
      <c r="L23" s="6">
        <f>'CL &amp; Data'!L445/1000000000</f>
        <v>1.1791</v>
      </c>
      <c r="N23" s="6">
        <f>'CL &amp; Data'!M445</f>
        <v>-8.3139523999999998</v>
      </c>
      <c r="P23" s="6">
        <f>'CL &amp; Data'!N445</f>
        <v>-28.914065999999998</v>
      </c>
      <c r="R23" s="6">
        <f>'CL &amp; Data'!O445</f>
        <v>-34.440392000000003</v>
      </c>
      <c r="T23" s="6">
        <f>'CL &amp; Data'!P445</f>
        <v>-44.833523</v>
      </c>
      <c r="X23" s="6">
        <v>3.2949999999999999</v>
      </c>
      <c r="Z23" s="6">
        <v>-71.814194000000001</v>
      </c>
      <c r="AB23" s="6">
        <v>-37.732891000000002</v>
      </c>
      <c r="AD23" s="6">
        <v>-70.834541000000002</v>
      </c>
      <c r="AF23" s="6">
        <v>-44.837443999999998</v>
      </c>
    </row>
    <row r="24" spans="2:32" x14ac:dyDescent="0.25">
      <c r="B24" s="6">
        <f>'CL &amp; Data'!B446/1000000000</f>
        <v>1.2440500000000001</v>
      </c>
      <c r="D24" s="6">
        <f>'CL &amp; Data'!C446</f>
        <v>-5.9492364000000002</v>
      </c>
      <c r="F24" s="6">
        <f>'CL &amp; Data'!D446</f>
        <v>-28.545321999999999</v>
      </c>
      <c r="H24" s="6">
        <f>'CL &amp; Data'!E446</f>
        <v>-45.464576999999998</v>
      </c>
      <c r="J24" s="6">
        <f>'CL &amp; Data'!F446</f>
        <v>-34.100043999999997</v>
      </c>
      <c r="L24" s="6">
        <f>'CL &amp; Data'!L446/1000000000</f>
        <v>1.2440500000000001</v>
      </c>
      <c r="N24" s="6">
        <f>'CL &amp; Data'!M446</f>
        <v>-8.9024123999999993</v>
      </c>
      <c r="P24" s="6">
        <f>'CL &amp; Data'!N446</f>
        <v>-29.404533000000001</v>
      </c>
      <c r="R24" s="6">
        <f>'CL &amp; Data'!O446</f>
        <v>-34.708599</v>
      </c>
      <c r="T24" s="6">
        <f>'CL &amp; Data'!P446</f>
        <v>-45.165931999999998</v>
      </c>
      <c r="X24" s="6">
        <v>3.4224999999999999</v>
      </c>
      <c r="Z24" s="6">
        <v>-71.295897999999994</v>
      </c>
      <c r="AB24" s="6">
        <v>-37.533760000000001</v>
      </c>
      <c r="AD24" s="6">
        <v>-70.443993000000006</v>
      </c>
      <c r="AF24" s="6">
        <v>-43.601050999999998</v>
      </c>
    </row>
    <row r="25" spans="2:32" x14ac:dyDescent="0.25">
      <c r="B25" s="6">
        <f>'CL &amp; Data'!B447/1000000000</f>
        <v>1.3089999999999999</v>
      </c>
      <c r="D25" s="6">
        <f>'CL &amp; Data'!C447</f>
        <v>-6.3839988999999999</v>
      </c>
      <c r="F25" s="6">
        <f>'CL &amp; Data'!D447</f>
        <v>-29.10202</v>
      </c>
      <c r="H25" s="6">
        <f>'CL &amp; Data'!E447</f>
        <v>-45.958838999999998</v>
      </c>
      <c r="J25" s="6">
        <f>'CL &amp; Data'!F447</f>
        <v>-34.828769999999999</v>
      </c>
      <c r="L25" s="6">
        <f>'CL &amp; Data'!L447/1000000000</f>
        <v>1.3089999999999999</v>
      </c>
      <c r="N25" s="6">
        <f>'CL &amp; Data'!M447</f>
        <v>-9.5231457000000006</v>
      </c>
      <c r="P25" s="6">
        <f>'CL &amp; Data'!N447</f>
        <v>-29.933146000000001</v>
      </c>
      <c r="R25" s="6">
        <f>'CL &amp; Data'!O447</f>
        <v>-35.557510000000001</v>
      </c>
      <c r="T25" s="6">
        <f>'CL &amp; Data'!P447</f>
        <v>-45.512034999999997</v>
      </c>
      <c r="X25" s="6">
        <v>3.55</v>
      </c>
      <c r="Z25" s="6">
        <v>-70.759636</v>
      </c>
      <c r="AB25" s="6">
        <v>-37.326542000000003</v>
      </c>
      <c r="AD25" s="6">
        <v>-69.704903000000002</v>
      </c>
      <c r="AF25" s="6">
        <v>-42.423096000000001</v>
      </c>
    </row>
    <row r="26" spans="2:32" x14ac:dyDescent="0.25">
      <c r="B26" s="6">
        <f>'CL &amp; Data'!B448/1000000000</f>
        <v>1.37395</v>
      </c>
      <c r="D26" s="6">
        <f>'CL &amp; Data'!C448</f>
        <v>-6.8329749</v>
      </c>
      <c r="F26" s="6">
        <f>'CL &amp; Data'!D448</f>
        <v>-29.655532999999998</v>
      </c>
      <c r="H26" s="6">
        <f>'CL &amp; Data'!E448</f>
        <v>-46.259895</v>
      </c>
      <c r="J26" s="6">
        <f>'CL &amp; Data'!F448</f>
        <v>-35.241703000000001</v>
      </c>
      <c r="L26" s="6">
        <f>'CL &amp; Data'!L448/1000000000</f>
        <v>1.37395</v>
      </c>
      <c r="N26" s="6">
        <f>'CL &amp; Data'!M448</f>
        <v>-10.155436</v>
      </c>
      <c r="P26" s="6">
        <f>'CL &amp; Data'!N448</f>
        <v>-30.463356000000001</v>
      </c>
      <c r="R26" s="6">
        <f>'CL &amp; Data'!O448</f>
        <v>-35.824871000000002</v>
      </c>
      <c r="T26" s="6">
        <f>'CL &amp; Data'!P448</f>
        <v>-45.854553000000003</v>
      </c>
      <c r="X26" s="6">
        <v>3.6775000000000002</v>
      </c>
      <c r="Z26" s="6">
        <v>-70.321586999999994</v>
      </c>
      <c r="AB26" s="6">
        <v>-37.064922000000003</v>
      </c>
      <c r="AD26" s="6">
        <v>-68.946288999999993</v>
      </c>
      <c r="AF26" s="6">
        <v>-41.255549999999999</v>
      </c>
    </row>
    <row r="27" spans="2:32" x14ac:dyDescent="0.25">
      <c r="B27" s="6">
        <f>'CL &amp; Data'!B449/1000000000</f>
        <v>1.4389000000000001</v>
      </c>
      <c r="D27" s="6">
        <f>'CL &amp; Data'!C449</f>
        <v>-7.3122625000000001</v>
      </c>
      <c r="F27" s="6">
        <f>'CL &amp; Data'!D449</f>
        <v>-30.152975000000001</v>
      </c>
      <c r="H27" s="6">
        <f>'CL &amp; Data'!E449</f>
        <v>-46.444279000000002</v>
      </c>
      <c r="J27" s="6">
        <f>'CL &amp; Data'!F449</f>
        <v>-36.031368000000001</v>
      </c>
      <c r="L27" s="6">
        <f>'CL &amp; Data'!L449/1000000000</f>
        <v>1.4389000000000001</v>
      </c>
      <c r="N27" s="6">
        <f>'CL &amp; Data'!M449</f>
        <v>-10.809855000000001</v>
      </c>
      <c r="P27" s="6">
        <f>'CL &amp; Data'!N449</f>
        <v>-30.951163999999999</v>
      </c>
      <c r="R27" s="6">
        <f>'CL &amp; Data'!O449</f>
        <v>-36.494357999999998</v>
      </c>
      <c r="T27" s="6">
        <f>'CL &amp; Data'!P449</f>
        <v>-46.076748000000002</v>
      </c>
      <c r="X27" s="6">
        <v>3.8050000000000002</v>
      </c>
      <c r="Z27" s="6">
        <v>-70.033835999999994</v>
      </c>
      <c r="AB27" s="6">
        <v>-36.798499999999997</v>
      </c>
      <c r="AD27" s="6">
        <v>-68.340514999999996</v>
      </c>
      <c r="AF27" s="6">
        <v>-40.141818999999998</v>
      </c>
    </row>
    <row r="28" spans="2:32" x14ac:dyDescent="0.25">
      <c r="B28" s="6">
        <f>'CL &amp; Data'!B450/1000000000</f>
        <v>1.5038499999999999</v>
      </c>
      <c r="D28" s="6">
        <f>'CL &amp; Data'!C450</f>
        <v>-7.7467598999999998</v>
      </c>
      <c r="F28" s="6">
        <f>'CL &amp; Data'!D450</f>
        <v>-30.685143</v>
      </c>
      <c r="H28" s="6">
        <f>'CL &amp; Data'!E450</f>
        <v>-46.613041000000003</v>
      </c>
      <c r="J28" s="6">
        <f>'CL &amp; Data'!F450</f>
        <v>-36.482548000000001</v>
      </c>
      <c r="L28" s="6">
        <f>'CL &amp; Data'!L450/1000000000</f>
        <v>1.5038499999999999</v>
      </c>
      <c r="N28" s="6">
        <f>'CL &amp; Data'!M450</f>
        <v>-11.370504</v>
      </c>
      <c r="P28" s="6">
        <f>'CL &amp; Data'!N450</f>
        <v>-31.501677999999998</v>
      </c>
      <c r="R28" s="6">
        <f>'CL &amp; Data'!O450</f>
        <v>-36.859420999999998</v>
      </c>
      <c r="T28" s="6">
        <f>'CL &amp; Data'!P450</f>
        <v>-46.365237999999998</v>
      </c>
      <c r="X28" s="6">
        <v>3.9325000000000001</v>
      </c>
      <c r="Z28" s="6">
        <v>-69.732979</v>
      </c>
      <c r="AB28" s="6">
        <v>-36.471905</v>
      </c>
      <c r="AD28" s="6">
        <v>-67.745116999999993</v>
      </c>
      <c r="AF28" s="6">
        <v>-39.042625000000001</v>
      </c>
    </row>
    <row r="29" spans="2:32" x14ac:dyDescent="0.25">
      <c r="B29" s="6">
        <f>'CL &amp; Data'!B451/1000000000</f>
        <v>1.5688</v>
      </c>
      <c r="D29" s="6">
        <f>'CL &amp; Data'!C451</f>
        <v>-8.2298431000000001</v>
      </c>
      <c r="F29" s="6">
        <f>'CL &amp; Data'!D451</f>
        <v>-31.302855000000001</v>
      </c>
      <c r="H29" s="6">
        <f>'CL &amp; Data'!E451</f>
        <v>-46.603538999999998</v>
      </c>
      <c r="J29" s="6">
        <f>'CL &amp; Data'!F451</f>
        <v>-37.104649000000002</v>
      </c>
      <c r="L29" s="6">
        <f>'CL &amp; Data'!L451/1000000000</f>
        <v>1.5688</v>
      </c>
      <c r="N29" s="6">
        <f>'CL &amp; Data'!M451</f>
        <v>-12.029070000000001</v>
      </c>
      <c r="P29" s="6">
        <f>'CL &amp; Data'!N451</f>
        <v>-32.025779999999997</v>
      </c>
      <c r="R29" s="6">
        <f>'CL &amp; Data'!O451</f>
        <v>-37.430630000000001</v>
      </c>
      <c r="T29" s="6">
        <f>'CL &amp; Data'!P451</f>
        <v>-46.462715000000003</v>
      </c>
      <c r="X29" s="6">
        <v>4.0599999999999996</v>
      </c>
      <c r="Z29" s="6">
        <v>-69.472313</v>
      </c>
      <c r="AB29" s="6">
        <v>-36.095272000000001</v>
      </c>
      <c r="AD29" s="6">
        <v>-67.251930000000002</v>
      </c>
      <c r="AF29" s="6">
        <v>-37.960205000000002</v>
      </c>
    </row>
    <row r="30" spans="2:32" x14ac:dyDescent="0.25">
      <c r="B30" s="6">
        <f>'CL &amp; Data'!B452/1000000000</f>
        <v>1.63375</v>
      </c>
      <c r="D30" s="6">
        <f>'CL &amp; Data'!C452</f>
        <v>-8.6927413999999992</v>
      </c>
      <c r="F30" s="6">
        <f>'CL &amp; Data'!D452</f>
        <v>-31.982498</v>
      </c>
      <c r="H30" s="6">
        <f>'CL &amp; Data'!E452</f>
        <v>-46.607436999999997</v>
      </c>
      <c r="J30" s="6">
        <f>'CL &amp; Data'!F452</f>
        <v>-37.551547999999997</v>
      </c>
      <c r="L30" s="6">
        <f>'CL &amp; Data'!L452/1000000000</f>
        <v>1.63375</v>
      </c>
      <c r="N30" s="6">
        <f>'CL &amp; Data'!M452</f>
        <v>-12.666409</v>
      </c>
      <c r="P30" s="6">
        <f>'CL &amp; Data'!N452</f>
        <v>-32.561604000000003</v>
      </c>
      <c r="R30" s="6">
        <f>'CL &amp; Data'!O452</f>
        <v>-37.638019999999997</v>
      </c>
      <c r="T30" s="6">
        <f>'CL &amp; Data'!P452</f>
        <v>-46.836086000000002</v>
      </c>
      <c r="X30" s="6">
        <v>4.1875</v>
      </c>
      <c r="Z30" s="6">
        <v>-69.187331999999998</v>
      </c>
      <c r="AB30" s="6">
        <v>-35.696247</v>
      </c>
      <c r="AD30" s="6">
        <v>-67.010979000000006</v>
      </c>
      <c r="AF30" s="6">
        <v>-36.916176</v>
      </c>
    </row>
    <row r="31" spans="2:32" x14ac:dyDescent="0.25">
      <c r="B31" s="6">
        <f>'CL &amp; Data'!B453/1000000000</f>
        <v>1.6987000000000001</v>
      </c>
      <c r="D31" s="6">
        <f>'CL &amp; Data'!C453</f>
        <v>-9.1989488999999995</v>
      </c>
      <c r="F31" s="6">
        <f>'CL &amp; Data'!D453</f>
        <v>-32.668388</v>
      </c>
      <c r="H31" s="6">
        <f>'CL &amp; Data'!E453</f>
        <v>-46.643706999999999</v>
      </c>
      <c r="J31" s="6">
        <f>'CL &amp; Data'!F453</f>
        <v>-38.076450000000001</v>
      </c>
      <c r="L31" s="6">
        <f>'CL &amp; Data'!L453/1000000000</f>
        <v>1.6987000000000001</v>
      </c>
      <c r="N31" s="6">
        <f>'CL &amp; Data'!M453</f>
        <v>-13.408803000000001</v>
      </c>
      <c r="P31" s="6">
        <f>'CL &amp; Data'!N453</f>
        <v>-33.105353999999998</v>
      </c>
      <c r="R31" s="6">
        <f>'CL &amp; Data'!O453</f>
        <v>-38.072749999999999</v>
      </c>
      <c r="T31" s="6">
        <f>'CL &amp; Data'!P453</f>
        <v>-47.046256999999997</v>
      </c>
      <c r="X31" s="6">
        <v>4.3150000000000004</v>
      </c>
      <c r="Z31" s="6">
        <v>-68.760093999999995</v>
      </c>
      <c r="AB31" s="6">
        <v>-35.302230999999999</v>
      </c>
      <c r="AD31" s="6">
        <v>-66.670303000000004</v>
      </c>
      <c r="AF31" s="6">
        <v>-35.883105999999998</v>
      </c>
    </row>
    <row r="32" spans="2:32" x14ac:dyDescent="0.25">
      <c r="B32" s="6">
        <f>'CL &amp; Data'!B454/1000000000</f>
        <v>1.7636499999999999</v>
      </c>
      <c r="D32" s="6">
        <f>'CL &amp; Data'!C454</f>
        <v>-9.6683015999999995</v>
      </c>
      <c r="F32" s="6">
        <f>'CL &amp; Data'!D454</f>
        <v>-33.449635000000001</v>
      </c>
      <c r="H32" s="6">
        <f>'CL &amp; Data'!E454</f>
        <v>-46.661284999999999</v>
      </c>
      <c r="J32" s="6">
        <f>'CL &amp; Data'!F454</f>
        <v>-38.439177999999998</v>
      </c>
      <c r="L32" s="6">
        <f>'CL &amp; Data'!L454/1000000000</f>
        <v>1.7636499999999999</v>
      </c>
      <c r="N32" s="6">
        <f>'CL &amp; Data'!M454</f>
        <v>-14.050553000000001</v>
      </c>
      <c r="P32" s="6">
        <f>'CL &amp; Data'!N454</f>
        <v>-33.738551999999999</v>
      </c>
      <c r="R32" s="6">
        <f>'CL &amp; Data'!O454</f>
        <v>-38.177757</v>
      </c>
      <c r="T32" s="6">
        <f>'CL &amp; Data'!P454</f>
        <v>-47.269573000000001</v>
      </c>
      <c r="X32" s="6">
        <v>4.4424999999999999</v>
      </c>
      <c r="Z32" s="6">
        <v>-68.286247000000003</v>
      </c>
      <c r="AB32" s="6">
        <v>-34.879303</v>
      </c>
      <c r="AD32" s="6">
        <v>-66.046356000000003</v>
      </c>
      <c r="AF32" s="6">
        <v>-34.882796999999997</v>
      </c>
    </row>
    <row r="33" spans="2:32" x14ac:dyDescent="0.25">
      <c r="B33" s="6">
        <f>'CL &amp; Data'!B455/1000000000</f>
        <v>1.8286</v>
      </c>
      <c r="D33" s="6">
        <f>'CL &amp; Data'!C455</f>
        <v>-10.188437</v>
      </c>
      <c r="F33" s="6">
        <f>'CL &amp; Data'!D455</f>
        <v>-34.204082</v>
      </c>
      <c r="H33" s="6">
        <f>'CL &amp; Data'!E455</f>
        <v>-46.466137000000003</v>
      </c>
      <c r="J33" s="6">
        <f>'CL &amp; Data'!F455</f>
        <v>-38.716392999999997</v>
      </c>
      <c r="L33" s="6">
        <f>'CL &amp; Data'!L455/1000000000</f>
        <v>1.8286</v>
      </c>
      <c r="N33" s="6">
        <f>'CL &amp; Data'!M455</f>
        <v>-14.837519</v>
      </c>
      <c r="P33" s="6">
        <f>'CL &amp; Data'!N455</f>
        <v>-34.312564999999999</v>
      </c>
      <c r="R33" s="6">
        <f>'CL &amp; Data'!O455</f>
        <v>-38.561141999999997</v>
      </c>
      <c r="T33" s="6">
        <f>'CL &amp; Data'!P455</f>
        <v>-47.069465999999998</v>
      </c>
      <c r="X33" s="6">
        <v>4.57</v>
      </c>
      <c r="Z33" s="6">
        <v>-67.933372000000006</v>
      </c>
      <c r="AB33" s="6">
        <v>-34.409359000000002</v>
      </c>
      <c r="AD33" s="6">
        <v>-65.235885999999994</v>
      </c>
      <c r="AF33" s="6">
        <v>-33.895279000000002</v>
      </c>
    </row>
    <row r="34" spans="2:32" x14ac:dyDescent="0.25">
      <c r="B34" s="6">
        <f>'CL &amp; Data'!B456/1000000000</f>
        <v>1.8935500000000001</v>
      </c>
      <c r="D34" s="6">
        <f>'CL &amp; Data'!C456</f>
        <v>-10.678324</v>
      </c>
      <c r="F34" s="6">
        <f>'CL &amp; Data'!D456</f>
        <v>-35.125594999999997</v>
      </c>
      <c r="H34" s="6">
        <f>'CL &amp; Data'!E456</f>
        <v>-46.394072999999999</v>
      </c>
      <c r="J34" s="6">
        <f>'CL &amp; Data'!F456</f>
        <v>-38.871605000000002</v>
      </c>
      <c r="L34" s="6">
        <f>'CL &amp; Data'!L456/1000000000</f>
        <v>1.8935500000000001</v>
      </c>
      <c r="N34" s="6">
        <f>'CL &amp; Data'!M456</f>
        <v>-15.615931</v>
      </c>
      <c r="P34" s="6">
        <f>'CL &amp; Data'!N456</f>
        <v>-35.038592999999999</v>
      </c>
      <c r="R34" s="6">
        <f>'CL &amp; Data'!O456</f>
        <v>-38.611870000000003</v>
      </c>
      <c r="T34" s="6">
        <f>'CL &amp; Data'!P456</f>
        <v>-47.056342999999998</v>
      </c>
      <c r="X34" s="6">
        <v>4.6974999999999998</v>
      </c>
      <c r="Z34" s="6">
        <v>-66.947288999999998</v>
      </c>
      <c r="AB34" s="6">
        <v>-33.938000000000002</v>
      </c>
      <c r="AD34" s="6">
        <v>-64.426781000000005</v>
      </c>
      <c r="AF34" s="6">
        <v>-32.970866999999998</v>
      </c>
    </row>
    <row r="35" spans="2:32" x14ac:dyDescent="0.25">
      <c r="B35" s="6">
        <f>'CL &amp; Data'!B457/1000000000</f>
        <v>1.9584999999999999</v>
      </c>
      <c r="D35" s="6">
        <f>'CL &amp; Data'!C457</f>
        <v>-11.198893999999999</v>
      </c>
      <c r="F35" s="6">
        <f>'CL &amp; Data'!D457</f>
        <v>-35.985790000000001</v>
      </c>
      <c r="H35" s="6">
        <f>'CL &amp; Data'!E457</f>
        <v>-46.281810999999998</v>
      </c>
      <c r="J35" s="6">
        <f>'CL &amp; Data'!F457</f>
        <v>-39.160263</v>
      </c>
      <c r="L35" s="6">
        <f>'CL &amp; Data'!L457/1000000000</f>
        <v>1.9584999999999999</v>
      </c>
      <c r="N35" s="6">
        <f>'CL &amp; Data'!M457</f>
        <v>-16.467876</v>
      </c>
      <c r="P35" s="6">
        <f>'CL &amp; Data'!N457</f>
        <v>-35.671191999999998</v>
      </c>
      <c r="R35" s="6">
        <f>'CL &amp; Data'!O457</f>
        <v>-39.029381000000001</v>
      </c>
      <c r="T35" s="6">
        <f>'CL &amp; Data'!P457</f>
        <v>-47.082473999999998</v>
      </c>
      <c r="X35" s="6">
        <v>4.8250000000000002</v>
      </c>
      <c r="Z35" s="6">
        <v>-66.029335000000003</v>
      </c>
      <c r="AB35" s="6">
        <v>-33.473151999999999</v>
      </c>
      <c r="AD35" s="6">
        <v>-63.834544999999999</v>
      </c>
      <c r="AF35" s="6">
        <v>-32.088715000000001</v>
      </c>
    </row>
    <row r="36" spans="2:32" x14ac:dyDescent="0.25">
      <c r="B36" s="6">
        <f>'CL &amp; Data'!B458/1000000000</f>
        <v>2.02345</v>
      </c>
      <c r="D36" s="6">
        <f>'CL &amp; Data'!C458</f>
        <v>-11.765499999999999</v>
      </c>
      <c r="F36" s="6">
        <f>'CL &amp; Data'!D458</f>
        <v>-36.787005999999998</v>
      </c>
      <c r="H36" s="6">
        <f>'CL &amp; Data'!E458</f>
        <v>-46.525379000000001</v>
      </c>
      <c r="J36" s="6">
        <f>'CL &amp; Data'!F458</f>
        <v>-39.267113000000002</v>
      </c>
      <c r="L36" s="6">
        <f>'CL &amp; Data'!L458/1000000000</f>
        <v>2.02345</v>
      </c>
      <c r="N36" s="6">
        <f>'CL &amp; Data'!M458</f>
        <v>-17.325230000000001</v>
      </c>
      <c r="P36" s="6">
        <f>'CL &amp; Data'!N458</f>
        <v>-36.190674000000001</v>
      </c>
      <c r="R36" s="6">
        <f>'CL &amp; Data'!O458</f>
        <v>-39.229694000000002</v>
      </c>
      <c r="T36" s="6">
        <f>'CL &amp; Data'!P458</f>
        <v>-47.353217999999998</v>
      </c>
      <c r="X36" s="6">
        <v>4.9524999999999997</v>
      </c>
      <c r="Z36" s="6">
        <v>-65.140784999999994</v>
      </c>
      <c r="AB36" s="6">
        <v>-32.992457999999999</v>
      </c>
      <c r="AD36" s="6">
        <v>-63.094563000000001</v>
      </c>
      <c r="AF36" s="6">
        <v>-31.249856999999999</v>
      </c>
    </row>
    <row r="37" spans="2:32" x14ac:dyDescent="0.25">
      <c r="B37" s="6">
        <f>'CL &amp; Data'!B459/1000000000</f>
        <v>2.0884</v>
      </c>
      <c r="D37" s="6">
        <f>'CL &amp; Data'!C459</f>
        <v>-12.347897</v>
      </c>
      <c r="F37" s="6">
        <f>'CL &amp; Data'!D459</f>
        <v>-37.620536999999999</v>
      </c>
      <c r="H37" s="6">
        <f>'CL &amp; Data'!E459</f>
        <v>-46.804957999999999</v>
      </c>
      <c r="J37" s="6">
        <f>'CL &amp; Data'!F459</f>
        <v>-39.394641999999997</v>
      </c>
      <c r="L37" s="6">
        <f>'CL &amp; Data'!L459/1000000000</f>
        <v>2.0884</v>
      </c>
      <c r="N37" s="6">
        <f>'CL &amp; Data'!M459</f>
        <v>-18.307635999999999</v>
      </c>
      <c r="P37" s="6">
        <f>'CL &amp; Data'!N459</f>
        <v>-36.702919000000001</v>
      </c>
      <c r="R37" s="6">
        <f>'CL &amp; Data'!O459</f>
        <v>-39.552779999999998</v>
      </c>
      <c r="T37" s="6">
        <f>'CL &amp; Data'!P459</f>
        <v>-47.338028000000001</v>
      </c>
      <c r="X37" s="6">
        <v>5.08</v>
      </c>
      <c r="Z37" s="6">
        <v>-64.231093999999999</v>
      </c>
      <c r="AB37" s="6">
        <v>-32.514235999999997</v>
      </c>
      <c r="AD37" s="6">
        <v>-62.453277999999997</v>
      </c>
      <c r="AF37" s="6">
        <v>-30.480772000000002</v>
      </c>
    </row>
    <row r="38" spans="2:32" x14ac:dyDescent="0.25">
      <c r="B38" s="6">
        <f>'CL &amp; Data'!B460/1000000000</f>
        <v>2.1533500000000001</v>
      </c>
      <c r="D38" s="6">
        <f>'CL &amp; Data'!C460</f>
        <v>-12.984669</v>
      </c>
      <c r="F38" s="6">
        <f>'CL &amp; Data'!D460</f>
        <v>-38.580832999999998</v>
      </c>
      <c r="H38" s="6">
        <f>'CL &amp; Data'!E460</f>
        <v>-47.287028999999997</v>
      </c>
      <c r="J38" s="6">
        <f>'CL &amp; Data'!F460</f>
        <v>-39.294837999999999</v>
      </c>
      <c r="L38" s="6">
        <f>'CL &amp; Data'!L460/1000000000</f>
        <v>2.1533500000000001</v>
      </c>
      <c r="N38" s="6">
        <f>'CL &amp; Data'!M460</f>
        <v>-19.244471000000001</v>
      </c>
      <c r="P38" s="6">
        <f>'CL &amp; Data'!N460</f>
        <v>-37.276553999999997</v>
      </c>
      <c r="R38" s="6">
        <f>'CL &amp; Data'!O460</f>
        <v>-39.604618000000002</v>
      </c>
      <c r="T38" s="6">
        <f>'CL &amp; Data'!P460</f>
        <v>-47.410145</v>
      </c>
      <c r="X38" s="6">
        <v>5.2074999999999996</v>
      </c>
      <c r="Z38" s="6">
        <v>-63.482723</v>
      </c>
      <c r="AB38" s="6">
        <v>-32.052405999999998</v>
      </c>
      <c r="AD38" s="6">
        <v>-62.135452000000001</v>
      </c>
      <c r="AF38" s="6">
        <v>-29.828737</v>
      </c>
    </row>
    <row r="39" spans="2:32" x14ac:dyDescent="0.25">
      <c r="B39" s="6">
        <f>'CL &amp; Data'!B461/1000000000</f>
        <v>2.2183000000000002</v>
      </c>
      <c r="D39" s="6">
        <f>'CL &amp; Data'!C461</f>
        <v>-13.645541</v>
      </c>
      <c r="F39" s="6">
        <f>'CL &amp; Data'!D461</f>
        <v>-39.681114000000001</v>
      </c>
      <c r="H39" s="6">
        <f>'CL &amp; Data'!E461</f>
        <v>-47.481022000000003</v>
      </c>
      <c r="J39" s="6">
        <f>'CL &amp; Data'!F461</f>
        <v>-39.391399</v>
      </c>
      <c r="L39" s="6">
        <f>'CL &amp; Data'!L461/1000000000</f>
        <v>2.2183000000000002</v>
      </c>
      <c r="N39" s="6">
        <f>'CL &amp; Data'!M461</f>
        <v>-20.179672</v>
      </c>
      <c r="P39" s="6">
        <f>'CL &amp; Data'!N461</f>
        <v>-37.886589000000001</v>
      </c>
      <c r="R39" s="6">
        <f>'CL &amp; Data'!O461</f>
        <v>-39.764473000000002</v>
      </c>
      <c r="T39" s="6">
        <f>'CL &amp; Data'!P461</f>
        <v>-47.34169</v>
      </c>
      <c r="X39" s="6">
        <v>5.335</v>
      </c>
      <c r="Z39" s="6">
        <v>-62.635609000000002</v>
      </c>
      <c r="AB39" s="6">
        <v>-31.585305999999999</v>
      </c>
      <c r="AD39" s="6">
        <v>-61.640059999999998</v>
      </c>
      <c r="AF39" s="6">
        <v>-29.218937</v>
      </c>
    </row>
    <row r="40" spans="2:32" x14ac:dyDescent="0.25">
      <c r="B40" s="6">
        <f>'CL &amp; Data'!B462/1000000000</f>
        <v>2.2832499999999998</v>
      </c>
      <c r="D40" s="6">
        <f>'CL &amp; Data'!C462</f>
        <v>-14.322604</v>
      </c>
      <c r="F40" s="6">
        <f>'CL &amp; Data'!D462</f>
        <v>-40.860743999999997</v>
      </c>
      <c r="H40" s="6">
        <f>'CL &amp; Data'!E462</f>
        <v>-47.677875999999998</v>
      </c>
      <c r="J40" s="6">
        <f>'CL &amp; Data'!F462</f>
        <v>-39.350879999999997</v>
      </c>
      <c r="L40" s="6">
        <f>'CL &amp; Data'!L462/1000000000</f>
        <v>2.2832499999999998</v>
      </c>
      <c r="N40" s="6">
        <f>'CL &amp; Data'!M462</f>
        <v>-21.060123000000001</v>
      </c>
      <c r="P40" s="6">
        <f>'CL &amp; Data'!N462</f>
        <v>-38.465698000000003</v>
      </c>
      <c r="R40" s="6">
        <f>'CL &amp; Data'!O462</f>
        <v>-39.833511000000001</v>
      </c>
      <c r="T40" s="6">
        <f>'CL &amp; Data'!P462</f>
        <v>-47.429245000000002</v>
      </c>
      <c r="X40" s="6">
        <v>5.4625000000000004</v>
      </c>
      <c r="Z40" s="6">
        <v>-61.828406999999999</v>
      </c>
      <c r="AB40" s="6">
        <v>-31.154667</v>
      </c>
      <c r="AD40" s="6">
        <v>-61.176212</v>
      </c>
      <c r="AF40" s="6">
        <v>-28.764174000000001</v>
      </c>
    </row>
    <row r="41" spans="2:32" x14ac:dyDescent="0.25">
      <c r="B41" s="6">
        <f>'CL &amp; Data'!B463/1000000000</f>
        <v>2.3481999999999998</v>
      </c>
      <c r="D41" s="6">
        <f>'CL &amp; Data'!C463</f>
        <v>-15.041772999999999</v>
      </c>
      <c r="F41" s="6">
        <f>'CL &amp; Data'!D463</f>
        <v>-42.274104999999999</v>
      </c>
      <c r="H41" s="6">
        <f>'CL &amp; Data'!E463</f>
        <v>-47.698658000000002</v>
      </c>
      <c r="J41" s="6">
        <f>'CL &amp; Data'!F463</f>
        <v>-39.494663000000003</v>
      </c>
      <c r="L41" s="6">
        <f>'CL &amp; Data'!L463/1000000000</f>
        <v>2.3481999999999998</v>
      </c>
      <c r="N41" s="6">
        <f>'CL &amp; Data'!M463</f>
        <v>-21.961234999999999</v>
      </c>
      <c r="P41" s="6">
        <f>'CL &amp; Data'!N463</f>
        <v>-39.251671000000002</v>
      </c>
      <c r="R41" s="6">
        <f>'CL &amp; Data'!O463</f>
        <v>-39.987526000000003</v>
      </c>
      <c r="T41" s="6">
        <f>'CL &amp; Data'!P463</f>
        <v>-47.284885000000003</v>
      </c>
      <c r="X41" s="6">
        <v>5.59</v>
      </c>
      <c r="Z41" s="6">
        <v>-61.059730999999999</v>
      </c>
      <c r="AB41" s="6">
        <v>-30.732361000000001</v>
      </c>
      <c r="AD41" s="6">
        <v>-60.699016999999998</v>
      </c>
      <c r="AF41" s="6">
        <v>-28.377869</v>
      </c>
    </row>
    <row r="42" spans="2:32" x14ac:dyDescent="0.25">
      <c r="B42" s="6">
        <f>'CL &amp; Data'!B464/1000000000</f>
        <v>2.4131499999999999</v>
      </c>
      <c r="D42" s="6">
        <f>'CL &amp; Data'!C464</f>
        <v>-15.885961999999999</v>
      </c>
      <c r="F42" s="6">
        <f>'CL &amp; Data'!D464</f>
        <v>-43.784762999999998</v>
      </c>
      <c r="H42" s="6">
        <f>'CL &amp; Data'!E464</f>
        <v>-47.835236000000002</v>
      </c>
      <c r="J42" s="6">
        <f>'CL &amp; Data'!F464</f>
        <v>-39.485892999999997</v>
      </c>
      <c r="L42" s="6">
        <f>'CL &amp; Data'!L464/1000000000</f>
        <v>2.4131499999999999</v>
      </c>
      <c r="N42" s="6">
        <f>'CL &amp; Data'!M464</f>
        <v>-22.514284</v>
      </c>
      <c r="P42" s="6">
        <f>'CL &amp; Data'!N464</f>
        <v>-39.878269000000003</v>
      </c>
      <c r="R42" s="6">
        <f>'CL &amp; Data'!O464</f>
        <v>-40.135196999999998</v>
      </c>
      <c r="T42" s="6">
        <f>'CL &amp; Data'!P464</f>
        <v>-47.261513000000001</v>
      </c>
      <c r="X42" s="6">
        <v>5.7175000000000002</v>
      </c>
      <c r="Z42" s="6">
        <v>-60.238506000000001</v>
      </c>
      <c r="AB42" s="6">
        <v>-30.355267000000001</v>
      </c>
      <c r="AD42" s="6">
        <v>-60.165599999999998</v>
      </c>
      <c r="AF42" s="6">
        <v>-28.072727</v>
      </c>
    </row>
    <row r="43" spans="2:32" x14ac:dyDescent="0.25">
      <c r="B43" s="6">
        <f>'CL &amp; Data'!B465/1000000000</f>
        <v>2.4781</v>
      </c>
      <c r="D43" s="6">
        <f>'CL &amp; Data'!C465</f>
        <v>-16.778542999999999</v>
      </c>
      <c r="F43" s="6">
        <f>'CL &amp; Data'!D465</f>
        <v>-45.119216999999999</v>
      </c>
      <c r="H43" s="6">
        <f>'CL &amp; Data'!E465</f>
        <v>-47.596569000000002</v>
      </c>
      <c r="J43" s="6">
        <f>'CL &amp; Data'!F465</f>
        <v>-39.687156999999999</v>
      </c>
      <c r="L43" s="6">
        <f>'CL &amp; Data'!L465/1000000000</f>
        <v>2.4781</v>
      </c>
      <c r="N43" s="6">
        <f>'CL &amp; Data'!M465</f>
        <v>-22.674126000000001</v>
      </c>
      <c r="P43" s="6">
        <f>'CL &amp; Data'!N465</f>
        <v>-40.450935000000001</v>
      </c>
      <c r="R43" s="6">
        <f>'CL &amp; Data'!O465</f>
        <v>-40.358269</v>
      </c>
      <c r="T43" s="6">
        <f>'CL &amp; Data'!P465</f>
        <v>-47.108123999999997</v>
      </c>
      <c r="X43" s="6">
        <v>5.8449999999999998</v>
      </c>
      <c r="Z43" s="6">
        <v>-59.400379000000001</v>
      </c>
      <c r="AB43" s="6">
        <v>-29.968502000000001</v>
      </c>
      <c r="AD43" s="6">
        <v>-59.597225000000002</v>
      </c>
      <c r="AF43" s="6">
        <v>-27.759208999999998</v>
      </c>
    </row>
    <row r="44" spans="2:32" x14ac:dyDescent="0.25">
      <c r="B44" s="6">
        <f>'CL &amp; Data'!B466/1000000000</f>
        <v>2.54305</v>
      </c>
      <c r="D44" s="6">
        <f>'CL &amp; Data'!C466</f>
        <v>-17.782350999999998</v>
      </c>
      <c r="F44" s="6">
        <f>'CL &amp; Data'!D466</f>
        <v>-46.607455999999999</v>
      </c>
      <c r="H44" s="6">
        <f>'CL &amp; Data'!E466</f>
        <v>-47.50367</v>
      </c>
      <c r="J44" s="6">
        <f>'CL &amp; Data'!F466</f>
        <v>-39.754803000000003</v>
      </c>
      <c r="L44" s="6">
        <f>'CL &amp; Data'!L466/1000000000</f>
        <v>2.54305</v>
      </c>
      <c r="N44" s="6">
        <f>'CL &amp; Data'!M466</f>
        <v>-22.645914000000001</v>
      </c>
      <c r="P44" s="6">
        <f>'CL &amp; Data'!N466</f>
        <v>-40.890918999999997</v>
      </c>
      <c r="R44" s="6">
        <f>'CL &amp; Data'!O466</f>
        <v>-40.469344999999997</v>
      </c>
      <c r="T44" s="6">
        <f>'CL &amp; Data'!P466</f>
        <v>-47.017150999999998</v>
      </c>
      <c r="X44" s="6">
        <v>5.9725000000000001</v>
      </c>
      <c r="Z44" s="6">
        <v>-58.596344000000002</v>
      </c>
      <c r="AB44" s="6">
        <v>-29.616543</v>
      </c>
      <c r="AD44" s="6">
        <v>-58.778503000000001</v>
      </c>
      <c r="AF44" s="6">
        <v>-27.574314000000001</v>
      </c>
    </row>
    <row r="45" spans="2:32" x14ac:dyDescent="0.25">
      <c r="B45" s="6">
        <f>'CL &amp; Data'!B467/1000000000</f>
        <v>2.6080000000000001</v>
      </c>
      <c r="D45" s="6">
        <f>'CL &amp; Data'!C467</f>
        <v>-18.891297999999999</v>
      </c>
      <c r="F45" s="6">
        <f>'CL &amp; Data'!D467</f>
        <v>-48.464385999999998</v>
      </c>
      <c r="H45" s="6">
        <f>'CL &amp; Data'!E467</f>
        <v>-47.255080999999997</v>
      </c>
      <c r="J45" s="6">
        <f>'CL &amp; Data'!F467</f>
        <v>-39.834601999999997</v>
      </c>
      <c r="L45" s="6">
        <f>'CL &amp; Data'!L467/1000000000</f>
        <v>2.6080000000000001</v>
      </c>
      <c r="N45" s="6">
        <f>'CL &amp; Data'!M467</f>
        <v>-22.405995999999998</v>
      </c>
      <c r="P45" s="6">
        <f>'CL &amp; Data'!N467</f>
        <v>-41.409419999999997</v>
      </c>
      <c r="R45" s="6">
        <f>'CL &amp; Data'!O467</f>
        <v>-40.504615999999999</v>
      </c>
      <c r="T45" s="6">
        <f>'CL &amp; Data'!P467</f>
        <v>-46.818877999999998</v>
      </c>
      <c r="X45" s="6">
        <v>6.1</v>
      </c>
      <c r="Z45" s="6">
        <v>-57.837730000000001</v>
      </c>
      <c r="AB45" s="6">
        <v>-29.257750000000001</v>
      </c>
      <c r="AD45" s="6">
        <v>-57.907825000000003</v>
      </c>
      <c r="AF45" s="6">
        <v>-27.441545000000001</v>
      </c>
    </row>
    <row r="46" spans="2:32" x14ac:dyDescent="0.25">
      <c r="B46" s="6">
        <f>'CL &amp; Data'!B468/1000000000</f>
        <v>2.6729500000000002</v>
      </c>
      <c r="D46" s="6">
        <f>'CL &amp; Data'!C468</f>
        <v>-20.122983999999999</v>
      </c>
      <c r="F46" s="6">
        <f>'CL &amp; Data'!D468</f>
        <v>-50.336689</v>
      </c>
      <c r="H46" s="6">
        <f>'CL &amp; Data'!E468</f>
        <v>-47.24691</v>
      </c>
      <c r="J46" s="6">
        <f>'CL &amp; Data'!F468</f>
        <v>-39.796005000000001</v>
      </c>
      <c r="L46" s="6">
        <f>'CL &amp; Data'!L468/1000000000</f>
        <v>2.6729500000000002</v>
      </c>
      <c r="N46" s="6">
        <f>'CL &amp; Data'!M468</f>
        <v>-22.024246000000002</v>
      </c>
      <c r="P46" s="6">
        <f>'CL &amp; Data'!N468</f>
        <v>-41.718884000000003</v>
      </c>
      <c r="R46" s="6">
        <f>'CL &amp; Data'!O468</f>
        <v>-40.408577000000001</v>
      </c>
      <c r="T46" s="6">
        <f>'CL &amp; Data'!P468</f>
        <v>-46.778964999999999</v>
      </c>
      <c r="X46" s="6">
        <v>6.2275</v>
      </c>
      <c r="Z46" s="6">
        <v>-57.127139999999997</v>
      </c>
      <c r="AB46" s="6">
        <v>-28.889700000000001</v>
      </c>
      <c r="AD46" s="6">
        <v>-57.442295000000001</v>
      </c>
      <c r="AF46" s="6">
        <v>-27.35792</v>
      </c>
    </row>
    <row r="47" spans="2:32" x14ac:dyDescent="0.25">
      <c r="B47" s="6">
        <f>'CL &amp; Data'!B469/1000000000</f>
        <v>2.7378999999999998</v>
      </c>
      <c r="D47" s="6">
        <f>'CL &amp; Data'!C469</f>
        <v>-21.359466999999999</v>
      </c>
      <c r="F47" s="6">
        <f>'CL &amp; Data'!D469</f>
        <v>-52.003501999999997</v>
      </c>
      <c r="H47" s="6">
        <f>'CL &amp; Data'!E469</f>
        <v>-47.021458000000003</v>
      </c>
      <c r="J47" s="6">
        <f>'CL &amp; Data'!F469</f>
        <v>-39.777183999999998</v>
      </c>
      <c r="L47" s="6">
        <f>'CL &amp; Data'!L469/1000000000</f>
        <v>2.7378999999999998</v>
      </c>
      <c r="N47" s="6">
        <f>'CL &amp; Data'!M469</f>
        <v>-21.570893999999999</v>
      </c>
      <c r="P47" s="6">
        <f>'CL &amp; Data'!N469</f>
        <v>-41.899551000000002</v>
      </c>
      <c r="R47" s="6">
        <f>'CL &amp; Data'!O469</f>
        <v>-40.312862000000003</v>
      </c>
      <c r="T47" s="6">
        <f>'CL &amp; Data'!P469</f>
        <v>-46.570067999999999</v>
      </c>
      <c r="X47" s="6">
        <v>6.3550000000000004</v>
      </c>
      <c r="Z47" s="6">
        <v>-56.400612000000002</v>
      </c>
      <c r="AB47" s="6">
        <v>-28.587271000000001</v>
      </c>
      <c r="AD47" s="6">
        <v>-56.940925999999997</v>
      </c>
      <c r="AF47" s="6">
        <v>-27.385083999999999</v>
      </c>
    </row>
    <row r="48" spans="2:32" x14ac:dyDescent="0.25">
      <c r="B48" s="6">
        <f>'CL &amp; Data'!B470/1000000000</f>
        <v>2.8028499999999998</v>
      </c>
      <c r="D48" s="6">
        <f>'CL &amp; Data'!C470</f>
        <v>-22.479707999999999</v>
      </c>
      <c r="F48" s="6">
        <f>'CL &amp; Data'!D470</f>
        <v>-52.794364999999999</v>
      </c>
      <c r="H48" s="6">
        <f>'CL &amp; Data'!E470</f>
        <v>-46.962173</v>
      </c>
      <c r="J48" s="6">
        <f>'CL &amp; Data'!F470</f>
        <v>-39.720523999999997</v>
      </c>
      <c r="L48" s="6">
        <f>'CL &amp; Data'!L470/1000000000</f>
        <v>2.8028499999999998</v>
      </c>
      <c r="N48" s="6">
        <f>'CL &amp; Data'!M470</f>
        <v>-21.085560000000001</v>
      </c>
      <c r="P48" s="6">
        <f>'CL &amp; Data'!N470</f>
        <v>-41.933678</v>
      </c>
      <c r="R48" s="6">
        <f>'CL &amp; Data'!O470</f>
        <v>-40.121834</v>
      </c>
      <c r="T48" s="6">
        <f>'CL &amp; Data'!P470</f>
        <v>-46.552719000000003</v>
      </c>
      <c r="X48" s="6">
        <v>6.4824999999999999</v>
      </c>
      <c r="Z48" s="6">
        <v>-55.579166000000001</v>
      </c>
      <c r="AB48" s="6">
        <v>-28.271356999999998</v>
      </c>
      <c r="AD48" s="6">
        <v>-56.339725000000001</v>
      </c>
      <c r="AF48" s="6">
        <v>-27.437988000000001</v>
      </c>
    </row>
    <row r="49" spans="2:32" x14ac:dyDescent="0.25">
      <c r="B49" s="6">
        <f>'CL &amp; Data'!B471/1000000000</f>
        <v>2.8677999999999999</v>
      </c>
      <c r="D49" s="6">
        <f>'CL &amp; Data'!C471</f>
        <v>-23.531192999999998</v>
      </c>
      <c r="F49" s="6">
        <f>'CL &amp; Data'!D471</f>
        <v>-53.288803000000001</v>
      </c>
      <c r="H49" s="6">
        <f>'CL &amp; Data'!E471</f>
        <v>-46.686382000000002</v>
      </c>
      <c r="J49" s="6">
        <f>'CL &amp; Data'!F471</f>
        <v>-39.668320000000001</v>
      </c>
      <c r="L49" s="6">
        <f>'CL &amp; Data'!L471/1000000000</f>
        <v>2.8677999999999999</v>
      </c>
      <c r="N49" s="6">
        <f>'CL &amp; Data'!M471</f>
        <v>-20.574712999999999</v>
      </c>
      <c r="P49" s="6">
        <f>'CL &amp; Data'!N471</f>
        <v>-41.828369000000002</v>
      </c>
      <c r="R49" s="6">
        <f>'CL &amp; Data'!O471</f>
        <v>-40.026179999999997</v>
      </c>
      <c r="T49" s="6">
        <f>'CL &amp; Data'!P471</f>
        <v>-46.332808999999997</v>
      </c>
      <c r="X49" s="6">
        <v>6.61</v>
      </c>
      <c r="Z49" s="6">
        <v>-54.796345000000002</v>
      </c>
      <c r="AB49" s="6">
        <v>-27.945022999999999</v>
      </c>
      <c r="AD49" s="6">
        <v>-55.751868999999999</v>
      </c>
      <c r="AF49" s="6">
        <v>-27.548670000000001</v>
      </c>
    </row>
    <row r="50" spans="2:32" x14ac:dyDescent="0.25">
      <c r="B50" s="6">
        <f>'CL &amp; Data'!B472/1000000000</f>
        <v>2.93275</v>
      </c>
      <c r="D50" s="6">
        <f>'CL &amp; Data'!C472</f>
        <v>-24.440256000000002</v>
      </c>
      <c r="F50" s="6">
        <f>'CL &amp; Data'!D472</f>
        <v>-52.888069000000002</v>
      </c>
      <c r="H50" s="6">
        <f>'CL &amp; Data'!E472</f>
        <v>-46.37077</v>
      </c>
      <c r="J50" s="6">
        <f>'CL &amp; Data'!F472</f>
        <v>-39.599369000000003</v>
      </c>
      <c r="L50" s="6">
        <f>'CL &amp; Data'!L472/1000000000</f>
        <v>2.93275</v>
      </c>
      <c r="N50" s="6">
        <f>'CL &amp; Data'!M472</f>
        <v>-20.057255000000001</v>
      </c>
      <c r="P50" s="6">
        <f>'CL &amp; Data'!N472</f>
        <v>-41.428767999999998</v>
      </c>
      <c r="R50" s="6">
        <f>'CL &amp; Data'!O472</f>
        <v>-39.918635999999999</v>
      </c>
      <c r="T50" s="6">
        <f>'CL &amp; Data'!P472</f>
        <v>-46.120376999999998</v>
      </c>
      <c r="X50" s="6">
        <v>6.7374999999999998</v>
      </c>
      <c r="Z50" s="6">
        <v>-53.988639999999997</v>
      </c>
      <c r="AB50" s="6">
        <v>-27.658442000000001</v>
      </c>
      <c r="AD50" s="6">
        <v>-54.942646000000003</v>
      </c>
      <c r="AF50" s="6">
        <v>-27.724981</v>
      </c>
    </row>
    <row r="51" spans="2:32" x14ac:dyDescent="0.25">
      <c r="B51" s="6">
        <f>'CL &amp; Data'!B473/1000000000</f>
        <v>2.9977</v>
      </c>
      <c r="D51" s="6">
        <f>'CL &amp; Data'!C473</f>
        <v>-24.916729</v>
      </c>
      <c r="F51" s="6">
        <f>'CL &amp; Data'!D473</f>
        <v>-52.616301999999997</v>
      </c>
      <c r="H51" s="6">
        <f>'CL &amp; Data'!E473</f>
        <v>-46.039707</v>
      </c>
      <c r="J51" s="6">
        <f>'CL &amp; Data'!F473</f>
        <v>-39.525173000000002</v>
      </c>
      <c r="L51" s="6">
        <f>'CL &amp; Data'!L473/1000000000</f>
        <v>2.9977</v>
      </c>
      <c r="N51" s="6">
        <f>'CL &amp; Data'!M473</f>
        <v>-19.608415999999998</v>
      </c>
      <c r="P51" s="6">
        <f>'CL &amp; Data'!N473</f>
        <v>-41.241546999999997</v>
      </c>
      <c r="R51" s="6">
        <f>'CL &amp; Data'!O473</f>
        <v>-39.762619000000001</v>
      </c>
      <c r="T51" s="6">
        <f>'CL &amp; Data'!P473</f>
        <v>-45.821457000000002</v>
      </c>
      <c r="X51" s="6">
        <v>6.8650000000000002</v>
      </c>
      <c r="Z51" s="6">
        <v>-53.255844000000003</v>
      </c>
      <c r="AB51" s="6">
        <v>-27.360469999999999</v>
      </c>
      <c r="AD51" s="6">
        <v>-53.878509999999999</v>
      </c>
      <c r="AF51" s="6">
        <v>-27.903210000000001</v>
      </c>
    </row>
    <row r="52" spans="2:32" x14ac:dyDescent="0.25">
      <c r="B52" s="6">
        <f>'CL &amp; Data'!B474/1000000000</f>
        <v>3.0626500000000001</v>
      </c>
      <c r="D52" s="6">
        <f>'CL &amp; Data'!C474</f>
        <v>-24.934425000000001</v>
      </c>
      <c r="F52" s="6">
        <f>'CL &amp; Data'!D474</f>
        <v>-50.681072</v>
      </c>
      <c r="H52" s="6">
        <f>'CL &amp; Data'!E474</f>
        <v>-45.655994</v>
      </c>
      <c r="J52" s="6">
        <f>'CL &amp; Data'!F474</f>
        <v>-39.440494999999999</v>
      </c>
      <c r="L52" s="6">
        <f>'CL &amp; Data'!L474/1000000000</f>
        <v>3.0626500000000001</v>
      </c>
      <c r="N52" s="6">
        <f>'CL &amp; Data'!M474</f>
        <v>-19.171901999999999</v>
      </c>
      <c r="P52" s="6">
        <f>'CL &amp; Data'!N474</f>
        <v>-40.562781999999999</v>
      </c>
      <c r="R52" s="6">
        <f>'CL &amp; Data'!O474</f>
        <v>-39.469414</v>
      </c>
      <c r="T52" s="6">
        <f>'CL &amp; Data'!P474</f>
        <v>-45.539763999999998</v>
      </c>
      <c r="X52" s="6">
        <v>6.9924999999999997</v>
      </c>
      <c r="Z52" s="6">
        <v>-52.656170000000003</v>
      </c>
      <c r="AB52" s="6">
        <v>-27.083189000000001</v>
      </c>
      <c r="AD52" s="6">
        <v>-52.865546999999999</v>
      </c>
      <c r="AF52" s="6">
        <v>-28.130299000000001</v>
      </c>
    </row>
    <row r="53" spans="2:32" x14ac:dyDescent="0.25">
      <c r="B53" s="6">
        <f>'CL &amp; Data'!B475/1000000000</f>
        <v>3.1276000000000002</v>
      </c>
      <c r="D53" s="6">
        <f>'CL &amp; Data'!C475</f>
        <v>-24.484043</v>
      </c>
      <c r="F53" s="6">
        <f>'CL &amp; Data'!D475</f>
        <v>-48.892333999999998</v>
      </c>
      <c r="H53" s="6">
        <f>'CL &amp; Data'!E475</f>
        <v>-45.096657</v>
      </c>
      <c r="J53" s="6">
        <f>'CL &amp; Data'!F475</f>
        <v>-39.348362000000002</v>
      </c>
      <c r="L53" s="6">
        <f>'CL &amp; Data'!L475/1000000000</f>
        <v>3.1276000000000002</v>
      </c>
      <c r="N53" s="6">
        <f>'CL &amp; Data'!M475</f>
        <v>-18.739530999999999</v>
      </c>
      <c r="P53" s="6">
        <f>'CL &amp; Data'!N475</f>
        <v>-40.193461999999997</v>
      </c>
      <c r="R53" s="6">
        <f>'CL &amp; Data'!O475</f>
        <v>-39.175018000000001</v>
      </c>
      <c r="T53" s="6">
        <f>'CL &amp; Data'!P475</f>
        <v>-45.196762</v>
      </c>
      <c r="X53" s="6">
        <v>7.12</v>
      </c>
      <c r="Z53" s="6">
        <v>-52.218055999999997</v>
      </c>
      <c r="AB53" s="6">
        <v>-26.807459000000001</v>
      </c>
      <c r="AD53" s="6">
        <v>-52.052643000000003</v>
      </c>
      <c r="AF53" s="6">
        <v>-28.383398</v>
      </c>
    </row>
    <row r="54" spans="2:32" x14ac:dyDescent="0.25">
      <c r="B54" s="6">
        <f>'CL &amp; Data'!B476/1000000000</f>
        <v>3.1925500000000002</v>
      </c>
      <c r="D54" s="6">
        <f>'CL &amp; Data'!C476</f>
        <v>-23.883452999999999</v>
      </c>
      <c r="F54" s="6">
        <f>'CL &amp; Data'!D476</f>
        <v>-46.942368000000002</v>
      </c>
      <c r="H54" s="6">
        <f>'CL &amp; Data'!E476</f>
        <v>-44.681792999999999</v>
      </c>
      <c r="J54" s="6">
        <f>'CL &amp; Data'!F476</f>
        <v>-39.089770999999999</v>
      </c>
      <c r="L54" s="6">
        <f>'CL &amp; Data'!L476/1000000000</f>
        <v>3.1925500000000002</v>
      </c>
      <c r="N54" s="6">
        <f>'CL &amp; Data'!M476</f>
        <v>-18.483319999999999</v>
      </c>
      <c r="P54" s="6">
        <f>'CL &amp; Data'!N476</f>
        <v>-39.732951999999997</v>
      </c>
      <c r="R54" s="6">
        <f>'CL &amp; Data'!O476</f>
        <v>-38.966515000000001</v>
      </c>
      <c r="T54" s="6">
        <f>'CL &amp; Data'!P476</f>
        <v>-44.860573000000002</v>
      </c>
      <c r="X54" s="6">
        <v>7.2474999999999996</v>
      </c>
      <c r="Z54" s="6">
        <v>-51.890244000000003</v>
      </c>
      <c r="AB54" s="6">
        <v>-26.542677000000001</v>
      </c>
      <c r="AD54" s="6">
        <v>-51.407364000000001</v>
      </c>
      <c r="AF54" s="6">
        <v>-28.700082999999999</v>
      </c>
    </row>
    <row r="55" spans="2:32" x14ac:dyDescent="0.25">
      <c r="B55" s="6">
        <f>'CL &amp; Data'!B477/1000000000</f>
        <v>3.2574999999999998</v>
      </c>
      <c r="D55" s="6">
        <f>'CL &amp; Data'!C477</f>
        <v>-23.131308000000001</v>
      </c>
      <c r="F55" s="6">
        <f>'CL &amp; Data'!D477</f>
        <v>-46.653315999999997</v>
      </c>
      <c r="H55" s="6">
        <f>'CL &amp; Data'!E477</f>
        <v>-44.237991000000001</v>
      </c>
      <c r="J55" s="6">
        <f>'CL &amp; Data'!F477</f>
        <v>-38.766724000000004</v>
      </c>
      <c r="L55" s="6">
        <f>'CL &amp; Data'!L477/1000000000</f>
        <v>3.2574999999999998</v>
      </c>
      <c r="N55" s="6">
        <f>'CL &amp; Data'!M477</f>
        <v>-18.296671</v>
      </c>
      <c r="P55" s="6">
        <f>'CL &amp; Data'!N477</f>
        <v>-40.007370000000002</v>
      </c>
      <c r="R55" s="6">
        <f>'CL &amp; Data'!O477</f>
        <v>-38.805259999999997</v>
      </c>
      <c r="T55" s="6">
        <f>'CL &amp; Data'!P477</f>
        <v>-44.610123000000002</v>
      </c>
      <c r="X55" s="6">
        <v>7.375</v>
      </c>
      <c r="Z55" s="6">
        <v>-51.648628000000002</v>
      </c>
      <c r="AB55" s="6">
        <v>-26.274681000000001</v>
      </c>
      <c r="AD55" s="6">
        <v>-50.662125000000003</v>
      </c>
      <c r="AF55" s="6">
        <v>-29.042013000000001</v>
      </c>
    </row>
    <row r="56" spans="2:32" x14ac:dyDescent="0.25">
      <c r="B56" s="6">
        <f>'CL &amp; Data'!B478/1000000000</f>
        <v>3.3224499999999999</v>
      </c>
      <c r="D56" s="6">
        <f>'CL &amp; Data'!C478</f>
        <v>-22.448854000000001</v>
      </c>
      <c r="F56" s="6">
        <f>'CL &amp; Data'!D478</f>
        <v>-46.551250000000003</v>
      </c>
      <c r="H56" s="6">
        <f>'CL &amp; Data'!E478</f>
        <v>-43.895237000000002</v>
      </c>
      <c r="J56" s="6">
        <f>'CL &amp; Data'!F478</f>
        <v>-38.469147</v>
      </c>
      <c r="L56" s="6">
        <f>'CL &amp; Data'!L478/1000000000</f>
        <v>3.3224499999999999</v>
      </c>
      <c r="N56" s="6">
        <f>'CL &amp; Data'!M478</f>
        <v>-18.152386</v>
      </c>
      <c r="P56" s="6">
        <f>'CL &amp; Data'!N478</f>
        <v>-40.320006999999997</v>
      </c>
      <c r="R56" s="6">
        <f>'CL &amp; Data'!O478</f>
        <v>-38.723221000000002</v>
      </c>
      <c r="T56" s="6">
        <f>'CL &amp; Data'!P478</f>
        <v>-44.383823</v>
      </c>
      <c r="X56" s="6">
        <v>7.5025000000000004</v>
      </c>
      <c r="Z56" s="6">
        <v>-51.453938000000001</v>
      </c>
      <c r="AB56" s="6">
        <v>-25.992674000000001</v>
      </c>
      <c r="AD56" s="6">
        <v>-49.677605</v>
      </c>
      <c r="AF56" s="6">
        <v>-29.423721</v>
      </c>
    </row>
    <row r="57" spans="2:32" x14ac:dyDescent="0.25">
      <c r="B57" s="6">
        <f>'CL &amp; Data'!B479/1000000000</f>
        <v>3.3874</v>
      </c>
      <c r="D57" s="6">
        <f>'CL &amp; Data'!C479</f>
        <v>-21.733667000000001</v>
      </c>
      <c r="F57" s="6">
        <f>'CL &amp; Data'!D479</f>
        <v>-47.452472999999998</v>
      </c>
      <c r="H57" s="6">
        <f>'CL &amp; Data'!E479</f>
        <v>-43.496448999999998</v>
      </c>
      <c r="J57" s="6">
        <f>'CL &amp; Data'!F479</f>
        <v>-38.389656000000002</v>
      </c>
      <c r="L57" s="6">
        <f>'CL &amp; Data'!L479/1000000000</f>
        <v>3.3874</v>
      </c>
      <c r="N57" s="6">
        <f>'CL &amp; Data'!M479</f>
        <v>-17.906234999999999</v>
      </c>
      <c r="P57" s="6">
        <f>'CL &amp; Data'!N479</f>
        <v>-41.195445999999997</v>
      </c>
      <c r="R57" s="6">
        <f>'CL &amp; Data'!O479</f>
        <v>-38.667698000000001</v>
      </c>
      <c r="T57" s="6">
        <f>'CL &amp; Data'!P479</f>
        <v>-44.126274000000002</v>
      </c>
      <c r="X57" s="6">
        <v>7.63</v>
      </c>
      <c r="Z57" s="6">
        <v>-51.302509000000001</v>
      </c>
      <c r="AB57" s="6">
        <v>-25.744859999999999</v>
      </c>
      <c r="AD57" s="6">
        <v>-48.862659000000001</v>
      </c>
      <c r="AF57" s="6">
        <v>-29.860261999999999</v>
      </c>
    </row>
    <row r="58" spans="2:32" x14ac:dyDescent="0.25">
      <c r="B58" s="6">
        <f>'CL &amp; Data'!B480/1000000000</f>
        <v>3.45235</v>
      </c>
      <c r="D58" s="6">
        <f>'CL &amp; Data'!C480</f>
        <v>-21.100477000000001</v>
      </c>
      <c r="F58" s="6">
        <f>'CL &amp; Data'!D480</f>
        <v>-48.223346999999997</v>
      </c>
      <c r="H58" s="6">
        <f>'CL &amp; Data'!E480</f>
        <v>-43.145882</v>
      </c>
      <c r="J58" s="6">
        <f>'CL &amp; Data'!F480</f>
        <v>-38.401352000000003</v>
      </c>
      <c r="L58" s="6">
        <f>'CL &amp; Data'!L480/1000000000</f>
        <v>3.45235</v>
      </c>
      <c r="N58" s="6">
        <f>'CL &amp; Data'!M480</f>
        <v>-17.711694999999999</v>
      </c>
      <c r="P58" s="6">
        <f>'CL &amp; Data'!N480</f>
        <v>-42.080086000000001</v>
      </c>
      <c r="R58" s="6">
        <f>'CL &amp; Data'!O480</f>
        <v>-38.689155999999997</v>
      </c>
      <c r="T58" s="6">
        <f>'CL &amp; Data'!P480</f>
        <v>-43.878078000000002</v>
      </c>
      <c r="X58" s="6">
        <v>7.7575000000000003</v>
      </c>
      <c r="Z58" s="6">
        <v>-51.203570999999997</v>
      </c>
      <c r="AB58" s="6">
        <v>-25.470359999999999</v>
      </c>
      <c r="AD58" s="6">
        <v>-48.131104000000001</v>
      </c>
      <c r="AF58" s="6">
        <v>-30.270966000000001</v>
      </c>
    </row>
    <row r="59" spans="2:32" x14ac:dyDescent="0.25">
      <c r="B59" s="6">
        <f>'CL &amp; Data'!B481/1000000000</f>
        <v>3.5173000000000001</v>
      </c>
      <c r="D59" s="6">
        <f>'CL &amp; Data'!C481</f>
        <v>-20.433001999999998</v>
      </c>
      <c r="F59" s="6">
        <f>'CL &amp; Data'!D481</f>
        <v>-48.956775999999998</v>
      </c>
      <c r="H59" s="6">
        <f>'CL &amp; Data'!E481</f>
        <v>-42.771217</v>
      </c>
      <c r="J59" s="6">
        <f>'CL &amp; Data'!F481</f>
        <v>-38.349212999999999</v>
      </c>
      <c r="L59" s="6">
        <f>'CL &amp; Data'!L481/1000000000</f>
        <v>3.5173000000000001</v>
      </c>
      <c r="N59" s="6">
        <f>'CL &amp; Data'!M481</f>
        <v>-17.52384</v>
      </c>
      <c r="P59" s="6">
        <f>'CL &amp; Data'!N481</f>
        <v>-43.344321999999998</v>
      </c>
      <c r="R59" s="6">
        <f>'CL &amp; Data'!O481</f>
        <v>-38.713099999999997</v>
      </c>
      <c r="T59" s="6">
        <f>'CL &amp; Data'!P481</f>
        <v>-43.680728999999999</v>
      </c>
      <c r="X59" s="6">
        <v>7.8849999999999998</v>
      </c>
      <c r="Z59" s="6">
        <v>-51.117179999999998</v>
      </c>
      <c r="AB59" s="6">
        <v>-25.190249999999999</v>
      </c>
      <c r="AD59" s="6">
        <v>-47.500717000000002</v>
      </c>
      <c r="AF59" s="6">
        <v>-30.678995</v>
      </c>
    </row>
    <row r="60" spans="2:32" x14ac:dyDescent="0.25">
      <c r="B60" s="6">
        <f>'CL &amp; Data'!B482/1000000000</f>
        <v>3.5822500000000002</v>
      </c>
      <c r="D60" s="6">
        <f>'CL &amp; Data'!C482</f>
        <v>-19.835173000000001</v>
      </c>
      <c r="F60" s="6">
        <f>'CL &amp; Data'!D482</f>
        <v>-48.819149000000003</v>
      </c>
      <c r="H60" s="6">
        <f>'CL &amp; Data'!E482</f>
        <v>-42.583686999999998</v>
      </c>
      <c r="J60" s="6">
        <f>'CL &amp; Data'!F482</f>
        <v>-38.347583999999998</v>
      </c>
      <c r="L60" s="6">
        <f>'CL &amp; Data'!L482/1000000000</f>
        <v>3.5822500000000002</v>
      </c>
      <c r="N60" s="6">
        <f>'CL &amp; Data'!M482</f>
        <v>-17.403390999999999</v>
      </c>
      <c r="P60" s="6">
        <f>'CL &amp; Data'!N482</f>
        <v>-44.841659999999997</v>
      </c>
      <c r="R60" s="6">
        <f>'CL &amp; Data'!O482</f>
        <v>-38.753807000000002</v>
      </c>
      <c r="T60" s="6">
        <f>'CL &amp; Data'!P482</f>
        <v>-43.504002</v>
      </c>
      <c r="X60" s="6">
        <v>8.0124999999999993</v>
      </c>
      <c r="Z60" s="6">
        <v>-51.088928000000003</v>
      </c>
      <c r="AB60" s="6">
        <v>-24.938697999999999</v>
      </c>
      <c r="AD60" s="6">
        <v>-47.032871</v>
      </c>
      <c r="AF60" s="6">
        <v>-31.121441000000001</v>
      </c>
    </row>
    <row r="61" spans="2:32" x14ac:dyDescent="0.25">
      <c r="B61" s="6">
        <f>'CL &amp; Data'!B483/1000000000</f>
        <v>3.6472000000000002</v>
      </c>
      <c r="D61" s="6">
        <f>'CL &amp; Data'!C483</f>
        <v>-19.222807</v>
      </c>
      <c r="F61" s="6">
        <f>'CL &amp; Data'!D483</f>
        <v>-47.577801000000001</v>
      </c>
      <c r="H61" s="6">
        <f>'CL &amp; Data'!E483</f>
        <v>-42.225242999999999</v>
      </c>
      <c r="J61" s="6">
        <f>'CL &amp; Data'!F483</f>
        <v>-38.278796999999997</v>
      </c>
      <c r="L61" s="6">
        <f>'CL &amp; Data'!L483/1000000000</f>
        <v>3.6472000000000002</v>
      </c>
      <c r="N61" s="6">
        <f>'CL &amp; Data'!M483</f>
        <v>-17.270678</v>
      </c>
      <c r="P61" s="6">
        <f>'CL &amp; Data'!N483</f>
        <v>-46.832520000000002</v>
      </c>
      <c r="R61" s="6">
        <f>'CL &amp; Data'!O483</f>
        <v>-38.716866000000003</v>
      </c>
      <c r="T61" s="6">
        <f>'CL &amp; Data'!P483</f>
        <v>-43.420959000000003</v>
      </c>
      <c r="X61" s="6">
        <v>8.14</v>
      </c>
      <c r="Z61" s="6">
        <v>-51.096848000000001</v>
      </c>
      <c r="AB61" s="6">
        <v>-24.648147999999999</v>
      </c>
      <c r="AD61" s="6">
        <v>-46.628428999999997</v>
      </c>
      <c r="AF61" s="6">
        <v>-31.517817999999998</v>
      </c>
    </row>
    <row r="62" spans="2:32" x14ac:dyDescent="0.25">
      <c r="B62" s="6">
        <f>'CL &amp; Data'!B484/1000000000</f>
        <v>3.7121499999999998</v>
      </c>
      <c r="D62" s="6">
        <f>'CL &amp; Data'!C484</f>
        <v>-18.657076</v>
      </c>
      <c r="F62" s="6">
        <f>'CL &amp; Data'!D484</f>
        <v>-46.206412999999998</v>
      </c>
      <c r="H62" s="6">
        <f>'CL &amp; Data'!E484</f>
        <v>-42.129845000000003</v>
      </c>
      <c r="J62" s="6">
        <f>'CL &amp; Data'!F484</f>
        <v>-38.17136</v>
      </c>
      <c r="L62" s="6">
        <f>'CL &amp; Data'!L484/1000000000</f>
        <v>3.7121499999999998</v>
      </c>
      <c r="N62" s="6">
        <f>'CL &amp; Data'!M484</f>
        <v>-17.110137999999999</v>
      </c>
      <c r="P62" s="6">
        <f>'CL &amp; Data'!N484</f>
        <v>-49.582110999999998</v>
      </c>
      <c r="R62" s="6">
        <f>'CL &amp; Data'!O484</f>
        <v>-38.651924000000001</v>
      </c>
      <c r="T62" s="6">
        <f>'CL &amp; Data'!P484</f>
        <v>-43.459389000000002</v>
      </c>
      <c r="X62" s="6">
        <v>8.2675000000000001</v>
      </c>
      <c r="Z62" s="6">
        <v>-51.129227</v>
      </c>
      <c r="AB62" s="6">
        <v>-24.380451000000001</v>
      </c>
      <c r="AD62" s="6">
        <v>-46.180202000000001</v>
      </c>
      <c r="AF62" s="6">
        <v>-31.889097</v>
      </c>
    </row>
    <row r="63" spans="2:32" x14ac:dyDescent="0.25">
      <c r="B63" s="6">
        <f>'CL &amp; Data'!B485/1000000000</f>
        <v>3.7770999999999999</v>
      </c>
      <c r="D63" s="6">
        <f>'CL &amp; Data'!C485</f>
        <v>-18.020423999999998</v>
      </c>
      <c r="F63" s="6">
        <f>'CL &amp; Data'!D485</f>
        <v>-44.643028000000001</v>
      </c>
      <c r="H63" s="6">
        <f>'CL &amp; Data'!E485</f>
        <v>-42.026893999999999</v>
      </c>
      <c r="J63" s="6">
        <f>'CL &amp; Data'!F485</f>
        <v>-38.021450000000002</v>
      </c>
      <c r="L63" s="6">
        <f>'CL &amp; Data'!L485/1000000000</f>
        <v>3.7770999999999999</v>
      </c>
      <c r="N63" s="6">
        <f>'CL &amp; Data'!M485</f>
        <v>-16.906842999999999</v>
      </c>
      <c r="P63" s="6">
        <f>'CL &amp; Data'!N485</f>
        <v>-52.069054000000001</v>
      </c>
      <c r="R63" s="6">
        <f>'CL &amp; Data'!O485</f>
        <v>-38.509273999999998</v>
      </c>
      <c r="T63" s="6">
        <f>'CL &amp; Data'!P485</f>
        <v>-43.468082000000003</v>
      </c>
      <c r="X63" s="6">
        <v>8.3949999999999996</v>
      </c>
      <c r="Z63" s="6">
        <v>-51.238864999999997</v>
      </c>
      <c r="AB63" s="6">
        <v>-24.105889999999999</v>
      </c>
      <c r="AD63" s="6">
        <v>-45.749442999999999</v>
      </c>
      <c r="AF63" s="6">
        <v>-32.179389999999998</v>
      </c>
    </row>
    <row r="64" spans="2:32" x14ac:dyDescent="0.25">
      <c r="B64" s="6">
        <f>'CL &amp; Data'!B486/1000000000</f>
        <v>3.84205</v>
      </c>
      <c r="D64" s="6">
        <f>'CL &amp; Data'!C486</f>
        <v>-17.458743999999999</v>
      </c>
      <c r="F64" s="6">
        <f>'CL &amp; Data'!D486</f>
        <v>-43.905487000000001</v>
      </c>
      <c r="H64" s="6">
        <f>'CL &amp; Data'!E486</f>
        <v>-42.011702999999997</v>
      </c>
      <c r="J64" s="6">
        <f>'CL &amp; Data'!F486</f>
        <v>-37.971305999999998</v>
      </c>
      <c r="L64" s="6">
        <f>'CL &amp; Data'!L486/1000000000</f>
        <v>3.84205</v>
      </c>
      <c r="N64" s="6">
        <f>'CL &amp; Data'!M486</f>
        <v>-16.673746000000001</v>
      </c>
      <c r="P64" s="6">
        <f>'CL &amp; Data'!N486</f>
        <v>-53.952888000000002</v>
      </c>
      <c r="R64" s="6">
        <f>'CL &amp; Data'!O486</f>
        <v>-38.435490000000001</v>
      </c>
      <c r="T64" s="6">
        <f>'CL &amp; Data'!P486</f>
        <v>-43.480392000000002</v>
      </c>
      <c r="X64" s="6">
        <v>8.5225000000000009</v>
      </c>
      <c r="Z64" s="6">
        <v>-51.344180999999999</v>
      </c>
      <c r="AB64" s="6">
        <v>-23.844377999999999</v>
      </c>
      <c r="AD64" s="6">
        <v>-45.350845</v>
      </c>
      <c r="AF64" s="6">
        <v>-32.501441999999997</v>
      </c>
    </row>
    <row r="65" spans="2:32" x14ac:dyDescent="0.25">
      <c r="B65" s="6">
        <f>'CL &amp; Data'!B487/1000000000</f>
        <v>3.907</v>
      </c>
      <c r="D65" s="6">
        <f>'CL &amp; Data'!C487</f>
        <v>-16.947409</v>
      </c>
      <c r="F65" s="6">
        <f>'CL &amp; Data'!D487</f>
        <v>-43.097473000000001</v>
      </c>
      <c r="H65" s="6">
        <f>'CL &amp; Data'!E487</f>
        <v>-42.007483999999998</v>
      </c>
      <c r="J65" s="6">
        <f>'CL &amp; Data'!F487</f>
        <v>-37.976097000000003</v>
      </c>
      <c r="L65" s="6">
        <f>'CL &amp; Data'!L487/1000000000</f>
        <v>3.907</v>
      </c>
      <c r="N65" s="6">
        <f>'CL &amp; Data'!M487</f>
        <v>-16.479771</v>
      </c>
      <c r="P65" s="6">
        <f>'CL &amp; Data'!N487</f>
        <v>-55.493309000000004</v>
      </c>
      <c r="R65" s="6">
        <f>'CL &amp; Data'!O487</f>
        <v>-38.424670999999996</v>
      </c>
      <c r="T65" s="6">
        <f>'CL &amp; Data'!P487</f>
        <v>-43.546478</v>
      </c>
      <c r="X65" s="6">
        <v>8.65</v>
      </c>
      <c r="Z65" s="6">
        <v>-51.405276999999998</v>
      </c>
      <c r="AB65" s="6">
        <v>-23.609034999999999</v>
      </c>
      <c r="AD65" s="6">
        <v>-44.895294</v>
      </c>
      <c r="AF65" s="6">
        <v>-32.767380000000003</v>
      </c>
    </row>
    <row r="66" spans="2:32" x14ac:dyDescent="0.25">
      <c r="B66" s="6">
        <f>'CL &amp; Data'!B488/1000000000</f>
        <v>3.9719500000000001</v>
      </c>
      <c r="D66" s="6">
        <f>'CL &amp; Data'!C488</f>
        <v>-16.557856000000001</v>
      </c>
      <c r="F66" s="6">
        <f>'CL &amp; Data'!D488</f>
        <v>-42.715054000000002</v>
      </c>
      <c r="H66" s="6">
        <f>'CL &amp; Data'!E488</f>
        <v>-41.936954</v>
      </c>
      <c r="J66" s="6">
        <f>'CL &amp; Data'!F488</f>
        <v>-38.147433999999997</v>
      </c>
      <c r="L66" s="6">
        <f>'CL &amp; Data'!L488/1000000000</f>
        <v>3.9719500000000001</v>
      </c>
      <c r="N66" s="6">
        <f>'CL &amp; Data'!M488</f>
        <v>-16.309238000000001</v>
      </c>
      <c r="P66" s="6">
        <f>'CL &amp; Data'!N488</f>
        <v>-56.313567999999997</v>
      </c>
      <c r="R66" s="6">
        <f>'CL &amp; Data'!O488</f>
        <v>-38.507519000000002</v>
      </c>
      <c r="T66" s="6">
        <f>'CL &amp; Data'!P488</f>
        <v>-43.563628999999999</v>
      </c>
      <c r="X66" s="6">
        <v>8.7774999999999999</v>
      </c>
      <c r="Z66" s="6">
        <v>-51.217948999999997</v>
      </c>
      <c r="AB66" s="6">
        <v>-23.417964999999999</v>
      </c>
      <c r="AD66" s="6">
        <v>-44.427630999999998</v>
      </c>
      <c r="AF66" s="6">
        <v>-33.034210000000002</v>
      </c>
    </row>
    <row r="67" spans="2:32" x14ac:dyDescent="0.25">
      <c r="B67" s="6">
        <f>'CL &amp; Data'!B489/1000000000</f>
        <v>4.0369000000000002</v>
      </c>
      <c r="D67" s="6">
        <f>'CL &amp; Data'!C489</f>
        <v>-16.230709000000001</v>
      </c>
      <c r="F67" s="6">
        <f>'CL &amp; Data'!D489</f>
        <v>-42.238498999999997</v>
      </c>
      <c r="H67" s="6">
        <f>'CL &amp; Data'!E489</f>
        <v>-41.857025</v>
      </c>
      <c r="J67" s="6">
        <f>'CL &amp; Data'!F489</f>
        <v>-38.440742</v>
      </c>
      <c r="L67" s="6">
        <f>'CL &amp; Data'!L489/1000000000</f>
        <v>4.0369000000000002</v>
      </c>
      <c r="N67" s="6">
        <f>'CL &amp; Data'!M489</f>
        <v>-16.182032</v>
      </c>
      <c r="P67" s="6">
        <f>'CL &amp; Data'!N489</f>
        <v>-57.284134000000002</v>
      </c>
      <c r="R67" s="6">
        <f>'CL &amp; Data'!O489</f>
        <v>-38.764583999999999</v>
      </c>
      <c r="T67" s="6">
        <f>'CL &amp; Data'!P489</f>
        <v>-43.676651</v>
      </c>
      <c r="X67" s="6">
        <v>8.9049999999999994</v>
      </c>
      <c r="Z67" s="6">
        <v>-50.913257999999999</v>
      </c>
      <c r="AB67" s="6">
        <v>-23.250260999999998</v>
      </c>
      <c r="AD67" s="6">
        <v>-43.927292000000001</v>
      </c>
      <c r="AF67" s="6">
        <v>-33.285609999999998</v>
      </c>
    </row>
    <row r="68" spans="2:32" x14ac:dyDescent="0.25">
      <c r="B68" s="6">
        <f>'CL &amp; Data'!B490/1000000000</f>
        <v>4.1018499999999998</v>
      </c>
      <c r="D68" s="6">
        <f>'CL &amp; Data'!C490</f>
        <v>-15.951076</v>
      </c>
      <c r="F68" s="6">
        <f>'CL &amp; Data'!D490</f>
        <v>-42.438389000000001</v>
      </c>
      <c r="H68" s="6">
        <f>'CL &amp; Data'!E490</f>
        <v>-41.900925000000001</v>
      </c>
      <c r="J68" s="6">
        <f>'CL &amp; Data'!F490</f>
        <v>-38.774590000000003</v>
      </c>
      <c r="L68" s="6">
        <f>'CL &amp; Data'!L490/1000000000</f>
        <v>4.1018499999999998</v>
      </c>
      <c r="N68" s="6">
        <f>'CL &amp; Data'!M490</f>
        <v>-16.008365999999999</v>
      </c>
      <c r="P68" s="6">
        <f>'CL &amp; Data'!N490</f>
        <v>-56.632567999999999</v>
      </c>
      <c r="R68" s="6">
        <f>'CL &amp; Data'!O490</f>
        <v>-39.111629000000001</v>
      </c>
      <c r="T68" s="6">
        <f>'CL &amp; Data'!P490</f>
        <v>-43.790314000000002</v>
      </c>
      <c r="X68" s="6">
        <v>9.0325000000000006</v>
      </c>
      <c r="Z68" s="6">
        <v>-50.543368999999998</v>
      </c>
      <c r="AB68" s="6">
        <v>-23.080772</v>
      </c>
      <c r="AD68" s="6">
        <v>-43.466647999999999</v>
      </c>
      <c r="AF68" s="6">
        <v>-33.500168000000002</v>
      </c>
    </row>
    <row r="69" spans="2:32" x14ac:dyDescent="0.25">
      <c r="B69" s="6">
        <f>'CL &amp; Data'!B491/1000000000</f>
        <v>4.1668000000000003</v>
      </c>
      <c r="D69" s="6">
        <f>'CL &amp; Data'!C491</f>
        <v>-15.744946000000001</v>
      </c>
      <c r="F69" s="6">
        <f>'CL &amp; Data'!D491</f>
        <v>-42.652191000000002</v>
      </c>
      <c r="H69" s="6">
        <f>'CL &amp; Data'!E491</f>
        <v>-41.840358999999999</v>
      </c>
      <c r="J69" s="6">
        <f>'CL &amp; Data'!F491</f>
        <v>-39.126854000000002</v>
      </c>
      <c r="L69" s="6">
        <f>'CL &amp; Data'!L491/1000000000</f>
        <v>4.1668000000000003</v>
      </c>
      <c r="N69" s="6">
        <f>'CL &amp; Data'!M491</f>
        <v>-15.863705</v>
      </c>
      <c r="P69" s="6">
        <f>'CL &amp; Data'!N491</f>
        <v>-55.057223999999998</v>
      </c>
      <c r="R69" s="6">
        <f>'CL &amp; Data'!O491</f>
        <v>-39.490448000000001</v>
      </c>
      <c r="T69" s="6">
        <f>'CL &amp; Data'!P491</f>
        <v>-43.914496999999997</v>
      </c>
      <c r="X69" s="6">
        <v>9.16</v>
      </c>
      <c r="Z69" s="6">
        <v>-50.138893000000003</v>
      </c>
      <c r="AB69" s="6">
        <v>-22.939143999999999</v>
      </c>
      <c r="AD69" s="6">
        <v>-42.990749000000001</v>
      </c>
      <c r="AF69" s="6">
        <v>-33.727856000000003</v>
      </c>
    </row>
    <row r="70" spans="2:32" x14ac:dyDescent="0.25">
      <c r="B70" s="6">
        <f>'CL &amp; Data'!B492/1000000000</f>
        <v>4.2317499999999999</v>
      </c>
      <c r="D70" s="6">
        <f>'CL &amp; Data'!C492</f>
        <v>-15.564311</v>
      </c>
      <c r="F70" s="6">
        <f>'CL &amp; Data'!D492</f>
        <v>-43.562531</v>
      </c>
      <c r="H70" s="6">
        <f>'CL &amp; Data'!E492</f>
        <v>-41.918059999999997</v>
      </c>
      <c r="J70" s="6">
        <f>'CL &amp; Data'!F492</f>
        <v>-39.475056000000002</v>
      </c>
      <c r="L70" s="6">
        <f>'CL &amp; Data'!L492/1000000000</f>
        <v>4.2317499999999999</v>
      </c>
      <c r="N70" s="6">
        <f>'CL &amp; Data'!M492</f>
        <v>-15.699118</v>
      </c>
      <c r="P70" s="6">
        <f>'CL &amp; Data'!N492</f>
        <v>-52.299809000000003</v>
      </c>
      <c r="R70" s="6">
        <f>'CL &amp; Data'!O492</f>
        <v>-39.867569000000003</v>
      </c>
      <c r="T70" s="6">
        <f>'CL &amp; Data'!P492</f>
        <v>-43.966411999999998</v>
      </c>
      <c r="X70" s="6">
        <v>9.2874999999999996</v>
      </c>
      <c r="Z70" s="6">
        <v>-49.778312999999997</v>
      </c>
      <c r="AB70" s="6">
        <v>-22.851890999999998</v>
      </c>
      <c r="AD70" s="6">
        <v>-42.434013</v>
      </c>
      <c r="AF70" s="6">
        <v>-33.981316</v>
      </c>
    </row>
    <row r="71" spans="2:32" x14ac:dyDescent="0.25">
      <c r="B71" s="6">
        <f>'CL &amp; Data'!B493/1000000000</f>
        <v>4.2967000000000004</v>
      </c>
      <c r="D71" s="6">
        <f>'CL &amp; Data'!C493</f>
        <v>-15.432895</v>
      </c>
      <c r="F71" s="6">
        <f>'CL &amp; Data'!D493</f>
        <v>-44.252834</v>
      </c>
      <c r="H71" s="6">
        <f>'CL &amp; Data'!E493</f>
        <v>-42.040759999999999</v>
      </c>
      <c r="J71" s="6">
        <f>'CL &amp; Data'!F493</f>
        <v>-39.910201999999998</v>
      </c>
      <c r="L71" s="6">
        <f>'CL &amp; Data'!L493/1000000000</f>
        <v>4.2967000000000004</v>
      </c>
      <c r="N71" s="6">
        <f>'CL &amp; Data'!M493</f>
        <v>-15.539989</v>
      </c>
      <c r="P71" s="6">
        <f>'CL &amp; Data'!N493</f>
        <v>-49.842587000000002</v>
      </c>
      <c r="R71" s="6">
        <f>'CL &amp; Data'!O493</f>
        <v>-40.287726999999997</v>
      </c>
      <c r="T71" s="6">
        <f>'CL &amp; Data'!P493</f>
        <v>-44.048363000000002</v>
      </c>
      <c r="X71" s="6">
        <v>9.4149999999999991</v>
      </c>
      <c r="Z71" s="6">
        <v>-49.421261000000001</v>
      </c>
      <c r="AB71" s="6">
        <v>-22.709557</v>
      </c>
      <c r="AD71" s="6">
        <v>-41.948036000000002</v>
      </c>
      <c r="AF71" s="6">
        <v>-34.181838999999997</v>
      </c>
    </row>
    <row r="72" spans="2:32" x14ac:dyDescent="0.25">
      <c r="B72" s="6">
        <f>'CL &amp; Data'!B494/1000000000</f>
        <v>4.36165</v>
      </c>
      <c r="D72" s="6">
        <f>'CL &amp; Data'!C494</f>
        <v>-15.301907</v>
      </c>
      <c r="F72" s="6">
        <f>'CL &amp; Data'!D494</f>
        <v>-45.275486000000001</v>
      </c>
      <c r="H72" s="6">
        <f>'CL &amp; Data'!E494</f>
        <v>-42.125965000000001</v>
      </c>
      <c r="J72" s="6">
        <f>'CL &amp; Data'!F494</f>
        <v>-40.286873</v>
      </c>
      <c r="L72" s="6">
        <f>'CL &amp; Data'!L494/1000000000</f>
        <v>4.36165</v>
      </c>
      <c r="N72" s="6">
        <f>'CL &amp; Data'!M494</f>
        <v>-15.369133</v>
      </c>
      <c r="P72" s="6">
        <f>'CL &amp; Data'!N494</f>
        <v>-48.144011999999996</v>
      </c>
      <c r="R72" s="6">
        <f>'CL &amp; Data'!O494</f>
        <v>-40.744906999999998</v>
      </c>
      <c r="T72" s="6">
        <f>'CL &amp; Data'!P494</f>
        <v>-44.112206</v>
      </c>
      <c r="X72" s="6">
        <v>9.5425000000000004</v>
      </c>
      <c r="Z72" s="6">
        <v>-49.069664000000003</v>
      </c>
      <c r="AB72" s="6">
        <v>-22.625153000000001</v>
      </c>
      <c r="AD72" s="6">
        <v>-41.536453000000002</v>
      </c>
      <c r="AF72" s="6">
        <v>-34.420067000000003</v>
      </c>
    </row>
    <row r="73" spans="2:32" x14ac:dyDescent="0.25">
      <c r="B73" s="6">
        <f>'CL &amp; Data'!B495/1000000000</f>
        <v>4.4265999999999996</v>
      </c>
      <c r="D73" s="6">
        <f>'CL &amp; Data'!C495</f>
        <v>-15.221453</v>
      </c>
      <c r="F73" s="6">
        <f>'CL &amp; Data'!D495</f>
        <v>-46.789344999999997</v>
      </c>
      <c r="H73" s="6">
        <f>'CL &amp; Data'!E495</f>
        <v>-42.207763999999997</v>
      </c>
      <c r="J73" s="6">
        <f>'CL &amp; Data'!F495</f>
        <v>-40.743343000000003</v>
      </c>
      <c r="L73" s="6">
        <f>'CL &amp; Data'!L495/1000000000</f>
        <v>4.4265999999999996</v>
      </c>
      <c r="N73" s="6">
        <f>'CL &amp; Data'!M495</f>
        <v>-15.243302</v>
      </c>
      <c r="P73" s="6">
        <f>'CL &amp; Data'!N495</f>
        <v>-46.835777</v>
      </c>
      <c r="R73" s="6">
        <f>'CL &amp; Data'!O495</f>
        <v>-41.238681999999997</v>
      </c>
      <c r="T73" s="6">
        <f>'CL &amp; Data'!P495</f>
        <v>-44.263213999999998</v>
      </c>
      <c r="X73" s="6">
        <v>9.67</v>
      </c>
      <c r="Z73" s="6">
        <v>-48.702674999999999</v>
      </c>
      <c r="AB73" s="6">
        <v>-22.52976</v>
      </c>
      <c r="AD73" s="6">
        <v>-41.228779000000003</v>
      </c>
      <c r="AF73" s="6">
        <v>-34.632866</v>
      </c>
    </row>
    <row r="74" spans="2:32" x14ac:dyDescent="0.25">
      <c r="B74" s="6">
        <f>'CL &amp; Data'!B496/1000000000</f>
        <v>4.4915500000000002</v>
      </c>
      <c r="D74" s="6">
        <f>'CL &amp; Data'!C496</f>
        <v>-15.151799</v>
      </c>
      <c r="F74" s="6">
        <f>'CL &amp; Data'!D496</f>
        <v>-48.724677999999997</v>
      </c>
      <c r="H74" s="6">
        <f>'CL &amp; Data'!E496</f>
        <v>-42.190246999999999</v>
      </c>
      <c r="J74" s="6">
        <f>'CL &amp; Data'!F496</f>
        <v>-41.081192000000001</v>
      </c>
      <c r="L74" s="6">
        <f>'CL &amp; Data'!L496/1000000000</f>
        <v>4.4915500000000002</v>
      </c>
      <c r="N74" s="6">
        <f>'CL &amp; Data'!M496</f>
        <v>-15.11666</v>
      </c>
      <c r="P74" s="6">
        <f>'CL &amp; Data'!N496</f>
        <v>-45.530997999999997</v>
      </c>
      <c r="R74" s="6">
        <f>'CL &amp; Data'!O496</f>
        <v>-41.654491</v>
      </c>
      <c r="T74" s="6">
        <f>'CL &amp; Data'!P496</f>
        <v>-44.407035999999998</v>
      </c>
      <c r="X74" s="6">
        <v>9.7974999999999994</v>
      </c>
      <c r="Z74" s="6">
        <v>-48.275795000000002</v>
      </c>
      <c r="AB74" s="6">
        <v>-22.452636999999999</v>
      </c>
      <c r="AD74" s="6">
        <v>-40.985579999999999</v>
      </c>
      <c r="AF74" s="6">
        <v>-34.837359999999997</v>
      </c>
    </row>
    <row r="75" spans="2:32" x14ac:dyDescent="0.25">
      <c r="B75" s="6">
        <f>'CL &amp; Data'!B497/1000000000</f>
        <v>4.5564999999999998</v>
      </c>
      <c r="D75" s="6">
        <f>'CL &amp; Data'!C497</f>
        <v>-15.123507</v>
      </c>
      <c r="F75" s="6">
        <f>'CL &amp; Data'!D497</f>
        <v>-52.918818999999999</v>
      </c>
      <c r="H75" s="6">
        <f>'CL &amp; Data'!E497</f>
        <v>-42.224876000000002</v>
      </c>
      <c r="J75" s="6">
        <f>'CL &amp; Data'!F497</f>
        <v>-41.501674999999999</v>
      </c>
      <c r="L75" s="6">
        <f>'CL &amp; Data'!L497/1000000000</f>
        <v>4.5564999999999998</v>
      </c>
      <c r="N75" s="6">
        <f>'CL &amp; Data'!M497</f>
        <v>-15.026196000000001</v>
      </c>
      <c r="P75" s="6">
        <f>'CL &amp; Data'!N497</f>
        <v>-44.458305000000003</v>
      </c>
      <c r="R75" s="6">
        <f>'CL &amp; Data'!O497</f>
        <v>-42.123131000000001</v>
      </c>
      <c r="T75" s="6">
        <f>'CL &amp; Data'!P497</f>
        <v>-44.563327999999998</v>
      </c>
      <c r="X75" s="6">
        <v>9.9250000000000007</v>
      </c>
      <c r="Z75" s="6">
        <v>-47.824683999999998</v>
      </c>
      <c r="AB75" s="6">
        <v>-22.395077000000001</v>
      </c>
      <c r="AD75" s="6">
        <v>-40.763576999999998</v>
      </c>
      <c r="AF75" s="6">
        <v>-35.034649000000002</v>
      </c>
    </row>
    <row r="76" spans="2:32" x14ac:dyDescent="0.25">
      <c r="B76" s="6">
        <f>'CL &amp; Data'!B498/1000000000</f>
        <v>4.6214500000000003</v>
      </c>
      <c r="D76" s="6">
        <f>'CL &amp; Data'!C498</f>
        <v>-15.101201</v>
      </c>
      <c r="F76" s="6">
        <f>'CL &amp; Data'!D498</f>
        <v>-56.460621000000003</v>
      </c>
      <c r="H76" s="6">
        <f>'CL &amp; Data'!E498</f>
        <v>-42.218291999999998</v>
      </c>
      <c r="J76" s="6">
        <f>'CL &amp; Data'!F498</f>
        <v>-41.798279000000001</v>
      </c>
      <c r="L76" s="6">
        <f>'CL &amp; Data'!L498/1000000000</f>
        <v>4.6214500000000003</v>
      </c>
      <c r="N76" s="6">
        <f>'CL &amp; Data'!M498</f>
        <v>-14.9518</v>
      </c>
      <c r="P76" s="6">
        <f>'CL &amp; Data'!N498</f>
        <v>-43.850738999999997</v>
      </c>
      <c r="R76" s="6">
        <f>'CL &amp; Data'!O498</f>
        <v>-42.626350000000002</v>
      </c>
      <c r="T76" s="6">
        <f>'CL &amp; Data'!P498</f>
        <v>-44.602424999999997</v>
      </c>
      <c r="X76" s="6">
        <v>10.0525</v>
      </c>
      <c r="Z76" s="6">
        <v>-47.390971999999998</v>
      </c>
      <c r="AB76" s="6">
        <v>-22.310099000000001</v>
      </c>
      <c r="AD76" s="6">
        <v>-40.647002999999998</v>
      </c>
      <c r="AF76" s="6">
        <v>-35.184601000000001</v>
      </c>
    </row>
    <row r="77" spans="2:32" x14ac:dyDescent="0.25">
      <c r="B77" s="6">
        <f>'CL &amp; Data'!B499/1000000000</f>
        <v>4.6863999999999999</v>
      </c>
      <c r="D77" s="6">
        <f>'CL &amp; Data'!C499</f>
        <v>-15.141522</v>
      </c>
      <c r="F77" s="6">
        <f>'CL &amp; Data'!D499</f>
        <v>-63.071190000000001</v>
      </c>
      <c r="H77" s="6">
        <f>'CL &amp; Data'!E499</f>
        <v>-42.420985999999999</v>
      </c>
      <c r="J77" s="6">
        <f>'CL &amp; Data'!F499</f>
        <v>-42.109180000000002</v>
      </c>
      <c r="L77" s="6">
        <f>'CL &amp; Data'!L499/1000000000</f>
        <v>4.6863999999999999</v>
      </c>
      <c r="N77" s="6">
        <f>'CL &amp; Data'!M499</f>
        <v>-14.927902</v>
      </c>
      <c r="P77" s="6">
        <f>'CL &amp; Data'!N499</f>
        <v>-43.371403000000001</v>
      </c>
      <c r="R77" s="6">
        <f>'CL &amp; Data'!O499</f>
        <v>-43.052235000000003</v>
      </c>
      <c r="T77" s="6">
        <f>'CL &amp; Data'!P499</f>
        <v>-44.846283</v>
      </c>
      <c r="X77" s="6">
        <v>10.18</v>
      </c>
      <c r="Z77" s="6">
        <v>-46.998900999999996</v>
      </c>
      <c r="AB77" s="6">
        <v>-22.262163000000001</v>
      </c>
      <c r="AD77" s="6">
        <v>-40.652878000000001</v>
      </c>
      <c r="AF77" s="6">
        <v>-35.341594999999998</v>
      </c>
    </row>
    <row r="78" spans="2:32" x14ac:dyDescent="0.25">
      <c r="B78" s="6">
        <f>'CL &amp; Data'!B500/1000000000</f>
        <v>4.7513500000000004</v>
      </c>
      <c r="D78" s="6">
        <f>'CL &amp; Data'!C500</f>
        <v>-15.167438000000001</v>
      </c>
      <c r="F78" s="6">
        <f>'CL &amp; Data'!D500</f>
        <v>-66.207817000000006</v>
      </c>
      <c r="H78" s="6">
        <f>'CL &amp; Data'!E500</f>
        <v>-42.34272</v>
      </c>
      <c r="J78" s="6">
        <f>'CL &amp; Data'!F500</f>
        <v>-42.280861000000002</v>
      </c>
      <c r="L78" s="6">
        <f>'CL &amp; Data'!L500/1000000000</f>
        <v>4.7513500000000004</v>
      </c>
      <c r="N78" s="6">
        <f>'CL &amp; Data'!M500</f>
        <v>-14.902191999999999</v>
      </c>
      <c r="P78" s="6">
        <f>'CL &amp; Data'!N500</f>
        <v>-43.48753</v>
      </c>
      <c r="R78" s="6">
        <f>'CL &amp; Data'!O500</f>
        <v>-43.406502000000003</v>
      </c>
      <c r="T78" s="6">
        <f>'CL &amp; Data'!P500</f>
        <v>-44.896335999999998</v>
      </c>
      <c r="X78" s="6">
        <v>10.307499999999999</v>
      </c>
      <c r="Z78" s="6">
        <v>-46.696109999999997</v>
      </c>
      <c r="AB78" s="6">
        <v>-22.180046000000001</v>
      </c>
      <c r="AD78" s="6">
        <v>-40.701743999999998</v>
      </c>
      <c r="AF78" s="6">
        <v>-35.455112</v>
      </c>
    </row>
    <row r="79" spans="2:32" x14ac:dyDescent="0.25">
      <c r="B79" s="6">
        <f>'CL &amp; Data'!B501/1000000000</f>
        <v>4.8163</v>
      </c>
      <c r="D79" s="6">
        <f>'CL &amp; Data'!C501</f>
        <v>-15.279489999999999</v>
      </c>
      <c r="F79" s="6">
        <f>'CL &amp; Data'!D501</f>
        <v>-67.324485999999993</v>
      </c>
      <c r="H79" s="6">
        <f>'CL &amp; Data'!E501</f>
        <v>-42.505786999999998</v>
      </c>
      <c r="J79" s="6">
        <f>'CL &amp; Data'!F501</f>
        <v>-42.523212000000001</v>
      </c>
      <c r="L79" s="6">
        <f>'CL &amp; Data'!L501/1000000000</f>
        <v>4.8163</v>
      </c>
      <c r="N79" s="6">
        <f>'CL &amp; Data'!M501</f>
        <v>-14.926988</v>
      </c>
      <c r="P79" s="6">
        <f>'CL &amp; Data'!N501</f>
        <v>-43.898083</v>
      </c>
      <c r="R79" s="6">
        <f>'CL &amp; Data'!O501</f>
        <v>-43.747996999999998</v>
      </c>
      <c r="T79" s="6">
        <f>'CL &amp; Data'!P501</f>
        <v>-45.040489000000001</v>
      </c>
      <c r="X79" s="6">
        <v>10.435</v>
      </c>
      <c r="Z79" s="6">
        <v>-46.421474000000003</v>
      </c>
      <c r="AB79" s="6">
        <v>-22.127811000000001</v>
      </c>
      <c r="AD79" s="6">
        <v>-40.866374999999998</v>
      </c>
      <c r="AF79" s="6">
        <v>-35.569481000000003</v>
      </c>
    </row>
    <row r="80" spans="2:32" x14ac:dyDescent="0.25">
      <c r="B80" s="6">
        <f>'CL &amp; Data'!B502/1000000000</f>
        <v>4.8812499999999996</v>
      </c>
      <c r="D80" s="6">
        <f>'CL &amp; Data'!C502</f>
        <v>-15.314538000000001</v>
      </c>
      <c r="F80" s="6">
        <f>'CL &amp; Data'!D502</f>
        <v>-65.427184999999994</v>
      </c>
      <c r="H80" s="6">
        <f>'CL &amp; Data'!E502</f>
        <v>-42.415382000000001</v>
      </c>
      <c r="J80" s="6">
        <f>'CL &amp; Data'!F502</f>
        <v>-42.622436999999998</v>
      </c>
      <c r="L80" s="6">
        <f>'CL &amp; Data'!L502/1000000000</f>
        <v>4.8812499999999996</v>
      </c>
      <c r="N80" s="6">
        <f>'CL &amp; Data'!M502</f>
        <v>-14.908182999999999</v>
      </c>
      <c r="P80" s="6">
        <f>'CL &amp; Data'!N502</f>
        <v>-44.375484</v>
      </c>
      <c r="R80" s="6">
        <f>'CL &amp; Data'!O502</f>
        <v>-44.148223999999999</v>
      </c>
      <c r="T80" s="6">
        <f>'CL &amp; Data'!P502</f>
        <v>-45.218628000000002</v>
      </c>
      <c r="X80" s="6">
        <v>10.5625</v>
      </c>
      <c r="Z80" s="6">
        <v>-46.247543</v>
      </c>
      <c r="AB80" s="6">
        <v>-22.076803000000002</v>
      </c>
      <c r="AD80" s="6">
        <v>-41.052543999999997</v>
      </c>
      <c r="AF80" s="6">
        <v>-35.679389999999998</v>
      </c>
    </row>
    <row r="81" spans="2:32" x14ac:dyDescent="0.25">
      <c r="B81" s="6">
        <f>'CL &amp; Data'!B503/1000000000</f>
        <v>4.9462000000000002</v>
      </c>
      <c r="D81" s="6">
        <f>'CL &amp; Data'!C503</f>
        <v>-15.457345999999999</v>
      </c>
      <c r="F81" s="6">
        <f>'CL &amp; Data'!D503</f>
        <v>-63.051670000000001</v>
      </c>
      <c r="H81" s="6">
        <f>'CL &amp; Data'!E503</f>
        <v>-42.493324000000001</v>
      </c>
      <c r="J81" s="6">
        <f>'CL &amp; Data'!F503</f>
        <v>-42.732227000000002</v>
      </c>
      <c r="L81" s="6">
        <f>'CL &amp; Data'!L503/1000000000</f>
        <v>4.9462000000000002</v>
      </c>
      <c r="N81" s="6">
        <f>'CL &amp; Data'!M503</f>
        <v>-14.967480999999999</v>
      </c>
      <c r="P81" s="6">
        <f>'CL &amp; Data'!N503</f>
        <v>-45.356392</v>
      </c>
      <c r="R81" s="6">
        <f>'CL &amp; Data'!O503</f>
        <v>-44.704014000000001</v>
      </c>
      <c r="T81" s="6">
        <f>'CL &amp; Data'!P503</f>
        <v>-45.430683000000002</v>
      </c>
      <c r="X81" s="6">
        <v>10.69</v>
      </c>
      <c r="Z81" s="6">
        <v>-46.153950000000002</v>
      </c>
      <c r="AB81" s="6">
        <v>-22.009865000000001</v>
      </c>
      <c r="AD81" s="6">
        <v>-41.305312999999998</v>
      </c>
      <c r="AF81" s="6">
        <v>-35.769607999999998</v>
      </c>
    </row>
    <row r="82" spans="2:32" x14ac:dyDescent="0.25">
      <c r="B82" s="6">
        <f>'CL &amp; Data'!B504/1000000000</f>
        <v>5.0111499999999998</v>
      </c>
      <c r="D82" s="6">
        <f>'CL &amp; Data'!C504</f>
        <v>-15.506634999999999</v>
      </c>
      <c r="F82" s="6">
        <f>'CL &amp; Data'!D504</f>
        <v>-61.308739000000003</v>
      </c>
      <c r="H82" s="6">
        <f>'CL &amp; Data'!E504</f>
        <v>-42.564228</v>
      </c>
      <c r="J82" s="6">
        <f>'CL &amp; Data'!F504</f>
        <v>-42.716605999999999</v>
      </c>
      <c r="L82" s="6">
        <f>'CL &amp; Data'!L504/1000000000</f>
        <v>5.0111499999999998</v>
      </c>
      <c r="N82" s="6">
        <f>'CL &amp; Data'!M504</f>
        <v>-14.978275</v>
      </c>
      <c r="P82" s="6">
        <f>'CL &amp; Data'!N504</f>
        <v>-46.501274000000002</v>
      </c>
      <c r="R82" s="6">
        <f>'CL &amp; Data'!O504</f>
        <v>-45.081035999999997</v>
      </c>
      <c r="T82" s="6">
        <f>'CL &amp; Data'!P504</f>
        <v>-45.767837999999998</v>
      </c>
      <c r="X82" s="6">
        <v>10.817500000000001</v>
      </c>
      <c r="Z82" s="6">
        <v>-46.129288000000003</v>
      </c>
      <c r="AB82" s="6">
        <v>-21.959412</v>
      </c>
      <c r="AD82" s="6">
        <v>-41.661892000000002</v>
      </c>
      <c r="AF82" s="6">
        <v>-35.841442000000001</v>
      </c>
    </row>
    <row r="83" spans="2:32" x14ac:dyDescent="0.25">
      <c r="B83" s="6">
        <f>'CL &amp; Data'!B505/1000000000</f>
        <v>5.0761000000000003</v>
      </c>
      <c r="D83" s="6">
        <f>'CL &amp; Data'!C505</f>
        <v>-15.643103999999999</v>
      </c>
      <c r="F83" s="6">
        <f>'CL &amp; Data'!D505</f>
        <v>-57.997463000000003</v>
      </c>
      <c r="H83" s="6">
        <f>'CL &amp; Data'!E505</f>
        <v>-42.729892999999997</v>
      </c>
      <c r="J83" s="6">
        <f>'CL &amp; Data'!F505</f>
        <v>-42.616047000000002</v>
      </c>
      <c r="L83" s="6">
        <f>'CL &amp; Data'!L505/1000000000</f>
        <v>5.0761000000000003</v>
      </c>
      <c r="N83" s="6">
        <f>'CL &amp; Data'!M505</f>
        <v>-15.027682</v>
      </c>
      <c r="P83" s="6">
        <f>'CL &amp; Data'!N505</f>
        <v>-47.923893</v>
      </c>
      <c r="R83" s="6">
        <f>'CL &amp; Data'!O505</f>
        <v>-45.285812</v>
      </c>
      <c r="T83" s="6">
        <f>'CL &amp; Data'!P505</f>
        <v>-46.169955999999999</v>
      </c>
      <c r="X83" s="6">
        <v>10.945</v>
      </c>
      <c r="Z83" s="6">
        <v>-46.134205000000001</v>
      </c>
      <c r="AB83" s="6">
        <v>-21.892921000000001</v>
      </c>
      <c r="AD83" s="6">
        <v>-42.097392999999997</v>
      </c>
      <c r="AF83" s="6">
        <v>-35.924880999999999</v>
      </c>
    </row>
    <row r="84" spans="2:32" x14ac:dyDescent="0.25">
      <c r="B84" s="6">
        <f>'CL &amp; Data'!B506/1000000000</f>
        <v>5.1410499999999999</v>
      </c>
      <c r="D84" s="6">
        <f>'CL &amp; Data'!C506</f>
        <v>-15.708487999999999</v>
      </c>
      <c r="F84" s="6">
        <f>'CL &amp; Data'!D506</f>
        <v>-54.645336</v>
      </c>
      <c r="H84" s="6">
        <f>'CL &amp; Data'!E506</f>
        <v>-43.011982000000003</v>
      </c>
      <c r="J84" s="6">
        <f>'CL &amp; Data'!F506</f>
        <v>-42.528548999999998</v>
      </c>
      <c r="L84" s="6">
        <f>'CL &amp; Data'!L506/1000000000</f>
        <v>5.1410499999999999</v>
      </c>
      <c r="N84" s="6">
        <f>'CL &amp; Data'!M506</f>
        <v>-15.053750000000001</v>
      </c>
      <c r="P84" s="6">
        <f>'CL &amp; Data'!N506</f>
        <v>-49.208809000000002</v>
      </c>
      <c r="R84" s="6">
        <f>'CL &amp; Data'!O506</f>
        <v>-45.374167999999997</v>
      </c>
      <c r="T84" s="6">
        <f>'CL &amp; Data'!P506</f>
        <v>-46.707828999999997</v>
      </c>
      <c r="X84" s="6">
        <v>11.0725</v>
      </c>
      <c r="Z84" s="6">
        <v>-46.080379000000001</v>
      </c>
      <c r="AB84" s="6">
        <v>-21.814216999999999</v>
      </c>
      <c r="AD84" s="6">
        <v>-42.622287999999998</v>
      </c>
      <c r="AF84" s="6">
        <v>-36.014026999999999</v>
      </c>
    </row>
    <row r="85" spans="2:32" x14ac:dyDescent="0.25">
      <c r="B85" s="6">
        <f>'CL &amp; Data'!B507/1000000000</f>
        <v>5.2060000000000004</v>
      </c>
      <c r="D85" s="6">
        <f>'CL &amp; Data'!C507</f>
        <v>-15.863436</v>
      </c>
      <c r="F85" s="6">
        <f>'CL &amp; Data'!D507</f>
        <v>-53.452240000000003</v>
      </c>
      <c r="H85" s="6">
        <f>'CL &amp; Data'!E507</f>
        <v>-43.118167999999997</v>
      </c>
      <c r="J85" s="6">
        <f>'CL &amp; Data'!F507</f>
        <v>-42.406512999999997</v>
      </c>
      <c r="L85" s="6">
        <f>'CL &amp; Data'!L507/1000000000</f>
        <v>5.2060000000000004</v>
      </c>
      <c r="N85" s="6">
        <f>'CL &amp; Data'!M507</f>
        <v>-15.145771999999999</v>
      </c>
      <c r="P85" s="6">
        <f>'CL &amp; Data'!N507</f>
        <v>-50.199814000000003</v>
      </c>
      <c r="R85" s="6">
        <f>'CL &amp; Data'!O507</f>
        <v>-45.656975000000003</v>
      </c>
      <c r="T85" s="6">
        <f>'CL &amp; Data'!P507</f>
        <v>-47.043754999999997</v>
      </c>
      <c r="X85" s="6">
        <v>11.2</v>
      </c>
      <c r="Z85" s="6">
        <v>-46.083309</v>
      </c>
      <c r="AB85" s="6">
        <v>-21.768523999999999</v>
      </c>
      <c r="AD85" s="6">
        <v>-43.146270999999999</v>
      </c>
      <c r="AF85" s="6">
        <v>-36.095959000000001</v>
      </c>
    </row>
    <row r="86" spans="2:32" x14ac:dyDescent="0.25">
      <c r="B86" s="6">
        <f>'CL &amp; Data'!B508/1000000000</f>
        <v>5.27095</v>
      </c>
      <c r="D86" s="6">
        <f>'CL &amp; Data'!C508</f>
        <v>-15.875093</v>
      </c>
      <c r="F86" s="6">
        <f>'CL &amp; Data'!D508</f>
        <v>-51.756577</v>
      </c>
      <c r="H86" s="6">
        <f>'CL &amp; Data'!E508</f>
        <v>-43.258944999999997</v>
      </c>
      <c r="J86" s="6">
        <f>'CL &amp; Data'!F508</f>
        <v>-42.459240000000001</v>
      </c>
      <c r="L86" s="6">
        <f>'CL &amp; Data'!L508/1000000000</f>
        <v>5.27095</v>
      </c>
      <c r="N86" s="6">
        <f>'CL &amp; Data'!M508</f>
        <v>-15.181977</v>
      </c>
      <c r="P86" s="6">
        <f>'CL &amp; Data'!N508</f>
        <v>-51.429519999999997</v>
      </c>
      <c r="R86" s="6">
        <f>'CL &amp; Data'!O508</f>
        <v>-46.114372000000003</v>
      </c>
      <c r="T86" s="6">
        <f>'CL &amp; Data'!P508</f>
        <v>-47.595894000000001</v>
      </c>
      <c r="X86" s="6">
        <v>11.327500000000001</v>
      </c>
      <c r="Z86" s="6">
        <v>-46.024109000000003</v>
      </c>
      <c r="AB86" s="6">
        <v>-21.707159000000001</v>
      </c>
      <c r="AD86" s="6">
        <v>-43.699223000000003</v>
      </c>
      <c r="AF86" s="6">
        <v>-36.141528999999998</v>
      </c>
    </row>
    <row r="87" spans="2:32" x14ac:dyDescent="0.25">
      <c r="B87" s="6">
        <f>'CL &amp; Data'!B509/1000000000</f>
        <v>5.3358999999999996</v>
      </c>
      <c r="D87" s="6">
        <f>'CL &amp; Data'!C509</f>
        <v>-15.779531</v>
      </c>
      <c r="F87" s="6">
        <f>'CL &amp; Data'!D509</f>
        <v>-51.423302</v>
      </c>
      <c r="H87" s="6">
        <f>'CL &amp; Data'!E509</f>
        <v>-43.208378000000003</v>
      </c>
      <c r="J87" s="6">
        <f>'CL &amp; Data'!F509</f>
        <v>-42.388976999999997</v>
      </c>
      <c r="L87" s="6">
        <f>'CL &amp; Data'!L509/1000000000</f>
        <v>5.3358999999999996</v>
      </c>
      <c r="N87" s="6">
        <f>'CL &amp; Data'!M509</f>
        <v>-15.182634</v>
      </c>
      <c r="P87" s="6">
        <f>'CL &amp; Data'!N509</f>
        <v>-52.349330999999999</v>
      </c>
      <c r="R87" s="6">
        <f>'CL &amp; Data'!O509</f>
        <v>-46.715778</v>
      </c>
      <c r="T87" s="6">
        <f>'CL &amp; Data'!P509</f>
        <v>-48.002597999999999</v>
      </c>
      <c r="X87" s="6">
        <v>11.455</v>
      </c>
      <c r="Z87" s="6">
        <v>-46.127879999999998</v>
      </c>
      <c r="AB87" s="6">
        <v>-21.644945</v>
      </c>
      <c r="AD87" s="6">
        <v>-44.285212999999999</v>
      </c>
      <c r="AF87" s="6">
        <v>-36.153689999999997</v>
      </c>
    </row>
    <row r="88" spans="2:32" x14ac:dyDescent="0.25">
      <c r="B88" s="6">
        <f>'CL &amp; Data'!B510/1000000000</f>
        <v>5.4008500000000002</v>
      </c>
      <c r="D88" s="6">
        <f>'CL &amp; Data'!C510</f>
        <v>-15.573503000000001</v>
      </c>
      <c r="F88" s="6">
        <f>'CL &amp; Data'!D510</f>
        <v>-49.223858</v>
      </c>
      <c r="H88" s="6">
        <f>'CL &amp; Data'!E510</f>
        <v>-43.321914999999997</v>
      </c>
      <c r="J88" s="6">
        <f>'CL &amp; Data'!F510</f>
        <v>-42.499412999999997</v>
      </c>
      <c r="L88" s="6">
        <f>'CL &amp; Data'!L510/1000000000</f>
        <v>5.4008500000000002</v>
      </c>
      <c r="N88" s="6">
        <f>'CL &amp; Data'!M510</f>
        <v>-15.175034999999999</v>
      </c>
      <c r="P88" s="6">
        <f>'CL &amp; Data'!N510</f>
        <v>-53.485905000000002</v>
      </c>
      <c r="R88" s="6">
        <f>'CL &amp; Data'!O510</f>
        <v>-47.205486000000001</v>
      </c>
      <c r="T88" s="6">
        <f>'CL &amp; Data'!P510</f>
        <v>-48.597118000000002</v>
      </c>
      <c r="X88" s="6">
        <v>11.5825</v>
      </c>
      <c r="Z88" s="6">
        <v>-46.294181999999999</v>
      </c>
      <c r="AB88" s="6">
        <v>-21.607959999999999</v>
      </c>
      <c r="AD88" s="6">
        <v>-44.943618999999998</v>
      </c>
      <c r="AF88" s="6">
        <v>-36.156033000000001</v>
      </c>
    </row>
    <row r="89" spans="2:32" x14ac:dyDescent="0.25">
      <c r="B89" s="6">
        <f>'CL &amp; Data'!B511/1000000000</f>
        <v>5.4657999999999998</v>
      </c>
      <c r="D89" s="6">
        <f>'CL &amp; Data'!C511</f>
        <v>-15.314838</v>
      </c>
      <c r="F89" s="6">
        <f>'CL &amp; Data'!D511</f>
        <v>-48.218037000000002</v>
      </c>
      <c r="H89" s="6">
        <f>'CL &amp; Data'!E511</f>
        <v>-43.228805999999999</v>
      </c>
      <c r="J89" s="6">
        <f>'CL &amp; Data'!F511</f>
        <v>-42.506354999999999</v>
      </c>
      <c r="L89" s="6">
        <f>'CL &amp; Data'!L511/1000000000</f>
        <v>5.4657999999999998</v>
      </c>
      <c r="N89" s="6">
        <f>'CL &amp; Data'!M511</f>
        <v>-15.147784</v>
      </c>
      <c r="P89" s="6">
        <f>'CL &amp; Data'!N511</f>
        <v>-53.637112000000002</v>
      </c>
      <c r="R89" s="6">
        <f>'CL &amp; Data'!O511</f>
        <v>-47.591155999999998</v>
      </c>
      <c r="T89" s="6">
        <f>'CL &amp; Data'!P511</f>
        <v>-48.946609000000002</v>
      </c>
      <c r="X89" s="6">
        <v>11.71</v>
      </c>
      <c r="Z89" s="6">
        <v>-46.414909000000002</v>
      </c>
      <c r="AB89" s="6">
        <v>-21.593060000000001</v>
      </c>
      <c r="AD89" s="6">
        <v>-45.691783999999998</v>
      </c>
      <c r="AF89" s="6">
        <v>-36.147457000000003</v>
      </c>
    </row>
    <row r="90" spans="2:32" x14ac:dyDescent="0.25">
      <c r="B90" s="6">
        <f>'CL &amp; Data'!B512/1000000000</f>
        <v>5.5307500000000003</v>
      </c>
      <c r="D90" s="6">
        <f>'CL &amp; Data'!C512</f>
        <v>-15.003947999999999</v>
      </c>
      <c r="F90" s="6">
        <f>'CL &amp; Data'!D512</f>
        <v>-46.423915999999998</v>
      </c>
      <c r="H90" s="6">
        <f>'CL &amp; Data'!E512</f>
        <v>-43.079853</v>
      </c>
      <c r="J90" s="6">
        <f>'CL &amp; Data'!F512</f>
        <v>-42.693114999999999</v>
      </c>
      <c r="L90" s="6">
        <f>'CL &amp; Data'!L512/1000000000</f>
        <v>5.5307500000000003</v>
      </c>
      <c r="N90" s="6">
        <f>'CL &amp; Data'!M512</f>
        <v>-15.093609000000001</v>
      </c>
      <c r="P90" s="6">
        <f>'CL &amp; Data'!N512</f>
        <v>-51.784370000000003</v>
      </c>
      <c r="R90" s="6">
        <f>'CL &amp; Data'!O512</f>
        <v>-48.188395999999997</v>
      </c>
      <c r="T90" s="6">
        <f>'CL &amp; Data'!P512</f>
        <v>-49.469189</v>
      </c>
      <c r="X90" s="6">
        <v>11.8375</v>
      </c>
      <c r="Z90" s="6">
        <v>-46.533938999999997</v>
      </c>
      <c r="AB90" s="6">
        <v>-21.583286000000001</v>
      </c>
      <c r="AD90" s="6">
        <v>-46.771327999999997</v>
      </c>
      <c r="AF90" s="6">
        <v>-36.137993000000002</v>
      </c>
    </row>
    <row r="91" spans="2:32" x14ac:dyDescent="0.25">
      <c r="B91" s="6">
        <f>'CL &amp; Data'!B513/1000000000</f>
        <v>5.5956999999999999</v>
      </c>
      <c r="D91" s="6">
        <f>'CL &amp; Data'!C513</f>
        <v>-14.696324000000001</v>
      </c>
      <c r="F91" s="6">
        <f>'CL &amp; Data'!D513</f>
        <v>-44.957211000000001</v>
      </c>
      <c r="H91" s="6">
        <f>'CL &amp; Data'!E513</f>
        <v>-42.762931999999999</v>
      </c>
      <c r="J91" s="6">
        <f>'CL &amp; Data'!F513</f>
        <v>-42.651778999999998</v>
      </c>
      <c r="L91" s="6">
        <f>'CL &amp; Data'!L513/1000000000</f>
        <v>5.5956999999999999</v>
      </c>
      <c r="N91" s="6">
        <f>'CL &amp; Data'!M513</f>
        <v>-14.993304999999999</v>
      </c>
      <c r="P91" s="6">
        <f>'CL &amp; Data'!N513</f>
        <v>-47.965141000000003</v>
      </c>
      <c r="R91" s="6">
        <f>'CL &amp; Data'!O513</f>
        <v>-48.564709000000001</v>
      </c>
      <c r="T91" s="6">
        <f>'CL &amp; Data'!P513</f>
        <v>-49.717185999999998</v>
      </c>
      <c r="X91" s="6">
        <v>11.965</v>
      </c>
      <c r="Z91" s="6">
        <v>-46.644759999999998</v>
      </c>
      <c r="AB91" s="6">
        <v>-21.574795000000002</v>
      </c>
      <c r="AD91" s="6">
        <v>-48.198807000000002</v>
      </c>
      <c r="AF91" s="6">
        <v>-36.097946</v>
      </c>
    </row>
    <row r="92" spans="2:32" x14ac:dyDescent="0.25">
      <c r="B92" s="6">
        <f>'CL &amp; Data'!B514/1000000000</f>
        <v>5.6606500000000004</v>
      </c>
      <c r="D92" s="6">
        <f>'CL &amp; Data'!C514</f>
        <v>-14.508013999999999</v>
      </c>
      <c r="F92" s="6">
        <f>'CL &amp; Data'!D514</f>
        <v>-43.576366</v>
      </c>
      <c r="H92" s="6">
        <f>'CL &amp; Data'!E514</f>
        <v>-42.684879000000002</v>
      </c>
      <c r="J92" s="6">
        <f>'CL &amp; Data'!F514</f>
        <v>-42.811985</v>
      </c>
      <c r="L92" s="6">
        <f>'CL &amp; Data'!L514/1000000000</f>
        <v>5.6606500000000004</v>
      </c>
      <c r="N92" s="6">
        <f>'CL &amp; Data'!M514</f>
        <v>-14.87196</v>
      </c>
      <c r="P92" s="6">
        <f>'CL &amp; Data'!N514</f>
        <v>-43.941268999999998</v>
      </c>
      <c r="R92" s="6">
        <f>'CL &amp; Data'!O514</f>
        <v>-48.700775</v>
      </c>
      <c r="T92" s="6">
        <f>'CL &amp; Data'!P514</f>
        <v>-49.934939999999997</v>
      </c>
      <c r="X92" s="6">
        <v>12.092499999999999</v>
      </c>
      <c r="Z92" s="6">
        <v>-46.768191999999999</v>
      </c>
      <c r="AB92" s="6">
        <v>-21.613686000000001</v>
      </c>
      <c r="AD92" s="6">
        <v>-49.461658</v>
      </c>
      <c r="AF92" s="6">
        <v>-36.082928000000003</v>
      </c>
    </row>
    <row r="93" spans="2:32" x14ac:dyDescent="0.25">
      <c r="B93" s="6">
        <f>'CL &amp; Data'!B515/1000000000</f>
        <v>5.7256</v>
      </c>
      <c r="D93" s="6">
        <f>'CL &amp; Data'!C515</f>
        <v>-14.453055000000001</v>
      </c>
      <c r="F93" s="6">
        <f>'CL &amp; Data'!D515</f>
        <v>-42.706017000000003</v>
      </c>
      <c r="H93" s="6">
        <f>'CL &amp; Data'!E515</f>
        <v>-42.575665000000001</v>
      </c>
      <c r="J93" s="6">
        <f>'CL &amp; Data'!F515</f>
        <v>-42.847591000000001</v>
      </c>
      <c r="L93" s="6">
        <f>'CL &amp; Data'!L515/1000000000</f>
        <v>5.7256</v>
      </c>
      <c r="N93" s="6">
        <f>'CL &amp; Data'!M515</f>
        <v>-14.698952</v>
      </c>
      <c r="P93" s="6">
        <f>'CL &amp; Data'!N515</f>
        <v>-40.700572999999999</v>
      </c>
      <c r="R93" s="6">
        <f>'CL &amp; Data'!O515</f>
        <v>-48.441792</v>
      </c>
      <c r="T93" s="6">
        <f>'CL &amp; Data'!P515</f>
        <v>-50.203662999999999</v>
      </c>
      <c r="X93" s="6">
        <v>12.22</v>
      </c>
      <c r="Z93" s="6">
        <v>-46.926501999999999</v>
      </c>
      <c r="AB93" s="6">
        <v>-21.627818999999999</v>
      </c>
      <c r="AD93" s="6">
        <v>-50.593552000000003</v>
      </c>
      <c r="AF93" s="6">
        <v>-36.044716000000001</v>
      </c>
    </row>
    <row r="94" spans="2:32" x14ac:dyDescent="0.25">
      <c r="B94" s="6">
        <f>'CL &amp; Data'!B516/1000000000</f>
        <v>5.7905499999999996</v>
      </c>
      <c r="D94" s="6">
        <f>'CL &amp; Data'!C516</f>
        <v>-14.442527</v>
      </c>
      <c r="F94" s="6">
        <f>'CL &amp; Data'!D516</f>
        <v>-41.926613000000003</v>
      </c>
      <c r="H94" s="6">
        <f>'CL &amp; Data'!E516</f>
        <v>-42.509574999999998</v>
      </c>
      <c r="J94" s="6">
        <f>'CL &amp; Data'!F516</f>
        <v>-43.050570999999998</v>
      </c>
      <c r="L94" s="6">
        <f>'CL &amp; Data'!L516/1000000000</f>
        <v>5.7905499999999996</v>
      </c>
      <c r="N94" s="6">
        <f>'CL &amp; Data'!M516</f>
        <v>-14.437011999999999</v>
      </c>
      <c r="P94" s="6">
        <f>'CL &amp; Data'!N516</f>
        <v>-38.438591000000002</v>
      </c>
      <c r="R94" s="6">
        <f>'CL &amp; Data'!O516</f>
        <v>-48.343451999999999</v>
      </c>
      <c r="T94" s="6">
        <f>'CL &amp; Data'!P516</f>
        <v>-50.366706999999998</v>
      </c>
      <c r="X94" s="6">
        <v>12.3475</v>
      </c>
      <c r="Z94" s="6">
        <v>-47.136088999999998</v>
      </c>
      <c r="AB94" s="6">
        <v>-21.660710999999999</v>
      </c>
      <c r="AD94" s="6">
        <v>-51.58643</v>
      </c>
      <c r="AF94" s="6">
        <v>-36.01144</v>
      </c>
    </row>
    <row r="95" spans="2:32" x14ac:dyDescent="0.25">
      <c r="B95" s="6">
        <f>'CL &amp; Data'!B517/1000000000</f>
        <v>5.8555000000000001</v>
      </c>
      <c r="D95" s="6">
        <f>'CL &amp; Data'!C517</f>
        <v>-14.533156999999999</v>
      </c>
      <c r="F95" s="6">
        <f>'CL &amp; Data'!D517</f>
        <v>-40.996879999999997</v>
      </c>
      <c r="H95" s="6">
        <f>'CL &amp; Data'!E517</f>
        <v>-42.426586</v>
      </c>
      <c r="J95" s="6">
        <f>'CL &amp; Data'!F517</f>
        <v>-43.211300000000001</v>
      </c>
      <c r="L95" s="6">
        <f>'CL &amp; Data'!L517/1000000000</f>
        <v>5.8555000000000001</v>
      </c>
      <c r="N95" s="6">
        <f>'CL &amp; Data'!M517</f>
        <v>-14.177804</v>
      </c>
      <c r="P95" s="6">
        <f>'CL &amp; Data'!N517</f>
        <v>-36.771366</v>
      </c>
      <c r="R95" s="6">
        <f>'CL &amp; Data'!O517</f>
        <v>-48.212054999999999</v>
      </c>
      <c r="T95" s="6">
        <f>'CL &amp; Data'!P517</f>
        <v>-50.541046000000001</v>
      </c>
      <c r="X95" s="6">
        <v>12.475</v>
      </c>
      <c r="Z95" s="6">
        <v>-47.406700000000001</v>
      </c>
      <c r="AB95" s="6">
        <v>-21.6709</v>
      </c>
      <c r="AD95" s="6">
        <v>-52.371239000000003</v>
      </c>
      <c r="AF95" s="6">
        <v>-35.974716000000001</v>
      </c>
    </row>
    <row r="96" spans="2:32" x14ac:dyDescent="0.25">
      <c r="B96" s="6">
        <f>'CL &amp; Data'!B518/1000000000</f>
        <v>5.9204499999999998</v>
      </c>
      <c r="D96" s="6">
        <f>'CL &amp; Data'!C518</f>
        <v>-14.712064</v>
      </c>
      <c r="F96" s="6">
        <f>'CL &amp; Data'!D518</f>
        <v>-40.248161000000003</v>
      </c>
      <c r="H96" s="6">
        <f>'CL &amp; Data'!E518</f>
        <v>-42.419505999999998</v>
      </c>
      <c r="J96" s="6">
        <f>'CL &amp; Data'!F518</f>
        <v>-43.559277000000002</v>
      </c>
      <c r="L96" s="6">
        <f>'CL &amp; Data'!L518/1000000000</f>
        <v>5.9204499999999998</v>
      </c>
      <c r="N96" s="6">
        <f>'CL &amp; Data'!M518</f>
        <v>-13.95364</v>
      </c>
      <c r="P96" s="6">
        <f>'CL &amp; Data'!N518</f>
        <v>-36.013519000000002</v>
      </c>
      <c r="R96" s="6">
        <f>'CL &amp; Data'!O518</f>
        <v>-48.465580000000003</v>
      </c>
      <c r="T96" s="6">
        <f>'CL &amp; Data'!P518</f>
        <v>-50.392021</v>
      </c>
      <c r="X96" s="6">
        <v>12.602499999999999</v>
      </c>
      <c r="Z96" s="6">
        <v>-47.731383999999998</v>
      </c>
      <c r="AB96" s="6">
        <v>-21.650304999999999</v>
      </c>
      <c r="AD96" s="6">
        <v>-53.192131000000003</v>
      </c>
      <c r="AF96" s="6">
        <v>-35.919604999999997</v>
      </c>
    </row>
    <row r="97" spans="2:32" x14ac:dyDescent="0.25">
      <c r="B97" s="6">
        <f>'CL &amp; Data'!B519/1000000000</f>
        <v>5.9854000000000003</v>
      </c>
      <c r="D97" s="6">
        <f>'CL &amp; Data'!C519</f>
        <v>-14.930019</v>
      </c>
      <c r="F97" s="6">
        <f>'CL &amp; Data'!D519</f>
        <v>-39.851439999999997</v>
      </c>
      <c r="H97" s="6">
        <f>'CL &amp; Data'!E519</f>
        <v>-42.309818</v>
      </c>
      <c r="J97" s="6">
        <f>'CL &amp; Data'!F519</f>
        <v>-44.073901999999997</v>
      </c>
      <c r="L97" s="6">
        <f>'CL &amp; Data'!L519/1000000000</f>
        <v>5.9854000000000003</v>
      </c>
      <c r="N97" s="6">
        <f>'CL &amp; Data'!M519</f>
        <v>-13.721469000000001</v>
      </c>
      <c r="P97" s="6">
        <f>'CL &amp; Data'!N519</f>
        <v>-35.887993000000002</v>
      </c>
      <c r="R97" s="6">
        <f>'CL &amp; Data'!O519</f>
        <v>-48.581398</v>
      </c>
      <c r="T97" s="6">
        <f>'CL &amp; Data'!P519</f>
        <v>-50.203274</v>
      </c>
      <c r="X97" s="6">
        <v>12.73</v>
      </c>
      <c r="Z97" s="6">
        <v>-48.166015999999999</v>
      </c>
      <c r="AB97" s="6">
        <v>-21.654616999999998</v>
      </c>
      <c r="AD97" s="6">
        <v>-54.072842000000001</v>
      </c>
      <c r="AF97" s="6">
        <v>-35.874775</v>
      </c>
    </row>
    <row r="98" spans="2:32" x14ac:dyDescent="0.25">
      <c r="B98" s="6">
        <f>'CL &amp; Data'!B520/1000000000</f>
        <v>6.0503499999999999</v>
      </c>
      <c r="D98" s="6">
        <f>'CL &amp; Data'!C520</f>
        <v>-15.087845</v>
      </c>
      <c r="F98" s="6">
        <f>'CL &amp; Data'!D520</f>
        <v>-39.717086999999999</v>
      </c>
      <c r="H98" s="6">
        <f>'CL &amp; Data'!E520</f>
        <v>-41.822639000000002</v>
      </c>
      <c r="J98" s="6">
        <f>'CL &amp; Data'!F520</f>
        <v>-45.028182999999999</v>
      </c>
      <c r="L98" s="6">
        <f>'CL &amp; Data'!L520/1000000000</f>
        <v>6.0503499999999999</v>
      </c>
      <c r="N98" s="6">
        <f>'CL &amp; Data'!M520</f>
        <v>-13.503228999999999</v>
      </c>
      <c r="P98" s="6">
        <f>'CL &amp; Data'!N520</f>
        <v>-35.935051000000001</v>
      </c>
      <c r="R98" s="6">
        <f>'CL &amp; Data'!O520</f>
        <v>-48.808014</v>
      </c>
      <c r="T98" s="6">
        <f>'CL &amp; Data'!P520</f>
        <v>-49.373584999999999</v>
      </c>
      <c r="X98" s="6">
        <v>12.8575</v>
      </c>
      <c r="Z98" s="6">
        <v>-48.628326000000001</v>
      </c>
      <c r="AB98" s="6">
        <v>-21.641672</v>
      </c>
      <c r="AD98" s="6">
        <v>-54.951667999999998</v>
      </c>
      <c r="AF98" s="6">
        <v>-35.791187000000001</v>
      </c>
    </row>
    <row r="99" spans="2:32" x14ac:dyDescent="0.25">
      <c r="B99" s="6">
        <f>'CL &amp; Data'!B521/1000000000</f>
        <v>6.1153000000000004</v>
      </c>
      <c r="D99" s="6">
        <f>'CL &amp; Data'!C521</f>
        <v>-15.209296999999999</v>
      </c>
      <c r="F99" s="6">
        <f>'CL &amp; Data'!D521</f>
        <v>-39.947406999999998</v>
      </c>
      <c r="H99" s="6">
        <f>'CL &amp; Data'!E521</f>
        <v>-41.328316000000001</v>
      </c>
      <c r="J99" s="6">
        <f>'CL &amp; Data'!F521</f>
        <v>-46.298682999999997</v>
      </c>
      <c r="L99" s="6">
        <f>'CL &amp; Data'!L521/1000000000</f>
        <v>6.1153000000000004</v>
      </c>
      <c r="N99" s="6">
        <f>'CL &amp; Data'!M521</f>
        <v>-13.25834</v>
      </c>
      <c r="P99" s="6">
        <f>'CL &amp; Data'!N521</f>
        <v>-36.075645000000002</v>
      </c>
      <c r="R99" s="6">
        <f>'CL &amp; Data'!O521</f>
        <v>-48.744937999999998</v>
      </c>
      <c r="T99" s="6">
        <f>'CL &amp; Data'!P521</f>
        <v>-48.813518999999999</v>
      </c>
      <c r="X99" s="6">
        <v>12.984999999999999</v>
      </c>
      <c r="Z99" s="6">
        <v>-48.955666000000001</v>
      </c>
      <c r="AB99" s="6">
        <v>-21.638287999999999</v>
      </c>
      <c r="AD99" s="6">
        <v>-55.767757000000003</v>
      </c>
      <c r="AF99" s="6">
        <v>-35.708401000000002</v>
      </c>
    </row>
    <row r="100" spans="2:32" x14ac:dyDescent="0.25">
      <c r="B100" s="6">
        <f>'CL &amp; Data'!B522/1000000000</f>
        <v>6.18025</v>
      </c>
      <c r="D100" s="6">
        <f>'CL &amp; Data'!C522</f>
        <v>-15.293884</v>
      </c>
      <c r="F100" s="6">
        <f>'CL &amp; Data'!D522</f>
        <v>-40.339084999999997</v>
      </c>
      <c r="H100" s="6">
        <f>'CL &amp; Data'!E522</f>
        <v>-40.624901000000001</v>
      </c>
      <c r="J100" s="6">
        <f>'CL &amp; Data'!F522</f>
        <v>-48.087077999999998</v>
      </c>
      <c r="L100" s="6">
        <f>'CL &amp; Data'!L522/1000000000</f>
        <v>6.18025</v>
      </c>
      <c r="N100" s="6">
        <f>'CL &amp; Data'!M522</f>
        <v>-13.048563</v>
      </c>
      <c r="P100" s="6">
        <f>'CL &amp; Data'!N522</f>
        <v>-36.287914000000001</v>
      </c>
      <c r="R100" s="6">
        <f>'CL &amp; Data'!O522</f>
        <v>-47.819873999999999</v>
      </c>
      <c r="T100" s="6">
        <f>'CL &amp; Data'!P522</f>
        <v>-47.652217999999998</v>
      </c>
      <c r="X100" s="6">
        <v>13.112500000000001</v>
      </c>
      <c r="Z100" s="6">
        <v>-49.202891999999999</v>
      </c>
      <c r="AB100" s="6">
        <v>-21.647551</v>
      </c>
      <c r="AD100" s="6">
        <v>-57.171149999999997</v>
      </c>
      <c r="AF100" s="6">
        <v>-35.611815999999997</v>
      </c>
    </row>
    <row r="101" spans="2:32" x14ac:dyDescent="0.25">
      <c r="B101" s="6">
        <f>'CL &amp; Data'!B523/1000000000</f>
        <v>6.2451999999999996</v>
      </c>
      <c r="D101" s="6">
        <f>'CL &amp; Data'!C523</f>
        <v>-15.300615000000001</v>
      </c>
      <c r="F101" s="6">
        <f>'CL &amp; Data'!D523</f>
        <v>-40.810223000000001</v>
      </c>
      <c r="H101" s="6">
        <f>'CL &amp; Data'!E523</f>
        <v>-40.119422999999998</v>
      </c>
      <c r="J101" s="6">
        <f>'CL &amp; Data'!F523</f>
        <v>-49.240417000000001</v>
      </c>
      <c r="L101" s="6">
        <f>'CL &amp; Data'!L523/1000000000</f>
        <v>6.2451999999999996</v>
      </c>
      <c r="N101" s="6">
        <f>'CL &amp; Data'!M523</f>
        <v>-12.863498999999999</v>
      </c>
      <c r="P101" s="6">
        <f>'CL &amp; Data'!N523</f>
        <v>-36.564807999999999</v>
      </c>
      <c r="R101" s="6">
        <f>'CL &amp; Data'!O523</f>
        <v>-46.429085000000001</v>
      </c>
      <c r="T101" s="6">
        <f>'CL &amp; Data'!P523</f>
        <v>-46.607784000000002</v>
      </c>
      <c r="X101" s="6">
        <v>13.24</v>
      </c>
      <c r="Z101" s="6">
        <v>-49.269565999999998</v>
      </c>
      <c r="AB101" s="6">
        <v>-21.673296000000001</v>
      </c>
      <c r="AD101" s="6">
        <v>-59.137858999999999</v>
      </c>
      <c r="AF101" s="6">
        <v>-35.494469000000002</v>
      </c>
    </row>
    <row r="102" spans="2:32" x14ac:dyDescent="0.25">
      <c r="B102" s="6">
        <f>'CL &amp; Data'!B524/1000000000</f>
        <v>6.3101500000000001</v>
      </c>
      <c r="D102" s="6">
        <f>'CL &amp; Data'!C524</f>
        <v>-15.210998999999999</v>
      </c>
      <c r="F102" s="6">
        <f>'CL &amp; Data'!D524</f>
        <v>-40.989306999999997</v>
      </c>
      <c r="H102" s="6">
        <f>'CL &amp; Data'!E524</f>
        <v>-39.577072000000001</v>
      </c>
      <c r="J102" s="6">
        <f>'CL &amp; Data'!F524</f>
        <v>-49.273232</v>
      </c>
      <c r="L102" s="6">
        <f>'CL &amp; Data'!L524/1000000000</f>
        <v>6.3101500000000001</v>
      </c>
      <c r="N102" s="6">
        <f>'CL &amp; Data'!M524</f>
        <v>-12.714872</v>
      </c>
      <c r="P102" s="6">
        <f>'CL &amp; Data'!N524</f>
        <v>-36.786498999999999</v>
      </c>
      <c r="R102" s="6">
        <f>'CL &amp; Data'!O524</f>
        <v>-44.553268000000003</v>
      </c>
      <c r="T102" s="6">
        <f>'CL &amp; Data'!P524</f>
        <v>-45.417503000000004</v>
      </c>
      <c r="X102" s="6">
        <v>13.3675</v>
      </c>
      <c r="Z102" s="6">
        <v>-49.197868</v>
      </c>
      <c r="AB102" s="6">
        <v>-21.714217999999999</v>
      </c>
      <c r="AD102" s="6">
        <v>-59.868670999999999</v>
      </c>
      <c r="AF102" s="6">
        <v>-35.371169999999999</v>
      </c>
    </row>
    <row r="103" spans="2:32" x14ac:dyDescent="0.25">
      <c r="B103" s="6">
        <f>'CL &amp; Data'!B525/1000000000</f>
        <v>6.3750999999999998</v>
      </c>
      <c r="D103" s="6">
        <f>'CL &amp; Data'!C525</f>
        <v>-15.056504</v>
      </c>
      <c r="F103" s="6">
        <f>'CL &amp; Data'!D525</f>
        <v>-40.960461000000002</v>
      </c>
      <c r="H103" s="6">
        <f>'CL &amp; Data'!E525</f>
        <v>-39.328727999999998</v>
      </c>
      <c r="J103" s="6">
        <f>'CL &amp; Data'!F525</f>
        <v>-48.038665999999999</v>
      </c>
      <c r="L103" s="6">
        <f>'CL &amp; Data'!L525/1000000000</f>
        <v>6.3750999999999998</v>
      </c>
      <c r="N103" s="6">
        <f>'CL &amp; Data'!M525</f>
        <v>-12.604619</v>
      </c>
      <c r="P103" s="6">
        <f>'CL &amp; Data'!N525</f>
        <v>-37.081577000000003</v>
      </c>
      <c r="R103" s="6">
        <f>'CL &amp; Data'!O525</f>
        <v>-43.067303000000003</v>
      </c>
      <c r="T103" s="6">
        <f>'CL &amp; Data'!P525</f>
        <v>-44.829791999999998</v>
      </c>
      <c r="X103" s="6">
        <v>13.494999999999999</v>
      </c>
      <c r="Z103" s="6">
        <v>-49.044823000000001</v>
      </c>
      <c r="AB103" s="6">
        <v>-21.772797000000001</v>
      </c>
      <c r="AD103" s="6">
        <v>-60.331299000000001</v>
      </c>
      <c r="AF103" s="6">
        <v>-35.266258000000001</v>
      </c>
    </row>
    <row r="104" spans="2:32" x14ac:dyDescent="0.25">
      <c r="B104" s="6">
        <f>'CL &amp; Data'!B526/1000000000</f>
        <v>6.4400500000000003</v>
      </c>
      <c r="D104" s="6">
        <f>'CL &amp; Data'!C526</f>
        <v>-14.874349</v>
      </c>
      <c r="F104" s="6">
        <f>'CL &amp; Data'!D526</f>
        <v>-40.670184999999996</v>
      </c>
      <c r="H104" s="6">
        <f>'CL &amp; Data'!E526</f>
        <v>-39.013615000000001</v>
      </c>
      <c r="J104" s="6">
        <f>'CL &amp; Data'!F526</f>
        <v>-46.284927000000003</v>
      </c>
      <c r="L104" s="6">
        <f>'CL &amp; Data'!L526/1000000000</f>
        <v>6.4400500000000003</v>
      </c>
      <c r="N104" s="6">
        <f>'CL &amp; Data'!M526</f>
        <v>-12.527865</v>
      </c>
      <c r="P104" s="6">
        <f>'CL &amp; Data'!N526</f>
        <v>-37.330962999999997</v>
      </c>
      <c r="R104" s="6">
        <f>'CL &amp; Data'!O526</f>
        <v>-41.991996999999998</v>
      </c>
      <c r="T104" s="6">
        <f>'CL &amp; Data'!P526</f>
        <v>-44.453789</v>
      </c>
      <c r="X104" s="6">
        <v>13.6225</v>
      </c>
      <c r="Z104" s="6">
        <v>-48.887473999999997</v>
      </c>
      <c r="AB104" s="6">
        <v>-21.84967</v>
      </c>
      <c r="AD104" s="6">
        <v>-60.401299000000002</v>
      </c>
      <c r="AF104" s="6">
        <v>-35.146599000000002</v>
      </c>
    </row>
    <row r="105" spans="2:32" x14ac:dyDescent="0.25">
      <c r="B105" s="6">
        <f>'CL &amp; Data'!B527/1000000000</f>
        <v>6.5049999999999999</v>
      </c>
      <c r="D105" s="6">
        <f>'CL &amp; Data'!C527</f>
        <v>-14.593184000000001</v>
      </c>
      <c r="F105" s="6">
        <f>'CL &amp; Data'!D527</f>
        <v>-40.038798999999997</v>
      </c>
      <c r="H105" s="6">
        <f>'CL &amp; Data'!E527</f>
        <v>-39.075726000000003</v>
      </c>
      <c r="J105" s="6">
        <f>'CL &amp; Data'!F527</f>
        <v>-44.637413000000002</v>
      </c>
      <c r="L105" s="6">
        <f>'CL &amp; Data'!L527/1000000000</f>
        <v>6.5049999999999999</v>
      </c>
      <c r="N105" s="6">
        <f>'CL &amp; Data'!M527</f>
        <v>-12.437671999999999</v>
      </c>
      <c r="P105" s="6">
        <f>'CL &amp; Data'!N527</f>
        <v>-37.236595000000001</v>
      </c>
      <c r="R105" s="6">
        <f>'CL &amp; Data'!O527</f>
        <v>-41.389747999999997</v>
      </c>
      <c r="T105" s="6">
        <f>'CL &amp; Data'!P527</f>
        <v>-44.345954999999996</v>
      </c>
      <c r="X105" s="6">
        <v>13.75</v>
      </c>
      <c r="Z105" s="6">
        <v>-48.797874</v>
      </c>
      <c r="AB105" s="6">
        <v>-21.954058</v>
      </c>
      <c r="AD105" s="6">
        <v>-61.574730000000002</v>
      </c>
      <c r="AF105" s="6">
        <v>-35.045932999999998</v>
      </c>
    </row>
    <row r="106" spans="2:32" x14ac:dyDescent="0.25">
      <c r="B106" s="6">
        <f>'CL &amp; Data'!B528/1000000000</f>
        <v>6.5699500000000004</v>
      </c>
      <c r="D106" s="6">
        <f>'CL &amp; Data'!C528</f>
        <v>-14.378216</v>
      </c>
      <c r="F106" s="6">
        <f>'CL &amp; Data'!D528</f>
        <v>-39.217120999999999</v>
      </c>
      <c r="H106" s="6">
        <f>'CL &amp; Data'!E528</f>
        <v>-39.074741000000003</v>
      </c>
      <c r="J106" s="6">
        <f>'CL &amp; Data'!F528</f>
        <v>-43.218688999999998</v>
      </c>
      <c r="L106" s="6">
        <f>'CL &amp; Data'!L528/1000000000</f>
        <v>6.5699500000000004</v>
      </c>
      <c r="N106" s="6">
        <f>'CL &amp; Data'!M528</f>
        <v>-12.39803</v>
      </c>
      <c r="P106" s="6">
        <f>'CL &amp; Data'!N528</f>
        <v>-37.022292999999998</v>
      </c>
      <c r="R106" s="6">
        <f>'CL &amp; Data'!O528</f>
        <v>-40.884971999999998</v>
      </c>
      <c r="T106" s="6">
        <f>'CL &amp; Data'!P528</f>
        <v>-44.444107000000002</v>
      </c>
      <c r="X106" s="6">
        <v>13.8775</v>
      </c>
      <c r="Z106" s="6">
        <v>-48.693306</v>
      </c>
      <c r="AB106" s="6">
        <v>-22.044219999999999</v>
      </c>
      <c r="AD106" s="6">
        <v>-61.977741000000002</v>
      </c>
      <c r="AF106" s="6">
        <v>-34.949779999999997</v>
      </c>
    </row>
    <row r="107" spans="2:32" x14ac:dyDescent="0.25">
      <c r="B107" s="6">
        <f>'CL &amp; Data'!B529/1000000000</f>
        <v>6.6349</v>
      </c>
      <c r="D107" s="6">
        <f>'CL &amp; Data'!C529</f>
        <v>-14.250775000000001</v>
      </c>
      <c r="F107" s="6">
        <f>'CL &amp; Data'!D529</f>
        <v>-38.139305</v>
      </c>
      <c r="H107" s="6">
        <f>'CL &amp; Data'!E529</f>
        <v>-38.959225000000004</v>
      </c>
      <c r="J107" s="6">
        <f>'CL &amp; Data'!F529</f>
        <v>-42.306922999999998</v>
      </c>
      <c r="L107" s="6">
        <f>'CL &amp; Data'!L529/1000000000</f>
        <v>6.6349</v>
      </c>
      <c r="N107" s="6">
        <f>'CL &amp; Data'!M529</f>
        <v>-12.453001</v>
      </c>
      <c r="P107" s="6">
        <f>'CL &amp; Data'!N529</f>
        <v>-36.572322999999997</v>
      </c>
      <c r="R107" s="6">
        <f>'CL &amp; Data'!O529</f>
        <v>-40.376167000000002</v>
      </c>
      <c r="T107" s="6">
        <f>'CL &amp; Data'!P529</f>
        <v>-44.520473000000003</v>
      </c>
      <c r="X107" s="6">
        <v>14.005000000000001</v>
      </c>
      <c r="Z107" s="6">
        <v>-48.694716999999997</v>
      </c>
      <c r="AB107" s="6">
        <v>-22.145855000000001</v>
      </c>
      <c r="AD107" s="6">
        <v>-62.467250999999997</v>
      </c>
      <c r="AF107" s="6">
        <v>-34.870654999999999</v>
      </c>
    </row>
    <row r="108" spans="2:32" x14ac:dyDescent="0.25">
      <c r="B108" s="6">
        <f>'CL &amp; Data'!B530/1000000000</f>
        <v>6.6998499999999996</v>
      </c>
      <c r="D108" s="6">
        <f>'CL &amp; Data'!C530</f>
        <v>-14.101228000000001</v>
      </c>
      <c r="F108" s="6">
        <f>'CL &amp; Data'!D530</f>
        <v>-37.265076000000001</v>
      </c>
      <c r="H108" s="6">
        <f>'CL &amp; Data'!E530</f>
        <v>-38.953060000000001</v>
      </c>
      <c r="J108" s="6">
        <f>'CL &amp; Data'!F530</f>
        <v>-41.602493000000003</v>
      </c>
      <c r="L108" s="6">
        <f>'CL &amp; Data'!L530/1000000000</f>
        <v>6.6998499999999996</v>
      </c>
      <c r="N108" s="6">
        <f>'CL &amp; Data'!M530</f>
        <v>-12.454473</v>
      </c>
      <c r="P108" s="6">
        <f>'CL &amp; Data'!N530</f>
        <v>-36.287005999999998</v>
      </c>
      <c r="R108" s="6">
        <f>'CL &amp; Data'!O530</f>
        <v>-39.887245</v>
      </c>
      <c r="T108" s="6">
        <f>'CL &amp; Data'!P530</f>
        <v>-44.716270000000002</v>
      </c>
      <c r="X108" s="6">
        <v>14.1325</v>
      </c>
      <c r="Z108" s="6">
        <v>-48.724594000000003</v>
      </c>
      <c r="AB108" s="6">
        <v>-22.234355999999998</v>
      </c>
      <c r="AD108" s="6">
        <v>-63.136702999999997</v>
      </c>
      <c r="AF108" s="6">
        <v>-34.805244000000002</v>
      </c>
    </row>
    <row r="109" spans="2:32" x14ac:dyDescent="0.25">
      <c r="B109" s="6">
        <f>'CL &amp; Data'!B531/1000000000</f>
        <v>6.7648000000000001</v>
      </c>
      <c r="D109" s="6">
        <f>'CL &amp; Data'!C531</f>
        <v>-13.906511</v>
      </c>
      <c r="F109" s="6">
        <f>'CL &amp; Data'!D531</f>
        <v>-36.371707999999998</v>
      </c>
      <c r="H109" s="6">
        <f>'CL &amp; Data'!E531</f>
        <v>-38.876846</v>
      </c>
      <c r="J109" s="6">
        <f>'CL &amp; Data'!F531</f>
        <v>-41.121150999999998</v>
      </c>
      <c r="L109" s="6">
        <f>'CL &amp; Data'!L531/1000000000</f>
        <v>6.7648000000000001</v>
      </c>
      <c r="N109" s="6">
        <f>'CL &amp; Data'!M531</f>
        <v>-12.421498</v>
      </c>
      <c r="P109" s="6">
        <f>'CL &amp; Data'!N531</f>
        <v>-35.813183000000002</v>
      </c>
      <c r="R109" s="6">
        <f>'CL &amp; Data'!O531</f>
        <v>-39.669094000000001</v>
      </c>
      <c r="T109" s="6">
        <f>'CL &amp; Data'!P531</f>
        <v>-44.820312999999999</v>
      </c>
      <c r="X109" s="6">
        <v>14.26</v>
      </c>
      <c r="Z109" s="6">
        <v>-48.783099999999997</v>
      </c>
      <c r="AB109" s="6">
        <v>-22.310773999999999</v>
      </c>
      <c r="AD109" s="6">
        <v>-63.411304000000001</v>
      </c>
      <c r="AF109" s="6">
        <v>-34.751766000000003</v>
      </c>
    </row>
    <row r="110" spans="2:32" x14ac:dyDescent="0.25">
      <c r="B110" s="6">
        <f>'CL &amp; Data'!B532/1000000000</f>
        <v>6.8297499999999998</v>
      </c>
      <c r="D110" s="6">
        <f>'CL &amp; Data'!C532</f>
        <v>-13.686529</v>
      </c>
      <c r="F110" s="6">
        <f>'CL &amp; Data'!D532</f>
        <v>-35.734015999999997</v>
      </c>
      <c r="H110" s="6">
        <f>'CL &amp; Data'!E532</f>
        <v>-38.796261000000001</v>
      </c>
      <c r="J110" s="6">
        <f>'CL &amp; Data'!F532</f>
        <v>-40.639622000000003</v>
      </c>
      <c r="L110" s="6">
        <f>'CL &amp; Data'!L532/1000000000</f>
        <v>6.8297499999999998</v>
      </c>
      <c r="N110" s="6">
        <f>'CL &amp; Data'!M532</f>
        <v>-12.314075000000001</v>
      </c>
      <c r="P110" s="6">
        <f>'CL &amp; Data'!N532</f>
        <v>-35.516525000000001</v>
      </c>
      <c r="R110" s="6">
        <f>'CL &amp; Data'!O532</f>
        <v>-39.334606000000001</v>
      </c>
      <c r="T110" s="6">
        <f>'CL &amp; Data'!P532</f>
        <v>-44.972118000000002</v>
      </c>
      <c r="X110" s="6">
        <v>14.387499999999999</v>
      </c>
      <c r="Z110" s="6">
        <v>-48.957756000000003</v>
      </c>
      <c r="AB110" s="6">
        <v>-22.373982999999999</v>
      </c>
      <c r="AD110" s="6">
        <v>-63.495628000000004</v>
      </c>
      <c r="AF110" s="6">
        <v>-34.710158999999997</v>
      </c>
    </row>
    <row r="111" spans="2:32" x14ac:dyDescent="0.25">
      <c r="B111" s="6">
        <f>'CL &amp; Data'!B533/1000000000</f>
        <v>6.8947000000000003</v>
      </c>
      <c r="D111" s="6">
        <f>'CL &amp; Data'!C533</f>
        <v>-13.568856</v>
      </c>
      <c r="F111" s="6">
        <f>'CL &amp; Data'!D533</f>
        <v>-35.100715999999998</v>
      </c>
      <c r="H111" s="6">
        <f>'CL &amp; Data'!E533</f>
        <v>-38.613391999999997</v>
      </c>
      <c r="J111" s="6">
        <f>'CL &amp; Data'!F533</f>
        <v>-40.316811000000001</v>
      </c>
      <c r="L111" s="6">
        <f>'CL &amp; Data'!L533/1000000000</f>
        <v>6.8947000000000003</v>
      </c>
      <c r="N111" s="6">
        <f>'CL &amp; Data'!M533</f>
        <v>-12.25939</v>
      </c>
      <c r="P111" s="6">
        <f>'CL &amp; Data'!N533</f>
        <v>-35.090733</v>
      </c>
      <c r="R111" s="6">
        <f>'CL &amp; Data'!O533</f>
        <v>-38.989562999999997</v>
      </c>
      <c r="T111" s="6">
        <f>'CL &amp; Data'!P533</f>
        <v>-44.939255000000003</v>
      </c>
      <c r="X111" s="6">
        <v>14.515000000000001</v>
      </c>
      <c r="Z111" s="6">
        <v>-49.09346</v>
      </c>
      <c r="AB111" s="6">
        <v>-22.42944</v>
      </c>
      <c r="AD111" s="6">
        <v>-63.135696000000003</v>
      </c>
      <c r="AF111" s="6">
        <v>-34.662891000000002</v>
      </c>
    </row>
    <row r="112" spans="2:32" x14ac:dyDescent="0.25">
      <c r="B112" s="6">
        <f>'CL &amp; Data'!B534/1000000000</f>
        <v>6.9596499999999999</v>
      </c>
      <c r="D112" s="6">
        <f>'CL &amp; Data'!C534</f>
        <v>-13.417082000000001</v>
      </c>
      <c r="F112" s="6">
        <f>'CL &amp; Data'!D534</f>
        <v>-34.741272000000002</v>
      </c>
      <c r="H112" s="6">
        <f>'CL &amp; Data'!E534</f>
        <v>-38.394989000000002</v>
      </c>
      <c r="J112" s="6">
        <f>'CL &amp; Data'!F534</f>
        <v>-39.981158999999998</v>
      </c>
      <c r="L112" s="6">
        <f>'CL &amp; Data'!L534/1000000000</f>
        <v>6.9596499999999999</v>
      </c>
      <c r="N112" s="6">
        <f>'CL &amp; Data'!M534</f>
        <v>-12.146979</v>
      </c>
      <c r="P112" s="6">
        <f>'CL &amp; Data'!N534</f>
        <v>-34.913482999999999</v>
      </c>
      <c r="R112" s="6">
        <f>'CL &amp; Data'!O534</f>
        <v>-38.450901000000002</v>
      </c>
      <c r="T112" s="6">
        <f>'CL &amp; Data'!P534</f>
        <v>-44.891193000000001</v>
      </c>
      <c r="X112" s="6">
        <v>14.6425</v>
      </c>
      <c r="Z112" s="6">
        <v>-49.126083000000001</v>
      </c>
      <c r="AB112" s="6">
        <v>-22.459602</v>
      </c>
      <c r="AD112" s="6">
        <v>-62.419936999999997</v>
      </c>
      <c r="AF112" s="6">
        <v>-34.614773</v>
      </c>
    </row>
    <row r="113" spans="2:32" x14ac:dyDescent="0.25">
      <c r="B113" s="6">
        <f>'CL &amp; Data'!B535/1000000000</f>
        <v>7.0246000000000004</v>
      </c>
      <c r="D113" s="6">
        <f>'CL &amp; Data'!C535</f>
        <v>-13.292818</v>
      </c>
      <c r="F113" s="6">
        <f>'CL &amp; Data'!D535</f>
        <v>-34.367516000000002</v>
      </c>
      <c r="H113" s="6">
        <f>'CL &amp; Data'!E535</f>
        <v>-38.196528999999998</v>
      </c>
      <c r="J113" s="6">
        <f>'CL &amp; Data'!F535</f>
        <v>-39.759028999999998</v>
      </c>
      <c r="L113" s="6">
        <f>'CL &amp; Data'!L535/1000000000</f>
        <v>7.0246000000000004</v>
      </c>
      <c r="N113" s="6">
        <f>'CL &amp; Data'!M535</f>
        <v>-12.041264</v>
      </c>
      <c r="P113" s="6">
        <f>'CL &amp; Data'!N535</f>
        <v>-34.724719999999998</v>
      </c>
      <c r="R113" s="6">
        <f>'CL &amp; Data'!O535</f>
        <v>-38.174495999999998</v>
      </c>
      <c r="T113" s="6">
        <f>'CL &amp; Data'!P535</f>
        <v>-44.732081999999998</v>
      </c>
      <c r="X113" s="6">
        <v>14.77</v>
      </c>
      <c r="Z113" s="6">
        <v>-49.143250000000002</v>
      </c>
      <c r="AB113" s="6">
        <v>-22.482469999999999</v>
      </c>
      <c r="AD113" s="6">
        <v>-61.843604999999997</v>
      </c>
      <c r="AF113" s="6">
        <v>-34.567276</v>
      </c>
    </row>
    <row r="114" spans="2:32" x14ac:dyDescent="0.25">
      <c r="B114" s="6">
        <f>'CL &amp; Data'!B536/1000000000</f>
        <v>7.08955</v>
      </c>
      <c r="D114" s="6">
        <f>'CL &amp; Data'!C536</f>
        <v>-13.085430000000001</v>
      </c>
      <c r="F114" s="6">
        <f>'CL &amp; Data'!D536</f>
        <v>-34.318004999999999</v>
      </c>
      <c r="H114" s="6">
        <f>'CL &amp; Data'!E536</f>
        <v>-37.975211999999999</v>
      </c>
      <c r="J114" s="6">
        <f>'CL &amp; Data'!F536</f>
        <v>-39.613129000000001</v>
      </c>
      <c r="L114" s="6">
        <f>'CL &amp; Data'!L536/1000000000</f>
        <v>7.08955</v>
      </c>
      <c r="N114" s="6">
        <f>'CL &amp; Data'!M536</f>
        <v>-11.862563</v>
      </c>
      <c r="P114" s="6">
        <f>'CL &amp; Data'!N536</f>
        <v>-34.876559999999998</v>
      </c>
      <c r="R114" s="6">
        <f>'CL &amp; Data'!O536</f>
        <v>-37.865856000000001</v>
      </c>
      <c r="T114" s="6">
        <f>'CL &amp; Data'!P536</f>
        <v>-44.549328000000003</v>
      </c>
      <c r="X114" s="6">
        <v>14.897500000000001</v>
      </c>
      <c r="Z114" s="6">
        <v>-49.077404000000001</v>
      </c>
      <c r="AB114" s="6">
        <v>-22.503672000000002</v>
      </c>
      <c r="AD114" s="6">
        <v>-61.270423999999998</v>
      </c>
      <c r="AF114" s="6">
        <v>-34.508220999999999</v>
      </c>
    </row>
    <row r="115" spans="2:32" x14ac:dyDescent="0.25">
      <c r="B115" s="6">
        <f>'CL &amp; Data'!B537/1000000000</f>
        <v>7.1544999999999996</v>
      </c>
      <c r="D115" s="6">
        <f>'CL &amp; Data'!C537</f>
        <v>-12.953334</v>
      </c>
      <c r="F115" s="6">
        <f>'CL &amp; Data'!D537</f>
        <v>-34.382911999999997</v>
      </c>
      <c r="H115" s="6">
        <f>'CL &amp; Data'!E537</f>
        <v>-37.878352999999997</v>
      </c>
      <c r="J115" s="6">
        <f>'CL &amp; Data'!F537</f>
        <v>-39.541392999999999</v>
      </c>
      <c r="L115" s="6">
        <f>'CL &amp; Data'!L537/1000000000</f>
        <v>7.1544999999999996</v>
      </c>
      <c r="N115" s="6">
        <f>'CL &amp; Data'!M537</f>
        <v>-11.736888</v>
      </c>
      <c r="P115" s="6">
        <f>'CL &amp; Data'!N537</f>
        <v>-35.082473999999998</v>
      </c>
      <c r="R115" s="6">
        <f>'CL &amp; Data'!O537</f>
        <v>-37.757384999999999</v>
      </c>
      <c r="T115" s="6">
        <f>'CL &amp; Data'!P537</f>
        <v>-44.365627000000003</v>
      </c>
      <c r="X115" s="6">
        <v>15.025</v>
      </c>
      <c r="Z115" s="6">
        <v>-49.019424000000001</v>
      </c>
      <c r="AB115" s="6">
        <v>-22.526516000000001</v>
      </c>
      <c r="AD115" s="6">
        <v>-60.742061999999997</v>
      </c>
      <c r="AF115" s="6">
        <v>-34.438853999999999</v>
      </c>
    </row>
    <row r="116" spans="2:32" x14ac:dyDescent="0.25">
      <c r="B116" s="6">
        <f>'CL &amp; Data'!B538/1000000000</f>
        <v>7.2194500000000001</v>
      </c>
      <c r="D116" s="6">
        <f>'CL &amp; Data'!C538</f>
        <v>-12.841623999999999</v>
      </c>
      <c r="F116" s="6">
        <f>'CL &amp; Data'!D538</f>
        <v>-34.453204999999997</v>
      </c>
      <c r="H116" s="6">
        <f>'CL &amp; Data'!E538</f>
        <v>-37.725608999999999</v>
      </c>
      <c r="J116" s="6">
        <f>'CL &amp; Data'!F538</f>
        <v>-39.485950000000003</v>
      </c>
      <c r="L116" s="6">
        <f>'CL &amp; Data'!L538/1000000000</f>
        <v>7.2194500000000001</v>
      </c>
      <c r="N116" s="6">
        <f>'CL &amp; Data'!M538</f>
        <v>-11.652488999999999</v>
      </c>
      <c r="P116" s="6">
        <f>'CL &amp; Data'!N538</f>
        <v>-35.388511999999999</v>
      </c>
      <c r="R116" s="6">
        <f>'CL &amp; Data'!O538</f>
        <v>-37.552318999999997</v>
      </c>
      <c r="T116" s="6">
        <f>'CL &amp; Data'!P538</f>
        <v>-44.162125000000003</v>
      </c>
      <c r="X116" s="6">
        <v>15.1525</v>
      </c>
      <c r="Z116" s="6">
        <v>-48.917442000000001</v>
      </c>
      <c r="AB116" s="6">
        <v>-22.558928000000002</v>
      </c>
      <c r="AD116" s="6">
        <v>-60.405124999999998</v>
      </c>
      <c r="AF116" s="6">
        <v>-34.364063000000002</v>
      </c>
    </row>
    <row r="117" spans="2:32" x14ac:dyDescent="0.25">
      <c r="B117" s="6">
        <f>'CL &amp; Data'!B539/1000000000</f>
        <v>7.2843999999999998</v>
      </c>
      <c r="D117" s="6">
        <f>'CL &amp; Data'!C539</f>
        <v>-12.658607</v>
      </c>
      <c r="F117" s="6">
        <f>'CL &amp; Data'!D539</f>
        <v>-34.706116000000002</v>
      </c>
      <c r="H117" s="6">
        <f>'CL &amp; Data'!E539</f>
        <v>-37.479446000000003</v>
      </c>
      <c r="J117" s="6">
        <f>'CL &amp; Data'!F539</f>
        <v>-39.482998000000002</v>
      </c>
      <c r="L117" s="6">
        <f>'CL &amp; Data'!L539/1000000000</f>
        <v>7.2843999999999998</v>
      </c>
      <c r="N117" s="6">
        <f>'CL &amp; Data'!M539</f>
        <v>-11.489711</v>
      </c>
      <c r="P117" s="6">
        <f>'CL &amp; Data'!N539</f>
        <v>-35.793422999999997</v>
      </c>
      <c r="R117" s="6">
        <f>'CL &amp; Data'!O539</f>
        <v>-37.345024000000002</v>
      </c>
      <c r="T117" s="6">
        <f>'CL &amp; Data'!P539</f>
        <v>-43.908627000000003</v>
      </c>
      <c r="X117" s="6">
        <v>15.28</v>
      </c>
      <c r="Z117" s="6">
        <v>-48.751964999999998</v>
      </c>
      <c r="AB117" s="6">
        <v>-22.608315000000001</v>
      </c>
      <c r="AD117" s="6">
        <v>-59.969741999999997</v>
      </c>
      <c r="AF117" s="6">
        <v>-34.278720999999997</v>
      </c>
    </row>
    <row r="118" spans="2:32" x14ac:dyDescent="0.25">
      <c r="B118" s="6">
        <f>'CL &amp; Data'!B540/1000000000</f>
        <v>7.3493500000000003</v>
      </c>
      <c r="D118" s="6">
        <f>'CL &amp; Data'!C540</f>
        <v>-12.446572</v>
      </c>
      <c r="F118" s="6">
        <f>'CL &amp; Data'!D540</f>
        <v>-34.998634000000003</v>
      </c>
      <c r="H118" s="6">
        <f>'CL &amp; Data'!E540</f>
        <v>-37.178550999999999</v>
      </c>
      <c r="J118" s="6">
        <f>'CL &amp; Data'!F540</f>
        <v>-39.609161</v>
      </c>
      <c r="L118" s="6">
        <f>'CL &amp; Data'!L540/1000000000</f>
        <v>7.3493500000000003</v>
      </c>
      <c r="N118" s="6">
        <f>'CL &amp; Data'!M540</f>
        <v>-11.334097999999999</v>
      </c>
      <c r="P118" s="6">
        <f>'CL &amp; Data'!N540</f>
        <v>-36.271636999999998</v>
      </c>
      <c r="R118" s="6">
        <f>'CL &amp; Data'!O540</f>
        <v>-37.128788</v>
      </c>
      <c r="T118" s="6">
        <f>'CL &amp; Data'!P540</f>
        <v>-43.658504000000001</v>
      </c>
      <c r="X118" s="6">
        <v>15.407500000000001</v>
      </c>
      <c r="Z118" s="6">
        <v>-48.441048000000002</v>
      </c>
      <c r="AB118" s="6">
        <v>-22.671939999999999</v>
      </c>
      <c r="AD118" s="6">
        <v>-59.393622999999998</v>
      </c>
      <c r="AF118" s="6">
        <v>-34.183574999999998</v>
      </c>
    </row>
    <row r="119" spans="2:32" x14ac:dyDescent="0.25">
      <c r="B119" s="6">
        <f>'CL &amp; Data'!B541/1000000000</f>
        <v>7.4142999999999999</v>
      </c>
      <c r="D119" s="6">
        <f>'CL &amp; Data'!C541</f>
        <v>-12.104093000000001</v>
      </c>
      <c r="F119" s="6">
        <f>'CL &amp; Data'!D541</f>
        <v>-35.441101000000003</v>
      </c>
      <c r="H119" s="6">
        <f>'CL &amp; Data'!E541</f>
        <v>-37.25423</v>
      </c>
      <c r="J119" s="6">
        <f>'CL &amp; Data'!F541</f>
        <v>-39.685763999999999</v>
      </c>
      <c r="L119" s="6">
        <f>'CL &amp; Data'!L541/1000000000</f>
        <v>7.4142999999999999</v>
      </c>
      <c r="N119" s="6">
        <f>'CL &amp; Data'!M541</f>
        <v>-11.077648999999999</v>
      </c>
      <c r="P119" s="6">
        <f>'CL &amp; Data'!N541</f>
        <v>-36.854343</v>
      </c>
      <c r="R119" s="6">
        <f>'CL &amp; Data'!O541</f>
        <v>-37.195461000000002</v>
      </c>
      <c r="T119" s="6">
        <f>'CL &amp; Data'!P541</f>
        <v>-43.558453</v>
      </c>
      <c r="X119" s="6">
        <v>15.535</v>
      </c>
      <c r="Z119" s="6">
        <v>-48.091208999999999</v>
      </c>
      <c r="AB119" s="6">
        <v>-22.750256</v>
      </c>
      <c r="AD119" s="6">
        <v>-58.672508000000001</v>
      </c>
      <c r="AF119" s="6">
        <v>-34.075660999999997</v>
      </c>
    </row>
    <row r="120" spans="2:32" x14ac:dyDescent="0.25">
      <c r="B120" s="6">
        <f>'CL &amp; Data'!B542/1000000000</f>
        <v>7.4792500000000004</v>
      </c>
      <c r="D120" s="6">
        <f>'CL &amp; Data'!C542</f>
        <v>-11.933915000000001</v>
      </c>
      <c r="F120" s="6">
        <f>'CL &amp; Data'!D542</f>
        <v>-35.727134999999997</v>
      </c>
      <c r="H120" s="6">
        <f>'CL &amp; Data'!E542</f>
        <v>-37.191986</v>
      </c>
      <c r="J120" s="6">
        <f>'CL &amp; Data'!F542</f>
        <v>-39.925697</v>
      </c>
      <c r="L120" s="6">
        <f>'CL &amp; Data'!L542/1000000000</f>
        <v>7.4792500000000004</v>
      </c>
      <c r="N120" s="6">
        <f>'CL &amp; Data'!M542</f>
        <v>-10.964297</v>
      </c>
      <c r="P120" s="6">
        <f>'CL &amp; Data'!N542</f>
        <v>-37.199657000000002</v>
      </c>
      <c r="R120" s="6">
        <f>'CL &amp; Data'!O542</f>
        <v>-37.043441999999999</v>
      </c>
      <c r="T120" s="6">
        <f>'CL &amp; Data'!P542</f>
        <v>-43.338164999999996</v>
      </c>
      <c r="X120" s="6">
        <v>15.6625</v>
      </c>
      <c r="Z120" s="6">
        <v>-47.815331</v>
      </c>
      <c r="AB120" s="6">
        <v>-22.834693999999999</v>
      </c>
      <c r="AD120" s="6">
        <v>-57.943728999999998</v>
      </c>
      <c r="AF120" s="6">
        <v>-33.969470999999999</v>
      </c>
    </row>
    <row r="121" spans="2:32" x14ac:dyDescent="0.25">
      <c r="B121" s="6">
        <f>'CL &amp; Data'!B543/1000000000</f>
        <v>7.5442</v>
      </c>
      <c r="D121" s="6">
        <f>'CL &amp; Data'!C543</f>
        <v>-11.726656999999999</v>
      </c>
      <c r="F121" s="6">
        <f>'CL &amp; Data'!D543</f>
        <v>-36.084541000000002</v>
      </c>
      <c r="H121" s="6">
        <f>'CL &amp; Data'!E543</f>
        <v>-37.275669000000001</v>
      </c>
      <c r="J121" s="6">
        <f>'CL &amp; Data'!F543</f>
        <v>-40.027121999999999</v>
      </c>
      <c r="L121" s="6">
        <f>'CL &amp; Data'!L543/1000000000</f>
        <v>7.5442</v>
      </c>
      <c r="N121" s="6">
        <f>'CL &amp; Data'!M543</f>
        <v>-10.840408</v>
      </c>
      <c r="P121" s="6">
        <f>'CL &amp; Data'!N543</f>
        <v>-37.523907000000001</v>
      </c>
      <c r="R121" s="6">
        <f>'CL &amp; Data'!O543</f>
        <v>-36.988506000000001</v>
      </c>
      <c r="T121" s="6">
        <f>'CL &amp; Data'!P543</f>
        <v>-43.187278999999997</v>
      </c>
      <c r="X121" s="6">
        <v>15.79</v>
      </c>
      <c r="Z121" s="6">
        <v>-47.607852999999999</v>
      </c>
      <c r="AB121" s="6">
        <v>-22.929978999999999</v>
      </c>
      <c r="AD121" s="6">
        <v>-56.540675999999998</v>
      </c>
      <c r="AF121" s="6">
        <v>-33.859810000000003</v>
      </c>
    </row>
    <row r="122" spans="2:32" x14ac:dyDescent="0.25">
      <c r="B122" s="6">
        <f>'CL &amp; Data'!B544/1000000000</f>
        <v>7.6091499999999996</v>
      </c>
      <c r="D122" s="6">
        <f>'CL &amp; Data'!C544</f>
        <v>-11.550912</v>
      </c>
      <c r="F122" s="6">
        <f>'CL &amp; Data'!D544</f>
        <v>-36.443497000000001</v>
      </c>
      <c r="H122" s="6">
        <f>'CL &amp; Data'!E544</f>
        <v>-37.298167999999997</v>
      </c>
      <c r="J122" s="6">
        <f>'CL &amp; Data'!F544</f>
        <v>-40.321849999999998</v>
      </c>
      <c r="L122" s="6">
        <f>'CL &amp; Data'!L544/1000000000</f>
        <v>7.6091499999999996</v>
      </c>
      <c r="N122" s="6">
        <f>'CL &amp; Data'!M544</f>
        <v>-10.726929</v>
      </c>
      <c r="P122" s="6">
        <f>'CL &amp; Data'!N544</f>
        <v>-37.781692999999997</v>
      </c>
      <c r="R122" s="6">
        <f>'CL &amp; Data'!O544</f>
        <v>-37.052860000000003</v>
      </c>
      <c r="T122" s="6">
        <f>'CL &amp; Data'!P544</f>
        <v>-42.917599000000003</v>
      </c>
      <c r="X122" s="6">
        <v>15.9175</v>
      </c>
      <c r="Z122" s="6">
        <v>-47.597248</v>
      </c>
      <c r="AB122" s="6">
        <v>-23.025143</v>
      </c>
      <c r="AD122" s="6">
        <v>-54.526291000000001</v>
      </c>
      <c r="AF122" s="6">
        <v>-33.762466000000003</v>
      </c>
    </row>
    <row r="123" spans="2:32" x14ac:dyDescent="0.25">
      <c r="B123" s="6">
        <f>'CL &amp; Data'!B545/1000000000</f>
        <v>7.6741000000000001</v>
      </c>
      <c r="D123" s="6">
        <f>'CL &amp; Data'!C545</f>
        <v>-11.366006</v>
      </c>
      <c r="F123" s="6">
        <f>'CL &amp; Data'!D545</f>
        <v>-36.647846000000001</v>
      </c>
      <c r="H123" s="6">
        <f>'CL &amp; Data'!E545</f>
        <v>-37.476672999999998</v>
      </c>
      <c r="J123" s="6">
        <f>'CL &amp; Data'!F545</f>
        <v>-40.488194</v>
      </c>
      <c r="L123" s="6">
        <f>'CL &amp; Data'!L545/1000000000</f>
        <v>7.6741000000000001</v>
      </c>
      <c r="N123" s="6">
        <f>'CL &amp; Data'!M545</f>
        <v>-10.635733999999999</v>
      </c>
      <c r="P123" s="6">
        <f>'CL &amp; Data'!N545</f>
        <v>-37.879593</v>
      </c>
      <c r="R123" s="6">
        <f>'CL &amp; Data'!O545</f>
        <v>-37.101509</v>
      </c>
      <c r="T123" s="6">
        <f>'CL &amp; Data'!P545</f>
        <v>-42.808083000000003</v>
      </c>
      <c r="X123" s="6">
        <v>16.045000000000002</v>
      </c>
      <c r="Z123" s="6">
        <v>-47.840221</v>
      </c>
      <c r="AB123" s="6">
        <v>-23.126732000000001</v>
      </c>
      <c r="AD123" s="6">
        <v>-53.693935000000003</v>
      </c>
      <c r="AF123" s="6">
        <v>-33.657963000000002</v>
      </c>
    </row>
    <row r="124" spans="2:32" x14ac:dyDescent="0.25">
      <c r="B124" s="6">
        <f>'CL &amp; Data'!B546/1000000000</f>
        <v>7.7390499999999998</v>
      </c>
      <c r="D124" s="6">
        <f>'CL &amp; Data'!C546</f>
        <v>-11.198371</v>
      </c>
      <c r="F124" s="6">
        <f>'CL &amp; Data'!D546</f>
        <v>-36.778576000000001</v>
      </c>
      <c r="H124" s="6">
        <f>'CL &amp; Data'!E546</f>
        <v>-37.746223000000001</v>
      </c>
      <c r="J124" s="6">
        <f>'CL &amp; Data'!F546</f>
        <v>-40.884365000000003</v>
      </c>
      <c r="L124" s="6">
        <f>'CL &amp; Data'!L546/1000000000</f>
        <v>7.7390499999999998</v>
      </c>
      <c r="N124" s="6">
        <f>'CL &amp; Data'!M546</f>
        <v>-10.538535</v>
      </c>
      <c r="P124" s="6">
        <f>'CL &amp; Data'!N546</f>
        <v>-37.852103999999997</v>
      </c>
      <c r="R124" s="6">
        <f>'CL &amp; Data'!O546</f>
        <v>-37.245159000000001</v>
      </c>
      <c r="T124" s="6">
        <f>'CL &amp; Data'!P546</f>
        <v>-42.630138000000002</v>
      </c>
      <c r="X124" s="6">
        <v>16.172499999999999</v>
      </c>
      <c r="Z124" s="6">
        <v>-48.224781</v>
      </c>
      <c r="AB124" s="6">
        <v>-23.236664000000001</v>
      </c>
      <c r="AD124" s="6">
        <v>-53.095897999999998</v>
      </c>
      <c r="AF124" s="6">
        <v>-33.544410999999997</v>
      </c>
    </row>
    <row r="125" spans="2:32" x14ac:dyDescent="0.25">
      <c r="B125" s="6">
        <f>'CL &amp; Data'!B547/1000000000</f>
        <v>7.8040000000000003</v>
      </c>
      <c r="D125" s="6">
        <f>'CL &amp; Data'!C547</f>
        <v>-10.960891999999999</v>
      </c>
      <c r="F125" s="6">
        <f>'CL &amp; Data'!D547</f>
        <v>-37.024631999999997</v>
      </c>
      <c r="H125" s="6">
        <f>'CL &amp; Data'!E547</f>
        <v>-38.070979999999999</v>
      </c>
      <c r="J125" s="6">
        <f>'CL &amp; Data'!F547</f>
        <v>-41.170025000000003</v>
      </c>
      <c r="L125" s="6">
        <f>'CL &amp; Data'!L547/1000000000</f>
        <v>7.8040000000000003</v>
      </c>
      <c r="N125" s="6">
        <f>'CL &amp; Data'!M547</f>
        <v>-10.397091</v>
      </c>
      <c r="P125" s="6">
        <f>'CL &amp; Data'!N547</f>
        <v>-37.869221000000003</v>
      </c>
      <c r="R125" s="6">
        <f>'CL &amp; Data'!O547</f>
        <v>-37.274211999999999</v>
      </c>
      <c r="T125" s="6">
        <f>'CL &amp; Data'!P547</f>
        <v>-42.617092</v>
      </c>
      <c r="X125" s="6">
        <v>16.3</v>
      </c>
      <c r="Z125" s="6">
        <v>-48.717098</v>
      </c>
      <c r="AB125" s="6">
        <v>-23.346105999999999</v>
      </c>
      <c r="AD125" s="6">
        <v>-52.826832000000003</v>
      </c>
      <c r="AF125" s="6">
        <v>-33.438965000000003</v>
      </c>
    </row>
    <row r="126" spans="2:32" x14ac:dyDescent="0.25">
      <c r="B126" s="6">
        <f>'CL &amp; Data'!B548/1000000000</f>
        <v>7.8689499999999999</v>
      </c>
      <c r="D126" s="6">
        <f>'CL &amp; Data'!C548</f>
        <v>-10.804543000000001</v>
      </c>
      <c r="F126" s="6">
        <f>'CL &amp; Data'!D548</f>
        <v>-37.242198999999999</v>
      </c>
      <c r="H126" s="6">
        <f>'CL &amp; Data'!E548</f>
        <v>-38.511471</v>
      </c>
      <c r="J126" s="6">
        <f>'CL &amp; Data'!F548</f>
        <v>-41.701411999999998</v>
      </c>
      <c r="L126" s="6">
        <f>'CL &amp; Data'!L548/1000000000</f>
        <v>7.8689499999999999</v>
      </c>
      <c r="N126" s="6">
        <f>'CL &amp; Data'!M548</f>
        <v>-10.302906</v>
      </c>
      <c r="P126" s="6">
        <f>'CL &amp; Data'!N548</f>
        <v>-37.817101000000001</v>
      </c>
      <c r="R126" s="6">
        <f>'CL &amp; Data'!O548</f>
        <v>-37.494250999999998</v>
      </c>
      <c r="T126" s="6">
        <f>'CL &amp; Data'!P548</f>
        <v>-42.585529000000001</v>
      </c>
      <c r="X126" s="6">
        <v>16.427499999999998</v>
      </c>
      <c r="Z126" s="6">
        <v>-49.264366000000003</v>
      </c>
      <c r="AB126" s="6">
        <v>-23.452351</v>
      </c>
      <c r="AD126" s="6">
        <v>-51.455649999999999</v>
      </c>
      <c r="AF126" s="6">
        <v>-33.334499000000001</v>
      </c>
    </row>
    <row r="127" spans="2:32" x14ac:dyDescent="0.25">
      <c r="B127" s="6">
        <f>'CL &amp; Data'!B549/1000000000</f>
        <v>7.9339000000000004</v>
      </c>
      <c r="D127" s="6">
        <f>'CL &amp; Data'!C549</f>
        <v>-10.699852999999999</v>
      </c>
      <c r="F127" s="6">
        <f>'CL &amp; Data'!D549</f>
        <v>-37.448929</v>
      </c>
      <c r="H127" s="6">
        <f>'CL &amp; Data'!E549</f>
        <v>-38.980324000000003</v>
      </c>
      <c r="J127" s="6">
        <f>'CL &amp; Data'!F549</f>
        <v>-42.156002000000001</v>
      </c>
      <c r="L127" s="6">
        <f>'CL &amp; Data'!L549/1000000000</f>
        <v>7.9339000000000004</v>
      </c>
      <c r="N127" s="6">
        <f>'CL &amp; Data'!M549</f>
        <v>-10.282245</v>
      </c>
      <c r="P127" s="6">
        <f>'CL &amp; Data'!N549</f>
        <v>-37.797882000000001</v>
      </c>
      <c r="R127" s="6">
        <f>'CL &amp; Data'!O549</f>
        <v>-37.742274999999999</v>
      </c>
      <c r="T127" s="6">
        <f>'CL &amp; Data'!P549</f>
        <v>-42.632092</v>
      </c>
      <c r="X127" s="6">
        <v>16.555</v>
      </c>
      <c r="Z127" s="6">
        <v>-49.942219000000001</v>
      </c>
      <c r="AB127" s="6">
        <v>-23.552741999999999</v>
      </c>
      <c r="AD127" s="6">
        <v>-50.874634</v>
      </c>
      <c r="AF127" s="6">
        <v>-33.229084</v>
      </c>
    </row>
    <row r="128" spans="2:32" x14ac:dyDescent="0.25">
      <c r="B128" s="6">
        <f>'CL &amp; Data'!B550/1000000000</f>
        <v>7.99885</v>
      </c>
      <c r="D128" s="6">
        <f>'CL &amp; Data'!C550</f>
        <v>-10.588766</v>
      </c>
      <c r="F128" s="6">
        <f>'CL &amp; Data'!D550</f>
        <v>-37.638877999999998</v>
      </c>
      <c r="H128" s="6">
        <f>'CL &amp; Data'!E550</f>
        <v>-39.501002999999997</v>
      </c>
      <c r="J128" s="6">
        <f>'CL &amp; Data'!F550</f>
        <v>-42.797896999999999</v>
      </c>
      <c r="L128" s="6">
        <f>'CL &amp; Data'!L550/1000000000</f>
        <v>7.99885</v>
      </c>
      <c r="N128" s="6">
        <f>'CL &amp; Data'!M550</f>
        <v>-10.231026999999999</v>
      </c>
      <c r="P128" s="6">
        <f>'CL &amp; Data'!N550</f>
        <v>-37.729084</v>
      </c>
      <c r="R128" s="6">
        <f>'CL &amp; Data'!O550</f>
        <v>-38.116936000000003</v>
      </c>
      <c r="T128" s="6">
        <f>'CL &amp; Data'!P550</f>
        <v>-42.702187000000002</v>
      </c>
      <c r="X128" s="6">
        <v>16.682500000000001</v>
      </c>
      <c r="Z128" s="6">
        <v>-50.792521999999998</v>
      </c>
      <c r="AB128" s="6">
        <v>-23.648164999999999</v>
      </c>
      <c r="AD128" s="6">
        <v>-50.218086</v>
      </c>
      <c r="AF128" s="6">
        <v>-33.117538000000003</v>
      </c>
    </row>
    <row r="129" spans="2:32" x14ac:dyDescent="0.25">
      <c r="B129" s="6">
        <f>'CL &amp; Data'!B551/1000000000</f>
        <v>8.0638000000000005</v>
      </c>
      <c r="D129" s="6">
        <f>'CL &amp; Data'!C551</f>
        <v>-10.432967</v>
      </c>
      <c r="F129" s="6">
        <f>'CL &amp; Data'!D551</f>
        <v>-37.733662000000002</v>
      </c>
      <c r="H129" s="6">
        <f>'CL &amp; Data'!E551</f>
        <v>-39.884520999999999</v>
      </c>
      <c r="J129" s="6">
        <f>'CL &amp; Data'!F551</f>
        <v>-43.514243999999998</v>
      </c>
      <c r="L129" s="6">
        <f>'CL &amp; Data'!L551/1000000000</f>
        <v>8.0638000000000005</v>
      </c>
      <c r="N129" s="6">
        <f>'CL &amp; Data'!M551</f>
        <v>-10.16544</v>
      </c>
      <c r="P129" s="6">
        <f>'CL &amp; Data'!N551</f>
        <v>-37.539760999999999</v>
      </c>
      <c r="R129" s="6">
        <f>'CL &amp; Data'!O551</f>
        <v>-38.392947999999997</v>
      </c>
      <c r="T129" s="6">
        <f>'CL &amp; Data'!P551</f>
        <v>-42.781742000000001</v>
      </c>
      <c r="X129" s="6">
        <v>16.809999999999999</v>
      </c>
      <c r="Z129" s="6">
        <v>-51.611880999999997</v>
      </c>
      <c r="AB129" s="6">
        <v>-23.724924000000001</v>
      </c>
      <c r="AD129" s="6">
        <v>-49.315246999999999</v>
      </c>
      <c r="AF129" s="6">
        <v>-33.009757999999998</v>
      </c>
    </row>
    <row r="130" spans="2:32" x14ac:dyDescent="0.25">
      <c r="B130" s="6">
        <f>'CL &amp; Data'!B552/1000000000</f>
        <v>8.1287500000000001</v>
      </c>
      <c r="D130" s="6">
        <f>'CL &amp; Data'!C552</f>
        <v>-10.266439</v>
      </c>
      <c r="F130" s="6">
        <f>'CL &amp; Data'!D552</f>
        <v>-37.782997000000002</v>
      </c>
      <c r="H130" s="6">
        <f>'CL &amp; Data'!E552</f>
        <v>-40.258194000000003</v>
      </c>
      <c r="J130" s="6">
        <f>'CL &amp; Data'!F552</f>
        <v>-44.28669</v>
      </c>
      <c r="L130" s="6">
        <f>'CL &amp; Data'!L552/1000000000</f>
        <v>8.1287500000000001</v>
      </c>
      <c r="N130" s="6">
        <f>'CL &amp; Data'!M552</f>
        <v>-10.083205</v>
      </c>
      <c r="P130" s="6">
        <f>'CL &amp; Data'!N552</f>
        <v>-37.286361999999997</v>
      </c>
      <c r="R130" s="6">
        <f>'CL &amp; Data'!O552</f>
        <v>-38.737858000000003</v>
      </c>
      <c r="T130" s="6">
        <f>'CL &amp; Data'!P552</f>
        <v>-42.954079</v>
      </c>
      <c r="X130" s="6">
        <v>16.9375</v>
      </c>
      <c r="Z130" s="6">
        <v>-52.086575000000003</v>
      </c>
      <c r="AB130" s="6">
        <v>-23.798752</v>
      </c>
      <c r="AD130" s="6">
        <v>-48.707436000000001</v>
      </c>
      <c r="AF130" s="6">
        <v>-32.886958999999997</v>
      </c>
    </row>
    <row r="131" spans="2:32" x14ac:dyDescent="0.25">
      <c r="B131" s="6">
        <f>'CL &amp; Data'!B553/1000000000</f>
        <v>8.1936999999999998</v>
      </c>
      <c r="D131" s="6">
        <f>'CL &amp; Data'!C553</f>
        <v>-10.152072</v>
      </c>
      <c r="F131" s="6">
        <f>'CL &amp; Data'!D553</f>
        <v>-37.822845000000001</v>
      </c>
      <c r="H131" s="6">
        <f>'CL &amp; Data'!E553</f>
        <v>-40.704926</v>
      </c>
      <c r="J131" s="6">
        <f>'CL &amp; Data'!F553</f>
        <v>-45.142918000000002</v>
      </c>
      <c r="L131" s="6">
        <f>'CL &amp; Data'!L553/1000000000</f>
        <v>8.1936999999999998</v>
      </c>
      <c r="N131" s="6">
        <f>'CL &amp; Data'!M553</f>
        <v>-10.052580000000001</v>
      </c>
      <c r="P131" s="6">
        <f>'CL &amp; Data'!N553</f>
        <v>-37.049689999999998</v>
      </c>
      <c r="R131" s="6">
        <f>'CL &amp; Data'!O553</f>
        <v>-39.334826999999997</v>
      </c>
      <c r="T131" s="6">
        <f>'CL &amp; Data'!P553</f>
        <v>-43.208973</v>
      </c>
      <c r="X131" s="6">
        <v>17.065000000000001</v>
      </c>
      <c r="Z131" s="6">
        <v>-52.471328999999997</v>
      </c>
      <c r="AB131" s="6">
        <v>-23.861507</v>
      </c>
      <c r="AD131" s="6">
        <v>-48.101455999999999</v>
      </c>
      <c r="AF131" s="6">
        <v>-32.779411000000003</v>
      </c>
    </row>
    <row r="132" spans="2:32" x14ac:dyDescent="0.25">
      <c r="B132" s="6">
        <f>'CL &amp; Data'!B554/1000000000</f>
        <v>8.2586499999999994</v>
      </c>
      <c r="D132" s="6">
        <f>'CL &amp; Data'!C554</f>
        <v>-10.048641</v>
      </c>
      <c r="F132" s="6">
        <f>'CL &amp; Data'!D554</f>
        <v>-37.730522000000001</v>
      </c>
      <c r="H132" s="6">
        <f>'CL &amp; Data'!E554</f>
        <v>-41.169102000000002</v>
      </c>
      <c r="J132" s="6">
        <f>'CL &amp; Data'!F554</f>
        <v>-45.879128000000001</v>
      </c>
      <c r="L132" s="6">
        <f>'CL &amp; Data'!L554/1000000000</f>
        <v>8.2586499999999994</v>
      </c>
      <c r="N132" s="6">
        <f>'CL &amp; Data'!M554</f>
        <v>-10.029019</v>
      </c>
      <c r="P132" s="6">
        <f>'CL &amp; Data'!N554</f>
        <v>-36.822899</v>
      </c>
      <c r="R132" s="6">
        <f>'CL &amp; Data'!O554</f>
        <v>-39.794331</v>
      </c>
      <c r="T132" s="6">
        <f>'CL &amp; Data'!P554</f>
        <v>-43.647807999999998</v>
      </c>
      <c r="X132" s="6">
        <v>17.192499999999999</v>
      </c>
      <c r="Z132" s="6">
        <v>-52.973568</v>
      </c>
      <c r="AB132" s="6">
        <v>-23.922623000000002</v>
      </c>
      <c r="AD132" s="6">
        <v>-47.641478999999997</v>
      </c>
      <c r="AF132" s="6">
        <v>-32.674380999999997</v>
      </c>
    </row>
    <row r="133" spans="2:32" x14ac:dyDescent="0.25">
      <c r="B133" s="6">
        <f>'CL &amp; Data'!B555/1000000000</f>
        <v>8.3236000000000008</v>
      </c>
      <c r="D133" s="6">
        <f>'CL &amp; Data'!C555</f>
        <v>-9.9402781000000004</v>
      </c>
      <c r="F133" s="6">
        <f>'CL &amp; Data'!D555</f>
        <v>-37.503844999999998</v>
      </c>
      <c r="H133" s="6">
        <f>'CL &amp; Data'!E555</f>
        <v>-41.401156999999998</v>
      </c>
      <c r="J133" s="6">
        <f>'CL &amp; Data'!F555</f>
        <v>-46.590305000000001</v>
      </c>
      <c r="L133" s="6">
        <f>'CL &amp; Data'!L555/1000000000</f>
        <v>8.3236000000000008</v>
      </c>
      <c r="N133" s="6">
        <f>'CL &amp; Data'!M555</f>
        <v>-10.002057000000001</v>
      </c>
      <c r="P133" s="6">
        <f>'CL &amp; Data'!N555</f>
        <v>-36.577274000000003</v>
      </c>
      <c r="R133" s="6">
        <f>'CL &amp; Data'!O555</f>
        <v>-40.321472</v>
      </c>
      <c r="T133" s="6">
        <f>'CL &amp; Data'!P555</f>
        <v>-44.100929000000001</v>
      </c>
      <c r="X133" s="6">
        <v>17.32</v>
      </c>
      <c r="Z133" s="6">
        <v>-53.502087000000003</v>
      </c>
      <c r="AB133" s="6">
        <v>-23.981760000000001</v>
      </c>
      <c r="AD133" s="6">
        <v>-47.307175000000001</v>
      </c>
      <c r="AF133" s="6">
        <v>-32.581947</v>
      </c>
    </row>
    <row r="134" spans="2:32" x14ac:dyDescent="0.25">
      <c r="B134" s="6">
        <f>'CL &amp; Data'!B556/1000000000</f>
        <v>8.3885500000000004</v>
      </c>
      <c r="D134" s="6">
        <f>'CL &amp; Data'!C556</f>
        <v>-9.8543959000000001</v>
      </c>
      <c r="F134" s="6">
        <f>'CL &amp; Data'!D556</f>
        <v>-37.391117000000001</v>
      </c>
      <c r="H134" s="6">
        <f>'CL &amp; Data'!E556</f>
        <v>-41.523440999999998</v>
      </c>
      <c r="J134" s="6">
        <f>'CL &amp; Data'!F556</f>
        <v>-46.944870000000002</v>
      </c>
      <c r="L134" s="6">
        <f>'CL &amp; Data'!L556/1000000000</f>
        <v>8.3885500000000004</v>
      </c>
      <c r="N134" s="6">
        <f>'CL &amp; Data'!M556</f>
        <v>-9.9892930999999994</v>
      </c>
      <c r="P134" s="6">
        <f>'CL &amp; Data'!N556</f>
        <v>-36.379375000000003</v>
      </c>
      <c r="R134" s="6">
        <f>'CL &amp; Data'!O556</f>
        <v>-40.452815999999999</v>
      </c>
      <c r="T134" s="6">
        <f>'CL &amp; Data'!P556</f>
        <v>-44.582642</v>
      </c>
      <c r="X134" s="6">
        <v>17.447500000000002</v>
      </c>
      <c r="Z134" s="6">
        <v>-54.048198999999997</v>
      </c>
      <c r="AB134" s="6">
        <v>-24.039155999999998</v>
      </c>
      <c r="AD134" s="6">
        <v>-47.054625999999999</v>
      </c>
      <c r="AF134" s="6">
        <v>-32.497723000000001</v>
      </c>
    </row>
    <row r="135" spans="2:32" x14ac:dyDescent="0.25">
      <c r="B135" s="6">
        <f>'CL &amp; Data'!B557/1000000000</f>
        <v>8.4535</v>
      </c>
      <c r="D135" s="6">
        <f>'CL &amp; Data'!C557</f>
        <v>-9.7589539999999992</v>
      </c>
      <c r="F135" s="6">
        <f>'CL &amp; Data'!D557</f>
        <v>-37.265957</v>
      </c>
      <c r="H135" s="6">
        <f>'CL &amp; Data'!E557</f>
        <v>-41.548980999999998</v>
      </c>
      <c r="J135" s="6">
        <f>'CL &amp; Data'!F557</f>
        <v>-47.156329999999997</v>
      </c>
      <c r="L135" s="6">
        <f>'CL &amp; Data'!L557/1000000000</f>
        <v>8.4535</v>
      </c>
      <c r="N135" s="6">
        <f>'CL &amp; Data'!M557</f>
        <v>-9.9757823999999999</v>
      </c>
      <c r="P135" s="6">
        <f>'CL &amp; Data'!N557</f>
        <v>-36.187556999999998</v>
      </c>
      <c r="R135" s="6">
        <f>'CL &amp; Data'!O557</f>
        <v>-40.899414</v>
      </c>
      <c r="T135" s="6">
        <f>'CL &amp; Data'!P557</f>
        <v>-45.220646000000002</v>
      </c>
      <c r="X135" s="6">
        <v>17.574999999999999</v>
      </c>
      <c r="Z135" s="6">
        <v>-54.696854000000002</v>
      </c>
      <c r="AB135" s="6">
        <v>-24.089435999999999</v>
      </c>
      <c r="AD135" s="6">
        <v>-46.877991000000002</v>
      </c>
      <c r="AF135" s="6">
        <v>-32.430186999999997</v>
      </c>
    </row>
    <row r="136" spans="2:32" x14ac:dyDescent="0.25">
      <c r="B136" s="6">
        <f>'CL &amp; Data'!B558/1000000000</f>
        <v>8.5184499999999996</v>
      </c>
      <c r="D136" s="6">
        <f>'CL &amp; Data'!C558</f>
        <v>-9.6797581000000008</v>
      </c>
      <c r="F136" s="6">
        <f>'CL &amp; Data'!D558</f>
        <v>-37.250408</v>
      </c>
      <c r="H136" s="6">
        <f>'CL &amp; Data'!E558</f>
        <v>-41.563602000000003</v>
      </c>
      <c r="J136" s="6">
        <f>'CL &amp; Data'!F558</f>
        <v>-47.091887999999997</v>
      </c>
      <c r="L136" s="6">
        <f>'CL &amp; Data'!L558/1000000000</f>
        <v>8.5184499999999996</v>
      </c>
      <c r="N136" s="6">
        <f>'CL &amp; Data'!M558</f>
        <v>-9.9710196999999994</v>
      </c>
      <c r="P136" s="6">
        <f>'CL &amp; Data'!N558</f>
        <v>-35.976368000000001</v>
      </c>
      <c r="R136" s="6">
        <f>'CL &amp; Data'!O558</f>
        <v>-41.083674999999999</v>
      </c>
      <c r="T136" s="6">
        <f>'CL &amp; Data'!P558</f>
        <v>-45.791739999999997</v>
      </c>
      <c r="X136" s="6">
        <v>17.702500000000001</v>
      </c>
      <c r="Z136" s="6">
        <v>-55.325588000000003</v>
      </c>
      <c r="AB136" s="6">
        <v>-24.130534999999998</v>
      </c>
      <c r="AD136" s="6">
        <v>-46.736874</v>
      </c>
      <c r="AF136" s="6">
        <v>-32.375759000000002</v>
      </c>
    </row>
    <row r="137" spans="2:32" x14ac:dyDescent="0.25">
      <c r="B137" s="6">
        <f>'CL &amp; Data'!B559/1000000000</f>
        <v>8.5833999999999993</v>
      </c>
      <c r="D137" s="6">
        <f>'CL &amp; Data'!C559</f>
        <v>-9.6226748999999998</v>
      </c>
      <c r="F137" s="6">
        <f>'CL &amp; Data'!D559</f>
        <v>-37.194201999999997</v>
      </c>
      <c r="H137" s="6">
        <f>'CL &amp; Data'!E559</f>
        <v>-41.496822000000002</v>
      </c>
      <c r="J137" s="6">
        <f>'CL &amp; Data'!F559</f>
        <v>-47.183697000000002</v>
      </c>
      <c r="L137" s="6">
        <f>'CL &amp; Data'!L559/1000000000</f>
        <v>8.5833999999999993</v>
      </c>
      <c r="N137" s="6">
        <f>'CL &amp; Data'!M559</f>
        <v>-9.98001</v>
      </c>
      <c r="P137" s="6">
        <f>'CL &amp; Data'!N559</f>
        <v>-35.729992000000003</v>
      </c>
      <c r="R137" s="6">
        <f>'CL &amp; Data'!O559</f>
        <v>-41.619171000000001</v>
      </c>
      <c r="T137" s="6">
        <f>'CL &amp; Data'!P559</f>
        <v>-46.192740999999998</v>
      </c>
      <c r="X137" s="6">
        <v>17.829999999999998</v>
      </c>
      <c r="Z137" s="6">
        <v>-55.933216000000002</v>
      </c>
      <c r="AB137" s="6">
        <v>-24.177305</v>
      </c>
      <c r="AD137" s="6">
        <v>-46.538291999999998</v>
      </c>
      <c r="AF137" s="6">
        <v>-32.327869</v>
      </c>
    </row>
    <row r="138" spans="2:32" x14ac:dyDescent="0.25">
      <c r="B138" s="6">
        <f>'CL &amp; Data'!B560/1000000000</f>
        <v>8.6483500000000006</v>
      </c>
      <c r="D138" s="6">
        <f>'CL &amp; Data'!C560</f>
        <v>-9.6146764999999998</v>
      </c>
      <c r="F138" s="6">
        <f>'CL &amp; Data'!D560</f>
        <v>-37.179625999999999</v>
      </c>
      <c r="H138" s="6">
        <f>'CL &amp; Data'!E560</f>
        <v>-41.574885999999999</v>
      </c>
      <c r="J138" s="6">
        <f>'CL &amp; Data'!F560</f>
        <v>-47.033169000000001</v>
      </c>
      <c r="L138" s="6">
        <f>'CL &amp; Data'!L560/1000000000</f>
        <v>8.6483500000000006</v>
      </c>
      <c r="N138" s="6">
        <f>'CL &amp; Data'!M560</f>
        <v>-10.007555999999999</v>
      </c>
      <c r="P138" s="6">
        <f>'CL &amp; Data'!N560</f>
        <v>-35.490451999999998</v>
      </c>
      <c r="R138" s="6">
        <f>'CL &amp; Data'!O560</f>
        <v>-42.128967000000003</v>
      </c>
      <c r="T138" s="6">
        <f>'CL &amp; Data'!P560</f>
        <v>-46.356673999999998</v>
      </c>
      <c r="X138" s="6">
        <v>17.9575</v>
      </c>
      <c r="Z138" s="6">
        <v>-56.510371999999997</v>
      </c>
      <c r="AB138" s="6">
        <v>-24.230452</v>
      </c>
      <c r="AD138" s="6">
        <v>-46.304417000000001</v>
      </c>
      <c r="AF138" s="6">
        <v>-32.296669000000001</v>
      </c>
    </row>
    <row r="139" spans="2:32" x14ac:dyDescent="0.25">
      <c r="B139" s="6">
        <f>'CL &amp; Data'!B561/1000000000</f>
        <v>8.7133000000000003</v>
      </c>
      <c r="D139" s="6">
        <f>'CL &amp; Data'!C561</f>
        <v>-9.5986060999999996</v>
      </c>
      <c r="F139" s="6">
        <f>'CL &amp; Data'!D561</f>
        <v>-37.154376999999997</v>
      </c>
      <c r="H139" s="6">
        <f>'CL &amp; Data'!E561</f>
        <v>-41.878731000000002</v>
      </c>
      <c r="J139" s="6">
        <f>'CL &amp; Data'!F561</f>
        <v>-47.173565000000004</v>
      </c>
      <c r="L139" s="6">
        <f>'CL &amp; Data'!L561/1000000000</f>
        <v>8.7133000000000003</v>
      </c>
      <c r="N139" s="6">
        <f>'CL &amp; Data'!M561</f>
        <v>-10.010338000000001</v>
      </c>
      <c r="P139" s="6">
        <f>'CL &amp; Data'!N561</f>
        <v>-35.278858</v>
      </c>
      <c r="R139" s="6">
        <f>'CL &amp; Data'!O561</f>
        <v>-43.093623999999998</v>
      </c>
      <c r="T139" s="6">
        <f>'CL &amp; Data'!P561</f>
        <v>-46.487254999999998</v>
      </c>
      <c r="X139" s="6">
        <v>18.085000000000001</v>
      </c>
      <c r="Z139" s="6">
        <v>-57.075935000000001</v>
      </c>
      <c r="AB139" s="6">
        <v>-24.284565000000001</v>
      </c>
      <c r="AD139" s="6">
        <v>-46.069797999999999</v>
      </c>
      <c r="AF139" s="6">
        <v>-32.280467999999999</v>
      </c>
    </row>
    <row r="140" spans="2:32" x14ac:dyDescent="0.25">
      <c r="B140" s="6">
        <f>'CL &amp; Data'!B562/1000000000</f>
        <v>8.7782499999999999</v>
      </c>
      <c r="D140" s="6">
        <f>'CL &amp; Data'!C562</f>
        <v>-9.6448354999999992</v>
      </c>
      <c r="F140" s="6">
        <f>'CL &amp; Data'!D562</f>
        <v>-37.169764999999998</v>
      </c>
      <c r="H140" s="6">
        <f>'CL &amp; Data'!E562</f>
        <v>-42.309986000000002</v>
      </c>
      <c r="J140" s="6">
        <f>'CL &amp; Data'!F562</f>
        <v>-46.968788000000004</v>
      </c>
      <c r="L140" s="6">
        <f>'CL &amp; Data'!L562/1000000000</f>
        <v>8.7782499999999999</v>
      </c>
      <c r="N140" s="6">
        <f>'CL &amp; Data'!M562</f>
        <v>-10.040307</v>
      </c>
      <c r="P140" s="6">
        <f>'CL &amp; Data'!N562</f>
        <v>-35.066319</v>
      </c>
      <c r="R140" s="6">
        <f>'CL &amp; Data'!O562</f>
        <v>-43.929023999999998</v>
      </c>
      <c r="T140" s="6">
        <f>'CL &amp; Data'!P562</f>
        <v>-46.433365000000002</v>
      </c>
      <c r="X140" s="6">
        <v>18.212499999999999</v>
      </c>
      <c r="Z140" s="6">
        <v>-57.606029999999997</v>
      </c>
      <c r="AB140" s="6">
        <v>-24.332263999999999</v>
      </c>
      <c r="AD140" s="6">
        <v>-45.848025999999997</v>
      </c>
      <c r="AF140" s="6">
        <v>-32.284897000000001</v>
      </c>
    </row>
    <row r="141" spans="2:32" x14ac:dyDescent="0.25">
      <c r="B141" s="6">
        <f>'CL &amp; Data'!B563/1000000000</f>
        <v>8.8431999999999995</v>
      </c>
      <c r="D141" s="6">
        <f>'CL &amp; Data'!C563</f>
        <v>-9.6935043000000007</v>
      </c>
      <c r="F141" s="6">
        <f>'CL &amp; Data'!D563</f>
        <v>-37.324551</v>
      </c>
      <c r="H141" s="6">
        <f>'CL &amp; Data'!E563</f>
        <v>-42.601658</v>
      </c>
      <c r="J141" s="6">
        <f>'CL &amp; Data'!F563</f>
        <v>-46.739860999999998</v>
      </c>
      <c r="L141" s="6">
        <f>'CL &amp; Data'!L563/1000000000</f>
        <v>8.8431999999999995</v>
      </c>
      <c r="N141" s="6">
        <f>'CL &amp; Data'!M563</f>
        <v>-10.056668999999999</v>
      </c>
      <c r="P141" s="6">
        <f>'CL &amp; Data'!N563</f>
        <v>-34.953121000000003</v>
      </c>
      <c r="R141" s="6">
        <f>'CL &amp; Data'!O563</f>
        <v>-44.584308999999998</v>
      </c>
      <c r="T141" s="6">
        <f>'CL &amp; Data'!P563</f>
        <v>-46.365009000000001</v>
      </c>
      <c r="X141" s="6">
        <v>18.34</v>
      </c>
      <c r="Z141" s="6">
        <v>-58.001815999999998</v>
      </c>
      <c r="AB141" s="6">
        <v>-24.388705999999999</v>
      </c>
      <c r="AD141" s="6">
        <v>-45.611651999999999</v>
      </c>
      <c r="AF141" s="6">
        <v>-32.289700000000003</v>
      </c>
    </row>
    <row r="142" spans="2:32" x14ac:dyDescent="0.25">
      <c r="B142" s="6">
        <f>'CL &amp; Data'!B564/1000000000</f>
        <v>8.9081499999999991</v>
      </c>
      <c r="D142" s="6">
        <f>'CL &amp; Data'!C564</f>
        <v>-9.7784901000000009</v>
      </c>
      <c r="F142" s="6">
        <f>'CL &amp; Data'!D564</f>
        <v>-37.585526000000002</v>
      </c>
      <c r="H142" s="6">
        <f>'CL &amp; Data'!E564</f>
        <v>-43.041786000000002</v>
      </c>
      <c r="J142" s="6">
        <f>'CL &amp; Data'!F564</f>
        <v>-46.091766</v>
      </c>
      <c r="L142" s="6">
        <f>'CL &amp; Data'!L564/1000000000</f>
        <v>8.9081499999999991</v>
      </c>
      <c r="N142" s="6">
        <f>'CL &amp; Data'!M564</f>
        <v>-10.098825</v>
      </c>
      <c r="P142" s="6">
        <f>'CL &amp; Data'!N564</f>
        <v>-34.897942</v>
      </c>
      <c r="R142" s="6">
        <f>'CL &amp; Data'!O564</f>
        <v>-44.863177999999998</v>
      </c>
      <c r="T142" s="6">
        <f>'CL &amp; Data'!P564</f>
        <v>-46.138061999999998</v>
      </c>
      <c r="X142" s="6">
        <v>18.467500000000001</v>
      </c>
      <c r="Z142" s="6">
        <v>-58.223877000000002</v>
      </c>
      <c r="AB142" s="6">
        <v>-24.433347999999999</v>
      </c>
      <c r="AD142" s="6">
        <v>-45.363624999999999</v>
      </c>
      <c r="AF142" s="6">
        <v>-32.321357999999996</v>
      </c>
    </row>
    <row r="143" spans="2:32" x14ac:dyDescent="0.25">
      <c r="B143" s="6">
        <f>'CL &amp; Data'!B565/1000000000</f>
        <v>8.9731000000000005</v>
      </c>
      <c r="D143" s="6">
        <f>'CL &amp; Data'!C565</f>
        <v>-9.8767899999999997</v>
      </c>
      <c r="F143" s="6">
        <f>'CL &amp; Data'!D565</f>
        <v>-37.815444999999997</v>
      </c>
      <c r="H143" s="6">
        <f>'CL &amp; Data'!E565</f>
        <v>-43.524901999999997</v>
      </c>
      <c r="J143" s="6">
        <f>'CL &amp; Data'!F565</f>
        <v>-45.604621999999999</v>
      </c>
      <c r="L143" s="6">
        <f>'CL &amp; Data'!L565/1000000000</f>
        <v>8.9731000000000005</v>
      </c>
      <c r="N143" s="6">
        <f>'CL &amp; Data'!M565</f>
        <v>-10.144026999999999</v>
      </c>
      <c r="P143" s="6">
        <f>'CL &amp; Data'!N565</f>
        <v>-34.883732000000002</v>
      </c>
      <c r="R143" s="6">
        <f>'CL &amp; Data'!O565</f>
        <v>-44.786366000000001</v>
      </c>
      <c r="T143" s="6">
        <f>'CL &amp; Data'!P565</f>
        <v>-45.993462000000001</v>
      </c>
      <c r="X143" s="6">
        <v>18.594999999999999</v>
      </c>
      <c r="Z143" s="6">
        <v>-58.344028000000002</v>
      </c>
      <c r="AB143" s="6">
        <v>-24.464893</v>
      </c>
      <c r="AD143" s="6">
        <v>-45.144806000000003</v>
      </c>
      <c r="AF143" s="6">
        <v>-32.365775999999997</v>
      </c>
    </row>
    <row r="144" spans="2:32" x14ac:dyDescent="0.25">
      <c r="B144" s="6">
        <f>'CL &amp; Data'!B566/1000000000</f>
        <v>9.0380500000000001</v>
      </c>
      <c r="D144" s="6">
        <f>'CL &amp; Data'!C566</f>
        <v>-9.9872589000000005</v>
      </c>
      <c r="F144" s="6">
        <f>'CL &amp; Data'!D566</f>
        <v>-38.124409</v>
      </c>
      <c r="H144" s="6">
        <f>'CL &amp; Data'!E566</f>
        <v>-43.972683000000004</v>
      </c>
      <c r="J144" s="6">
        <f>'CL &amp; Data'!F566</f>
        <v>-45.036110000000001</v>
      </c>
      <c r="L144" s="6">
        <f>'CL &amp; Data'!L566/1000000000</f>
        <v>9.0380500000000001</v>
      </c>
      <c r="N144" s="6">
        <f>'CL &amp; Data'!M566</f>
        <v>-10.178213</v>
      </c>
      <c r="P144" s="6">
        <f>'CL &amp; Data'!N566</f>
        <v>-34.884537000000002</v>
      </c>
      <c r="R144" s="6">
        <f>'CL &amp; Data'!O566</f>
        <v>-44.548808999999999</v>
      </c>
      <c r="T144" s="6">
        <f>'CL &amp; Data'!P566</f>
        <v>-45.694800999999998</v>
      </c>
      <c r="X144" s="6">
        <v>18.7225</v>
      </c>
      <c r="Z144" s="6">
        <v>-58.295296</v>
      </c>
      <c r="AB144" s="6">
        <v>-24.488576999999999</v>
      </c>
      <c r="AD144" s="6">
        <v>-44.956691999999997</v>
      </c>
      <c r="AF144" s="6">
        <v>-32.447535999999999</v>
      </c>
    </row>
    <row r="145" spans="2:32" x14ac:dyDescent="0.25">
      <c r="B145" s="6">
        <f>'CL &amp; Data'!B567/1000000000</f>
        <v>9.1029999999999998</v>
      </c>
      <c r="D145" s="6">
        <f>'CL &amp; Data'!C567</f>
        <v>-10.122972000000001</v>
      </c>
      <c r="F145" s="6">
        <f>'CL &amp; Data'!D567</f>
        <v>-38.484012999999997</v>
      </c>
      <c r="H145" s="6">
        <f>'CL &amp; Data'!E567</f>
        <v>-44.422493000000003</v>
      </c>
      <c r="J145" s="6">
        <f>'CL &amp; Data'!F567</f>
        <v>-44.434570000000001</v>
      </c>
      <c r="L145" s="6">
        <f>'CL &amp; Data'!L567/1000000000</f>
        <v>9.1029999999999998</v>
      </c>
      <c r="N145" s="6">
        <f>'CL &amp; Data'!M567</f>
        <v>-10.214086999999999</v>
      </c>
      <c r="P145" s="6">
        <f>'CL &amp; Data'!N567</f>
        <v>-34.858727000000002</v>
      </c>
      <c r="R145" s="6">
        <f>'CL &amp; Data'!O567</f>
        <v>-44.191692000000003</v>
      </c>
      <c r="T145" s="6">
        <f>'CL &amp; Data'!P567</f>
        <v>-45.463054999999997</v>
      </c>
      <c r="X145" s="6">
        <v>18.850000000000001</v>
      </c>
      <c r="Z145" s="6">
        <v>-58.111336000000001</v>
      </c>
      <c r="AB145" s="6">
        <v>-24.499881999999999</v>
      </c>
      <c r="AD145" s="6">
        <v>-44.805832000000002</v>
      </c>
      <c r="AF145" s="6">
        <v>-32.544609000000001</v>
      </c>
    </row>
    <row r="146" spans="2:32" x14ac:dyDescent="0.25">
      <c r="B146" s="6">
        <f>'CL &amp; Data'!B568/1000000000</f>
        <v>9.1679499999999994</v>
      </c>
      <c r="D146" s="6">
        <f>'CL &amp; Data'!C568</f>
        <v>-10.261665000000001</v>
      </c>
      <c r="F146" s="6">
        <f>'CL &amp; Data'!D568</f>
        <v>-38.687213999999997</v>
      </c>
      <c r="H146" s="6">
        <f>'CL &amp; Data'!E568</f>
        <v>-44.931159999999998</v>
      </c>
      <c r="J146" s="6">
        <f>'CL &amp; Data'!F568</f>
        <v>-43.887016000000003</v>
      </c>
      <c r="L146" s="6">
        <f>'CL &amp; Data'!L568/1000000000</f>
        <v>9.1679499999999994</v>
      </c>
      <c r="N146" s="6">
        <f>'CL &amp; Data'!M568</f>
        <v>-10.25206</v>
      </c>
      <c r="P146" s="6">
        <f>'CL &amp; Data'!N568</f>
        <v>-34.794781</v>
      </c>
      <c r="R146" s="6">
        <f>'CL &amp; Data'!O568</f>
        <v>-43.812798000000001</v>
      </c>
      <c r="T146" s="6">
        <f>'CL &amp; Data'!P568</f>
        <v>-45.152023</v>
      </c>
      <c r="X146" s="6">
        <v>18.977499999999999</v>
      </c>
      <c r="Z146" s="6">
        <v>-57.782485999999999</v>
      </c>
      <c r="AB146" s="6">
        <v>-24.517337999999999</v>
      </c>
      <c r="AD146" s="6">
        <v>-44.700394000000003</v>
      </c>
      <c r="AF146" s="6">
        <v>-32.651302000000001</v>
      </c>
    </row>
    <row r="147" spans="2:32" x14ac:dyDescent="0.25">
      <c r="B147" s="6">
        <f>'CL &amp; Data'!B569/1000000000</f>
        <v>9.2329000000000008</v>
      </c>
      <c r="D147" s="6">
        <f>'CL &amp; Data'!C569</f>
        <v>-10.409943999999999</v>
      </c>
      <c r="F147" s="6">
        <f>'CL &amp; Data'!D569</f>
        <v>-38.909374</v>
      </c>
      <c r="H147" s="6">
        <f>'CL &amp; Data'!E569</f>
        <v>-45.442405999999998</v>
      </c>
      <c r="J147" s="6">
        <f>'CL &amp; Data'!F569</f>
        <v>-43.347019000000003</v>
      </c>
      <c r="L147" s="6">
        <f>'CL &amp; Data'!L569/1000000000</f>
        <v>9.2329000000000008</v>
      </c>
      <c r="N147" s="6">
        <f>'CL &amp; Data'!M569</f>
        <v>-10.300592</v>
      </c>
      <c r="P147" s="6">
        <f>'CL &amp; Data'!N569</f>
        <v>-34.856082999999998</v>
      </c>
      <c r="R147" s="6">
        <f>'CL &amp; Data'!O569</f>
        <v>-43.386124000000002</v>
      </c>
      <c r="T147" s="6">
        <f>'CL &amp; Data'!P569</f>
        <v>-44.81073</v>
      </c>
      <c r="X147" s="6">
        <v>19.105</v>
      </c>
      <c r="Z147" s="6">
        <v>-57.316147000000001</v>
      </c>
      <c r="AB147" s="6">
        <v>-24.541014000000001</v>
      </c>
      <c r="AD147" s="6">
        <v>-44.599505999999998</v>
      </c>
      <c r="AF147" s="6">
        <v>-32.759602000000001</v>
      </c>
    </row>
    <row r="148" spans="2:32" x14ac:dyDescent="0.25">
      <c r="B148" s="6">
        <f>'CL &amp; Data'!B570/1000000000</f>
        <v>9.2978500000000004</v>
      </c>
      <c r="D148" s="6">
        <f>'CL &amp; Data'!C570</f>
        <v>-10.569633</v>
      </c>
      <c r="F148" s="6">
        <f>'CL &amp; Data'!D570</f>
        <v>-38.906905999999999</v>
      </c>
      <c r="H148" s="6">
        <f>'CL &amp; Data'!E570</f>
        <v>-46.300303999999997</v>
      </c>
      <c r="J148" s="6">
        <f>'CL &amp; Data'!F570</f>
        <v>-42.8078</v>
      </c>
      <c r="L148" s="6">
        <f>'CL &amp; Data'!L570/1000000000</f>
        <v>9.2978500000000004</v>
      </c>
      <c r="N148" s="6">
        <f>'CL &amp; Data'!M570</f>
        <v>-10.370525000000001</v>
      </c>
      <c r="P148" s="6">
        <f>'CL &amp; Data'!N570</f>
        <v>-34.776919999999997</v>
      </c>
      <c r="R148" s="6">
        <f>'CL &amp; Data'!O570</f>
        <v>-43.001368999999997</v>
      </c>
      <c r="T148" s="6">
        <f>'CL &amp; Data'!P570</f>
        <v>-44.327030000000001</v>
      </c>
      <c r="X148" s="6">
        <v>19.232500000000002</v>
      </c>
      <c r="Z148" s="6">
        <v>-56.658520000000003</v>
      </c>
      <c r="AB148" s="6">
        <v>-24.577551</v>
      </c>
      <c r="AD148" s="6">
        <v>-44.533073000000002</v>
      </c>
      <c r="AF148" s="6">
        <v>-32.846066</v>
      </c>
    </row>
    <row r="149" spans="2:32" x14ac:dyDescent="0.25">
      <c r="B149" s="6">
        <f>'CL &amp; Data'!B571/1000000000</f>
        <v>9.3628</v>
      </c>
      <c r="D149" s="6">
        <f>'CL &amp; Data'!C571</f>
        <v>-10.739426999999999</v>
      </c>
      <c r="F149" s="6">
        <f>'CL &amp; Data'!D571</f>
        <v>-39.020802000000003</v>
      </c>
      <c r="H149" s="6">
        <f>'CL &amp; Data'!E571</f>
        <v>-46.969810000000003</v>
      </c>
      <c r="J149" s="6">
        <f>'CL &amp; Data'!F571</f>
        <v>-42.276169000000003</v>
      </c>
      <c r="L149" s="6">
        <f>'CL &amp; Data'!L571/1000000000</f>
        <v>9.3628</v>
      </c>
      <c r="N149" s="6">
        <f>'CL &amp; Data'!M571</f>
        <v>-10.457357999999999</v>
      </c>
      <c r="P149" s="6">
        <f>'CL &amp; Data'!N571</f>
        <v>-34.857391</v>
      </c>
      <c r="R149" s="6">
        <f>'CL &amp; Data'!O571</f>
        <v>-42.467094000000003</v>
      </c>
      <c r="T149" s="6">
        <f>'CL &amp; Data'!P571</f>
        <v>-43.716610000000003</v>
      </c>
      <c r="X149" s="6">
        <v>19.36</v>
      </c>
      <c r="Z149" s="6">
        <v>-55.766692999999997</v>
      </c>
      <c r="AB149" s="6">
        <v>-24.620794</v>
      </c>
      <c r="AD149" s="6">
        <v>-44.450671999999997</v>
      </c>
      <c r="AF149" s="6">
        <v>-32.891441</v>
      </c>
    </row>
    <row r="150" spans="2:32" x14ac:dyDescent="0.25">
      <c r="B150" s="6">
        <f>'CL &amp; Data'!B572/1000000000</f>
        <v>9.4277499999999996</v>
      </c>
      <c r="D150" s="6">
        <f>'CL &amp; Data'!C572</f>
        <v>-10.85356</v>
      </c>
      <c r="F150" s="6">
        <f>'CL &amp; Data'!D572</f>
        <v>-38.835456999999998</v>
      </c>
      <c r="H150" s="6">
        <f>'CL &amp; Data'!E572</f>
        <v>-47.335411000000001</v>
      </c>
      <c r="J150" s="6">
        <f>'CL &amp; Data'!F572</f>
        <v>-41.845596</v>
      </c>
      <c r="L150" s="6">
        <f>'CL &amp; Data'!L572/1000000000</f>
        <v>9.4277499999999996</v>
      </c>
      <c r="N150" s="6">
        <f>'CL &amp; Data'!M572</f>
        <v>-10.535512000000001</v>
      </c>
      <c r="P150" s="6">
        <f>'CL &amp; Data'!N572</f>
        <v>-34.726630999999998</v>
      </c>
      <c r="R150" s="6">
        <f>'CL &amp; Data'!O572</f>
        <v>-42.022789000000003</v>
      </c>
      <c r="T150" s="6">
        <f>'CL &amp; Data'!P572</f>
        <v>-42.950851</v>
      </c>
      <c r="X150" s="6">
        <v>19.487500000000001</v>
      </c>
      <c r="Z150" s="6">
        <v>-54.889954000000003</v>
      </c>
      <c r="AB150" s="6">
        <v>-24.714594000000002</v>
      </c>
      <c r="AD150" s="6">
        <v>-44.377014000000003</v>
      </c>
      <c r="AF150" s="6">
        <v>-32.876911</v>
      </c>
    </row>
    <row r="151" spans="2:32" x14ac:dyDescent="0.25">
      <c r="B151" s="6">
        <f>'CL &amp; Data'!B573/1000000000</f>
        <v>9.4926999999999992</v>
      </c>
      <c r="D151" s="6">
        <f>'CL &amp; Data'!C573</f>
        <v>-11.038815</v>
      </c>
      <c r="F151" s="6">
        <f>'CL &amp; Data'!D573</f>
        <v>-38.804378999999997</v>
      </c>
      <c r="H151" s="6">
        <f>'CL &amp; Data'!E573</f>
        <v>-46.790641999999998</v>
      </c>
      <c r="J151" s="6">
        <f>'CL &amp; Data'!F573</f>
        <v>-41.376472</v>
      </c>
      <c r="L151" s="6">
        <f>'CL &amp; Data'!L573/1000000000</f>
        <v>9.4926999999999992</v>
      </c>
      <c r="N151" s="6">
        <f>'CL &amp; Data'!M573</f>
        <v>-10.677657</v>
      </c>
      <c r="P151" s="6">
        <f>'CL &amp; Data'!N573</f>
        <v>-34.743237000000001</v>
      </c>
      <c r="R151" s="6">
        <f>'CL &amp; Data'!O573</f>
        <v>-41.491633999999998</v>
      </c>
      <c r="T151" s="6">
        <f>'CL &amp; Data'!P573</f>
        <v>-42.072440999999998</v>
      </c>
      <c r="X151" s="6">
        <v>19.614999999999998</v>
      </c>
      <c r="Z151" s="6">
        <v>-54.303463000000001</v>
      </c>
      <c r="AB151" s="6">
        <v>-24.812073000000002</v>
      </c>
      <c r="AD151" s="6">
        <v>-44.342751</v>
      </c>
      <c r="AF151" s="6">
        <v>-32.886887000000002</v>
      </c>
    </row>
    <row r="152" spans="2:32" x14ac:dyDescent="0.25">
      <c r="B152" s="6">
        <f>'CL &amp; Data'!B574/1000000000</f>
        <v>9.5576500000000006</v>
      </c>
      <c r="D152" s="6">
        <f>'CL &amp; Data'!C574</f>
        <v>-11.195271</v>
      </c>
      <c r="F152" s="6">
        <f>'CL &amp; Data'!D574</f>
        <v>-38.875320000000002</v>
      </c>
      <c r="H152" s="6">
        <f>'CL &amp; Data'!E574</f>
        <v>-45.723812000000002</v>
      </c>
      <c r="J152" s="6">
        <f>'CL &amp; Data'!F574</f>
        <v>-40.847366000000001</v>
      </c>
      <c r="L152" s="6">
        <f>'CL &amp; Data'!L574/1000000000</f>
        <v>9.5576500000000006</v>
      </c>
      <c r="N152" s="6">
        <f>'CL &amp; Data'!M574</f>
        <v>-10.832043000000001</v>
      </c>
      <c r="P152" s="6">
        <f>'CL &amp; Data'!N574</f>
        <v>-34.778706</v>
      </c>
      <c r="R152" s="6">
        <f>'CL &amp; Data'!O574</f>
        <v>-40.969253999999999</v>
      </c>
      <c r="T152" s="6">
        <f>'CL &amp; Data'!P574</f>
        <v>-41.223022</v>
      </c>
      <c r="X152" s="6">
        <v>19.7425</v>
      </c>
      <c r="Z152" s="6">
        <v>-53.748375000000003</v>
      </c>
      <c r="AB152" s="6">
        <v>-24.880638000000001</v>
      </c>
      <c r="AD152" s="6">
        <v>-44.392615999999997</v>
      </c>
      <c r="AF152" s="6">
        <v>-32.884326999999999</v>
      </c>
    </row>
    <row r="153" spans="2:32" x14ac:dyDescent="0.25">
      <c r="B153" s="6">
        <f>'CL &amp; Data'!B575/1000000000</f>
        <v>9.6226000000000003</v>
      </c>
      <c r="D153" s="6">
        <f>'CL &amp; Data'!C575</f>
        <v>-11.361532</v>
      </c>
      <c r="F153" s="6">
        <f>'CL &amp; Data'!D575</f>
        <v>-39.269016000000001</v>
      </c>
      <c r="H153" s="6">
        <f>'CL &amp; Data'!E575</f>
        <v>-44.498443999999999</v>
      </c>
      <c r="J153" s="6">
        <f>'CL &amp; Data'!F575</f>
        <v>-40.306660000000001</v>
      </c>
      <c r="L153" s="6">
        <f>'CL &amp; Data'!L575/1000000000</f>
        <v>9.6226000000000003</v>
      </c>
      <c r="N153" s="6">
        <f>'CL &amp; Data'!M575</f>
        <v>-11.01046</v>
      </c>
      <c r="P153" s="6">
        <f>'CL &amp; Data'!N575</f>
        <v>-34.979686999999998</v>
      </c>
      <c r="R153" s="6">
        <f>'CL &amp; Data'!O575</f>
        <v>-40.388911999999998</v>
      </c>
      <c r="T153" s="6">
        <f>'CL &amp; Data'!P575</f>
        <v>-40.356048999999999</v>
      </c>
      <c r="X153" s="6">
        <v>19.87</v>
      </c>
      <c r="Z153" s="6">
        <v>-53.117111000000001</v>
      </c>
      <c r="AB153" s="6">
        <v>-24.951499999999999</v>
      </c>
      <c r="AD153" s="6">
        <v>-44.380180000000003</v>
      </c>
      <c r="AF153" s="6">
        <v>-32.849964</v>
      </c>
    </row>
    <row r="154" spans="2:32" x14ac:dyDescent="0.25">
      <c r="B154" s="6">
        <f>'CL &amp; Data'!B576/1000000000</f>
        <v>9.6875499999999999</v>
      </c>
      <c r="D154" s="6">
        <f>'CL &amp; Data'!C576</f>
        <v>-11.489317</v>
      </c>
      <c r="F154" s="6">
        <f>'CL &amp; Data'!D576</f>
        <v>-39.693783000000003</v>
      </c>
      <c r="H154" s="6">
        <f>'CL &amp; Data'!E576</f>
        <v>-43.164496999999997</v>
      </c>
      <c r="J154" s="6">
        <f>'CL &amp; Data'!F576</f>
        <v>-39.763016</v>
      </c>
      <c r="L154" s="6">
        <f>'CL &amp; Data'!L576/1000000000</f>
        <v>9.6875499999999999</v>
      </c>
      <c r="N154" s="6">
        <f>'CL &amp; Data'!M576</f>
        <v>-11.222675000000001</v>
      </c>
      <c r="P154" s="6">
        <f>'CL &amp; Data'!N576</f>
        <v>-35.121181</v>
      </c>
      <c r="R154" s="6">
        <f>'CL &amp; Data'!O576</f>
        <v>-39.803306999999997</v>
      </c>
      <c r="T154" s="6">
        <f>'CL &amp; Data'!P576</f>
        <v>-39.647247</v>
      </c>
      <c r="X154" s="6">
        <v>19.997499999999999</v>
      </c>
      <c r="Z154" s="6">
        <v>-52.453789</v>
      </c>
      <c r="AB154" s="6">
        <v>-25.020769000000001</v>
      </c>
      <c r="AD154" s="6">
        <v>-44.277560999999999</v>
      </c>
      <c r="AF154" s="6">
        <v>-32.776501000000003</v>
      </c>
    </row>
    <row r="155" spans="2:32" x14ac:dyDescent="0.25">
      <c r="B155" s="6">
        <f>'CL &amp; Data'!B577/1000000000</f>
        <v>9.7524999999999995</v>
      </c>
      <c r="D155" s="6">
        <f>'CL &amp; Data'!C577</f>
        <v>-11.597739000000001</v>
      </c>
      <c r="F155" s="6">
        <f>'CL &amp; Data'!D577</f>
        <v>-39.969757000000001</v>
      </c>
      <c r="H155" s="6">
        <f>'CL &amp; Data'!E577</f>
        <v>-41.863982999999998</v>
      </c>
      <c r="J155" s="6">
        <f>'CL &amp; Data'!F577</f>
        <v>-39.203387999999997</v>
      </c>
      <c r="L155" s="6">
        <f>'CL &amp; Data'!L577/1000000000</f>
        <v>9.7524999999999995</v>
      </c>
      <c r="N155" s="6">
        <f>'CL &amp; Data'!M577</f>
        <v>-11.451711</v>
      </c>
      <c r="P155" s="6">
        <f>'CL &amp; Data'!N577</f>
        <v>-35.114745999999997</v>
      </c>
      <c r="R155" s="6">
        <f>'CL &amp; Data'!O577</f>
        <v>-39.178524000000003</v>
      </c>
      <c r="T155" s="6">
        <f>'CL &amp; Data'!P577</f>
        <v>-38.940857000000001</v>
      </c>
      <c r="X155" s="6">
        <v>20.125</v>
      </c>
      <c r="Z155" s="6">
        <v>-51.720860000000002</v>
      </c>
      <c r="AB155" s="6">
        <v>-25.076794</v>
      </c>
      <c r="AD155" s="6">
        <v>-44.147109999999998</v>
      </c>
      <c r="AF155" s="6">
        <v>-32.669002999999996</v>
      </c>
    </row>
    <row r="156" spans="2:32" x14ac:dyDescent="0.25">
      <c r="B156" s="6">
        <f>'CL &amp; Data'!B578/1000000000</f>
        <v>9.8174499999999991</v>
      </c>
      <c r="D156" s="6">
        <f>'CL &amp; Data'!C578</f>
        <v>-11.642065000000001</v>
      </c>
      <c r="F156" s="6">
        <f>'CL &amp; Data'!D578</f>
        <v>-40.342002999999998</v>
      </c>
      <c r="H156" s="6">
        <f>'CL &amp; Data'!E578</f>
        <v>-40.830188999999997</v>
      </c>
      <c r="J156" s="6">
        <f>'CL &amp; Data'!F578</f>
        <v>-38.584949000000002</v>
      </c>
      <c r="L156" s="6">
        <f>'CL &amp; Data'!L578/1000000000</f>
        <v>9.8174499999999991</v>
      </c>
      <c r="N156" s="6">
        <f>'CL &amp; Data'!M578</f>
        <v>-11.686604000000001</v>
      </c>
      <c r="P156" s="6">
        <f>'CL &amp; Data'!N578</f>
        <v>-34.947749999999999</v>
      </c>
      <c r="R156" s="6">
        <f>'CL &amp; Data'!O578</f>
        <v>-38.56324</v>
      </c>
      <c r="T156" s="6">
        <f>'CL &amp; Data'!P578</f>
        <v>-38.442504999999997</v>
      </c>
      <c r="X156" s="6">
        <v>20.252500000000001</v>
      </c>
      <c r="Z156" s="6">
        <v>-50.871037000000001</v>
      </c>
      <c r="AB156" s="6">
        <v>-25.139483999999999</v>
      </c>
      <c r="AD156" s="6">
        <v>-43.989460000000001</v>
      </c>
      <c r="AF156" s="6">
        <v>-32.535792999999998</v>
      </c>
    </row>
    <row r="157" spans="2:32" x14ac:dyDescent="0.25">
      <c r="B157" s="6">
        <f>'CL &amp; Data'!B579/1000000000</f>
        <v>9.8824000000000005</v>
      </c>
      <c r="D157" s="6">
        <f>'CL &amp; Data'!C579</f>
        <v>-11.651586999999999</v>
      </c>
      <c r="F157" s="6">
        <f>'CL &amp; Data'!D579</f>
        <v>-40.418380999999997</v>
      </c>
      <c r="H157" s="6">
        <f>'CL &amp; Data'!E579</f>
        <v>-39.901108000000001</v>
      </c>
      <c r="J157" s="6">
        <f>'CL &amp; Data'!F579</f>
        <v>-38.037894999999999</v>
      </c>
      <c r="L157" s="6">
        <f>'CL &amp; Data'!L579/1000000000</f>
        <v>9.8824000000000005</v>
      </c>
      <c r="N157" s="6">
        <f>'CL &amp; Data'!M579</f>
        <v>-11.929675</v>
      </c>
      <c r="P157" s="6">
        <f>'CL &amp; Data'!N579</f>
        <v>-34.604312999999998</v>
      </c>
      <c r="R157" s="6">
        <f>'CL &amp; Data'!O579</f>
        <v>-37.949871000000002</v>
      </c>
      <c r="T157" s="6">
        <f>'CL &amp; Data'!P579</f>
        <v>-37.857486999999999</v>
      </c>
      <c r="X157" s="6">
        <v>20.38</v>
      </c>
      <c r="Z157" s="6">
        <v>-49.963180999999999</v>
      </c>
      <c r="AB157" s="6">
        <v>-25.202998999999998</v>
      </c>
      <c r="AD157" s="6">
        <v>-43.825642000000002</v>
      </c>
      <c r="AF157" s="6">
        <v>-32.394390000000001</v>
      </c>
    </row>
    <row r="158" spans="2:32" x14ac:dyDescent="0.25">
      <c r="B158" s="6">
        <f>'CL &amp; Data'!B580/1000000000</f>
        <v>9.9473500000000001</v>
      </c>
      <c r="D158" s="6">
        <f>'CL &amp; Data'!C580</f>
        <v>-11.625299</v>
      </c>
      <c r="F158" s="6">
        <f>'CL &amp; Data'!D580</f>
        <v>-40.692253000000001</v>
      </c>
      <c r="H158" s="6">
        <f>'CL &amp; Data'!E580</f>
        <v>-39.221522999999998</v>
      </c>
      <c r="J158" s="6">
        <f>'CL &amp; Data'!F580</f>
        <v>-37.447204999999997</v>
      </c>
      <c r="L158" s="6">
        <f>'CL &amp; Data'!L580/1000000000</f>
        <v>9.9473500000000001</v>
      </c>
      <c r="N158" s="6">
        <f>'CL &amp; Data'!M580</f>
        <v>-12.183273</v>
      </c>
      <c r="P158" s="6">
        <f>'CL &amp; Data'!N580</f>
        <v>-34.255791000000002</v>
      </c>
      <c r="R158" s="6">
        <f>'CL &amp; Data'!O580</f>
        <v>-37.404881000000003</v>
      </c>
      <c r="T158" s="6">
        <f>'CL &amp; Data'!P580</f>
        <v>-37.500140999999999</v>
      </c>
      <c r="X158" s="6">
        <v>20.5075</v>
      </c>
      <c r="Z158" s="6">
        <v>-49.102428000000003</v>
      </c>
      <c r="AB158" s="6">
        <v>-25.26943</v>
      </c>
      <c r="AD158" s="6">
        <v>-43.659053999999998</v>
      </c>
      <c r="AF158" s="6">
        <v>-32.245514</v>
      </c>
    </row>
    <row r="159" spans="2:32" x14ac:dyDescent="0.25">
      <c r="B159" s="6">
        <f>'CL &amp; Data'!B581/1000000000</f>
        <v>10.0123</v>
      </c>
      <c r="D159" s="6">
        <f>'CL &amp; Data'!C581</f>
        <v>-11.61365</v>
      </c>
      <c r="F159" s="6">
        <f>'CL &amp; Data'!D581</f>
        <v>-40.489643000000001</v>
      </c>
      <c r="H159" s="6">
        <f>'CL &amp; Data'!E581</f>
        <v>-38.631934999999999</v>
      </c>
      <c r="J159" s="6">
        <f>'CL &amp; Data'!F581</f>
        <v>-36.940703999999997</v>
      </c>
      <c r="L159" s="6">
        <f>'CL &amp; Data'!L581/1000000000</f>
        <v>10.0123</v>
      </c>
      <c r="N159" s="6">
        <f>'CL &amp; Data'!M581</f>
        <v>-12.414089000000001</v>
      </c>
      <c r="P159" s="6">
        <f>'CL &amp; Data'!N581</f>
        <v>-34.002960000000002</v>
      </c>
      <c r="R159" s="6">
        <f>'CL &amp; Data'!O581</f>
        <v>-36.906624000000001</v>
      </c>
      <c r="T159" s="6">
        <f>'CL &amp; Data'!P581</f>
        <v>-37.025696000000003</v>
      </c>
      <c r="X159" s="6">
        <v>20.635000000000002</v>
      </c>
      <c r="Z159" s="6">
        <v>-48.341213000000003</v>
      </c>
      <c r="AB159" s="6">
        <v>-25.349696999999999</v>
      </c>
      <c r="AD159" s="6">
        <v>-43.585479999999997</v>
      </c>
      <c r="AF159" s="6">
        <v>-32.076842999999997</v>
      </c>
    </row>
    <row r="160" spans="2:32" x14ac:dyDescent="0.25">
      <c r="B160" s="6">
        <f>'CL &amp; Data'!B582/1000000000</f>
        <v>10.077249999999999</v>
      </c>
      <c r="D160" s="6">
        <f>'CL &amp; Data'!C582</f>
        <v>-11.593135</v>
      </c>
      <c r="F160" s="6">
        <f>'CL &amp; Data'!D582</f>
        <v>-40.659903999999997</v>
      </c>
      <c r="H160" s="6">
        <f>'CL &amp; Data'!E582</f>
        <v>-38.258572000000001</v>
      </c>
      <c r="J160" s="6">
        <f>'CL &amp; Data'!F582</f>
        <v>-36.433773000000002</v>
      </c>
      <c r="L160" s="6">
        <f>'CL &amp; Data'!L582/1000000000</f>
        <v>10.077249999999999</v>
      </c>
      <c r="N160" s="6">
        <f>'CL &amp; Data'!M582</f>
        <v>-12.671647</v>
      </c>
      <c r="P160" s="6">
        <f>'CL &amp; Data'!N582</f>
        <v>-33.830489999999998</v>
      </c>
      <c r="R160" s="6">
        <f>'CL &amp; Data'!O582</f>
        <v>-36.403564000000003</v>
      </c>
      <c r="T160" s="6">
        <f>'CL &amp; Data'!P582</f>
        <v>-36.759467999999998</v>
      </c>
      <c r="X160" s="6">
        <v>20.762499999999999</v>
      </c>
      <c r="Z160" s="6">
        <v>-47.610698999999997</v>
      </c>
      <c r="AB160" s="6">
        <v>-25.417753000000001</v>
      </c>
      <c r="AD160" s="6">
        <v>-43.749789999999997</v>
      </c>
      <c r="AF160" s="6">
        <v>-31.884699000000001</v>
      </c>
    </row>
    <row r="161" spans="2:32" x14ac:dyDescent="0.25">
      <c r="B161" s="6">
        <f>'CL &amp; Data'!B583/1000000000</f>
        <v>10.142200000000001</v>
      </c>
      <c r="D161" s="6">
        <f>'CL &amp; Data'!C583</f>
        <v>-11.605095</v>
      </c>
      <c r="F161" s="6">
        <f>'CL &amp; Data'!D583</f>
        <v>-40.706958999999998</v>
      </c>
      <c r="H161" s="6">
        <f>'CL &amp; Data'!E583</f>
        <v>-37.872020999999997</v>
      </c>
      <c r="J161" s="6">
        <f>'CL &amp; Data'!F583</f>
        <v>-35.992961999999999</v>
      </c>
      <c r="L161" s="6">
        <f>'CL &amp; Data'!L583/1000000000</f>
        <v>10.142200000000001</v>
      </c>
      <c r="N161" s="6">
        <f>'CL &amp; Data'!M583</f>
        <v>-12.963139999999999</v>
      </c>
      <c r="P161" s="6">
        <f>'CL &amp; Data'!N583</f>
        <v>-33.619571999999998</v>
      </c>
      <c r="R161" s="6">
        <f>'CL &amp; Data'!O583</f>
        <v>-35.932082999999999</v>
      </c>
      <c r="T161" s="6">
        <f>'CL &amp; Data'!P583</f>
        <v>-36.445273999999998</v>
      </c>
      <c r="X161" s="6">
        <v>20.89</v>
      </c>
      <c r="Z161" s="6">
        <v>-46.888077000000003</v>
      </c>
      <c r="AB161" s="6">
        <v>-25.480308999999998</v>
      </c>
      <c r="AD161" s="6">
        <v>-43.805885000000004</v>
      </c>
      <c r="AF161" s="6">
        <v>-31.688725000000002</v>
      </c>
    </row>
    <row r="162" spans="2:32" x14ac:dyDescent="0.25">
      <c r="B162" s="6">
        <f>'CL &amp; Data'!B584/1000000000</f>
        <v>10.20715</v>
      </c>
      <c r="D162" s="6">
        <f>'CL &amp; Data'!C584</f>
        <v>-11.649578</v>
      </c>
      <c r="F162" s="6">
        <f>'CL &amp; Data'!D584</f>
        <v>-40.801830000000002</v>
      </c>
      <c r="H162" s="6">
        <f>'CL &amp; Data'!E584</f>
        <v>-37.492699000000002</v>
      </c>
      <c r="J162" s="6">
        <f>'CL &amp; Data'!F584</f>
        <v>-35.539188000000003</v>
      </c>
      <c r="L162" s="6">
        <f>'CL &amp; Data'!L584/1000000000</f>
        <v>10.20715</v>
      </c>
      <c r="N162" s="6">
        <f>'CL &amp; Data'!M584</f>
        <v>-13.285252</v>
      </c>
      <c r="P162" s="6">
        <f>'CL &amp; Data'!N584</f>
        <v>-33.446781000000001</v>
      </c>
      <c r="R162" s="6">
        <f>'CL &amp; Data'!O584</f>
        <v>-35.475966999999997</v>
      </c>
      <c r="T162" s="6">
        <f>'CL &amp; Data'!P584</f>
        <v>-36.209983999999999</v>
      </c>
      <c r="X162" s="6">
        <v>21.017499999999998</v>
      </c>
      <c r="Z162" s="6">
        <v>-46.288231000000003</v>
      </c>
      <c r="AB162" s="6">
        <v>-25.544443000000001</v>
      </c>
      <c r="AD162" s="6">
        <v>-43.819510999999999</v>
      </c>
      <c r="AF162" s="6">
        <v>-31.491275999999999</v>
      </c>
    </row>
    <row r="163" spans="2:32" x14ac:dyDescent="0.25">
      <c r="B163" s="6">
        <f>'CL &amp; Data'!B585/1000000000</f>
        <v>10.2721</v>
      </c>
      <c r="D163" s="6">
        <f>'CL &amp; Data'!C585</f>
        <v>-11.714880000000001</v>
      </c>
      <c r="F163" s="6">
        <f>'CL &amp; Data'!D585</f>
        <v>-40.853473999999999</v>
      </c>
      <c r="H163" s="6">
        <f>'CL &amp; Data'!E585</f>
        <v>-37.189326999999999</v>
      </c>
      <c r="J163" s="6">
        <f>'CL &amp; Data'!F585</f>
        <v>-35.135105000000003</v>
      </c>
      <c r="L163" s="6">
        <f>'CL &amp; Data'!L585/1000000000</f>
        <v>10.2721</v>
      </c>
      <c r="N163" s="6">
        <f>'CL &amp; Data'!M585</f>
        <v>-13.608306000000001</v>
      </c>
      <c r="P163" s="6">
        <f>'CL &amp; Data'!N585</f>
        <v>-33.327171</v>
      </c>
      <c r="R163" s="6">
        <f>'CL &amp; Data'!O585</f>
        <v>-35.090922999999997</v>
      </c>
      <c r="T163" s="6">
        <f>'CL &amp; Data'!P585</f>
        <v>-35.992362999999997</v>
      </c>
      <c r="X163" s="6">
        <v>21.145</v>
      </c>
      <c r="Z163" s="6">
        <v>-45.859596000000003</v>
      </c>
      <c r="AB163" s="6">
        <v>-25.614204000000001</v>
      </c>
      <c r="AD163" s="6">
        <v>-43.957366999999998</v>
      </c>
      <c r="AF163" s="6">
        <v>-31.279045</v>
      </c>
    </row>
    <row r="164" spans="2:32" x14ac:dyDescent="0.25">
      <c r="B164" s="6">
        <f>'CL &amp; Data'!B586/1000000000</f>
        <v>10.33705</v>
      </c>
      <c r="D164" s="6">
        <f>'CL &amp; Data'!C586</f>
        <v>-11.757355</v>
      </c>
      <c r="F164" s="6">
        <f>'CL &amp; Data'!D586</f>
        <v>-40.997826000000003</v>
      </c>
      <c r="H164" s="6">
        <f>'CL &amp; Data'!E586</f>
        <v>-36.915615000000003</v>
      </c>
      <c r="J164" s="6">
        <f>'CL &amp; Data'!F586</f>
        <v>-34.744495000000001</v>
      </c>
      <c r="L164" s="6">
        <f>'CL &amp; Data'!L586/1000000000</f>
        <v>10.33705</v>
      </c>
      <c r="N164" s="6">
        <f>'CL &amp; Data'!M586</f>
        <v>-13.895756</v>
      </c>
      <c r="P164" s="6">
        <f>'CL &amp; Data'!N586</f>
        <v>-33.21405</v>
      </c>
      <c r="R164" s="6">
        <f>'CL &amp; Data'!O586</f>
        <v>-34.692698999999998</v>
      </c>
      <c r="T164" s="6">
        <f>'CL &amp; Data'!P586</f>
        <v>-35.783923999999999</v>
      </c>
      <c r="X164" s="6">
        <v>21.272500000000001</v>
      </c>
      <c r="Z164" s="6">
        <v>-45.520598999999997</v>
      </c>
      <c r="AB164" s="6">
        <v>-25.702787000000001</v>
      </c>
      <c r="AD164" s="6">
        <v>-44.261574000000003</v>
      </c>
      <c r="AF164" s="6">
        <v>-31.054216</v>
      </c>
    </row>
    <row r="165" spans="2:32" x14ac:dyDescent="0.25">
      <c r="B165" s="6">
        <f>'CL &amp; Data'!B587/1000000000</f>
        <v>10.401999999999999</v>
      </c>
      <c r="D165" s="6">
        <f>'CL &amp; Data'!C587</f>
        <v>-11.863580000000001</v>
      </c>
      <c r="F165" s="6">
        <f>'CL &amp; Data'!D587</f>
        <v>-41.319519</v>
      </c>
      <c r="H165" s="6">
        <f>'CL &amp; Data'!E587</f>
        <v>-36.690941000000002</v>
      </c>
      <c r="J165" s="6">
        <f>'CL &amp; Data'!F587</f>
        <v>-34.386203999999999</v>
      </c>
      <c r="L165" s="6">
        <f>'CL &amp; Data'!L587/1000000000</f>
        <v>10.401999999999999</v>
      </c>
      <c r="N165" s="6">
        <f>'CL &amp; Data'!M587</f>
        <v>-14.219505</v>
      </c>
      <c r="P165" s="6">
        <f>'CL &amp; Data'!N587</f>
        <v>-33.121952</v>
      </c>
      <c r="R165" s="6">
        <f>'CL &amp; Data'!O587</f>
        <v>-34.321143999999997</v>
      </c>
      <c r="T165" s="6">
        <f>'CL &amp; Data'!P587</f>
        <v>-35.601002000000001</v>
      </c>
      <c r="X165" s="6">
        <v>21.4</v>
      </c>
      <c r="Z165" s="6">
        <v>-45.204250000000002</v>
      </c>
      <c r="AB165" s="6">
        <v>-25.797915</v>
      </c>
      <c r="AD165" s="6">
        <v>-44.898445000000002</v>
      </c>
      <c r="AF165" s="6">
        <v>-30.799033999999999</v>
      </c>
    </row>
    <row r="166" spans="2:32" x14ac:dyDescent="0.25">
      <c r="B166" s="6">
        <f>'CL &amp; Data'!B588/1000000000</f>
        <v>10.466950000000001</v>
      </c>
      <c r="D166" s="6">
        <f>'CL &amp; Data'!C588</f>
        <v>-11.965612</v>
      </c>
      <c r="F166" s="6">
        <f>'CL &amp; Data'!D588</f>
        <v>-41.270747999999998</v>
      </c>
      <c r="H166" s="6">
        <f>'CL &amp; Data'!E588</f>
        <v>-36.351165999999999</v>
      </c>
      <c r="J166" s="6">
        <f>'CL &amp; Data'!F588</f>
        <v>-34.055370000000003</v>
      </c>
      <c r="L166" s="6">
        <f>'CL &amp; Data'!L588/1000000000</f>
        <v>10.466950000000001</v>
      </c>
      <c r="N166" s="6">
        <f>'CL &amp; Data'!M588</f>
        <v>-14.533609</v>
      </c>
      <c r="P166" s="6">
        <f>'CL &amp; Data'!N588</f>
        <v>-33.013046000000003</v>
      </c>
      <c r="R166" s="6">
        <f>'CL &amp; Data'!O588</f>
        <v>-33.918159000000003</v>
      </c>
      <c r="T166" s="6">
        <f>'CL &amp; Data'!P588</f>
        <v>-35.297744999999999</v>
      </c>
      <c r="X166" s="6">
        <v>21.5275</v>
      </c>
      <c r="Z166" s="6">
        <v>-44.908230000000003</v>
      </c>
      <c r="AB166" s="6">
        <v>-25.910591</v>
      </c>
      <c r="AD166" s="6">
        <v>-46.168953000000002</v>
      </c>
      <c r="AF166" s="6">
        <v>-30.533557999999999</v>
      </c>
    </row>
    <row r="167" spans="2:32" x14ac:dyDescent="0.25">
      <c r="B167" s="6">
        <f>'CL &amp; Data'!B589/1000000000</f>
        <v>10.5319</v>
      </c>
      <c r="D167" s="6">
        <f>'CL &amp; Data'!C589</f>
        <v>-12.107672000000001</v>
      </c>
      <c r="F167" s="6">
        <f>'CL &amp; Data'!D589</f>
        <v>-41.083061000000001</v>
      </c>
      <c r="H167" s="6">
        <f>'CL &amp; Data'!E589</f>
        <v>-36.014713</v>
      </c>
      <c r="J167" s="6">
        <f>'CL &amp; Data'!F589</f>
        <v>-33.743149000000003</v>
      </c>
      <c r="L167" s="6">
        <f>'CL &amp; Data'!L589/1000000000</f>
        <v>10.5319</v>
      </c>
      <c r="N167" s="6">
        <f>'CL &amp; Data'!M589</f>
        <v>-14.822702</v>
      </c>
      <c r="P167" s="6">
        <f>'CL &amp; Data'!N589</f>
        <v>-32.920208000000002</v>
      </c>
      <c r="R167" s="6">
        <f>'CL &amp; Data'!O589</f>
        <v>-33.559826000000001</v>
      </c>
      <c r="T167" s="6">
        <f>'CL &amp; Data'!P589</f>
        <v>-34.996136</v>
      </c>
      <c r="X167" s="6">
        <v>21.655000000000001</v>
      </c>
      <c r="Z167" s="6">
        <v>-44.636676999999999</v>
      </c>
      <c r="AB167" s="6">
        <v>-26.033939</v>
      </c>
      <c r="AD167" s="6">
        <v>-46.716442000000001</v>
      </c>
      <c r="AF167" s="6">
        <v>-30.272514000000001</v>
      </c>
    </row>
    <row r="168" spans="2:32" x14ac:dyDescent="0.25">
      <c r="B168" s="6">
        <f>'CL &amp; Data'!B590/1000000000</f>
        <v>10.59685</v>
      </c>
      <c r="D168" s="6">
        <f>'CL &amp; Data'!C590</f>
        <v>-12.314287999999999</v>
      </c>
      <c r="F168" s="6">
        <f>'CL &amp; Data'!D590</f>
        <v>-40.993732000000001</v>
      </c>
      <c r="H168" s="6">
        <f>'CL &amp; Data'!E590</f>
        <v>-35.645752000000002</v>
      </c>
      <c r="J168" s="6">
        <f>'CL &amp; Data'!F590</f>
        <v>-33.436729</v>
      </c>
      <c r="L168" s="6">
        <f>'CL &amp; Data'!L590/1000000000</f>
        <v>10.59685</v>
      </c>
      <c r="N168" s="6">
        <f>'CL &amp; Data'!M590</f>
        <v>-15.130425000000001</v>
      </c>
      <c r="P168" s="6">
        <f>'CL &amp; Data'!N590</f>
        <v>-32.871239000000003</v>
      </c>
      <c r="R168" s="6">
        <f>'CL &amp; Data'!O590</f>
        <v>-33.200516</v>
      </c>
      <c r="T168" s="6">
        <f>'CL &amp; Data'!P590</f>
        <v>-34.671047000000002</v>
      </c>
      <c r="X168" s="6">
        <v>21.782499999999999</v>
      </c>
      <c r="Z168" s="6">
        <v>-44.430942999999999</v>
      </c>
      <c r="AB168" s="6">
        <v>-26.163128</v>
      </c>
      <c r="AD168" s="6">
        <v>-47.117171999999997</v>
      </c>
      <c r="AF168" s="6">
        <v>-30.023916</v>
      </c>
    </row>
    <row r="169" spans="2:32" x14ac:dyDescent="0.25">
      <c r="B169" s="6">
        <f>'CL &amp; Data'!B591/1000000000</f>
        <v>10.661799999999999</v>
      </c>
      <c r="D169" s="6">
        <f>'CL &amp; Data'!C591</f>
        <v>-12.523028</v>
      </c>
      <c r="F169" s="6">
        <f>'CL &amp; Data'!D591</f>
        <v>-40.953372999999999</v>
      </c>
      <c r="H169" s="6">
        <f>'CL &amp; Data'!E591</f>
        <v>-35.269638</v>
      </c>
      <c r="J169" s="6">
        <f>'CL &amp; Data'!F591</f>
        <v>-33.138187000000002</v>
      </c>
      <c r="L169" s="6">
        <f>'CL &amp; Data'!L591/1000000000</f>
        <v>10.661799999999999</v>
      </c>
      <c r="N169" s="6">
        <f>'CL &amp; Data'!M591</f>
        <v>-15.344302000000001</v>
      </c>
      <c r="P169" s="6">
        <f>'CL &amp; Data'!N591</f>
        <v>-32.907035999999998</v>
      </c>
      <c r="R169" s="6">
        <f>'CL &amp; Data'!O591</f>
        <v>-32.868926999999999</v>
      </c>
      <c r="T169" s="6">
        <f>'CL &amp; Data'!P591</f>
        <v>-34.340778</v>
      </c>
      <c r="X169" s="6">
        <v>21.91</v>
      </c>
      <c r="Z169" s="6">
        <v>-44.297482000000002</v>
      </c>
      <c r="AB169" s="6">
        <v>-26.296866999999999</v>
      </c>
      <c r="AD169" s="6">
        <v>-47.486404</v>
      </c>
      <c r="AF169" s="6">
        <v>-29.804991000000001</v>
      </c>
    </row>
    <row r="170" spans="2:32" x14ac:dyDescent="0.25">
      <c r="B170" s="6">
        <f>'CL &amp; Data'!B592/1000000000</f>
        <v>10.726749999999999</v>
      </c>
      <c r="D170" s="6">
        <f>'CL &amp; Data'!C592</f>
        <v>-12.671697</v>
      </c>
      <c r="F170" s="6">
        <f>'CL &amp; Data'!D592</f>
        <v>-40.828429999999997</v>
      </c>
      <c r="H170" s="6">
        <f>'CL &amp; Data'!E592</f>
        <v>-34.860840000000003</v>
      </c>
      <c r="J170" s="6">
        <f>'CL &amp; Data'!F592</f>
        <v>-32.842834000000003</v>
      </c>
      <c r="L170" s="6">
        <f>'CL &amp; Data'!L592/1000000000</f>
        <v>10.726749999999999</v>
      </c>
      <c r="N170" s="6">
        <f>'CL &amp; Data'!M592</f>
        <v>-15.512551999999999</v>
      </c>
      <c r="P170" s="6">
        <f>'CL &amp; Data'!N592</f>
        <v>-32.971221999999997</v>
      </c>
      <c r="R170" s="6">
        <f>'CL &amp; Data'!O592</f>
        <v>-32.587291999999998</v>
      </c>
      <c r="T170" s="6">
        <f>'CL &amp; Data'!P592</f>
        <v>-34.014068999999999</v>
      </c>
      <c r="X170" s="6">
        <v>22.037500000000001</v>
      </c>
      <c r="Z170" s="6">
        <v>-44.266373000000002</v>
      </c>
      <c r="AB170" s="6">
        <v>-26.434017000000001</v>
      </c>
      <c r="AD170" s="6">
        <v>-47.980773999999997</v>
      </c>
      <c r="AF170" s="6">
        <v>-29.634540999999999</v>
      </c>
    </row>
    <row r="171" spans="2:32" x14ac:dyDescent="0.25">
      <c r="B171" s="6">
        <f>'CL &amp; Data'!B593/1000000000</f>
        <v>10.791700000000001</v>
      </c>
      <c r="D171" s="6">
        <f>'CL &amp; Data'!C593</f>
        <v>-12.928196</v>
      </c>
      <c r="F171" s="6">
        <f>'CL &amp; Data'!D593</f>
        <v>-40.750092000000002</v>
      </c>
      <c r="H171" s="6">
        <f>'CL &amp; Data'!E593</f>
        <v>-34.502510000000001</v>
      </c>
      <c r="J171" s="6">
        <f>'CL &amp; Data'!F593</f>
        <v>-32.579715999999998</v>
      </c>
      <c r="L171" s="6">
        <f>'CL &amp; Data'!L593/1000000000</f>
        <v>10.791700000000001</v>
      </c>
      <c r="N171" s="6">
        <f>'CL &amp; Data'!M593</f>
        <v>-15.666416999999999</v>
      </c>
      <c r="P171" s="6">
        <f>'CL &amp; Data'!N593</f>
        <v>-32.993923000000002</v>
      </c>
      <c r="R171" s="6">
        <f>'CL &amp; Data'!O593</f>
        <v>-32.320369999999997</v>
      </c>
      <c r="T171" s="6">
        <f>'CL &amp; Data'!P593</f>
        <v>-33.720847999999997</v>
      </c>
      <c r="X171" s="6">
        <v>22.164999999999999</v>
      </c>
      <c r="Z171" s="6">
        <v>-44.372149999999998</v>
      </c>
      <c r="AB171" s="6">
        <v>-26.546845999999999</v>
      </c>
      <c r="AD171" s="6">
        <v>-48.611094999999999</v>
      </c>
      <c r="AF171" s="6">
        <v>-29.518263000000001</v>
      </c>
    </row>
    <row r="172" spans="2:32" x14ac:dyDescent="0.25">
      <c r="B172" s="6">
        <f>'CL &amp; Data'!B594/1000000000</f>
        <v>10.85665</v>
      </c>
      <c r="D172" s="6">
        <f>'CL &amp; Data'!C594</f>
        <v>-13.216383</v>
      </c>
      <c r="F172" s="6">
        <f>'CL &amp; Data'!D594</f>
        <v>-40.473464999999997</v>
      </c>
      <c r="H172" s="6">
        <f>'CL &amp; Data'!E594</f>
        <v>-34.189338999999997</v>
      </c>
      <c r="J172" s="6">
        <f>'CL &amp; Data'!F594</f>
        <v>-32.321204999999999</v>
      </c>
      <c r="L172" s="6">
        <f>'CL &amp; Data'!L594/1000000000</f>
        <v>10.85665</v>
      </c>
      <c r="N172" s="6">
        <f>'CL &amp; Data'!M594</f>
        <v>-15.808666000000001</v>
      </c>
      <c r="P172" s="6">
        <f>'CL &amp; Data'!N594</f>
        <v>-32.949291000000002</v>
      </c>
      <c r="R172" s="6">
        <f>'CL &amp; Data'!O594</f>
        <v>-32.111561000000002</v>
      </c>
      <c r="T172" s="6">
        <f>'CL &amp; Data'!P594</f>
        <v>-33.467948999999997</v>
      </c>
      <c r="X172" s="6">
        <v>22.2925</v>
      </c>
      <c r="Z172" s="6">
        <v>-44.570872999999999</v>
      </c>
      <c r="AB172" s="6">
        <v>-26.661601999999998</v>
      </c>
      <c r="AD172" s="6">
        <v>-49.299438000000002</v>
      </c>
      <c r="AF172" s="6">
        <v>-29.393929</v>
      </c>
    </row>
    <row r="173" spans="2:32" x14ac:dyDescent="0.25">
      <c r="B173" s="6">
        <f>'CL &amp; Data'!B595/1000000000</f>
        <v>10.9216</v>
      </c>
      <c r="D173" s="6">
        <f>'CL &amp; Data'!C595</f>
        <v>-13.575540999999999</v>
      </c>
      <c r="F173" s="6">
        <f>'CL &amp; Data'!D595</f>
        <v>-40.358829</v>
      </c>
      <c r="H173" s="6">
        <f>'CL &amp; Data'!E595</f>
        <v>-33.948956000000003</v>
      </c>
      <c r="J173" s="6">
        <f>'CL &amp; Data'!F595</f>
        <v>-32.114811000000003</v>
      </c>
      <c r="L173" s="6">
        <f>'CL &amp; Data'!L595/1000000000</f>
        <v>10.9216</v>
      </c>
      <c r="N173" s="6">
        <f>'CL &amp; Data'!M595</f>
        <v>-15.950768</v>
      </c>
      <c r="P173" s="6">
        <f>'CL &amp; Data'!N595</f>
        <v>-32.932205000000003</v>
      </c>
      <c r="R173" s="6">
        <f>'CL &amp; Data'!O595</f>
        <v>-31.887905</v>
      </c>
      <c r="T173" s="6">
        <f>'CL &amp; Data'!P595</f>
        <v>-33.253731000000002</v>
      </c>
      <c r="X173" s="6">
        <v>22.42</v>
      </c>
      <c r="Z173" s="6">
        <v>-44.780330999999997</v>
      </c>
      <c r="AB173" s="6">
        <v>-26.815857000000001</v>
      </c>
      <c r="AD173" s="6">
        <v>-50.118523000000003</v>
      </c>
      <c r="AF173" s="6">
        <v>-29.266613</v>
      </c>
    </row>
    <row r="174" spans="2:32" x14ac:dyDescent="0.25">
      <c r="B174" s="6">
        <f>'CL &amp; Data'!B596/1000000000</f>
        <v>10.986549999999999</v>
      </c>
      <c r="D174" s="6">
        <f>'CL &amp; Data'!C596</f>
        <v>-13.857471</v>
      </c>
      <c r="F174" s="6">
        <f>'CL &amp; Data'!D596</f>
        <v>-40.126815999999998</v>
      </c>
      <c r="H174" s="6">
        <f>'CL &amp; Data'!E596</f>
        <v>-33.720168999999999</v>
      </c>
      <c r="J174" s="6">
        <f>'CL &amp; Data'!F596</f>
        <v>-31.956735999999999</v>
      </c>
      <c r="L174" s="6">
        <f>'CL &amp; Data'!L596/1000000000</f>
        <v>10.986549999999999</v>
      </c>
      <c r="N174" s="6">
        <f>'CL &amp; Data'!M596</f>
        <v>-16.03463</v>
      </c>
      <c r="P174" s="6">
        <f>'CL &amp; Data'!N596</f>
        <v>-32.906604999999999</v>
      </c>
      <c r="R174" s="6">
        <f>'CL &amp; Data'!O596</f>
        <v>-31.750397</v>
      </c>
      <c r="T174" s="6">
        <f>'CL &amp; Data'!P596</f>
        <v>-33.080154</v>
      </c>
      <c r="X174" s="6">
        <v>22.547499999999999</v>
      </c>
      <c r="Z174" s="6">
        <v>-45.06673</v>
      </c>
      <c r="AB174" s="6">
        <v>-26.965111</v>
      </c>
      <c r="AD174" s="6">
        <v>-51.222175999999997</v>
      </c>
      <c r="AF174" s="6">
        <v>-29.169606999999999</v>
      </c>
    </row>
    <row r="175" spans="2:32" x14ac:dyDescent="0.25">
      <c r="B175" s="6">
        <f>'CL &amp; Data'!B597/1000000000</f>
        <v>11.051500000000001</v>
      </c>
      <c r="D175" s="6">
        <f>'CL &amp; Data'!C597</f>
        <v>-14.18263</v>
      </c>
      <c r="F175" s="6">
        <f>'CL &amp; Data'!D597</f>
        <v>-40.168326999999998</v>
      </c>
      <c r="H175" s="6">
        <f>'CL &amp; Data'!E597</f>
        <v>-33.600777000000001</v>
      </c>
      <c r="J175" s="6">
        <f>'CL &amp; Data'!F597</f>
        <v>-31.880520000000001</v>
      </c>
      <c r="L175" s="6">
        <f>'CL &amp; Data'!L597/1000000000</f>
        <v>11.051500000000001</v>
      </c>
      <c r="N175" s="6">
        <f>'CL &amp; Data'!M597</f>
        <v>-16.062052000000001</v>
      </c>
      <c r="P175" s="6">
        <f>'CL &amp; Data'!N597</f>
        <v>-32.851863999999999</v>
      </c>
      <c r="R175" s="6">
        <f>'CL &amp; Data'!O597</f>
        <v>-31.638276999999999</v>
      </c>
      <c r="T175" s="6">
        <f>'CL &amp; Data'!P597</f>
        <v>-32.991748999999999</v>
      </c>
      <c r="X175" s="6">
        <v>22.675000000000001</v>
      </c>
      <c r="Z175" s="6">
        <v>-45.459850000000003</v>
      </c>
      <c r="AB175" s="6">
        <v>-27.120062000000001</v>
      </c>
      <c r="AD175" s="6">
        <v>-52.359408999999999</v>
      </c>
      <c r="AF175" s="6">
        <v>-29.111979999999999</v>
      </c>
    </row>
    <row r="176" spans="2:32" x14ac:dyDescent="0.25">
      <c r="B176" s="6">
        <f>'CL &amp; Data'!B598/1000000000</f>
        <v>11.11645</v>
      </c>
      <c r="D176" s="6">
        <f>'CL &amp; Data'!C598</f>
        <v>-14.569221000000001</v>
      </c>
      <c r="F176" s="6">
        <f>'CL &amp; Data'!D598</f>
        <v>-40.269008999999997</v>
      </c>
      <c r="H176" s="6">
        <f>'CL &amp; Data'!E598</f>
        <v>-33.495747000000001</v>
      </c>
      <c r="J176" s="6">
        <f>'CL &amp; Data'!F598</f>
        <v>-31.873123</v>
      </c>
      <c r="L176" s="6">
        <f>'CL &amp; Data'!L598/1000000000</f>
        <v>11.11645</v>
      </c>
      <c r="N176" s="6">
        <f>'CL &amp; Data'!M598</f>
        <v>-16.062016</v>
      </c>
      <c r="P176" s="6">
        <f>'CL &amp; Data'!N598</f>
        <v>-32.750644999999999</v>
      </c>
      <c r="R176" s="6">
        <f>'CL &amp; Data'!O598</f>
        <v>-31.630037000000002</v>
      </c>
      <c r="T176" s="6">
        <f>'CL &amp; Data'!P598</f>
        <v>-32.928741000000002</v>
      </c>
      <c r="X176" s="6">
        <v>22.802499999999998</v>
      </c>
      <c r="Z176" s="6">
        <v>-45.846012000000002</v>
      </c>
      <c r="AB176" s="6">
        <v>-27.281551</v>
      </c>
      <c r="AD176" s="6">
        <v>-53.415202999999998</v>
      </c>
      <c r="AF176" s="6">
        <v>-29.086137999999998</v>
      </c>
    </row>
    <row r="177" spans="2:32" x14ac:dyDescent="0.25">
      <c r="B177" s="6">
        <f>'CL &amp; Data'!B599/1000000000</f>
        <v>11.1814</v>
      </c>
      <c r="D177" s="6">
        <f>'CL &amp; Data'!C599</f>
        <v>-14.920166999999999</v>
      </c>
      <c r="F177" s="6">
        <f>'CL &amp; Data'!D599</f>
        <v>-40.690987</v>
      </c>
      <c r="H177" s="6">
        <f>'CL &amp; Data'!E599</f>
        <v>-33.524811</v>
      </c>
      <c r="J177" s="6">
        <f>'CL &amp; Data'!F599</f>
        <v>-31.938815999999999</v>
      </c>
      <c r="L177" s="6">
        <f>'CL &amp; Data'!L599/1000000000</f>
        <v>11.1814</v>
      </c>
      <c r="N177" s="6">
        <f>'CL &amp; Data'!M599</f>
        <v>-15.952226</v>
      </c>
      <c r="P177" s="6">
        <f>'CL &amp; Data'!N599</f>
        <v>-32.717213000000001</v>
      </c>
      <c r="R177" s="6">
        <f>'CL &amp; Data'!O599</f>
        <v>-31.713090999999999</v>
      </c>
      <c r="T177" s="6">
        <f>'CL &amp; Data'!P599</f>
        <v>-33.017989999999998</v>
      </c>
      <c r="X177" s="6">
        <v>22.93</v>
      </c>
      <c r="Z177" s="6">
        <v>-46.232188999999998</v>
      </c>
      <c r="AB177" s="6">
        <v>-27.436292999999999</v>
      </c>
      <c r="AD177" s="6">
        <v>-54.635936999999998</v>
      </c>
      <c r="AF177" s="6">
        <v>-29.078399999999998</v>
      </c>
    </row>
    <row r="178" spans="2:32" x14ac:dyDescent="0.25">
      <c r="B178" s="6">
        <f>'CL &amp; Data'!B600/1000000000</f>
        <v>11.24635</v>
      </c>
      <c r="D178" s="6">
        <f>'CL &amp; Data'!C600</f>
        <v>-15.18721</v>
      </c>
      <c r="F178" s="6">
        <f>'CL &amp; Data'!D600</f>
        <v>-41.057659000000001</v>
      </c>
      <c r="H178" s="6">
        <f>'CL &amp; Data'!E600</f>
        <v>-33.631073000000001</v>
      </c>
      <c r="J178" s="6">
        <f>'CL &amp; Data'!F600</f>
        <v>-32.091591000000001</v>
      </c>
      <c r="L178" s="6">
        <f>'CL &amp; Data'!L600/1000000000</f>
        <v>11.24635</v>
      </c>
      <c r="N178" s="6">
        <f>'CL &amp; Data'!M600</f>
        <v>-15.782703</v>
      </c>
      <c r="P178" s="6">
        <f>'CL &amp; Data'!N600</f>
        <v>-32.688229</v>
      </c>
      <c r="R178" s="6">
        <f>'CL &amp; Data'!O600</f>
        <v>-31.873871000000001</v>
      </c>
      <c r="T178" s="6">
        <f>'CL &amp; Data'!P600</f>
        <v>-33.13702</v>
      </c>
      <c r="X178" s="6">
        <v>23.057500000000001</v>
      </c>
      <c r="Z178" s="6">
        <v>-46.599403000000002</v>
      </c>
      <c r="AB178" s="6">
        <v>-27.582802000000001</v>
      </c>
      <c r="AD178" s="6">
        <v>-56.008701000000002</v>
      </c>
      <c r="AF178" s="6">
        <v>-29.0777</v>
      </c>
    </row>
    <row r="179" spans="2:32" x14ac:dyDescent="0.25">
      <c r="B179" s="6">
        <f>'CL &amp; Data'!B601/1000000000</f>
        <v>11.311299999999999</v>
      </c>
      <c r="D179" s="6">
        <f>'CL &amp; Data'!C601</f>
        <v>-15.380409</v>
      </c>
      <c r="F179" s="6">
        <f>'CL &amp; Data'!D601</f>
        <v>-41.452038000000002</v>
      </c>
      <c r="H179" s="6">
        <f>'CL &amp; Data'!E601</f>
        <v>-33.809806999999999</v>
      </c>
      <c r="J179" s="6">
        <f>'CL &amp; Data'!F601</f>
        <v>-32.337727000000001</v>
      </c>
      <c r="L179" s="6">
        <f>'CL &amp; Data'!L601/1000000000</f>
        <v>11.311299999999999</v>
      </c>
      <c r="N179" s="6">
        <f>'CL &amp; Data'!M601</f>
        <v>-15.531886</v>
      </c>
      <c r="P179" s="6">
        <f>'CL &amp; Data'!N601</f>
        <v>-32.607883000000001</v>
      </c>
      <c r="R179" s="6">
        <f>'CL &amp; Data'!O601</f>
        <v>-32.142707999999999</v>
      </c>
      <c r="T179" s="6">
        <f>'CL &amp; Data'!P601</f>
        <v>-33.353076999999999</v>
      </c>
      <c r="X179" s="6">
        <v>23.184999999999999</v>
      </c>
      <c r="Z179" s="6">
        <v>-46.901161000000002</v>
      </c>
      <c r="AB179" s="6">
        <v>-27.717130999999998</v>
      </c>
      <c r="AD179" s="6">
        <v>-57.518799000000001</v>
      </c>
      <c r="AF179" s="6">
        <v>-29.076363000000001</v>
      </c>
    </row>
    <row r="180" spans="2:32" x14ac:dyDescent="0.25">
      <c r="B180" s="6">
        <f>'CL &amp; Data'!B602/1000000000</f>
        <v>11.376250000000001</v>
      </c>
      <c r="D180" s="6">
        <f>'CL &amp; Data'!C602</f>
        <v>-15.593756000000001</v>
      </c>
      <c r="F180" s="6">
        <f>'CL &amp; Data'!D602</f>
        <v>-42.050342999999998</v>
      </c>
      <c r="H180" s="6">
        <f>'CL &amp; Data'!E602</f>
        <v>-34.056080000000001</v>
      </c>
      <c r="J180" s="6">
        <f>'CL &amp; Data'!F602</f>
        <v>-32.627712000000002</v>
      </c>
      <c r="L180" s="6">
        <f>'CL &amp; Data'!L602/1000000000</f>
        <v>11.376250000000001</v>
      </c>
      <c r="N180" s="6">
        <f>'CL &amp; Data'!M602</f>
        <v>-15.323426</v>
      </c>
      <c r="P180" s="6">
        <f>'CL &amp; Data'!N602</f>
        <v>-32.451819999999998</v>
      </c>
      <c r="R180" s="6">
        <f>'CL &amp; Data'!O602</f>
        <v>-32.406612000000003</v>
      </c>
      <c r="T180" s="6">
        <f>'CL &amp; Data'!P602</f>
        <v>-33.591800999999997</v>
      </c>
      <c r="X180" s="6">
        <v>23.3125</v>
      </c>
      <c r="Z180" s="6">
        <v>-47.084904000000002</v>
      </c>
      <c r="AB180" s="6">
        <v>-27.826477000000001</v>
      </c>
      <c r="AD180" s="6">
        <v>-58.811957999999997</v>
      </c>
      <c r="AF180" s="6">
        <v>-29.080456000000002</v>
      </c>
    </row>
    <row r="181" spans="2:32" x14ac:dyDescent="0.25">
      <c r="B181" s="6">
        <f>'CL &amp; Data'!B603/1000000000</f>
        <v>11.4412</v>
      </c>
      <c r="D181" s="6">
        <f>'CL &amp; Data'!C603</f>
        <v>-15.779726999999999</v>
      </c>
      <c r="F181" s="6">
        <f>'CL &amp; Data'!D603</f>
        <v>-43.067970000000003</v>
      </c>
      <c r="H181" s="6">
        <f>'CL &amp; Data'!E603</f>
        <v>-34.401809999999998</v>
      </c>
      <c r="J181" s="6">
        <f>'CL &amp; Data'!F603</f>
        <v>-33.020401</v>
      </c>
      <c r="L181" s="6">
        <f>'CL &amp; Data'!L603/1000000000</f>
        <v>11.4412</v>
      </c>
      <c r="N181" s="6">
        <f>'CL &amp; Data'!M603</f>
        <v>-15.083033</v>
      </c>
      <c r="P181" s="6">
        <f>'CL &amp; Data'!N603</f>
        <v>-32.232754</v>
      </c>
      <c r="R181" s="6">
        <f>'CL &amp; Data'!O603</f>
        <v>-32.766266000000002</v>
      </c>
      <c r="T181" s="6">
        <f>'CL &amp; Data'!P603</f>
        <v>-33.941448000000001</v>
      </c>
      <c r="X181" s="6">
        <v>23.44</v>
      </c>
      <c r="Z181" s="6">
        <v>-47.220184000000003</v>
      </c>
      <c r="AB181" s="6">
        <v>-27.939060000000001</v>
      </c>
      <c r="AD181" s="6">
        <v>-59.565753999999998</v>
      </c>
      <c r="AF181" s="6">
        <v>-29.101986</v>
      </c>
    </row>
    <row r="182" spans="2:32" x14ac:dyDescent="0.25">
      <c r="B182" s="6">
        <f>'CL &amp; Data'!B604/1000000000</f>
        <v>11.50615</v>
      </c>
      <c r="D182" s="6">
        <f>'CL &amp; Data'!C604</f>
        <v>-15.887937000000001</v>
      </c>
      <c r="F182" s="6">
        <f>'CL &amp; Data'!D604</f>
        <v>-44.169967999999997</v>
      </c>
      <c r="H182" s="6">
        <f>'CL &amp; Data'!E604</f>
        <v>-34.824776</v>
      </c>
      <c r="J182" s="6">
        <f>'CL &amp; Data'!F604</f>
        <v>-33.427967000000002</v>
      </c>
      <c r="L182" s="6">
        <f>'CL &amp; Data'!L604/1000000000</f>
        <v>11.50615</v>
      </c>
      <c r="N182" s="6">
        <f>'CL &amp; Data'!M604</f>
        <v>-14.804671000000001</v>
      </c>
      <c r="P182" s="6">
        <f>'CL &amp; Data'!N604</f>
        <v>-32.190842000000004</v>
      </c>
      <c r="R182" s="6">
        <f>'CL &amp; Data'!O604</f>
        <v>-33.109878999999999</v>
      </c>
      <c r="T182" s="6">
        <f>'CL &amp; Data'!P604</f>
        <v>-34.294224</v>
      </c>
      <c r="X182" s="6">
        <v>23.567499999999999</v>
      </c>
      <c r="Z182" s="6">
        <v>-47.304737000000003</v>
      </c>
      <c r="AB182" s="6">
        <v>-28.050861000000001</v>
      </c>
      <c r="AD182" s="6">
        <v>-60.287711999999999</v>
      </c>
      <c r="AF182" s="6">
        <v>-29.122169</v>
      </c>
    </row>
    <row r="183" spans="2:32" x14ac:dyDescent="0.25">
      <c r="B183" s="6">
        <f>'CL &amp; Data'!B605/1000000000</f>
        <v>11.571099999999999</v>
      </c>
      <c r="D183" s="6">
        <f>'CL &amp; Data'!C605</f>
        <v>-15.963620000000001</v>
      </c>
      <c r="F183" s="6">
        <f>'CL &amp; Data'!D605</f>
        <v>-44.837069999999997</v>
      </c>
      <c r="H183" s="6">
        <f>'CL &amp; Data'!E605</f>
        <v>-35.187812999999998</v>
      </c>
      <c r="J183" s="6">
        <f>'CL &amp; Data'!F605</f>
        <v>-33.907302999999999</v>
      </c>
      <c r="L183" s="6">
        <f>'CL &amp; Data'!L605/1000000000</f>
        <v>11.571099999999999</v>
      </c>
      <c r="N183" s="6">
        <f>'CL &amp; Data'!M605</f>
        <v>-14.514523000000001</v>
      </c>
      <c r="P183" s="6">
        <f>'CL &amp; Data'!N605</f>
        <v>-32.050159000000001</v>
      </c>
      <c r="R183" s="6">
        <f>'CL &amp; Data'!O605</f>
        <v>-33.571300999999998</v>
      </c>
      <c r="T183" s="6">
        <f>'CL &amp; Data'!P605</f>
        <v>-34.665348000000002</v>
      </c>
      <c r="X183" s="6">
        <v>23.695</v>
      </c>
      <c r="Z183" s="6">
        <v>-47.347450000000002</v>
      </c>
      <c r="AB183" s="6">
        <v>-28.163115000000001</v>
      </c>
      <c r="AD183" s="6">
        <v>-60.854861999999997</v>
      </c>
      <c r="AF183" s="6">
        <v>-29.141732999999999</v>
      </c>
    </row>
    <row r="184" spans="2:32" x14ac:dyDescent="0.25">
      <c r="B184" s="6">
        <f>'CL &amp; Data'!B606/1000000000</f>
        <v>11.636049999999999</v>
      </c>
      <c r="D184" s="6">
        <f>'CL &amp; Data'!C606</f>
        <v>-16.020287</v>
      </c>
      <c r="F184" s="6">
        <f>'CL &amp; Data'!D606</f>
        <v>-45.281489999999998</v>
      </c>
      <c r="H184" s="6">
        <f>'CL &amp; Data'!E606</f>
        <v>-35.554279000000001</v>
      </c>
      <c r="J184" s="6">
        <f>'CL &amp; Data'!F606</f>
        <v>-34.341037999999998</v>
      </c>
      <c r="L184" s="6">
        <f>'CL &amp; Data'!L606/1000000000</f>
        <v>11.636049999999999</v>
      </c>
      <c r="N184" s="6">
        <f>'CL &amp; Data'!M606</f>
        <v>-14.242309000000001</v>
      </c>
      <c r="P184" s="6">
        <f>'CL &amp; Data'!N606</f>
        <v>-32.001286</v>
      </c>
      <c r="R184" s="6">
        <f>'CL &amp; Data'!O606</f>
        <v>-33.953601999999997</v>
      </c>
      <c r="T184" s="6">
        <f>'CL &amp; Data'!P606</f>
        <v>-35.001637000000002</v>
      </c>
      <c r="X184" s="6">
        <v>23.822500000000002</v>
      </c>
      <c r="Z184" s="6">
        <v>-47.364047999999997</v>
      </c>
      <c r="AB184" s="6">
        <v>-28.278137000000001</v>
      </c>
      <c r="AD184" s="6">
        <v>-61.266907000000003</v>
      </c>
      <c r="AF184" s="6">
        <v>-29.172215999999999</v>
      </c>
    </row>
    <row r="185" spans="2:32" x14ac:dyDescent="0.25">
      <c r="B185" s="6">
        <f>'CL &amp; Data'!B607/1000000000</f>
        <v>11.701000000000001</v>
      </c>
      <c r="D185" s="6">
        <f>'CL &amp; Data'!C607</f>
        <v>-16.094795000000001</v>
      </c>
      <c r="F185" s="6">
        <f>'CL &amp; Data'!D607</f>
        <v>-45.539478000000003</v>
      </c>
      <c r="H185" s="6">
        <f>'CL &amp; Data'!E607</f>
        <v>-35.907260999999998</v>
      </c>
      <c r="J185" s="6">
        <f>'CL &amp; Data'!F607</f>
        <v>-34.802826000000003</v>
      </c>
      <c r="L185" s="6">
        <f>'CL &amp; Data'!L607/1000000000</f>
        <v>11.701000000000001</v>
      </c>
      <c r="N185" s="6">
        <f>'CL &amp; Data'!M607</f>
        <v>-13.979272</v>
      </c>
      <c r="P185" s="6">
        <f>'CL &amp; Data'!N607</f>
        <v>-31.758396000000001</v>
      </c>
      <c r="R185" s="6">
        <f>'CL &amp; Data'!O607</f>
        <v>-34.359180000000002</v>
      </c>
      <c r="T185" s="6">
        <f>'CL &amp; Data'!P607</f>
        <v>-35.348773999999999</v>
      </c>
      <c r="X185" s="6">
        <v>23.95</v>
      </c>
      <c r="Z185" s="6">
        <v>-47.336463999999999</v>
      </c>
      <c r="AB185" s="6">
        <v>-28.392733</v>
      </c>
      <c r="AD185" s="6">
        <v>-61.341431</v>
      </c>
      <c r="AF185" s="6">
        <v>-29.210075</v>
      </c>
    </row>
    <row r="186" spans="2:32" x14ac:dyDescent="0.25">
      <c r="B186" s="6">
        <f>'CL &amp; Data'!B608/1000000000</f>
        <v>11.76595</v>
      </c>
      <c r="D186" s="6">
        <f>'CL &amp; Data'!C608</f>
        <v>-16.057426</v>
      </c>
      <c r="F186" s="6">
        <f>'CL &amp; Data'!D608</f>
        <v>-46.215770999999997</v>
      </c>
      <c r="H186" s="6">
        <f>'CL &amp; Data'!E608</f>
        <v>-36.278801000000001</v>
      </c>
      <c r="J186" s="6">
        <f>'CL &amp; Data'!F608</f>
        <v>-35.196278</v>
      </c>
      <c r="L186" s="6">
        <f>'CL &amp; Data'!L608/1000000000</f>
        <v>11.76595</v>
      </c>
      <c r="N186" s="6">
        <f>'CL &amp; Data'!M608</f>
        <v>-13.699934000000001</v>
      </c>
      <c r="P186" s="6">
        <f>'CL &amp; Data'!N608</f>
        <v>-31.687134</v>
      </c>
      <c r="R186" s="6">
        <f>'CL &amp; Data'!O608</f>
        <v>-34.681117999999998</v>
      </c>
      <c r="T186" s="6">
        <f>'CL &amp; Data'!P608</f>
        <v>-35.670878999999999</v>
      </c>
      <c r="X186" s="6">
        <v>24.077500000000001</v>
      </c>
      <c r="Z186" s="6">
        <v>-47.311337000000002</v>
      </c>
      <c r="AB186" s="6">
        <v>-28.507881000000001</v>
      </c>
      <c r="AD186" s="6">
        <v>-60.980075999999997</v>
      </c>
      <c r="AF186" s="6">
        <v>-29.271056999999999</v>
      </c>
    </row>
    <row r="187" spans="2:32" x14ac:dyDescent="0.25">
      <c r="B187" s="6">
        <f>'CL &amp; Data'!B609/1000000000</f>
        <v>11.8309</v>
      </c>
      <c r="D187" s="6">
        <f>'CL &amp; Data'!C609</f>
        <v>-15.902661999999999</v>
      </c>
      <c r="F187" s="6">
        <f>'CL &amp; Data'!D609</f>
        <v>-47.014462000000002</v>
      </c>
      <c r="H187" s="6">
        <f>'CL &amp; Data'!E609</f>
        <v>-36.590671999999998</v>
      </c>
      <c r="J187" s="6">
        <f>'CL &amp; Data'!F609</f>
        <v>-35.611294000000001</v>
      </c>
      <c r="L187" s="6">
        <f>'CL &amp; Data'!L609/1000000000</f>
        <v>11.8309</v>
      </c>
      <c r="N187" s="6">
        <f>'CL &amp; Data'!M609</f>
        <v>-13.380539000000001</v>
      </c>
      <c r="P187" s="6">
        <f>'CL &amp; Data'!N609</f>
        <v>-31.633334999999999</v>
      </c>
      <c r="R187" s="6">
        <f>'CL &amp; Data'!O609</f>
        <v>-35.081158000000002</v>
      </c>
      <c r="T187" s="6">
        <f>'CL &amp; Data'!P609</f>
        <v>-36.015228</v>
      </c>
      <c r="X187" s="6">
        <v>24.204999999999998</v>
      </c>
      <c r="Z187" s="6">
        <v>-47.316459999999999</v>
      </c>
      <c r="AB187" s="6">
        <v>-28.615905999999999</v>
      </c>
      <c r="AD187" s="6">
        <v>-59.881027000000003</v>
      </c>
      <c r="AF187" s="6">
        <v>-29.348106000000001</v>
      </c>
    </row>
    <row r="188" spans="2:32" x14ac:dyDescent="0.25">
      <c r="B188" s="6">
        <f>'CL &amp; Data'!B610/1000000000</f>
        <v>11.895849999999999</v>
      </c>
      <c r="D188" s="6">
        <f>'CL &amp; Data'!C610</f>
        <v>-15.661175999999999</v>
      </c>
      <c r="F188" s="6">
        <f>'CL &amp; Data'!D610</f>
        <v>-48.013019999999997</v>
      </c>
      <c r="H188" s="6">
        <f>'CL &amp; Data'!E610</f>
        <v>-36.850422000000002</v>
      </c>
      <c r="J188" s="6">
        <f>'CL &amp; Data'!F610</f>
        <v>-35.994953000000002</v>
      </c>
      <c r="L188" s="6">
        <f>'CL &amp; Data'!L610/1000000000</f>
        <v>11.895849999999999</v>
      </c>
      <c r="N188" s="6">
        <f>'CL &amp; Data'!M610</f>
        <v>-13.076313000000001</v>
      </c>
      <c r="P188" s="6">
        <f>'CL &amp; Data'!N610</f>
        <v>-31.808707999999999</v>
      </c>
      <c r="R188" s="6">
        <f>'CL &amp; Data'!O610</f>
        <v>-35.445945999999999</v>
      </c>
      <c r="T188" s="6">
        <f>'CL &amp; Data'!P610</f>
        <v>-36.323391000000001</v>
      </c>
      <c r="X188" s="6">
        <v>24.3325</v>
      </c>
      <c r="Z188" s="6">
        <v>-47.372326000000001</v>
      </c>
      <c r="AB188" s="6">
        <v>-28.708400999999999</v>
      </c>
      <c r="AD188" s="6">
        <v>-59.452990999999997</v>
      </c>
      <c r="AF188" s="6">
        <v>-29.433755999999999</v>
      </c>
    </row>
    <row r="189" spans="2:32" x14ac:dyDescent="0.25">
      <c r="B189" s="6">
        <f>'CL &amp; Data'!B611/1000000000</f>
        <v>11.960800000000001</v>
      </c>
      <c r="D189" s="6">
        <f>'CL &amp; Data'!C611</f>
        <v>-15.347579</v>
      </c>
      <c r="F189" s="6">
        <f>'CL &amp; Data'!D611</f>
        <v>-49.395878000000003</v>
      </c>
      <c r="H189" s="6">
        <f>'CL &amp; Data'!E611</f>
        <v>-37.132213999999998</v>
      </c>
      <c r="J189" s="6">
        <f>'CL &amp; Data'!F611</f>
        <v>-36.397162999999999</v>
      </c>
      <c r="L189" s="6">
        <f>'CL &amp; Data'!L611/1000000000</f>
        <v>11.960800000000001</v>
      </c>
      <c r="N189" s="6">
        <f>'CL &amp; Data'!M611</f>
        <v>-12.753031999999999</v>
      </c>
      <c r="P189" s="6">
        <f>'CL &amp; Data'!N611</f>
        <v>-31.694800999999998</v>
      </c>
      <c r="R189" s="6">
        <f>'CL &amp; Data'!O611</f>
        <v>-35.810046999999997</v>
      </c>
      <c r="T189" s="6">
        <f>'CL &amp; Data'!P611</f>
        <v>-36.622211</v>
      </c>
      <c r="X189" s="6">
        <v>24.46</v>
      </c>
      <c r="Z189" s="6">
        <v>-47.432346000000003</v>
      </c>
      <c r="AB189" s="6">
        <v>-28.77825</v>
      </c>
      <c r="AD189" s="6">
        <v>-59.183754</v>
      </c>
      <c r="AF189" s="6">
        <v>-29.522341000000001</v>
      </c>
    </row>
    <row r="190" spans="2:32" x14ac:dyDescent="0.25">
      <c r="B190" s="6">
        <f>'CL &amp; Data'!B612/1000000000</f>
        <v>12.02575</v>
      </c>
      <c r="D190" s="6">
        <f>'CL &amp; Data'!C612</f>
        <v>-15.019361999999999</v>
      </c>
      <c r="F190" s="6">
        <f>'CL &amp; Data'!D612</f>
        <v>-51.273353999999998</v>
      </c>
      <c r="H190" s="6">
        <f>'CL &amp; Data'!E612</f>
        <v>-37.388485000000003</v>
      </c>
      <c r="J190" s="6">
        <f>'CL &amp; Data'!F612</f>
        <v>-36.739235000000001</v>
      </c>
      <c r="L190" s="6">
        <f>'CL &amp; Data'!L612/1000000000</f>
        <v>12.02575</v>
      </c>
      <c r="N190" s="6">
        <f>'CL &amp; Data'!M612</f>
        <v>-12.441784</v>
      </c>
      <c r="P190" s="6">
        <f>'CL &amp; Data'!N612</f>
        <v>-31.617010000000001</v>
      </c>
      <c r="R190" s="6">
        <f>'CL &amp; Data'!O612</f>
        <v>-36.145271000000001</v>
      </c>
      <c r="T190" s="6">
        <f>'CL &amp; Data'!P612</f>
        <v>-36.909644999999998</v>
      </c>
      <c r="X190" s="6">
        <v>24.587499999999999</v>
      </c>
      <c r="Z190" s="6">
        <v>-47.508633000000003</v>
      </c>
      <c r="AB190" s="6">
        <v>-28.817489999999999</v>
      </c>
      <c r="AD190" s="6">
        <v>-58.939731999999999</v>
      </c>
      <c r="AF190" s="6">
        <v>-29.613726</v>
      </c>
    </row>
    <row r="191" spans="2:32" x14ac:dyDescent="0.25">
      <c r="B191" s="6">
        <f>'CL &amp; Data'!B613/1000000000</f>
        <v>12.0907</v>
      </c>
      <c r="D191" s="6">
        <f>'CL &amp; Data'!C613</f>
        <v>-14.628978</v>
      </c>
      <c r="F191" s="6">
        <f>'CL &amp; Data'!D613</f>
        <v>-53.419497999999997</v>
      </c>
      <c r="H191" s="6">
        <f>'CL &amp; Data'!E613</f>
        <v>-37.587856000000002</v>
      </c>
      <c r="J191" s="6">
        <f>'CL &amp; Data'!F613</f>
        <v>-37.083827999999997</v>
      </c>
      <c r="L191" s="6">
        <f>'CL &amp; Data'!L613/1000000000</f>
        <v>12.0907</v>
      </c>
      <c r="N191" s="6">
        <f>'CL &amp; Data'!M613</f>
        <v>-12.122693999999999</v>
      </c>
      <c r="P191" s="6">
        <f>'CL &amp; Data'!N613</f>
        <v>-31.427097</v>
      </c>
      <c r="R191" s="6">
        <f>'CL &amp; Data'!O613</f>
        <v>-36.541289999999996</v>
      </c>
      <c r="T191" s="6">
        <f>'CL &amp; Data'!P613</f>
        <v>-37.165089000000002</v>
      </c>
      <c r="X191" s="6">
        <v>24.715</v>
      </c>
      <c r="Z191" s="6">
        <v>-47.51144</v>
      </c>
      <c r="AB191" s="6">
        <v>-28.826550999999998</v>
      </c>
      <c r="AD191" s="6">
        <v>-58.576850999999998</v>
      </c>
      <c r="AF191" s="6">
        <v>-29.702724</v>
      </c>
    </row>
    <row r="192" spans="2:32" x14ac:dyDescent="0.25">
      <c r="B192" s="6">
        <f>'CL &amp; Data'!B614/1000000000</f>
        <v>12.15565</v>
      </c>
      <c r="D192" s="6">
        <f>'CL &amp; Data'!C614</f>
        <v>-14.245013</v>
      </c>
      <c r="F192" s="6">
        <f>'CL &amp; Data'!D614</f>
        <v>-59.561863000000002</v>
      </c>
      <c r="H192" s="6">
        <f>'CL &amp; Data'!E614</f>
        <v>-37.789307000000001</v>
      </c>
      <c r="J192" s="6">
        <f>'CL &amp; Data'!F614</f>
        <v>-37.396427000000003</v>
      </c>
      <c r="L192" s="6">
        <f>'CL &amp; Data'!L614/1000000000</f>
        <v>12.15565</v>
      </c>
      <c r="N192" s="6">
        <f>'CL &amp; Data'!M614</f>
        <v>-11.839169999999999</v>
      </c>
      <c r="P192" s="6">
        <f>'CL &amp; Data'!N614</f>
        <v>-31.343703999999999</v>
      </c>
      <c r="R192" s="6">
        <f>'CL &amp; Data'!O614</f>
        <v>-36.907654000000001</v>
      </c>
      <c r="T192" s="6">
        <f>'CL &amp; Data'!P614</f>
        <v>-37.446528999999998</v>
      </c>
      <c r="X192" s="6">
        <v>24.842500000000001</v>
      </c>
      <c r="Z192" s="6">
        <v>-47.389319999999998</v>
      </c>
      <c r="AB192" s="6">
        <v>-28.808478999999998</v>
      </c>
      <c r="AD192" s="6">
        <v>-58.091301000000001</v>
      </c>
      <c r="AF192" s="6">
        <v>-29.793033999999999</v>
      </c>
    </row>
    <row r="193" spans="2:32" x14ac:dyDescent="0.25">
      <c r="B193" s="6">
        <f>'CL &amp; Data'!B615/1000000000</f>
        <v>12.220599999999999</v>
      </c>
      <c r="D193" s="6">
        <f>'CL &amp; Data'!C615</f>
        <v>-13.833034</v>
      </c>
      <c r="F193" s="6">
        <f>'CL &amp; Data'!D615</f>
        <v>-62.828265999999999</v>
      </c>
      <c r="H193" s="6">
        <f>'CL &amp; Data'!E615</f>
        <v>-37.958508000000002</v>
      </c>
      <c r="J193" s="6">
        <f>'CL &amp; Data'!F615</f>
        <v>-37.705230999999998</v>
      </c>
      <c r="L193" s="6">
        <f>'CL &amp; Data'!L615/1000000000</f>
        <v>12.220599999999999</v>
      </c>
      <c r="N193" s="6">
        <f>'CL &amp; Data'!M615</f>
        <v>-11.570513999999999</v>
      </c>
      <c r="P193" s="6">
        <f>'CL &amp; Data'!N615</f>
        <v>-31.280746000000001</v>
      </c>
      <c r="R193" s="6">
        <f>'CL &amp; Data'!O615</f>
        <v>-37.298594999999999</v>
      </c>
      <c r="T193" s="6">
        <f>'CL &amp; Data'!P615</f>
        <v>-37.711674000000002</v>
      </c>
      <c r="X193" s="6">
        <v>24.97</v>
      </c>
      <c r="Z193" s="6">
        <v>-47.226714999999999</v>
      </c>
      <c r="AB193" s="6">
        <v>-28.759239000000001</v>
      </c>
      <c r="AD193" s="6">
        <v>-57.555816999999998</v>
      </c>
      <c r="AF193" s="6">
        <v>-29.873826999999999</v>
      </c>
    </row>
    <row r="194" spans="2:32" x14ac:dyDescent="0.25">
      <c r="B194" s="6">
        <f>'CL &amp; Data'!B616/1000000000</f>
        <v>12.285550000000001</v>
      </c>
      <c r="D194" s="6">
        <f>'CL &amp; Data'!C616</f>
        <v>-13.458306</v>
      </c>
      <c r="F194" s="6">
        <f>'CL &amp; Data'!D616</f>
        <v>-63.016525000000001</v>
      </c>
      <c r="H194" s="6">
        <f>'CL &amp; Data'!E616</f>
        <v>-38.192977999999997</v>
      </c>
      <c r="J194" s="6">
        <f>'CL &amp; Data'!F616</f>
        <v>-38.024090000000001</v>
      </c>
      <c r="L194" s="6">
        <f>'CL &amp; Data'!L616/1000000000</f>
        <v>12.285550000000001</v>
      </c>
      <c r="N194" s="6">
        <f>'CL &amp; Data'!M616</f>
        <v>-11.311474</v>
      </c>
      <c r="P194" s="6">
        <f>'CL &amp; Data'!N616</f>
        <v>-31.222048000000001</v>
      </c>
      <c r="R194" s="6">
        <f>'CL &amp; Data'!O616</f>
        <v>-37.639415999999997</v>
      </c>
      <c r="T194" s="6">
        <f>'CL &amp; Data'!P616</f>
        <v>-37.991318</v>
      </c>
      <c r="X194" s="6">
        <v>25.0975</v>
      </c>
      <c r="Z194" s="6">
        <v>-47.077866</v>
      </c>
      <c r="AB194" s="6">
        <v>-28.686707999999999</v>
      </c>
      <c r="AD194" s="6">
        <v>-56.903488000000003</v>
      </c>
      <c r="AF194" s="6">
        <v>-29.95476</v>
      </c>
    </row>
    <row r="195" spans="2:32" x14ac:dyDescent="0.25">
      <c r="B195" s="6">
        <f>'CL &amp; Data'!B617/1000000000</f>
        <v>12.3505</v>
      </c>
      <c r="D195" s="6">
        <f>'CL &amp; Data'!C617</f>
        <v>-13.060833000000001</v>
      </c>
      <c r="F195" s="6">
        <f>'CL &amp; Data'!D617</f>
        <v>-57.368492000000003</v>
      </c>
      <c r="H195" s="6">
        <f>'CL &amp; Data'!E617</f>
        <v>-38.439704999999996</v>
      </c>
      <c r="J195" s="6">
        <f>'CL &amp; Data'!F617</f>
        <v>-38.377766000000001</v>
      </c>
      <c r="L195" s="6">
        <f>'CL &amp; Data'!L617/1000000000</f>
        <v>12.3505</v>
      </c>
      <c r="N195" s="6">
        <f>'CL &amp; Data'!M617</f>
        <v>-11.062892</v>
      </c>
      <c r="P195" s="6">
        <f>'CL &amp; Data'!N617</f>
        <v>-31.202978000000002</v>
      </c>
      <c r="R195" s="6">
        <f>'CL &amp; Data'!O617</f>
        <v>-37.992992000000001</v>
      </c>
      <c r="T195" s="6">
        <f>'CL &amp; Data'!P617</f>
        <v>-38.206890000000001</v>
      </c>
      <c r="X195" s="6">
        <v>25.225000000000001</v>
      </c>
      <c r="Z195" s="6">
        <v>-46.859985000000002</v>
      </c>
      <c r="AB195" s="6">
        <v>-28.58877</v>
      </c>
      <c r="AD195" s="6">
        <v>-56.008842000000001</v>
      </c>
      <c r="AF195" s="6">
        <v>-30.035043999999999</v>
      </c>
    </row>
    <row r="196" spans="2:32" x14ac:dyDescent="0.25">
      <c r="B196" s="6">
        <f>'CL &amp; Data'!B618/1000000000</f>
        <v>12.41545</v>
      </c>
      <c r="D196" s="6">
        <f>'CL &amp; Data'!C618</f>
        <v>-12.695076</v>
      </c>
      <c r="F196" s="6">
        <f>'CL &amp; Data'!D618</f>
        <v>-53.032673000000003</v>
      </c>
      <c r="H196" s="6">
        <f>'CL &amp; Data'!E618</f>
        <v>-38.648674</v>
      </c>
      <c r="J196" s="6">
        <f>'CL &amp; Data'!F618</f>
        <v>-38.744469000000002</v>
      </c>
      <c r="L196" s="6">
        <f>'CL &amp; Data'!L618/1000000000</f>
        <v>12.41545</v>
      </c>
      <c r="N196" s="6">
        <f>'CL &amp; Data'!M618</f>
        <v>-10.833386000000001</v>
      </c>
      <c r="P196" s="6">
        <f>'CL &amp; Data'!N618</f>
        <v>-31.036842</v>
      </c>
      <c r="R196" s="6">
        <f>'CL &amp; Data'!O618</f>
        <v>-38.338298999999999</v>
      </c>
      <c r="T196" s="6">
        <f>'CL &amp; Data'!P618</f>
        <v>-38.439250999999999</v>
      </c>
      <c r="X196" s="6">
        <v>25.352499999999999</v>
      </c>
      <c r="Z196" s="6">
        <v>-46.608027999999997</v>
      </c>
      <c r="AB196" s="6">
        <v>-28.485534999999999</v>
      </c>
      <c r="AD196" s="6">
        <v>-55.095607999999999</v>
      </c>
      <c r="AF196" s="6">
        <v>-30.111124</v>
      </c>
    </row>
    <row r="197" spans="2:32" x14ac:dyDescent="0.25">
      <c r="B197" s="6">
        <f>'CL &amp; Data'!B619/1000000000</f>
        <v>12.480399999999999</v>
      </c>
      <c r="D197" s="6">
        <f>'CL &amp; Data'!C619</f>
        <v>-12.343553</v>
      </c>
      <c r="F197" s="6">
        <f>'CL &amp; Data'!D619</f>
        <v>-50.468719</v>
      </c>
      <c r="H197" s="6">
        <f>'CL &amp; Data'!E619</f>
        <v>-38.875191000000001</v>
      </c>
      <c r="J197" s="6">
        <f>'CL &amp; Data'!F619</f>
        <v>-39.085608999999998</v>
      </c>
      <c r="L197" s="6">
        <f>'CL &amp; Data'!L619/1000000000</f>
        <v>12.480399999999999</v>
      </c>
      <c r="N197" s="6">
        <f>'CL &amp; Data'!M619</f>
        <v>-10.616607999999999</v>
      </c>
      <c r="P197" s="6">
        <f>'CL &amp; Data'!N619</f>
        <v>-30.906144999999999</v>
      </c>
      <c r="R197" s="6">
        <f>'CL &amp; Data'!O619</f>
        <v>-38.68412</v>
      </c>
      <c r="T197" s="6">
        <f>'CL &amp; Data'!P619</f>
        <v>-38.656647</v>
      </c>
      <c r="X197" s="6">
        <v>25.48</v>
      </c>
      <c r="Z197" s="6">
        <v>-46.380291</v>
      </c>
      <c r="AB197" s="6">
        <v>-28.385743999999999</v>
      </c>
      <c r="AD197" s="6">
        <v>-54.279891999999997</v>
      </c>
      <c r="AF197" s="6">
        <v>-30.18816</v>
      </c>
    </row>
    <row r="198" spans="2:32" x14ac:dyDescent="0.25">
      <c r="B198" s="6">
        <f>'CL &amp; Data'!B620/1000000000</f>
        <v>12.545349999999999</v>
      </c>
      <c r="D198" s="6">
        <f>'CL &amp; Data'!C620</f>
        <v>-11.980257</v>
      </c>
      <c r="F198" s="6">
        <f>'CL &amp; Data'!D620</f>
        <v>-48.198334000000003</v>
      </c>
      <c r="H198" s="6">
        <f>'CL &amp; Data'!E620</f>
        <v>-39.075153</v>
      </c>
      <c r="J198" s="6">
        <f>'CL &amp; Data'!F620</f>
        <v>-39.409115</v>
      </c>
      <c r="L198" s="6">
        <f>'CL &amp; Data'!L620/1000000000</f>
        <v>12.545349999999999</v>
      </c>
      <c r="N198" s="6">
        <f>'CL &amp; Data'!M620</f>
        <v>-10.391315000000001</v>
      </c>
      <c r="P198" s="6">
        <f>'CL &amp; Data'!N620</f>
        <v>-30.622827999999998</v>
      </c>
      <c r="R198" s="6">
        <f>'CL &amp; Data'!O620</f>
        <v>-39.024529000000001</v>
      </c>
      <c r="T198" s="6">
        <f>'CL &amp; Data'!P620</f>
        <v>-38.873004999999999</v>
      </c>
      <c r="X198" s="6">
        <v>25.607500000000002</v>
      </c>
      <c r="Z198" s="6">
        <v>-46.179462000000001</v>
      </c>
      <c r="AB198" s="6">
        <v>-28.288301000000001</v>
      </c>
      <c r="AD198" s="6">
        <v>-53.301665999999997</v>
      </c>
      <c r="AF198" s="6">
        <v>-30.264216999999999</v>
      </c>
    </row>
    <row r="199" spans="2:32" x14ac:dyDescent="0.25">
      <c r="B199" s="6">
        <f>'CL &amp; Data'!B621/1000000000</f>
        <v>12.610300000000001</v>
      </c>
      <c r="D199" s="6">
        <f>'CL &amp; Data'!C621</f>
        <v>-11.619885</v>
      </c>
      <c r="F199" s="6">
        <f>'CL &amp; Data'!D621</f>
        <v>-46.327438000000001</v>
      </c>
      <c r="H199" s="6">
        <f>'CL &amp; Data'!E621</f>
        <v>-39.296115999999998</v>
      </c>
      <c r="J199" s="6">
        <f>'CL &amp; Data'!F621</f>
        <v>-39.698334000000003</v>
      </c>
      <c r="L199" s="6">
        <f>'CL &amp; Data'!L621/1000000000</f>
        <v>12.610300000000001</v>
      </c>
      <c r="N199" s="6">
        <f>'CL &amp; Data'!M621</f>
        <v>-10.15582</v>
      </c>
      <c r="P199" s="6">
        <f>'CL &amp; Data'!N621</f>
        <v>-30.515457000000001</v>
      </c>
      <c r="R199" s="6">
        <f>'CL &amp; Data'!O621</f>
        <v>-39.354239999999997</v>
      </c>
      <c r="T199" s="6">
        <f>'CL &amp; Data'!P621</f>
        <v>-39.104519000000003</v>
      </c>
      <c r="X199" s="6">
        <v>25.734999999999999</v>
      </c>
      <c r="Z199" s="6">
        <v>-46.031067</v>
      </c>
      <c r="AB199" s="6">
        <v>-28.195377000000001</v>
      </c>
      <c r="AD199" s="6">
        <v>-52.187344000000003</v>
      </c>
      <c r="AF199" s="6">
        <v>-30.34272</v>
      </c>
    </row>
    <row r="200" spans="2:32" x14ac:dyDescent="0.25">
      <c r="B200" s="6">
        <f>'CL &amp; Data'!B622/1000000000</f>
        <v>12.67525</v>
      </c>
      <c r="D200" s="6">
        <f>'CL &amp; Data'!C622</f>
        <v>-11.262192000000001</v>
      </c>
      <c r="F200" s="6">
        <f>'CL &amp; Data'!D622</f>
        <v>-45.062846999999998</v>
      </c>
      <c r="H200" s="6">
        <f>'CL &amp; Data'!E622</f>
        <v>-39.422932000000003</v>
      </c>
      <c r="J200" s="6">
        <f>'CL &amp; Data'!F622</f>
        <v>-39.992660999999998</v>
      </c>
      <c r="L200" s="6">
        <f>'CL &amp; Data'!L622/1000000000</f>
        <v>12.67525</v>
      </c>
      <c r="N200" s="6">
        <f>'CL &amp; Data'!M622</f>
        <v>-9.9007863999999994</v>
      </c>
      <c r="P200" s="6">
        <f>'CL &amp; Data'!N622</f>
        <v>-30.386377</v>
      </c>
      <c r="R200" s="6">
        <f>'CL &amp; Data'!O622</f>
        <v>-39.651496999999999</v>
      </c>
      <c r="T200" s="6">
        <f>'CL &amp; Data'!P622</f>
        <v>-39.279274000000001</v>
      </c>
      <c r="X200" s="6">
        <v>25.862500000000001</v>
      </c>
      <c r="Z200" s="6">
        <v>-45.937168</v>
      </c>
      <c r="AB200" s="6">
        <v>-28.110489000000001</v>
      </c>
      <c r="AD200" s="6">
        <v>-50.964297999999999</v>
      </c>
      <c r="AF200" s="6">
        <v>-30.425495000000002</v>
      </c>
    </row>
    <row r="201" spans="2:32" x14ac:dyDescent="0.25">
      <c r="B201" s="6">
        <f>'CL &amp; Data'!B623/1000000000</f>
        <v>12.7402</v>
      </c>
      <c r="D201" s="6">
        <f>'CL &amp; Data'!C623</f>
        <v>-10.937366000000001</v>
      </c>
      <c r="F201" s="6">
        <f>'CL &amp; Data'!D623</f>
        <v>-44.105255</v>
      </c>
      <c r="H201" s="6">
        <f>'CL &amp; Data'!E623</f>
        <v>-39.612502999999997</v>
      </c>
      <c r="J201" s="6">
        <f>'CL &amp; Data'!F623</f>
        <v>-40.238297000000003</v>
      </c>
      <c r="L201" s="6">
        <f>'CL &amp; Data'!L623/1000000000</f>
        <v>12.7402</v>
      </c>
      <c r="N201" s="6">
        <f>'CL &amp; Data'!M623</f>
        <v>-9.6670399000000007</v>
      </c>
      <c r="P201" s="6">
        <f>'CL &amp; Data'!N623</f>
        <v>-30.386634999999998</v>
      </c>
      <c r="R201" s="6">
        <f>'CL &amp; Data'!O623</f>
        <v>-39.938904000000001</v>
      </c>
      <c r="T201" s="6">
        <f>'CL &amp; Data'!P623</f>
        <v>-39.509518</v>
      </c>
      <c r="X201" s="6">
        <v>25.99</v>
      </c>
      <c r="Z201" s="6">
        <v>-45.922694999999997</v>
      </c>
      <c r="AB201" s="6">
        <v>-28.033442000000001</v>
      </c>
      <c r="AD201" s="6">
        <v>-49.914729999999999</v>
      </c>
      <c r="AF201" s="6">
        <v>-30.512080999999998</v>
      </c>
    </row>
    <row r="202" spans="2:32" x14ac:dyDescent="0.25">
      <c r="B202" s="6">
        <f>'CL &amp; Data'!B624/1000000000</f>
        <v>12.805149999999999</v>
      </c>
      <c r="D202" s="6">
        <f>'CL &amp; Data'!C624</f>
        <v>-10.610049</v>
      </c>
      <c r="F202" s="6">
        <f>'CL &amp; Data'!D624</f>
        <v>-43.168922000000002</v>
      </c>
      <c r="H202" s="6">
        <f>'CL &amp; Data'!E624</f>
        <v>-39.793143999999998</v>
      </c>
      <c r="J202" s="6">
        <f>'CL &amp; Data'!F624</f>
        <v>-40.470329</v>
      </c>
      <c r="L202" s="6">
        <f>'CL &amp; Data'!L624/1000000000</f>
        <v>12.805149999999999</v>
      </c>
      <c r="N202" s="6">
        <f>'CL &amp; Data'!M624</f>
        <v>-9.4312239000000009</v>
      </c>
      <c r="P202" s="6">
        <f>'CL &amp; Data'!N624</f>
        <v>-30.314529</v>
      </c>
      <c r="R202" s="6">
        <f>'CL &amp; Data'!O624</f>
        <v>-40.182429999999997</v>
      </c>
      <c r="T202" s="6">
        <f>'CL &amp; Data'!P624</f>
        <v>-39.734028000000002</v>
      </c>
      <c r="X202" s="6">
        <v>26.1175</v>
      </c>
      <c r="Z202" s="6">
        <v>-45.985661</v>
      </c>
      <c r="AB202" s="6">
        <v>-27.961185</v>
      </c>
      <c r="AD202" s="6">
        <v>-49.200634000000001</v>
      </c>
      <c r="AF202" s="6">
        <v>-30.600556999999998</v>
      </c>
    </row>
    <row r="203" spans="2:32" x14ac:dyDescent="0.25">
      <c r="B203" s="6">
        <f>'CL &amp; Data'!B625/1000000000</f>
        <v>12.870100000000001</v>
      </c>
      <c r="D203" s="6">
        <f>'CL &amp; Data'!C625</f>
        <v>-10.278912</v>
      </c>
      <c r="F203" s="6">
        <f>'CL &amp; Data'!D625</f>
        <v>-42.352691999999998</v>
      </c>
      <c r="H203" s="6">
        <f>'CL &amp; Data'!E625</f>
        <v>-39.948376000000003</v>
      </c>
      <c r="J203" s="6">
        <f>'CL &amp; Data'!F625</f>
        <v>-40.635013999999998</v>
      </c>
      <c r="L203" s="6">
        <f>'CL &amp; Data'!L625/1000000000</f>
        <v>12.870100000000001</v>
      </c>
      <c r="N203" s="6">
        <f>'CL &amp; Data'!M625</f>
        <v>-9.1870928000000003</v>
      </c>
      <c r="P203" s="6">
        <f>'CL &amp; Data'!N625</f>
        <v>-30.342161000000001</v>
      </c>
      <c r="R203" s="6">
        <f>'CL &amp; Data'!O625</f>
        <v>-40.360756000000002</v>
      </c>
      <c r="T203" s="6">
        <f>'CL &amp; Data'!P625</f>
        <v>-40.024135999999999</v>
      </c>
      <c r="X203" s="6">
        <v>26.245000000000001</v>
      </c>
      <c r="Z203" s="6">
        <v>-46.109543000000002</v>
      </c>
      <c r="AB203" s="6">
        <v>-27.892085999999999</v>
      </c>
      <c r="AD203" s="6">
        <v>-48.670250000000003</v>
      </c>
      <c r="AF203" s="6">
        <v>-30.689816</v>
      </c>
    </row>
    <row r="204" spans="2:32" x14ac:dyDescent="0.25">
      <c r="B204" s="6">
        <f>'CL &amp; Data'!B626/1000000000</f>
        <v>12.93505</v>
      </c>
      <c r="D204" s="6">
        <f>'CL &amp; Data'!C626</f>
        <v>-9.9719066999999999</v>
      </c>
      <c r="F204" s="6">
        <f>'CL &amp; Data'!D626</f>
        <v>-41.659205999999998</v>
      </c>
      <c r="H204" s="6">
        <f>'CL &amp; Data'!E626</f>
        <v>-40.088988999999998</v>
      </c>
      <c r="J204" s="6">
        <f>'CL &amp; Data'!F626</f>
        <v>-40.761547</v>
      </c>
      <c r="L204" s="6">
        <f>'CL &amp; Data'!L626/1000000000</f>
        <v>12.93505</v>
      </c>
      <c r="N204" s="6">
        <f>'CL &amp; Data'!M626</f>
        <v>-8.9631643000000008</v>
      </c>
      <c r="P204" s="6">
        <f>'CL &amp; Data'!N626</f>
        <v>-30.429822999999999</v>
      </c>
      <c r="R204" s="6">
        <f>'CL &amp; Data'!O626</f>
        <v>-40.514941999999998</v>
      </c>
      <c r="T204" s="6">
        <f>'CL &amp; Data'!P626</f>
        <v>-40.212505</v>
      </c>
      <c r="X204" s="6">
        <v>26.372499999999999</v>
      </c>
      <c r="Z204" s="6">
        <v>-46.281246000000003</v>
      </c>
      <c r="AB204" s="6">
        <v>-27.821095</v>
      </c>
      <c r="AD204" s="6">
        <v>-48.352443999999998</v>
      </c>
      <c r="AF204" s="6">
        <v>-30.778483999999999</v>
      </c>
    </row>
    <row r="205" spans="2:32" x14ac:dyDescent="0.25">
      <c r="B205" s="6">
        <f>'CL &amp; Data'!B627/1000000000</f>
        <v>13</v>
      </c>
      <c r="D205" s="6">
        <f>'CL &amp; Data'!C627</f>
        <v>-9.7840757000000007</v>
      </c>
      <c r="F205" s="6">
        <f>'CL &amp; Data'!D627</f>
        <v>-41.303534999999997</v>
      </c>
      <c r="H205" s="6">
        <f>'CL &amp; Data'!E627</f>
        <v>-40.229304999999997</v>
      </c>
      <c r="J205" s="6">
        <f>'CL &amp; Data'!F627</f>
        <v>-40.833530000000003</v>
      </c>
      <c r="L205" s="6">
        <f>'CL &amp; Data'!L627/1000000000</f>
        <v>13</v>
      </c>
      <c r="N205" s="6">
        <f>'CL &amp; Data'!M627</f>
        <v>-8.8204650999999998</v>
      </c>
      <c r="P205" s="6">
        <f>'CL &amp; Data'!N627</f>
        <v>-30.443580999999998</v>
      </c>
      <c r="R205" s="6">
        <f>'CL &amp; Data'!O627</f>
        <v>-40.591003000000001</v>
      </c>
      <c r="T205" s="6">
        <f>'CL &amp; Data'!P627</f>
        <v>-40.284663999999999</v>
      </c>
      <c r="X205" s="6">
        <v>26.5</v>
      </c>
      <c r="Z205" s="6">
        <v>-46.457797999999997</v>
      </c>
      <c r="AB205" s="6">
        <v>-27.740348999999998</v>
      </c>
      <c r="AD205" s="6">
        <v>-48.101322000000003</v>
      </c>
      <c r="AF205" s="6">
        <v>-30.856999999999999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3"/>
  <sheetViews>
    <sheetView workbookViewId="0">
      <selection activeCell="S107" sqref="S107"/>
    </sheetView>
  </sheetViews>
  <sheetFormatPr defaultRowHeight="15" x14ac:dyDescent="0.25"/>
  <cols>
    <col min="1" max="1" width="13.7109375" style="40" customWidth="1"/>
    <col min="2" max="2" width="8" style="6" customWidth="1"/>
    <col min="3" max="3" width="2" style="7" customWidth="1"/>
    <col min="4" max="4" width="12" style="6" customWidth="1"/>
    <col min="5" max="5" width="15.5703125" style="13" bestFit="1" customWidth="1"/>
    <col min="6" max="6" width="14.42578125" style="5" bestFit="1" customWidth="1"/>
    <col min="7" max="7" width="2" style="7" customWidth="1"/>
    <col min="8" max="8" width="12" style="6" customWidth="1"/>
    <col min="9" max="9" width="15.5703125" style="13" bestFit="1" customWidth="1"/>
    <col min="10" max="10" width="14.42578125" style="5" bestFit="1" customWidth="1"/>
    <col min="11" max="11" width="13.7109375" style="40" customWidth="1"/>
    <col min="12" max="12" width="8" style="6" customWidth="1"/>
    <col min="13" max="13" width="2" style="7" customWidth="1"/>
    <col min="14" max="14" width="12" style="6" customWidth="1"/>
    <col min="15" max="15" width="15.7109375" style="13" bestFit="1" customWidth="1"/>
    <col min="16" max="16" width="14.42578125" style="5" bestFit="1" customWidth="1"/>
    <col min="17" max="17" width="2" style="7" customWidth="1"/>
    <col min="18" max="18" width="12" style="6" customWidth="1"/>
    <col min="19" max="19" width="15.7109375" style="13" bestFit="1" customWidth="1"/>
    <col min="20" max="20" width="14.42578125" style="5" bestFit="1" customWidth="1"/>
    <col min="21" max="21" width="2" style="7" customWidth="1"/>
    <col min="22" max="22" width="9.140625" style="3"/>
    <col min="27" max="16384" width="9.140625" style="3"/>
  </cols>
  <sheetData>
    <row r="1" spans="1:21" x14ac:dyDescent="0.25">
      <c r="B1" s="6" t="s">
        <v>11</v>
      </c>
      <c r="D1" s="44" t="str">
        <f>'CL &amp; Data'!C214</f>
        <v>IF CL-HSLO Log Mag(dB)</v>
      </c>
      <c r="E1" s="13" t="s">
        <v>15</v>
      </c>
      <c r="F1" s="44" t="str">
        <f>'CL &amp; Data'!D214</f>
        <v>IF RL-HSLO Log Mag(dB)</v>
      </c>
      <c r="H1" s="6" t="str">
        <f>'CL &amp; Data'!C320</f>
        <v>IF CL-LSLO Log Mag(dB)</v>
      </c>
      <c r="I1" s="13" t="s">
        <v>15</v>
      </c>
      <c r="J1" s="44" t="str">
        <f>'CL &amp; Data'!D320</f>
        <v>IF RL-LSLO Log Mag(dB)</v>
      </c>
      <c r="L1" s="6" t="s">
        <v>11</v>
      </c>
      <c r="N1" s="42" t="str">
        <f>'CL &amp; Data'!M214</f>
        <v>IF CL-HSLO Log Mag(dB)</v>
      </c>
      <c r="O1" s="13" t="s">
        <v>14</v>
      </c>
      <c r="P1" s="44" t="str">
        <f>'CL &amp; Data'!N214</f>
        <v>IF RL-HSLO Log Mag(dB)</v>
      </c>
      <c r="R1" s="6" t="str">
        <f>'CL &amp; Data'!M320</f>
        <v>IF CL-LSLO Log Mag(dB)</v>
      </c>
      <c r="S1" s="13" t="s">
        <v>14</v>
      </c>
      <c r="T1" s="44" t="str">
        <f>'CL &amp; Data'!N320</f>
        <v>IF RL-LSLO Log Mag(dB)</v>
      </c>
    </row>
    <row r="2" spans="1:21" x14ac:dyDescent="0.25">
      <c r="A2" s="39" t="s">
        <v>114</v>
      </c>
      <c r="E2" s="37" t="s">
        <v>113</v>
      </c>
      <c r="F2" s="6"/>
      <c r="I2" s="37" t="s">
        <v>113</v>
      </c>
      <c r="J2" s="6"/>
      <c r="K2" s="39" t="s">
        <v>115</v>
      </c>
      <c r="O2" s="37" t="s">
        <v>113</v>
      </c>
      <c r="P2" s="6"/>
      <c r="S2" s="37" t="s">
        <v>113</v>
      </c>
      <c r="T2" s="6"/>
    </row>
    <row r="3" spans="1:21" x14ac:dyDescent="0.25">
      <c r="B3" s="6">
        <f>'CL &amp; Data'!B215/1000000000</f>
        <v>0.01</v>
      </c>
      <c r="C3" s="8"/>
      <c r="D3" s="6">
        <f>'CL &amp; Data'!C215</f>
        <v>-23.326418</v>
      </c>
      <c r="E3" s="13">
        <f>D3-$D$11</f>
        <v>-15.035616000000001</v>
      </c>
      <c r="F3" s="6">
        <f>'CL &amp; Data'!D215</f>
        <v>-1.3914932</v>
      </c>
      <c r="G3" s="8"/>
      <c r="H3" s="6">
        <f>'CL &amp; Data'!C321</f>
        <v>-24.849602000000001</v>
      </c>
      <c r="I3" s="13">
        <f>H3-$H$10</f>
        <v>-15.312555600000001</v>
      </c>
      <c r="J3" s="6">
        <f>'CL &amp; Data'!D321</f>
        <v>-1.316883</v>
      </c>
      <c r="L3" s="6">
        <f>'CL &amp; Data'!L215/1000000000</f>
        <v>0.01</v>
      </c>
      <c r="M3" s="8"/>
      <c r="N3" s="6">
        <f>'CL &amp; Data'!M215</f>
        <v>-23.835311999999998</v>
      </c>
      <c r="O3" s="13">
        <f>N3-$N$11</f>
        <v>-14.592213699999999</v>
      </c>
      <c r="P3" s="6">
        <f>'CL &amp; Data'!N215</f>
        <v>-1.3376482000000001</v>
      </c>
      <c r="Q3" s="8"/>
      <c r="R3" s="6">
        <f>'CL &amp; Data'!M321</f>
        <v>-24.767876000000001</v>
      </c>
      <c r="S3" s="13">
        <f>R3-$R$10</f>
        <v>-15.3947786</v>
      </c>
      <c r="T3" s="6">
        <f>'CL &amp; Data'!N321</f>
        <v>-1.3565201</v>
      </c>
      <c r="U3" s="8"/>
    </row>
    <row r="4" spans="1:21" x14ac:dyDescent="0.25">
      <c r="A4" s="51" t="s">
        <v>124</v>
      </c>
      <c r="B4" s="6">
        <f>'CL &amp; Data'!B216/1000000000</f>
        <v>0.1099</v>
      </c>
      <c r="C4" s="8"/>
      <c r="D4" s="6">
        <f>'CL &amp; Data'!C216</f>
        <v>-18.240718999999999</v>
      </c>
      <c r="E4" s="13">
        <f t="shared" ref="E4:E67" si="0">D4-$D$11</f>
        <v>-9.9499169999999992</v>
      </c>
      <c r="F4" s="6">
        <f>'CL &amp; Data'!D216</f>
        <v>-8.7489805</v>
      </c>
      <c r="G4" s="8"/>
      <c r="H4" s="6">
        <f>'CL &amp; Data'!C322</f>
        <v>-19.803882999999999</v>
      </c>
      <c r="I4" s="13">
        <f t="shared" ref="I4:I67" si="1">H4-$H$10</f>
        <v>-10.2668366</v>
      </c>
      <c r="J4" s="6">
        <f>'CL &amp; Data'!D322</f>
        <v>-8.4052361999999992</v>
      </c>
      <c r="K4" s="51" t="s">
        <v>124</v>
      </c>
      <c r="L4" s="6">
        <f>'CL &amp; Data'!L216/1000000000</f>
        <v>0.1099</v>
      </c>
      <c r="M4" s="8"/>
      <c r="N4" s="6">
        <f>'CL &amp; Data'!M216</f>
        <v>-18.842724</v>
      </c>
      <c r="O4" s="13">
        <f t="shared" ref="O4:O67" si="2">N4-$N$11</f>
        <v>-9.5996257000000007</v>
      </c>
      <c r="P4" s="6">
        <f>'CL &amp; Data'!N216</f>
        <v>-9.0355176999999998</v>
      </c>
      <c r="Q4" s="8"/>
      <c r="R4" s="6">
        <f>'CL &amp; Data'!M322</f>
        <v>-19.674408</v>
      </c>
      <c r="S4" s="13">
        <f t="shared" ref="S4:S67" si="3">R4-$R$10</f>
        <v>-10.301310599999999</v>
      </c>
      <c r="T4" s="6">
        <f>'CL &amp; Data'!N322</f>
        <v>-9.0301112999999997</v>
      </c>
      <c r="U4" s="8"/>
    </row>
    <row r="5" spans="1:21" x14ac:dyDescent="0.25">
      <c r="A5" s="51" t="s">
        <v>203</v>
      </c>
      <c r="B5" s="6">
        <f>'CL &amp; Data'!B217/1000000000</f>
        <v>0.20979999999999999</v>
      </c>
      <c r="C5" s="8"/>
      <c r="D5" s="6">
        <f>'CL &amp; Data'!C217</f>
        <v>-12.060765</v>
      </c>
      <c r="E5" s="13">
        <f t="shared" si="0"/>
        <v>-3.7699630000000006</v>
      </c>
      <c r="F5" s="6">
        <f>'CL &amp; Data'!D217</f>
        <v>-13.579256000000001</v>
      </c>
      <c r="G5" s="8"/>
      <c r="H5" s="6">
        <f>'CL &amp; Data'!C323</f>
        <v>-13.449783</v>
      </c>
      <c r="I5" s="13">
        <f t="shared" si="1"/>
        <v>-3.9127366000000006</v>
      </c>
      <c r="J5" s="6">
        <f>'CL &amp; Data'!D323</f>
        <v>-12.8299</v>
      </c>
      <c r="K5" s="51" t="s">
        <v>203</v>
      </c>
      <c r="L5" s="6">
        <f>'CL &amp; Data'!L217/1000000000</f>
        <v>0.20979999999999999</v>
      </c>
      <c r="M5" s="8"/>
      <c r="N5" s="6">
        <f>'CL &amp; Data'!M217</f>
        <v>-12.734337</v>
      </c>
      <c r="O5" s="13">
        <f t="shared" si="2"/>
        <v>-3.4912387000000003</v>
      </c>
      <c r="P5" s="6">
        <f>'CL &amp; Data'!N217</f>
        <v>-13.662737</v>
      </c>
      <c r="Q5" s="8"/>
      <c r="R5" s="6">
        <f>'CL &amp; Data'!M323</f>
        <v>-13.284215</v>
      </c>
      <c r="S5" s="13">
        <f t="shared" si="3"/>
        <v>-3.911117599999999</v>
      </c>
      <c r="T5" s="6">
        <f>'CL &amp; Data'!N323</f>
        <v>-13.647536000000001</v>
      </c>
      <c r="U5" s="8"/>
    </row>
    <row r="6" spans="1:21" x14ac:dyDescent="0.25">
      <c r="A6" s="51" t="s">
        <v>204</v>
      </c>
      <c r="B6" s="6">
        <f>'CL &amp; Data'!B218/1000000000</f>
        <v>0.30969999999999998</v>
      </c>
      <c r="C6" s="8"/>
      <c r="D6" s="6">
        <f>'CL &amp; Data'!C218</f>
        <v>-10.524559999999999</v>
      </c>
      <c r="E6" s="13">
        <f t="shared" si="0"/>
        <v>-2.2337579999999999</v>
      </c>
      <c r="F6" s="6">
        <f>'CL &amp; Data'!D218</f>
        <v>-16.360167000000001</v>
      </c>
      <c r="G6" s="8"/>
      <c r="H6" s="6">
        <f>'CL &amp; Data'!C324</f>
        <v>-11.749076000000001</v>
      </c>
      <c r="I6" s="13">
        <f t="shared" si="1"/>
        <v>-2.212029600000001</v>
      </c>
      <c r="J6" s="6">
        <f>'CL &amp; Data'!D324</f>
        <v>-15.50041</v>
      </c>
      <c r="K6" s="51" t="s">
        <v>204</v>
      </c>
      <c r="L6" s="6">
        <f>'CL &amp; Data'!L218/1000000000</f>
        <v>0.30969999999999998</v>
      </c>
      <c r="M6" s="8"/>
      <c r="N6" s="6">
        <f>'CL &amp; Data'!M218</f>
        <v>-11.180633</v>
      </c>
      <c r="O6" s="13">
        <f t="shared" si="2"/>
        <v>-1.9375347000000005</v>
      </c>
      <c r="P6" s="6">
        <f>'CL &amp; Data'!N218</f>
        <v>-16.384352</v>
      </c>
      <c r="Q6" s="8"/>
      <c r="R6" s="6">
        <f>'CL &amp; Data'!M324</f>
        <v>-11.716047</v>
      </c>
      <c r="S6" s="13">
        <f t="shared" si="3"/>
        <v>-2.342949599999999</v>
      </c>
      <c r="T6" s="6">
        <f>'CL &amp; Data'!N324</f>
        <v>-16.573537999999999</v>
      </c>
      <c r="U6" s="8"/>
    </row>
    <row r="7" spans="1:21" x14ac:dyDescent="0.25">
      <c r="B7" s="6">
        <f>'CL &amp; Data'!B219/1000000000</f>
        <v>0.40960000000000002</v>
      </c>
      <c r="C7" s="8"/>
      <c r="D7" s="6">
        <f>'CL &amp; Data'!C219</f>
        <v>-9.0908727999999996</v>
      </c>
      <c r="E7" s="13">
        <f t="shared" si="0"/>
        <v>-0.8000708000000003</v>
      </c>
      <c r="F7" s="6">
        <f>'CL &amp; Data'!D219</f>
        <v>-13.353706000000001</v>
      </c>
      <c r="G7" s="8"/>
      <c r="H7" s="6">
        <f>'CL &amp; Data'!C325</f>
        <v>-10.125071999999999</v>
      </c>
      <c r="I7" s="13">
        <f t="shared" si="1"/>
        <v>-0.58802559999999993</v>
      </c>
      <c r="J7" s="6">
        <f>'CL &amp; Data'!D325</f>
        <v>-12.374919999999999</v>
      </c>
      <c r="L7" s="6">
        <f>'CL &amp; Data'!L219/1000000000</f>
        <v>0.40960000000000002</v>
      </c>
      <c r="M7" s="8"/>
      <c r="N7" s="6">
        <f>'CL &amp; Data'!M219</f>
        <v>-9.7575044999999996</v>
      </c>
      <c r="O7" s="13">
        <f t="shared" si="2"/>
        <v>-0.51440619999999981</v>
      </c>
      <c r="P7" s="6">
        <f>'CL &amp; Data'!N219</f>
        <v>-12.802322</v>
      </c>
      <c r="Q7" s="8"/>
      <c r="R7" s="6">
        <f>'CL &amp; Data'!M325</f>
        <v>-10.0694</v>
      </c>
      <c r="S7" s="13">
        <f t="shared" si="3"/>
        <v>-0.69630259999999922</v>
      </c>
      <c r="T7" s="6">
        <f>'CL &amp; Data'!N325</f>
        <v>-13.277568</v>
      </c>
      <c r="U7" s="8"/>
    </row>
    <row r="8" spans="1:21" x14ac:dyDescent="0.25">
      <c r="B8" s="6">
        <f>'CL &amp; Data'!B220/1000000000</f>
        <v>0.50949999999999995</v>
      </c>
      <c r="C8" s="8"/>
      <c r="D8" s="6">
        <f>'CL &amp; Data'!C220</f>
        <v>-8.7440052000000001</v>
      </c>
      <c r="E8" s="13">
        <f t="shared" si="0"/>
        <v>-0.45320320000000081</v>
      </c>
      <c r="F8" s="6">
        <f>'CL &amp; Data'!D220</f>
        <v>-12.750762</v>
      </c>
      <c r="G8" s="8"/>
      <c r="H8" s="6">
        <f>'CL &amp; Data'!C326</f>
        <v>-9.7435703</v>
      </c>
      <c r="I8" s="13">
        <f t="shared" si="1"/>
        <v>-0.20652390000000054</v>
      </c>
      <c r="J8" s="6">
        <f>'CL &amp; Data'!D326</f>
        <v>-12.00041</v>
      </c>
      <c r="L8" s="6">
        <f>'CL &amp; Data'!L220/1000000000</f>
        <v>0.50949999999999995</v>
      </c>
      <c r="M8" s="8"/>
      <c r="N8" s="6">
        <f>'CL &amp; Data'!M220</f>
        <v>-9.5127287000000003</v>
      </c>
      <c r="O8" s="13">
        <f t="shared" si="2"/>
        <v>-0.26963040000000049</v>
      </c>
      <c r="P8" s="6">
        <f>'CL &amp; Data'!N220</f>
        <v>-12.183828999999999</v>
      </c>
      <c r="Q8" s="8"/>
      <c r="R8" s="6">
        <f>'CL &amp; Data'!M326</f>
        <v>-9.6453409000000008</v>
      </c>
      <c r="S8" s="13">
        <f t="shared" si="3"/>
        <v>-0.27224350000000008</v>
      </c>
      <c r="T8" s="6">
        <f>'CL &amp; Data'!N326</f>
        <v>-13.248507</v>
      </c>
      <c r="U8" s="8"/>
    </row>
    <row r="9" spans="1:21" x14ac:dyDescent="0.25">
      <c r="B9" s="6">
        <f>'CL &amp; Data'!B221/1000000000</f>
        <v>0.60940000000000005</v>
      </c>
      <c r="C9" s="8"/>
      <c r="D9" s="6">
        <f>'CL &amp; Data'!C221</f>
        <v>-8.4260359000000005</v>
      </c>
      <c r="E9" s="13">
        <f t="shared" si="0"/>
        <v>-0.13523390000000113</v>
      </c>
      <c r="F9" s="6">
        <f>'CL &amp; Data'!D221</f>
        <v>-13.462918999999999</v>
      </c>
      <c r="G9" s="8"/>
      <c r="H9" s="6">
        <f>'CL &amp; Data'!C327</f>
        <v>-9.5985680000000002</v>
      </c>
      <c r="I9" s="13">
        <f t="shared" si="1"/>
        <v>-6.1521600000000731E-2</v>
      </c>
      <c r="J9" s="6">
        <f>'CL &amp; Data'!D327</f>
        <v>-12.233302999999999</v>
      </c>
      <c r="L9" s="6">
        <f>'CL &amp; Data'!L221/1000000000</f>
        <v>0.60940000000000005</v>
      </c>
      <c r="M9" s="8"/>
      <c r="N9" s="6">
        <f>'CL &amp; Data'!M221</f>
        <v>-9.2809696000000006</v>
      </c>
      <c r="O9" s="13">
        <f t="shared" si="2"/>
        <v>-3.7871300000000829E-2</v>
      </c>
      <c r="P9" s="6">
        <f>'CL &amp; Data'!N221</f>
        <v>-12.655773</v>
      </c>
      <c r="Q9" s="8"/>
      <c r="R9" s="6">
        <f>'CL &amp; Data'!M327</f>
        <v>-9.4558362999999996</v>
      </c>
      <c r="S9" s="13">
        <f t="shared" si="3"/>
        <v>-8.2738899999998949E-2</v>
      </c>
      <c r="T9" s="6">
        <f>'CL &amp; Data'!N327</f>
        <v>-13.809473000000001</v>
      </c>
      <c r="U9" s="8"/>
    </row>
    <row r="10" spans="1:21" x14ac:dyDescent="0.25">
      <c r="B10" s="6">
        <f>'CL &amp; Data'!B222/1000000000</f>
        <v>0.70930000000000004</v>
      </c>
      <c r="C10" s="8"/>
      <c r="D10" s="6">
        <f>'CL &amp; Data'!C222</f>
        <v>-8.3649950000000004</v>
      </c>
      <c r="E10" s="13">
        <f t="shared" si="0"/>
        <v>-7.4193000000001064E-2</v>
      </c>
      <c r="F10" s="6">
        <f>'CL &amp; Data'!D222</f>
        <v>-13.505133000000001</v>
      </c>
      <c r="G10" s="8"/>
      <c r="H10" s="6">
        <f>'CL &amp; Data'!C328</f>
        <v>-9.5370463999999995</v>
      </c>
      <c r="I10" s="13">
        <f t="shared" si="1"/>
        <v>0</v>
      </c>
      <c r="J10" s="6">
        <f>'CL &amp; Data'!D328</f>
        <v>-12.620889</v>
      </c>
      <c r="L10" s="6">
        <f>'CL &amp; Data'!L222/1000000000</f>
        <v>0.70930000000000004</v>
      </c>
      <c r="M10" s="8"/>
      <c r="N10" s="6">
        <f>'CL &amp; Data'!M222</f>
        <v>-9.2954111000000008</v>
      </c>
      <c r="O10" s="13">
        <f t="shared" si="2"/>
        <v>-5.2312800000001047E-2</v>
      </c>
      <c r="P10" s="6">
        <f>'CL &amp; Data'!N222</f>
        <v>-12.792299</v>
      </c>
      <c r="Q10" s="8"/>
      <c r="R10" s="6">
        <f>'CL &amp; Data'!M328</f>
        <v>-9.3730974000000007</v>
      </c>
      <c r="S10" s="13">
        <f t="shared" si="3"/>
        <v>0</v>
      </c>
      <c r="T10" s="6">
        <f>'CL &amp; Data'!N328</f>
        <v>-14.427789000000001</v>
      </c>
      <c r="U10" s="8"/>
    </row>
    <row r="11" spans="1:21" x14ac:dyDescent="0.25">
      <c r="B11" s="6">
        <f>'CL &amp; Data'!B223/1000000000</f>
        <v>0.80920000000000003</v>
      </c>
      <c r="C11" s="8"/>
      <c r="D11" s="6">
        <f>'CL &amp; Data'!C223</f>
        <v>-8.2908019999999993</v>
      </c>
      <c r="E11" s="13">
        <f t="shared" si="0"/>
        <v>0</v>
      </c>
      <c r="F11" s="6">
        <f>'CL &amp; Data'!D223</f>
        <v>-14.610894999999999</v>
      </c>
      <c r="G11" s="8"/>
      <c r="H11" s="6">
        <f>'CL &amp; Data'!C329</f>
        <v>-9.5792655999999994</v>
      </c>
      <c r="I11" s="13">
        <f t="shared" si="1"/>
        <v>-4.2219199999999901E-2</v>
      </c>
      <c r="J11" s="6">
        <f>'CL &amp; Data'!D329</f>
        <v>-12.985984999999999</v>
      </c>
      <c r="L11" s="6">
        <f>'CL &amp; Data'!L223/1000000000</f>
        <v>0.80920000000000003</v>
      </c>
      <c r="M11" s="8"/>
      <c r="N11" s="6">
        <f>'CL &amp; Data'!M223</f>
        <v>-9.2430982999999998</v>
      </c>
      <c r="O11" s="13">
        <f t="shared" si="2"/>
        <v>0</v>
      </c>
      <c r="P11" s="6">
        <f>'CL &amp; Data'!N223</f>
        <v>-13.921411000000001</v>
      </c>
      <c r="Q11" s="8"/>
      <c r="R11" s="6">
        <f>'CL &amp; Data'!M329</f>
        <v>-9.3975153000000002</v>
      </c>
      <c r="S11" s="13">
        <f t="shared" si="3"/>
        <v>-2.4417899999999548E-2</v>
      </c>
      <c r="T11" s="6">
        <f>'CL &amp; Data'!N329</f>
        <v>-14.913587</v>
      </c>
      <c r="U11" s="8"/>
    </row>
    <row r="12" spans="1:21" x14ac:dyDescent="0.25">
      <c r="B12" s="6">
        <f>'CL &amp; Data'!B224/1000000000</f>
        <v>0.90910000000000002</v>
      </c>
      <c r="C12" s="8"/>
      <c r="D12" s="6">
        <f>'CL &amp; Data'!C224</f>
        <v>-8.3474702999999995</v>
      </c>
      <c r="E12" s="13">
        <f t="shared" si="0"/>
        <v>-5.6668300000000116E-2</v>
      </c>
      <c r="F12" s="6">
        <f>'CL &amp; Data'!D224</f>
        <v>-14.926064</v>
      </c>
      <c r="G12" s="8"/>
      <c r="H12" s="6">
        <f>'CL &amp; Data'!C330</f>
        <v>-9.6388721000000004</v>
      </c>
      <c r="I12" s="13">
        <f t="shared" si="1"/>
        <v>-0.10182570000000091</v>
      </c>
      <c r="J12" s="6">
        <f>'CL &amp; Data'!D330</f>
        <v>-13.56921</v>
      </c>
      <c r="L12" s="6">
        <f>'CL &amp; Data'!L224/1000000000</f>
        <v>0.90910000000000002</v>
      </c>
      <c r="M12" s="8"/>
      <c r="N12" s="6">
        <f>'CL &amp; Data'!M224</f>
        <v>-9.3413962999999995</v>
      </c>
      <c r="O12" s="13">
        <f t="shared" si="2"/>
        <v>-9.8297999999999774E-2</v>
      </c>
      <c r="P12" s="6">
        <f>'CL &amp; Data'!N224</f>
        <v>-14.609617999999999</v>
      </c>
      <c r="Q12" s="8"/>
      <c r="R12" s="6">
        <f>'CL &amp; Data'!M330</f>
        <v>-9.4572582000000001</v>
      </c>
      <c r="S12" s="13">
        <f t="shared" si="3"/>
        <v>-8.4160799999999369E-2</v>
      </c>
      <c r="T12" s="6">
        <f>'CL &amp; Data'!N330</f>
        <v>-15.529719</v>
      </c>
      <c r="U12" s="8"/>
    </row>
    <row r="13" spans="1:21" x14ac:dyDescent="0.25">
      <c r="B13" s="6">
        <f>'CL &amp; Data'!B225/1000000000</f>
        <v>1.0089999999999999</v>
      </c>
      <c r="C13" s="8"/>
      <c r="D13" s="6">
        <f>'CL &amp; Data'!C225</f>
        <v>-8.3590326000000008</v>
      </c>
      <c r="E13" s="13">
        <f t="shared" si="0"/>
        <v>-6.8230600000001473E-2</v>
      </c>
      <c r="F13" s="6">
        <f>'CL &amp; Data'!D225</f>
        <v>-16.440843999999998</v>
      </c>
      <c r="G13" s="8"/>
      <c r="H13" s="6">
        <f>'CL &amp; Data'!C331</f>
        <v>-9.6855153999999999</v>
      </c>
      <c r="I13" s="13">
        <f t="shared" si="1"/>
        <v>-0.14846900000000041</v>
      </c>
      <c r="J13" s="6">
        <f>'CL &amp; Data'!D331</f>
        <v>-14.365128</v>
      </c>
      <c r="L13" s="6">
        <f>'CL &amp; Data'!L225/1000000000</f>
        <v>1.0089999999999999</v>
      </c>
      <c r="M13" s="8"/>
      <c r="N13" s="6">
        <f>'CL &amp; Data'!M225</f>
        <v>-9.3747615999999994</v>
      </c>
      <c r="O13" s="13">
        <f t="shared" si="2"/>
        <v>-0.13166329999999959</v>
      </c>
      <c r="P13" s="6">
        <f>'CL &amp; Data'!N225</f>
        <v>-16.482243</v>
      </c>
      <c r="Q13" s="8"/>
      <c r="R13" s="6">
        <f>'CL &amp; Data'!M331</f>
        <v>-9.5255852000000001</v>
      </c>
      <c r="S13" s="13">
        <f t="shared" si="3"/>
        <v>-0.1524877999999994</v>
      </c>
      <c r="T13" s="6">
        <f>'CL &amp; Data'!N331</f>
        <v>-16.296879000000001</v>
      </c>
      <c r="U13" s="8"/>
    </row>
    <row r="14" spans="1:21" x14ac:dyDescent="0.25">
      <c r="B14" s="6">
        <f>'CL &amp; Data'!B226/1000000000</f>
        <v>1.1089</v>
      </c>
      <c r="C14" s="8"/>
      <c r="D14" s="6">
        <f>'CL &amp; Data'!C226</f>
        <v>-8.3961667999999996</v>
      </c>
      <c r="E14" s="13">
        <f t="shared" si="0"/>
        <v>-0.10536480000000026</v>
      </c>
      <c r="F14" s="6">
        <f>'CL &amp; Data'!D226</f>
        <v>-16.839638000000001</v>
      </c>
      <c r="G14" s="8"/>
      <c r="H14" s="6">
        <f>'CL &amp; Data'!C332</f>
        <v>-9.7060528000000001</v>
      </c>
      <c r="I14" s="13">
        <f t="shared" si="1"/>
        <v>-0.16900640000000067</v>
      </c>
      <c r="J14" s="6">
        <f>'CL &amp; Data'!D332</f>
        <v>-15.569464</v>
      </c>
      <c r="L14" s="6">
        <f>'CL &amp; Data'!L226/1000000000</f>
        <v>1.1089</v>
      </c>
      <c r="M14" s="8"/>
      <c r="N14" s="6">
        <f>'CL &amp; Data'!M226</f>
        <v>-9.4078484000000007</v>
      </c>
      <c r="O14" s="13">
        <f t="shared" si="2"/>
        <v>-0.1647501000000009</v>
      </c>
      <c r="P14" s="6">
        <f>'CL &amp; Data'!N226</f>
        <v>-17.683610999999999</v>
      </c>
      <c r="Q14" s="8"/>
      <c r="R14" s="6">
        <f>'CL &amp; Data'!M332</f>
        <v>-9.5900859999999994</v>
      </c>
      <c r="S14" s="13">
        <f t="shared" si="3"/>
        <v>-0.21698859999999875</v>
      </c>
      <c r="T14" s="6">
        <f>'CL &amp; Data'!N332</f>
        <v>-17.260522999999999</v>
      </c>
      <c r="U14" s="8"/>
    </row>
    <row r="15" spans="1:21" x14ac:dyDescent="0.25">
      <c r="B15" s="6">
        <f>'CL &amp; Data'!B227/1000000000</f>
        <v>1.2088000000000001</v>
      </c>
      <c r="C15" s="8"/>
      <c r="D15" s="6">
        <f>'CL &amp; Data'!C227</f>
        <v>-8.3759136000000005</v>
      </c>
      <c r="E15" s="13">
        <f t="shared" si="0"/>
        <v>-8.5111600000001175E-2</v>
      </c>
      <c r="F15" s="6">
        <f>'CL &amp; Data'!D227</f>
        <v>-18.186769000000002</v>
      </c>
      <c r="G15" s="8"/>
      <c r="H15" s="6">
        <f>'CL &amp; Data'!C333</f>
        <v>-9.8115939999999995</v>
      </c>
      <c r="I15" s="13">
        <f t="shared" si="1"/>
        <v>-0.2745476</v>
      </c>
      <c r="J15" s="6">
        <f>'CL &amp; Data'!D333</f>
        <v>-16.699529999999999</v>
      </c>
      <c r="L15" s="6">
        <f>'CL &amp; Data'!L227/1000000000</f>
        <v>1.2088000000000001</v>
      </c>
      <c r="M15" s="8"/>
      <c r="N15" s="6">
        <f>'CL &amp; Data'!M227</f>
        <v>-9.3917456000000001</v>
      </c>
      <c r="O15" s="13">
        <f t="shared" si="2"/>
        <v>-0.14864730000000037</v>
      </c>
      <c r="P15" s="6">
        <f>'CL &amp; Data'!N227</f>
        <v>-19.532011000000001</v>
      </c>
      <c r="Q15" s="8"/>
      <c r="R15" s="6">
        <f>'CL &amp; Data'!M333</f>
        <v>-9.7520808999999993</v>
      </c>
      <c r="S15" s="13">
        <f t="shared" si="3"/>
        <v>-0.37898349999999859</v>
      </c>
      <c r="T15" s="6">
        <f>'CL &amp; Data'!N333</f>
        <v>-18.146362</v>
      </c>
      <c r="U15" s="8"/>
    </row>
    <row r="16" spans="1:21" x14ac:dyDescent="0.25">
      <c r="B16" s="6">
        <f>'CL &amp; Data'!B228/1000000000</f>
        <v>1.3087</v>
      </c>
      <c r="C16" s="8"/>
      <c r="D16" s="6">
        <f>'CL &amp; Data'!C228</f>
        <v>-8.3786936000000001</v>
      </c>
      <c r="E16" s="13">
        <f t="shared" si="0"/>
        <v>-8.7891600000000736E-2</v>
      </c>
      <c r="F16" s="6">
        <f>'CL &amp; Data'!D228</f>
        <v>-19.529506999999999</v>
      </c>
      <c r="G16" s="8"/>
      <c r="H16" s="6">
        <f>'CL &amp; Data'!C334</f>
        <v>-9.9152746</v>
      </c>
      <c r="I16" s="13">
        <f t="shared" si="1"/>
        <v>-0.37822820000000057</v>
      </c>
      <c r="J16" s="6">
        <f>'CL &amp; Data'!D334</f>
        <v>-18.209012999999999</v>
      </c>
      <c r="L16" s="6">
        <f>'CL &amp; Data'!L228/1000000000</f>
        <v>1.3087</v>
      </c>
      <c r="M16" s="8"/>
      <c r="N16" s="6">
        <f>'CL &amp; Data'!M228</f>
        <v>-9.3919849000000006</v>
      </c>
      <c r="O16" s="13">
        <f t="shared" si="2"/>
        <v>-0.14888660000000087</v>
      </c>
      <c r="P16" s="6">
        <f>'CL &amp; Data'!N228</f>
        <v>-21.700996</v>
      </c>
      <c r="Q16" s="8"/>
      <c r="R16" s="6">
        <f>'CL &amp; Data'!M334</f>
        <v>-9.9023275000000002</v>
      </c>
      <c r="S16" s="13">
        <f t="shared" si="3"/>
        <v>-0.52923009999999948</v>
      </c>
      <c r="T16" s="6">
        <f>'CL &amp; Data'!N334</f>
        <v>-19.305662000000002</v>
      </c>
      <c r="U16" s="8"/>
    </row>
    <row r="17" spans="2:21" x14ac:dyDescent="0.25">
      <c r="B17" s="6">
        <f>'CL &amp; Data'!B229/1000000000</f>
        <v>1.4086000000000001</v>
      </c>
      <c r="C17" s="8"/>
      <c r="D17" s="6">
        <f>'CL &amp; Data'!C229</f>
        <v>-8.3950157000000001</v>
      </c>
      <c r="E17" s="13">
        <f t="shared" si="0"/>
        <v>-0.10421370000000074</v>
      </c>
      <c r="F17" s="6">
        <f>'CL &amp; Data'!D229</f>
        <v>-20.791321</v>
      </c>
      <c r="G17" s="8"/>
      <c r="H17" s="6">
        <f>'CL &amp; Data'!C335</f>
        <v>-10.017860000000001</v>
      </c>
      <c r="I17" s="13">
        <f t="shared" si="1"/>
        <v>-0.48081360000000117</v>
      </c>
      <c r="J17" s="6">
        <f>'CL &amp; Data'!D335</f>
        <v>-20.114924999999999</v>
      </c>
      <c r="L17" s="6">
        <f>'CL &amp; Data'!L229/1000000000</f>
        <v>1.4086000000000001</v>
      </c>
      <c r="M17" s="8"/>
      <c r="N17" s="6">
        <f>'CL &amp; Data'!M229</f>
        <v>-9.4171791000000002</v>
      </c>
      <c r="O17" s="13">
        <f t="shared" si="2"/>
        <v>-0.17408080000000048</v>
      </c>
      <c r="P17" s="6">
        <f>'CL &amp; Data'!N229</f>
        <v>-23.792605999999999</v>
      </c>
      <c r="Q17" s="8"/>
      <c r="R17" s="6">
        <f>'CL &amp; Data'!M335</f>
        <v>-10.049740999999999</v>
      </c>
      <c r="S17" s="13">
        <f t="shared" si="3"/>
        <v>-0.67664359999999846</v>
      </c>
      <c r="T17" s="6">
        <f>'CL &amp; Data'!N335</f>
        <v>-20.782720999999999</v>
      </c>
      <c r="U17" s="8"/>
    </row>
    <row r="18" spans="2:21" x14ac:dyDescent="0.25">
      <c r="B18" s="6">
        <f>'CL &amp; Data'!B230/1000000000</f>
        <v>1.5085</v>
      </c>
      <c r="C18" s="8"/>
      <c r="D18" s="6">
        <f>'CL &amp; Data'!C230</f>
        <v>-8.5542973999999994</v>
      </c>
      <c r="E18" s="13">
        <f t="shared" si="0"/>
        <v>-0.26349540000000005</v>
      </c>
      <c r="F18" s="6">
        <f>'CL &amp; Data'!D230</f>
        <v>-21.578125</v>
      </c>
      <c r="G18" s="8"/>
      <c r="H18" s="6">
        <f>'CL &amp; Data'!C336</f>
        <v>-10.047012</v>
      </c>
      <c r="I18" s="13">
        <f t="shared" si="1"/>
        <v>-0.50996560000000102</v>
      </c>
      <c r="J18" s="6">
        <f>'CL &amp; Data'!D336</f>
        <v>-22.753640999999998</v>
      </c>
      <c r="L18" s="6">
        <f>'CL &amp; Data'!L230/1000000000</f>
        <v>1.5085</v>
      </c>
      <c r="M18" s="8"/>
      <c r="N18" s="6">
        <f>'CL &amp; Data'!M230</f>
        <v>-9.5774956000000007</v>
      </c>
      <c r="O18" s="13">
        <f t="shared" si="2"/>
        <v>-0.3343973000000009</v>
      </c>
      <c r="P18" s="6">
        <f>'CL &amp; Data'!N230</f>
        <v>-25.639282000000001</v>
      </c>
      <c r="Q18" s="8"/>
      <c r="R18" s="6">
        <f>'CL &amp; Data'!M336</f>
        <v>-10.107854</v>
      </c>
      <c r="S18" s="13">
        <f t="shared" si="3"/>
        <v>-0.73475659999999898</v>
      </c>
      <c r="T18" s="6">
        <f>'CL &amp; Data'!N336</f>
        <v>-22.418861</v>
      </c>
      <c r="U18" s="8"/>
    </row>
    <row r="19" spans="2:21" x14ac:dyDescent="0.25">
      <c r="B19" s="6">
        <f>'CL &amp; Data'!B231/1000000000</f>
        <v>1.6084000000000001</v>
      </c>
      <c r="C19" s="8"/>
      <c r="D19" s="6">
        <f>'CL &amp; Data'!C231</f>
        <v>-8.6056928999999993</v>
      </c>
      <c r="E19" s="13">
        <f t="shared" si="0"/>
        <v>-0.31489089999999997</v>
      </c>
      <c r="F19" s="6">
        <f>'CL &amp; Data'!D231</f>
        <v>-22.276382000000002</v>
      </c>
      <c r="G19" s="8"/>
      <c r="H19" s="6">
        <f>'CL &amp; Data'!C337</f>
        <v>-10.102938</v>
      </c>
      <c r="I19" s="13">
        <f t="shared" si="1"/>
        <v>-0.56589160000000049</v>
      </c>
      <c r="J19" s="6">
        <f>'CL &amp; Data'!D337</f>
        <v>-26.149941999999999</v>
      </c>
      <c r="L19" s="6">
        <f>'CL &amp; Data'!L231/1000000000</f>
        <v>1.6084000000000001</v>
      </c>
      <c r="M19" s="8"/>
      <c r="N19" s="6">
        <f>'CL &amp; Data'!M231</f>
        <v>-9.6356564000000002</v>
      </c>
      <c r="O19" s="13">
        <f t="shared" si="2"/>
        <v>-0.39255810000000047</v>
      </c>
      <c r="P19" s="6">
        <f>'CL &amp; Data'!N231</f>
        <v>-27.503319000000001</v>
      </c>
      <c r="Q19" s="8"/>
      <c r="R19" s="6">
        <f>'CL &amp; Data'!M337</f>
        <v>-10.208600000000001</v>
      </c>
      <c r="S19" s="13">
        <f t="shared" si="3"/>
        <v>-0.83550259999999987</v>
      </c>
      <c r="T19" s="6">
        <f>'CL &amp; Data'!N337</f>
        <v>-24.092333</v>
      </c>
      <c r="U19" s="8"/>
    </row>
    <row r="20" spans="2:21" x14ac:dyDescent="0.25">
      <c r="B20" s="6">
        <f>'CL &amp; Data'!B232/1000000000</f>
        <v>1.7082999999999999</v>
      </c>
      <c r="C20" s="8"/>
      <c r="D20" s="6">
        <f>'CL &amp; Data'!C232</f>
        <v>-8.7510738000000003</v>
      </c>
      <c r="E20" s="13">
        <f t="shared" si="0"/>
        <v>-0.46027180000000101</v>
      </c>
      <c r="F20" s="6">
        <f>'CL &amp; Data'!D232</f>
        <v>-23.628733</v>
      </c>
      <c r="G20" s="8"/>
      <c r="H20" s="6">
        <f>'CL &amp; Data'!C338</f>
        <v>-10.129051</v>
      </c>
      <c r="I20" s="13">
        <f t="shared" si="1"/>
        <v>-0.59200460000000099</v>
      </c>
      <c r="J20" s="6">
        <f>'CL &amp; Data'!D338</f>
        <v>-29.877769000000001</v>
      </c>
      <c r="L20" s="6">
        <f>'CL &amp; Data'!L232/1000000000</f>
        <v>1.7082999999999999</v>
      </c>
      <c r="M20" s="8"/>
      <c r="N20" s="6">
        <f>'CL &amp; Data'!M232</f>
        <v>-9.7471437000000005</v>
      </c>
      <c r="O20" s="13">
        <f t="shared" si="2"/>
        <v>-0.50404540000000075</v>
      </c>
      <c r="P20" s="6">
        <f>'CL &amp; Data'!N232</f>
        <v>-29.392451999999999</v>
      </c>
      <c r="Q20" s="8"/>
      <c r="R20" s="6">
        <f>'CL &amp; Data'!M338</f>
        <v>-10.254552</v>
      </c>
      <c r="S20" s="13">
        <f t="shared" si="3"/>
        <v>-0.88145459999999964</v>
      </c>
      <c r="T20" s="6">
        <f>'CL &amp; Data'!N338</f>
        <v>-25.786358</v>
      </c>
      <c r="U20" s="8"/>
    </row>
    <row r="21" spans="2:21" x14ac:dyDescent="0.25">
      <c r="B21" s="6">
        <f>'CL &amp; Data'!B233/1000000000</f>
        <v>1.8082</v>
      </c>
      <c r="C21" s="8"/>
      <c r="D21" s="6">
        <f>'CL &amp; Data'!C233</f>
        <v>-8.7550488000000009</v>
      </c>
      <c r="E21" s="13">
        <f t="shared" si="0"/>
        <v>-0.46424680000000151</v>
      </c>
      <c r="F21" s="6">
        <f>'CL &amp; Data'!D233</f>
        <v>-27.409302</v>
      </c>
      <c r="G21" s="8"/>
      <c r="H21" s="6">
        <f>'CL &amp; Data'!C339</f>
        <v>-10.210304000000001</v>
      </c>
      <c r="I21" s="13">
        <f t="shared" si="1"/>
        <v>-0.67325760000000123</v>
      </c>
      <c r="J21" s="6">
        <f>'CL &amp; Data'!D339</f>
        <v>-35.754401999999999</v>
      </c>
      <c r="L21" s="6">
        <f>'CL &amp; Data'!L233/1000000000</f>
        <v>1.8082</v>
      </c>
      <c r="M21" s="8"/>
      <c r="N21" s="6">
        <f>'CL &amp; Data'!M233</f>
        <v>-9.6809186999999994</v>
      </c>
      <c r="O21" s="13">
        <f t="shared" si="2"/>
        <v>-0.43782039999999967</v>
      </c>
      <c r="P21" s="6">
        <f>'CL &amp; Data'!N233</f>
        <v>-29.943918</v>
      </c>
      <c r="Q21" s="8"/>
      <c r="R21" s="6">
        <f>'CL &amp; Data'!M339</f>
        <v>-10.328035</v>
      </c>
      <c r="S21" s="13">
        <f t="shared" si="3"/>
        <v>-0.95493759999999916</v>
      </c>
      <c r="T21" s="6">
        <f>'CL &amp; Data'!N339</f>
        <v>-28.27487</v>
      </c>
      <c r="U21" s="8"/>
    </row>
    <row r="22" spans="2:21" x14ac:dyDescent="0.25">
      <c r="B22" s="6">
        <f>'CL &amp; Data'!B234/1000000000</f>
        <v>1.9080999999999999</v>
      </c>
      <c r="C22" s="8"/>
      <c r="D22" s="6">
        <f>'CL &amp; Data'!C234</f>
        <v>-8.8846425999999994</v>
      </c>
      <c r="E22" s="13">
        <f t="shared" si="0"/>
        <v>-0.59384060000000005</v>
      </c>
      <c r="F22" s="6">
        <f>'CL &amp; Data'!D234</f>
        <v>-30.326180999999998</v>
      </c>
      <c r="G22" s="8"/>
      <c r="H22" s="6">
        <f>'CL &amp; Data'!C340</f>
        <v>-10.288537</v>
      </c>
      <c r="I22" s="13">
        <f t="shared" si="1"/>
        <v>-0.75149060000000034</v>
      </c>
      <c r="J22" s="6">
        <f>'CL &amp; Data'!D340</f>
        <v>-43.396144999999997</v>
      </c>
      <c r="L22" s="6">
        <f>'CL &amp; Data'!L234/1000000000</f>
        <v>1.9080999999999999</v>
      </c>
      <c r="M22" s="8"/>
      <c r="N22" s="6">
        <f>'CL &amp; Data'!M234</f>
        <v>-9.6821508000000005</v>
      </c>
      <c r="O22" s="13">
        <f t="shared" si="2"/>
        <v>-0.43905250000000073</v>
      </c>
      <c r="P22" s="6">
        <f>'CL &amp; Data'!N234</f>
        <v>-29.618096999999999</v>
      </c>
      <c r="Q22" s="8"/>
      <c r="R22" s="6">
        <f>'CL &amp; Data'!M340</f>
        <v>-10.374881</v>
      </c>
      <c r="S22" s="13">
        <f t="shared" si="3"/>
        <v>-1.0017835999999996</v>
      </c>
      <c r="T22" s="6">
        <f>'CL &amp; Data'!N340</f>
        <v>-31.015753</v>
      </c>
      <c r="U22" s="8"/>
    </row>
    <row r="23" spans="2:21" x14ac:dyDescent="0.25">
      <c r="B23" s="6">
        <f>'CL &amp; Data'!B235/1000000000</f>
        <v>2.008</v>
      </c>
      <c r="C23" s="8"/>
      <c r="D23" s="6">
        <f>'CL &amp; Data'!C235</f>
        <v>-8.9578524000000002</v>
      </c>
      <c r="E23" s="13">
        <f t="shared" si="0"/>
        <v>-0.66705040000000082</v>
      </c>
      <c r="F23" s="6">
        <f>'CL &amp; Data'!D235</f>
        <v>-33.436473999999997</v>
      </c>
      <c r="G23" s="8"/>
      <c r="H23" s="6">
        <f>'CL &amp; Data'!C341</f>
        <v>-10.426197999999999</v>
      </c>
      <c r="I23" s="13">
        <f t="shared" si="1"/>
        <v>-0.88915159999999993</v>
      </c>
      <c r="J23" s="6">
        <f>'CL &amp; Data'!D341</f>
        <v>-45.349387999999998</v>
      </c>
      <c r="L23" s="6">
        <f>'CL &amp; Data'!L235/1000000000</f>
        <v>2.008</v>
      </c>
      <c r="M23" s="8"/>
      <c r="N23" s="6">
        <f>'CL &amp; Data'!M235</f>
        <v>-9.6259899000000004</v>
      </c>
      <c r="O23" s="13">
        <f t="shared" si="2"/>
        <v>-0.38289160000000066</v>
      </c>
      <c r="P23" s="6">
        <f>'CL &amp; Data'!N235</f>
        <v>-27.945952999999999</v>
      </c>
      <c r="Q23" s="8"/>
      <c r="R23" s="6">
        <f>'CL &amp; Data'!M341</f>
        <v>-10.491844</v>
      </c>
      <c r="S23" s="13">
        <f t="shared" si="3"/>
        <v>-1.1187465999999997</v>
      </c>
      <c r="T23" s="6">
        <f>'CL &amp; Data'!N341</f>
        <v>-33.131607000000002</v>
      </c>
      <c r="U23" s="8"/>
    </row>
    <row r="24" spans="2:21" x14ac:dyDescent="0.25">
      <c r="B24" s="6">
        <f>'CL &amp; Data'!B236/1000000000</f>
        <v>2.1078999999999999</v>
      </c>
      <c r="C24" s="8"/>
      <c r="D24" s="6">
        <f>'CL &amp; Data'!C236</f>
        <v>-9.0019760000000009</v>
      </c>
      <c r="E24" s="13">
        <f t="shared" si="0"/>
        <v>-0.71117400000000153</v>
      </c>
      <c r="F24" s="6">
        <f>'CL &amp; Data'!D236</f>
        <v>-31.723044999999999</v>
      </c>
      <c r="G24" s="8"/>
      <c r="H24" s="6">
        <f>'CL &amp; Data'!C342</f>
        <v>-10.529896000000001</v>
      </c>
      <c r="I24" s="13">
        <f t="shared" si="1"/>
        <v>-0.99284960000000133</v>
      </c>
      <c r="J24" s="6">
        <f>'CL &amp; Data'!D342</f>
        <v>-41.015118000000001</v>
      </c>
      <c r="L24" s="6">
        <f>'CL &amp; Data'!L236/1000000000</f>
        <v>2.1078999999999999</v>
      </c>
      <c r="M24" s="8"/>
      <c r="N24" s="6">
        <f>'CL &amp; Data'!M236</f>
        <v>-9.5980481999999991</v>
      </c>
      <c r="O24" s="13">
        <f t="shared" si="2"/>
        <v>-0.35494989999999937</v>
      </c>
      <c r="P24" s="6">
        <f>'CL &amp; Data'!N236</f>
        <v>-26.200901000000002</v>
      </c>
      <c r="Q24" s="8"/>
      <c r="R24" s="6">
        <f>'CL &amp; Data'!M342</f>
        <v>-10.580292</v>
      </c>
      <c r="S24" s="13">
        <f t="shared" si="3"/>
        <v>-1.2071945999999993</v>
      </c>
      <c r="T24" s="6">
        <f>'CL &amp; Data'!N342</f>
        <v>-32.866413000000001</v>
      </c>
      <c r="U24" s="8"/>
    </row>
    <row r="25" spans="2:21" x14ac:dyDescent="0.25">
      <c r="B25" s="6">
        <f>'CL &amp; Data'!B237/1000000000</f>
        <v>2.2078000000000002</v>
      </c>
      <c r="C25" s="8"/>
      <c r="D25" s="6">
        <f>'CL &amp; Data'!C237</f>
        <v>-9.0821562</v>
      </c>
      <c r="E25" s="13">
        <f t="shared" si="0"/>
        <v>-0.79135420000000067</v>
      </c>
      <c r="F25" s="6">
        <f>'CL &amp; Data'!D237</f>
        <v>-28.697510000000001</v>
      </c>
      <c r="G25" s="8"/>
      <c r="H25" s="6">
        <f>'CL &amp; Data'!C343</f>
        <v>-10.711258000000001</v>
      </c>
      <c r="I25" s="13">
        <f t="shared" si="1"/>
        <v>-1.1742116000000014</v>
      </c>
      <c r="J25" s="6">
        <f>'CL &amp; Data'!D343</f>
        <v>-31.860931000000001</v>
      </c>
      <c r="L25" s="6">
        <f>'CL &amp; Data'!L237/1000000000</f>
        <v>2.2078000000000002</v>
      </c>
      <c r="M25" s="8"/>
      <c r="N25" s="6">
        <f>'CL &amp; Data'!M237</f>
        <v>-9.6442107999999998</v>
      </c>
      <c r="O25" s="13">
        <f t="shared" si="2"/>
        <v>-0.40111249999999998</v>
      </c>
      <c r="P25" s="6">
        <f>'CL &amp; Data'!N237</f>
        <v>-23.185966000000001</v>
      </c>
      <c r="Q25" s="8"/>
      <c r="R25" s="6">
        <f>'CL &amp; Data'!M343</f>
        <v>-10.694971000000001</v>
      </c>
      <c r="S25" s="13">
        <f t="shared" si="3"/>
        <v>-1.3218736</v>
      </c>
      <c r="T25" s="6">
        <f>'CL &amp; Data'!N343</f>
        <v>-30.544236999999999</v>
      </c>
      <c r="U25" s="8"/>
    </row>
    <row r="26" spans="2:21" x14ac:dyDescent="0.25">
      <c r="B26" s="6">
        <f>'CL &amp; Data'!B238/1000000000</f>
        <v>2.3077000000000001</v>
      </c>
      <c r="C26" s="8"/>
      <c r="D26" s="6">
        <f>'CL &amp; Data'!C238</f>
        <v>-9.0614986000000002</v>
      </c>
      <c r="E26" s="13">
        <f t="shared" si="0"/>
        <v>-0.77069660000000084</v>
      </c>
      <c r="F26" s="6">
        <f>'CL &amp; Data'!D238</f>
        <v>-24.919737000000001</v>
      </c>
      <c r="G26" s="8"/>
      <c r="H26" s="6">
        <f>'CL &amp; Data'!C344</f>
        <v>-10.932954000000001</v>
      </c>
      <c r="I26" s="13">
        <f t="shared" si="1"/>
        <v>-1.395907600000001</v>
      </c>
      <c r="J26" s="6">
        <f>'CL &amp; Data'!D344</f>
        <v>-26.237663000000001</v>
      </c>
      <c r="L26" s="6">
        <f>'CL &amp; Data'!L238/1000000000</f>
        <v>2.3077000000000001</v>
      </c>
      <c r="M26" s="8"/>
      <c r="N26" s="6">
        <f>'CL &amp; Data'!M238</f>
        <v>-9.6366081000000001</v>
      </c>
      <c r="O26" s="13">
        <f t="shared" si="2"/>
        <v>-0.39350980000000035</v>
      </c>
      <c r="P26" s="6">
        <f>'CL &amp; Data'!N238</f>
        <v>-21.226497999999999</v>
      </c>
      <c r="Q26" s="8"/>
      <c r="R26" s="6">
        <f>'CL &amp; Data'!M344</f>
        <v>-10.828229</v>
      </c>
      <c r="S26" s="13">
        <f t="shared" si="3"/>
        <v>-1.4551315999999996</v>
      </c>
      <c r="T26" s="6">
        <f>'CL &amp; Data'!N344</f>
        <v>-27.256858999999999</v>
      </c>
      <c r="U26" s="8"/>
    </row>
    <row r="27" spans="2:21" x14ac:dyDescent="0.25">
      <c r="B27" s="6">
        <f>'CL &amp; Data'!B239/1000000000</f>
        <v>2.4076</v>
      </c>
      <c r="C27" s="8"/>
      <c r="D27" s="6">
        <f>'CL &amp; Data'!C239</f>
        <v>-9.1157789000000005</v>
      </c>
      <c r="E27" s="13">
        <f t="shared" si="0"/>
        <v>-0.82497690000000112</v>
      </c>
      <c r="F27" s="6">
        <f>'CL &amp; Data'!D239</f>
        <v>-22.37463</v>
      </c>
      <c r="G27" s="8"/>
      <c r="H27" s="6">
        <f>'CL &amp; Data'!C345</f>
        <v>-11.181044999999999</v>
      </c>
      <c r="I27" s="13">
        <f t="shared" si="1"/>
        <v>-1.6439985999999998</v>
      </c>
      <c r="J27" s="6">
        <f>'CL &amp; Data'!D345</f>
        <v>-23.077508999999999</v>
      </c>
      <c r="L27" s="6">
        <f>'CL &amp; Data'!L239/1000000000</f>
        <v>2.4076</v>
      </c>
      <c r="M27" s="8"/>
      <c r="N27" s="6">
        <f>'CL &amp; Data'!M239</f>
        <v>-9.6829461999999999</v>
      </c>
      <c r="O27" s="13">
        <f t="shared" si="2"/>
        <v>-0.43984790000000018</v>
      </c>
      <c r="P27" s="6">
        <f>'CL &amp; Data'!N239</f>
        <v>-19.622036000000001</v>
      </c>
      <c r="Q27" s="8"/>
      <c r="R27" s="6">
        <f>'CL &amp; Data'!M345</f>
        <v>-10.954457</v>
      </c>
      <c r="S27" s="13">
        <f t="shared" si="3"/>
        <v>-1.581359599999999</v>
      </c>
      <c r="T27" s="6">
        <f>'CL &amp; Data'!N345</f>
        <v>-24.515364000000002</v>
      </c>
      <c r="U27" s="8"/>
    </row>
    <row r="28" spans="2:21" x14ac:dyDescent="0.25">
      <c r="B28" s="6">
        <f>'CL &amp; Data'!B240/1000000000</f>
        <v>2.5074999999999998</v>
      </c>
      <c r="C28" s="8"/>
      <c r="D28" s="6">
        <f>'CL &amp; Data'!C240</f>
        <v>-9.1103734999999997</v>
      </c>
      <c r="E28" s="13">
        <f t="shared" si="0"/>
        <v>-0.81957150000000034</v>
      </c>
      <c r="F28" s="6">
        <f>'CL &amp; Data'!D240</f>
        <v>-21.219874999999998</v>
      </c>
      <c r="G28" s="8"/>
      <c r="H28" s="6">
        <f>'CL &amp; Data'!C346</f>
        <v>-11.394339</v>
      </c>
      <c r="I28" s="13">
        <f t="shared" si="1"/>
        <v>-1.857292600000001</v>
      </c>
      <c r="J28" s="6">
        <f>'CL &amp; Data'!D346</f>
        <v>-20.784742000000001</v>
      </c>
      <c r="L28" s="6">
        <f>'CL &amp; Data'!L240/1000000000</f>
        <v>2.5074999999999998</v>
      </c>
      <c r="M28" s="8"/>
      <c r="N28" s="6">
        <f>'CL &amp; Data'!M240</f>
        <v>-9.6501598000000008</v>
      </c>
      <c r="O28" s="13">
        <f t="shared" si="2"/>
        <v>-0.40706150000000108</v>
      </c>
      <c r="P28" s="6">
        <f>'CL &amp; Data'!N240</f>
        <v>-18.723355999999999</v>
      </c>
      <c r="Q28" s="8"/>
      <c r="R28" s="6">
        <f>'CL &amp; Data'!M346</f>
        <v>-11.066807000000001</v>
      </c>
      <c r="S28" s="13">
        <f t="shared" si="3"/>
        <v>-1.6937096</v>
      </c>
      <c r="T28" s="6">
        <f>'CL &amp; Data'!N346</f>
        <v>-22.216671000000002</v>
      </c>
      <c r="U28" s="8"/>
    </row>
    <row r="29" spans="2:21" x14ac:dyDescent="0.25">
      <c r="B29" s="6">
        <f>'CL &amp; Data'!B241/1000000000</f>
        <v>2.6074000000000002</v>
      </c>
      <c r="C29" s="8"/>
      <c r="D29" s="6">
        <f>'CL &amp; Data'!C241</f>
        <v>-9.1889610000000008</v>
      </c>
      <c r="E29" s="13">
        <f t="shared" si="0"/>
        <v>-0.89815900000000148</v>
      </c>
      <c r="F29" s="6">
        <f>'CL &amp; Data'!D241</f>
        <v>-19.886058999999999</v>
      </c>
      <c r="G29" s="8"/>
      <c r="H29" s="6">
        <f>'CL &amp; Data'!C347</f>
        <v>-11.612741</v>
      </c>
      <c r="I29" s="13">
        <f t="shared" si="1"/>
        <v>-2.0756946000000003</v>
      </c>
      <c r="J29" s="6">
        <f>'CL &amp; Data'!D347</f>
        <v>-19.006406999999999</v>
      </c>
      <c r="L29" s="6">
        <f>'CL &amp; Data'!L241/1000000000</f>
        <v>2.6074000000000002</v>
      </c>
      <c r="M29" s="8"/>
      <c r="N29" s="6">
        <f>'CL &amp; Data'!M241</f>
        <v>-9.7115927000000006</v>
      </c>
      <c r="O29" s="13">
        <f t="shared" si="2"/>
        <v>-0.46849440000000087</v>
      </c>
      <c r="P29" s="6">
        <f>'CL &amp; Data'!N241</f>
        <v>-17.801065000000001</v>
      </c>
      <c r="Q29" s="8"/>
      <c r="R29" s="6">
        <f>'CL &amp; Data'!M347</f>
        <v>-11.156487</v>
      </c>
      <c r="S29" s="13">
        <f t="shared" si="3"/>
        <v>-1.7833895999999996</v>
      </c>
      <c r="T29" s="6">
        <f>'CL &amp; Data'!N347</f>
        <v>-20.446470000000001</v>
      </c>
      <c r="U29" s="8"/>
    </row>
    <row r="30" spans="2:21" x14ac:dyDescent="0.25">
      <c r="B30" s="6">
        <f>'CL &amp; Data'!B242/1000000000</f>
        <v>2.7073</v>
      </c>
      <c r="C30" s="8"/>
      <c r="D30" s="6">
        <f>'CL &amp; Data'!C242</f>
        <v>-9.3065577000000008</v>
      </c>
      <c r="E30" s="13">
        <f t="shared" si="0"/>
        <v>-1.0157557000000015</v>
      </c>
      <c r="F30" s="6">
        <f>'CL &amp; Data'!D242</f>
        <v>-19.677475000000001</v>
      </c>
      <c r="G30" s="8"/>
      <c r="H30" s="6">
        <f>'CL &amp; Data'!C348</f>
        <v>-11.739212999999999</v>
      </c>
      <c r="I30" s="13">
        <f t="shared" si="1"/>
        <v>-2.2021666</v>
      </c>
      <c r="J30" s="6">
        <f>'CL &amp; Data'!D348</f>
        <v>-17.786200000000001</v>
      </c>
      <c r="L30" s="6">
        <f>'CL &amp; Data'!L242/1000000000</f>
        <v>2.7073</v>
      </c>
      <c r="M30" s="8"/>
      <c r="N30" s="6">
        <f>'CL &amp; Data'!M242</f>
        <v>-9.7368336000000006</v>
      </c>
      <c r="O30" s="13">
        <f t="shared" si="2"/>
        <v>-0.49373530000000088</v>
      </c>
      <c r="P30" s="6">
        <f>'CL &amp; Data'!N242</f>
        <v>-17.639059</v>
      </c>
      <c r="Q30" s="8"/>
      <c r="R30" s="6">
        <f>'CL &amp; Data'!M348</f>
        <v>-11.17221</v>
      </c>
      <c r="S30" s="13">
        <f t="shared" si="3"/>
        <v>-1.7991125999999991</v>
      </c>
      <c r="T30" s="6">
        <f>'CL &amp; Data'!N348</f>
        <v>-19.194932999999999</v>
      </c>
      <c r="U30" s="8"/>
    </row>
    <row r="31" spans="2:21" x14ac:dyDescent="0.25">
      <c r="B31" s="6">
        <f>'CL &amp; Data'!B243/1000000000</f>
        <v>2.8071999999999999</v>
      </c>
      <c r="C31" s="8"/>
      <c r="D31" s="6">
        <f>'CL &amp; Data'!C243</f>
        <v>-9.4185342999999992</v>
      </c>
      <c r="E31" s="13">
        <f t="shared" si="0"/>
        <v>-1.1277322999999999</v>
      </c>
      <c r="F31" s="6">
        <f>'CL &amp; Data'!D243</f>
        <v>-19.032677</v>
      </c>
      <c r="G31" s="8"/>
      <c r="H31" s="6">
        <f>'CL &amp; Data'!C349</f>
        <v>-11.793856</v>
      </c>
      <c r="I31" s="13">
        <f t="shared" si="1"/>
        <v>-2.2568096000000004</v>
      </c>
      <c r="J31" s="6">
        <f>'CL &amp; Data'!D349</f>
        <v>-16.986491999999998</v>
      </c>
      <c r="L31" s="6">
        <f>'CL &amp; Data'!L243/1000000000</f>
        <v>2.8071999999999999</v>
      </c>
      <c r="M31" s="8"/>
      <c r="N31" s="6">
        <f>'CL &amp; Data'!M243</f>
        <v>-9.8426685000000003</v>
      </c>
      <c r="O31" s="13">
        <f t="shared" si="2"/>
        <v>-0.5995702000000005</v>
      </c>
      <c r="P31" s="6">
        <f>'CL &amp; Data'!N243</f>
        <v>-17.293329</v>
      </c>
      <c r="Q31" s="8"/>
      <c r="R31" s="6">
        <f>'CL &amp; Data'!M349</f>
        <v>-11.130343999999999</v>
      </c>
      <c r="S31" s="13">
        <f t="shared" si="3"/>
        <v>-1.7572465999999984</v>
      </c>
      <c r="T31" s="6">
        <f>'CL &amp; Data'!N349</f>
        <v>-18.417795000000002</v>
      </c>
      <c r="U31" s="8"/>
    </row>
    <row r="32" spans="2:21" x14ac:dyDescent="0.25">
      <c r="B32" s="6">
        <f>'CL &amp; Data'!B244/1000000000</f>
        <v>2.9070999999999998</v>
      </c>
      <c r="C32" s="8"/>
      <c r="D32" s="6">
        <f>'CL &amp; Data'!C244</f>
        <v>-9.5801353000000002</v>
      </c>
      <c r="E32" s="13">
        <f t="shared" si="0"/>
        <v>-1.2893333000000009</v>
      </c>
      <c r="F32" s="6">
        <f>'CL &amp; Data'!D244</f>
        <v>-18.742092</v>
      </c>
      <c r="G32" s="8"/>
      <c r="H32" s="6">
        <f>'CL &amp; Data'!C350</f>
        <v>-11.741133</v>
      </c>
      <c r="I32" s="13">
        <f t="shared" si="1"/>
        <v>-2.2040866000000001</v>
      </c>
      <c r="J32" s="6">
        <f>'CL &amp; Data'!D350</f>
        <v>-16.491652999999999</v>
      </c>
      <c r="L32" s="6">
        <f>'CL &amp; Data'!L244/1000000000</f>
        <v>2.9070999999999998</v>
      </c>
      <c r="M32" s="8"/>
      <c r="N32" s="6">
        <f>'CL &amp; Data'!M244</f>
        <v>-9.9373684000000004</v>
      </c>
      <c r="O32" s="13">
        <f t="shared" si="2"/>
        <v>-0.69427010000000067</v>
      </c>
      <c r="P32" s="6">
        <f>'CL &amp; Data'!N244</f>
        <v>-17.126277999999999</v>
      </c>
      <c r="Q32" s="8"/>
      <c r="R32" s="6">
        <f>'CL &amp; Data'!M350</f>
        <v>-11.039650999999999</v>
      </c>
      <c r="S32" s="13">
        <f t="shared" si="3"/>
        <v>-1.6665535999999985</v>
      </c>
      <c r="T32" s="6">
        <f>'CL &amp; Data'!N350</f>
        <v>-17.947617999999999</v>
      </c>
      <c r="U32" s="8"/>
    </row>
    <row r="33" spans="2:21" x14ac:dyDescent="0.25">
      <c r="B33" s="6">
        <f>'CL &amp; Data'!B245/1000000000</f>
        <v>3.0070000000000001</v>
      </c>
      <c r="C33" s="8"/>
      <c r="D33" s="6">
        <f>'CL &amp; Data'!C245</f>
        <v>-9.6336460000000006</v>
      </c>
      <c r="E33" s="13">
        <f t="shared" si="0"/>
        <v>-1.3428440000000013</v>
      </c>
      <c r="F33" s="6">
        <f>'CL &amp; Data'!D245</f>
        <v>-17.912348000000001</v>
      </c>
      <c r="G33" s="8"/>
      <c r="H33" s="6">
        <f>'CL &amp; Data'!C351</f>
        <v>-11.73559</v>
      </c>
      <c r="I33" s="13">
        <f t="shared" si="1"/>
        <v>-2.1985436000000007</v>
      </c>
      <c r="J33" s="6">
        <f>'CL &amp; Data'!D351</f>
        <v>-15.877276999999999</v>
      </c>
      <c r="L33" s="6">
        <f>'CL &amp; Data'!L245/1000000000</f>
        <v>3.0070000000000001</v>
      </c>
      <c r="M33" s="8"/>
      <c r="N33" s="6">
        <f>'CL &amp; Data'!M245</f>
        <v>-10.02187</v>
      </c>
      <c r="O33" s="13">
        <f t="shared" si="2"/>
        <v>-0.77877170000000007</v>
      </c>
      <c r="P33" s="6">
        <f>'CL &amp; Data'!N245</f>
        <v>-16.559669</v>
      </c>
      <c r="Q33" s="8"/>
      <c r="R33" s="6">
        <f>'CL &amp; Data'!M351</f>
        <v>-11.031841</v>
      </c>
      <c r="S33" s="13">
        <f t="shared" si="3"/>
        <v>-1.6587435999999993</v>
      </c>
      <c r="T33" s="6">
        <f>'CL &amp; Data'!N351</f>
        <v>-17.321753999999999</v>
      </c>
      <c r="U33" s="8"/>
    </row>
    <row r="34" spans="2:21" x14ac:dyDescent="0.25">
      <c r="B34" s="6">
        <f>'CL &amp; Data'!B246/1000000000</f>
        <v>3.1069</v>
      </c>
      <c r="C34" s="8"/>
      <c r="D34" s="6">
        <f>'CL &amp; Data'!C246</f>
        <v>-9.7696266000000005</v>
      </c>
      <c r="E34" s="13">
        <f t="shared" si="0"/>
        <v>-1.4788246000000012</v>
      </c>
      <c r="F34" s="6">
        <f>'CL &amp; Data'!D246</f>
        <v>-17.73732</v>
      </c>
      <c r="G34" s="8"/>
      <c r="H34" s="6">
        <f>'CL &amp; Data'!C352</f>
        <v>-11.704954000000001</v>
      </c>
      <c r="I34" s="13">
        <f t="shared" si="1"/>
        <v>-2.1679076000000013</v>
      </c>
      <c r="J34" s="6">
        <f>'CL &amp; Data'!D352</f>
        <v>-15.780006999999999</v>
      </c>
      <c r="L34" s="6">
        <f>'CL &amp; Data'!L246/1000000000</f>
        <v>3.1069</v>
      </c>
      <c r="M34" s="8"/>
      <c r="N34" s="6">
        <f>'CL &amp; Data'!M246</f>
        <v>-10.081308</v>
      </c>
      <c r="O34" s="13">
        <f t="shared" si="2"/>
        <v>-0.83820970000000017</v>
      </c>
      <c r="P34" s="6">
        <f>'CL &amp; Data'!N246</f>
        <v>-16.358841000000002</v>
      </c>
      <c r="Q34" s="8"/>
      <c r="R34" s="6">
        <f>'CL &amp; Data'!M352</f>
        <v>-11.049393</v>
      </c>
      <c r="S34" s="13">
        <f t="shared" si="3"/>
        <v>-1.6762955999999996</v>
      </c>
      <c r="T34" s="6">
        <f>'CL &amp; Data'!N352</f>
        <v>-17.265136999999999</v>
      </c>
      <c r="U34" s="8"/>
    </row>
    <row r="35" spans="2:21" x14ac:dyDescent="0.25">
      <c r="B35" s="6">
        <f>'CL &amp; Data'!B247/1000000000</f>
        <v>3.2067999999999999</v>
      </c>
      <c r="C35" s="8"/>
      <c r="D35" s="6">
        <f>'CL &amp; Data'!C247</f>
        <v>-9.8372382999999992</v>
      </c>
      <c r="E35" s="13">
        <f t="shared" si="0"/>
        <v>-1.5464362999999999</v>
      </c>
      <c r="F35" s="6">
        <f>'CL &amp; Data'!D247</f>
        <v>-17.102115999999999</v>
      </c>
      <c r="G35" s="8"/>
      <c r="H35" s="6">
        <f>'CL &amp; Data'!C353</f>
        <v>-11.654408999999999</v>
      </c>
      <c r="I35" s="13">
        <f t="shared" si="1"/>
        <v>-2.1173625999999999</v>
      </c>
      <c r="J35" s="6">
        <f>'CL &amp; Data'!D353</f>
        <v>-15.74484</v>
      </c>
      <c r="L35" s="6">
        <f>'CL &amp; Data'!L247/1000000000</f>
        <v>3.2067999999999999</v>
      </c>
      <c r="M35" s="8"/>
      <c r="N35" s="6">
        <f>'CL &amp; Data'!M247</f>
        <v>-10.102684999999999</v>
      </c>
      <c r="O35" s="13">
        <f t="shared" si="2"/>
        <v>-0.85958669999999948</v>
      </c>
      <c r="P35" s="6">
        <f>'CL &amp; Data'!N247</f>
        <v>-15.840305000000001</v>
      </c>
      <c r="Q35" s="8"/>
      <c r="R35" s="6">
        <f>'CL &amp; Data'!M353</f>
        <v>-11.062531999999999</v>
      </c>
      <c r="S35" s="13">
        <f t="shared" si="3"/>
        <v>-1.6894345999999985</v>
      </c>
      <c r="T35" s="6">
        <f>'CL &amp; Data'!N353</f>
        <v>-17.266378</v>
      </c>
      <c r="U35" s="8"/>
    </row>
    <row r="36" spans="2:21" x14ac:dyDescent="0.25">
      <c r="B36" s="6">
        <f>'CL &amp; Data'!B248/1000000000</f>
        <v>3.3067000000000002</v>
      </c>
      <c r="C36" s="8"/>
      <c r="D36" s="6">
        <f>'CL &amp; Data'!C248</f>
        <v>-10.087647</v>
      </c>
      <c r="E36" s="13">
        <f t="shared" si="0"/>
        <v>-1.7968450000000011</v>
      </c>
      <c r="F36" s="6">
        <f>'CL &amp; Data'!D248</f>
        <v>-16.733678999999999</v>
      </c>
      <c r="G36" s="8"/>
      <c r="H36" s="6">
        <f>'CL &amp; Data'!C354</f>
        <v>-11.647226</v>
      </c>
      <c r="I36" s="13">
        <f t="shared" si="1"/>
        <v>-2.1101796000000004</v>
      </c>
      <c r="J36" s="6">
        <f>'CL &amp; Data'!D354</f>
        <v>-15.941834999999999</v>
      </c>
      <c r="L36" s="6">
        <f>'CL &amp; Data'!L248/1000000000</f>
        <v>3.3067000000000002</v>
      </c>
      <c r="M36" s="8"/>
      <c r="N36" s="6">
        <f>'CL &amp; Data'!M248</f>
        <v>-10.256682</v>
      </c>
      <c r="O36" s="13">
        <f t="shared" si="2"/>
        <v>-1.0135836999999999</v>
      </c>
      <c r="P36" s="6">
        <f>'CL &amp; Data'!N248</f>
        <v>-15.545064999999999</v>
      </c>
      <c r="Q36" s="8"/>
      <c r="R36" s="6">
        <f>'CL &amp; Data'!M354</f>
        <v>-11.128844000000001</v>
      </c>
      <c r="S36" s="13">
        <f t="shared" si="3"/>
        <v>-1.7557466000000002</v>
      </c>
      <c r="T36" s="6">
        <f>'CL &amp; Data'!N354</f>
        <v>-17.503269</v>
      </c>
      <c r="U36" s="8"/>
    </row>
    <row r="37" spans="2:21" x14ac:dyDescent="0.25">
      <c r="B37" s="6">
        <f>'CL &amp; Data'!B249/1000000000</f>
        <v>3.4066000000000001</v>
      </c>
      <c r="C37" s="8"/>
      <c r="D37" s="6">
        <f>'CL &amp; Data'!C249</f>
        <v>-10.131126999999999</v>
      </c>
      <c r="E37" s="13">
        <f t="shared" si="0"/>
        <v>-1.840325</v>
      </c>
      <c r="F37" s="6">
        <f>'CL &amp; Data'!D249</f>
        <v>-16.177596999999999</v>
      </c>
      <c r="G37" s="8"/>
      <c r="H37" s="6">
        <f>'CL &amp; Data'!C355</f>
        <v>-11.650554</v>
      </c>
      <c r="I37" s="13">
        <f t="shared" si="1"/>
        <v>-2.1135076000000002</v>
      </c>
      <c r="J37" s="6">
        <f>'CL &amp; Data'!D355</f>
        <v>-15.887409</v>
      </c>
      <c r="L37" s="6">
        <f>'CL &amp; Data'!L249/1000000000</f>
        <v>3.4066000000000001</v>
      </c>
      <c r="M37" s="8"/>
      <c r="N37" s="6">
        <f>'CL &amp; Data'!M249</f>
        <v>-10.272826</v>
      </c>
      <c r="O37" s="13">
        <f t="shared" si="2"/>
        <v>-1.0297277000000005</v>
      </c>
      <c r="P37" s="6">
        <f>'CL &amp; Data'!N249</f>
        <v>-15.07095</v>
      </c>
      <c r="Q37" s="8"/>
      <c r="R37" s="6">
        <f>'CL &amp; Data'!M355</f>
        <v>-11.209566000000001</v>
      </c>
      <c r="S37" s="13">
        <f t="shared" si="3"/>
        <v>-1.8364685999999999</v>
      </c>
      <c r="T37" s="6">
        <f>'CL &amp; Data'!N355</f>
        <v>-17.417117999999999</v>
      </c>
      <c r="U37" s="8"/>
    </row>
    <row r="38" spans="2:21" x14ac:dyDescent="0.25">
      <c r="B38" s="6">
        <f>'CL &amp; Data'!B250/1000000000</f>
        <v>3.5065</v>
      </c>
      <c r="C38" s="8"/>
      <c r="D38" s="6">
        <f>'CL &amp; Data'!C250</f>
        <v>-10.154355000000001</v>
      </c>
      <c r="E38" s="13">
        <f t="shared" si="0"/>
        <v>-1.8635530000000013</v>
      </c>
      <c r="F38" s="6">
        <f>'CL &amp; Data'!D250</f>
        <v>-16.143267000000002</v>
      </c>
      <c r="G38" s="8"/>
      <c r="H38" s="6">
        <f>'CL &amp; Data'!C356</f>
        <v>-11.685611</v>
      </c>
      <c r="I38" s="13">
        <f t="shared" si="1"/>
        <v>-2.1485646000000003</v>
      </c>
      <c r="J38" s="6">
        <f>'CL &amp; Data'!D356</f>
        <v>-16.031213999999999</v>
      </c>
      <c r="L38" s="6">
        <f>'CL &amp; Data'!L250/1000000000</f>
        <v>3.5065</v>
      </c>
      <c r="M38" s="8"/>
      <c r="N38" s="6">
        <f>'CL &amp; Data'!M250</f>
        <v>-10.311811000000001</v>
      </c>
      <c r="O38" s="13">
        <f t="shared" si="2"/>
        <v>-1.0687127000000007</v>
      </c>
      <c r="P38" s="6">
        <f>'CL &amp; Data'!N250</f>
        <v>-14.884579</v>
      </c>
      <c r="Q38" s="8"/>
      <c r="R38" s="6">
        <f>'CL &amp; Data'!M356</f>
        <v>-11.321866999999999</v>
      </c>
      <c r="S38" s="13">
        <f t="shared" si="3"/>
        <v>-1.9487695999999985</v>
      </c>
      <c r="T38" s="6">
        <f>'CL &amp; Data'!N356</f>
        <v>-17.524994</v>
      </c>
      <c r="U38" s="8"/>
    </row>
    <row r="39" spans="2:21" x14ac:dyDescent="0.25">
      <c r="B39" s="6">
        <f>'CL &amp; Data'!B251/1000000000</f>
        <v>3.6063999999999998</v>
      </c>
      <c r="C39" s="8"/>
      <c r="D39" s="6">
        <f>'CL &amp; Data'!C251</f>
        <v>-10.01906</v>
      </c>
      <c r="E39" s="13">
        <f t="shared" si="0"/>
        <v>-1.7282580000000003</v>
      </c>
      <c r="F39" s="6">
        <f>'CL &amp; Data'!D251</f>
        <v>-16.052499999999998</v>
      </c>
      <c r="G39" s="8"/>
      <c r="H39" s="6">
        <f>'CL &amp; Data'!C357</f>
        <v>-11.689925000000001</v>
      </c>
      <c r="I39" s="13">
        <f t="shared" si="1"/>
        <v>-2.1528786000000011</v>
      </c>
      <c r="J39" s="6">
        <f>'CL &amp; Data'!D357</f>
        <v>-16.1343</v>
      </c>
      <c r="L39" s="6">
        <f>'CL &amp; Data'!L251/1000000000</f>
        <v>3.6063999999999998</v>
      </c>
      <c r="M39" s="8"/>
      <c r="N39" s="6">
        <f>'CL &amp; Data'!M251</f>
        <v>-10.285537</v>
      </c>
      <c r="O39" s="13">
        <f t="shared" si="2"/>
        <v>-1.0424386999999999</v>
      </c>
      <c r="P39" s="6">
        <f>'CL &amp; Data'!N251</f>
        <v>-14.598267</v>
      </c>
      <c r="Q39" s="8"/>
      <c r="R39" s="6">
        <f>'CL &amp; Data'!M357</f>
        <v>-11.411035999999999</v>
      </c>
      <c r="S39" s="13">
        <f t="shared" si="3"/>
        <v>-2.0379385999999986</v>
      </c>
      <c r="T39" s="6">
        <f>'CL &amp; Data'!N357</f>
        <v>-17.552277</v>
      </c>
      <c r="U39" s="8"/>
    </row>
    <row r="40" spans="2:21" x14ac:dyDescent="0.25">
      <c r="B40" s="6">
        <f>'CL &amp; Data'!B252/1000000000</f>
        <v>3.7063000000000001</v>
      </c>
      <c r="C40" s="8"/>
      <c r="D40" s="6">
        <f>'CL &amp; Data'!C252</f>
        <v>-9.9744195999999992</v>
      </c>
      <c r="E40" s="13">
        <f t="shared" si="0"/>
        <v>-1.6836175999999998</v>
      </c>
      <c r="F40" s="6">
        <f>'CL &amp; Data'!D252</f>
        <v>-16.18984</v>
      </c>
      <c r="G40" s="8"/>
      <c r="H40" s="6">
        <f>'CL &amp; Data'!C358</f>
        <v>-11.675195</v>
      </c>
      <c r="I40" s="13">
        <f t="shared" si="1"/>
        <v>-2.138148600000001</v>
      </c>
      <c r="J40" s="6">
        <f>'CL &amp; Data'!D358</f>
        <v>-16.22784</v>
      </c>
      <c r="L40" s="6">
        <f>'CL &amp; Data'!L252/1000000000</f>
        <v>3.7063000000000001</v>
      </c>
      <c r="M40" s="8"/>
      <c r="N40" s="6">
        <f>'CL &amp; Data'!M252</f>
        <v>-10.389037999999999</v>
      </c>
      <c r="O40" s="13">
        <f t="shared" si="2"/>
        <v>-1.1459396999999996</v>
      </c>
      <c r="P40" s="6">
        <f>'CL &amp; Data'!N252</f>
        <v>-14.576549999999999</v>
      </c>
      <c r="Q40" s="8"/>
      <c r="R40" s="6">
        <f>'CL &amp; Data'!M358</f>
        <v>-11.462365999999999</v>
      </c>
      <c r="S40" s="13">
        <f t="shared" si="3"/>
        <v>-2.0892685999999987</v>
      </c>
      <c r="T40" s="6">
        <f>'CL &amp; Data'!N358</f>
        <v>-17.533501000000001</v>
      </c>
      <c r="U40" s="8"/>
    </row>
    <row r="41" spans="2:21" x14ac:dyDescent="0.25">
      <c r="B41" s="6">
        <f>'CL &amp; Data'!B253/1000000000</f>
        <v>3.8062</v>
      </c>
      <c r="C41" s="8"/>
      <c r="D41" s="6">
        <f>'CL &amp; Data'!C253</f>
        <v>-9.9461746000000009</v>
      </c>
      <c r="E41" s="13">
        <f t="shared" si="0"/>
        <v>-1.6553726000000015</v>
      </c>
      <c r="F41" s="6">
        <f>'CL &amp; Data'!D253</f>
        <v>-16.254622000000001</v>
      </c>
      <c r="G41" s="8"/>
      <c r="H41" s="6">
        <f>'CL &amp; Data'!C359</f>
        <v>-11.728713000000001</v>
      </c>
      <c r="I41" s="13">
        <f t="shared" si="1"/>
        <v>-2.1916666000000014</v>
      </c>
      <c r="J41" s="6">
        <f>'CL &amp; Data'!D359</f>
        <v>-16.131388000000001</v>
      </c>
      <c r="L41" s="6">
        <f>'CL &amp; Data'!L253/1000000000</f>
        <v>3.8062</v>
      </c>
      <c r="M41" s="8"/>
      <c r="N41" s="6">
        <f>'CL &amp; Data'!M253</f>
        <v>-10.476951</v>
      </c>
      <c r="O41" s="13">
        <f t="shared" si="2"/>
        <v>-1.2338526999999999</v>
      </c>
      <c r="P41" s="6">
        <f>'CL &amp; Data'!N253</f>
        <v>-14.528268000000001</v>
      </c>
      <c r="Q41" s="8"/>
      <c r="R41" s="6">
        <f>'CL &amp; Data'!M359</f>
        <v>-11.558602</v>
      </c>
      <c r="S41" s="13">
        <f t="shared" si="3"/>
        <v>-2.1855045999999998</v>
      </c>
      <c r="T41" s="6">
        <f>'CL &amp; Data'!N359</f>
        <v>-17.242789999999999</v>
      </c>
      <c r="U41" s="8"/>
    </row>
    <row r="42" spans="2:21" x14ac:dyDescent="0.25">
      <c r="B42" s="6">
        <f>'CL &amp; Data'!B254/1000000000</f>
        <v>3.9060999999999999</v>
      </c>
      <c r="C42" s="8"/>
      <c r="D42" s="6">
        <f>'CL &amp; Data'!C254</f>
        <v>-9.9027966999999997</v>
      </c>
      <c r="E42" s="13">
        <f t="shared" si="0"/>
        <v>-1.6119947000000003</v>
      </c>
      <c r="F42" s="6">
        <f>'CL &amp; Data'!D254</f>
        <v>-16.411591000000001</v>
      </c>
      <c r="G42" s="8"/>
      <c r="H42" s="6">
        <f>'CL &amp; Data'!C360</f>
        <v>-11.73803</v>
      </c>
      <c r="I42" s="13">
        <f t="shared" si="1"/>
        <v>-2.2009836000000007</v>
      </c>
      <c r="J42" s="6">
        <f>'CL &amp; Data'!D360</f>
        <v>-16.299059</v>
      </c>
      <c r="L42" s="6">
        <f>'CL &amp; Data'!L254/1000000000</f>
        <v>3.9060999999999999</v>
      </c>
      <c r="M42" s="8"/>
      <c r="N42" s="6">
        <f>'CL &amp; Data'!M254</f>
        <v>-10.520783</v>
      </c>
      <c r="O42" s="13">
        <f t="shared" si="2"/>
        <v>-1.2776847</v>
      </c>
      <c r="P42" s="6">
        <f>'CL &amp; Data'!N254</f>
        <v>-14.624362</v>
      </c>
      <c r="Q42" s="8"/>
      <c r="R42" s="6">
        <f>'CL &amp; Data'!M360</f>
        <v>-11.607573</v>
      </c>
      <c r="S42" s="13">
        <f t="shared" si="3"/>
        <v>-2.2344755999999997</v>
      </c>
      <c r="T42" s="6">
        <f>'CL &amp; Data'!N360</f>
        <v>-17.302042</v>
      </c>
      <c r="U42" s="8"/>
    </row>
    <row r="43" spans="2:21" x14ac:dyDescent="0.25">
      <c r="B43" s="6">
        <f>'CL &amp; Data'!B255/1000000000</f>
        <v>4.0060000000000002</v>
      </c>
      <c r="C43" s="8"/>
      <c r="D43" s="6">
        <f>'CL &amp; Data'!C255</f>
        <v>-9.8987616999999997</v>
      </c>
      <c r="E43" s="13">
        <f t="shared" si="0"/>
        <v>-1.6079597000000003</v>
      </c>
      <c r="F43" s="6">
        <f>'CL &amp; Data'!D255</f>
        <v>-16.358377000000001</v>
      </c>
      <c r="G43" s="8"/>
      <c r="H43" s="6">
        <f>'CL &amp; Data'!C361</f>
        <v>-11.81622</v>
      </c>
      <c r="I43" s="13">
        <f t="shared" si="1"/>
        <v>-2.2791736</v>
      </c>
      <c r="J43" s="6">
        <f>'CL &amp; Data'!D361</f>
        <v>-16.299773999999999</v>
      </c>
      <c r="L43" s="6">
        <f>'CL &amp; Data'!L255/1000000000</f>
        <v>4.0060000000000002</v>
      </c>
      <c r="M43" s="8"/>
      <c r="N43" s="6">
        <f>'CL &amp; Data'!M255</f>
        <v>-10.549155000000001</v>
      </c>
      <c r="O43" s="13">
        <f t="shared" si="2"/>
        <v>-1.306056700000001</v>
      </c>
      <c r="P43" s="6">
        <f>'CL &amp; Data'!N255</f>
        <v>-14.569426</v>
      </c>
      <c r="Q43" s="8"/>
      <c r="R43" s="6">
        <f>'CL &amp; Data'!M361</f>
        <v>-11.738512999999999</v>
      </c>
      <c r="S43" s="13">
        <f t="shared" si="3"/>
        <v>-2.3654155999999986</v>
      </c>
      <c r="T43" s="6">
        <f>'CL &amp; Data'!N361</f>
        <v>-17.143694</v>
      </c>
      <c r="U43" s="8"/>
    </row>
    <row r="44" spans="2:21" x14ac:dyDescent="0.25">
      <c r="B44" s="6">
        <f>'CL &amp; Data'!B256/1000000000</f>
        <v>4.1059000000000001</v>
      </c>
      <c r="C44" s="8"/>
      <c r="D44" s="6">
        <f>'CL &amp; Data'!C256</f>
        <v>-9.8772984000000008</v>
      </c>
      <c r="E44" s="13">
        <f t="shared" si="0"/>
        <v>-1.5864964000000015</v>
      </c>
      <c r="F44" s="6">
        <f>'CL &amp; Data'!D256</f>
        <v>-16.425554000000002</v>
      </c>
      <c r="G44" s="8"/>
      <c r="H44" s="6">
        <f>'CL &amp; Data'!C362</f>
        <v>-11.738645999999999</v>
      </c>
      <c r="I44" s="13">
        <f t="shared" si="1"/>
        <v>-2.2015995999999998</v>
      </c>
      <c r="J44" s="6">
        <f>'CL &amp; Data'!D362</f>
        <v>-16.366952999999999</v>
      </c>
      <c r="L44" s="6">
        <f>'CL &amp; Data'!L256/1000000000</f>
        <v>4.1059000000000001</v>
      </c>
      <c r="M44" s="8"/>
      <c r="N44" s="6">
        <f>'CL &amp; Data'!M256</f>
        <v>-10.556338</v>
      </c>
      <c r="O44" s="13">
        <f t="shared" si="2"/>
        <v>-1.3132397000000005</v>
      </c>
      <c r="P44" s="6">
        <f>'CL &amp; Data'!N256</f>
        <v>-14.669836999999999</v>
      </c>
      <c r="Q44" s="8"/>
      <c r="R44" s="6">
        <f>'CL &amp; Data'!M362</f>
        <v>-11.719291</v>
      </c>
      <c r="S44" s="13">
        <f t="shared" si="3"/>
        <v>-2.3461935999999994</v>
      </c>
      <c r="T44" s="6">
        <f>'CL &amp; Data'!N362</f>
        <v>-17.110643</v>
      </c>
      <c r="U44" s="8"/>
    </row>
    <row r="45" spans="2:21" x14ac:dyDescent="0.25">
      <c r="B45" s="6">
        <f>'CL &amp; Data'!B257/1000000000</f>
        <v>4.2058</v>
      </c>
      <c r="C45" s="8"/>
      <c r="D45" s="6">
        <f>'CL &amp; Data'!C257</f>
        <v>-9.9580716999999996</v>
      </c>
      <c r="E45" s="13">
        <f t="shared" si="0"/>
        <v>-1.6672697000000003</v>
      </c>
      <c r="F45" s="6">
        <f>'CL &amp; Data'!D257</f>
        <v>-16.471171999999999</v>
      </c>
      <c r="G45" s="8"/>
      <c r="H45" s="6">
        <f>'CL &amp; Data'!C363</f>
        <v>-11.804084</v>
      </c>
      <c r="I45" s="13">
        <f t="shared" si="1"/>
        <v>-2.2670376000000001</v>
      </c>
      <c r="J45" s="6">
        <f>'CL &amp; Data'!D363</f>
        <v>-16.195862000000002</v>
      </c>
      <c r="L45" s="6">
        <f>'CL &amp; Data'!L257/1000000000</f>
        <v>4.2058</v>
      </c>
      <c r="M45" s="8"/>
      <c r="N45" s="6">
        <f>'CL &amp; Data'!M257</f>
        <v>-10.628819</v>
      </c>
      <c r="O45" s="13">
        <f t="shared" si="2"/>
        <v>-1.3857207000000002</v>
      </c>
      <c r="P45" s="6">
        <f>'CL &amp; Data'!N257</f>
        <v>-14.752957</v>
      </c>
      <c r="Q45" s="8"/>
      <c r="R45" s="6">
        <f>'CL &amp; Data'!M363</f>
        <v>-11.818595</v>
      </c>
      <c r="S45" s="13">
        <f t="shared" si="3"/>
        <v>-2.4454975999999995</v>
      </c>
      <c r="T45" s="6">
        <f>'CL &amp; Data'!N363</f>
        <v>-16.738524999999999</v>
      </c>
      <c r="U45" s="8"/>
    </row>
    <row r="46" spans="2:21" x14ac:dyDescent="0.25">
      <c r="B46" s="6">
        <f>'CL &amp; Data'!B258/1000000000</f>
        <v>4.3056999999999999</v>
      </c>
      <c r="C46" s="8"/>
      <c r="D46" s="6">
        <f>'CL &amp; Data'!C258</f>
        <v>-10.092886</v>
      </c>
      <c r="E46" s="13">
        <f t="shared" si="0"/>
        <v>-1.8020840000000007</v>
      </c>
      <c r="F46" s="6">
        <f>'CL &amp; Data'!D258</f>
        <v>-16.599388000000001</v>
      </c>
      <c r="G46" s="8"/>
      <c r="H46" s="6">
        <f>'CL &amp; Data'!C364</f>
        <v>-11.846533000000001</v>
      </c>
      <c r="I46" s="13">
        <f t="shared" si="1"/>
        <v>-2.3094866000000014</v>
      </c>
      <c r="J46" s="6">
        <f>'CL &amp; Data'!D364</f>
        <v>-16.272279999999999</v>
      </c>
      <c r="L46" s="6">
        <f>'CL &amp; Data'!L258/1000000000</f>
        <v>4.3056999999999999</v>
      </c>
      <c r="M46" s="8"/>
      <c r="N46" s="6">
        <f>'CL &amp; Data'!M258</f>
        <v>-10.675891</v>
      </c>
      <c r="O46" s="13">
        <f t="shared" si="2"/>
        <v>-1.4327927000000003</v>
      </c>
      <c r="P46" s="6">
        <f>'CL &amp; Data'!N258</f>
        <v>-14.908149999999999</v>
      </c>
      <c r="Q46" s="8"/>
      <c r="R46" s="6">
        <f>'CL &amp; Data'!M364</f>
        <v>-11.903447999999999</v>
      </c>
      <c r="S46" s="13">
        <f t="shared" si="3"/>
        <v>-2.5303505999999985</v>
      </c>
      <c r="T46" s="6">
        <f>'CL &amp; Data'!N364</f>
        <v>-16.702406</v>
      </c>
      <c r="U46" s="8"/>
    </row>
    <row r="47" spans="2:21" x14ac:dyDescent="0.25">
      <c r="B47" s="6">
        <f>'CL &amp; Data'!B259/1000000000</f>
        <v>4.4055999999999997</v>
      </c>
      <c r="C47" s="8"/>
      <c r="D47" s="6">
        <f>'CL &amp; Data'!C259</f>
        <v>-10.217898999999999</v>
      </c>
      <c r="E47" s="13">
        <f t="shared" si="0"/>
        <v>-1.9270969999999998</v>
      </c>
      <c r="F47" s="6">
        <f>'CL &amp; Data'!D259</f>
        <v>-16.560863000000001</v>
      </c>
      <c r="G47" s="8"/>
      <c r="H47" s="6">
        <f>'CL &amp; Data'!C365</f>
        <v>-11.962056</v>
      </c>
      <c r="I47" s="13">
        <f t="shared" si="1"/>
        <v>-2.425009600000001</v>
      </c>
      <c r="J47" s="6">
        <f>'CL &amp; Data'!D365</f>
        <v>-16.250160000000001</v>
      </c>
      <c r="L47" s="6">
        <f>'CL &amp; Data'!L259/1000000000</f>
        <v>4.4055999999999997</v>
      </c>
      <c r="M47" s="8"/>
      <c r="N47" s="6">
        <f>'CL &amp; Data'!M259</f>
        <v>-10.731045999999999</v>
      </c>
      <c r="O47" s="13">
        <f t="shared" si="2"/>
        <v>-1.4879476999999994</v>
      </c>
      <c r="P47" s="6">
        <f>'CL &amp; Data'!N259</f>
        <v>-14.952474</v>
      </c>
      <c r="Q47" s="8"/>
      <c r="R47" s="6">
        <f>'CL &amp; Data'!M365</f>
        <v>-12.069785</v>
      </c>
      <c r="S47" s="13">
        <f t="shared" si="3"/>
        <v>-2.6966875999999989</v>
      </c>
      <c r="T47" s="6">
        <f>'CL &amp; Data'!N365</f>
        <v>-16.575800000000001</v>
      </c>
      <c r="U47" s="8"/>
    </row>
    <row r="48" spans="2:21" x14ac:dyDescent="0.25">
      <c r="B48" s="6">
        <f>'CL &amp; Data'!B260/1000000000</f>
        <v>4.5054999999999996</v>
      </c>
      <c r="C48" s="8"/>
      <c r="D48" s="6">
        <f>'CL &amp; Data'!C260</f>
        <v>-10.3355</v>
      </c>
      <c r="E48" s="13">
        <f t="shared" si="0"/>
        <v>-2.0446980000000003</v>
      </c>
      <c r="F48" s="6">
        <f>'CL &amp; Data'!D260</f>
        <v>-16.471233000000002</v>
      </c>
      <c r="G48" s="8"/>
      <c r="H48" s="6">
        <f>'CL &amp; Data'!C366</f>
        <v>-11.925095000000001</v>
      </c>
      <c r="I48" s="13">
        <f t="shared" si="1"/>
        <v>-2.3880486000000012</v>
      </c>
      <c r="J48" s="6">
        <f>'CL &amp; Data'!D366</f>
        <v>-16.353662</v>
      </c>
      <c r="L48" s="6">
        <f>'CL &amp; Data'!L260/1000000000</f>
        <v>4.5054999999999996</v>
      </c>
      <c r="M48" s="8"/>
      <c r="N48" s="6">
        <f>'CL &amp; Data'!M260</f>
        <v>-10.731299</v>
      </c>
      <c r="O48" s="13">
        <f t="shared" si="2"/>
        <v>-1.4882007000000002</v>
      </c>
      <c r="P48" s="6">
        <f>'CL &amp; Data'!N260</f>
        <v>-14.975625000000001</v>
      </c>
      <c r="Q48" s="8"/>
      <c r="R48" s="6">
        <f>'CL &amp; Data'!M366</f>
        <v>-12.090202</v>
      </c>
      <c r="S48" s="13">
        <f t="shared" si="3"/>
        <v>-2.717104599999999</v>
      </c>
      <c r="T48" s="6">
        <f>'CL &amp; Data'!N366</f>
        <v>-16.650955</v>
      </c>
      <c r="U48" s="8"/>
    </row>
    <row r="49" spans="2:21" x14ac:dyDescent="0.25">
      <c r="B49" s="6">
        <f>'CL &amp; Data'!B261/1000000000</f>
        <v>4.6054000000000004</v>
      </c>
      <c r="C49" s="8"/>
      <c r="D49" s="6">
        <f>'CL &amp; Data'!C261</f>
        <v>-10.411752999999999</v>
      </c>
      <c r="E49" s="13">
        <f t="shared" si="0"/>
        <v>-2.1209509999999998</v>
      </c>
      <c r="F49" s="6">
        <f>'CL &amp; Data'!D261</f>
        <v>-16.331364000000001</v>
      </c>
      <c r="G49" s="8"/>
      <c r="H49" s="6">
        <f>'CL &amp; Data'!C367</f>
        <v>-12.038371</v>
      </c>
      <c r="I49" s="13">
        <f t="shared" si="1"/>
        <v>-2.5013246000000002</v>
      </c>
      <c r="J49" s="6">
        <f>'CL &amp; Data'!D367</f>
        <v>-16.277360999999999</v>
      </c>
      <c r="L49" s="6">
        <f>'CL &amp; Data'!L261/1000000000</f>
        <v>4.6054000000000004</v>
      </c>
      <c r="M49" s="8"/>
      <c r="N49" s="6">
        <f>'CL &amp; Data'!M261</f>
        <v>-10.764924000000001</v>
      </c>
      <c r="O49" s="13">
        <f t="shared" si="2"/>
        <v>-1.5218257000000008</v>
      </c>
      <c r="P49" s="6">
        <f>'CL &amp; Data'!N261</f>
        <v>-15.033175</v>
      </c>
      <c r="Q49" s="8"/>
      <c r="R49" s="6">
        <f>'CL &amp; Data'!M367</f>
        <v>-12.159364</v>
      </c>
      <c r="S49" s="13">
        <f t="shared" si="3"/>
        <v>-2.7862665999999994</v>
      </c>
      <c r="T49" s="6">
        <f>'CL &amp; Data'!N367</f>
        <v>-16.451630000000002</v>
      </c>
      <c r="U49" s="8"/>
    </row>
    <row r="50" spans="2:21" x14ac:dyDescent="0.25">
      <c r="B50" s="6">
        <f>'CL &amp; Data'!B262/1000000000</f>
        <v>4.7053000000000003</v>
      </c>
      <c r="C50" s="8"/>
      <c r="D50" s="6">
        <f>'CL &amp; Data'!C262</f>
        <v>-10.566178000000001</v>
      </c>
      <c r="E50" s="13">
        <f t="shared" si="0"/>
        <v>-2.2753760000000014</v>
      </c>
      <c r="F50" s="6">
        <f>'CL &amp; Data'!D262</f>
        <v>-16.116790999999999</v>
      </c>
      <c r="G50" s="8"/>
      <c r="H50" s="6">
        <f>'CL &amp; Data'!C368</f>
        <v>-12.178849</v>
      </c>
      <c r="I50" s="13">
        <f t="shared" si="1"/>
        <v>-2.6418026000000001</v>
      </c>
      <c r="J50" s="6">
        <f>'CL &amp; Data'!D368</f>
        <v>-16.261914999999998</v>
      </c>
      <c r="L50" s="6">
        <f>'CL &amp; Data'!L262/1000000000</f>
        <v>4.7053000000000003</v>
      </c>
      <c r="M50" s="8"/>
      <c r="N50" s="6">
        <f>'CL &amp; Data'!M262</f>
        <v>-10.832758999999999</v>
      </c>
      <c r="O50" s="13">
        <f t="shared" si="2"/>
        <v>-1.5896606999999996</v>
      </c>
      <c r="P50" s="6">
        <f>'CL &amp; Data'!N262</f>
        <v>-15.046329</v>
      </c>
      <c r="Q50" s="8"/>
      <c r="R50" s="6">
        <f>'CL &amp; Data'!M368</f>
        <v>-12.281089</v>
      </c>
      <c r="S50" s="13">
        <f t="shared" si="3"/>
        <v>-2.907991599999999</v>
      </c>
      <c r="T50" s="6">
        <f>'CL &amp; Data'!N368</f>
        <v>-16.260456000000001</v>
      </c>
      <c r="U50" s="8"/>
    </row>
    <row r="51" spans="2:21" x14ac:dyDescent="0.25">
      <c r="B51" s="6">
        <f>'CL &amp; Data'!B263/1000000000</f>
        <v>4.8052000000000001</v>
      </c>
      <c r="C51" s="8"/>
      <c r="D51" s="6">
        <f>'CL &amp; Data'!C263</f>
        <v>-10.695668</v>
      </c>
      <c r="E51" s="13">
        <f t="shared" si="0"/>
        <v>-2.4048660000000002</v>
      </c>
      <c r="F51" s="6">
        <f>'CL &amp; Data'!D263</f>
        <v>-15.854927999999999</v>
      </c>
      <c r="G51" s="8"/>
      <c r="H51" s="6">
        <f>'CL &amp; Data'!C369</f>
        <v>-12.37337</v>
      </c>
      <c r="I51" s="13">
        <f t="shared" si="1"/>
        <v>-2.8363236000000001</v>
      </c>
      <c r="J51" s="6">
        <f>'CL &amp; Data'!D369</f>
        <v>-15.945332000000001</v>
      </c>
      <c r="L51" s="6">
        <f>'CL &amp; Data'!L263/1000000000</f>
        <v>4.8052000000000001</v>
      </c>
      <c r="M51" s="8"/>
      <c r="N51" s="6">
        <f>'CL &amp; Data'!M263</f>
        <v>-10.958209999999999</v>
      </c>
      <c r="O51" s="13">
        <f t="shared" si="2"/>
        <v>-1.7151116999999996</v>
      </c>
      <c r="P51" s="6">
        <f>'CL &amp; Data'!N263</f>
        <v>-15.048541</v>
      </c>
      <c r="Q51" s="8"/>
      <c r="R51" s="6">
        <f>'CL &amp; Data'!M369</f>
        <v>-12.395834000000001</v>
      </c>
      <c r="S51" s="13">
        <f t="shared" si="3"/>
        <v>-3.0227366</v>
      </c>
      <c r="T51" s="6">
        <f>'CL &amp; Data'!N369</f>
        <v>-15.753935</v>
      </c>
      <c r="U51" s="8"/>
    </row>
    <row r="52" spans="2:21" x14ac:dyDescent="0.25">
      <c r="B52" s="6">
        <f>'CL &amp; Data'!B264/1000000000</f>
        <v>4.9051</v>
      </c>
      <c r="C52" s="8"/>
      <c r="D52" s="6">
        <f>'CL &amp; Data'!C264</f>
        <v>-10.812372</v>
      </c>
      <c r="E52" s="13">
        <f t="shared" si="0"/>
        <v>-2.5215700000000005</v>
      </c>
      <c r="F52" s="6">
        <f>'CL &amp; Data'!D264</f>
        <v>-15.529799000000001</v>
      </c>
      <c r="G52" s="8"/>
      <c r="H52" s="6">
        <f>'CL &amp; Data'!C370</f>
        <v>-12.476155</v>
      </c>
      <c r="I52" s="13">
        <f t="shared" si="1"/>
        <v>-2.9391086000000008</v>
      </c>
      <c r="J52" s="6">
        <f>'CL &amp; Data'!D370</f>
        <v>-15.609356999999999</v>
      </c>
      <c r="L52" s="6">
        <f>'CL &amp; Data'!L264/1000000000</f>
        <v>4.9051</v>
      </c>
      <c r="M52" s="8"/>
      <c r="N52" s="6">
        <f>'CL &amp; Data'!M264</f>
        <v>-11.102600000000001</v>
      </c>
      <c r="O52" s="13">
        <f t="shared" si="2"/>
        <v>-1.8595017000000009</v>
      </c>
      <c r="P52" s="6">
        <f>'CL &amp; Data'!N264</f>
        <v>-14.998730999999999</v>
      </c>
      <c r="Q52" s="8"/>
      <c r="R52" s="6">
        <f>'CL &amp; Data'!M370</f>
        <v>-12.515675999999999</v>
      </c>
      <c r="S52" s="13">
        <f t="shared" si="3"/>
        <v>-3.1425785999999984</v>
      </c>
      <c r="T52" s="6">
        <f>'CL &amp; Data'!N370</f>
        <v>-15.285489</v>
      </c>
      <c r="U52" s="8"/>
    </row>
    <row r="53" spans="2:21" x14ac:dyDescent="0.25">
      <c r="B53" s="6">
        <f>'CL &amp; Data'!B265/1000000000</f>
        <v>5.0049999999999999</v>
      </c>
      <c r="C53" s="8"/>
      <c r="D53" s="6">
        <f>'CL &amp; Data'!C265</f>
        <v>-10.875311999999999</v>
      </c>
      <c r="E53" s="13">
        <f t="shared" si="0"/>
        <v>-2.5845099999999999</v>
      </c>
      <c r="F53" s="6">
        <f>'CL &amp; Data'!D265</f>
        <v>-15.258686000000001</v>
      </c>
      <c r="G53" s="8"/>
      <c r="H53" s="6">
        <f>'CL &amp; Data'!C371</f>
        <v>-12.574764</v>
      </c>
      <c r="I53" s="13">
        <f t="shared" si="1"/>
        <v>-3.0377176000000006</v>
      </c>
      <c r="J53" s="6">
        <f>'CL &amp; Data'!D371</f>
        <v>-15.101756</v>
      </c>
      <c r="L53" s="6">
        <f>'CL &amp; Data'!L265/1000000000</f>
        <v>5.0049999999999999</v>
      </c>
      <c r="M53" s="8"/>
      <c r="N53" s="6">
        <f>'CL &amp; Data'!M265</f>
        <v>-11.234838</v>
      </c>
      <c r="O53" s="13">
        <f t="shared" si="2"/>
        <v>-1.9917397000000001</v>
      </c>
      <c r="P53" s="6">
        <f>'CL &amp; Data'!N265</f>
        <v>-14.950123</v>
      </c>
      <c r="Q53" s="8"/>
      <c r="R53" s="6">
        <f>'CL &amp; Data'!M371</f>
        <v>-12.549920999999999</v>
      </c>
      <c r="S53" s="13">
        <f t="shared" si="3"/>
        <v>-3.1768235999999987</v>
      </c>
      <c r="T53" s="6">
        <f>'CL &amp; Data'!N371</f>
        <v>-14.806910999999999</v>
      </c>
      <c r="U53" s="8"/>
    </row>
    <row r="54" spans="2:21" x14ac:dyDescent="0.25">
      <c r="B54" s="6">
        <f>'CL &amp; Data'!B266/1000000000</f>
        <v>5.1048999999999998</v>
      </c>
      <c r="D54" s="6">
        <f>'CL &amp; Data'!C266</f>
        <v>-10.977885000000001</v>
      </c>
      <c r="E54" s="13">
        <f t="shared" si="0"/>
        <v>-2.6870830000000012</v>
      </c>
      <c r="F54" s="6">
        <f>'CL &amp; Data'!D266</f>
        <v>-14.913587</v>
      </c>
      <c r="H54" s="6">
        <f>'CL &amp; Data'!C372</f>
        <v>-12.847797999999999</v>
      </c>
      <c r="I54" s="13">
        <f t="shared" si="1"/>
        <v>-3.3107515999999997</v>
      </c>
      <c r="J54" s="6">
        <f>'CL &amp; Data'!D372</f>
        <v>-14.658897</v>
      </c>
      <c r="L54" s="6">
        <f>'CL &amp; Data'!L266/1000000000</f>
        <v>5.1048999999999998</v>
      </c>
      <c r="N54" s="6">
        <f>'CL &amp; Data'!M266</f>
        <v>-11.399172</v>
      </c>
      <c r="O54" s="13">
        <f t="shared" si="2"/>
        <v>-2.1560737000000003</v>
      </c>
      <c r="P54" s="6">
        <f>'CL &amp; Data'!N266</f>
        <v>-14.799991</v>
      </c>
      <c r="R54" s="6">
        <f>'CL &amp; Data'!M372</f>
        <v>-12.712491999999999</v>
      </c>
      <c r="S54" s="13">
        <f t="shared" si="3"/>
        <v>-3.3393945999999985</v>
      </c>
      <c r="T54" s="6">
        <f>'CL &amp; Data'!N372</f>
        <v>-14.424401</v>
      </c>
    </row>
    <row r="55" spans="2:21" x14ac:dyDescent="0.25">
      <c r="B55" s="6">
        <f>'CL &amp; Data'!B267/1000000000</f>
        <v>5.2047999999999996</v>
      </c>
      <c r="D55" s="6">
        <f>'CL &amp; Data'!C267</f>
        <v>-11.117105</v>
      </c>
      <c r="E55" s="13">
        <f t="shared" si="0"/>
        <v>-2.8263030000000011</v>
      </c>
      <c r="F55" s="6">
        <f>'CL &amp; Data'!D267</f>
        <v>-14.617252000000001</v>
      </c>
      <c r="H55" s="6">
        <f>'CL &amp; Data'!C373</f>
        <v>-12.979488</v>
      </c>
      <c r="I55" s="13">
        <f t="shared" si="1"/>
        <v>-3.4424416000000004</v>
      </c>
      <c r="J55" s="6">
        <f>'CL &amp; Data'!D373</f>
        <v>-14.073549</v>
      </c>
      <c r="L55" s="6">
        <f>'CL &amp; Data'!L267/1000000000</f>
        <v>5.2047999999999996</v>
      </c>
      <c r="N55" s="6">
        <f>'CL &amp; Data'!M267</f>
        <v>-11.565237</v>
      </c>
      <c r="O55" s="13">
        <f t="shared" si="2"/>
        <v>-2.3221387</v>
      </c>
      <c r="P55" s="6">
        <f>'CL &amp; Data'!N267</f>
        <v>-14.667233</v>
      </c>
      <c r="R55" s="6">
        <f>'CL &amp; Data'!M373</f>
        <v>-12.777986</v>
      </c>
      <c r="S55" s="13">
        <f t="shared" si="3"/>
        <v>-3.4048885999999996</v>
      </c>
      <c r="T55" s="6">
        <f>'CL &amp; Data'!N373</f>
        <v>-14.018319999999999</v>
      </c>
    </row>
    <row r="56" spans="2:21" x14ac:dyDescent="0.25">
      <c r="B56" s="6">
        <f>'CL &amp; Data'!B268/1000000000</f>
        <v>5.3047000000000004</v>
      </c>
      <c r="D56" s="6">
        <f>'CL &amp; Data'!C268</f>
        <v>-11.271172999999999</v>
      </c>
      <c r="E56" s="13">
        <f t="shared" si="0"/>
        <v>-2.9803709999999999</v>
      </c>
      <c r="F56" s="6">
        <f>'CL &amp; Data'!D268</f>
        <v>-14.293165</v>
      </c>
      <c r="H56" s="6">
        <f>'CL &amp; Data'!C374</f>
        <v>-13.059415</v>
      </c>
      <c r="I56" s="13">
        <f t="shared" si="1"/>
        <v>-3.5223686000000001</v>
      </c>
      <c r="J56" s="6">
        <f>'CL &amp; Data'!D374</f>
        <v>-13.688420000000001</v>
      </c>
      <c r="L56" s="6">
        <f>'CL &amp; Data'!L268/1000000000</f>
        <v>5.3047000000000004</v>
      </c>
      <c r="N56" s="6">
        <f>'CL &amp; Data'!M268</f>
        <v>-11.769416</v>
      </c>
      <c r="O56" s="13">
        <f t="shared" si="2"/>
        <v>-2.5263176999999999</v>
      </c>
      <c r="P56" s="6">
        <f>'CL &amp; Data'!N268</f>
        <v>-14.463246</v>
      </c>
      <c r="R56" s="6">
        <f>'CL &amp; Data'!M374</f>
        <v>-12.797434000000001</v>
      </c>
      <c r="S56" s="13">
        <f t="shared" si="3"/>
        <v>-3.4243366000000002</v>
      </c>
      <c r="T56" s="6">
        <f>'CL &amp; Data'!N374</f>
        <v>-13.806425000000001</v>
      </c>
    </row>
    <row r="57" spans="2:21" x14ac:dyDescent="0.25">
      <c r="B57" s="6">
        <f>'CL &amp; Data'!B269/1000000000</f>
        <v>5.4046000000000003</v>
      </c>
      <c r="D57" s="6">
        <f>'CL &amp; Data'!C269</f>
        <v>-11.390281</v>
      </c>
      <c r="E57" s="13">
        <f t="shared" si="0"/>
        <v>-3.0994790000000005</v>
      </c>
      <c r="F57" s="6">
        <f>'CL &amp; Data'!D269</f>
        <v>-14.108414</v>
      </c>
      <c r="H57" s="6">
        <f>'CL &amp; Data'!C375</f>
        <v>-13.019917</v>
      </c>
      <c r="I57" s="13">
        <f t="shared" si="1"/>
        <v>-3.4828706</v>
      </c>
      <c r="J57" s="6">
        <f>'CL &amp; Data'!D375</f>
        <v>-13.346693</v>
      </c>
      <c r="L57" s="6">
        <f>'CL &amp; Data'!L269/1000000000</f>
        <v>5.4046000000000003</v>
      </c>
      <c r="N57" s="6">
        <f>'CL &amp; Data'!M269</f>
        <v>-11.897707</v>
      </c>
      <c r="O57" s="13">
        <f t="shared" si="2"/>
        <v>-2.6546087000000007</v>
      </c>
      <c r="P57" s="6">
        <f>'CL &amp; Data'!N269</f>
        <v>-14.334531</v>
      </c>
      <c r="R57" s="6">
        <f>'CL &amp; Data'!M375</f>
        <v>-12.76149</v>
      </c>
      <c r="S57" s="13">
        <f t="shared" si="3"/>
        <v>-3.3883925999999995</v>
      </c>
      <c r="T57" s="6">
        <f>'CL &amp; Data'!N375</f>
        <v>-13.69369</v>
      </c>
    </row>
    <row r="58" spans="2:21" x14ac:dyDescent="0.25">
      <c r="B58" s="6">
        <f>'CL &amp; Data'!B270/1000000000</f>
        <v>5.5045000000000002</v>
      </c>
      <c r="D58" s="6">
        <f>'CL &amp; Data'!C270</f>
        <v>-11.487989000000001</v>
      </c>
      <c r="E58" s="13">
        <f t="shared" si="0"/>
        <v>-3.1971870000000013</v>
      </c>
      <c r="F58" s="6">
        <f>'CL &amp; Data'!D270</f>
        <v>-13.888432999999999</v>
      </c>
      <c r="H58" s="6">
        <f>'CL &amp; Data'!C376</f>
        <v>-12.935449999999999</v>
      </c>
      <c r="I58" s="13">
        <f t="shared" si="1"/>
        <v>-3.3984036</v>
      </c>
      <c r="J58" s="6">
        <f>'CL &amp; Data'!D376</f>
        <v>-13.281744</v>
      </c>
      <c r="L58" s="6">
        <f>'CL &amp; Data'!L270/1000000000</f>
        <v>5.5045000000000002</v>
      </c>
      <c r="N58" s="6">
        <f>'CL &amp; Data'!M270</f>
        <v>-12.007326000000001</v>
      </c>
      <c r="O58" s="13">
        <f t="shared" si="2"/>
        <v>-2.7642277000000011</v>
      </c>
      <c r="P58" s="6">
        <f>'CL &amp; Data'!N270</f>
        <v>-14.096919</v>
      </c>
      <c r="R58" s="6">
        <f>'CL &amp; Data'!M376</f>
        <v>-12.639621</v>
      </c>
      <c r="S58" s="13">
        <f t="shared" si="3"/>
        <v>-3.2665235999999993</v>
      </c>
      <c r="T58" s="6">
        <f>'CL &amp; Data'!N376</f>
        <v>-13.849957</v>
      </c>
    </row>
    <row r="59" spans="2:21" x14ac:dyDescent="0.25">
      <c r="B59" s="6">
        <f>'CL &amp; Data'!B271/1000000000</f>
        <v>5.6044</v>
      </c>
      <c r="D59" s="6">
        <f>'CL &amp; Data'!C271</f>
        <v>-11.609648</v>
      </c>
      <c r="E59" s="13">
        <f t="shared" si="0"/>
        <v>-3.3188460000000006</v>
      </c>
      <c r="F59" s="6">
        <f>'CL &amp; Data'!D271</f>
        <v>-13.738626999999999</v>
      </c>
      <c r="H59" s="6">
        <f>'CL &amp; Data'!C377</f>
        <v>-12.917396999999999</v>
      </c>
      <c r="I59" s="13">
        <f t="shared" si="1"/>
        <v>-3.3803505999999999</v>
      </c>
      <c r="J59" s="6">
        <f>'CL &amp; Data'!D377</f>
        <v>-13.207416</v>
      </c>
      <c r="L59" s="6">
        <f>'CL &amp; Data'!L271/1000000000</f>
        <v>5.6044</v>
      </c>
      <c r="N59" s="6">
        <f>'CL &amp; Data'!M271</f>
        <v>-12.107574</v>
      </c>
      <c r="O59" s="13">
        <f t="shared" si="2"/>
        <v>-2.8644756999999998</v>
      </c>
      <c r="P59" s="6">
        <f>'CL &amp; Data'!N271</f>
        <v>-13.901617</v>
      </c>
      <c r="R59" s="6">
        <f>'CL &amp; Data'!M377</f>
        <v>-12.604557</v>
      </c>
      <c r="S59" s="13">
        <f t="shared" si="3"/>
        <v>-3.2314595999999991</v>
      </c>
      <c r="T59" s="6">
        <f>'CL &amp; Data'!N377</f>
        <v>-13.953003000000001</v>
      </c>
    </row>
    <row r="60" spans="2:21" x14ac:dyDescent="0.25">
      <c r="B60" s="6">
        <f>'CL &amp; Data'!B272/1000000000</f>
        <v>5.7042999999999999</v>
      </c>
      <c r="D60" s="6">
        <f>'CL &amp; Data'!C272</f>
        <v>-11.707668999999999</v>
      </c>
      <c r="E60" s="13">
        <f t="shared" si="0"/>
        <v>-3.4168669999999999</v>
      </c>
      <c r="F60" s="6">
        <f>'CL &amp; Data'!D272</f>
        <v>-13.598214</v>
      </c>
      <c r="H60" s="6">
        <f>'CL &amp; Data'!C378</f>
        <v>-12.778463</v>
      </c>
      <c r="I60" s="13">
        <f t="shared" si="1"/>
        <v>-3.2414166000000009</v>
      </c>
      <c r="J60" s="6">
        <f>'CL &amp; Data'!D378</f>
        <v>-13.258779000000001</v>
      </c>
      <c r="L60" s="6">
        <f>'CL &amp; Data'!L272/1000000000</f>
        <v>5.7042999999999999</v>
      </c>
      <c r="N60" s="6">
        <f>'CL &amp; Data'!M272</f>
        <v>-12.205692000000001</v>
      </c>
      <c r="O60" s="13">
        <f t="shared" si="2"/>
        <v>-2.9625937000000011</v>
      </c>
      <c r="P60" s="6">
        <f>'CL &amp; Data'!N272</f>
        <v>-13.684665000000001</v>
      </c>
      <c r="R60" s="6">
        <f>'CL &amp; Data'!M378</f>
        <v>-12.533104</v>
      </c>
      <c r="S60" s="13">
        <f t="shared" si="3"/>
        <v>-3.1600065999999991</v>
      </c>
      <c r="T60" s="6">
        <f>'CL &amp; Data'!N378</f>
        <v>-14.175684</v>
      </c>
    </row>
    <row r="61" spans="2:21" x14ac:dyDescent="0.25">
      <c r="B61" s="6">
        <f>'CL &amp; Data'!B273/1000000000</f>
        <v>5.8041999999999998</v>
      </c>
      <c r="D61" s="6">
        <f>'CL &amp; Data'!C273</f>
        <v>-11.797275000000001</v>
      </c>
      <c r="E61" s="13">
        <f t="shared" si="0"/>
        <v>-3.5064730000000015</v>
      </c>
      <c r="F61" s="6">
        <f>'CL &amp; Data'!D273</f>
        <v>-13.497424000000001</v>
      </c>
      <c r="H61" s="6">
        <f>'CL &amp; Data'!C379</f>
        <v>-12.731695</v>
      </c>
      <c r="I61" s="13">
        <f t="shared" si="1"/>
        <v>-3.1946486000000007</v>
      </c>
      <c r="J61" s="6">
        <f>'CL &amp; Data'!D379</f>
        <v>-13.316948</v>
      </c>
      <c r="L61" s="6">
        <f>'CL &amp; Data'!L273/1000000000</f>
        <v>5.8041999999999998</v>
      </c>
      <c r="N61" s="6">
        <f>'CL &amp; Data'!M273</f>
        <v>-12.298574</v>
      </c>
      <c r="O61" s="13">
        <f t="shared" si="2"/>
        <v>-3.0554757000000006</v>
      </c>
      <c r="P61" s="6">
        <f>'CL &amp; Data'!N273</f>
        <v>-13.459364000000001</v>
      </c>
      <c r="R61" s="6">
        <f>'CL &amp; Data'!M379</f>
        <v>-12.543956</v>
      </c>
      <c r="S61" s="13">
        <f t="shared" si="3"/>
        <v>-3.170858599999999</v>
      </c>
      <c r="T61" s="6">
        <f>'CL &amp; Data'!N379</f>
        <v>-14.277229999999999</v>
      </c>
    </row>
    <row r="62" spans="2:21" x14ac:dyDescent="0.25">
      <c r="B62" s="6">
        <f>'CL &amp; Data'!B274/1000000000</f>
        <v>5.9040999999999997</v>
      </c>
      <c r="D62" s="6">
        <f>'CL &amp; Data'!C274</f>
        <v>-11.86406</v>
      </c>
      <c r="E62" s="13">
        <f t="shared" si="0"/>
        <v>-3.5732580000000009</v>
      </c>
      <c r="F62" s="6">
        <f>'CL &amp; Data'!D274</f>
        <v>-13.402915</v>
      </c>
      <c r="H62" s="6">
        <f>'CL &amp; Data'!C380</f>
        <v>-12.619823</v>
      </c>
      <c r="I62" s="13">
        <f t="shared" si="1"/>
        <v>-3.0827766000000008</v>
      </c>
      <c r="J62" s="6">
        <f>'CL &amp; Data'!D380</f>
        <v>-13.564171999999999</v>
      </c>
      <c r="L62" s="6">
        <f>'CL &amp; Data'!L274/1000000000</f>
        <v>5.9040999999999997</v>
      </c>
      <c r="N62" s="6">
        <f>'CL &amp; Data'!M274</f>
        <v>-12.371055</v>
      </c>
      <c r="O62" s="13">
        <f t="shared" si="2"/>
        <v>-3.1279567000000004</v>
      </c>
      <c r="P62" s="6">
        <f>'CL &amp; Data'!N274</f>
        <v>-13.228054</v>
      </c>
      <c r="R62" s="6">
        <f>'CL &amp; Data'!M380</f>
        <v>-12.540122999999999</v>
      </c>
      <c r="S62" s="13">
        <f t="shared" si="3"/>
        <v>-3.1670255999999988</v>
      </c>
      <c r="T62" s="6">
        <f>'CL &amp; Data'!N380</f>
        <v>-14.486262</v>
      </c>
    </row>
    <row r="63" spans="2:21" x14ac:dyDescent="0.25">
      <c r="B63" s="6">
        <f>'CL &amp; Data'!B275/1000000000</f>
        <v>6.0039999999999996</v>
      </c>
      <c r="D63" s="6">
        <f>'CL &amp; Data'!C275</f>
        <v>-11.972004999999999</v>
      </c>
      <c r="E63" s="13">
        <f t="shared" si="0"/>
        <v>-3.681203</v>
      </c>
      <c r="F63" s="6">
        <f>'CL &amp; Data'!D275</f>
        <v>-13.319805000000001</v>
      </c>
      <c r="H63" s="6">
        <f>'CL &amp; Data'!C381</f>
        <v>-12.583394999999999</v>
      </c>
      <c r="I63" s="13">
        <f t="shared" si="1"/>
        <v>-3.0463486</v>
      </c>
      <c r="J63" s="6">
        <f>'CL &amp; Data'!D381</f>
        <v>-13.916753999999999</v>
      </c>
      <c r="L63" s="6">
        <f>'CL &amp; Data'!L275/1000000000</f>
        <v>6.0039999999999996</v>
      </c>
      <c r="N63" s="6">
        <f>'CL &amp; Data'!M275</f>
        <v>-12.471175000000001</v>
      </c>
      <c r="O63" s="13">
        <f t="shared" si="2"/>
        <v>-3.2280767000000008</v>
      </c>
      <c r="P63" s="6">
        <f>'CL &amp; Data'!N275</f>
        <v>-12.998165</v>
      </c>
      <c r="R63" s="6">
        <f>'CL &amp; Data'!M381</f>
        <v>-12.617289</v>
      </c>
      <c r="S63" s="13">
        <f t="shared" si="3"/>
        <v>-3.2441915999999988</v>
      </c>
      <c r="T63" s="6">
        <f>'CL &amp; Data'!N381</f>
        <v>-14.587189</v>
      </c>
    </row>
    <row r="64" spans="2:21" x14ac:dyDescent="0.25">
      <c r="B64" s="6">
        <f>'CL &amp; Data'!B276/1000000000</f>
        <v>6.1039000000000003</v>
      </c>
      <c r="D64" s="6">
        <f>'CL &amp; Data'!C276</f>
        <v>-12.064787000000001</v>
      </c>
      <c r="E64" s="13">
        <f t="shared" si="0"/>
        <v>-3.7739850000000015</v>
      </c>
      <c r="F64" s="6">
        <f>'CL &amp; Data'!D276</f>
        <v>-13.270351</v>
      </c>
      <c r="H64" s="6">
        <f>'CL &amp; Data'!C382</f>
        <v>-12.594194</v>
      </c>
      <c r="I64" s="13">
        <f t="shared" si="1"/>
        <v>-3.0571476000000004</v>
      </c>
      <c r="J64" s="6">
        <f>'CL &amp; Data'!D382</f>
        <v>-14.388239</v>
      </c>
      <c r="L64" s="6">
        <f>'CL &amp; Data'!L276/1000000000</f>
        <v>6.1039000000000003</v>
      </c>
      <c r="N64" s="6">
        <f>'CL &amp; Data'!M276</f>
        <v>-12.532947999999999</v>
      </c>
      <c r="O64" s="13">
        <f t="shared" si="2"/>
        <v>-3.2898496999999995</v>
      </c>
      <c r="P64" s="6">
        <f>'CL &amp; Data'!N276</f>
        <v>-12.81424</v>
      </c>
      <c r="R64" s="6">
        <f>'CL &amp; Data'!M382</f>
        <v>-12.717185000000001</v>
      </c>
      <c r="S64" s="13">
        <f t="shared" si="3"/>
        <v>-3.3440875999999999</v>
      </c>
      <c r="T64" s="6">
        <f>'CL &amp; Data'!N382</f>
        <v>-14.716844999999999</v>
      </c>
    </row>
    <row r="65" spans="2:20" x14ac:dyDescent="0.25">
      <c r="B65" s="6">
        <f>'CL &amp; Data'!B277/1000000000</f>
        <v>6.2038000000000002</v>
      </c>
      <c r="D65" s="6">
        <f>'CL &amp; Data'!C277</f>
        <v>-12.13494</v>
      </c>
      <c r="E65" s="13">
        <f t="shared" si="0"/>
        <v>-3.8441380000000009</v>
      </c>
      <c r="F65" s="6">
        <f>'CL &amp; Data'!D277</f>
        <v>-13.160728000000001</v>
      </c>
      <c r="H65" s="6">
        <f>'CL &amp; Data'!C383</f>
        <v>-12.769779</v>
      </c>
      <c r="I65" s="13">
        <f t="shared" si="1"/>
        <v>-3.2327326000000003</v>
      </c>
      <c r="J65" s="6">
        <f>'CL &amp; Data'!D383</f>
        <v>-14.654377999999999</v>
      </c>
      <c r="L65" s="6">
        <f>'CL &amp; Data'!L277/1000000000</f>
        <v>6.2038000000000002</v>
      </c>
      <c r="N65" s="6">
        <f>'CL &amp; Data'!M277</f>
        <v>-12.579606999999999</v>
      </c>
      <c r="O65" s="13">
        <f t="shared" si="2"/>
        <v>-3.3365086999999995</v>
      </c>
      <c r="P65" s="6">
        <f>'CL &amp; Data'!N277</f>
        <v>-12.579618</v>
      </c>
      <c r="R65" s="6">
        <f>'CL &amp; Data'!M383</f>
        <v>-12.933785</v>
      </c>
      <c r="S65" s="13">
        <f t="shared" si="3"/>
        <v>-3.5606875999999996</v>
      </c>
      <c r="T65" s="6">
        <f>'CL &amp; Data'!N383</f>
        <v>-14.633599</v>
      </c>
    </row>
    <row r="66" spans="2:20" x14ac:dyDescent="0.25">
      <c r="B66" s="6">
        <f>'CL &amp; Data'!B278/1000000000</f>
        <v>6.3037000000000001</v>
      </c>
      <c r="D66" s="6">
        <f>'CL &amp; Data'!C278</f>
        <v>-12.275491000000001</v>
      </c>
      <c r="E66" s="13">
        <f t="shared" si="0"/>
        <v>-3.9846890000000013</v>
      </c>
      <c r="F66" s="6">
        <f>'CL &amp; Data'!D278</f>
        <v>-13.016315000000001</v>
      </c>
      <c r="H66" s="6">
        <f>'CL &amp; Data'!C384</f>
        <v>-13.065498</v>
      </c>
      <c r="I66" s="13">
        <f t="shared" si="1"/>
        <v>-3.5284516000000004</v>
      </c>
      <c r="J66" s="6">
        <f>'CL &amp; Data'!D384</f>
        <v>-14.739034</v>
      </c>
      <c r="L66" s="6">
        <f>'CL &amp; Data'!L278/1000000000</f>
        <v>6.3037000000000001</v>
      </c>
      <c r="N66" s="6">
        <f>'CL &amp; Data'!M278</f>
        <v>-12.678281999999999</v>
      </c>
      <c r="O66" s="13">
        <f t="shared" si="2"/>
        <v>-3.4351836999999996</v>
      </c>
      <c r="P66" s="6">
        <f>'CL &amp; Data'!N278</f>
        <v>-12.361549999999999</v>
      </c>
      <c r="R66" s="6">
        <f>'CL &amp; Data'!M384</f>
        <v>-13.127043</v>
      </c>
      <c r="S66" s="13">
        <f t="shared" si="3"/>
        <v>-3.7539455999999998</v>
      </c>
      <c r="T66" s="6">
        <f>'CL &amp; Data'!N384</f>
        <v>-14.500470999999999</v>
      </c>
    </row>
    <row r="67" spans="2:20" x14ac:dyDescent="0.25">
      <c r="B67" s="6">
        <f>'CL &amp; Data'!B279/1000000000</f>
        <v>6.4036</v>
      </c>
      <c r="D67" s="6">
        <f>'CL &amp; Data'!C279</f>
        <v>-12.417503</v>
      </c>
      <c r="E67" s="13">
        <f t="shared" si="0"/>
        <v>-4.1267010000000006</v>
      </c>
      <c r="F67" s="6">
        <f>'CL &amp; Data'!D279</f>
        <v>-12.86271</v>
      </c>
      <c r="H67" s="6">
        <f>'CL &amp; Data'!C385</f>
        <v>-13.513494</v>
      </c>
      <c r="I67" s="13">
        <f t="shared" si="1"/>
        <v>-3.9764476000000002</v>
      </c>
      <c r="J67" s="6">
        <f>'CL &amp; Data'!D385</f>
        <v>-14.55256</v>
      </c>
      <c r="L67" s="6">
        <f>'CL &amp; Data'!L279/1000000000</f>
        <v>6.4036</v>
      </c>
      <c r="N67" s="6">
        <f>'CL &amp; Data'!M279</f>
        <v>-12.797741</v>
      </c>
      <c r="O67" s="13">
        <f t="shared" si="2"/>
        <v>-3.5546427000000005</v>
      </c>
      <c r="P67" s="6">
        <f>'CL &amp; Data'!N279</f>
        <v>-12.127922</v>
      </c>
      <c r="R67" s="6">
        <f>'CL &amp; Data'!M385</f>
        <v>-13.372655</v>
      </c>
      <c r="S67" s="13">
        <f t="shared" si="3"/>
        <v>-3.9995575999999993</v>
      </c>
      <c r="T67" s="6">
        <f>'CL &amp; Data'!N385</f>
        <v>-14.244776999999999</v>
      </c>
    </row>
    <row r="68" spans="2:20" x14ac:dyDescent="0.25">
      <c r="B68" s="6">
        <f>'CL &amp; Data'!B280/1000000000</f>
        <v>6.5034999999999998</v>
      </c>
      <c r="D68" s="6">
        <f>'CL &amp; Data'!C280</f>
        <v>-12.576521</v>
      </c>
      <c r="E68" s="13">
        <f t="shared" ref="E68:E103" si="4">D68-$D$11</f>
        <v>-4.2857190000000003</v>
      </c>
      <c r="F68" s="6">
        <f>'CL &amp; Data'!D280</f>
        <v>-12.751073999999999</v>
      </c>
      <c r="H68" s="6">
        <f>'CL &amp; Data'!C386</f>
        <v>-13.998195000000001</v>
      </c>
      <c r="I68" s="13">
        <f t="shared" ref="I68:I103" si="5">H68-$H$10</f>
        <v>-4.4611486000000014</v>
      </c>
      <c r="J68" s="6">
        <f>'CL &amp; Data'!D386</f>
        <v>-14.401854999999999</v>
      </c>
      <c r="L68" s="6">
        <f>'CL &amp; Data'!L280/1000000000</f>
        <v>6.5034999999999998</v>
      </c>
      <c r="N68" s="6">
        <f>'CL &amp; Data'!M280</f>
        <v>-12.915222</v>
      </c>
      <c r="O68" s="13">
        <f t="shared" ref="O68:O103" si="6">N68-$N$11</f>
        <v>-3.6721237000000002</v>
      </c>
      <c r="P68" s="6">
        <f>'CL &amp; Data'!N280</f>
        <v>-11.955657</v>
      </c>
      <c r="R68" s="6">
        <f>'CL &amp; Data'!M386</f>
        <v>-13.598541000000001</v>
      </c>
      <c r="S68" s="13">
        <f t="shared" ref="S68:S103" si="7">R68-$R$10</f>
        <v>-4.2254436000000002</v>
      </c>
      <c r="T68" s="6">
        <f>'CL &amp; Data'!N386</f>
        <v>-14.114841</v>
      </c>
    </row>
    <row r="69" spans="2:20" x14ac:dyDescent="0.25">
      <c r="B69" s="6">
        <f>'CL &amp; Data'!B281/1000000000</f>
        <v>6.6033999999999997</v>
      </c>
      <c r="D69" s="6">
        <f>'CL &amp; Data'!C281</f>
        <v>-12.600263999999999</v>
      </c>
      <c r="E69" s="13">
        <f t="shared" si="4"/>
        <v>-4.3094619999999999</v>
      </c>
      <c r="F69" s="6">
        <f>'CL &amp; Data'!D281</f>
        <v>-12.685874999999999</v>
      </c>
      <c r="H69" s="6">
        <f>'CL &amp; Data'!C387</f>
        <v>-14.291145999999999</v>
      </c>
      <c r="I69" s="13">
        <f t="shared" si="5"/>
        <v>-4.7540996</v>
      </c>
      <c r="J69" s="6">
        <f>'CL &amp; Data'!D387</f>
        <v>-14.215055</v>
      </c>
      <c r="L69" s="6">
        <f>'CL &amp; Data'!L281/1000000000</f>
        <v>6.6033999999999997</v>
      </c>
      <c r="N69" s="6">
        <f>'CL &amp; Data'!M281</f>
        <v>-12.926781999999999</v>
      </c>
      <c r="O69" s="13">
        <f t="shared" si="6"/>
        <v>-3.6836836999999996</v>
      </c>
      <c r="P69" s="6">
        <f>'CL &amp; Data'!N281</f>
        <v>-11.802216</v>
      </c>
      <c r="R69" s="6">
        <f>'CL &amp; Data'!M387</f>
        <v>-13.780768999999999</v>
      </c>
      <c r="S69" s="13">
        <f t="shared" si="7"/>
        <v>-4.4076715999999987</v>
      </c>
      <c r="T69" s="6">
        <f>'CL &amp; Data'!N387</f>
        <v>-14.017374999999999</v>
      </c>
    </row>
    <row r="70" spans="2:20" x14ac:dyDescent="0.25">
      <c r="B70" s="6">
        <f>'CL &amp; Data'!B282/1000000000</f>
        <v>6.7032999999999996</v>
      </c>
      <c r="D70" s="6">
        <f>'CL &amp; Data'!C282</f>
        <v>-12.597434</v>
      </c>
      <c r="E70" s="13">
        <f t="shared" si="4"/>
        <v>-4.3066320000000005</v>
      </c>
      <c r="F70" s="6">
        <f>'CL &amp; Data'!D282</f>
        <v>-12.613759999999999</v>
      </c>
      <c r="H70" s="6">
        <f>'CL &amp; Data'!C388</f>
        <v>-14.615921</v>
      </c>
      <c r="I70" s="13">
        <f t="shared" si="5"/>
        <v>-5.0788746000000007</v>
      </c>
      <c r="J70" s="6">
        <f>'CL &amp; Data'!D388</f>
        <v>-14.031715999999999</v>
      </c>
      <c r="L70" s="6">
        <f>'CL &amp; Data'!L282/1000000000</f>
        <v>6.7032999999999996</v>
      </c>
      <c r="N70" s="6">
        <f>'CL &amp; Data'!M282</f>
        <v>-12.927638999999999</v>
      </c>
      <c r="O70" s="13">
        <f t="shared" si="6"/>
        <v>-3.6845406999999994</v>
      </c>
      <c r="P70" s="6">
        <f>'CL &amp; Data'!N282</f>
        <v>-11.678566999999999</v>
      </c>
      <c r="R70" s="6">
        <f>'CL &amp; Data'!M388</f>
        <v>-14.055446999999999</v>
      </c>
      <c r="S70" s="13">
        <f t="shared" si="7"/>
        <v>-4.6823495999999984</v>
      </c>
      <c r="T70" s="6">
        <f>'CL &amp; Data'!N388</f>
        <v>-13.94037</v>
      </c>
    </row>
    <row r="71" spans="2:20" x14ac:dyDescent="0.25">
      <c r="B71" s="6">
        <f>'CL &amp; Data'!B283/1000000000</f>
        <v>6.8032000000000004</v>
      </c>
      <c r="D71" s="6">
        <f>'CL &amp; Data'!C283</f>
        <v>-12.559217</v>
      </c>
      <c r="E71" s="13">
        <f t="shared" si="4"/>
        <v>-4.268415000000001</v>
      </c>
      <c r="F71" s="6">
        <f>'CL &amp; Data'!D283</f>
        <v>-12.589059000000001</v>
      </c>
      <c r="H71" s="6">
        <f>'CL &amp; Data'!C389</f>
        <v>-14.68975</v>
      </c>
      <c r="I71" s="13">
        <f t="shared" si="5"/>
        <v>-5.1527036000000006</v>
      </c>
      <c r="J71" s="6">
        <f>'CL &amp; Data'!D389</f>
        <v>-13.775017</v>
      </c>
      <c r="L71" s="6">
        <f>'CL &amp; Data'!L283/1000000000</f>
        <v>6.8032000000000004</v>
      </c>
      <c r="N71" s="6">
        <f>'CL &amp; Data'!M283</f>
        <v>-12.902874000000001</v>
      </c>
      <c r="O71" s="13">
        <f t="shared" si="6"/>
        <v>-3.6597757000000009</v>
      </c>
      <c r="P71" s="6">
        <f>'CL &amp; Data'!N283</f>
        <v>-11.601813</v>
      </c>
      <c r="R71" s="6">
        <f>'CL &amp; Data'!M389</f>
        <v>-14.149839999999999</v>
      </c>
      <c r="S71" s="13">
        <f t="shared" si="7"/>
        <v>-4.7767425999999986</v>
      </c>
      <c r="T71" s="6">
        <f>'CL &amp; Data'!N389</f>
        <v>-13.786567</v>
      </c>
    </row>
    <row r="72" spans="2:20" x14ac:dyDescent="0.25">
      <c r="B72" s="6">
        <f>'CL &amp; Data'!B284/1000000000</f>
        <v>6.9031000000000002</v>
      </c>
      <c r="D72" s="6">
        <f>'CL &amp; Data'!C284</f>
        <v>-12.559111</v>
      </c>
      <c r="E72" s="13">
        <f t="shared" si="4"/>
        <v>-4.2683090000000004</v>
      </c>
      <c r="F72" s="6">
        <f>'CL &amp; Data'!D284</f>
        <v>-12.529299999999999</v>
      </c>
      <c r="H72" s="6">
        <f>'CL &amp; Data'!C390</f>
        <v>-14.752834999999999</v>
      </c>
      <c r="I72" s="13">
        <f t="shared" si="5"/>
        <v>-5.2157885999999998</v>
      </c>
      <c r="J72" s="6">
        <f>'CL &amp; Data'!D390</f>
        <v>-13.520203</v>
      </c>
      <c r="L72" s="6">
        <f>'CL &amp; Data'!L284/1000000000</f>
        <v>6.9031000000000002</v>
      </c>
      <c r="N72" s="6">
        <f>'CL &amp; Data'!M284</f>
        <v>-12.906045000000001</v>
      </c>
      <c r="O72" s="13">
        <f t="shared" si="6"/>
        <v>-3.6629467000000009</v>
      </c>
      <c r="P72" s="6">
        <f>'CL &amp; Data'!N284</f>
        <v>-11.556444000000001</v>
      </c>
      <c r="R72" s="6">
        <f>'CL &amp; Data'!M390</f>
        <v>-14.304214</v>
      </c>
      <c r="S72" s="13">
        <f t="shared" si="7"/>
        <v>-4.9311165999999993</v>
      </c>
      <c r="T72" s="6">
        <f>'CL &amp; Data'!N390</f>
        <v>-13.611466</v>
      </c>
    </row>
    <row r="73" spans="2:20" x14ac:dyDescent="0.25">
      <c r="B73" s="6">
        <f>'CL &amp; Data'!B285/1000000000</f>
        <v>7.0030000000000001</v>
      </c>
      <c r="D73" s="6">
        <f>'CL &amp; Data'!C285</f>
        <v>-12.565045</v>
      </c>
      <c r="E73" s="13">
        <f t="shared" si="4"/>
        <v>-4.2742430000000002</v>
      </c>
      <c r="F73" s="6">
        <f>'CL &amp; Data'!D285</f>
        <v>-12.477903</v>
      </c>
      <c r="H73" s="6">
        <f>'CL &amp; Data'!C391</f>
        <v>-14.625453</v>
      </c>
      <c r="I73" s="13">
        <f t="shared" si="5"/>
        <v>-5.0884066000000008</v>
      </c>
      <c r="J73" s="6">
        <f>'CL &amp; Data'!D391</f>
        <v>-13.276322</v>
      </c>
      <c r="L73" s="6">
        <f>'CL &amp; Data'!L285/1000000000</f>
        <v>7.0030000000000001</v>
      </c>
      <c r="N73" s="6">
        <f>'CL &amp; Data'!M285</f>
        <v>-12.883851999999999</v>
      </c>
      <c r="O73" s="13">
        <f t="shared" si="6"/>
        <v>-3.6407536999999994</v>
      </c>
      <c r="P73" s="6">
        <f>'CL &amp; Data'!N285</f>
        <v>-11.542298000000001</v>
      </c>
      <c r="R73" s="6">
        <f>'CL &amp; Data'!M391</f>
        <v>-14.314496</v>
      </c>
      <c r="S73" s="13">
        <f t="shared" si="7"/>
        <v>-4.9413985999999994</v>
      </c>
      <c r="T73" s="6">
        <f>'CL &amp; Data'!N391</f>
        <v>-13.440322</v>
      </c>
    </row>
    <row r="74" spans="2:20" x14ac:dyDescent="0.25">
      <c r="B74" s="6">
        <f>'CL &amp; Data'!B286/1000000000</f>
        <v>7.1029</v>
      </c>
      <c r="D74" s="6">
        <f>'CL &amp; Data'!C286</f>
        <v>-12.591125</v>
      </c>
      <c r="E74" s="13">
        <f t="shared" si="4"/>
        <v>-4.3003230000000006</v>
      </c>
      <c r="F74" s="6">
        <f>'CL &amp; Data'!D286</f>
        <v>-12.373713</v>
      </c>
      <c r="H74" s="6">
        <f>'CL &amp; Data'!C392</f>
        <v>-14.572798000000001</v>
      </c>
      <c r="I74" s="13">
        <f t="shared" si="5"/>
        <v>-5.0357516000000011</v>
      </c>
      <c r="J74" s="6">
        <f>'CL &amp; Data'!D392</f>
        <v>-13.0558</v>
      </c>
      <c r="L74" s="6">
        <f>'CL &amp; Data'!L286/1000000000</f>
        <v>7.1029</v>
      </c>
      <c r="N74" s="6">
        <f>'CL &amp; Data'!M286</f>
        <v>-12.882807</v>
      </c>
      <c r="O74" s="13">
        <f t="shared" si="6"/>
        <v>-3.6397086999999999</v>
      </c>
      <c r="P74" s="6">
        <f>'CL &amp; Data'!N286</f>
        <v>-11.561783999999999</v>
      </c>
      <c r="R74" s="6">
        <f>'CL &amp; Data'!M392</f>
        <v>-14.474206000000001</v>
      </c>
      <c r="S74" s="13">
        <f t="shared" si="7"/>
        <v>-5.1011085999999999</v>
      </c>
      <c r="T74" s="6">
        <f>'CL &amp; Data'!N392</f>
        <v>-13.226825</v>
      </c>
    </row>
    <row r="75" spans="2:20" x14ac:dyDescent="0.25">
      <c r="B75" s="6">
        <f>'CL &amp; Data'!B287/1000000000</f>
        <v>7.2027999999999999</v>
      </c>
      <c r="D75" s="6">
        <f>'CL &amp; Data'!C287</f>
        <v>-12.606449</v>
      </c>
      <c r="E75" s="13">
        <f t="shared" si="4"/>
        <v>-4.3156470000000002</v>
      </c>
      <c r="F75" s="6">
        <f>'CL &amp; Data'!D287</f>
        <v>-12.306528</v>
      </c>
      <c r="H75" s="6">
        <f>'CL &amp; Data'!C393</f>
        <v>-14.645693</v>
      </c>
      <c r="I75" s="13">
        <f t="shared" si="5"/>
        <v>-5.1086466000000001</v>
      </c>
      <c r="J75" s="6">
        <f>'CL &amp; Data'!D393</f>
        <v>-12.894874</v>
      </c>
      <c r="L75" s="6">
        <f>'CL &amp; Data'!L287/1000000000</f>
        <v>7.2027999999999999</v>
      </c>
      <c r="N75" s="6">
        <f>'CL &amp; Data'!M287</f>
        <v>-12.860533</v>
      </c>
      <c r="O75" s="13">
        <f t="shared" si="6"/>
        <v>-3.6174347000000004</v>
      </c>
      <c r="P75" s="6">
        <f>'CL &amp; Data'!N287</f>
        <v>-11.651024</v>
      </c>
      <c r="R75" s="6">
        <f>'CL &amp; Data'!M393</f>
        <v>-14.642913999999999</v>
      </c>
      <c r="S75" s="13">
        <f t="shared" si="7"/>
        <v>-5.2698165999999986</v>
      </c>
      <c r="T75" s="6">
        <f>'CL &amp; Data'!N393</f>
        <v>-13.040274999999999</v>
      </c>
    </row>
    <row r="76" spans="2:20" x14ac:dyDescent="0.25">
      <c r="B76" s="6">
        <f>'CL &amp; Data'!B288/1000000000</f>
        <v>7.3026999999999997</v>
      </c>
      <c r="D76" s="6">
        <f>'CL &amp; Data'!C288</f>
        <v>-12.624007000000001</v>
      </c>
      <c r="E76" s="13">
        <f t="shared" si="4"/>
        <v>-4.3332050000000013</v>
      </c>
      <c r="F76" s="6">
        <f>'CL &amp; Data'!D288</f>
        <v>-12.203075</v>
      </c>
      <c r="H76" s="6">
        <f>'CL &amp; Data'!C394</f>
        <v>-14.639483999999999</v>
      </c>
      <c r="I76" s="13">
        <f t="shared" si="5"/>
        <v>-5.1024376</v>
      </c>
      <c r="J76" s="6">
        <f>'CL &amp; Data'!D394</f>
        <v>-12.819853999999999</v>
      </c>
      <c r="L76" s="6">
        <f>'CL &amp; Data'!L288/1000000000</f>
        <v>7.3026999999999997</v>
      </c>
      <c r="N76" s="6">
        <f>'CL &amp; Data'!M288</f>
        <v>-12.892284</v>
      </c>
      <c r="O76" s="13">
        <f t="shared" si="6"/>
        <v>-3.6491857000000003</v>
      </c>
      <c r="P76" s="6">
        <f>'CL &amp; Data'!N288</f>
        <v>-11.826828000000001</v>
      </c>
      <c r="R76" s="6">
        <f>'CL &amp; Data'!M394</f>
        <v>-14.712782000000001</v>
      </c>
      <c r="S76" s="13">
        <f t="shared" si="7"/>
        <v>-5.3396846</v>
      </c>
      <c r="T76" s="6">
        <f>'CL &amp; Data'!N394</f>
        <v>-12.933195</v>
      </c>
    </row>
    <row r="77" spans="2:20" x14ac:dyDescent="0.25">
      <c r="B77" s="6">
        <f>'CL &amp; Data'!B289/1000000000</f>
        <v>7.4025999999999996</v>
      </c>
      <c r="D77" s="6">
        <f>'CL &amp; Data'!C289</f>
        <v>-12.59755</v>
      </c>
      <c r="E77" s="13">
        <f t="shared" si="4"/>
        <v>-4.3067480000000007</v>
      </c>
      <c r="F77" s="6">
        <f>'CL &amp; Data'!D289</f>
        <v>-12.14259</v>
      </c>
      <c r="H77" s="6">
        <f>'CL &amp; Data'!C395</f>
        <v>-14.625892</v>
      </c>
      <c r="I77" s="13">
        <f t="shared" si="5"/>
        <v>-5.0888456000000009</v>
      </c>
      <c r="J77" s="6">
        <f>'CL &amp; Data'!D395</f>
        <v>-12.734418</v>
      </c>
      <c r="L77" s="6">
        <f>'CL &amp; Data'!L289/1000000000</f>
        <v>7.4025999999999996</v>
      </c>
      <c r="N77" s="6">
        <f>'CL &amp; Data'!M289</f>
        <v>-12.898180999999999</v>
      </c>
      <c r="O77" s="13">
        <f t="shared" si="6"/>
        <v>-3.6550826999999995</v>
      </c>
      <c r="P77" s="6">
        <f>'CL &amp; Data'!N289</f>
        <v>-12.072225</v>
      </c>
      <c r="R77" s="6">
        <f>'CL &amp; Data'!M395</f>
        <v>-14.683538</v>
      </c>
      <c r="S77" s="13">
        <f t="shared" si="7"/>
        <v>-5.3104405999999997</v>
      </c>
      <c r="T77" s="6">
        <f>'CL &amp; Data'!N395</f>
        <v>-12.890075</v>
      </c>
    </row>
    <row r="78" spans="2:20" x14ac:dyDescent="0.25">
      <c r="B78" s="6">
        <f>'CL &amp; Data'!B290/1000000000</f>
        <v>7.5025000000000004</v>
      </c>
      <c r="D78" s="6">
        <f>'CL &amp; Data'!C290</f>
        <v>-12.587063000000001</v>
      </c>
      <c r="E78" s="13">
        <f t="shared" si="4"/>
        <v>-4.2962610000000012</v>
      </c>
      <c r="F78" s="6">
        <f>'CL &amp; Data'!D290</f>
        <v>-12.067707</v>
      </c>
      <c r="H78" s="6">
        <f>'CL &amp; Data'!C396</f>
        <v>-14.543275</v>
      </c>
      <c r="I78" s="13">
        <f t="shared" si="5"/>
        <v>-5.0062286</v>
      </c>
      <c r="J78" s="6">
        <f>'CL &amp; Data'!D396</f>
        <v>-12.667785</v>
      </c>
      <c r="L78" s="6">
        <f>'CL &amp; Data'!L290/1000000000</f>
        <v>7.5025000000000004</v>
      </c>
      <c r="N78" s="6">
        <f>'CL &amp; Data'!M290</f>
        <v>-12.985567</v>
      </c>
      <c r="O78" s="13">
        <f t="shared" si="6"/>
        <v>-3.7424686999999999</v>
      </c>
      <c r="P78" s="6">
        <f>'CL &amp; Data'!N290</f>
        <v>-12.356591</v>
      </c>
      <c r="R78" s="6">
        <f>'CL &amp; Data'!M396</f>
        <v>-14.671611</v>
      </c>
      <c r="S78" s="13">
        <f t="shared" si="7"/>
        <v>-5.2985135999999997</v>
      </c>
      <c r="T78" s="6">
        <f>'CL &amp; Data'!N396</f>
        <v>-12.879061999999999</v>
      </c>
    </row>
    <row r="79" spans="2:20" x14ac:dyDescent="0.25">
      <c r="B79" s="6">
        <f>'CL &amp; Data'!B291/1000000000</f>
        <v>7.6024000000000003</v>
      </c>
      <c r="D79" s="6">
        <f>'CL &amp; Data'!C291</f>
        <v>-12.570240999999999</v>
      </c>
      <c r="E79" s="13">
        <f t="shared" si="4"/>
        <v>-4.279439</v>
      </c>
      <c r="F79" s="6">
        <f>'CL &amp; Data'!D291</f>
        <v>-12.062580000000001</v>
      </c>
      <c r="H79" s="6">
        <f>'CL &amp; Data'!C397</f>
        <v>-14.662671</v>
      </c>
      <c r="I79" s="13">
        <f t="shared" si="5"/>
        <v>-5.1256246000000001</v>
      </c>
      <c r="J79" s="6">
        <f>'CL &amp; Data'!D397</f>
        <v>-12.570888999999999</v>
      </c>
      <c r="L79" s="6">
        <f>'CL &amp; Data'!L291/1000000000</f>
        <v>7.6024000000000003</v>
      </c>
      <c r="N79" s="6">
        <f>'CL &amp; Data'!M291</f>
        <v>-13.102632</v>
      </c>
      <c r="O79" s="13">
        <f t="shared" si="6"/>
        <v>-3.8595337000000001</v>
      </c>
      <c r="P79" s="6">
        <f>'CL &amp; Data'!N291</f>
        <v>-12.583945999999999</v>
      </c>
      <c r="R79" s="6">
        <f>'CL &amp; Data'!M397</f>
        <v>-14.874276999999999</v>
      </c>
      <c r="S79" s="13">
        <f t="shared" si="7"/>
        <v>-5.5011795999999986</v>
      </c>
      <c r="T79" s="6">
        <f>'CL &amp; Data'!N397</f>
        <v>-12.872009</v>
      </c>
    </row>
    <row r="80" spans="2:20" x14ac:dyDescent="0.25">
      <c r="B80" s="6">
        <f>'CL &amp; Data'!B292/1000000000</f>
        <v>7.7023000000000001</v>
      </c>
      <c r="D80" s="6">
        <f>'CL &amp; Data'!C292</f>
        <v>-12.579597</v>
      </c>
      <c r="E80" s="13">
        <f t="shared" si="4"/>
        <v>-4.2887950000000004</v>
      </c>
      <c r="F80" s="6">
        <f>'CL &amp; Data'!D292</f>
        <v>-12.07236</v>
      </c>
      <c r="H80" s="6">
        <f>'CL &amp; Data'!C398</f>
        <v>-14.679273</v>
      </c>
      <c r="I80" s="13">
        <f t="shared" si="5"/>
        <v>-5.1422266000000008</v>
      </c>
      <c r="J80" s="6">
        <f>'CL &amp; Data'!D398</f>
        <v>-12.631641999999999</v>
      </c>
      <c r="L80" s="6">
        <f>'CL &amp; Data'!L292/1000000000</f>
        <v>7.7023000000000001</v>
      </c>
      <c r="N80" s="6">
        <f>'CL &amp; Data'!M292</f>
        <v>-13.310492999999999</v>
      </c>
      <c r="O80" s="13">
        <f t="shared" si="6"/>
        <v>-4.0673946999999995</v>
      </c>
      <c r="P80" s="6">
        <f>'CL &amp; Data'!N292</f>
        <v>-12.777737999999999</v>
      </c>
      <c r="R80" s="6">
        <f>'CL &amp; Data'!M398</f>
        <v>-14.949056000000001</v>
      </c>
      <c r="S80" s="13">
        <f t="shared" si="7"/>
        <v>-5.5759585999999999</v>
      </c>
      <c r="T80" s="6">
        <f>'CL &amp; Data'!N398</f>
        <v>-12.968285</v>
      </c>
    </row>
    <row r="81" spans="2:20" x14ac:dyDescent="0.25">
      <c r="B81" s="6">
        <f>'CL &amp; Data'!B293/1000000000</f>
        <v>7.8022</v>
      </c>
      <c r="D81" s="6">
        <f>'CL &amp; Data'!C293</f>
        <v>-12.558818</v>
      </c>
      <c r="E81" s="13">
        <f t="shared" si="4"/>
        <v>-4.2680160000000011</v>
      </c>
      <c r="F81" s="6">
        <f>'CL &amp; Data'!D293</f>
        <v>-12.15462</v>
      </c>
      <c r="H81" s="6">
        <f>'CL &amp; Data'!C399</f>
        <v>-14.650797000000001</v>
      </c>
      <c r="I81" s="13">
        <f t="shared" si="5"/>
        <v>-5.1137506000000013</v>
      </c>
      <c r="J81" s="6">
        <f>'CL &amp; Data'!D399</f>
        <v>-12.668421</v>
      </c>
      <c r="L81" s="6">
        <f>'CL &amp; Data'!L293/1000000000</f>
        <v>7.8022</v>
      </c>
      <c r="N81" s="6">
        <f>'CL &amp; Data'!M293</f>
        <v>-13.502651</v>
      </c>
      <c r="O81" s="13">
        <f t="shared" si="6"/>
        <v>-4.2595527000000004</v>
      </c>
      <c r="P81" s="6">
        <f>'CL &amp; Data'!N293</f>
        <v>-12.842817</v>
      </c>
      <c r="R81" s="6">
        <f>'CL &amp; Data'!M399</f>
        <v>-14.950260999999999</v>
      </c>
      <c r="S81" s="13">
        <f t="shared" si="7"/>
        <v>-5.5771635999999987</v>
      </c>
      <c r="T81" s="6">
        <f>'CL &amp; Data'!N399</f>
        <v>-13.037058</v>
      </c>
    </row>
    <row r="82" spans="2:20" x14ac:dyDescent="0.25">
      <c r="B82" s="6">
        <f>'CL &amp; Data'!B294/1000000000</f>
        <v>7.9020999999999999</v>
      </c>
      <c r="D82" s="6">
        <f>'CL &amp; Data'!C294</f>
        <v>-12.534195</v>
      </c>
      <c r="E82" s="13">
        <f t="shared" si="4"/>
        <v>-4.2433930000000011</v>
      </c>
      <c r="F82" s="6">
        <f>'CL &amp; Data'!D294</f>
        <v>-12.266662999999999</v>
      </c>
      <c r="H82" s="6">
        <f>'CL &amp; Data'!C400</f>
        <v>-14.561971</v>
      </c>
      <c r="I82" s="13">
        <f t="shared" si="5"/>
        <v>-5.0249246000000003</v>
      </c>
      <c r="J82" s="6">
        <f>'CL &amp; Data'!D400</f>
        <v>-12.619546</v>
      </c>
      <c r="L82" s="6">
        <f>'CL &amp; Data'!L294/1000000000</f>
        <v>7.9020999999999999</v>
      </c>
      <c r="N82" s="6">
        <f>'CL &amp; Data'!M294</f>
        <v>-13.660188</v>
      </c>
      <c r="O82" s="13">
        <f t="shared" si="6"/>
        <v>-4.4170897</v>
      </c>
      <c r="P82" s="6">
        <f>'CL &amp; Data'!N294</f>
        <v>-12.886495999999999</v>
      </c>
      <c r="R82" s="6">
        <f>'CL &amp; Data'!M400</f>
        <v>-14.916613999999999</v>
      </c>
      <c r="S82" s="13">
        <f t="shared" si="7"/>
        <v>-5.5435165999999985</v>
      </c>
      <c r="T82" s="6">
        <f>'CL &amp; Data'!N400</f>
        <v>-13.034867</v>
      </c>
    </row>
    <row r="83" spans="2:20" x14ac:dyDescent="0.25">
      <c r="B83" s="6">
        <f>'CL &amp; Data'!B295/1000000000</f>
        <v>8.0020000000000007</v>
      </c>
      <c r="D83" s="6">
        <f>'CL &amp; Data'!C295</f>
        <v>-12.499250999999999</v>
      </c>
      <c r="E83" s="13">
        <f t="shared" si="4"/>
        <v>-4.2084489999999999</v>
      </c>
      <c r="F83" s="6">
        <f>'CL &amp; Data'!D295</f>
        <v>-12.416812999999999</v>
      </c>
      <c r="H83" s="6">
        <f>'CL &amp; Data'!C401</f>
        <v>-14.658063</v>
      </c>
      <c r="I83" s="13">
        <f t="shared" si="5"/>
        <v>-5.1210166000000008</v>
      </c>
      <c r="J83" s="6">
        <f>'CL &amp; Data'!D401</f>
        <v>-12.531103999999999</v>
      </c>
      <c r="L83" s="6">
        <f>'CL &amp; Data'!L295/1000000000</f>
        <v>8.0020000000000007</v>
      </c>
      <c r="N83" s="6">
        <f>'CL &amp; Data'!M295</f>
        <v>-13.758269</v>
      </c>
      <c r="O83" s="13">
        <f t="shared" si="6"/>
        <v>-4.5151707000000005</v>
      </c>
      <c r="P83" s="6">
        <f>'CL &amp; Data'!N295</f>
        <v>-12.836861000000001</v>
      </c>
      <c r="R83" s="6">
        <f>'CL &amp; Data'!M401</f>
        <v>-15.069383999999999</v>
      </c>
      <c r="S83" s="13">
        <f t="shared" si="7"/>
        <v>-5.6962865999999988</v>
      </c>
      <c r="T83" s="6">
        <f>'CL &amp; Data'!N401</f>
        <v>-13.010659</v>
      </c>
    </row>
    <row r="84" spans="2:20" x14ac:dyDescent="0.25">
      <c r="B84" s="6">
        <f>'CL &amp; Data'!B296/1000000000</f>
        <v>8.1019000000000005</v>
      </c>
      <c r="D84" s="6">
        <f>'CL &amp; Data'!C296</f>
        <v>-12.471681999999999</v>
      </c>
      <c r="E84" s="13">
        <f t="shared" si="4"/>
        <v>-4.1808800000000002</v>
      </c>
      <c r="F84" s="6">
        <f>'CL &amp; Data'!D296</f>
        <v>-12.596606</v>
      </c>
      <c r="H84" s="6">
        <f>'CL &amp; Data'!C402</f>
        <v>-14.825179</v>
      </c>
      <c r="I84" s="13">
        <f t="shared" si="5"/>
        <v>-5.2881326000000008</v>
      </c>
      <c r="J84" s="6">
        <f>'CL &amp; Data'!D402</f>
        <v>-12.551517</v>
      </c>
      <c r="L84" s="6">
        <f>'CL &amp; Data'!L296/1000000000</f>
        <v>8.1019000000000005</v>
      </c>
      <c r="N84" s="6">
        <f>'CL &amp; Data'!M296</f>
        <v>-13.831251999999999</v>
      </c>
      <c r="O84" s="13">
        <f t="shared" si="6"/>
        <v>-4.5881536999999994</v>
      </c>
      <c r="P84" s="6">
        <f>'CL &amp; Data'!N296</f>
        <v>-12.849538000000001</v>
      </c>
      <c r="R84" s="6">
        <f>'CL &amp; Data'!M402</f>
        <v>-15.251804</v>
      </c>
      <c r="S84" s="13">
        <f t="shared" si="7"/>
        <v>-5.8787065999999992</v>
      </c>
      <c r="T84" s="6">
        <f>'CL &amp; Data'!N402</f>
        <v>-13.103673000000001</v>
      </c>
    </row>
    <row r="85" spans="2:20" x14ac:dyDescent="0.25">
      <c r="B85" s="6">
        <f>'CL &amp; Data'!B297/1000000000</f>
        <v>8.2018000000000004</v>
      </c>
      <c r="D85" s="6">
        <f>'CL &amp; Data'!C297</f>
        <v>-12.461387</v>
      </c>
      <c r="E85" s="13">
        <f t="shared" si="4"/>
        <v>-4.1705850000000009</v>
      </c>
      <c r="F85" s="6">
        <f>'CL &amp; Data'!D297</f>
        <v>-12.853592000000001</v>
      </c>
      <c r="H85" s="6">
        <f>'CL &amp; Data'!C403</f>
        <v>-14.98033</v>
      </c>
      <c r="I85" s="13">
        <f t="shared" si="5"/>
        <v>-5.4432836000000009</v>
      </c>
      <c r="J85" s="6">
        <f>'CL &amp; Data'!D403</f>
        <v>-12.651434</v>
      </c>
      <c r="L85" s="6">
        <f>'CL &amp; Data'!L297/1000000000</f>
        <v>8.2018000000000004</v>
      </c>
      <c r="N85" s="6">
        <f>'CL &amp; Data'!M297</f>
        <v>-13.887748999999999</v>
      </c>
      <c r="O85" s="13">
        <f t="shared" si="6"/>
        <v>-4.6446506999999997</v>
      </c>
      <c r="P85" s="6">
        <f>'CL &amp; Data'!N297</f>
        <v>-12.923472</v>
      </c>
      <c r="R85" s="6">
        <f>'CL &amp; Data'!M403</f>
        <v>-15.403998</v>
      </c>
      <c r="S85" s="13">
        <f t="shared" si="7"/>
        <v>-6.0309005999999989</v>
      </c>
      <c r="T85" s="6">
        <f>'CL &amp; Data'!N403</f>
        <v>-13.303471999999999</v>
      </c>
    </row>
    <row r="86" spans="2:20" x14ac:dyDescent="0.25">
      <c r="B86" s="6">
        <f>'CL &amp; Data'!B298/1000000000</f>
        <v>8.3017000000000003</v>
      </c>
      <c r="D86" s="6">
        <f>'CL &amp; Data'!C298</f>
        <v>-12.434113999999999</v>
      </c>
      <c r="E86" s="13">
        <f t="shared" si="4"/>
        <v>-4.1433119999999999</v>
      </c>
      <c r="F86" s="6">
        <f>'CL &amp; Data'!D298</f>
        <v>-13.182111000000001</v>
      </c>
      <c r="H86" s="6">
        <f>'CL &amp; Data'!C404</f>
        <v>-15.103078999999999</v>
      </c>
      <c r="I86" s="13">
        <f t="shared" si="5"/>
        <v>-5.5660325999999998</v>
      </c>
      <c r="J86" s="6">
        <f>'CL &amp; Data'!D404</f>
        <v>-12.742153</v>
      </c>
      <c r="L86" s="6">
        <f>'CL &amp; Data'!L298/1000000000</f>
        <v>8.3017000000000003</v>
      </c>
      <c r="N86" s="6">
        <f>'CL &amp; Data'!M298</f>
        <v>-13.896091</v>
      </c>
      <c r="O86" s="13">
        <f t="shared" si="6"/>
        <v>-4.6529927000000004</v>
      </c>
      <c r="P86" s="6">
        <f>'CL &amp; Data'!N298</f>
        <v>-13.110257000000001</v>
      </c>
      <c r="R86" s="6">
        <f>'CL &amp; Data'!M404</f>
        <v>-15.569106</v>
      </c>
      <c r="S86" s="13">
        <f t="shared" si="7"/>
        <v>-6.196008599999999</v>
      </c>
      <c r="T86" s="6">
        <f>'CL &amp; Data'!N404</f>
        <v>-13.476134999999999</v>
      </c>
    </row>
    <row r="87" spans="2:20" x14ac:dyDescent="0.25">
      <c r="B87" s="6">
        <f>'CL &amp; Data'!B299/1000000000</f>
        <v>8.4016000000000002</v>
      </c>
      <c r="D87" s="6">
        <f>'CL &amp; Data'!C299</f>
        <v>-12.418145000000001</v>
      </c>
      <c r="E87" s="13">
        <f t="shared" si="4"/>
        <v>-4.1273430000000015</v>
      </c>
      <c r="F87" s="6">
        <f>'CL &amp; Data'!D299</f>
        <v>-13.567814</v>
      </c>
      <c r="H87" s="6">
        <f>'CL &amp; Data'!C405</f>
        <v>-15.275264</v>
      </c>
      <c r="I87" s="13">
        <f t="shared" si="5"/>
        <v>-5.7382176000000005</v>
      </c>
      <c r="J87" s="6">
        <f>'CL &amp; Data'!D405</f>
        <v>-12.772914</v>
      </c>
      <c r="L87" s="6">
        <f>'CL &amp; Data'!L299/1000000000</f>
        <v>8.4016000000000002</v>
      </c>
      <c r="N87" s="6">
        <f>'CL &amp; Data'!M299</f>
        <v>-13.881781999999999</v>
      </c>
      <c r="O87" s="13">
        <f t="shared" si="6"/>
        <v>-4.6386836999999996</v>
      </c>
      <c r="P87" s="6">
        <f>'CL &amp; Data'!N299</f>
        <v>-13.3203</v>
      </c>
      <c r="R87" s="6">
        <f>'CL &amp; Data'!M405</f>
        <v>-15.712</v>
      </c>
      <c r="S87" s="13">
        <f t="shared" si="7"/>
        <v>-6.3389025999999991</v>
      </c>
      <c r="T87" s="6">
        <f>'CL &amp; Data'!N405</f>
        <v>-13.660345</v>
      </c>
    </row>
    <row r="88" spans="2:20" x14ac:dyDescent="0.25">
      <c r="B88" s="6">
        <f>'CL &amp; Data'!B300/1000000000</f>
        <v>8.5015000000000001</v>
      </c>
      <c r="D88" s="6">
        <f>'CL &amp; Data'!C300</f>
        <v>-12.428882</v>
      </c>
      <c r="E88" s="13">
        <f t="shared" si="4"/>
        <v>-4.1380800000000004</v>
      </c>
      <c r="F88" s="6">
        <f>'CL &amp; Data'!D300</f>
        <v>-13.979680999999999</v>
      </c>
      <c r="H88" s="6">
        <f>'CL &amp; Data'!C406</f>
        <v>-15.363842999999999</v>
      </c>
      <c r="I88" s="13">
        <f t="shared" si="5"/>
        <v>-5.8267965999999998</v>
      </c>
      <c r="J88" s="6">
        <f>'CL &amp; Data'!D406</f>
        <v>-12.930156</v>
      </c>
      <c r="L88" s="6">
        <f>'CL &amp; Data'!L300/1000000000</f>
        <v>8.5015000000000001</v>
      </c>
      <c r="N88" s="6">
        <f>'CL &amp; Data'!M300</f>
        <v>-13.887244000000001</v>
      </c>
      <c r="O88" s="13">
        <f t="shared" si="6"/>
        <v>-4.644145700000001</v>
      </c>
      <c r="P88" s="6">
        <f>'CL &amp; Data'!N300</f>
        <v>-13.582667000000001</v>
      </c>
      <c r="R88" s="6">
        <f>'CL &amp; Data'!M406</f>
        <v>-15.709669999999999</v>
      </c>
      <c r="S88" s="13">
        <f t="shared" si="7"/>
        <v>-6.3365725999999984</v>
      </c>
      <c r="T88" s="6">
        <f>'CL &amp; Data'!N406</f>
        <v>-13.926406999999999</v>
      </c>
    </row>
    <row r="89" spans="2:20" x14ac:dyDescent="0.25">
      <c r="B89" s="6">
        <f>'CL &amp; Data'!B301/1000000000</f>
        <v>8.6013999999999999</v>
      </c>
      <c r="D89" s="6">
        <f>'CL &amp; Data'!C301</f>
        <v>-12.48157</v>
      </c>
      <c r="E89" s="13">
        <f t="shared" si="4"/>
        <v>-4.1907680000000003</v>
      </c>
      <c r="F89" s="6">
        <f>'CL &amp; Data'!D301</f>
        <v>-14.417778</v>
      </c>
      <c r="H89" s="6">
        <f>'CL &amp; Data'!C407</f>
        <v>-15.408251</v>
      </c>
      <c r="I89" s="13">
        <f t="shared" si="5"/>
        <v>-5.8712046000000004</v>
      </c>
      <c r="J89" s="6">
        <f>'CL &amp; Data'!D407</f>
        <v>-13.117689</v>
      </c>
      <c r="L89" s="6">
        <f>'CL &amp; Data'!L301/1000000000</f>
        <v>8.6013999999999999</v>
      </c>
      <c r="N89" s="6">
        <f>'CL &amp; Data'!M301</f>
        <v>-13.895602999999999</v>
      </c>
      <c r="O89" s="13">
        <f t="shared" si="6"/>
        <v>-4.6525046999999997</v>
      </c>
      <c r="P89" s="6">
        <f>'CL &amp; Data'!N301</f>
        <v>-13.884206000000001</v>
      </c>
      <c r="R89" s="6">
        <f>'CL &amp; Data'!M407</f>
        <v>-15.603297</v>
      </c>
      <c r="S89" s="13">
        <f t="shared" si="7"/>
        <v>-6.2301995999999988</v>
      </c>
      <c r="T89" s="6">
        <f>'CL &amp; Data'!N407</f>
        <v>-14.295857</v>
      </c>
    </row>
    <row r="90" spans="2:20" x14ac:dyDescent="0.25">
      <c r="B90" s="6">
        <f>'CL &amp; Data'!B302/1000000000</f>
        <v>8.7012999999999998</v>
      </c>
      <c r="D90" s="6">
        <f>'CL &amp; Data'!C302</f>
        <v>-12.565136000000001</v>
      </c>
      <c r="E90" s="13">
        <f t="shared" si="4"/>
        <v>-4.2743340000000014</v>
      </c>
      <c r="F90" s="6">
        <f>'CL &amp; Data'!D302</f>
        <v>-14.857764</v>
      </c>
      <c r="H90" s="6">
        <f>'CL &amp; Data'!C408</f>
        <v>-15.462292</v>
      </c>
      <c r="I90" s="13">
        <f t="shared" si="5"/>
        <v>-5.9252456000000002</v>
      </c>
      <c r="J90" s="6">
        <f>'CL &amp; Data'!D408</f>
        <v>-13.388945</v>
      </c>
      <c r="L90" s="6">
        <f>'CL &amp; Data'!L302/1000000000</f>
        <v>8.7012999999999998</v>
      </c>
      <c r="N90" s="6">
        <f>'CL &amp; Data'!M302</f>
        <v>-13.915084</v>
      </c>
      <c r="O90" s="13">
        <f t="shared" si="6"/>
        <v>-4.6719857000000005</v>
      </c>
      <c r="P90" s="6">
        <f>'CL &amp; Data'!N302</f>
        <v>-14.258155</v>
      </c>
      <c r="R90" s="6">
        <f>'CL &amp; Data'!M408</f>
        <v>-15.543302000000001</v>
      </c>
      <c r="S90" s="13">
        <f t="shared" si="7"/>
        <v>-6.1702045999999999</v>
      </c>
      <c r="T90" s="6">
        <f>'CL &amp; Data'!N408</f>
        <v>-14.693128</v>
      </c>
    </row>
    <row r="91" spans="2:20" x14ac:dyDescent="0.25">
      <c r="B91" s="6">
        <f>'CL &amp; Data'!B303/1000000000</f>
        <v>8.8011999999999997</v>
      </c>
      <c r="D91" s="6">
        <f>'CL &amp; Data'!C303</f>
        <v>-12.644145</v>
      </c>
      <c r="E91" s="13">
        <f t="shared" si="4"/>
        <v>-4.3533430000000006</v>
      </c>
      <c r="F91" s="6">
        <f>'CL &amp; Data'!D303</f>
        <v>-15.253842000000001</v>
      </c>
      <c r="H91" s="6">
        <f>'CL &amp; Data'!C409</f>
        <v>-15.696509000000001</v>
      </c>
      <c r="I91" s="13">
        <f t="shared" si="5"/>
        <v>-6.1594626000000012</v>
      </c>
      <c r="J91" s="6">
        <f>'CL &amp; Data'!D409</f>
        <v>-13.501751000000001</v>
      </c>
      <c r="L91" s="6">
        <f>'CL &amp; Data'!L303/1000000000</f>
        <v>8.8011999999999997</v>
      </c>
      <c r="N91" s="6">
        <f>'CL &amp; Data'!M303</f>
        <v>-13.874714000000001</v>
      </c>
      <c r="O91" s="13">
        <f t="shared" si="6"/>
        <v>-4.6316157000000011</v>
      </c>
      <c r="P91" s="6">
        <f>'CL &amp; Data'!N303</f>
        <v>-14.689446</v>
      </c>
      <c r="R91" s="6">
        <f>'CL &amp; Data'!M409</f>
        <v>-15.610943000000001</v>
      </c>
      <c r="S91" s="13">
        <f t="shared" si="7"/>
        <v>-6.2378456</v>
      </c>
      <c r="T91" s="6">
        <f>'CL &amp; Data'!N409</f>
        <v>-14.986487</v>
      </c>
    </row>
    <row r="92" spans="2:20" x14ac:dyDescent="0.25">
      <c r="B92" s="6">
        <f>'CL &amp; Data'!B304/1000000000</f>
        <v>8.9010999999999996</v>
      </c>
      <c r="D92" s="6">
        <f>'CL &amp; Data'!C304</f>
        <v>-12.809941999999999</v>
      </c>
      <c r="E92" s="13">
        <f t="shared" si="4"/>
        <v>-4.5191400000000002</v>
      </c>
      <c r="F92" s="6">
        <f>'CL &amp; Data'!D304</f>
        <v>-15.462147</v>
      </c>
      <c r="H92" s="6">
        <f>'CL &amp; Data'!C410</f>
        <v>-15.880860999999999</v>
      </c>
      <c r="I92" s="13">
        <f t="shared" si="5"/>
        <v>-6.3438146</v>
      </c>
      <c r="J92" s="6">
        <f>'CL &amp; Data'!D410</f>
        <v>-13.734306999999999</v>
      </c>
      <c r="L92" s="6">
        <f>'CL &amp; Data'!L304/1000000000</f>
        <v>8.9010999999999996</v>
      </c>
      <c r="N92" s="6">
        <f>'CL &amp; Data'!M304</f>
        <v>-13.889051</v>
      </c>
      <c r="O92" s="13">
        <f t="shared" si="6"/>
        <v>-4.6459527000000005</v>
      </c>
      <c r="P92" s="6">
        <f>'CL &amp; Data'!N304</f>
        <v>-15.118876999999999</v>
      </c>
      <c r="R92" s="6">
        <f>'CL &amp; Data'!M410</f>
        <v>-15.699661000000001</v>
      </c>
      <c r="S92" s="13">
        <f t="shared" si="7"/>
        <v>-6.3265636000000001</v>
      </c>
      <c r="T92" s="6">
        <f>'CL &amp; Data'!N410</f>
        <v>-15.310737</v>
      </c>
    </row>
    <row r="93" spans="2:20" x14ac:dyDescent="0.25">
      <c r="B93" s="6">
        <f>'CL &amp; Data'!B305/1000000000</f>
        <v>9.0009999999999994</v>
      </c>
      <c r="D93" s="6">
        <f>'CL &amp; Data'!C305</f>
        <v>-13.044373999999999</v>
      </c>
      <c r="E93" s="13">
        <f t="shared" si="4"/>
        <v>-4.7535720000000001</v>
      </c>
      <c r="F93" s="6">
        <f>'CL &amp; Data'!D305</f>
        <v>-15.535176999999999</v>
      </c>
      <c r="H93" s="6">
        <f>'CL &amp; Data'!C411</f>
        <v>-16.034883000000001</v>
      </c>
      <c r="I93" s="13">
        <f t="shared" si="5"/>
        <v>-6.4978366000000012</v>
      </c>
      <c r="J93" s="6">
        <f>'CL &amp; Data'!D411</f>
        <v>-13.899613</v>
      </c>
      <c r="L93" s="6">
        <f>'CL &amp; Data'!L305/1000000000</f>
        <v>9.0009999999999994</v>
      </c>
      <c r="N93" s="6">
        <f>'CL &amp; Data'!M305</f>
        <v>-13.910373999999999</v>
      </c>
      <c r="O93" s="13">
        <f t="shared" si="6"/>
        <v>-4.6672756999999994</v>
      </c>
      <c r="P93" s="6">
        <f>'CL &amp; Data'!N305</f>
        <v>-15.610033</v>
      </c>
      <c r="R93" s="6">
        <f>'CL &amp; Data'!M411</f>
        <v>-15.716246999999999</v>
      </c>
      <c r="S93" s="13">
        <f t="shared" si="7"/>
        <v>-6.3431495999999985</v>
      </c>
      <c r="T93" s="6">
        <f>'CL &amp; Data'!N411</f>
        <v>-15.639217</v>
      </c>
    </row>
    <row r="94" spans="2:20" x14ac:dyDescent="0.25">
      <c r="B94" s="6">
        <f>'CL &amp; Data'!B306/1000000000</f>
        <v>9.1008999999999993</v>
      </c>
      <c r="D94" s="6">
        <f>'CL &amp; Data'!C306</f>
        <v>-13.267673</v>
      </c>
      <c r="E94" s="13">
        <f t="shared" si="4"/>
        <v>-4.9768710000000009</v>
      </c>
      <c r="F94" s="6">
        <f>'CL &amp; Data'!D306</f>
        <v>-15.528729</v>
      </c>
      <c r="H94" s="6">
        <f>'CL &amp; Data'!C412</f>
        <v>-15.991899999999999</v>
      </c>
      <c r="I94" s="13">
        <f t="shared" si="5"/>
        <v>-6.4548535999999999</v>
      </c>
      <c r="J94" s="6">
        <f>'CL &amp; Data'!D412</f>
        <v>-14.184793000000001</v>
      </c>
      <c r="L94" s="6">
        <f>'CL &amp; Data'!L306/1000000000</f>
        <v>9.1008999999999993</v>
      </c>
      <c r="N94" s="6">
        <f>'CL &amp; Data'!M306</f>
        <v>-13.971392</v>
      </c>
      <c r="O94" s="13">
        <f t="shared" si="6"/>
        <v>-4.7282937</v>
      </c>
      <c r="P94" s="6">
        <f>'CL &amp; Data'!N306</f>
        <v>-16.003274999999999</v>
      </c>
      <c r="R94" s="6">
        <f>'CL &amp; Data'!M412</f>
        <v>-15.704651</v>
      </c>
      <c r="S94" s="13">
        <f t="shared" si="7"/>
        <v>-6.3315535999999994</v>
      </c>
      <c r="T94" s="6">
        <f>'CL &amp; Data'!N412</f>
        <v>-15.897415000000001</v>
      </c>
    </row>
    <row r="95" spans="2:20" x14ac:dyDescent="0.25">
      <c r="B95" s="6">
        <f>'CL &amp; Data'!B307/1000000000</f>
        <v>9.2007999999999992</v>
      </c>
      <c r="D95" s="6">
        <f>'CL &amp; Data'!C307</f>
        <v>-13.483629000000001</v>
      </c>
      <c r="E95" s="13">
        <f t="shared" si="4"/>
        <v>-5.1928270000000012</v>
      </c>
      <c r="F95" s="6">
        <f>'CL &amp; Data'!D307</f>
        <v>-15.582685</v>
      </c>
      <c r="H95" s="6">
        <f>'CL &amp; Data'!C413</f>
        <v>-16.192581000000001</v>
      </c>
      <c r="I95" s="13">
        <f t="shared" si="5"/>
        <v>-6.6555346000000011</v>
      </c>
      <c r="J95" s="6">
        <f>'CL &amp; Data'!D413</f>
        <v>-14.315808000000001</v>
      </c>
      <c r="L95" s="6">
        <f>'CL &amp; Data'!L307/1000000000</f>
        <v>9.2007999999999992</v>
      </c>
      <c r="N95" s="6">
        <f>'CL &amp; Data'!M307</f>
        <v>-14.051016000000001</v>
      </c>
      <c r="O95" s="13">
        <f t="shared" si="6"/>
        <v>-4.8079177000000008</v>
      </c>
      <c r="P95" s="6">
        <f>'CL &amp; Data'!N307</f>
        <v>-16.422045000000001</v>
      </c>
      <c r="R95" s="6">
        <f>'CL &amp; Data'!M413</f>
        <v>-15.868855</v>
      </c>
      <c r="S95" s="13">
        <f t="shared" si="7"/>
        <v>-6.4957575999999992</v>
      </c>
      <c r="T95" s="6">
        <f>'CL &amp; Data'!N413</f>
        <v>-16.090246</v>
      </c>
    </row>
    <row r="96" spans="2:20" x14ac:dyDescent="0.25">
      <c r="B96" s="6">
        <f>'CL &amp; Data'!B308/1000000000</f>
        <v>9.3007000000000009</v>
      </c>
      <c r="D96" s="6">
        <f>'CL &amp; Data'!C308</f>
        <v>-13.644297999999999</v>
      </c>
      <c r="E96" s="13">
        <f t="shared" si="4"/>
        <v>-5.3534959999999998</v>
      </c>
      <c r="F96" s="6">
        <f>'CL &amp; Data'!D308</f>
        <v>-15.705317000000001</v>
      </c>
      <c r="H96" s="6">
        <f>'CL &amp; Data'!C414</f>
        <v>-16.244910999999998</v>
      </c>
      <c r="I96" s="13">
        <f t="shared" si="5"/>
        <v>-6.7078645999999988</v>
      </c>
      <c r="J96" s="6">
        <f>'CL &amp; Data'!D414</f>
        <v>-14.690302000000001</v>
      </c>
      <c r="L96" s="6">
        <f>'CL &amp; Data'!L308/1000000000</f>
        <v>9.3007000000000009</v>
      </c>
      <c r="N96" s="6">
        <f>'CL &amp; Data'!M308</f>
        <v>-14.137605000000001</v>
      </c>
      <c r="O96" s="13">
        <f t="shared" si="6"/>
        <v>-4.8945067000000009</v>
      </c>
      <c r="P96" s="6">
        <f>'CL &amp; Data'!N308</f>
        <v>-16.717991000000001</v>
      </c>
      <c r="R96" s="6">
        <f>'CL &amp; Data'!M414</f>
        <v>-16.010176000000001</v>
      </c>
      <c r="S96" s="13">
        <f t="shared" si="7"/>
        <v>-6.6370786000000006</v>
      </c>
      <c r="T96" s="6">
        <f>'CL &amp; Data'!N414</f>
        <v>-16.360783000000001</v>
      </c>
    </row>
    <row r="97" spans="2:20" x14ac:dyDescent="0.25">
      <c r="B97" s="6">
        <f>'CL &amp; Data'!B309/1000000000</f>
        <v>9.4006000000000007</v>
      </c>
      <c r="D97" s="6">
        <f>'CL &amp; Data'!C309</f>
        <v>-13.828132999999999</v>
      </c>
      <c r="E97" s="13">
        <f t="shared" si="4"/>
        <v>-5.537331</v>
      </c>
      <c r="F97" s="6">
        <f>'CL &amp; Data'!D309</f>
        <v>-15.942798</v>
      </c>
      <c r="H97" s="6">
        <f>'CL &amp; Data'!C415</f>
        <v>-16.275942000000001</v>
      </c>
      <c r="I97" s="13">
        <f t="shared" si="5"/>
        <v>-6.7388956000000011</v>
      </c>
      <c r="J97" s="6">
        <f>'CL &amp; Data'!D415</f>
        <v>-15.092116000000001</v>
      </c>
      <c r="L97" s="6">
        <f>'CL &amp; Data'!L309/1000000000</f>
        <v>9.4006000000000007</v>
      </c>
      <c r="N97" s="6">
        <f>'CL &amp; Data'!M309</f>
        <v>-14.255259000000001</v>
      </c>
      <c r="O97" s="13">
        <f t="shared" si="6"/>
        <v>-5.0121607000000008</v>
      </c>
      <c r="P97" s="6">
        <f>'CL &amp; Data'!N309</f>
        <v>-17.108288000000002</v>
      </c>
      <c r="R97" s="6">
        <f>'CL &amp; Data'!M415</f>
        <v>-16.066324000000002</v>
      </c>
      <c r="S97" s="13">
        <f t="shared" si="7"/>
        <v>-6.6932266000000009</v>
      </c>
      <c r="T97" s="6">
        <f>'CL &amp; Data'!N415</f>
        <v>-16.748497</v>
      </c>
    </row>
    <row r="98" spans="2:20" x14ac:dyDescent="0.25">
      <c r="B98" s="6">
        <f>'CL &amp; Data'!B310/1000000000</f>
        <v>9.5005000000000006</v>
      </c>
      <c r="D98" s="6">
        <f>'CL &amp; Data'!C310</f>
        <v>-13.919491000000001</v>
      </c>
      <c r="E98" s="13">
        <f t="shared" si="4"/>
        <v>-5.6286890000000014</v>
      </c>
      <c r="F98" s="6">
        <f>'CL &amp; Data'!D310</f>
        <v>-16.468440999999999</v>
      </c>
      <c r="H98" s="6">
        <f>'CL &amp; Data'!C416</f>
        <v>-16.087554999999998</v>
      </c>
      <c r="I98" s="13">
        <f t="shared" si="5"/>
        <v>-6.5505085999999988</v>
      </c>
      <c r="J98" s="6">
        <f>'CL &amp; Data'!D416</f>
        <v>-15.757054</v>
      </c>
      <c r="L98" s="6">
        <f>'CL &amp; Data'!L310/1000000000</f>
        <v>9.5005000000000006</v>
      </c>
      <c r="N98" s="6">
        <f>'CL &amp; Data'!M310</f>
        <v>-14.363113999999999</v>
      </c>
      <c r="O98" s="13">
        <f t="shared" si="6"/>
        <v>-5.1200156999999997</v>
      </c>
      <c r="P98" s="6">
        <f>'CL &amp; Data'!N310</f>
        <v>-17.508661</v>
      </c>
      <c r="R98" s="6">
        <f>'CL &amp; Data'!M416</f>
        <v>-16.073785999999998</v>
      </c>
      <c r="S98" s="13">
        <f t="shared" si="7"/>
        <v>-6.7006885999999977</v>
      </c>
      <c r="T98" s="6">
        <f>'CL &amp; Data'!N416</f>
        <v>-17.165028</v>
      </c>
    </row>
    <row r="99" spans="2:20" x14ac:dyDescent="0.25">
      <c r="B99" s="6">
        <f>'CL &amp; Data'!B311/1000000000</f>
        <v>9.6004000000000005</v>
      </c>
      <c r="D99" s="6">
        <f>'CL &amp; Data'!C311</f>
        <v>-13.966866</v>
      </c>
      <c r="E99" s="13">
        <f t="shared" si="4"/>
        <v>-5.6760640000000002</v>
      </c>
      <c r="F99" s="6">
        <f>'CL &amp; Data'!D311</f>
        <v>-17.169521</v>
      </c>
      <c r="H99" s="6">
        <f>'CL &amp; Data'!C417</f>
        <v>-16.012238</v>
      </c>
      <c r="I99" s="13">
        <f t="shared" si="5"/>
        <v>-6.4751916000000005</v>
      </c>
      <c r="J99" s="6">
        <f>'CL &amp; Data'!D417</f>
        <v>-16.49614</v>
      </c>
      <c r="L99" s="6">
        <f>'CL &amp; Data'!L311/1000000000</f>
        <v>9.6004000000000005</v>
      </c>
      <c r="N99" s="6">
        <f>'CL &amp; Data'!M311</f>
        <v>-14.464791</v>
      </c>
      <c r="O99" s="13">
        <f t="shared" si="6"/>
        <v>-5.2216927000000002</v>
      </c>
      <c r="P99" s="6">
        <f>'CL &amp; Data'!N311</f>
        <v>-17.980340999999999</v>
      </c>
      <c r="R99" s="6">
        <f>'CL &amp; Data'!M417</f>
        <v>-16.058395000000001</v>
      </c>
      <c r="S99" s="13">
        <f t="shared" si="7"/>
        <v>-6.6852976000000002</v>
      </c>
      <c r="T99" s="6">
        <f>'CL &amp; Data'!N417</f>
        <v>-17.7883</v>
      </c>
    </row>
    <row r="100" spans="2:20" x14ac:dyDescent="0.25">
      <c r="B100" s="6">
        <f>'CL &amp; Data'!B312/1000000000</f>
        <v>9.7003000000000004</v>
      </c>
      <c r="D100" s="6">
        <f>'CL &amp; Data'!C312</f>
        <v>-13.960049</v>
      </c>
      <c r="E100" s="13">
        <f t="shared" si="4"/>
        <v>-5.6692470000000004</v>
      </c>
      <c r="F100" s="6">
        <f>'CL &amp; Data'!D312</f>
        <v>-18.192059</v>
      </c>
      <c r="H100" s="6">
        <f>'CL &amp; Data'!C418</f>
        <v>-15.855130000000001</v>
      </c>
      <c r="I100" s="13">
        <f t="shared" si="5"/>
        <v>-6.3180836000000014</v>
      </c>
      <c r="J100" s="6">
        <f>'CL &amp; Data'!D418</f>
        <v>-17.684978000000001</v>
      </c>
      <c r="L100" s="6">
        <f>'CL &amp; Data'!L312/1000000000</f>
        <v>9.7003000000000004</v>
      </c>
      <c r="N100" s="6">
        <f>'CL &amp; Data'!M312</f>
        <v>-14.511362</v>
      </c>
      <c r="O100" s="13">
        <f t="shared" si="6"/>
        <v>-5.2682637000000003</v>
      </c>
      <c r="P100" s="6">
        <f>'CL &amp; Data'!N312</f>
        <v>-18.593741999999999</v>
      </c>
      <c r="R100" s="6">
        <f>'CL &amp; Data'!M418</f>
        <v>-15.993622999999999</v>
      </c>
      <c r="S100" s="13">
        <f t="shared" si="7"/>
        <v>-6.6205255999999988</v>
      </c>
      <c r="T100" s="6">
        <f>'CL &amp; Data'!N418</f>
        <v>-18.695536000000001</v>
      </c>
    </row>
    <row r="101" spans="2:20" x14ac:dyDescent="0.25">
      <c r="B101" s="6">
        <f>'CL &amp; Data'!B313/1000000000</f>
        <v>9.8002000000000002</v>
      </c>
      <c r="D101" s="6">
        <f>'CL &amp; Data'!C313</f>
        <v>-13.966822000000001</v>
      </c>
      <c r="E101" s="13">
        <f t="shared" si="4"/>
        <v>-5.6760200000000012</v>
      </c>
      <c r="F101" s="6">
        <f>'CL &amp; Data'!D313</f>
        <v>-19.401572999999999</v>
      </c>
      <c r="H101" s="6">
        <f>'CL &amp; Data'!C419</f>
        <v>-15.869211999999999</v>
      </c>
      <c r="I101" s="13">
        <f t="shared" si="5"/>
        <v>-6.3321655999999997</v>
      </c>
      <c r="J101" s="6">
        <f>'CL &amp; Data'!D419</f>
        <v>-18.813697999999999</v>
      </c>
      <c r="L101" s="6">
        <f>'CL &amp; Data'!L313/1000000000</f>
        <v>9.8002000000000002</v>
      </c>
      <c r="N101" s="6">
        <f>'CL &amp; Data'!M313</f>
        <v>-14.551777</v>
      </c>
      <c r="O101" s="13">
        <f t="shared" si="6"/>
        <v>-5.3086786999999998</v>
      </c>
      <c r="P101" s="6">
        <f>'CL &amp; Data'!N313</f>
        <v>-19.337841000000001</v>
      </c>
      <c r="R101" s="6">
        <f>'CL &amp; Data'!M419</f>
        <v>-15.919642</v>
      </c>
      <c r="S101" s="13">
        <f t="shared" si="7"/>
        <v>-6.5465445999999989</v>
      </c>
      <c r="T101" s="6">
        <f>'CL &amp; Data'!N419</f>
        <v>-19.723907000000001</v>
      </c>
    </row>
    <row r="102" spans="2:20" x14ac:dyDescent="0.25">
      <c r="B102" s="6">
        <f>'CL &amp; Data'!B314/1000000000</f>
        <v>9.9001000000000001</v>
      </c>
      <c r="D102" s="6">
        <f>'CL &amp; Data'!C314</f>
        <v>-13.984715</v>
      </c>
      <c r="E102" s="13">
        <f t="shared" si="4"/>
        <v>-5.6939130000000002</v>
      </c>
      <c r="F102" s="6">
        <f>'CL &amp; Data'!D314</f>
        <v>-21.013093999999999</v>
      </c>
      <c r="H102" s="6">
        <f>'CL &amp; Data'!C420</f>
        <v>-15.917088</v>
      </c>
      <c r="I102" s="13">
        <f t="shared" si="5"/>
        <v>-6.3800416000000002</v>
      </c>
      <c r="J102" s="6">
        <f>'CL &amp; Data'!D420</f>
        <v>-20.288115000000001</v>
      </c>
      <c r="L102" s="6">
        <f>'CL &amp; Data'!L314/1000000000</f>
        <v>9.9001000000000001</v>
      </c>
      <c r="N102" s="6">
        <f>'CL &amp; Data'!M314</f>
        <v>-14.608397</v>
      </c>
      <c r="O102" s="13">
        <f t="shared" si="6"/>
        <v>-5.3652987000000003</v>
      </c>
      <c r="P102" s="6">
        <f>'CL &amp; Data'!N314</f>
        <v>-20.266038999999999</v>
      </c>
      <c r="R102" s="6">
        <f>'CL &amp; Data'!M420</f>
        <v>-15.905514</v>
      </c>
      <c r="S102" s="13">
        <f t="shared" si="7"/>
        <v>-6.5324165999999995</v>
      </c>
      <c r="T102" s="6">
        <f>'CL &amp; Data'!N420</f>
        <v>-20.364491000000001</v>
      </c>
    </row>
    <row r="103" spans="2:20" x14ac:dyDescent="0.25">
      <c r="B103" s="6">
        <f>'CL &amp; Data'!B315/1000000000</f>
        <v>10</v>
      </c>
      <c r="D103" s="6">
        <f>'CL &amp; Data'!C315</f>
        <v>-14.008321</v>
      </c>
      <c r="E103" s="13">
        <f t="shared" si="4"/>
        <v>-5.7175190000000011</v>
      </c>
      <c r="F103" s="6">
        <f>'CL &amp; Data'!D315</f>
        <v>-22.166542</v>
      </c>
      <c r="H103" s="6">
        <f>'CL &amp; Data'!C421</f>
        <v>-16.096057999999999</v>
      </c>
      <c r="I103" s="13">
        <f t="shared" si="5"/>
        <v>-6.5590115999999998</v>
      </c>
      <c r="J103" s="6">
        <f>'CL &amp; Data'!D421</f>
        <v>-21.238092000000002</v>
      </c>
      <c r="L103" s="6">
        <f>'CL &amp; Data'!L315/1000000000</f>
        <v>10</v>
      </c>
      <c r="N103" s="6">
        <f>'CL &amp; Data'!M315</f>
        <v>-14.674651000000001</v>
      </c>
      <c r="O103" s="13">
        <f t="shared" si="6"/>
        <v>-5.431552700000001</v>
      </c>
      <c r="P103" s="6">
        <f>'CL &amp; Data'!N315</f>
        <v>-20.875095000000002</v>
      </c>
      <c r="R103" s="6">
        <f>'CL &amp; Data'!M421</f>
        <v>-15.987420999999999</v>
      </c>
      <c r="S103" s="13">
        <f t="shared" si="7"/>
        <v>-6.6143235999999987</v>
      </c>
      <c r="T103" s="6">
        <f>'CL &amp; Data'!N421</f>
        <v>-20.656051999999999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U628"/>
  <sheetViews>
    <sheetView topLeftCell="V68" workbookViewId="0">
      <selection activeCell="E10" sqref="E10"/>
    </sheetView>
  </sheetViews>
  <sheetFormatPr defaultRowHeight="15" x14ac:dyDescent="0.25"/>
  <cols>
    <col min="1" max="1" width="13.7109375" style="40" customWidth="1"/>
    <col min="8" max="8" width="2" style="7" customWidth="1"/>
    <col min="9" max="9" width="13.7109375" style="5" customWidth="1"/>
    <col min="10" max="10" width="14.42578125" style="5" bestFit="1" customWidth="1"/>
    <col min="11" max="23" width="14.28515625" style="5" customWidth="1"/>
    <col min="24" max="24" width="13.7109375" style="40" customWidth="1"/>
    <col min="31" max="31" width="2" style="7" customWidth="1"/>
    <col min="32" max="32" width="13.7109375" style="5" customWidth="1"/>
    <col min="33" max="33" width="14.5703125" style="5" bestFit="1" customWidth="1"/>
    <col min="34" max="34" width="14.5703125" style="5" customWidth="1"/>
    <col min="47" max="47" width="2" style="7" customWidth="1"/>
    <col min="48" max="16384" width="9.140625" style="3"/>
  </cols>
  <sheetData>
    <row r="1" spans="1:47" x14ac:dyDescent="0.25">
      <c r="B1" t="s">
        <v>101</v>
      </c>
      <c r="I1" s="5" t="s">
        <v>202</v>
      </c>
      <c r="J1" s="43" t="str">
        <f>E8</f>
        <v>IIP3 +24 dBm Log Mag(dBm)</v>
      </c>
      <c r="K1" s="43" t="str">
        <f>D8</f>
        <v>OIP3 +24dBm Log Mag(dBm)</v>
      </c>
      <c r="L1" s="5" t="s">
        <v>202</v>
      </c>
      <c r="M1" s="43" t="str">
        <f>C112</f>
        <v>IIP3 +20 dBm Log Mag(dBm)</v>
      </c>
      <c r="N1" s="43" t="str">
        <f>D112</f>
        <v>OIP3 +20dBm Log Mag(dBm)</v>
      </c>
      <c r="O1" s="5" t="s">
        <v>202</v>
      </c>
      <c r="P1" s="43" t="str">
        <f>C216</f>
        <v>IIP3 +18 dBm Log Mag(dBm)</v>
      </c>
      <c r="Q1" s="43" t="str">
        <f>D216</f>
        <v>OIP3 +18dBm Log Mag(dBm)</v>
      </c>
      <c r="R1" s="5" t="s">
        <v>202</v>
      </c>
      <c r="S1" s="43" t="str">
        <f>C320</f>
        <v>IIP3 +16 dBm Log Mag(dBm)</v>
      </c>
      <c r="T1" s="43" t="str">
        <f>D320</f>
        <v>OIP3 +16dBm Log Mag(dBm)</v>
      </c>
      <c r="U1" s="5" t="s">
        <v>202</v>
      </c>
      <c r="V1" s="43" t="str">
        <f>C424</f>
        <v>IIP3 +14 dBm Log Mag(dBm)</v>
      </c>
      <c r="W1" s="43" t="str">
        <f>D424</f>
        <v>OIP3 +14dBm Log Mag(dBm)</v>
      </c>
      <c r="Y1" t="s">
        <v>101</v>
      </c>
      <c r="AF1" s="5" t="s">
        <v>202</v>
      </c>
      <c r="AG1" s="43" t="str">
        <f>AB8</f>
        <v>IIP3 +24 dBm Log Mag(dBm)</v>
      </c>
      <c r="AH1" s="43" t="str">
        <f>AA8</f>
        <v>OIP3 +24dBm Log Mag(dBm)</v>
      </c>
      <c r="AI1" s="5" t="s">
        <v>202</v>
      </c>
      <c r="AJ1" s="43" t="str">
        <f>Z112</f>
        <v>IIP3 +20 dBm Log Mag(dBm)</v>
      </c>
      <c r="AK1" s="43" t="str">
        <f>AA112</f>
        <v>OIP3 +20dBm Log Mag(dBm)</v>
      </c>
      <c r="AL1" s="5" t="s">
        <v>202</v>
      </c>
      <c r="AM1" s="43" t="str">
        <f>Z216</f>
        <v>IIP3 +18 dBm Log Mag(dBm)</v>
      </c>
      <c r="AN1" s="43" t="str">
        <f>AA216</f>
        <v>OIP3 +18dBm Log Mag(dBm)</v>
      </c>
      <c r="AO1" s="5" t="s">
        <v>202</v>
      </c>
      <c r="AP1" s="43" t="str">
        <f>Z320</f>
        <v>IIP3 +16 dBm Log Mag(dBm)</v>
      </c>
      <c r="AQ1" s="43" t="str">
        <f>AA320</f>
        <v>OIP3 +16dBm Log Mag(dBm)</v>
      </c>
      <c r="AR1" s="5" t="s">
        <v>202</v>
      </c>
      <c r="AS1" s="43" t="str">
        <f>Z424</f>
        <v>IIP3 +14 dBm Log Mag(dBm)</v>
      </c>
      <c r="AT1" s="43" t="str">
        <f>AA424</f>
        <v>OIP3 +14dBm Log Mag(dBm)</v>
      </c>
    </row>
    <row r="2" spans="1:47" x14ac:dyDescent="0.25">
      <c r="A2" s="39" t="s">
        <v>114</v>
      </c>
      <c r="B2" t="s">
        <v>311</v>
      </c>
      <c r="C2" t="s">
        <v>312</v>
      </c>
      <c r="D2" t="s">
        <v>315</v>
      </c>
      <c r="E2" t="s">
        <v>316</v>
      </c>
      <c r="J2" s="73" t="s">
        <v>220</v>
      </c>
      <c r="M2" s="73" t="s">
        <v>221</v>
      </c>
      <c r="P2" s="73" t="s">
        <v>222</v>
      </c>
      <c r="S2" s="73" t="s">
        <v>223</v>
      </c>
      <c r="V2" s="73" t="s">
        <v>283</v>
      </c>
      <c r="X2" s="39" t="s">
        <v>115</v>
      </c>
      <c r="Y2" t="s">
        <v>311</v>
      </c>
      <c r="Z2" t="s">
        <v>312</v>
      </c>
      <c r="AA2" t="s">
        <v>315</v>
      </c>
      <c r="AB2" t="s">
        <v>316</v>
      </c>
      <c r="AG2" s="73" t="s">
        <v>220</v>
      </c>
      <c r="AI2" s="5"/>
      <c r="AJ2" s="73" t="s">
        <v>221</v>
      </c>
      <c r="AK2" s="5"/>
      <c r="AL2" s="5"/>
      <c r="AM2" s="73" t="s">
        <v>222</v>
      </c>
      <c r="AN2" s="5"/>
      <c r="AO2" s="5"/>
      <c r="AP2" s="73" t="s">
        <v>223</v>
      </c>
      <c r="AQ2" s="5"/>
      <c r="AR2" s="5"/>
      <c r="AS2" s="73" t="s">
        <v>283</v>
      </c>
      <c r="AT2" s="5"/>
    </row>
    <row r="3" spans="1:47" s="18" customFormat="1" x14ac:dyDescent="0.25">
      <c r="A3" s="40"/>
      <c r="B3" t="s">
        <v>313</v>
      </c>
      <c r="C3" t="s">
        <v>314</v>
      </c>
      <c r="D3" t="s">
        <v>325</v>
      </c>
      <c r="E3"/>
      <c r="F3"/>
      <c r="G3"/>
      <c r="H3" s="16"/>
      <c r="I3" s="13" t="s">
        <v>12</v>
      </c>
      <c r="J3" s="17">
        <f>AVERAGE(J26:J97)</f>
        <v>27.751671083333335</v>
      </c>
      <c r="K3" s="17">
        <f>AVERAGE(K26:K97)</f>
        <v>19.256774138888883</v>
      </c>
      <c r="L3" s="13" t="s">
        <v>12</v>
      </c>
      <c r="M3" s="17">
        <f>AVERAGE(M26:M97)</f>
        <v>27.766258097222231</v>
      </c>
      <c r="N3" s="17">
        <f>AVERAGE(N26:N97)</f>
        <v>19.273375472222224</v>
      </c>
      <c r="O3" s="13" t="s">
        <v>12</v>
      </c>
      <c r="P3" s="17">
        <f>AVERAGE(P26:P97)</f>
        <v>26.047579013888893</v>
      </c>
      <c r="Q3" s="17">
        <f>AVERAGE(Q26:Q97)</f>
        <v>17.375639611111108</v>
      </c>
      <c r="R3" s="13" t="s">
        <v>12</v>
      </c>
      <c r="S3" s="17">
        <f>AVERAGE(S26:S97)</f>
        <v>23.927987347222228</v>
      </c>
      <c r="T3" s="17">
        <f>AVERAGE(T26:T97)</f>
        <v>14.934793166666671</v>
      </c>
      <c r="U3" s="13" t="s">
        <v>12</v>
      </c>
      <c r="V3" s="17">
        <f>AVERAGE(V26:V97)</f>
        <v>20.867953236111113</v>
      </c>
      <c r="W3" s="17">
        <f>AVERAGE(W26:W97)</f>
        <v>11.136116183333336</v>
      </c>
      <c r="X3" s="40"/>
      <c r="Y3" t="s">
        <v>313</v>
      </c>
      <c r="Z3" t="s">
        <v>314</v>
      </c>
      <c r="AA3" t="s">
        <v>326</v>
      </c>
      <c r="AB3"/>
      <c r="AC3"/>
      <c r="AD3"/>
      <c r="AE3" s="16"/>
      <c r="AF3" s="13" t="s">
        <v>12</v>
      </c>
      <c r="AG3" s="17">
        <f>AVERAGE(AG26:AG97)</f>
        <v>27.751671083333335</v>
      </c>
      <c r="AH3" s="17">
        <f>AVERAGE(AH26:AH97)</f>
        <v>19.256774138888883</v>
      </c>
      <c r="AI3" s="13" t="s">
        <v>12</v>
      </c>
      <c r="AJ3" s="17">
        <f>AVERAGE(AJ26:AJ97)</f>
        <v>28.474405527777783</v>
      </c>
      <c r="AK3" s="17">
        <f>AVERAGE(AK26:AK97)</f>
        <v>19.902547222222228</v>
      </c>
      <c r="AL3" s="13" t="s">
        <v>12</v>
      </c>
      <c r="AM3" s="17">
        <f>AVERAGE(AM26:AM97)</f>
        <v>27.062801986111104</v>
      </c>
      <c r="AN3" s="17">
        <f>AVERAGE(AN26:AN97)</f>
        <v>18.315692902777773</v>
      </c>
      <c r="AO3" s="13" t="s">
        <v>12</v>
      </c>
      <c r="AP3" s="17">
        <f>AVERAGE(AP26:AP97)</f>
        <v>25.167415263888884</v>
      </c>
      <c r="AQ3" s="17">
        <f>AVERAGE(AQ26:AQ97)</f>
        <v>16.099805625000002</v>
      </c>
      <c r="AR3" s="13" t="s">
        <v>12</v>
      </c>
      <c r="AS3" s="17">
        <f>AVERAGE(AS26:AS97)</f>
        <v>22.221912097222219</v>
      </c>
      <c r="AT3" s="17">
        <f>AVERAGE(AT26:AT97)</f>
        <v>12.321575406805557</v>
      </c>
      <c r="AU3" s="16"/>
    </row>
    <row r="4" spans="1:47" x14ac:dyDescent="0.25">
      <c r="B4" t="s">
        <v>105</v>
      </c>
      <c r="H4" s="8"/>
      <c r="Y4" t="s">
        <v>105</v>
      </c>
      <c r="AE4" s="8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8"/>
    </row>
    <row r="5" spans="1:47" x14ac:dyDescent="0.25">
      <c r="H5" s="8"/>
      <c r="I5" s="6">
        <f t="shared" ref="I5:I36" si="0">B9/1000000000</f>
        <v>1</v>
      </c>
      <c r="J5" s="6">
        <f t="shared" ref="J5:J36" si="1">E9</f>
        <v>28.645289999999999</v>
      </c>
      <c r="K5" s="6">
        <f t="shared" ref="K5:K36" si="2">D9</f>
        <v>17.601519</v>
      </c>
      <c r="L5" s="6">
        <f>B9/1000000000</f>
        <v>1</v>
      </c>
      <c r="M5" s="6">
        <f>C113</f>
        <v>28.861906000000001</v>
      </c>
      <c r="N5" s="6">
        <f>D113</f>
        <v>17.820181000000002</v>
      </c>
      <c r="O5" s="6">
        <f>B9/1000000000</f>
        <v>1</v>
      </c>
      <c r="P5" s="6">
        <f>C217</f>
        <v>29.647188</v>
      </c>
      <c r="Q5" s="6">
        <f>D217</f>
        <v>18.313842999999999</v>
      </c>
      <c r="R5" s="6">
        <f>B9/1000000000</f>
        <v>1</v>
      </c>
      <c r="S5" s="6">
        <f>C321</f>
        <v>25.515408000000001</v>
      </c>
      <c r="T5" s="6">
        <f>D321</f>
        <v>13.612703</v>
      </c>
      <c r="U5" s="6">
        <f>B9/1000000000</f>
        <v>1</v>
      </c>
      <c r="V5" s="6">
        <f>C425</f>
        <v>27.150656000000001</v>
      </c>
      <c r="W5" s="6">
        <f>D425</f>
        <v>14.035137000000001</v>
      </c>
      <c r="AE5" s="8"/>
      <c r="AF5" s="6">
        <f t="shared" ref="AF5:AF36" si="3">Y9/1000000000</f>
        <v>1</v>
      </c>
      <c r="AG5" s="6">
        <f t="shared" ref="AG5:AG36" si="4">AB9</f>
        <v>28.645289999999999</v>
      </c>
      <c r="AH5" s="6">
        <f t="shared" ref="AH5:AH36" si="5">AA9</f>
        <v>17.601519</v>
      </c>
      <c r="AI5" s="6">
        <f>Y9/1000000000</f>
        <v>1</v>
      </c>
      <c r="AJ5" s="6">
        <f>Z113</f>
        <v>31.532398000000001</v>
      </c>
      <c r="AK5" s="6">
        <f>AA113</f>
        <v>18.290103999999999</v>
      </c>
      <c r="AL5" s="6">
        <f>Y9/1000000000</f>
        <v>1</v>
      </c>
      <c r="AM5" s="43">
        <f>Z217</f>
        <v>30.539511000000001</v>
      </c>
      <c r="AN5" s="6">
        <f>AA217</f>
        <v>17.066866000000001</v>
      </c>
      <c r="AO5" s="6">
        <f>Y9/1000000000</f>
        <v>1</v>
      </c>
      <c r="AP5" s="6">
        <f>Z321</f>
        <v>30.950876000000001</v>
      </c>
      <c r="AQ5" s="6">
        <f>AA321</f>
        <v>17.088564000000002</v>
      </c>
      <c r="AR5" s="6">
        <f>Y9/1000000000</f>
        <v>1</v>
      </c>
      <c r="AS5" s="6">
        <f>Z425</f>
        <v>28.211905999999999</v>
      </c>
      <c r="AT5" s="6">
        <f>AA425</f>
        <v>13.616406</v>
      </c>
      <c r="AU5" s="8"/>
    </row>
    <row r="6" spans="1:47" x14ac:dyDescent="0.25">
      <c r="H6" s="8"/>
      <c r="I6" s="6">
        <f t="shared" si="0"/>
        <v>1.1224489795918</v>
      </c>
      <c r="J6" s="6">
        <f t="shared" si="1"/>
        <v>27.567820000000001</v>
      </c>
      <c r="K6" s="6">
        <f t="shared" si="2"/>
        <v>17.234943000000001</v>
      </c>
      <c r="L6" s="6">
        <f t="shared" ref="L6:L69" si="6">B10/1000000000</f>
        <v>1.1224489795918</v>
      </c>
      <c r="M6" s="81">
        <f t="shared" ref="M6:N6" si="7">C114</f>
        <v>27.638311000000002</v>
      </c>
      <c r="N6" s="81">
        <f t="shared" si="7"/>
        <v>17.306263000000001</v>
      </c>
      <c r="O6" s="81">
        <f t="shared" ref="O6:O69" si="8">B10/1000000000</f>
        <v>1.1224489795918</v>
      </c>
      <c r="P6" s="81">
        <f t="shared" ref="P6:Q6" si="9">C218</f>
        <v>27.668914999999998</v>
      </c>
      <c r="Q6" s="81">
        <f t="shared" si="9"/>
        <v>17.061852999999999</v>
      </c>
      <c r="R6" s="81">
        <f t="shared" ref="R6:R69" si="10">B10/1000000000</f>
        <v>1.1224489795918</v>
      </c>
      <c r="S6" s="81">
        <f t="shared" ref="S6:T6" si="11">C322</f>
        <v>25.665482000000001</v>
      </c>
      <c r="T6" s="81">
        <f t="shared" si="11"/>
        <v>14.539327999999999</v>
      </c>
      <c r="U6" s="81">
        <f t="shared" ref="U6:U69" si="12">B10/1000000000</f>
        <v>1.1224489795918</v>
      </c>
      <c r="V6" s="81">
        <f t="shared" ref="V6:W6" si="13">C426</f>
        <v>26.499887000000001</v>
      </c>
      <c r="W6" s="81">
        <f t="shared" si="13"/>
        <v>14.295825000000001</v>
      </c>
      <c r="AE6" s="8"/>
      <c r="AF6" s="6">
        <f t="shared" si="3"/>
        <v>1.1224489795918</v>
      </c>
      <c r="AG6" s="6">
        <f t="shared" si="4"/>
        <v>27.567820000000001</v>
      </c>
      <c r="AH6" s="6">
        <f t="shared" si="5"/>
        <v>17.234943000000001</v>
      </c>
      <c r="AI6" s="6">
        <f t="shared" ref="AI6:AI69" si="14">Y10/1000000000</f>
        <v>1.1224489795918</v>
      </c>
      <c r="AJ6" s="81">
        <f t="shared" ref="AJ6:AK6" si="15">Z114</f>
        <v>30.416423999999999</v>
      </c>
      <c r="AK6" s="81">
        <f t="shared" si="15"/>
        <v>18.165091</v>
      </c>
      <c r="AL6" s="81">
        <f t="shared" ref="AL6:AL69" si="16">Y10/1000000000</f>
        <v>1.1224489795918</v>
      </c>
      <c r="AM6" s="43">
        <f t="shared" ref="AM6:AN6" si="17">Z218</f>
        <v>29.585868999999999</v>
      </c>
      <c r="AN6" s="81">
        <f t="shared" si="17"/>
        <v>17.124689</v>
      </c>
      <c r="AO6" s="81">
        <f t="shared" ref="AO6:AO69" si="18">Y10/1000000000</f>
        <v>1.1224489795918</v>
      </c>
      <c r="AP6" s="81">
        <f t="shared" ref="AP6:AQ6" si="19">Z322</f>
        <v>30.086718000000001</v>
      </c>
      <c r="AQ6" s="81">
        <f t="shared" si="19"/>
        <v>17.289536999999999</v>
      </c>
      <c r="AR6" s="81">
        <f t="shared" ref="AR6:AR69" si="20">Y10/1000000000</f>
        <v>1.1224489795918</v>
      </c>
      <c r="AS6" s="81">
        <f t="shared" ref="AS6:AT6" si="21">Z426</f>
        <v>29.955359000000001</v>
      </c>
      <c r="AT6" s="81">
        <f t="shared" si="21"/>
        <v>16.554586</v>
      </c>
      <c r="AU6" s="8"/>
    </row>
    <row r="7" spans="1:47" x14ac:dyDescent="0.25">
      <c r="B7" t="s">
        <v>106</v>
      </c>
      <c r="D7" t="s">
        <v>327</v>
      </c>
      <c r="H7" s="8"/>
      <c r="I7" s="6">
        <f t="shared" si="0"/>
        <v>1.2448979591837002</v>
      </c>
      <c r="J7" s="6">
        <f t="shared" si="1"/>
        <v>26.784271</v>
      </c>
      <c r="K7" s="6">
        <f t="shared" si="2"/>
        <v>17.059826000000001</v>
      </c>
      <c r="L7" s="6">
        <f t="shared" si="6"/>
        <v>1.2448979591837002</v>
      </c>
      <c r="M7" s="81">
        <f t="shared" ref="M7:N7" si="22">C115</f>
        <v>26.854420000000001</v>
      </c>
      <c r="N7" s="81">
        <f t="shared" si="22"/>
        <v>17.130116999999998</v>
      </c>
      <c r="O7" s="81">
        <f t="shared" si="8"/>
        <v>1.2448979591837002</v>
      </c>
      <c r="P7" s="81">
        <f t="shared" ref="P7:Q7" si="23">C219</f>
        <v>25.941046</v>
      </c>
      <c r="Q7" s="81">
        <f t="shared" si="23"/>
        <v>15.988433000000001</v>
      </c>
      <c r="R7" s="81">
        <f t="shared" si="10"/>
        <v>1.2448979591837002</v>
      </c>
      <c r="S7" s="81">
        <f t="shared" ref="S7:T7" si="24">C323</f>
        <v>25.580801000000001</v>
      </c>
      <c r="T7" s="81">
        <f t="shared" si="24"/>
        <v>15.212939</v>
      </c>
      <c r="U7" s="81">
        <f t="shared" si="12"/>
        <v>1.2448979591837002</v>
      </c>
      <c r="V7" s="81">
        <f t="shared" ref="V7:W7" si="25">C427</f>
        <v>26.165330999999998</v>
      </c>
      <c r="W7" s="81">
        <f t="shared" si="25"/>
        <v>14.967081</v>
      </c>
      <c r="Y7" t="s">
        <v>106</v>
      </c>
      <c r="AA7" t="s">
        <v>327</v>
      </c>
      <c r="AE7" s="8"/>
      <c r="AF7" s="6">
        <f t="shared" si="3"/>
        <v>1.2448979591837002</v>
      </c>
      <c r="AG7" s="6">
        <f t="shared" si="4"/>
        <v>26.784271</v>
      </c>
      <c r="AH7" s="6">
        <f t="shared" si="5"/>
        <v>17.059826000000001</v>
      </c>
      <c r="AI7" s="6">
        <f t="shared" si="14"/>
        <v>1.2448979591837002</v>
      </c>
      <c r="AJ7" s="81">
        <f t="shared" ref="AJ7:AK7" si="26">Z115</f>
        <v>29.638002</v>
      </c>
      <c r="AK7" s="81">
        <f t="shared" si="26"/>
        <v>18.199498999999999</v>
      </c>
      <c r="AL7" s="81">
        <f t="shared" si="16"/>
        <v>1.2448979591837002</v>
      </c>
      <c r="AM7" s="43">
        <f t="shared" ref="AM7:AN7" si="27">Z219</f>
        <v>29.534493999999999</v>
      </c>
      <c r="AN7" s="81">
        <f t="shared" si="27"/>
        <v>17.912299999999998</v>
      </c>
      <c r="AO7" s="81">
        <f t="shared" si="18"/>
        <v>1.2448979591837002</v>
      </c>
      <c r="AP7" s="81">
        <f t="shared" ref="AP7:AQ7" si="28">Z323</f>
        <v>30.334799</v>
      </c>
      <c r="AQ7" s="81">
        <f t="shared" si="28"/>
        <v>18.430933</v>
      </c>
      <c r="AR7" s="81">
        <f t="shared" si="20"/>
        <v>1.2448979591837002</v>
      </c>
      <c r="AS7" s="81">
        <f t="shared" ref="AS7:AT7" si="29">Z427</f>
        <v>30.244206999999999</v>
      </c>
      <c r="AT7" s="81">
        <f t="shared" si="29"/>
        <v>17.859316</v>
      </c>
      <c r="AU7" s="8"/>
    </row>
    <row r="8" spans="1:47" x14ac:dyDescent="0.25">
      <c r="B8" t="s">
        <v>23</v>
      </c>
      <c r="C8" t="s">
        <v>118</v>
      </c>
      <c r="D8" t="s">
        <v>270</v>
      </c>
      <c r="E8" t="s">
        <v>271</v>
      </c>
      <c r="F8" t="s">
        <v>119</v>
      </c>
      <c r="G8" t="s">
        <v>272</v>
      </c>
      <c r="H8" s="8"/>
      <c r="I8" s="6">
        <f t="shared" si="0"/>
        <v>1.3673469387755</v>
      </c>
      <c r="J8" s="6">
        <f t="shared" si="1"/>
        <v>25.983006</v>
      </c>
      <c r="K8" s="6">
        <f t="shared" si="2"/>
        <v>16.528956999999998</v>
      </c>
      <c r="L8" s="6">
        <f t="shared" si="6"/>
        <v>1.3673469387755</v>
      </c>
      <c r="M8" s="81">
        <f t="shared" ref="M8:N8" si="30">C116</f>
        <v>25.966799000000002</v>
      </c>
      <c r="N8" s="81">
        <f t="shared" si="30"/>
        <v>16.513712000000002</v>
      </c>
      <c r="O8" s="81">
        <f t="shared" si="8"/>
        <v>1.3673469387755</v>
      </c>
      <c r="P8" s="81">
        <f t="shared" ref="P8:Q8" si="31">C220</f>
        <v>24.800471999999999</v>
      </c>
      <c r="Q8" s="81">
        <f t="shared" si="31"/>
        <v>15.135797</v>
      </c>
      <c r="R8" s="81">
        <f t="shared" si="10"/>
        <v>1.3673469387755</v>
      </c>
      <c r="S8" s="81">
        <f t="shared" ref="S8:T8" si="32">C324</f>
        <v>24.283287000000001</v>
      </c>
      <c r="T8" s="81">
        <f t="shared" si="32"/>
        <v>14.211631000000001</v>
      </c>
      <c r="U8" s="81">
        <f t="shared" si="12"/>
        <v>1.3673469387755</v>
      </c>
      <c r="V8" s="81">
        <f t="shared" ref="V8:W8" si="33">C428</f>
        <v>22.835974</v>
      </c>
      <c r="W8" s="81">
        <f t="shared" si="33"/>
        <v>11.995075999999999</v>
      </c>
      <c r="Y8" t="s">
        <v>23</v>
      </c>
      <c r="Z8" t="s">
        <v>118</v>
      </c>
      <c r="AA8" t="s">
        <v>270</v>
      </c>
      <c r="AB8" t="s">
        <v>271</v>
      </c>
      <c r="AC8" t="s">
        <v>119</v>
      </c>
      <c r="AD8" t="s">
        <v>272</v>
      </c>
      <c r="AE8" s="8"/>
      <c r="AF8" s="6">
        <f t="shared" si="3"/>
        <v>1.3673469387755</v>
      </c>
      <c r="AG8" s="6">
        <f t="shared" si="4"/>
        <v>25.983006</v>
      </c>
      <c r="AH8" s="6">
        <f t="shared" si="5"/>
        <v>16.528956999999998</v>
      </c>
      <c r="AI8" s="6">
        <f t="shared" si="14"/>
        <v>1.3673469387755</v>
      </c>
      <c r="AJ8" s="81">
        <f t="shared" ref="AJ8:AK8" si="34">Z116</f>
        <v>30.096343999999998</v>
      </c>
      <c r="AK8" s="81">
        <f t="shared" si="34"/>
        <v>19.000919</v>
      </c>
      <c r="AL8" s="81">
        <f t="shared" si="16"/>
        <v>1.3673469387755</v>
      </c>
      <c r="AM8" s="43">
        <f t="shared" ref="AM8:AN8" si="35">Z220</f>
        <v>30.472156999999999</v>
      </c>
      <c r="AN8" s="81">
        <f t="shared" si="35"/>
        <v>19.193747999999999</v>
      </c>
      <c r="AO8" s="81">
        <f t="shared" si="18"/>
        <v>1.3673469387755</v>
      </c>
      <c r="AP8" s="81">
        <f t="shared" ref="AP8:AQ8" si="36">Z324</f>
        <v>29.892931000000001</v>
      </c>
      <c r="AQ8" s="81">
        <f t="shared" si="36"/>
        <v>18.330904</v>
      </c>
      <c r="AR8" s="81">
        <f t="shared" si="20"/>
        <v>1.3673469387755</v>
      </c>
      <c r="AS8" s="81">
        <f t="shared" ref="AS8:AT8" si="37">Z428</f>
        <v>29.778858</v>
      </c>
      <c r="AT8" s="81">
        <f t="shared" si="37"/>
        <v>17.717227999999999</v>
      </c>
      <c r="AU8" s="8"/>
    </row>
    <row r="9" spans="1:47" x14ac:dyDescent="0.25">
      <c r="B9">
        <v>1000000000</v>
      </c>
      <c r="C9">
        <v>-22.576208000000001</v>
      </c>
      <c r="D9">
        <v>17.601519</v>
      </c>
      <c r="E9">
        <v>28.645289999999999</v>
      </c>
      <c r="F9">
        <v>-91.074081000000007</v>
      </c>
      <c r="G9">
        <v>-11.043772000000001</v>
      </c>
      <c r="H9" s="8"/>
      <c r="I9" s="6">
        <f t="shared" si="0"/>
        <v>1.4897959183673</v>
      </c>
      <c r="J9" s="6">
        <f t="shared" si="1"/>
        <v>25.555271000000001</v>
      </c>
      <c r="K9" s="6">
        <f t="shared" si="2"/>
        <v>16.502602</v>
      </c>
      <c r="L9" s="6">
        <f t="shared" si="6"/>
        <v>1.4897959183673</v>
      </c>
      <c r="M9" s="81">
        <f t="shared" ref="M9:N9" si="38">C117</f>
        <v>25.632107000000001</v>
      </c>
      <c r="N9" s="81">
        <f t="shared" si="38"/>
        <v>16.580998999999998</v>
      </c>
      <c r="O9" s="81">
        <f t="shared" si="8"/>
        <v>1.4897959183673</v>
      </c>
      <c r="P9" s="81">
        <f t="shared" ref="P9:Q9" si="39">C221</f>
        <v>24.628267000000001</v>
      </c>
      <c r="Q9" s="81">
        <f t="shared" si="39"/>
        <v>15.391870000000001</v>
      </c>
      <c r="R9" s="81">
        <f t="shared" si="10"/>
        <v>1.4897959183673</v>
      </c>
      <c r="S9" s="81">
        <f t="shared" ref="S9:T9" si="40">C325</f>
        <v>23.756567</v>
      </c>
      <c r="T9" s="81">
        <f t="shared" si="40"/>
        <v>14.171061999999999</v>
      </c>
      <c r="U9" s="81">
        <f t="shared" si="12"/>
        <v>1.4897959183673</v>
      </c>
      <c r="V9" s="81">
        <f t="shared" ref="V9:W9" si="41">C429</f>
        <v>23.027479</v>
      </c>
      <c r="W9" s="81">
        <f t="shared" si="41"/>
        <v>12.832670999999999</v>
      </c>
      <c r="Y9">
        <v>1000000000</v>
      </c>
      <c r="Z9">
        <v>-22.576208000000001</v>
      </c>
      <c r="AA9">
        <v>17.601519</v>
      </c>
      <c r="AB9">
        <v>28.645289999999999</v>
      </c>
      <c r="AC9">
        <v>-91.074081000000007</v>
      </c>
      <c r="AD9">
        <v>-11.043772000000001</v>
      </c>
      <c r="AE9" s="8"/>
      <c r="AF9" s="6">
        <f t="shared" si="3"/>
        <v>1.4897959183673</v>
      </c>
      <c r="AG9" s="6">
        <f t="shared" si="4"/>
        <v>25.555271000000001</v>
      </c>
      <c r="AH9" s="6">
        <f t="shared" si="5"/>
        <v>16.502602</v>
      </c>
      <c r="AI9" s="6">
        <f t="shared" si="14"/>
        <v>1.4897959183673</v>
      </c>
      <c r="AJ9" s="81">
        <f t="shared" ref="AJ9:AK9" si="42">Z117</f>
        <v>31.034212</v>
      </c>
      <c r="AK9" s="81">
        <f t="shared" si="42"/>
        <v>20.319859000000001</v>
      </c>
      <c r="AL9" s="81">
        <f t="shared" si="16"/>
        <v>1.4897959183673</v>
      </c>
      <c r="AM9" s="43">
        <f t="shared" ref="AM9:AN9" si="43">Z221</f>
        <v>30.845103999999999</v>
      </c>
      <c r="AN9" s="81">
        <f t="shared" si="43"/>
        <v>19.955275</v>
      </c>
      <c r="AO9" s="81">
        <f t="shared" si="18"/>
        <v>1.4897959183673</v>
      </c>
      <c r="AP9" s="81">
        <f t="shared" ref="AP9:AQ9" si="44">Z325</f>
        <v>30.369475999999999</v>
      </c>
      <c r="AQ9" s="81">
        <f t="shared" si="44"/>
        <v>19.199345000000001</v>
      </c>
      <c r="AR9" s="81">
        <f t="shared" si="20"/>
        <v>1.4897959183673</v>
      </c>
      <c r="AS9" s="81">
        <f t="shared" ref="AS9:AT9" si="45">Z429</f>
        <v>28.54928</v>
      </c>
      <c r="AT9" s="81">
        <f t="shared" si="45"/>
        <v>16.893125999999999</v>
      </c>
      <c r="AU9" s="8"/>
    </row>
    <row r="10" spans="1:47" x14ac:dyDescent="0.25">
      <c r="B10">
        <v>1122448979.5918</v>
      </c>
      <c r="C10">
        <v>-20.973631000000001</v>
      </c>
      <c r="D10">
        <v>17.234943000000001</v>
      </c>
      <c r="E10">
        <v>27.567820000000001</v>
      </c>
      <c r="F10">
        <v>-85.839104000000006</v>
      </c>
      <c r="G10">
        <v>-10.332877</v>
      </c>
      <c r="H10" s="8"/>
      <c r="I10" s="6">
        <f t="shared" si="0"/>
        <v>1.6122448979591999</v>
      </c>
      <c r="J10" s="6">
        <f t="shared" si="1"/>
        <v>25.588847999999999</v>
      </c>
      <c r="K10" s="6">
        <f t="shared" si="2"/>
        <v>16.893190000000001</v>
      </c>
      <c r="L10" s="6">
        <f t="shared" si="6"/>
        <v>1.6122448979591999</v>
      </c>
      <c r="M10" s="81">
        <f t="shared" ref="M10:N10" si="46">C118</f>
        <v>25.530381999999999</v>
      </c>
      <c r="N10" s="81">
        <f t="shared" si="46"/>
        <v>16.837111</v>
      </c>
      <c r="O10" s="81">
        <f t="shared" si="8"/>
        <v>1.6122448979591999</v>
      </c>
      <c r="P10" s="81">
        <f t="shared" ref="P10:Q10" si="47">C222</f>
        <v>24.456382999999999</v>
      </c>
      <c r="Q10" s="81">
        <f t="shared" si="47"/>
        <v>15.55358</v>
      </c>
      <c r="R10" s="81">
        <f t="shared" si="10"/>
        <v>1.6122448979591999</v>
      </c>
      <c r="S10" s="81">
        <f t="shared" ref="S10:T10" si="48">C326</f>
        <v>23.402896999999999</v>
      </c>
      <c r="T10" s="81">
        <f t="shared" si="48"/>
        <v>14.146065999999999</v>
      </c>
      <c r="U10" s="81">
        <f t="shared" si="12"/>
        <v>1.6122448979591999</v>
      </c>
      <c r="V10" s="81">
        <f t="shared" ref="V10:W10" si="49">C430</f>
        <v>22.907910999999999</v>
      </c>
      <c r="W10" s="81">
        <f t="shared" si="49"/>
        <v>13.072792</v>
      </c>
      <c r="Y10">
        <v>1122448979.5918</v>
      </c>
      <c r="Z10">
        <v>-20.973631000000001</v>
      </c>
      <c r="AA10">
        <v>17.234943000000001</v>
      </c>
      <c r="AB10">
        <v>27.567820000000001</v>
      </c>
      <c r="AC10">
        <v>-85.839104000000006</v>
      </c>
      <c r="AD10">
        <v>-10.332877</v>
      </c>
      <c r="AE10" s="8"/>
      <c r="AF10" s="6">
        <f t="shared" si="3"/>
        <v>1.6122448979591999</v>
      </c>
      <c r="AG10" s="6">
        <f t="shared" si="4"/>
        <v>25.588847999999999</v>
      </c>
      <c r="AH10" s="6">
        <f t="shared" si="5"/>
        <v>16.893190000000001</v>
      </c>
      <c r="AI10" s="6">
        <f t="shared" si="14"/>
        <v>1.6122448979591999</v>
      </c>
      <c r="AJ10" s="81">
        <f t="shared" ref="AJ10:AK10" si="50">Z118</f>
        <v>31.336099999999998</v>
      </c>
      <c r="AK10" s="81">
        <f t="shared" si="50"/>
        <v>21.191714999999999</v>
      </c>
      <c r="AL10" s="81">
        <f t="shared" si="16"/>
        <v>1.6122448979591999</v>
      </c>
      <c r="AM10" s="43">
        <f t="shared" ref="AM10:AN10" si="51">Z222</f>
        <v>31.268325999999998</v>
      </c>
      <c r="AN10" s="81">
        <f t="shared" si="51"/>
        <v>20.934660000000001</v>
      </c>
      <c r="AO10" s="81">
        <f t="shared" si="18"/>
        <v>1.6122448979591999</v>
      </c>
      <c r="AP10" s="81">
        <f t="shared" ref="AP10:AQ10" si="52">Z326</f>
        <v>31.614723000000001</v>
      </c>
      <c r="AQ10" s="81">
        <f t="shared" si="52"/>
        <v>20.996634</v>
      </c>
      <c r="AR10" s="81">
        <f t="shared" si="20"/>
        <v>1.6122448979591999</v>
      </c>
      <c r="AS10" s="81">
        <f t="shared" ref="AS10:AT10" si="53">Z430</f>
        <v>30.082906999999999</v>
      </c>
      <c r="AT10" s="81">
        <f t="shared" si="53"/>
        <v>18.986784</v>
      </c>
      <c r="AU10" s="8"/>
    </row>
    <row r="11" spans="1:47" x14ac:dyDescent="0.25">
      <c r="B11">
        <v>1244897959.1837001</v>
      </c>
      <c r="C11">
        <v>-20.547205000000002</v>
      </c>
      <c r="D11">
        <v>17.059826000000001</v>
      </c>
      <c r="E11">
        <v>26.784271</v>
      </c>
      <c r="F11">
        <v>-82.787604999999999</v>
      </c>
      <c r="G11">
        <v>-9.7244452999999993</v>
      </c>
      <c r="H11" s="8"/>
      <c r="I11" s="6">
        <f t="shared" si="0"/>
        <v>1.7346938775510001</v>
      </c>
      <c r="J11" s="6">
        <f t="shared" si="1"/>
        <v>25.742699000000002</v>
      </c>
      <c r="K11" s="6">
        <f t="shared" si="2"/>
        <v>17.234331000000001</v>
      </c>
      <c r="L11" s="6">
        <f t="shared" si="6"/>
        <v>1.7346938775510001</v>
      </c>
      <c r="M11" s="81">
        <f t="shared" ref="M11:N11" si="54">C119</f>
        <v>25.65851</v>
      </c>
      <c r="N11" s="81">
        <f t="shared" si="54"/>
        <v>17.152618</v>
      </c>
      <c r="O11" s="81">
        <f t="shared" si="8"/>
        <v>1.7346938775510001</v>
      </c>
      <c r="P11" s="81">
        <f t="shared" ref="P11:Q11" si="55">C223</f>
        <v>24.503708</v>
      </c>
      <c r="Q11" s="81">
        <f t="shared" si="55"/>
        <v>15.764549000000001</v>
      </c>
      <c r="R11" s="81">
        <f t="shared" si="10"/>
        <v>1.7346938775510001</v>
      </c>
      <c r="S11" s="81">
        <f t="shared" ref="S11:T11" si="56">C327</f>
        <v>23.128457999999998</v>
      </c>
      <c r="T11" s="81">
        <f t="shared" si="56"/>
        <v>14.031758999999999</v>
      </c>
      <c r="U11" s="81">
        <f t="shared" si="12"/>
        <v>1.7346938775510001</v>
      </c>
      <c r="V11" s="81">
        <f t="shared" ref="V11:W11" si="57">C431</f>
        <v>22.428267999999999</v>
      </c>
      <c r="W11" s="81">
        <f t="shared" si="57"/>
        <v>12.748478</v>
      </c>
      <c r="Y11">
        <v>1244897959.1837001</v>
      </c>
      <c r="Z11">
        <v>-20.547205000000002</v>
      </c>
      <c r="AA11">
        <v>17.059826000000001</v>
      </c>
      <c r="AB11">
        <v>26.784271</v>
      </c>
      <c r="AC11">
        <v>-82.787604999999999</v>
      </c>
      <c r="AD11">
        <v>-9.7244452999999993</v>
      </c>
      <c r="AE11" s="8"/>
      <c r="AF11" s="6">
        <f t="shared" si="3"/>
        <v>1.7346938775510001</v>
      </c>
      <c r="AG11" s="6">
        <f t="shared" si="4"/>
        <v>25.742699000000002</v>
      </c>
      <c r="AH11" s="6">
        <f t="shared" si="5"/>
        <v>17.234331000000001</v>
      </c>
      <c r="AI11" s="6">
        <f t="shared" si="14"/>
        <v>1.7346938775510001</v>
      </c>
      <c r="AJ11" s="81">
        <f t="shared" ref="AJ11:AK11" si="58">Z119</f>
        <v>30.89039</v>
      </c>
      <c r="AK11" s="81">
        <f t="shared" si="58"/>
        <v>21.171800999999999</v>
      </c>
      <c r="AL11" s="81">
        <f t="shared" si="16"/>
        <v>1.7346938775510001</v>
      </c>
      <c r="AM11" s="43">
        <f t="shared" ref="AM11:AN11" si="59">Z223</f>
        <v>31.438164</v>
      </c>
      <c r="AN11" s="81">
        <f t="shared" si="59"/>
        <v>21.520582000000001</v>
      </c>
      <c r="AO11" s="81">
        <f t="shared" si="18"/>
        <v>1.7346938775510001</v>
      </c>
      <c r="AP11" s="81">
        <f t="shared" ref="AP11:AQ11" si="60">Z327</f>
        <v>32.935074</v>
      </c>
      <c r="AQ11" s="81">
        <f t="shared" si="60"/>
        <v>22.729614000000002</v>
      </c>
      <c r="AR11" s="81">
        <f t="shared" si="20"/>
        <v>1.7346938775510001</v>
      </c>
      <c r="AS11" s="81">
        <f t="shared" ref="AS11:AT11" si="61">Z431</f>
        <v>30.175747000000001</v>
      </c>
      <c r="AT11" s="81">
        <f t="shared" si="61"/>
        <v>19.490328000000002</v>
      </c>
      <c r="AU11" s="8"/>
    </row>
    <row r="12" spans="1:47" x14ac:dyDescent="0.25">
      <c r="B12">
        <v>1367346938.7755001</v>
      </c>
      <c r="C12">
        <v>-20.713543000000001</v>
      </c>
      <c r="D12">
        <v>16.528956999999998</v>
      </c>
      <c r="E12">
        <v>25.983006</v>
      </c>
      <c r="F12">
        <v>-84.435378999999998</v>
      </c>
      <c r="G12">
        <v>-9.4540482000000008</v>
      </c>
      <c r="H12" s="8"/>
      <c r="I12" s="6">
        <f t="shared" si="0"/>
        <v>1.8571428571429001</v>
      </c>
      <c r="J12" s="6">
        <f t="shared" si="1"/>
        <v>25.942374999999998</v>
      </c>
      <c r="K12" s="6">
        <f t="shared" si="2"/>
        <v>17.497596999999999</v>
      </c>
      <c r="L12" s="6">
        <f t="shared" si="6"/>
        <v>1.8571428571429001</v>
      </c>
      <c r="M12" s="81">
        <f t="shared" ref="M12:N12" si="62">C120</f>
        <v>25.746618000000002</v>
      </c>
      <c r="N12" s="81">
        <f t="shared" si="62"/>
        <v>17.304472000000001</v>
      </c>
      <c r="O12" s="81">
        <f t="shared" si="8"/>
        <v>1.8571428571429001</v>
      </c>
      <c r="P12" s="81">
        <f t="shared" ref="P12:Q12" si="63">C224</f>
        <v>24.315494999999999</v>
      </c>
      <c r="Q12" s="81">
        <f t="shared" si="63"/>
        <v>15.636785</v>
      </c>
      <c r="R12" s="81">
        <f t="shared" si="10"/>
        <v>1.8571428571429001</v>
      </c>
      <c r="S12" s="81">
        <f t="shared" ref="S12:T12" si="64">C328</f>
        <v>22.775625000000002</v>
      </c>
      <c r="T12" s="81">
        <f t="shared" si="64"/>
        <v>13.752902000000001</v>
      </c>
      <c r="U12" s="81">
        <f t="shared" si="12"/>
        <v>1.8571428571429001</v>
      </c>
      <c r="V12" s="81">
        <f t="shared" ref="V12:W12" si="65">C432</f>
        <v>21.895621999999999</v>
      </c>
      <c r="W12" s="81">
        <f t="shared" si="65"/>
        <v>12.303974999999999</v>
      </c>
      <c r="Y12">
        <v>1367346938.7755001</v>
      </c>
      <c r="Z12">
        <v>-20.713543000000001</v>
      </c>
      <c r="AA12">
        <v>16.528956999999998</v>
      </c>
      <c r="AB12">
        <v>25.983006</v>
      </c>
      <c r="AC12">
        <v>-84.435378999999998</v>
      </c>
      <c r="AD12">
        <v>-9.4540482000000008</v>
      </c>
      <c r="AE12" s="8"/>
      <c r="AF12" s="6">
        <f t="shared" si="3"/>
        <v>1.8571428571429001</v>
      </c>
      <c r="AG12" s="6">
        <f t="shared" si="4"/>
        <v>25.942374999999998</v>
      </c>
      <c r="AH12" s="6">
        <f t="shared" si="5"/>
        <v>17.497596999999999</v>
      </c>
      <c r="AI12" s="6">
        <f t="shared" si="14"/>
        <v>1.8571428571429001</v>
      </c>
      <c r="AJ12" s="81">
        <f t="shared" ref="AJ12:AK12" si="66">Z120</f>
        <v>29.821114999999999</v>
      </c>
      <c r="AK12" s="81">
        <f t="shared" si="66"/>
        <v>20.23789</v>
      </c>
      <c r="AL12" s="81">
        <f t="shared" si="16"/>
        <v>1.8571428571429001</v>
      </c>
      <c r="AM12" s="43">
        <f t="shared" ref="AM12:AN12" si="67">Z224</f>
        <v>30.739635</v>
      </c>
      <c r="AN12" s="81">
        <f t="shared" si="67"/>
        <v>20.963324</v>
      </c>
      <c r="AO12" s="81">
        <f t="shared" si="18"/>
        <v>1.8571428571429001</v>
      </c>
      <c r="AP12" s="81">
        <f t="shared" ref="AP12:AQ12" si="68">Z328</f>
        <v>31.959962999999998</v>
      </c>
      <c r="AQ12" s="81">
        <f t="shared" si="68"/>
        <v>21.907060999999999</v>
      </c>
      <c r="AR12" s="81">
        <f t="shared" si="20"/>
        <v>1.8571428571429001</v>
      </c>
      <c r="AS12" s="81">
        <f t="shared" ref="AS12:AT12" si="69">Z432</f>
        <v>30.409178000000001</v>
      </c>
      <c r="AT12" s="81">
        <f t="shared" si="69"/>
        <v>19.880759999999999</v>
      </c>
      <c r="AU12" s="8"/>
    </row>
    <row r="13" spans="1:47" x14ac:dyDescent="0.25">
      <c r="B13">
        <v>1489795918.3673</v>
      </c>
      <c r="C13">
        <v>-20.202461</v>
      </c>
      <c r="D13">
        <v>16.502602</v>
      </c>
      <c r="E13">
        <v>25.555271000000001</v>
      </c>
      <c r="F13">
        <v>-80.340384999999998</v>
      </c>
      <c r="G13">
        <v>-9.0526686000000005</v>
      </c>
      <c r="H13" s="8"/>
      <c r="I13" s="6">
        <f t="shared" si="0"/>
        <v>1.9795918367347001</v>
      </c>
      <c r="J13" s="6">
        <f t="shared" si="1"/>
        <v>25.304639999999999</v>
      </c>
      <c r="K13" s="6">
        <f t="shared" si="2"/>
        <v>17.035451999999999</v>
      </c>
      <c r="L13" s="6">
        <f t="shared" si="6"/>
        <v>1.9795918367347001</v>
      </c>
      <c r="M13" s="81">
        <f t="shared" ref="M13:N13" si="70">C121</f>
        <v>25.090292000000002</v>
      </c>
      <c r="N13" s="81">
        <f t="shared" si="70"/>
        <v>16.823253999999999</v>
      </c>
      <c r="O13" s="81">
        <f t="shared" si="8"/>
        <v>1.9795918367347001</v>
      </c>
      <c r="P13" s="81">
        <f t="shared" ref="P13:Q13" si="71">C225</f>
        <v>23.813835000000001</v>
      </c>
      <c r="Q13" s="81">
        <f t="shared" si="71"/>
        <v>15.333660999999999</v>
      </c>
      <c r="R13" s="81">
        <f t="shared" si="10"/>
        <v>1.9795918367347001</v>
      </c>
      <c r="S13" s="81">
        <f t="shared" ref="S13:T13" si="72">C329</f>
        <v>22.351513000000001</v>
      </c>
      <c r="T13" s="81">
        <f t="shared" si="72"/>
        <v>13.558078</v>
      </c>
      <c r="U13" s="81">
        <f t="shared" si="12"/>
        <v>1.9795918367347001</v>
      </c>
      <c r="V13" s="81">
        <f t="shared" ref="V13:W13" si="73">C433</f>
        <v>21.128720999999999</v>
      </c>
      <c r="W13" s="81">
        <f t="shared" si="73"/>
        <v>11.797223000000001</v>
      </c>
      <c r="Y13">
        <v>1489795918.3673</v>
      </c>
      <c r="Z13">
        <v>-20.202461</v>
      </c>
      <c r="AA13">
        <v>16.502602</v>
      </c>
      <c r="AB13">
        <v>25.555271000000001</v>
      </c>
      <c r="AC13">
        <v>-80.340384999999998</v>
      </c>
      <c r="AD13">
        <v>-9.0526686000000005</v>
      </c>
      <c r="AE13" s="8"/>
      <c r="AF13" s="6">
        <f t="shared" si="3"/>
        <v>1.9795918367347001</v>
      </c>
      <c r="AG13" s="6">
        <f t="shared" si="4"/>
        <v>25.304639999999999</v>
      </c>
      <c r="AH13" s="6">
        <f t="shared" si="5"/>
        <v>17.035451999999999</v>
      </c>
      <c r="AI13" s="6">
        <f t="shared" si="14"/>
        <v>1.9795918367347001</v>
      </c>
      <c r="AJ13" s="81">
        <f t="shared" ref="AJ13:AK13" si="74">Z121</f>
        <v>28.574541</v>
      </c>
      <c r="AK13" s="81">
        <f t="shared" si="74"/>
        <v>19.299229</v>
      </c>
      <c r="AL13" s="81">
        <f t="shared" si="16"/>
        <v>1.9795918367347001</v>
      </c>
      <c r="AM13" s="43">
        <f t="shared" ref="AM13:AN13" si="75">Z225</f>
        <v>28.870740999999999</v>
      </c>
      <c r="AN13" s="81">
        <f t="shared" si="75"/>
        <v>19.419557999999999</v>
      </c>
      <c r="AO13" s="81">
        <f t="shared" si="18"/>
        <v>1.9795918367347001</v>
      </c>
      <c r="AP13" s="81">
        <f t="shared" ref="AP13:AQ13" si="76">Z329</f>
        <v>29.462391</v>
      </c>
      <c r="AQ13" s="81">
        <f t="shared" si="76"/>
        <v>19.749475</v>
      </c>
      <c r="AR13" s="81">
        <f t="shared" si="20"/>
        <v>1.9795918367347001</v>
      </c>
      <c r="AS13" s="81">
        <f t="shared" ref="AS13:AT13" si="77">Z433</f>
        <v>29.163724999999999</v>
      </c>
      <c r="AT13" s="81">
        <f t="shared" si="77"/>
        <v>19.007781999999999</v>
      </c>
      <c r="AU13" s="8"/>
    </row>
    <row r="14" spans="1:47" x14ac:dyDescent="0.25">
      <c r="B14">
        <v>1612244897.9591999</v>
      </c>
      <c r="C14">
        <v>-19.219443999999999</v>
      </c>
      <c r="D14">
        <v>16.893190000000001</v>
      </c>
      <c r="E14">
        <v>25.588847999999999</v>
      </c>
      <c r="F14">
        <v>-78.646186999999998</v>
      </c>
      <c r="G14">
        <v>-8.6956576999999999</v>
      </c>
      <c r="H14" s="8"/>
      <c r="I14" s="6">
        <f t="shared" si="0"/>
        <v>2.1020408163264999</v>
      </c>
      <c r="J14" s="6">
        <f t="shared" si="1"/>
        <v>24.760114999999999</v>
      </c>
      <c r="K14" s="6">
        <f t="shared" si="2"/>
        <v>16.509487</v>
      </c>
      <c r="L14" s="6">
        <f t="shared" si="6"/>
        <v>2.1020408163264999</v>
      </c>
      <c r="M14" s="81">
        <f t="shared" ref="M14:N14" si="78">C122</f>
        <v>24.644680000000001</v>
      </c>
      <c r="N14" s="81">
        <f t="shared" si="78"/>
        <v>16.39603</v>
      </c>
      <c r="O14" s="81">
        <f t="shared" si="8"/>
        <v>2.1020408163264999</v>
      </c>
      <c r="P14" s="81">
        <f t="shared" ref="P14:Q14" si="79">C226</f>
        <v>23.298577999999999</v>
      </c>
      <c r="Q14" s="81">
        <f t="shared" si="79"/>
        <v>14.861905</v>
      </c>
      <c r="R14" s="81">
        <f t="shared" si="10"/>
        <v>2.1020408163264999</v>
      </c>
      <c r="S14" s="81">
        <f t="shared" ref="S14:T14" si="80">C330</f>
        <v>21.759235</v>
      </c>
      <c r="T14" s="81">
        <f t="shared" si="80"/>
        <v>13.040309000000001</v>
      </c>
      <c r="U14" s="81">
        <f t="shared" si="12"/>
        <v>2.1020408163264999</v>
      </c>
      <c r="V14" s="81">
        <f t="shared" ref="V14:W14" si="81">C434</f>
        <v>20.356703</v>
      </c>
      <c r="W14" s="81">
        <f t="shared" si="81"/>
        <v>11.120123</v>
      </c>
      <c r="Y14">
        <v>1612244897.9591999</v>
      </c>
      <c r="Z14">
        <v>-19.219443999999999</v>
      </c>
      <c r="AA14">
        <v>16.893190000000001</v>
      </c>
      <c r="AB14">
        <v>25.588847999999999</v>
      </c>
      <c r="AC14">
        <v>-78.646186999999998</v>
      </c>
      <c r="AD14">
        <v>-8.6956576999999999</v>
      </c>
      <c r="AE14" s="8"/>
      <c r="AF14" s="6">
        <f t="shared" si="3"/>
        <v>2.1020408163264999</v>
      </c>
      <c r="AG14" s="6">
        <f t="shared" si="4"/>
        <v>24.760114999999999</v>
      </c>
      <c r="AH14" s="6">
        <f t="shared" si="5"/>
        <v>16.509487</v>
      </c>
      <c r="AI14" s="6">
        <f t="shared" si="14"/>
        <v>2.1020408163264999</v>
      </c>
      <c r="AJ14" s="81">
        <f t="shared" ref="AJ14:AK14" si="82">Z122</f>
        <v>28.383213000000001</v>
      </c>
      <c r="AK14" s="81">
        <f t="shared" si="82"/>
        <v>19.370939</v>
      </c>
      <c r="AL14" s="81">
        <f t="shared" si="16"/>
        <v>2.1020408163264999</v>
      </c>
      <c r="AM14" s="43">
        <f t="shared" ref="AM14:AN14" si="83">Z226</f>
        <v>27.347180999999999</v>
      </c>
      <c r="AN14" s="81">
        <f t="shared" si="83"/>
        <v>18.161825</v>
      </c>
      <c r="AO14" s="81">
        <f t="shared" si="18"/>
        <v>2.1020408163264999</v>
      </c>
      <c r="AP14" s="81">
        <f t="shared" ref="AP14:AQ14" si="84">Z330</f>
        <v>28.459720999999998</v>
      </c>
      <c r="AQ14" s="81">
        <f t="shared" si="84"/>
        <v>19.011531999999999</v>
      </c>
      <c r="AR14" s="81">
        <f t="shared" si="20"/>
        <v>2.1020408163264999</v>
      </c>
      <c r="AS14" s="81">
        <f t="shared" ref="AS14:AT14" si="85">Z434</f>
        <v>27.224886000000001</v>
      </c>
      <c r="AT14" s="81">
        <f t="shared" si="85"/>
        <v>17.358333999999999</v>
      </c>
      <c r="AU14" s="8"/>
    </row>
    <row r="15" spans="1:47" x14ac:dyDescent="0.25">
      <c r="B15">
        <v>1734693877.5510001</v>
      </c>
      <c r="C15">
        <v>-19.791166</v>
      </c>
      <c r="D15">
        <v>17.234331000000001</v>
      </c>
      <c r="E15">
        <v>25.742699000000002</v>
      </c>
      <c r="F15">
        <v>-84.011786999999998</v>
      </c>
      <c r="G15">
        <v>-8.5083675000000003</v>
      </c>
      <c r="H15" s="8"/>
      <c r="I15" s="6">
        <f t="shared" si="0"/>
        <v>2.2244897959183998</v>
      </c>
      <c r="J15" s="6">
        <f t="shared" si="1"/>
        <v>24.309253999999999</v>
      </c>
      <c r="K15" s="6">
        <f t="shared" si="2"/>
        <v>16.035526000000001</v>
      </c>
      <c r="L15" s="6">
        <f t="shared" si="6"/>
        <v>2.2244897959183998</v>
      </c>
      <c r="M15" s="81">
        <f t="shared" ref="M15:N15" si="86">C123</f>
        <v>24.283884</v>
      </c>
      <c r="N15" s="81">
        <f t="shared" si="86"/>
        <v>16.012056000000001</v>
      </c>
      <c r="O15" s="81">
        <f t="shared" si="8"/>
        <v>2.2244897959183998</v>
      </c>
      <c r="P15" s="81">
        <f t="shared" ref="P15:Q15" si="87">C227</f>
        <v>22.711487000000002</v>
      </c>
      <c r="Q15" s="81">
        <f t="shared" si="87"/>
        <v>14.26972</v>
      </c>
      <c r="R15" s="81">
        <f t="shared" si="10"/>
        <v>2.2244897959183998</v>
      </c>
      <c r="S15" s="81">
        <f t="shared" ref="S15:T15" si="88">C331</f>
        <v>21.009920000000001</v>
      </c>
      <c r="T15" s="81">
        <f t="shared" si="88"/>
        <v>12.291516</v>
      </c>
      <c r="U15" s="81">
        <f t="shared" si="12"/>
        <v>2.2244897959183998</v>
      </c>
      <c r="V15" s="81">
        <f t="shared" ref="V15:W15" si="89">C435</f>
        <v>19.412724999999998</v>
      </c>
      <c r="W15" s="81">
        <f t="shared" si="89"/>
        <v>10.159293999999999</v>
      </c>
      <c r="Y15">
        <v>1734693877.5510001</v>
      </c>
      <c r="Z15">
        <v>-19.791166</v>
      </c>
      <c r="AA15">
        <v>17.234331000000001</v>
      </c>
      <c r="AB15">
        <v>25.742699000000002</v>
      </c>
      <c r="AC15">
        <v>-84.011786999999998</v>
      </c>
      <c r="AD15">
        <v>-8.5083675000000003</v>
      </c>
      <c r="AE15" s="8"/>
      <c r="AF15" s="6">
        <f t="shared" si="3"/>
        <v>2.2244897959183998</v>
      </c>
      <c r="AG15" s="6">
        <f t="shared" si="4"/>
        <v>24.309253999999999</v>
      </c>
      <c r="AH15" s="6">
        <f t="shared" si="5"/>
        <v>16.035526000000001</v>
      </c>
      <c r="AI15" s="6">
        <f t="shared" si="14"/>
        <v>2.2244897959183998</v>
      </c>
      <c r="AJ15" s="81">
        <f t="shared" ref="AJ15:AK15" si="90">Z123</f>
        <v>28.478909000000002</v>
      </c>
      <c r="AK15" s="81">
        <f t="shared" si="90"/>
        <v>19.624744</v>
      </c>
      <c r="AL15" s="81">
        <f t="shared" si="16"/>
        <v>2.2244897959183998</v>
      </c>
      <c r="AM15" s="43">
        <f t="shared" ref="AM15:AN15" si="91">Z227</f>
        <v>27.589881999999999</v>
      </c>
      <c r="AN15" s="81">
        <f t="shared" si="91"/>
        <v>18.552766999999999</v>
      </c>
      <c r="AO15" s="81">
        <f t="shared" si="18"/>
        <v>2.2244897959183998</v>
      </c>
      <c r="AP15" s="81">
        <f t="shared" ref="AP15:AQ15" si="92">Z331</f>
        <v>28.129978000000001</v>
      </c>
      <c r="AQ15" s="81">
        <f t="shared" si="92"/>
        <v>18.824788999999999</v>
      </c>
      <c r="AR15" s="81">
        <f t="shared" si="20"/>
        <v>2.2244897959183998</v>
      </c>
      <c r="AS15" s="81">
        <f t="shared" ref="AS15:AT15" si="93">Z435</f>
        <v>24.998915</v>
      </c>
      <c r="AT15" s="81">
        <f t="shared" si="93"/>
        <v>15.290269</v>
      </c>
      <c r="AU15" s="8"/>
    </row>
    <row r="16" spans="1:47" x14ac:dyDescent="0.25">
      <c r="B16">
        <v>1857142857.1429</v>
      </c>
      <c r="C16">
        <v>-19.626904</v>
      </c>
      <c r="D16">
        <v>17.497596999999999</v>
      </c>
      <c r="E16">
        <v>25.942374999999998</v>
      </c>
      <c r="F16">
        <v>-80.660561000000001</v>
      </c>
      <c r="G16">
        <v>-8.4447784000000006</v>
      </c>
      <c r="H16" s="8"/>
      <c r="I16" s="6">
        <f t="shared" si="0"/>
        <v>2.3469387755101998</v>
      </c>
      <c r="J16" s="6">
        <f t="shared" si="1"/>
        <v>24.598246</v>
      </c>
      <c r="K16" s="6">
        <f t="shared" si="2"/>
        <v>16.439233999999999</v>
      </c>
      <c r="L16" s="6">
        <f t="shared" si="6"/>
        <v>2.3469387755101998</v>
      </c>
      <c r="M16" s="81">
        <f t="shared" ref="M16:N16" si="94">C124</f>
        <v>24.694088000000001</v>
      </c>
      <c r="N16" s="81">
        <f t="shared" si="94"/>
        <v>16.536944999999999</v>
      </c>
      <c r="O16" s="81">
        <f t="shared" si="8"/>
        <v>2.3469387755101998</v>
      </c>
      <c r="P16" s="81">
        <f t="shared" ref="P16:Q16" si="95">C228</f>
        <v>22.868190999999999</v>
      </c>
      <c r="Q16" s="81">
        <f t="shared" si="95"/>
        <v>14.568726</v>
      </c>
      <c r="R16" s="81">
        <f t="shared" si="10"/>
        <v>2.3469387755101998</v>
      </c>
      <c r="S16" s="81">
        <f t="shared" ref="S16:T16" si="96">C332</f>
        <v>20.974976000000002</v>
      </c>
      <c r="T16" s="81">
        <f t="shared" si="96"/>
        <v>12.427076</v>
      </c>
      <c r="U16" s="81">
        <f t="shared" si="12"/>
        <v>2.3469387755101998</v>
      </c>
      <c r="V16" s="81">
        <f t="shared" ref="V16:W16" si="97">C436</f>
        <v>19.115524000000001</v>
      </c>
      <c r="W16" s="81">
        <f t="shared" si="97"/>
        <v>10.060326999999999</v>
      </c>
      <c r="Y16">
        <v>1857142857.1429</v>
      </c>
      <c r="Z16">
        <v>-19.626904</v>
      </c>
      <c r="AA16">
        <v>17.497596999999999</v>
      </c>
      <c r="AB16">
        <v>25.942374999999998</v>
      </c>
      <c r="AC16">
        <v>-80.660561000000001</v>
      </c>
      <c r="AD16">
        <v>-8.4447784000000006</v>
      </c>
      <c r="AE16" s="8"/>
      <c r="AF16" s="6">
        <f t="shared" si="3"/>
        <v>2.3469387755101998</v>
      </c>
      <c r="AG16" s="6">
        <f t="shared" si="4"/>
        <v>24.598246</v>
      </c>
      <c r="AH16" s="6">
        <f t="shared" si="5"/>
        <v>16.439233999999999</v>
      </c>
      <c r="AI16" s="6">
        <f t="shared" si="14"/>
        <v>2.3469387755101998</v>
      </c>
      <c r="AJ16" s="81">
        <f t="shared" ref="AJ16:AK16" si="98">Z124</f>
        <v>29.042507000000001</v>
      </c>
      <c r="AK16" s="81">
        <f t="shared" si="98"/>
        <v>20.315086000000001</v>
      </c>
      <c r="AL16" s="81">
        <f t="shared" si="16"/>
        <v>2.3469387755101998</v>
      </c>
      <c r="AM16" s="43">
        <f t="shared" ref="AM16:AN16" si="99">Z228</f>
        <v>27.667227</v>
      </c>
      <c r="AN16" s="81">
        <f t="shared" si="99"/>
        <v>18.765839</v>
      </c>
      <c r="AO16" s="81">
        <f t="shared" si="18"/>
        <v>2.3469387755101998</v>
      </c>
      <c r="AP16" s="81">
        <f t="shared" ref="AP16:AQ16" si="100">Z332</f>
        <v>27.268145000000001</v>
      </c>
      <c r="AQ16" s="81">
        <f t="shared" si="100"/>
        <v>18.105657999999998</v>
      </c>
      <c r="AR16" s="81">
        <f t="shared" si="20"/>
        <v>2.3469387755101998</v>
      </c>
      <c r="AS16" s="81">
        <f t="shared" ref="AS16:AT16" si="101">Z436</f>
        <v>22.773264000000001</v>
      </c>
      <c r="AT16" s="81">
        <f t="shared" si="101"/>
        <v>13.214746</v>
      </c>
      <c r="AU16" s="8"/>
    </row>
    <row r="17" spans="2:47" x14ac:dyDescent="0.25">
      <c r="B17">
        <v>1979591836.7347</v>
      </c>
      <c r="C17">
        <v>-19.065249999999999</v>
      </c>
      <c r="D17">
        <v>17.035451999999999</v>
      </c>
      <c r="E17">
        <v>25.304639999999999</v>
      </c>
      <c r="F17">
        <v>-79.763199</v>
      </c>
      <c r="G17">
        <v>-8.2691879000000004</v>
      </c>
      <c r="H17" s="8"/>
      <c r="I17" s="6">
        <f t="shared" si="0"/>
        <v>2.4693877551020003</v>
      </c>
      <c r="J17" s="6">
        <f t="shared" si="1"/>
        <v>24.784958</v>
      </c>
      <c r="K17" s="6">
        <f t="shared" si="2"/>
        <v>16.766805999999999</v>
      </c>
      <c r="L17" s="6">
        <f t="shared" si="6"/>
        <v>2.4693877551020003</v>
      </c>
      <c r="M17" s="81">
        <f t="shared" ref="M17:N17" si="102">C125</f>
        <v>24.937446999999999</v>
      </c>
      <c r="N17" s="81">
        <f t="shared" si="102"/>
        <v>16.921064000000001</v>
      </c>
      <c r="O17" s="81">
        <f t="shared" si="8"/>
        <v>2.4693877551020003</v>
      </c>
      <c r="P17" s="81">
        <f t="shared" ref="P17:Q17" si="103">C229</f>
        <v>22.998387999999998</v>
      </c>
      <c r="Q17" s="81">
        <f t="shared" si="103"/>
        <v>14.851186999999999</v>
      </c>
      <c r="R17" s="81">
        <f t="shared" si="10"/>
        <v>2.4693877551020003</v>
      </c>
      <c r="S17" s="81">
        <f t="shared" ref="S17:T17" si="104">C333</f>
        <v>21.181540999999999</v>
      </c>
      <c r="T17" s="81">
        <f t="shared" si="104"/>
        <v>12.790559999999999</v>
      </c>
      <c r="U17" s="81">
        <f t="shared" si="12"/>
        <v>2.4693877551020003</v>
      </c>
      <c r="V17" s="81">
        <f t="shared" ref="V17:W17" si="105">C437</f>
        <v>19.680188999999999</v>
      </c>
      <c r="W17" s="81">
        <f t="shared" si="105"/>
        <v>10.768122</v>
      </c>
      <c r="Y17">
        <v>1979591836.7347</v>
      </c>
      <c r="Z17">
        <v>-19.065249999999999</v>
      </c>
      <c r="AA17">
        <v>17.035451999999999</v>
      </c>
      <c r="AB17">
        <v>25.304639999999999</v>
      </c>
      <c r="AC17">
        <v>-79.763199</v>
      </c>
      <c r="AD17">
        <v>-8.2691879000000004</v>
      </c>
      <c r="AE17" s="8"/>
      <c r="AF17" s="6">
        <f t="shared" si="3"/>
        <v>2.4693877551020003</v>
      </c>
      <c r="AG17" s="6">
        <f t="shared" si="4"/>
        <v>24.784958</v>
      </c>
      <c r="AH17" s="6">
        <f t="shared" si="5"/>
        <v>16.766805999999999</v>
      </c>
      <c r="AI17" s="6">
        <f t="shared" si="14"/>
        <v>2.4693877551020003</v>
      </c>
      <c r="AJ17" s="81">
        <f t="shared" ref="AJ17:AK17" si="106">Z125</f>
        <v>28.365580000000001</v>
      </c>
      <c r="AK17" s="81">
        <f t="shared" si="106"/>
        <v>19.836431999999999</v>
      </c>
      <c r="AL17" s="81">
        <f t="shared" si="16"/>
        <v>2.4693877551020003</v>
      </c>
      <c r="AM17" s="43">
        <f t="shared" ref="AM17:AN17" si="107">Z229</f>
        <v>27.028751</v>
      </c>
      <c r="AN17" s="81">
        <f t="shared" si="107"/>
        <v>18.341346999999999</v>
      </c>
      <c r="AO17" s="81">
        <f t="shared" si="18"/>
        <v>2.4693877551020003</v>
      </c>
      <c r="AP17" s="81">
        <f t="shared" ref="AP17:AQ17" si="108">Z333</f>
        <v>25.391088</v>
      </c>
      <c r="AQ17" s="81">
        <f t="shared" si="108"/>
        <v>16.461983</v>
      </c>
      <c r="AR17" s="81">
        <f t="shared" si="20"/>
        <v>2.4693877551020003</v>
      </c>
      <c r="AS17" s="81">
        <f t="shared" ref="AS17:AT17" si="109">Z437</f>
        <v>22.492296</v>
      </c>
      <c r="AT17" s="81">
        <f t="shared" si="109"/>
        <v>13.146929</v>
      </c>
      <c r="AU17" s="8"/>
    </row>
    <row r="18" spans="2:47" x14ac:dyDescent="0.25">
      <c r="B18">
        <v>2102040816.3264999</v>
      </c>
      <c r="C18">
        <v>-19.173918</v>
      </c>
      <c r="D18">
        <v>16.509487</v>
      </c>
      <c r="E18">
        <v>24.760114999999999</v>
      </c>
      <c r="F18">
        <v>-79.387169</v>
      </c>
      <c r="G18">
        <v>-8.2506284999999995</v>
      </c>
      <c r="H18" s="8"/>
      <c r="I18" s="6">
        <f t="shared" si="0"/>
        <v>2.5918367346939002</v>
      </c>
      <c r="J18" s="6">
        <f t="shared" si="1"/>
        <v>24.543465000000001</v>
      </c>
      <c r="K18" s="6">
        <f t="shared" si="2"/>
        <v>16.46904</v>
      </c>
      <c r="L18" s="6">
        <f t="shared" si="6"/>
        <v>2.5918367346939002</v>
      </c>
      <c r="M18" s="81">
        <f t="shared" ref="M18:N18" si="110">C126</f>
        <v>24.690404999999998</v>
      </c>
      <c r="N18" s="81">
        <f t="shared" si="110"/>
        <v>16.618065000000001</v>
      </c>
      <c r="O18" s="81">
        <f t="shared" si="8"/>
        <v>2.5918367346939002</v>
      </c>
      <c r="P18" s="81">
        <f t="shared" ref="P18:Q18" si="111">C230</f>
        <v>23.148147999999999</v>
      </c>
      <c r="Q18" s="81">
        <f t="shared" si="111"/>
        <v>14.939033999999999</v>
      </c>
      <c r="R18" s="81">
        <f t="shared" si="10"/>
        <v>2.5918367346939002</v>
      </c>
      <c r="S18" s="81">
        <f t="shared" ref="S18:T18" si="112">C334</f>
        <v>21.815584000000001</v>
      </c>
      <c r="T18" s="81">
        <f t="shared" si="112"/>
        <v>13.348722</v>
      </c>
      <c r="U18" s="81">
        <f t="shared" si="12"/>
        <v>2.5918367346939002</v>
      </c>
      <c r="V18" s="81">
        <f t="shared" ref="V18:W18" si="113">C438</f>
        <v>20.358233999999999</v>
      </c>
      <c r="W18" s="81">
        <f t="shared" si="113"/>
        <v>11.365570999999999</v>
      </c>
      <c r="Y18">
        <v>2102040816.3264999</v>
      </c>
      <c r="Z18">
        <v>-19.173918</v>
      </c>
      <c r="AA18">
        <v>16.509487</v>
      </c>
      <c r="AB18">
        <v>24.760114999999999</v>
      </c>
      <c r="AC18">
        <v>-79.387169</v>
      </c>
      <c r="AD18">
        <v>-8.2506284999999995</v>
      </c>
      <c r="AE18" s="8"/>
      <c r="AF18" s="6">
        <f t="shared" si="3"/>
        <v>2.5918367346939002</v>
      </c>
      <c r="AG18" s="6">
        <f t="shared" si="4"/>
        <v>24.543465000000001</v>
      </c>
      <c r="AH18" s="6">
        <f t="shared" si="5"/>
        <v>16.46904</v>
      </c>
      <c r="AI18" s="6">
        <f t="shared" si="14"/>
        <v>2.5918367346939002</v>
      </c>
      <c r="AJ18" s="81">
        <f t="shared" ref="AJ18:AK18" si="114">Z126</f>
        <v>28.516024000000002</v>
      </c>
      <c r="AK18" s="81">
        <f t="shared" si="114"/>
        <v>20.054068000000001</v>
      </c>
      <c r="AL18" s="81">
        <f t="shared" si="16"/>
        <v>2.5918367346939002</v>
      </c>
      <c r="AM18" s="43">
        <f t="shared" ref="AM18:AN18" si="115">Z230</f>
        <v>26.694846999999999</v>
      </c>
      <c r="AN18" s="81">
        <f t="shared" si="115"/>
        <v>18.080348999999998</v>
      </c>
      <c r="AO18" s="81">
        <f t="shared" si="18"/>
        <v>2.5918367346939002</v>
      </c>
      <c r="AP18" s="81">
        <f t="shared" ref="AP18:AQ18" si="116">Z334</f>
        <v>25.054659000000001</v>
      </c>
      <c r="AQ18" s="81">
        <f t="shared" si="116"/>
        <v>16.199265</v>
      </c>
      <c r="AR18" s="81">
        <f t="shared" si="20"/>
        <v>2.5918367346939002</v>
      </c>
      <c r="AS18" s="81">
        <f t="shared" ref="AS18:AT18" si="117">Z438</f>
        <v>23.073710999999999</v>
      </c>
      <c r="AT18" s="81">
        <f t="shared" si="117"/>
        <v>13.765003999999999</v>
      </c>
      <c r="AU18" s="8"/>
    </row>
    <row r="19" spans="2:47" x14ac:dyDescent="0.25">
      <c r="B19">
        <v>2224489795.9183998</v>
      </c>
      <c r="C19">
        <v>-19.535982000000001</v>
      </c>
      <c r="D19">
        <v>16.035526000000001</v>
      </c>
      <c r="E19">
        <v>24.309253999999999</v>
      </c>
      <c r="F19">
        <v>-77.232001999999994</v>
      </c>
      <c r="G19">
        <v>-8.2737274000000003</v>
      </c>
      <c r="H19" s="8"/>
      <c r="I19" s="6">
        <f t="shared" si="0"/>
        <v>2.7142857142856998</v>
      </c>
      <c r="J19" s="6">
        <f t="shared" si="1"/>
        <v>23.960073000000001</v>
      </c>
      <c r="K19" s="6">
        <f t="shared" si="2"/>
        <v>15.866488</v>
      </c>
      <c r="L19" s="6">
        <f t="shared" si="6"/>
        <v>2.7142857142856998</v>
      </c>
      <c r="M19" s="81">
        <f t="shared" ref="M19:N19" si="118">C127</f>
        <v>24.050591000000001</v>
      </c>
      <c r="N19" s="81">
        <f t="shared" si="118"/>
        <v>15.958586</v>
      </c>
      <c r="O19" s="81">
        <f t="shared" si="8"/>
        <v>2.7142857142856998</v>
      </c>
      <c r="P19" s="81">
        <f t="shared" ref="P19:Q19" si="119">C231</f>
        <v>22.548663999999999</v>
      </c>
      <c r="Q19" s="81">
        <f t="shared" si="119"/>
        <v>14.316165</v>
      </c>
      <c r="R19" s="81">
        <f t="shared" si="10"/>
        <v>2.7142857142856998</v>
      </c>
      <c r="S19" s="81">
        <f t="shared" ref="S19:T19" si="120">C335</f>
        <v>21.53265</v>
      </c>
      <c r="T19" s="81">
        <f t="shared" si="120"/>
        <v>13.025653</v>
      </c>
      <c r="U19" s="81">
        <f t="shared" si="12"/>
        <v>2.7142857142856998</v>
      </c>
      <c r="V19" s="81">
        <f t="shared" ref="V19:W19" si="121">C439</f>
        <v>20.298538000000001</v>
      </c>
      <c r="W19" s="81">
        <f t="shared" si="121"/>
        <v>11.248671999999999</v>
      </c>
      <c r="Y19">
        <v>2224489795.9183998</v>
      </c>
      <c r="Z19">
        <v>-19.535982000000001</v>
      </c>
      <c r="AA19">
        <v>16.035526000000001</v>
      </c>
      <c r="AB19">
        <v>24.309253999999999</v>
      </c>
      <c r="AC19">
        <v>-77.232001999999994</v>
      </c>
      <c r="AD19">
        <v>-8.2737274000000003</v>
      </c>
      <c r="AE19" s="8"/>
      <c r="AF19" s="6">
        <f t="shared" si="3"/>
        <v>2.7142857142856998</v>
      </c>
      <c r="AG19" s="6">
        <f t="shared" si="4"/>
        <v>23.960073000000001</v>
      </c>
      <c r="AH19" s="6">
        <f t="shared" si="5"/>
        <v>15.866488</v>
      </c>
      <c r="AI19" s="6">
        <f t="shared" si="14"/>
        <v>2.7142857142856998</v>
      </c>
      <c r="AJ19" s="81">
        <f t="shared" ref="AJ19:AK19" si="122">Z127</f>
        <v>28.574366000000001</v>
      </c>
      <c r="AK19" s="81">
        <f t="shared" si="122"/>
        <v>20.151796000000001</v>
      </c>
      <c r="AL19" s="81">
        <f t="shared" si="16"/>
        <v>2.7142857142856998</v>
      </c>
      <c r="AM19" s="43">
        <f t="shared" ref="AM19:AN19" si="123">Z231</f>
        <v>26.751712999999999</v>
      </c>
      <c r="AN19" s="81">
        <f t="shared" si="123"/>
        <v>18.162776999999998</v>
      </c>
      <c r="AO19" s="81">
        <f t="shared" si="18"/>
        <v>2.7142857142856998</v>
      </c>
      <c r="AP19" s="81">
        <f t="shared" ref="AP19:AQ19" si="124">Z335</f>
        <v>24.459724000000001</v>
      </c>
      <c r="AQ19" s="81">
        <f t="shared" si="124"/>
        <v>15.617656</v>
      </c>
      <c r="AR19" s="81">
        <f t="shared" si="20"/>
        <v>2.7142857142856998</v>
      </c>
      <c r="AS19" s="81">
        <f t="shared" ref="AS19:AT19" si="125">Z439</f>
        <v>23.328014</v>
      </c>
      <c r="AT19" s="81">
        <f t="shared" si="125"/>
        <v>13.994683</v>
      </c>
      <c r="AU19" s="8"/>
    </row>
    <row r="20" spans="2:47" x14ac:dyDescent="0.25">
      <c r="B20">
        <v>2346938775.5102</v>
      </c>
      <c r="C20">
        <v>-19.112202</v>
      </c>
      <c r="D20">
        <v>16.439233999999999</v>
      </c>
      <c r="E20">
        <v>24.598246</v>
      </c>
      <c r="F20">
        <v>-77.060294999999996</v>
      </c>
      <c r="G20">
        <v>-8.1590118</v>
      </c>
      <c r="H20" s="8"/>
      <c r="I20" s="6">
        <f t="shared" si="0"/>
        <v>2.8367346938776001</v>
      </c>
      <c r="J20" s="6">
        <f t="shared" si="1"/>
        <v>24.381696999999999</v>
      </c>
      <c r="K20" s="6">
        <f t="shared" si="2"/>
        <v>16.291262</v>
      </c>
      <c r="L20" s="6">
        <f t="shared" si="6"/>
        <v>2.8367346938776001</v>
      </c>
      <c r="M20" s="81">
        <f t="shared" ref="M20:N20" si="126">C128</f>
        <v>24.447098</v>
      </c>
      <c r="N20" s="81">
        <f t="shared" si="126"/>
        <v>16.358340999999999</v>
      </c>
      <c r="O20" s="81">
        <f t="shared" si="8"/>
        <v>2.8367346938776001</v>
      </c>
      <c r="P20" s="81">
        <f t="shared" ref="P20:Q20" si="127">C232</f>
        <v>22.999603</v>
      </c>
      <c r="Q20" s="81">
        <f t="shared" si="127"/>
        <v>14.771960999999999</v>
      </c>
      <c r="R20" s="81">
        <f t="shared" si="10"/>
        <v>2.8367346938776001</v>
      </c>
      <c r="S20" s="81">
        <f t="shared" ref="S20:T20" si="128">C336</f>
        <v>21.987784999999999</v>
      </c>
      <c r="T20" s="81">
        <f t="shared" si="128"/>
        <v>13.481633</v>
      </c>
      <c r="U20" s="81">
        <f t="shared" si="12"/>
        <v>2.8367346938776001</v>
      </c>
      <c r="V20" s="81">
        <f t="shared" ref="V20:W20" si="129">C440</f>
        <v>20.189568000000001</v>
      </c>
      <c r="W20" s="81">
        <f t="shared" si="129"/>
        <v>11.15278</v>
      </c>
      <c r="Y20">
        <v>2346938775.5102</v>
      </c>
      <c r="Z20">
        <v>-19.112202</v>
      </c>
      <c r="AA20">
        <v>16.439233999999999</v>
      </c>
      <c r="AB20">
        <v>24.598246</v>
      </c>
      <c r="AC20">
        <v>-77.060294999999996</v>
      </c>
      <c r="AD20">
        <v>-8.1590118</v>
      </c>
      <c r="AE20" s="8"/>
      <c r="AF20" s="6">
        <f t="shared" si="3"/>
        <v>2.8367346938776001</v>
      </c>
      <c r="AG20" s="6">
        <f t="shared" si="4"/>
        <v>24.381696999999999</v>
      </c>
      <c r="AH20" s="6">
        <f t="shared" si="5"/>
        <v>16.291262</v>
      </c>
      <c r="AI20" s="6">
        <f t="shared" si="14"/>
        <v>2.8367346938776001</v>
      </c>
      <c r="AJ20" s="81">
        <f t="shared" ref="AJ20:AK20" si="130">Z128</f>
        <v>28.879961000000002</v>
      </c>
      <c r="AK20" s="81">
        <f t="shared" si="130"/>
        <v>20.499480999999999</v>
      </c>
      <c r="AL20" s="81">
        <f t="shared" si="16"/>
        <v>2.8367346938776001</v>
      </c>
      <c r="AM20" s="43">
        <f t="shared" ref="AM20:AN20" si="131">Z232</f>
        <v>26.356895000000002</v>
      </c>
      <c r="AN20" s="81">
        <f t="shared" si="131"/>
        <v>17.802945999999999</v>
      </c>
      <c r="AO20" s="81">
        <f t="shared" si="18"/>
        <v>2.8367346938776001</v>
      </c>
      <c r="AP20" s="81">
        <f t="shared" ref="AP20:AQ20" si="132">Z336</f>
        <v>24.245453000000001</v>
      </c>
      <c r="AQ20" s="81">
        <f t="shared" si="132"/>
        <v>15.424030999999999</v>
      </c>
      <c r="AR20" s="81">
        <f t="shared" si="20"/>
        <v>2.8367346938776001</v>
      </c>
      <c r="AS20" s="81">
        <f t="shared" ref="AS20:AT20" si="133">Z440</f>
        <v>23.223887999999999</v>
      </c>
      <c r="AT20" s="81">
        <f t="shared" si="133"/>
        <v>13.858841999999999</v>
      </c>
      <c r="AU20" s="8"/>
    </row>
    <row r="21" spans="2:47" x14ac:dyDescent="0.25">
      <c r="B21">
        <v>2469387755.1020002</v>
      </c>
      <c r="C21">
        <v>-18.796453</v>
      </c>
      <c r="D21">
        <v>16.766805999999999</v>
      </c>
      <c r="E21">
        <v>24.784958</v>
      </c>
      <c r="F21">
        <v>-80.677017000000006</v>
      </c>
      <c r="G21">
        <v>-8.0181512999999995</v>
      </c>
      <c r="H21" s="8"/>
      <c r="I21" s="6">
        <f t="shared" si="0"/>
        <v>2.9591836734694001</v>
      </c>
      <c r="J21" s="6">
        <f t="shared" si="1"/>
        <v>25.101310999999999</v>
      </c>
      <c r="K21" s="6">
        <f t="shared" si="2"/>
        <v>17.034838000000001</v>
      </c>
      <c r="L21" s="6">
        <f t="shared" si="6"/>
        <v>2.9591836734694001</v>
      </c>
      <c r="M21" s="81">
        <f t="shared" ref="M21:N21" si="134">C129</f>
        <v>25.214317000000001</v>
      </c>
      <c r="N21" s="81">
        <f t="shared" si="134"/>
        <v>17.149356999999998</v>
      </c>
      <c r="O21" s="81">
        <f t="shared" si="8"/>
        <v>2.9591836734694001</v>
      </c>
      <c r="P21" s="81">
        <f t="shared" ref="P21:Q21" si="135">C233</f>
        <v>23.644584999999999</v>
      </c>
      <c r="Q21" s="81">
        <f t="shared" si="135"/>
        <v>15.454012000000001</v>
      </c>
      <c r="R21" s="81">
        <f t="shared" si="10"/>
        <v>2.9591836734694001</v>
      </c>
      <c r="S21" s="81">
        <f t="shared" ref="S21:T21" si="136">C337</f>
        <v>22.229503999999999</v>
      </c>
      <c r="T21" s="81">
        <f t="shared" si="136"/>
        <v>13.770858</v>
      </c>
      <c r="U21" s="81">
        <f t="shared" si="12"/>
        <v>2.9591836734694001</v>
      </c>
      <c r="V21" s="81">
        <f t="shared" ref="V21:W21" si="137">C441</f>
        <v>20.249510000000001</v>
      </c>
      <c r="W21" s="81">
        <f t="shared" si="137"/>
        <v>11.250612</v>
      </c>
      <c r="Y21">
        <v>2469387755.1020002</v>
      </c>
      <c r="Z21">
        <v>-18.796453</v>
      </c>
      <c r="AA21">
        <v>16.766805999999999</v>
      </c>
      <c r="AB21">
        <v>24.784958</v>
      </c>
      <c r="AC21">
        <v>-80.677017000000006</v>
      </c>
      <c r="AD21">
        <v>-8.0181512999999995</v>
      </c>
      <c r="AE21" s="8"/>
      <c r="AF21" s="6">
        <f t="shared" si="3"/>
        <v>2.9591836734694001</v>
      </c>
      <c r="AG21" s="6">
        <f t="shared" si="4"/>
        <v>25.101310999999999</v>
      </c>
      <c r="AH21" s="6">
        <f t="shared" si="5"/>
        <v>17.034838000000001</v>
      </c>
      <c r="AI21" s="6">
        <f t="shared" si="14"/>
        <v>2.9591836734694001</v>
      </c>
      <c r="AJ21" s="81">
        <f t="shared" ref="AJ21:AK21" si="138">Z129</f>
        <v>27.833492</v>
      </c>
      <c r="AK21" s="81">
        <f t="shared" si="138"/>
        <v>19.591927999999999</v>
      </c>
      <c r="AL21" s="81">
        <f t="shared" si="16"/>
        <v>2.9591836734694001</v>
      </c>
      <c r="AM21" s="43">
        <f t="shared" ref="AM21:AN21" si="139">Z233</f>
        <v>25.442944000000001</v>
      </c>
      <c r="AN21" s="81">
        <f t="shared" si="139"/>
        <v>17.034047999999999</v>
      </c>
      <c r="AO21" s="81">
        <f t="shared" si="18"/>
        <v>2.9591836734694001</v>
      </c>
      <c r="AP21" s="81">
        <f t="shared" ref="AP21:AQ21" si="140">Z337</f>
        <v>23.571999000000002</v>
      </c>
      <c r="AQ21" s="81">
        <f t="shared" si="140"/>
        <v>14.878536</v>
      </c>
      <c r="AR21" s="81">
        <f t="shared" si="20"/>
        <v>2.9591836734694001</v>
      </c>
      <c r="AS21" s="81">
        <f t="shared" ref="AS21:AT21" si="141">Z441</f>
        <v>23.197946999999999</v>
      </c>
      <c r="AT21" s="81">
        <f t="shared" si="141"/>
        <v>13.873742999999999</v>
      </c>
      <c r="AU21" s="8"/>
    </row>
    <row r="22" spans="2:47" x14ac:dyDescent="0.25">
      <c r="B22">
        <v>2591836734.6939001</v>
      </c>
      <c r="C22">
        <v>-19.022030000000001</v>
      </c>
      <c r="D22">
        <v>16.46904</v>
      </c>
      <c r="E22">
        <v>24.543465000000001</v>
      </c>
      <c r="F22">
        <v>-77.655586</v>
      </c>
      <c r="G22">
        <v>-8.0744257000000008</v>
      </c>
      <c r="H22" s="8"/>
      <c r="I22" s="6">
        <f t="shared" si="0"/>
        <v>3.0816326530612002</v>
      </c>
      <c r="J22" s="6">
        <f t="shared" si="1"/>
        <v>25.061989000000001</v>
      </c>
      <c r="K22" s="6">
        <f t="shared" si="2"/>
        <v>16.872654000000001</v>
      </c>
      <c r="L22" s="6">
        <f t="shared" si="6"/>
        <v>3.0816326530612002</v>
      </c>
      <c r="M22" s="81">
        <f t="shared" ref="M22:N22" si="142">C130</f>
        <v>25.189889999999998</v>
      </c>
      <c r="N22" s="81">
        <f t="shared" si="142"/>
        <v>17.002414999999999</v>
      </c>
      <c r="O22" s="81">
        <f t="shared" si="8"/>
        <v>3.0816326530612002</v>
      </c>
      <c r="P22" s="81">
        <f t="shared" ref="P22:Q22" si="143">C234</f>
        <v>23.999231000000002</v>
      </c>
      <c r="Q22" s="81">
        <f t="shared" si="143"/>
        <v>15.670207</v>
      </c>
      <c r="R22" s="81">
        <f t="shared" si="10"/>
        <v>3.0816326530612002</v>
      </c>
      <c r="S22" s="81">
        <f t="shared" ref="S22:T22" si="144">C338</f>
        <v>22.635542000000001</v>
      </c>
      <c r="T22" s="81">
        <f t="shared" si="144"/>
        <v>13.997984000000001</v>
      </c>
      <c r="U22" s="81">
        <f t="shared" si="12"/>
        <v>3.0816326530612002</v>
      </c>
      <c r="V22" s="81">
        <f t="shared" ref="V22:W22" si="145">C442</f>
        <v>20.827423</v>
      </c>
      <c r="W22" s="81">
        <f t="shared" si="145"/>
        <v>11.599541</v>
      </c>
      <c r="Y22">
        <v>2591836734.6939001</v>
      </c>
      <c r="Z22">
        <v>-19.022030000000001</v>
      </c>
      <c r="AA22">
        <v>16.46904</v>
      </c>
      <c r="AB22">
        <v>24.543465000000001</v>
      </c>
      <c r="AC22">
        <v>-77.655586</v>
      </c>
      <c r="AD22">
        <v>-8.0744257000000008</v>
      </c>
      <c r="AE22" s="8"/>
      <c r="AF22" s="6">
        <f t="shared" si="3"/>
        <v>3.0816326530612002</v>
      </c>
      <c r="AG22" s="6">
        <f t="shared" si="4"/>
        <v>25.061989000000001</v>
      </c>
      <c r="AH22" s="6">
        <f t="shared" si="5"/>
        <v>16.872654000000001</v>
      </c>
      <c r="AI22" s="6">
        <f t="shared" si="14"/>
        <v>3.0816326530612002</v>
      </c>
      <c r="AJ22" s="81">
        <f t="shared" ref="AJ22:AK22" si="146">Z130</f>
        <v>26.282719</v>
      </c>
      <c r="AK22" s="81">
        <f t="shared" si="146"/>
        <v>18.120583</v>
      </c>
      <c r="AL22" s="81">
        <f t="shared" si="16"/>
        <v>3.0816326530612002</v>
      </c>
      <c r="AM22" s="43">
        <f t="shared" ref="AM22:AN22" si="147">Z234</f>
        <v>23.977160000000001</v>
      </c>
      <c r="AN22" s="81">
        <f t="shared" si="147"/>
        <v>15.653371</v>
      </c>
      <c r="AO22" s="81">
        <f t="shared" si="18"/>
        <v>3.0816326530612002</v>
      </c>
      <c r="AP22" s="81">
        <f t="shared" ref="AP22:AQ22" si="148">Z338</f>
        <v>22.564571000000001</v>
      </c>
      <c r="AQ22" s="81">
        <f t="shared" si="148"/>
        <v>13.912834999999999</v>
      </c>
      <c r="AR22" s="81">
        <f t="shared" si="20"/>
        <v>3.0816326530612002</v>
      </c>
      <c r="AS22" s="81">
        <f t="shared" ref="AS22:AT22" si="149">Z442</f>
        <v>22.603144</v>
      </c>
      <c r="AT22" s="81">
        <f t="shared" si="149"/>
        <v>13.156509</v>
      </c>
      <c r="AU22" s="8"/>
    </row>
    <row r="23" spans="2:47" x14ac:dyDescent="0.25">
      <c r="B23">
        <v>2714285714.2856998</v>
      </c>
      <c r="C23">
        <v>-19.189229999999998</v>
      </c>
      <c r="D23">
        <v>15.866488</v>
      </c>
      <c r="E23">
        <v>23.960073000000001</v>
      </c>
      <c r="F23">
        <v>-75.504784000000001</v>
      </c>
      <c r="G23">
        <v>-8.0935849999999991</v>
      </c>
      <c r="H23" s="8"/>
      <c r="I23" s="6">
        <f t="shared" si="0"/>
        <v>3.2040816326531001</v>
      </c>
      <c r="J23" s="6">
        <f t="shared" si="1"/>
        <v>24.715508</v>
      </c>
      <c r="K23" s="6">
        <f t="shared" si="2"/>
        <v>16.480906999999998</v>
      </c>
      <c r="L23" s="6">
        <f t="shared" si="6"/>
        <v>3.2040816326531001</v>
      </c>
      <c r="M23" s="81">
        <f t="shared" ref="M23:N23" si="150">C131</f>
        <v>24.775238000000002</v>
      </c>
      <c r="N23" s="81">
        <f t="shared" si="150"/>
        <v>16.542843000000001</v>
      </c>
      <c r="O23" s="81">
        <f t="shared" si="8"/>
        <v>3.2040816326531001</v>
      </c>
      <c r="P23" s="81">
        <f t="shared" ref="P23:Q23" si="151">C235</f>
        <v>24.063759000000001</v>
      </c>
      <c r="Q23" s="81">
        <f t="shared" si="151"/>
        <v>15.675784</v>
      </c>
      <c r="R23" s="81">
        <f t="shared" si="10"/>
        <v>3.2040816326531001</v>
      </c>
      <c r="S23" s="81">
        <f t="shared" ref="S23:T23" si="152">C339</f>
        <v>22.731034999999999</v>
      </c>
      <c r="T23" s="81">
        <f t="shared" si="152"/>
        <v>14.016617</v>
      </c>
      <c r="U23" s="81">
        <f t="shared" si="12"/>
        <v>3.2040816326531001</v>
      </c>
      <c r="V23" s="81">
        <f t="shared" ref="V23:W23" si="153">C443</f>
        <v>20.964676000000001</v>
      </c>
      <c r="W23" s="81">
        <f t="shared" si="153"/>
        <v>11.666335999999999</v>
      </c>
      <c r="Y23">
        <v>2714285714.2856998</v>
      </c>
      <c r="Z23">
        <v>-19.189229999999998</v>
      </c>
      <c r="AA23">
        <v>15.866488</v>
      </c>
      <c r="AB23">
        <v>23.960073000000001</v>
      </c>
      <c r="AC23">
        <v>-75.504784000000001</v>
      </c>
      <c r="AD23">
        <v>-8.0935849999999991</v>
      </c>
      <c r="AE23" s="8"/>
      <c r="AF23" s="6">
        <f t="shared" si="3"/>
        <v>3.2040816326531001</v>
      </c>
      <c r="AG23" s="6">
        <f t="shared" si="4"/>
        <v>24.715508</v>
      </c>
      <c r="AH23" s="6">
        <f t="shared" si="5"/>
        <v>16.480906999999998</v>
      </c>
      <c r="AI23" s="6">
        <f t="shared" si="14"/>
        <v>3.2040816326531001</v>
      </c>
      <c r="AJ23" s="81">
        <f t="shared" ref="AJ23:AK23" si="154">Z131</f>
        <v>24.713685999999999</v>
      </c>
      <c r="AK23" s="81">
        <f t="shared" si="154"/>
        <v>16.696705000000001</v>
      </c>
      <c r="AL23" s="81">
        <f t="shared" si="16"/>
        <v>3.2040816326531001</v>
      </c>
      <c r="AM23" s="43">
        <f t="shared" ref="AM23:AN23" si="155">Z235</f>
        <v>22.880994999999999</v>
      </c>
      <c r="AN23" s="81">
        <f t="shared" si="155"/>
        <v>14.70378</v>
      </c>
      <c r="AO23" s="81">
        <f t="shared" si="18"/>
        <v>3.2040816326531001</v>
      </c>
      <c r="AP23" s="81">
        <f t="shared" ref="AP23:AQ23" si="156">Z339</f>
        <v>21.460896999999999</v>
      </c>
      <c r="AQ23" s="81">
        <f t="shared" si="156"/>
        <v>12.911977</v>
      </c>
      <c r="AR23" s="81">
        <f t="shared" si="20"/>
        <v>3.2040816326531001</v>
      </c>
      <c r="AS23" s="81">
        <f t="shared" ref="AS23:AT23" si="157">Z443</f>
        <v>21.252188</v>
      </c>
      <c r="AT23" s="81">
        <f t="shared" si="157"/>
        <v>11.772546</v>
      </c>
      <c r="AU23" s="8"/>
    </row>
    <row r="24" spans="2:47" x14ac:dyDescent="0.25">
      <c r="B24">
        <v>2836734693.8776002</v>
      </c>
      <c r="C24">
        <v>-18.873089</v>
      </c>
      <c r="D24">
        <v>16.291262</v>
      </c>
      <c r="E24">
        <v>24.381696999999999</v>
      </c>
      <c r="F24">
        <v>-77.291611000000003</v>
      </c>
      <c r="G24">
        <v>-8.0904369000000003</v>
      </c>
      <c r="H24" s="8"/>
      <c r="I24" s="6">
        <f t="shared" si="0"/>
        <v>3.3265306122449001</v>
      </c>
      <c r="J24" s="6">
        <f t="shared" si="1"/>
        <v>24.815788000000001</v>
      </c>
      <c r="K24" s="6">
        <f t="shared" si="2"/>
        <v>16.545974999999999</v>
      </c>
      <c r="L24" s="6">
        <f t="shared" si="6"/>
        <v>3.3265306122449001</v>
      </c>
      <c r="M24" s="81">
        <f t="shared" ref="M24:N24" si="158">C132</f>
        <v>24.803574000000001</v>
      </c>
      <c r="N24" s="81">
        <f t="shared" si="158"/>
        <v>16.535672999999999</v>
      </c>
      <c r="O24" s="81">
        <f t="shared" si="8"/>
        <v>3.3265306122449001</v>
      </c>
      <c r="P24" s="81">
        <f t="shared" ref="P24:Q24" si="159">C236</f>
        <v>24.222225000000002</v>
      </c>
      <c r="Q24" s="81">
        <f t="shared" si="159"/>
        <v>15.775821000000001</v>
      </c>
      <c r="R24" s="81">
        <f t="shared" si="10"/>
        <v>3.3265306122449001</v>
      </c>
      <c r="S24" s="81">
        <f t="shared" ref="S24:T24" si="160">C340</f>
        <v>22.880998999999999</v>
      </c>
      <c r="T24" s="81">
        <f t="shared" si="160"/>
        <v>14.082734</v>
      </c>
      <c r="U24" s="81">
        <f t="shared" si="12"/>
        <v>3.3265306122449001</v>
      </c>
      <c r="V24" s="81">
        <f t="shared" ref="V24:W24" si="161">C444</f>
        <v>21.045528000000001</v>
      </c>
      <c r="W24" s="81">
        <f t="shared" si="161"/>
        <v>11.666235</v>
      </c>
      <c r="Y24">
        <v>2836734693.8776002</v>
      </c>
      <c r="Z24">
        <v>-18.873089</v>
      </c>
      <c r="AA24">
        <v>16.291262</v>
      </c>
      <c r="AB24">
        <v>24.381696999999999</v>
      </c>
      <c r="AC24">
        <v>-77.291611000000003</v>
      </c>
      <c r="AD24">
        <v>-8.0904369000000003</v>
      </c>
      <c r="AE24" s="8"/>
      <c r="AF24" s="6">
        <f t="shared" si="3"/>
        <v>3.3265306122449001</v>
      </c>
      <c r="AG24" s="6">
        <f t="shared" si="4"/>
        <v>24.815788000000001</v>
      </c>
      <c r="AH24" s="6">
        <f t="shared" si="5"/>
        <v>16.545974999999999</v>
      </c>
      <c r="AI24" s="6">
        <f t="shared" si="14"/>
        <v>3.3265306122449001</v>
      </c>
      <c r="AJ24" s="81">
        <f t="shared" ref="AJ24:AK24" si="162">Z132</f>
        <v>24.712050999999999</v>
      </c>
      <c r="AK24" s="81">
        <f t="shared" si="162"/>
        <v>16.872437999999999</v>
      </c>
      <c r="AL24" s="81">
        <f t="shared" si="16"/>
        <v>3.3265306122449001</v>
      </c>
      <c r="AM24" s="43">
        <f t="shared" ref="AM24:AN24" si="163">Z236</f>
        <v>23.148713999999998</v>
      </c>
      <c r="AN24" s="81">
        <f t="shared" si="163"/>
        <v>15.122605999999999</v>
      </c>
      <c r="AO24" s="81">
        <f t="shared" si="18"/>
        <v>3.3265306122449001</v>
      </c>
      <c r="AP24" s="81">
        <f t="shared" ref="AP24:AQ24" si="164">Z340</f>
        <v>21.475774999999999</v>
      </c>
      <c r="AQ24" s="81">
        <f t="shared" si="164"/>
        <v>13.032572</v>
      </c>
      <c r="AR24" s="81">
        <f t="shared" si="20"/>
        <v>3.3265306122449001</v>
      </c>
      <c r="AS24" s="81">
        <f t="shared" ref="AS24:AT24" si="165">Z444</f>
        <v>19.999914</v>
      </c>
      <c r="AT24" s="81">
        <f t="shared" si="165"/>
        <v>10.534844</v>
      </c>
      <c r="AU24" s="8"/>
    </row>
    <row r="25" spans="2:47" x14ac:dyDescent="0.25">
      <c r="B25">
        <v>2959183673.4693999</v>
      </c>
      <c r="C25">
        <v>-19.141093999999999</v>
      </c>
      <c r="D25">
        <v>17.034838000000001</v>
      </c>
      <c r="E25">
        <v>25.101310999999999</v>
      </c>
      <c r="F25">
        <v>-80.561408999999998</v>
      </c>
      <c r="G25">
        <v>-8.0664739999999995</v>
      </c>
      <c r="H25" s="8"/>
      <c r="I25" s="6">
        <f t="shared" si="0"/>
        <v>3.4489795918367001</v>
      </c>
      <c r="J25" s="6">
        <f t="shared" si="1"/>
        <v>25.380127000000002</v>
      </c>
      <c r="K25" s="6">
        <f t="shared" si="2"/>
        <v>17.029613000000001</v>
      </c>
      <c r="L25" s="6">
        <f t="shared" si="6"/>
        <v>3.4489795918367001</v>
      </c>
      <c r="M25" s="81">
        <f t="shared" ref="M25:N25" si="166">C133</f>
        <v>25.37875</v>
      </c>
      <c r="N25" s="81">
        <f t="shared" si="166"/>
        <v>17.029688</v>
      </c>
      <c r="O25" s="81">
        <f t="shared" si="8"/>
        <v>3.4489795918367001</v>
      </c>
      <c r="P25" s="81">
        <f t="shared" ref="P25:Q25" si="167">C237</f>
        <v>24.484362000000001</v>
      </c>
      <c r="Q25" s="81">
        <f t="shared" si="167"/>
        <v>15.939662999999999</v>
      </c>
      <c r="R25" s="81">
        <f t="shared" si="10"/>
        <v>3.4489795918367001</v>
      </c>
      <c r="S25" s="81">
        <f t="shared" ref="S25:T25" si="168">C341</f>
        <v>22.950510000000001</v>
      </c>
      <c r="T25" s="81">
        <f t="shared" si="168"/>
        <v>14.05653</v>
      </c>
      <c r="U25" s="81">
        <f t="shared" si="12"/>
        <v>3.4489795918367001</v>
      </c>
      <c r="V25" s="81">
        <f t="shared" ref="V25:W25" si="169">C445</f>
        <v>20.739622000000001</v>
      </c>
      <c r="W25" s="81">
        <f t="shared" si="169"/>
        <v>11.295177000000001</v>
      </c>
      <c r="Y25">
        <v>2959183673.4693999</v>
      </c>
      <c r="Z25">
        <v>-19.141093999999999</v>
      </c>
      <c r="AA25">
        <v>17.034838000000001</v>
      </c>
      <c r="AB25">
        <v>25.101310999999999</v>
      </c>
      <c r="AC25">
        <v>-80.561408999999998</v>
      </c>
      <c r="AD25">
        <v>-8.0664739999999995</v>
      </c>
      <c r="AE25" s="8"/>
      <c r="AF25" s="6">
        <f t="shared" si="3"/>
        <v>3.4489795918367001</v>
      </c>
      <c r="AG25" s="6">
        <f t="shared" si="4"/>
        <v>25.380127000000002</v>
      </c>
      <c r="AH25" s="6">
        <f t="shared" si="5"/>
        <v>17.029613000000001</v>
      </c>
      <c r="AI25" s="6">
        <f t="shared" si="14"/>
        <v>3.4489795918367001</v>
      </c>
      <c r="AJ25" s="81">
        <f t="shared" ref="AJ25:AK25" si="170">Z133</f>
        <v>25.374455999999999</v>
      </c>
      <c r="AK25" s="81">
        <f t="shared" si="170"/>
        <v>17.595486000000001</v>
      </c>
      <c r="AL25" s="81">
        <f t="shared" si="16"/>
        <v>3.4489795918367001</v>
      </c>
      <c r="AM25" s="43">
        <f t="shared" ref="AM25:AN25" si="171">Z237</f>
        <v>24.185407999999999</v>
      </c>
      <c r="AN25" s="81">
        <f t="shared" si="171"/>
        <v>16.196024000000001</v>
      </c>
      <c r="AO25" s="81">
        <f t="shared" si="18"/>
        <v>3.4489795918367001</v>
      </c>
      <c r="AP25" s="81">
        <f t="shared" ref="AP25:AQ25" si="172">Z341</f>
        <v>22.909351000000001</v>
      </c>
      <c r="AQ25" s="81">
        <f t="shared" si="172"/>
        <v>14.504830999999999</v>
      </c>
      <c r="AR25" s="81">
        <f t="shared" si="20"/>
        <v>3.4489795918367001</v>
      </c>
      <c r="AS25" s="81">
        <f t="shared" ref="AS25:AT25" si="173">Z445</f>
        <v>20.614367000000001</v>
      </c>
      <c r="AT25" s="81">
        <f t="shared" si="173"/>
        <v>11.257059</v>
      </c>
      <c r="AU25" s="8"/>
    </row>
    <row r="26" spans="2:47" x14ac:dyDescent="0.25">
      <c r="B26">
        <v>3081632653.0612001</v>
      </c>
      <c r="C26">
        <v>-19.203931999999998</v>
      </c>
      <c r="D26">
        <v>16.872654000000001</v>
      </c>
      <c r="E26">
        <v>25.061989000000001</v>
      </c>
      <c r="F26">
        <v>-80.010338000000004</v>
      </c>
      <c r="G26">
        <v>-8.1893349000000004</v>
      </c>
      <c r="H26" s="8"/>
      <c r="I26" s="6">
        <f t="shared" si="0"/>
        <v>3.5714285714286</v>
      </c>
      <c r="J26" s="6">
        <f t="shared" si="1"/>
        <v>25.855953</v>
      </c>
      <c r="K26" s="6">
        <f t="shared" si="2"/>
        <v>17.48752</v>
      </c>
      <c r="L26" s="6">
        <f t="shared" si="6"/>
        <v>3.5714285714286</v>
      </c>
      <c r="M26" s="81">
        <f t="shared" ref="M26:N26" si="174">C134</f>
        <v>25.900421000000001</v>
      </c>
      <c r="N26" s="81">
        <f t="shared" si="174"/>
        <v>17.532843</v>
      </c>
      <c r="O26" s="81">
        <f t="shared" si="8"/>
        <v>3.5714285714286</v>
      </c>
      <c r="P26" s="81">
        <f t="shared" ref="P26:Q26" si="175">C238</f>
        <v>24.434709999999999</v>
      </c>
      <c r="Q26" s="81">
        <f t="shared" si="175"/>
        <v>15.858013</v>
      </c>
      <c r="R26" s="81">
        <f t="shared" si="10"/>
        <v>3.5714285714286</v>
      </c>
      <c r="S26" s="81">
        <f t="shared" ref="S26:T26" si="176">C342</f>
        <v>22.628561000000001</v>
      </c>
      <c r="T26" s="81">
        <f t="shared" si="176"/>
        <v>13.707530999999999</v>
      </c>
      <c r="U26" s="81">
        <f t="shared" si="12"/>
        <v>3.5714285714286</v>
      </c>
      <c r="V26" s="81">
        <f t="shared" ref="V26:W26" si="177">C446</f>
        <v>20.486111000000001</v>
      </c>
      <c r="W26" s="81">
        <f t="shared" si="177"/>
        <v>11.016679999999999</v>
      </c>
      <c r="Y26">
        <v>3081632653.0612001</v>
      </c>
      <c r="Z26">
        <v>-19.203931999999998</v>
      </c>
      <c r="AA26">
        <v>16.872654000000001</v>
      </c>
      <c r="AB26">
        <v>25.061989000000001</v>
      </c>
      <c r="AC26">
        <v>-80.010338000000004</v>
      </c>
      <c r="AD26">
        <v>-8.1893349000000004</v>
      </c>
      <c r="AE26" s="8"/>
      <c r="AF26" s="6">
        <f t="shared" si="3"/>
        <v>3.5714285714286</v>
      </c>
      <c r="AG26" s="6">
        <f t="shared" si="4"/>
        <v>25.855953</v>
      </c>
      <c r="AH26" s="6">
        <f t="shared" si="5"/>
        <v>17.48752</v>
      </c>
      <c r="AI26" s="6">
        <f t="shared" si="14"/>
        <v>3.5714285714286</v>
      </c>
      <c r="AJ26" s="81">
        <f t="shared" ref="AJ26:AK26" si="178">Z134</f>
        <v>26.237953000000001</v>
      </c>
      <c r="AK26" s="81">
        <f t="shared" si="178"/>
        <v>18.507072000000001</v>
      </c>
      <c r="AL26" s="81">
        <f t="shared" si="16"/>
        <v>3.5714285714286</v>
      </c>
      <c r="AM26" s="43">
        <f t="shared" ref="AM26:AN26" si="179">Z238</f>
        <v>25.475173999999999</v>
      </c>
      <c r="AN26" s="81">
        <f t="shared" si="179"/>
        <v>17.515955000000002</v>
      </c>
      <c r="AO26" s="81">
        <f t="shared" si="18"/>
        <v>3.5714285714286</v>
      </c>
      <c r="AP26" s="81">
        <f t="shared" ref="AP26:AQ26" si="180">Z342</f>
        <v>24.608315999999999</v>
      </c>
      <c r="AQ26" s="81">
        <f t="shared" si="180"/>
        <v>16.250876999999999</v>
      </c>
      <c r="AR26" s="81">
        <f t="shared" si="20"/>
        <v>3.5714285714286</v>
      </c>
      <c r="AS26" s="81">
        <f t="shared" ref="AS26:AT26" si="181">Z446</f>
        <v>22.79965</v>
      </c>
      <c r="AT26" s="81">
        <f t="shared" si="181"/>
        <v>13.629170999999999</v>
      </c>
      <c r="AU26" s="8"/>
    </row>
    <row r="27" spans="2:47" x14ac:dyDescent="0.25">
      <c r="B27">
        <v>3204081632.6531</v>
      </c>
      <c r="C27">
        <v>-19.224627000000002</v>
      </c>
      <c r="D27">
        <v>16.480906999999998</v>
      </c>
      <c r="E27">
        <v>24.715508</v>
      </c>
      <c r="F27">
        <v>-77.373131000000001</v>
      </c>
      <c r="G27">
        <v>-8.2345991000000005</v>
      </c>
      <c r="H27" s="8"/>
      <c r="I27" s="6">
        <f t="shared" si="0"/>
        <v>3.6938775510204001</v>
      </c>
      <c r="J27" s="6">
        <f t="shared" si="1"/>
        <v>25.766071</v>
      </c>
      <c r="K27" s="6">
        <f t="shared" si="2"/>
        <v>17.360222</v>
      </c>
      <c r="L27" s="6">
        <f t="shared" si="6"/>
        <v>3.6938775510204001</v>
      </c>
      <c r="M27" s="81">
        <f t="shared" ref="M27:N27" si="182">C135</f>
        <v>25.880886</v>
      </c>
      <c r="N27" s="81">
        <f t="shared" si="182"/>
        <v>17.476198</v>
      </c>
      <c r="O27" s="81">
        <f t="shared" si="8"/>
        <v>3.6938775510204001</v>
      </c>
      <c r="P27" s="81">
        <f t="shared" ref="P27:Q27" si="183">C239</f>
        <v>23.788401</v>
      </c>
      <c r="Q27" s="81">
        <f t="shared" si="183"/>
        <v>15.164682000000001</v>
      </c>
      <c r="R27" s="81">
        <f t="shared" si="10"/>
        <v>3.6938775510204001</v>
      </c>
      <c r="S27" s="81">
        <f t="shared" ref="S27:T27" si="184">C343</f>
        <v>22.025848</v>
      </c>
      <c r="T27" s="81">
        <f t="shared" si="184"/>
        <v>13.070441000000001</v>
      </c>
      <c r="U27" s="81">
        <f t="shared" si="12"/>
        <v>3.6938775510204001</v>
      </c>
      <c r="V27" s="81">
        <f t="shared" ref="V27:W27" si="185">C447</f>
        <v>20.253439</v>
      </c>
      <c r="W27" s="81">
        <f t="shared" si="185"/>
        <v>10.764818</v>
      </c>
      <c r="Y27">
        <v>3204081632.6531</v>
      </c>
      <c r="Z27">
        <v>-19.224627000000002</v>
      </c>
      <c r="AA27">
        <v>16.480906999999998</v>
      </c>
      <c r="AB27">
        <v>24.715508</v>
      </c>
      <c r="AC27">
        <v>-77.373131000000001</v>
      </c>
      <c r="AD27">
        <v>-8.2345991000000005</v>
      </c>
      <c r="AE27" s="8"/>
      <c r="AF27" s="6">
        <f t="shared" si="3"/>
        <v>3.6938775510204001</v>
      </c>
      <c r="AG27" s="6">
        <f t="shared" si="4"/>
        <v>25.766071</v>
      </c>
      <c r="AH27" s="6">
        <f t="shared" si="5"/>
        <v>17.360222</v>
      </c>
      <c r="AI27" s="6">
        <f t="shared" si="14"/>
        <v>3.6938775510204001</v>
      </c>
      <c r="AJ27" s="81">
        <f t="shared" ref="AJ27:AK27" si="186">Z135</f>
        <v>26.324397999999999</v>
      </c>
      <c r="AK27" s="81">
        <f t="shared" si="186"/>
        <v>18.578087</v>
      </c>
      <c r="AL27" s="81">
        <f t="shared" si="16"/>
        <v>3.6938775510204001</v>
      </c>
      <c r="AM27" s="43">
        <f t="shared" ref="AM27:AN27" si="187">Z239</f>
        <v>25.492767000000001</v>
      </c>
      <c r="AN27" s="81">
        <f t="shared" si="187"/>
        <v>17.513974999999999</v>
      </c>
      <c r="AO27" s="81">
        <f t="shared" si="18"/>
        <v>3.6938775510204001</v>
      </c>
      <c r="AP27" s="81">
        <f t="shared" ref="AP27:AQ27" si="188">Z343</f>
        <v>24.94191</v>
      </c>
      <c r="AQ27" s="81">
        <f t="shared" si="188"/>
        <v>16.598934</v>
      </c>
      <c r="AR27" s="81">
        <f t="shared" si="20"/>
        <v>3.6938775510204001</v>
      </c>
      <c r="AS27" s="81">
        <f t="shared" ref="AS27:AT27" si="189">Z447</f>
        <v>24.943254</v>
      </c>
      <c r="AT27" s="81">
        <f t="shared" si="189"/>
        <v>15.958136</v>
      </c>
      <c r="AU27" s="8"/>
    </row>
    <row r="28" spans="2:47" x14ac:dyDescent="0.25">
      <c r="B28">
        <v>3326530612.2449002</v>
      </c>
      <c r="C28">
        <v>-19.118879</v>
      </c>
      <c r="D28">
        <v>16.545974999999999</v>
      </c>
      <c r="E28">
        <v>24.815788000000001</v>
      </c>
      <c r="F28">
        <v>-78.144287000000006</v>
      </c>
      <c r="G28">
        <v>-8.2698145000000007</v>
      </c>
      <c r="H28" s="8"/>
      <c r="I28" s="6">
        <f t="shared" si="0"/>
        <v>3.8163265306121996</v>
      </c>
      <c r="J28" s="6">
        <f t="shared" si="1"/>
        <v>25.644549999999999</v>
      </c>
      <c r="K28" s="6">
        <f t="shared" si="2"/>
        <v>17.197893000000001</v>
      </c>
      <c r="L28" s="6">
        <f t="shared" si="6"/>
        <v>3.8163265306121996</v>
      </c>
      <c r="M28" s="81">
        <f t="shared" ref="M28:N28" si="190">C136</f>
        <v>25.761420999999999</v>
      </c>
      <c r="N28" s="81">
        <f t="shared" si="190"/>
        <v>17.316755000000001</v>
      </c>
      <c r="O28" s="81">
        <f t="shared" si="8"/>
        <v>3.8163265306121996</v>
      </c>
      <c r="P28" s="81">
        <f t="shared" ref="P28:Q28" si="191">C240</f>
        <v>23.312376</v>
      </c>
      <c r="Q28" s="81">
        <f t="shared" si="191"/>
        <v>14.644155</v>
      </c>
      <c r="R28" s="81">
        <f t="shared" si="10"/>
        <v>3.8163265306121996</v>
      </c>
      <c r="S28" s="81">
        <f t="shared" ref="S28:T28" si="192">C344</f>
        <v>21.476027999999999</v>
      </c>
      <c r="T28" s="81">
        <f t="shared" si="192"/>
        <v>12.473986</v>
      </c>
      <c r="U28" s="81">
        <f t="shared" si="12"/>
        <v>3.8163265306121996</v>
      </c>
      <c r="V28" s="81">
        <f t="shared" ref="V28:W28" si="193">C448</f>
        <v>19.909407000000002</v>
      </c>
      <c r="W28" s="81">
        <f t="shared" si="193"/>
        <v>10.336665999999999</v>
      </c>
      <c r="Y28">
        <v>3326530612.2449002</v>
      </c>
      <c r="Z28">
        <v>-19.118879</v>
      </c>
      <c r="AA28">
        <v>16.545974999999999</v>
      </c>
      <c r="AB28">
        <v>24.815788000000001</v>
      </c>
      <c r="AC28">
        <v>-78.144287000000006</v>
      </c>
      <c r="AD28">
        <v>-8.2698145000000007</v>
      </c>
      <c r="AE28" s="8"/>
      <c r="AF28" s="6">
        <f t="shared" si="3"/>
        <v>3.8163265306121996</v>
      </c>
      <c r="AG28" s="6">
        <f t="shared" si="4"/>
        <v>25.644549999999999</v>
      </c>
      <c r="AH28" s="6">
        <f t="shared" si="5"/>
        <v>17.197893000000001</v>
      </c>
      <c r="AI28" s="6">
        <f t="shared" si="14"/>
        <v>3.8163265306121996</v>
      </c>
      <c r="AJ28" s="81">
        <f t="shared" ref="AJ28:AK28" si="194">Z136</f>
        <v>26.64537</v>
      </c>
      <c r="AK28" s="81">
        <f t="shared" si="194"/>
        <v>18.861629000000001</v>
      </c>
      <c r="AL28" s="81">
        <f t="shared" si="16"/>
        <v>3.8163265306121996</v>
      </c>
      <c r="AM28" s="43">
        <f t="shared" ref="AM28:AN28" si="195">Z240</f>
        <v>25.376486</v>
      </c>
      <c r="AN28" s="81">
        <f t="shared" si="195"/>
        <v>17.354814999999999</v>
      </c>
      <c r="AO28" s="81">
        <f t="shared" si="18"/>
        <v>3.8163265306121996</v>
      </c>
      <c r="AP28" s="81">
        <f t="shared" ref="AP28:AQ28" si="196">Z344</f>
        <v>24.921032</v>
      </c>
      <c r="AQ28" s="81">
        <f t="shared" si="196"/>
        <v>16.541691</v>
      </c>
      <c r="AR28" s="81">
        <f t="shared" si="20"/>
        <v>3.8163265306121996</v>
      </c>
      <c r="AS28" s="81">
        <f t="shared" ref="AS28:AT28" si="197">Z448</f>
        <v>27.056681000000001</v>
      </c>
      <c r="AT28" s="81">
        <f t="shared" si="197"/>
        <v>18.090971</v>
      </c>
      <c r="AU28" s="8"/>
    </row>
    <row r="29" spans="2:47" x14ac:dyDescent="0.25">
      <c r="B29">
        <v>3448979591.8367</v>
      </c>
      <c r="C29">
        <v>-19.262238</v>
      </c>
      <c r="D29">
        <v>17.029613000000001</v>
      </c>
      <c r="E29">
        <v>25.380127000000002</v>
      </c>
      <c r="F29">
        <v>-80.575653000000003</v>
      </c>
      <c r="G29">
        <v>-8.3505134999999999</v>
      </c>
      <c r="H29" s="8"/>
      <c r="I29" s="6">
        <f t="shared" si="0"/>
        <v>3.9387755102041</v>
      </c>
      <c r="J29" s="6">
        <f t="shared" si="1"/>
        <v>26.040602</v>
      </c>
      <c r="K29" s="6">
        <f t="shared" si="2"/>
        <v>17.525257</v>
      </c>
      <c r="L29" s="6">
        <f t="shared" si="6"/>
        <v>3.9387755102041</v>
      </c>
      <c r="M29" s="81">
        <f t="shared" ref="M29:N29" si="198">C137</f>
        <v>26.255155999999999</v>
      </c>
      <c r="N29" s="81">
        <f t="shared" si="198"/>
        <v>17.741765999999998</v>
      </c>
      <c r="O29" s="81">
        <f t="shared" si="8"/>
        <v>3.9387755102041</v>
      </c>
      <c r="P29" s="81">
        <f t="shared" ref="P29:Q29" si="199">C241</f>
        <v>23.733104999999998</v>
      </c>
      <c r="Q29" s="81">
        <f t="shared" si="199"/>
        <v>15.000915000000001</v>
      </c>
      <c r="R29" s="81">
        <f t="shared" si="10"/>
        <v>3.9387755102041</v>
      </c>
      <c r="S29" s="81">
        <f t="shared" ref="S29:T29" si="200">C345</f>
        <v>21.881594</v>
      </c>
      <c r="T29" s="81">
        <f t="shared" si="200"/>
        <v>12.817728000000001</v>
      </c>
      <c r="U29" s="81">
        <f t="shared" si="12"/>
        <v>3.9387755102041</v>
      </c>
      <c r="V29" s="81">
        <f t="shared" ref="V29:W29" si="201">C449</f>
        <v>20.185103999999999</v>
      </c>
      <c r="W29" s="81">
        <f t="shared" si="201"/>
        <v>10.544625</v>
      </c>
      <c r="Y29">
        <v>3448979591.8367</v>
      </c>
      <c r="Z29">
        <v>-19.262238</v>
      </c>
      <c r="AA29">
        <v>17.029613000000001</v>
      </c>
      <c r="AB29">
        <v>25.380127000000002</v>
      </c>
      <c r="AC29">
        <v>-80.575653000000003</v>
      </c>
      <c r="AD29">
        <v>-8.3505134999999999</v>
      </c>
      <c r="AE29" s="8"/>
      <c r="AF29" s="6">
        <f t="shared" si="3"/>
        <v>3.9387755102041</v>
      </c>
      <c r="AG29" s="6">
        <f t="shared" si="4"/>
        <v>26.040602</v>
      </c>
      <c r="AH29" s="6">
        <f t="shared" si="5"/>
        <v>17.525257</v>
      </c>
      <c r="AI29" s="6">
        <f t="shared" si="14"/>
        <v>3.9387755102041</v>
      </c>
      <c r="AJ29" s="81">
        <f t="shared" ref="AJ29:AK29" si="202">Z137</f>
        <v>27.002753999999999</v>
      </c>
      <c r="AK29" s="81">
        <f t="shared" si="202"/>
        <v>19.125055</v>
      </c>
      <c r="AL29" s="81">
        <f t="shared" si="16"/>
        <v>3.9387755102041</v>
      </c>
      <c r="AM29" s="43">
        <f t="shared" ref="AM29:AN29" si="203">Z241</f>
        <v>25.438707000000001</v>
      </c>
      <c r="AN29" s="81">
        <f t="shared" si="203"/>
        <v>17.324922999999998</v>
      </c>
      <c r="AO29" s="81">
        <f t="shared" si="18"/>
        <v>3.9387755102041</v>
      </c>
      <c r="AP29" s="81">
        <f t="shared" ref="AP29:AQ29" si="204">Z345</f>
        <v>25.094536000000002</v>
      </c>
      <c r="AQ29" s="81">
        <f t="shared" si="204"/>
        <v>16.631799999999998</v>
      </c>
      <c r="AR29" s="81">
        <f t="shared" si="20"/>
        <v>3.9387755102041</v>
      </c>
      <c r="AS29" s="81">
        <f t="shared" ref="AS29:AT29" si="205">Z449</f>
        <v>28.693860999999998</v>
      </c>
      <c r="AT29" s="81">
        <f t="shared" si="205"/>
        <v>19.681885000000001</v>
      </c>
      <c r="AU29" s="8"/>
    </row>
    <row r="30" spans="2:47" x14ac:dyDescent="0.25">
      <c r="B30">
        <v>3571428571.4285998</v>
      </c>
      <c r="C30">
        <v>-19.477325</v>
      </c>
      <c r="D30">
        <v>17.48752</v>
      </c>
      <c r="E30">
        <v>25.855953</v>
      </c>
      <c r="F30">
        <v>-81.033066000000005</v>
      </c>
      <c r="G30">
        <v>-8.3684311000000005</v>
      </c>
      <c r="H30" s="8"/>
      <c r="I30" s="6">
        <f t="shared" si="0"/>
        <v>4.0612244897959</v>
      </c>
      <c r="J30" s="6">
        <f t="shared" si="1"/>
        <v>26.482583999999999</v>
      </c>
      <c r="K30" s="6">
        <f t="shared" si="2"/>
        <v>18.064782999999998</v>
      </c>
      <c r="L30" s="6">
        <f t="shared" si="6"/>
        <v>4.0612244897959</v>
      </c>
      <c r="M30" s="81">
        <f t="shared" ref="M30:N30" si="206">C138</f>
        <v>26.641603</v>
      </c>
      <c r="N30" s="81">
        <f t="shared" si="206"/>
        <v>18.225477000000001</v>
      </c>
      <c r="O30" s="81">
        <f t="shared" si="8"/>
        <v>4.0612244897959</v>
      </c>
      <c r="P30" s="81">
        <f t="shared" ref="P30:Q30" si="207">C242</f>
        <v>24.289290999999999</v>
      </c>
      <c r="Q30" s="81">
        <f t="shared" si="207"/>
        <v>15.670814999999999</v>
      </c>
      <c r="R30" s="81">
        <f t="shared" si="10"/>
        <v>4.0612244897959</v>
      </c>
      <c r="S30" s="81">
        <f t="shared" ref="S30:T30" si="208">C346</f>
        <v>22.289639999999999</v>
      </c>
      <c r="T30" s="81">
        <f t="shared" si="208"/>
        <v>13.348558000000001</v>
      </c>
      <c r="U30" s="81">
        <f t="shared" si="12"/>
        <v>4.0612244897959</v>
      </c>
      <c r="V30" s="81">
        <f t="shared" ref="V30:W30" si="209">C450</f>
        <v>20.375337999999999</v>
      </c>
      <c r="W30" s="81">
        <f t="shared" si="209"/>
        <v>10.845751</v>
      </c>
      <c r="Y30">
        <v>3571428571.4285998</v>
      </c>
      <c r="Z30">
        <v>-19.477325</v>
      </c>
      <c r="AA30">
        <v>17.48752</v>
      </c>
      <c r="AB30">
        <v>25.855953</v>
      </c>
      <c r="AC30">
        <v>-81.033066000000005</v>
      </c>
      <c r="AD30">
        <v>-8.3684311000000005</v>
      </c>
      <c r="AE30" s="8"/>
      <c r="AF30" s="6">
        <f t="shared" si="3"/>
        <v>4.0612244897959</v>
      </c>
      <c r="AG30" s="6">
        <f t="shared" si="4"/>
        <v>26.482583999999999</v>
      </c>
      <c r="AH30" s="6">
        <f t="shared" si="5"/>
        <v>18.064782999999998</v>
      </c>
      <c r="AI30" s="6">
        <f t="shared" si="14"/>
        <v>4.0612244897959</v>
      </c>
      <c r="AJ30" s="81">
        <f t="shared" ref="AJ30:AK30" si="210">Z138</f>
        <v>26.805665999999999</v>
      </c>
      <c r="AK30" s="81">
        <f t="shared" si="210"/>
        <v>18.949749000000001</v>
      </c>
      <c r="AL30" s="81">
        <f t="shared" si="16"/>
        <v>4.0612244897959</v>
      </c>
      <c r="AM30" s="43">
        <f t="shared" ref="AM30:AN30" si="211">Z242</f>
        <v>25.414618000000001</v>
      </c>
      <c r="AN30" s="81">
        <f t="shared" si="211"/>
        <v>17.337578000000001</v>
      </c>
      <c r="AO30" s="81">
        <f t="shared" si="18"/>
        <v>4.0612244897959</v>
      </c>
      <c r="AP30" s="81">
        <f t="shared" ref="AP30:AQ30" si="212">Z346</f>
        <v>25.776126999999999</v>
      </c>
      <c r="AQ30" s="81">
        <f t="shared" si="212"/>
        <v>17.362369999999999</v>
      </c>
      <c r="AR30" s="81">
        <f t="shared" si="20"/>
        <v>4.0612244897959</v>
      </c>
      <c r="AS30" s="81">
        <f t="shared" ref="AS30:AT30" si="213">Z450</f>
        <v>28.642202000000001</v>
      </c>
      <c r="AT30" s="81">
        <f t="shared" si="213"/>
        <v>19.700223999999999</v>
      </c>
      <c r="AU30" s="8"/>
    </row>
    <row r="31" spans="2:47" x14ac:dyDescent="0.25">
      <c r="B31">
        <v>3693877551.0204</v>
      </c>
      <c r="C31">
        <v>-19.343954</v>
      </c>
      <c r="D31">
        <v>17.360222</v>
      </c>
      <c r="E31">
        <v>25.766071</v>
      </c>
      <c r="F31">
        <v>-81.566956000000005</v>
      </c>
      <c r="G31">
        <v>-8.4058484999999994</v>
      </c>
      <c r="H31" s="8"/>
      <c r="I31" s="6">
        <f t="shared" si="0"/>
        <v>4.1836734693878004</v>
      </c>
      <c r="J31" s="6">
        <f t="shared" si="1"/>
        <v>26.968184999999998</v>
      </c>
      <c r="K31" s="6">
        <f t="shared" si="2"/>
        <v>18.603369000000001</v>
      </c>
      <c r="L31" s="6">
        <f t="shared" si="6"/>
        <v>4.1836734693878004</v>
      </c>
      <c r="M31" s="81">
        <f t="shared" ref="M31:N31" si="214">C139</f>
        <v>27.062356999999999</v>
      </c>
      <c r="N31" s="81">
        <f t="shared" si="214"/>
        <v>18.69895</v>
      </c>
      <c r="O31" s="81">
        <f t="shared" si="8"/>
        <v>4.1836734693878004</v>
      </c>
      <c r="P31" s="81">
        <f t="shared" ref="P31:Q31" si="215">C243</f>
        <v>25.078814999999999</v>
      </c>
      <c r="Q31" s="81">
        <f t="shared" si="215"/>
        <v>16.507861999999999</v>
      </c>
      <c r="R31" s="81">
        <f t="shared" si="10"/>
        <v>4.1836734693878004</v>
      </c>
      <c r="S31" s="81">
        <f t="shared" ref="S31:T31" si="216">C347</f>
        <v>23.090546</v>
      </c>
      <c r="T31" s="81">
        <f t="shared" si="216"/>
        <v>14.179584999999999</v>
      </c>
      <c r="U31" s="81">
        <f t="shared" si="12"/>
        <v>4.1836734693878004</v>
      </c>
      <c r="V31" s="81">
        <f t="shared" ref="V31:W31" si="217">C451</f>
        <v>20.943636000000001</v>
      </c>
      <c r="W31" s="81">
        <f t="shared" si="217"/>
        <v>11.414502000000001</v>
      </c>
      <c r="Y31">
        <v>3693877551.0204</v>
      </c>
      <c r="Z31">
        <v>-19.343954</v>
      </c>
      <c r="AA31">
        <v>17.360222</v>
      </c>
      <c r="AB31">
        <v>25.766071</v>
      </c>
      <c r="AC31">
        <v>-81.566956000000005</v>
      </c>
      <c r="AD31">
        <v>-8.4058484999999994</v>
      </c>
      <c r="AE31" s="8"/>
      <c r="AF31" s="6">
        <f t="shared" si="3"/>
        <v>4.1836734693878004</v>
      </c>
      <c r="AG31" s="6">
        <f t="shared" si="4"/>
        <v>26.968184999999998</v>
      </c>
      <c r="AH31" s="6">
        <f t="shared" si="5"/>
        <v>18.603369000000001</v>
      </c>
      <c r="AI31" s="6">
        <f t="shared" si="14"/>
        <v>4.1836734693878004</v>
      </c>
      <c r="AJ31" s="81">
        <f t="shared" ref="AJ31:AK31" si="218">Z139</f>
        <v>26.434750000000001</v>
      </c>
      <c r="AK31" s="81">
        <f t="shared" si="218"/>
        <v>18.562971000000001</v>
      </c>
      <c r="AL31" s="81">
        <f t="shared" si="16"/>
        <v>4.1836734693878004</v>
      </c>
      <c r="AM31" s="43">
        <f t="shared" ref="AM31:AN31" si="219">Z243</f>
        <v>25.647652000000001</v>
      </c>
      <c r="AN31" s="81">
        <f t="shared" si="219"/>
        <v>17.554911000000001</v>
      </c>
      <c r="AO31" s="81">
        <f t="shared" si="18"/>
        <v>4.1836734693878004</v>
      </c>
      <c r="AP31" s="81">
        <f t="shared" ref="AP31:AQ31" si="220">Z347</f>
        <v>26.615784000000001</v>
      </c>
      <c r="AQ31" s="81">
        <f t="shared" si="220"/>
        <v>18.192696000000002</v>
      </c>
      <c r="AR31" s="81">
        <f t="shared" si="20"/>
        <v>4.1836734693878004</v>
      </c>
      <c r="AS31" s="81">
        <f t="shared" ref="AS31:AT31" si="221">Z451</f>
        <v>27.758675</v>
      </c>
      <c r="AT31" s="81">
        <f t="shared" si="221"/>
        <v>18.831441999999999</v>
      </c>
      <c r="AU31" s="8"/>
    </row>
    <row r="32" spans="2:47" x14ac:dyDescent="0.25">
      <c r="B32">
        <v>3816326530.6121998</v>
      </c>
      <c r="C32">
        <v>-19.518471000000002</v>
      </c>
      <c r="D32">
        <v>17.197893000000001</v>
      </c>
      <c r="E32">
        <v>25.644549999999999</v>
      </c>
      <c r="F32">
        <v>-80.580566000000005</v>
      </c>
      <c r="G32">
        <v>-8.4466581000000005</v>
      </c>
      <c r="H32" s="8"/>
      <c r="I32" s="6">
        <f t="shared" si="0"/>
        <v>4.3061224489796004</v>
      </c>
      <c r="J32" s="6">
        <f t="shared" si="1"/>
        <v>26.432161000000001</v>
      </c>
      <c r="K32" s="6">
        <f t="shared" si="2"/>
        <v>18.044816999999998</v>
      </c>
      <c r="L32" s="6">
        <f t="shared" si="6"/>
        <v>4.3061224489796004</v>
      </c>
      <c r="M32" s="81">
        <f t="shared" ref="M32:N32" si="222">C140</f>
        <v>26.431571999999999</v>
      </c>
      <c r="N32" s="81">
        <f t="shared" si="222"/>
        <v>18.045780000000001</v>
      </c>
      <c r="O32" s="81">
        <f t="shared" si="8"/>
        <v>4.3061224489796004</v>
      </c>
      <c r="P32" s="81">
        <f t="shared" ref="P32:Q32" si="223">C244</f>
        <v>24.771799000000001</v>
      </c>
      <c r="Q32" s="81">
        <f t="shared" si="223"/>
        <v>16.154748999999999</v>
      </c>
      <c r="R32" s="81">
        <f t="shared" si="10"/>
        <v>4.3061224489796004</v>
      </c>
      <c r="S32" s="81">
        <f t="shared" ref="S32:T32" si="224">C348</f>
        <v>22.73263</v>
      </c>
      <c r="T32" s="81">
        <f t="shared" si="224"/>
        <v>13.732540999999999</v>
      </c>
      <c r="U32" s="81">
        <f t="shared" si="12"/>
        <v>4.3061224489796004</v>
      </c>
      <c r="V32" s="81">
        <f t="shared" ref="V32:W32" si="225">C452</f>
        <v>20.765917000000002</v>
      </c>
      <c r="W32" s="81">
        <f t="shared" si="225"/>
        <v>11.102899000000001</v>
      </c>
      <c r="Y32">
        <v>3816326530.6121998</v>
      </c>
      <c r="Z32">
        <v>-19.518471000000002</v>
      </c>
      <c r="AA32">
        <v>17.197893000000001</v>
      </c>
      <c r="AB32">
        <v>25.644549999999999</v>
      </c>
      <c r="AC32">
        <v>-80.580566000000005</v>
      </c>
      <c r="AD32">
        <v>-8.4466581000000005</v>
      </c>
      <c r="AE32" s="8"/>
      <c r="AF32" s="6">
        <f t="shared" si="3"/>
        <v>4.3061224489796004</v>
      </c>
      <c r="AG32" s="6">
        <f t="shared" si="4"/>
        <v>26.432161000000001</v>
      </c>
      <c r="AH32" s="6">
        <f t="shared" si="5"/>
        <v>18.044816999999998</v>
      </c>
      <c r="AI32" s="6">
        <f t="shared" si="14"/>
        <v>4.3061224489796004</v>
      </c>
      <c r="AJ32" s="81">
        <f t="shared" ref="AJ32:AK32" si="226">Z140</f>
        <v>26.053232000000001</v>
      </c>
      <c r="AK32" s="81">
        <f t="shared" si="226"/>
        <v>18.093745999999999</v>
      </c>
      <c r="AL32" s="81">
        <f t="shared" si="16"/>
        <v>4.3061224489796004</v>
      </c>
      <c r="AM32" s="43">
        <f t="shared" ref="AM32:AN32" si="227">Z244</f>
        <v>25.835681999999998</v>
      </c>
      <c r="AN32" s="81">
        <f t="shared" si="227"/>
        <v>17.648512</v>
      </c>
      <c r="AO32" s="81">
        <f t="shared" si="18"/>
        <v>4.3061224489796004</v>
      </c>
      <c r="AP32" s="81">
        <f t="shared" ref="AP32:AQ32" si="228">Z348</f>
        <v>27.431215000000002</v>
      </c>
      <c r="AQ32" s="81">
        <f t="shared" si="228"/>
        <v>18.914337</v>
      </c>
      <c r="AR32" s="81">
        <f t="shared" si="20"/>
        <v>4.3061224489796004</v>
      </c>
      <c r="AS32" s="81">
        <f t="shared" ref="AS32:AT32" si="229">Z452</f>
        <v>27.242840000000001</v>
      </c>
      <c r="AT32" s="81">
        <f t="shared" si="229"/>
        <v>18.230810000000002</v>
      </c>
      <c r="AU32" s="8"/>
    </row>
    <row r="33" spans="2:47" x14ac:dyDescent="0.25">
      <c r="B33">
        <v>3938775510.2041001</v>
      </c>
      <c r="C33">
        <v>-19.618509</v>
      </c>
      <c r="D33">
        <v>17.525257</v>
      </c>
      <c r="E33">
        <v>26.040602</v>
      </c>
      <c r="F33">
        <v>-80.482642999999996</v>
      </c>
      <c r="G33">
        <v>-8.5153455999999998</v>
      </c>
      <c r="H33" s="8"/>
      <c r="I33" s="6">
        <f t="shared" si="0"/>
        <v>4.4285714285713995</v>
      </c>
      <c r="J33" s="6">
        <f t="shared" si="1"/>
        <v>26.038239999999998</v>
      </c>
      <c r="K33" s="6">
        <f t="shared" si="2"/>
        <v>17.583632000000001</v>
      </c>
      <c r="L33" s="6">
        <f t="shared" si="6"/>
        <v>4.4285714285713995</v>
      </c>
      <c r="M33" s="81">
        <f t="shared" ref="M33:N33" si="230">C141</f>
        <v>26.024156999999999</v>
      </c>
      <c r="N33" s="81">
        <f t="shared" si="230"/>
        <v>17.571217000000001</v>
      </c>
      <c r="O33" s="81">
        <f t="shared" si="8"/>
        <v>4.4285714285713995</v>
      </c>
      <c r="P33" s="81">
        <f t="shared" ref="P33:Q33" si="231">C245</f>
        <v>24.258649999999999</v>
      </c>
      <c r="Q33" s="81">
        <f t="shared" si="231"/>
        <v>15.554181</v>
      </c>
      <c r="R33" s="81">
        <f t="shared" si="10"/>
        <v>4.4285714285713995</v>
      </c>
      <c r="S33" s="81">
        <f t="shared" ref="S33:T33" si="232">C349</f>
        <v>22.200438999999999</v>
      </c>
      <c r="T33" s="81">
        <f t="shared" si="232"/>
        <v>13.085122999999999</v>
      </c>
      <c r="U33" s="81">
        <f t="shared" si="12"/>
        <v>4.4285714285713995</v>
      </c>
      <c r="V33" s="81">
        <f t="shared" ref="V33:W33" si="233">C453</f>
        <v>20.469926999999998</v>
      </c>
      <c r="W33" s="81">
        <f t="shared" si="233"/>
        <v>10.693451</v>
      </c>
      <c r="Y33">
        <v>3938775510.2041001</v>
      </c>
      <c r="Z33">
        <v>-19.618509</v>
      </c>
      <c r="AA33">
        <v>17.525257</v>
      </c>
      <c r="AB33">
        <v>26.040602</v>
      </c>
      <c r="AC33">
        <v>-80.482642999999996</v>
      </c>
      <c r="AD33">
        <v>-8.5153455999999998</v>
      </c>
      <c r="AE33" s="8"/>
      <c r="AF33" s="6">
        <f t="shared" si="3"/>
        <v>4.4285714285713995</v>
      </c>
      <c r="AG33" s="6">
        <f t="shared" si="4"/>
        <v>26.038239999999998</v>
      </c>
      <c r="AH33" s="6">
        <f t="shared" si="5"/>
        <v>17.583632000000001</v>
      </c>
      <c r="AI33" s="6">
        <f t="shared" si="14"/>
        <v>4.4285714285713995</v>
      </c>
      <c r="AJ33" s="81">
        <f t="shared" ref="AJ33:AK33" si="234">Z141</f>
        <v>26.430772999999999</v>
      </c>
      <c r="AK33" s="81">
        <f t="shared" si="234"/>
        <v>18.347763</v>
      </c>
      <c r="AL33" s="81">
        <f t="shared" si="16"/>
        <v>4.4285714285713995</v>
      </c>
      <c r="AM33" s="43">
        <f t="shared" ref="AM33:AN33" si="235">Z245</f>
        <v>26.200299999999999</v>
      </c>
      <c r="AN33" s="81">
        <f t="shared" si="235"/>
        <v>17.888978999999999</v>
      </c>
      <c r="AO33" s="81">
        <f t="shared" si="18"/>
        <v>4.4285714285713995</v>
      </c>
      <c r="AP33" s="81">
        <f t="shared" ref="AP33:AQ33" si="236">Z349</f>
        <v>27.544857</v>
      </c>
      <c r="AQ33" s="81">
        <f t="shared" si="236"/>
        <v>18.909063</v>
      </c>
      <c r="AR33" s="81">
        <f t="shared" si="20"/>
        <v>4.4285714285713995</v>
      </c>
      <c r="AS33" s="81">
        <f t="shared" ref="AS33:AT33" si="237">Z453</f>
        <v>27.647921</v>
      </c>
      <c r="AT33" s="81">
        <f t="shared" si="237"/>
        <v>18.522676000000001</v>
      </c>
      <c r="AU33" s="8"/>
    </row>
    <row r="34" spans="2:47" x14ac:dyDescent="0.25">
      <c r="B34">
        <v>4061224489.7958999</v>
      </c>
      <c r="C34">
        <v>-19.395617000000001</v>
      </c>
      <c r="D34">
        <v>18.064782999999998</v>
      </c>
      <c r="E34">
        <v>26.482583999999999</v>
      </c>
      <c r="F34">
        <v>-83.686119000000005</v>
      </c>
      <c r="G34">
        <v>-8.4178008999999996</v>
      </c>
      <c r="H34" s="8"/>
      <c r="I34" s="6">
        <f t="shared" si="0"/>
        <v>4.5510204081632999</v>
      </c>
      <c r="J34" s="6">
        <f t="shared" si="1"/>
        <v>25.334689999999998</v>
      </c>
      <c r="K34" s="6">
        <f t="shared" si="2"/>
        <v>16.959586999999999</v>
      </c>
      <c r="L34" s="6">
        <f t="shared" si="6"/>
        <v>4.5510204081632999</v>
      </c>
      <c r="M34" s="81">
        <f t="shared" ref="M34:N34" si="238">C142</f>
        <v>25.359634</v>
      </c>
      <c r="N34" s="81">
        <f t="shared" si="238"/>
        <v>16.985969999999998</v>
      </c>
      <c r="O34" s="81">
        <f t="shared" si="8"/>
        <v>4.5510204081632999</v>
      </c>
      <c r="P34" s="81">
        <f t="shared" ref="P34:Q34" si="239">C246</f>
        <v>23.362870999999998</v>
      </c>
      <c r="Q34" s="81">
        <f t="shared" si="239"/>
        <v>14.730974</v>
      </c>
      <c r="R34" s="81">
        <f t="shared" si="10"/>
        <v>4.5510204081632999</v>
      </c>
      <c r="S34" s="81">
        <f t="shared" ref="S34:T34" si="240">C350</f>
        <v>21.305606999999998</v>
      </c>
      <c r="T34" s="81">
        <f t="shared" si="240"/>
        <v>12.267545</v>
      </c>
      <c r="U34" s="81">
        <f t="shared" si="12"/>
        <v>4.5510204081632999</v>
      </c>
      <c r="V34" s="81">
        <f t="shared" ref="V34:W34" si="241">C454</f>
        <v>19.960045000000001</v>
      </c>
      <c r="W34" s="81">
        <f t="shared" si="241"/>
        <v>10.308242999999999</v>
      </c>
      <c r="Y34">
        <v>4061224489.7958999</v>
      </c>
      <c r="Z34">
        <v>-19.395617000000001</v>
      </c>
      <c r="AA34">
        <v>18.064782999999998</v>
      </c>
      <c r="AB34">
        <v>26.482583999999999</v>
      </c>
      <c r="AC34">
        <v>-83.686119000000005</v>
      </c>
      <c r="AD34">
        <v>-8.4178008999999996</v>
      </c>
      <c r="AE34" s="8"/>
      <c r="AF34" s="6">
        <f t="shared" si="3"/>
        <v>4.5510204081632999</v>
      </c>
      <c r="AG34" s="6">
        <f t="shared" si="4"/>
        <v>25.334689999999998</v>
      </c>
      <c r="AH34" s="6">
        <f t="shared" si="5"/>
        <v>16.959586999999999</v>
      </c>
      <c r="AI34" s="6">
        <f t="shared" si="14"/>
        <v>4.5510204081632999</v>
      </c>
      <c r="AJ34" s="81">
        <f t="shared" ref="AJ34:AK34" si="242">Z142</f>
        <v>26.949648</v>
      </c>
      <c r="AK34" s="81">
        <f t="shared" si="242"/>
        <v>18.905214000000001</v>
      </c>
      <c r="AL34" s="81">
        <f t="shared" si="16"/>
        <v>4.5510204081632999</v>
      </c>
      <c r="AM34" s="43">
        <f t="shared" ref="AM34:AN34" si="243">Z246</f>
        <v>26.887544999999999</v>
      </c>
      <c r="AN34" s="81">
        <f t="shared" si="243"/>
        <v>18.633645999999999</v>
      </c>
      <c r="AO34" s="81">
        <f t="shared" si="18"/>
        <v>4.5510204081632999</v>
      </c>
      <c r="AP34" s="81">
        <f t="shared" ref="AP34:AQ34" si="244">Z350</f>
        <v>27.378668000000001</v>
      </c>
      <c r="AQ34" s="81">
        <f t="shared" si="244"/>
        <v>18.824180999999999</v>
      </c>
      <c r="AR34" s="81">
        <f t="shared" si="20"/>
        <v>4.5510204081632999</v>
      </c>
      <c r="AS34" s="81">
        <f t="shared" ref="AS34:AT34" si="245">Z454</f>
        <v>27.502886</v>
      </c>
      <c r="AT34" s="81">
        <f t="shared" si="245"/>
        <v>18.481636000000002</v>
      </c>
      <c r="AU34" s="8"/>
    </row>
    <row r="35" spans="2:47" x14ac:dyDescent="0.25">
      <c r="B35">
        <v>4183673469.3878002</v>
      </c>
      <c r="C35">
        <v>-19.115755</v>
      </c>
      <c r="D35">
        <v>18.603369000000001</v>
      </c>
      <c r="E35">
        <v>26.968184999999998</v>
      </c>
      <c r="F35">
        <v>-82.609581000000006</v>
      </c>
      <c r="G35">
        <v>-8.3648176000000003</v>
      </c>
      <c r="H35" s="8"/>
      <c r="I35" s="6">
        <f t="shared" si="0"/>
        <v>4.6734693877550999</v>
      </c>
      <c r="J35" s="6">
        <f t="shared" si="1"/>
        <v>24.979609</v>
      </c>
      <c r="K35" s="6">
        <f t="shared" si="2"/>
        <v>16.683176</v>
      </c>
      <c r="L35" s="6">
        <f t="shared" si="6"/>
        <v>4.6734693877550999</v>
      </c>
      <c r="M35" s="81">
        <f t="shared" ref="M35:N35" si="246">C143</f>
        <v>24.954044</v>
      </c>
      <c r="N35" s="81">
        <f t="shared" si="246"/>
        <v>16.659519</v>
      </c>
      <c r="O35" s="81">
        <f t="shared" si="8"/>
        <v>4.6734693877550999</v>
      </c>
      <c r="P35" s="81">
        <f t="shared" ref="P35:Q35" si="247">C247</f>
        <v>22.662707999999999</v>
      </c>
      <c r="Q35" s="81">
        <f t="shared" si="247"/>
        <v>14.104929</v>
      </c>
      <c r="R35" s="81">
        <f t="shared" si="10"/>
        <v>4.6734693877550999</v>
      </c>
      <c r="S35" s="81">
        <f t="shared" ref="S35:T35" si="248">C351</f>
        <v>20.734480000000001</v>
      </c>
      <c r="T35" s="81">
        <f t="shared" si="248"/>
        <v>11.78021</v>
      </c>
      <c r="U35" s="81">
        <f t="shared" si="12"/>
        <v>4.6734693877550999</v>
      </c>
      <c r="V35" s="81">
        <f t="shared" ref="V35:W35" si="249">C455</f>
        <v>19.419525</v>
      </c>
      <c r="W35" s="81">
        <f t="shared" si="249"/>
        <v>9.8796396000000009</v>
      </c>
      <c r="Y35">
        <v>4183673469.3878002</v>
      </c>
      <c r="Z35">
        <v>-19.115755</v>
      </c>
      <c r="AA35">
        <v>18.603369000000001</v>
      </c>
      <c r="AB35">
        <v>26.968184999999998</v>
      </c>
      <c r="AC35">
        <v>-82.609581000000006</v>
      </c>
      <c r="AD35">
        <v>-8.3648176000000003</v>
      </c>
      <c r="AE35" s="8"/>
      <c r="AF35" s="6">
        <f t="shared" si="3"/>
        <v>4.6734693877550999</v>
      </c>
      <c r="AG35" s="6">
        <f t="shared" si="4"/>
        <v>24.979609</v>
      </c>
      <c r="AH35" s="6">
        <f t="shared" si="5"/>
        <v>16.683176</v>
      </c>
      <c r="AI35" s="6">
        <f t="shared" si="14"/>
        <v>4.6734693877550999</v>
      </c>
      <c r="AJ35" s="81">
        <f t="shared" ref="AJ35:AK35" si="250">Z143</f>
        <v>28.052033999999999</v>
      </c>
      <c r="AK35" s="81">
        <f t="shared" si="250"/>
        <v>20.055541999999999</v>
      </c>
      <c r="AL35" s="81">
        <f t="shared" si="16"/>
        <v>4.6734693877550999</v>
      </c>
      <c r="AM35" s="43">
        <f t="shared" ref="AM35:AN35" si="251">Z247</f>
        <v>27.529675000000001</v>
      </c>
      <c r="AN35" s="81">
        <f t="shared" si="251"/>
        <v>19.334454999999998</v>
      </c>
      <c r="AO35" s="81">
        <f t="shared" si="18"/>
        <v>4.6734693877550999</v>
      </c>
      <c r="AP35" s="81">
        <f t="shared" ref="AP35:AQ35" si="252">Z351</f>
        <v>26.747364000000001</v>
      </c>
      <c r="AQ35" s="81">
        <f t="shared" si="252"/>
        <v>18.264285999999998</v>
      </c>
      <c r="AR35" s="81">
        <f t="shared" si="20"/>
        <v>4.6734693877550999</v>
      </c>
      <c r="AS35" s="81">
        <f t="shared" ref="AS35:AT35" si="253">Z455</f>
        <v>26.906662000000001</v>
      </c>
      <c r="AT35" s="81">
        <f t="shared" si="253"/>
        <v>17.966056999999999</v>
      </c>
      <c r="AU35" s="8"/>
    </row>
    <row r="36" spans="2:47" x14ac:dyDescent="0.25">
      <c r="B36">
        <v>4306122448.9796</v>
      </c>
      <c r="C36">
        <v>-19.476385000000001</v>
      </c>
      <c r="D36">
        <v>18.044816999999998</v>
      </c>
      <c r="E36">
        <v>26.432161000000001</v>
      </c>
      <c r="F36">
        <v>-83.287780999999995</v>
      </c>
      <c r="G36">
        <v>-8.3873434000000007</v>
      </c>
      <c r="H36" s="8"/>
      <c r="I36" s="6">
        <f t="shared" si="0"/>
        <v>4.7959183673468999</v>
      </c>
      <c r="J36" s="6">
        <f t="shared" si="1"/>
        <v>24.902584000000001</v>
      </c>
      <c r="K36" s="6">
        <f t="shared" si="2"/>
        <v>16.571850000000001</v>
      </c>
      <c r="L36" s="6">
        <f t="shared" si="6"/>
        <v>4.7959183673468999</v>
      </c>
      <c r="M36" s="81">
        <f t="shared" ref="M36:N36" si="254">C144</f>
        <v>24.86422</v>
      </c>
      <c r="N36" s="81">
        <f t="shared" si="254"/>
        <v>16.535233000000002</v>
      </c>
      <c r="O36" s="81">
        <f t="shared" si="8"/>
        <v>4.7959183673468999</v>
      </c>
      <c r="P36" s="81">
        <f t="shared" ref="P36:Q36" si="255">C248</f>
        <v>22.829487</v>
      </c>
      <c r="Q36" s="81">
        <f t="shared" si="255"/>
        <v>14.238728999999999</v>
      </c>
      <c r="R36" s="81">
        <f t="shared" si="10"/>
        <v>4.7959183673468999</v>
      </c>
      <c r="S36" s="81">
        <f t="shared" ref="S36:T36" si="256">C352</f>
        <v>20.978748</v>
      </c>
      <c r="T36" s="81">
        <f t="shared" si="256"/>
        <v>12.001730999999999</v>
      </c>
      <c r="U36" s="81">
        <f t="shared" si="12"/>
        <v>4.7959183673468999</v>
      </c>
      <c r="V36" s="81">
        <f t="shared" ref="V36:W36" si="257">C456</f>
        <v>19.444770999999999</v>
      </c>
      <c r="W36" s="81">
        <f t="shared" si="257"/>
        <v>9.8942776000000006</v>
      </c>
      <c r="Y36">
        <v>4306122448.9796</v>
      </c>
      <c r="Z36">
        <v>-19.476385000000001</v>
      </c>
      <c r="AA36">
        <v>18.044816999999998</v>
      </c>
      <c r="AB36">
        <v>26.432161000000001</v>
      </c>
      <c r="AC36">
        <v>-83.287780999999995</v>
      </c>
      <c r="AD36">
        <v>-8.3873434000000007</v>
      </c>
      <c r="AE36" s="8"/>
      <c r="AF36" s="6">
        <f t="shared" si="3"/>
        <v>4.7959183673468999</v>
      </c>
      <c r="AG36" s="6">
        <f t="shared" si="4"/>
        <v>24.902584000000001</v>
      </c>
      <c r="AH36" s="6">
        <f t="shared" si="5"/>
        <v>16.571850000000001</v>
      </c>
      <c r="AI36" s="6">
        <f t="shared" si="14"/>
        <v>4.7959183673468999</v>
      </c>
      <c r="AJ36" s="81">
        <f t="shared" ref="AJ36:AK36" si="258">Z144</f>
        <v>29.256029000000002</v>
      </c>
      <c r="AK36" s="81">
        <f t="shared" si="258"/>
        <v>21.138462000000001</v>
      </c>
      <c r="AL36" s="81">
        <f t="shared" si="16"/>
        <v>4.7959183673468999</v>
      </c>
      <c r="AM36" s="43">
        <f t="shared" ref="AM36:AN36" si="259">Z248</f>
        <v>28.230713000000002</v>
      </c>
      <c r="AN36" s="81">
        <f t="shared" si="259"/>
        <v>19.919060000000002</v>
      </c>
      <c r="AO36" s="81">
        <f t="shared" si="18"/>
        <v>4.7959183673468999</v>
      </c>
      <c r="AP36" s="81">
        <f t="shared" ref="AP36:AQ36" si="260">Z352</f>
        <v>26.813101</v>
      </c>
      <c r="AQ36" s="81">
        <f t="shared" si="260"/>
        <v>18.219652</v>
      </c>
      <c r="AR36" s="81">
        <f t="shared" si="20"/>
        <v>4.7959183673468999</v>
      </c>
      <c r="AS36" s="81">
        <f t="shared" ref="AS36:AT36" si="261">Z456</f>
        <v>26.724363</v>
      </c>
      <c r="AT36" s="81">
        <f t="shared" si="261"/>
        <v>17.674199999999999</v>
      </c>
      <c r="AU36" s="8"/>
    </row>
    <row r="37" spans="2:47" x14ac:dyDescent="0.25">
      <c r="B37">
        <v>4428571428.5713997</v>
      </c>
      <c r="C37">
        <v>-19.562346999999999</v>
      </c>
      <c r="D37">
        <v>17.583632000000001</v>
      </c>
      <c r="E37">
        <v>26.038239999999998</v>
      </c>
      <c r="F37">
        <v>-80.835007000000004</v>
      </c>
      <c r="G37">
        <v>-8.4546080000000003</v>
      </c>
      <c r="H37" s="8"/>
      <c r="I37" s="6">
        <f t="shared" ref="I37:I68" si="262">B41/1000000000</f>
        <v>4.9183673469388003</v>
      </c>
      <c r="J37" s="6">
        <f t="shared" ref="J37:J68" si="263">E41</f>
        <v>25.376363999999999</v>
      </c>
      <c r="K37" s="6">
        <f t="shared" ref="K37:K68" si="264">D41</f>
        <v>17.135936999999998</v>
      </c>
      <c r="L37" s="6">
        <f t="shared" si="6"/>
        <v>4.9183673469388003</v>
      </c>
      <c r="M37" s="81">
        <f t="shared" ref="M37:N37" si="265">C145</f>
        <v>25.37171</v>
      </c>
      <c r="N37" s="81">
        <f t="shared" si="265"/>
        <v>17.133368999999998</v>
      </c>
      <c r="O37" s="81">
        <f t="shared" si="8"/>
        <v>4.9183673469388003</v>
      </c>
      <c r="P37" s="81">
        <f t="shared" ref="P37:Q37" si="266">C249</f>
        <v>23.541891</v>
      </c>
      <c r="Q37" s="81">
        <f t="shared" si="266"/>
        <v>15.070360000000001</v>
      </c>
      <c r="R37" s="81">
        <f t="shared" si="10"/>
        <v>4.9183673469388003</v>
      </c>
      <c r="S37" s="81">
        <f t="shared" ref="S37:T37" si="267">C353</f>
        <v>21.886859999999999</v>
      </c>
      <c r="T37" s="81">
        <f t="shared" si="267"/>
        <v>13.069806</v>
      </c>
      <c r="U37" s="81">
        <f t="shared" si="12"/>
        <v>4.9183673469388003</v>
      </c>
      <c r="V37" s="81">
        <f t="shared" ref="V37:W37" si="268">C457</f>
        <v>20.005172999999999</v>
      </c>
      <c r="W37" s="81">
        <f t="shared" si="268"/>
        <v>10.658452</v>
      </c>
      <c r="Y37">
        <v>4428571428.5713997</v>
      </c>
      <c r="Z37">
        <v>-19.562346999999999</v>
      </c>
      <c r="AA37">
        <v>17.583632000000001</v>
      </c>
      <c r="AB37">
        <v>26.038239999999998</v>
      </c>
      <c r="AC37">
        <v>-80.835007000000004</v>
      </c>
      <c r="AD37">
        <v>-8.4546080000000003</v>
      </c>
      <c r="AE37" s="8"/>
      <c r="AF37" s="6">
        <f t="shared" ref="AF37:AF68" si="269">Y41/1000000000</f>
        <v>4.9183673469388003</v>
      </c>
      <c r="AG37" s="6">
        <f t="shared" ref="AG37:AG68" si="270">AB41</f>
        <v>25.376363999999999</v>
      </c>
      <c r="AH37" s="6">
        <f t="shared" ref="AH37:AH68" si="271">AA41</f>
        <v>17.135936999999998</v>
      </c>
      <c r="AI37" s="6">
        <f t="shared" si="14"/>
        <v>4.9183673469388003</v>
      </c>
      <c r="AJ37" s="81">
        <f t="shared" ref="AJ37:AK37" si="272">Z145</f>
        <v>29.956275999999999</v>
      </c>
      <c r="AK37" s="81">
        <f t="shared" si="272"/>
        <v>21.803753</v>
      </c>
      <c r="AL37" s="81">
        <f t="shared" si="16"/>
        <v>4.9183673469388003</v>
      </c>
      <c r="AM37" s="43">
        <f t="shared" ref="AM37:AN37" si="273">Z249</f>
        <v>28.221883999999999</v>
      </c>
      <c r="AN37" s="81">
        <f t="shared" si="273"/>
        <v>19.897770000000001</v>
      </c>
      <c r="AO37" s="81">
        <f t="shared" si="18"/>
        <v>4.9183673469388003</v>
      </c>
      <c r="AP37" s="81">
        <f t="shared" ref="AP37:AQ37" si="274">Z353</f>
        <v>26.867632</v>
      </c>
      <c r="AQ37" s="81">
        <f t="shared" si="274"/>
        <v>18.278385</v>
      </c>
      <c r="AR37" s="81">
        <f t="shared" si="20"/>
        <v>4.9183673469388003</v>
      </c>
      <c r="AS37" s="81">
        <f t="shared" ref="AS37:AT37" si="275">Z457</f>
        <v>26.945374000000001</v>
      </c>
      <c r="AT37" s="81">
        <f t="shared" si="275"/>
        <v>17.926575</v>
      </c>
      <c r="AU37" s="8"/>
    </row>
    <row r="38" spans="2:47" x14ac:dyDescent="0.25">
      <c r="B38">
        <v>4551020408.1632996</v>
      </c>
      <c r="C38">
        <v>-19.416360999999998</v>
      </c>
      <c r="D38">
        <v>16.959586999999999</v>
      </c>
      <c r="E38">
        <v>25.334689999999998</v>
      </c>
      <c r="F38">
        <v>-80.744292999999999</v>
      </c>
      <c r="G38">
        <v>-8.375102</v>
      </c>
      <c r="H38" s="8"/>
      <c r="I38" s="6">
        <f t="shared" si="262"/>
        <v>5.0408163265305994</v>
      </c>
      <c r="J38" s="6">
        <f t="shared" si="263"/>
        <v>25.908162999999998</v>
      </c>
      <c r="K38" s="6">
        <f t="shared" si="264"/>
        <v>17.761517000000001</v>
      </c>
      <c r="L38" s="6">
        <f t="shared" si="6"/>
        <v>5.0408163265305994</v>
      </c>
      <c r="M38" s="81">
        <f t="shared" ref="M38:N38" si="276">C146</f>
        <v>25.916844999999999</v>
      </c>
      <c r="N38" s="81">
        <f t="shared" si="276"/>
        <v>17.772154</v>
      </c>
      <c r="O38" s="81">
        <f t="shared" si="8"/>
        <v>5.0408163265305994</v>
      </c>
      <c r="P38" s="81">
        <f t="shared" ref="P38:Q38" si="277">C250</f>
        <v>24.479258000000002</v>
      </c>
      <c r="Q38" s="81">
        <f t="shared" si="277"/>
        <v>16.126469</v>
      </c>
      <c r="R38" s="81">
        <f t="shared" si="10"/>
        <v>5.0408163265305994</v>
      </c>
      <c r="S38" s="81">
        <f t="shared" ref="S38:T38" si="278">C354</f>
        <v>22.865151999999998</v>
      </c>
      <c r="T38" s="81">
        <f t="shared" si="278"/>
        <v>14.197004</v>
      </c>
      <c r="U38" s="81">
        <f t="shared" si="12"/>
        <v>5.0408163265305994</v>
      </c>
      <c r="V38" s="81">
        <f t="shared" ref="V38:W38" si="279">C458</f>
        <v>21.043289000000001</v>
      </c>
      <c r="W38" s="81">
        <f t="shared" si="279"/>
        <v>11.872771</v>
      </c>
      <c r="Y38">
        <v>4551020408.1632996</v>
      </c>
      <c r="Z38">
        <v>-19.416360999999998</v>
      </c>
      <c r="AA38">
        <v>16.959586999999999</v>
      </c>
      <c r="AB38">
        <v>25.334689999999998</v>
      </c>
      <c r="AC38">
        <v>-80.744292999999999</v>
      </c>
      <c r="AD38">
        <v>-8.375102</v>
      </c>
      <c r="AE38" s="8"/>
      <c r="AF38" s="6">
        <f t="shared" si="269"/>
        <v>5.0408163265305994</v>
      </c>
      <c r="AG38" s="6">
        <f t="shared" si="270"/>
        <v>25.908162999999998</v>
      </c>
      <c r="AH38" s="6">
        <f t="shared" si="271"/>
        <v>17.761517000000001</v>
      </c>
      <c r="AI38" s="6">
        <f t="shared" si="14"/>
        <v>5.0408163265305994</v>
      </c>
      <c r="AJ38" s="81">
        <f t="shared" ref="AJ38:AK38" si="280">Z146</f>
        <v>30.612615999999999</v>
      </c>
      <c r="AK38" s="81">
        <f t="shared" si="280"/>
        <v>22.393951000000001</v>
      </c>
      <c r="AL38" s="81">
        <f t="shared" si="16"/>
        <v>5.0408163265305994</v>
      </c>
      <c r="AM38" s="43">
        <f t="shared" ref="AM38:AN38" si="281">Z250</f>
        <v>28.670636999999999</v>
      </c>
      <c r="AN38" s="81">
        <f t="shared" si="281"/>
        <v>20.283771999999999</v>
      </c>
      <c r="AO38" s="81">
        <f t="shared" si="18"/>
        <v>5.0408163265305994</v>
      </c>
      <c r="AP38" s="81">
        <f t="shared" ref="AP38:AQ38" si="282">Z354</f>
        <v>26.854185000000001</v>
      </c>
      <c r="AQ38" s="81">
        <f t="shared" si="282"/>
        <v>18.200386000000002</v>
      </c>
      <c r="AR38" s="81">
        <f t="shared" si="20"/>
        <v>5.0408163265305994</v>
      </c>
      <c r="AS38" s="81">
        <f t="shared" ref="AS38:AT38" si="283">Z458</f>
        <v>26.285291999999998</v>
      </c>
      <c r="AT38" s="81">
        <f t="shared" si="283"/>
        <v>17.214359000000002</v>
      </c>
      <c r="AU38" s="8"/>
    </row>
    <row r="39" spans="2:47" x14ac:dyDescent="0.25">
      <c r="B39">
        <v>4673469387.7551003</v>
      </c>
      <c r="C39">
        <v>-19.265326000000002</v>
      </c>
      <c r="D39">
        <v>16.683176</v>
      </c>
      <c r="E39">
        <v>24.979609</v>
      </c>
      <c r="F39">
        <v>-78.910331999999997</v>
      </c>
      <c r="G39">
        <v>-8.2964324999999999</v>
      </c>
      <c r="H39" s="8"/>
      <c r="I39" s="6">
        <f t="shared" si="262"/>
        <v>5.1632653061224003</v>
      </c>
      <c r="J39" s="6">
        <f t="shared" si="263"/>
        <v>26.320093</v>
      </c>
      <c r="K39" s="6">
        <f t="shared" si="264"/>
        <v>18.281604999999999</v>
      </c>
      <c r="L39" s="6">
        <f t="shared" si="6"/>
        <v>5.1632653061224003</v>
      </c>
      <c r="M39" s="81">
        <f t="shared" ref="M39:N39" si="284">C147</f>
        <v>26.348337000000001</v>
      </c>
      <c r="N39" s="81">
        <f t="shared" si="284"/>
        <v>18.312071</v>
      </c>
      <c r="O39" s="81">
        <f t="shared" si="8"/>
        <v>5.1632653061224003</v>
      </c>
      <c r="P39" s="81">
        <f t="shared" ref="P39:Q39" si="285">C251</f>
        <v>24.888642999999998</v>
      </c>
      <c r="Q39" s="81">
        <f t="shared" si="285"/>
        <v>16.641462000000001</v>
      </c>
      <c r="R39" s="81">
        <f t="shared" si="10"/>
        <v>5.1632653061224003</v>
      </c>
      <c r="S39" s="81">
        <f t="shared" ref="S39:T39" si="286">C355</f>
        <v>23.39817</v>
      </c>
      <c r="T39" s="81">
        <f t="shared" si="286"/>
        <v>14.825241999999999</v>
      </c>
      <c r="U39" s="81">
        <f t="shared" si="12"/>
        <v>5.1632653061224003</v>
      </c>
      <c r="V39" s="81">
        <f t="shared" ref="V39:W39" si="287">C459</f>
        <v>22.065280999999999</v>
      </c>
      <c r="W39" s="81">
        <f t="shared" si="287"/>
        <v>12.978393000000001</v>
      </c>
      <c r="Y39">
        <v>4673469387.7551003</v>
      </c>
      <c r="Z39">
        <v>-19.265326000000002</v>
      </c>
      <c r="AA39">
        <v>16.683176</v>
      </c>
      <c r="AB39">
        <v>24.979609</v>
      </c>
      <c r="AC39">
        <v>-78.910331999999997</v>
      </c>
      <c r="AD39">
        <v>-8.2964324999999999</v>
      </c>
      <c r="AE39" s="8"/>
      <c r="AF39" s="6">
        <f t="shared" si="269"/>
        <v>5.1632653061224003</v>
      </c>
      <c r="AG39" s="6">
        <f t="shared" si="270"/>
        <v>26.320093</v>
      </c>
      <c r="AH39" s="6">
        <f t="shared" si="271"/>
        <v>18.281604999999999</v>
      </c>
      <c r="AI39" s="6">
        <f t="shared" si="14"/>
        <v>5.1632653061224003</v>
      </c>
      <c r="AJ39" s="81">
        <f t="shared" ref="AJ39:AK39" si="288">Z147</f>
        <v>31.427199999999999</v>
      </c>
      <c r="AK39" s="81">
        <f t="shared" si="288"/>
        <v>23.174890999999999</v>
      </c>
      <c r="AL39" s="81">
        <f t="shared" si="16"/>
        <v>5.1632653061224003</v>
      </c>
      <c r="AM39" s="43">
        <f t="shared" ref="AM39:AN39" si="289">Z251</f>
        <v>28.430655000000002</v>
      </c>
      <c r="AN39" s="81">
        <f t="shared" si="289"/>
        <v>19.988510000000002</v>
      </c>
      <c r="AO39" s="81">
        <f t="shared" si="18"/>
        <v>5.1632653061224003</v>
      </c>
      <c r="AP39" s="81">
        <f t="shared" ref="AP39:AQ39" si="290">Z355</f>
        <v>25.969712999999999</v>
      </c>
      <c r="AQ39" s="81">
        <f t="shared" si="290"/>
        <v>17.238994999999999</v>
      </c>
      <c r="AR39" s="81">
        <f t="shared" si="20"/>
        <v>5.1632653061224003</v>
      </c>
      <c r="AS39" s="81">
        <f t="shared" ref="AS39:AT39" si="291">Z459</f>
        <v>24.592220000000001</v>
      </c>
      <c r="AT39" s="81">
        <f t="shared" si="291"/>
        <v>15.437143000000001</v>
      </c>
      <c r="AU39" s="8"/>
    </row>
    <row r="40" spans="2:47" x14ac:dyDescent="0.25">
      <c r="B40">
        <v>4795918367.3469</v>
      </c>
      <c r="C40">
        <v>-19.270237000000002</v>
      </c>
      <c r="D40">
        <v>16.571850000000001</v>
      </c>
      <c r="E40">
        <v>24.902584000000001</v>
      </c>
      <c r="F40">
        <v>-78.300201000000001</v>
      </c>
      <c r="G40">
        <v>-8.3307342999999996</v>
      </c>
      <c r="H40" s="8"/>
      <c r="I40" s="6">
        <f t="shared" si="262"/>
        <v>5.2857142857142998</v>
      </c>
      <c r="J40" s="6">
        <f t="shared" si="263"/>
        <v>26.839562999999998</v>
      </c>
      <c r="K40" s="6">
        <f t="shared" si="264"/>
        <v>18.714006000000001</v>
      </c>
      <c r="L40" s="6">
        <f t="shared" si="6"/>
        <v>5.2857142857142998</v>
      </c>
      <c r="M40" s="81">
        <f t="shared" ref="M40:N40" si="292">C148</f>
        <v>26.802932999999999</v>
      </c>
      <c r="N40" s="81">
        <f t="shared" si="292"/>
        <v>18.678923000000001</v>
      </c>
      <c r="O40" s="81">
        <f t="shared" si="8"/>
        <v>5.2857142857142998</v>
      </c>
      <c r="P40" s="81">
        <f t="shared" ref="P40:Q40" si="293">C252</f>
        <v>25.405543999999999</v>
      </c>
      <c r="Q40" s="81">
        <f t="shared" si="293"/>
        <v>17.073340999999999</v>
      </c>
      <c r="R40" s="81">
        <f t="shared" si="10"/>
        <v>5.2857142857142998</v>
      </c>
      <c r="S40" s="81">
        <f t="shared" ref="S40:T40" si="294">C356</f>
        <v>23.917840999999999</v>
      </c>
      <c r="T40" s="81">
        <f t="shared" si="294"/>
        <v>15.262567000000001</v>
      </c>
      <c r="U40" s="81">
        <f t="shared" si="12"/>
        <v>5.2857142857142998</v>
      </c>
      <c r="V40" s="81">
        <f t="shared" ref="V40:W40" si="295">C460</f>
        <v>22.641220000000001</v>
      </c>
      <c r="W40" s="81">
        <f t="shared" si="295"/>
        <v>13.490769999999999</v>
      </c>
      <c r="Y40">
        <v>4795918367.3469</v>
      </c>
      <c r="Z40">
        <v>-19.270237000000002</v>
      </c>
      <c r="AA40">
        <v>16.571850000000001</v>
      </c>
      <c r="AB40">
        <v>24.902584000000001</v>
      </c>
      <c r="AC40">
        <v>-78.300201000000001</v>
      </c>
      <c r="AD40">
        <v>-8.3307342999999996</v>
      </c>
      <c r="AE40" s="8"/>
      <c r="AF40" s="6">
        <f t="shared" si="269"/>
        <v>5.2857142857142998</v>
      </c>
      <c r="AG40" s="6">
        <f t="shared" si="270"/>
        <v>26.839562999999998</v>
      </c>
      <c r="AH40" s="6">
        <f t="shared" si="271"/>
        <v>18.714006000000001</v>
      </c>
      <c r="AI40" s="6">
        <f t="shared" si="14"/>
        <v>5.2857142857142998</v>
      </c>
      <c r="AJ40" s="81">
        <f t="shared" ref="AJ40:AK40" si="296">Z148</f>
        <v>32.179046999999997</v>
      </c>
      <c r="AK40" s="81">
        <f t="shared" si="296"/>
        <v>23.751124999999998</v>
      </c>
      <c r="AL40" s="81">
        <f t="shared" si="16"/>
        <v>5.2857142857142998</v>
      </c>
      <c r="AM40" s="43">
        <f t="shared" ref="AM40:AN40" si="297">Z252</f>
        <v>28.710194000000001</v>
      </c>
      <c r="AN40" s="81">
        <f t="shared" si="297"/>
        <v>20.072254000000001</v>
      </c>
      <c r="AO40" s="81">
        <f t="shared" si="18"/>
        <v>5.2857142857142998</v>
      </c>
      <c r="AP40" s="81">
        <f t="shared" ref="AP40:AQ40" si="298">Z356</f>
        <v>25.744748999999999</v>
      </c>
      <c r="AQ40" s="81">
        <f t="shared" si="298"/>
        <v>16.810317999999999</v>
      </c>
      <c r="AR40" s="81">
        <f t="shared" si="20"/>
        <v>5.2857142857142998</v>
      </c>
      <c r="AS40" s="81">
        <f t="shared" ref="AS40:AT40" si="299">Z460</f>
        <v>23.449026</v>
      </c>
      <c r="AT40" s="81">
        <f t="shared" si="299"/>
        <v>14.087638999999999</v>
      </c>
      <c r="AU40" s="8"/>
    </row>
    <row r="41" spans="2:47" x14ac:dyDescent="0.25">
      <c r="B41">
        <v>4918367346.9387999</v>
      </c>
      <c r="C41">
        <v>-19.467468</v>
      </c>
      <c r="D41">
        <v>17.135936999999998</v>
      </c>
      <c r="E41">
        <v>25.376363999999999</v>
      </c>
      <c r="F41">
        <v>-80.229652000000002</v>
      </c>
      <c r="G41">
        <v>-8.2404270000000004</v>
      </c>
      <c r="H41" s="8"/>
      <c r="I41" s="6">
        <f t="shared" si="262"/>
        <v>5.4081632653060998</v>
      </c>
      <c r="J41" s="6">
        <f t="shared" si="263"/>
        <v>27.655356999999999</v>
      </c>
      <c r="K41" s="6">
        <f t="shared" si="264"/>
        <v>19.518166000000001</v>
      </c>
      <c r="L41" s="6">
        <f t="shared" si="6"/>
        <v>5.4081632653060998</v>
      </c>
      <c r="M41" s="81">
        <f t="shared" ref="M41:N41" si="300">C149</f>
        <v>27.639603000000001</v>
      </c>
      <c r="N41" s="81">
        <f t="shared" si="300"/>
        <v>19.504155999999998</v>
      </c>
      <c r="O41" s="81">
        <f t="shared" si="8"/>
        <v>5.4081632653060998</v>
      </c>
      <c r="P41" s="81">
        <f t="shared" ref="P41:Q41" si="301">C253</f>
        <v>26.143256999999998</v>
      </c>
      <c r="Q41" s="81">
        <f t="shared" si="301"/>
        <v>17.821580999999998</v>
      </c>
      <c r="R41" s="81">
        <f t="shared" si="10"/>
        <v>5.4081632653060998</v>
      </c>
      <c r="S41" s="81">
        <f t="shared" ref="S41:T41" si="302">C357</f>
        <v>24.580566000000001</v>
      </c>
      <c r="T41" s="81">
        <f t="shared" si="302"/>
        <v>15.972409000000001</v>
      </c>
      <c r="U41" s="81">
        <f t="shared" si="12"/>
        <v>5.4081632653060998</v>
      </c>
      <c r="V41" s="81">
        <f t="shared" ref="V41:W41" si="303">C461</f>
        <v>22.919176</v>
      </c>
      <c r="W41" s="81">
        <f t="shared" si="303"/>
        <v>13.873381</v>
      </c>
      <c r="Y41">
        <v>4918367346.9387999</v>
      </c>
      <c r="Z41">
        <v>-19.467468</v>
      </c>
      <c r="AA41">
        <v>17.135936999999998</v>
      </c>
      <c r="AB41">
        <v>25.376363999999999</v>
      </c>
      <c r="AC41">
        <v>-80.229652000000002</v>
      </c>
      <c r="AD41">
        <v>-8.2404270000000004</v>
      </c>
      <c r="AE41" s="8"/>
      <c r="AF41" s="6">
        <f t="shared" si="269"/>
        <v>5.4081632653060998</v>
      </c>
      <c r="AG41" s="6">
        <f t="shared" si="270"/>
        <v>27.655356999999999</v>
      </c>
      <c r="AH41" s="6">
        <f t="shared" si="271"/>
        <v>19.518166000000001</v>
      </c>
      <c r="AI41" s="6">
        <f t="shared" si="14"/>
        <v>5.4081632653060998</v>
      </c>
      <c r="AJ41" s="81">
        <f t="shared" ref="AJ41:AK41" si="304">Z149</f>
        <v>31.575409000000001</v>
      </c>
      <c r="AK41" s="81">
        <f t="shared" si="304"/>
        <v>23.154938000000001</v>
      </c>
      <c r="AL41" s="81">
        <f t="shared" si="16"/>
        <v>5.4081632653060998</v>
      </c>
      <c r="AM41" s="43">
        <f t="shared" ref="AM41:AN41" si="305">Z253</f>
        <v>28.000886999999999</v>
      </c>
      <c r="AN41" s="81">
        <f t="shared" si="305"/>
        <v>19.384156999999998</v>
      </c>
      <c r="AO41" s="81">
        <f t="shared" si="18"/>
        <v>5.4081632653060998</v>
      </c>
      <c r="AP41" s="81">
        <f t="shared" ref="AP41:AQ41" si="306">Z357</f>
        <v>25.333729000000002</v>
      </c>
      <c r="AQ41" s="81">
        <f t="shared" si="306"/>
        <v>16.445007</v>
      </c>
      <c r="AR41" s="81">
        <f t="shared" si="20"/>
        <v>5.4081632653060998</v>
      </c>
      <c r="AS41" s="81">
        <f t="shared" ref="AS41:AT41" si="307">Z461</f>
        <v>22.705978000000002</v>
      </c>
      <c r="AT41" s="81">
        <f t="shared" si="307"/>
        <v>13.408231000000001</v>
      </c>
      <c r="AU41" s="8"/>
    </row>
    <row r="42" spans="2:47" x14ac:dyDescent="0.25">
      <c r="B42">
        <v>5040816326.5305996</v>
      </c>
      <c r="C42">
        <v>-18.914904</v>
      </c>
      <c r="D42">
        <v>17.761517000000001</v>
      </c>
      <c r="E42">
        <v>25.908162999999998</v>
      </c>
      <c r="F42">
        <v>-81.243590999999995</v>
      </c>
      <c r="G42">
        <v>-8.1466464999999992</v>
      </c>
      <c r="H42" s="8"/>
      <c r="I42" s="6">
        <f t="shared" si="262"/>
        <v>5.5306122448980002</v>
      </c>
      <c r="J42" s="6">
        <f t="shared" si="263"/>
        <v>28.079706000000002</v>
      </c>
      <c r="K42" s="6">
        <f t="shared" si="264"/>
        <v>19.973984000000002</v>
      </c>
      <c r="L42" s="6">
        <f t="shared" si="6"/>
        <v>5.5306122448980002</v>
      </c>
      <c r="M42" s="81">
        <f t="shared" ref="M42:N42" si="308">C150</f>
        <v>28.127502</v>
      </c>
      <c r="N42" s="81">
        <f t="shared" si="308"/>
        <v>20.023810999999998</v>
      </c>
      <c r="O42" s="81">
        <f t="shared" si="8"/>
        <v>5.5306122448980002</v>
      </c>
      <c r="P42" s="81">
        <f t="shared" ref="P42:Q42" si="309">C254</f>
        <v>26.535102999999999</v>
      </c>
      <c r="Q42" s="81">
        <f t="shared" si="309"/>
        <v>18.268446000000001</v>
      </c>
      <c r="R42" s="81">
        <f t="shared" si="10"/>
        <v>5.5306122448980002</v>
      </c>
      <c r="S42" s="81">
        <f t="shared" ref="S42:T42" si="310">C358</f>
        <v>24.918866999999999</v>
      </c>
      <c r="T42" s="81">
        <f t="shared" si="310"/>
        <v>16.408718</v>
      </c>
      <c r="U42" s="81">
        <f t="shared" si="12"/>
        <v>5.5306122448980002</v>
      </c>
      <c r="V42" s="81">
        <f t="shared" ref="V42:W42" si="311">C462</f>
        <v>22.696428000000001</v>
      </c>
      <c r="W42" s="81">
        <f t="shared" si="311"/>
        <v>13.801916</v>
      </c>
      <c r="Y42">
        <v>5040816326.5305996</v>
      </c>
      <c r="Z42">
        <v>-18.914904</v>
      </c>
      <c r="AA42">
        <v>17.761517000000001</v>
      </c>
      <c r="AB42">
        <v>25.908162999999998</v>
      </c>
      <c r="AC42">
        <v>-81.243590999999995</v>
      </c>
      <c r="AD42">
        <v>-8.1466464999999992</v>
      </c>
      <c r="AE42" s="8"/>
      <c r="AF42" s="6">
        <f t="shared" si="269"/>
        <v>5.5306122448980002</v>
      </c>
      <c r="AG42" s="6">
        <f t="shared" si="270"/>
        <v>28.079706000000002</v>
      </c>
      <c r="AH42" s="6">
        <f t="shared" si="271"/>
        <v>19.973984000000002</v>
      </c>
      <c r="AI42" s="6">
        <f t="shared" si="14"/>
        <v>5.5306122448980002</v>
      </c>
      <c r="AJ42" s="81">
        <f t="shared" ref="AJ42:AK42" si="312">Z150</f>
        <v>29.523865000000001</v>
      </c>
      <c r="AK42" s="81">
        <f t="shared" si="312"/>
        <v>21.239532000000001</v>
      </c>
      <c r="AL42" s="81">
        <f t="shared" si="16"/>
        <v>5.5306122448980002</v>
      </c>
      <c r="AM42" s="43">
        <f t="shared" ref="AM42:AN42" si="313">Z254</f>
        <v>27.450061999999999</v>
      </c>
      <c r="AN42" s="81">
        <f t="shared" si="313"/>
        <v>18.993718999999999</v>
      </c>
      <c r="AO42" s="81">
        <f t="shared" si="18"/>
        <v>5.5306122448980002</v>
      </c>
      <c r="AP42" s="81">
        <f t="shared" ref="AP42:AQ42" si="314">Z358</f>
        <v>25.307133</v>
      </c>
      <c r="AQ42" s="81">
        <f t="shared" si="314"/>
        <v>16.604576000000002</v>
      </c>
      <c r="AR42" s="81">
        <f t="shared" si="20"/>
        <v>5.5306122448980002</v>
      </c>
      <c r="AS42" s="81">
        <f t="shared" ref="AS42:AT42" si="315">Z462</f>
        <v>22.504591000000001</v>
      </c>
      <c r="AT42" s="81">
        <f t="shared" si="315"/>
        <v>13.408008000000001</v>
      </c>
      <c r="AU42" s="8"/>
    </row>
    <row r="43" spans="2:47" x14ac:dyDescent="0.25">
      <c r="B43">
        <v>5163265306.1224003</v>
      </c>
      <c r="C43">
        <v>-19.04213</v>
      </c>
      <c r="D43">
        <v>18.281604999999999</v>
      </c>
      <c r="E43">
        <v>26.320093</v>
      </c>
      <c r="F43">
        <v>-81.369354000000001</v>
      </c>
      <c r="G43">
        <v>-8.0384893000000002</v>
      </c>
      <c r="H43" s="8"/>
      <c r="I43" s="6">
        <f t="shared" si="262"/>
        <v>5.6530612244898002</v>
      </c>
      <c r="J43" s="6">
        <f t="shared" si="263"/>
        <v>28.844239999999999</v>
      </c>
      <c r="K43" s="6">
        <f t="shared" si="264"/>
        <v>20.685375000000001</v>
      </c>
      <c r="L43" s="6">
        <f t="shared" si="6"/>
        <v>5.6530612244898002</v>
      </c>
      <c r="M43" s="81">
        <f t="shared" ref="M43:N43" si="316">C151</f>
        <v>28.979728999999999</v>
      </c>
      <c r="N43" s="81">
        <f t="shared" si="316"/>
        <v>20.822939000000002</v>
      </c>
      <c r="O43" s="81">
        <f t="shared" si="8"/>
        <v>5.6530612244898002</v>
      </c>
      <c r="P43" s="81">
        <f t="shared" ref="P43:Q43" si="317">C255</f>
        <v>26.928467000000001</v>
      </c>
      <c r="Q43" s="81">
        <f t="shared" si="317"/>
        <v>18.622140999999999</v>
      </c>
      <c r="R43" s="81">
        <f t="shared" si="10"/>
        <v>5.6530612244898002</v>
      </c>
      <c r="S43" s="81">
        <f t="shared" ref="S43:T43" si="318">C359</f>
        <v>25.045356999999999</v>
      </c>
      <c r="T43" s="81">
        <f t="shared" si="318"/>
        <v>16.515429999999999</v>
      </c>
      <c r="U43" s="81">
        <f t="shared" si="12"/>
        <v>5.6530612244898002</v>
      </c>
      <c r="V43" s="81">
        <f t="shared" ref="V43:W43" si="319">C463</f>
        <v>22.762692999999999</v>
      </c>
      <c r="W43" s="81">
        <f t="shared" si="319"/>
        <v>13.865003</v>
      </c>
      <c r="Y43">
        <v>5163265306.1224003</v>
      </c>
      <c r="Z43">
        <v>-19.04213</v>
      </c>
      <c r="AA43">
        <v>18.281604999999999</v>
      </c>
      <c r="AB43">
        <v>26.320093</v>
      </c>
      <c r="AC43">
        <v>-81.369354000000001</v>
      </c>
      <c r="AD43">
        <v>-8.0384893000000002</v>
      </c>
      <c r="AE43" s="8"/>
      <c r="AF43" s="6">
        <f t="shared" si="269"/>
        <v>5.6530612244898002</v>
      </c>
      <c r="AG43" s="6">
        <f t="shared" si="270"/>
        <v>28.844239999999999</v>
      </c>
      <c r="AH43" s="6">
        <f t="shared" si="271"/>
        <v>20.685375000000001</v>
      </c>
      <c r="AI43" s="6">
        <f t="shared" si="14"/>
        <v>5.6530612244898002</v>
      </c>
      <c r="AJ43" s="81">
        <f t="shared" ref="AJ43:AK43" si="320">Z151</f>
        <v>27.731762</v>
      </c>
      <c r="AK43" s="81">
        <f t="shared" si="320"/>
        <v>19.474519999999998</v>
      </c>
      <c r="AL43" s="81">
        <f t="shared" si="16"/>
        <v>5.6530612244898002</v>
      </c>
      <c r="AM43" s="43">
        <f t="shared" ref="AM43:AN43" si="321">Z255</f>
        <v>26.405042999999999</v>
      </c>
      <c r="AN43" s="81">
        <f t="shared" si="321"/>
        <v>17.976469000000002</v>
      </c>
      <c r="AO43" s="81">
        <f t="shared" si="18"/>
        <v>5.6530612244898002</v>
      </c>
      <c r="AP43" s="81">
        <f t="shared" ref="AP43:AQ43" si="322">Z359</f>
        <v>24.554724</v>
      </c>
      <c r="AQ43" s="81">
        <f t="shared" si="322"/>
        <v>15.874579000000001</v>
      </c>
      <c r="AR43" s="81">
        <f t="shared" si="20"/>
        <v>5.6530612244898002</v>
      </c>
      <c r="AS43" s="81">
        <f t="shared" ref="AS43:AT43" si="323">Z463</f>
        <v>22.134737000000001</v>
      </c>
      <c r="AT43" s="81">
        <f t="shared" si="323"/>
        <v>13.044822999999999</v>
      </c>
      <c r="AU43" s="8"/>
    </row>
    <row r="44" spans="2:47" x14ac:dyDescent="0.25">
      <c r="B44">
        <v>5285714285.7143002</v>
      </c>
      <c r="C44">
        <v>-19.18788</v>
      </c>
      <c r="D44">
        <v>18.714006000000001</v>
      </c>
      <c r="E44">
        <v>26.839562999999998</v>
      </c>
      <c r="F44">
        <v>-82.511414000000002</v>
      </c>
      <c r="G44">
        <v>-8.1255579000000004</v>
      </c>
      <c r="H44" s="8"/>
      <c r="I44" s="6">
        <f t="shared" si="262"/>
        <v>5.7755102040816002</v>
      </c>
      <c r="J44" s="6">
        <f t="shared" si="263"/>
        <v>29.410882999999998</v>
      </c>
      <c r="K44" s="6">
        <f t="shared" si="264"/>
        <v>21.244997000000001</v>
      </c>
      <c r="L44" s="6">
        <f t="shared" si="6"/>
        <v>5.7755102040816002</v>
      </c>
      <c r="M44" s="81">
        <f t="shared" ref="M44:N44" si="324">C152</f>
        <v>29.565041000000001</v>
      </c>
      <c r="N44" s="81">
        <f t="shared" si="324"/>
        <v>21.400525999999999</v>
      </c>
      <c r="O44" s="81">
        <f t="shared" si="8"/>
        <v>5.7755102040816002</v>
      </c>
      <c r="P44" s="81">
        <f t="shared" ref="P44:Q44" si="325">C256</f>
        <v>27.398806</v>
      </c>
      <c r="Q44" s="81">
        <f t="shared" si="325"/>
        <v>19.116564</v>
      </c>
      <c r="R44" s="81">
        <f t="shared" si="10"/>
        <v>5.7755102040816002</v>
      </c>
      <c r="S44" s="81">
        <f t="shared" ref="S44:T44" si="326">C360</f>
        <v>25.416755999999999</v>
      </c>
      <c r="T44" s="81">
        <f t="shared" si="326"/>
        <v>16.947233000000001</v>
      </c>
      <c r="U44" s="81">
        <f t="shared" si="12"/>
        <v>5.7755102040816002</v>
      </c>
      <c r="V44" s="81">
        <f t="shared" ref="V44:W44" si="327">C464</f>
        <v>23.064751000000001</v>
      </c>
      <c r="W44" s="81">
        <f t="shared" si="327"/>
        <v>14.26821</v>
      </c>
      <c r="Y44">
        <v>5285714285.7143002</v>
      </c>
      <c r="Z44">
        <v>-19.18788</v>
      </c>
      <c r="AA44">
        <v>18.714006000000001</v>
      </c>
      <c r="AB44">
        <v>26.839562999999998</v>
      </c>
      <c r="AC44">
        <v>-82.511414000000002</v>
      </c>
      <c r="AD44">
        <v>-8.1255579000000004</v>
      </c>
      <c r="AE44" s="8"/>
      <c r="AF44" s="6">
        <f t="shared" si="269"/>
        <v>5.7755102040816002</v>
      </c>
      <c r="AG44" s="6">
        <f t="shared" si="270"/>
        <v>29.410882999999998</v>
      </c>
      <c r="AH44" s="6">
        <f t="shared" si="271"/>
        <v>21.244997000000001</v>
      </c>
      <c r="AI44" s="6">
        <f t="shared" si="14"/>
        <v>5.7755102040816002</v>
      </c>
      <c r="AJ44" s="81">
        <f t="shared" ref="AJ44:AK44" si="328">Z152</f>
        <v>27.756975000000001</v>
      </c>
      <c r="AK44" s="81">
        <f t="shared" si="328"/>
        <v>19.530674000000001</v>
      </c>
      <c r="AL44" s="81">
        <f t="shared" si="16"/>
        <v>5.7755102040816002</v>
      </c>
      <c r="AM44" s="43">
        <f t="shared" ref="AM44:AN44" si="329">Z256</f>
        <v>26.506615</v>
      </c>
      <c r="AN44" s="81">
        <f t="shared" si="329"/>
        <v>18.122949999999999</v>
      </c>
      <c r="AO44" s="81">
        <f t="shared" si="18"/>
        <v>5.7755102040816002</v>
      </c>
      <c r="AP44" s="81">
        <f t="shared" ref="AP44:AQ44" si="330">Z360</f>
        <v>24.857299999999999</v>
      </c>
      <c r="AQ44" s="81">
        <f t="shared" si="330"/>
        <v>16.235619</v>
      </c>
      <c r="AR44" s="81">
        <f t="shared" si="20"/>
        <v>5.7755102040816002</v>
      </c>
      <c r="AS44" s="81">
        <f t="shared" ref="AS44:AT44" si="331">Z464</f>
        <v>22.374737</v>
      </c>
      <c r="AT44" s="81">
        <f t="shared" si="331"/>
        <v>13.360068999999999</v>
      </c>
      <c r="AU44" s="8"/>
    </row>
    <row r="45" spans="2:47" x14ac:dyDescent="0.25">
      <c r="B45">
        <v>5408163265.3060999</v>
      </c>
      <c r="C45">
        <v>-19.247381000000001</v>
      </c>
      <c r="D45">
        <v>19.518166000000001</v>
      </c>
      <c r="E45">
        <v>27.655356999999999</v>
      </c>
      <c r="F45">
        <v>-84.835434000000006</v>
      </c>
      <c r="G45">
        <v>-8.1371918000000001</v>
      </c>
      <c r="H45" s="8"/>
      <c r="I45" s="6">
        <f t="shared" si="262"/>
        <v>5.8979591836734997</v>
      </c>
      <c r="J45" s="6">
        <f t="shared" si="263"/>
        <v>29.946301999999999</v>
      </c>
      <c r="K45" s="6">
        <f t="shared" si="264"/>
        <v>21.851837</v>
      </c>
      <c r="L45" s="6">
        <f t="shared" si="6"/>
        <v>5.8979591836734997</v>
      </c>
      <c r="M45" s="81">
        <f t="shared" ref="M45:N45" si="332">C153</f>
        <v>30.199503</v>
      </c>
      <c r="N45" s="81">
        <f t="shared" si="332"/>
        <v>22.106752</v>
      </c>
      <c r="O45" s="81">
        <f t="shared" si="8"/>
        <v>5.8979591836734997</v>
      </c>
      <c r="P45" s="81">
        <f t="shared" ref="P45:Q45" si="333">C257</f>
        <v>28.031766999999999</v>
      </c>
      <c r="Q45" s="81">
        <f t="shared" si="333"/>
        <v>19.861107000000001</v>
      </c>
      <c r="R45" s="81">
        <f t="shared" si="10"/>
        <v>5.8979591836734997</v>
      </c>
      <c r="S45" s="81">
        <f t="shared" ref="S45:T45" si="334">C361</f>
        <v>25.788540000000001</v>
      </c>
      <c r="T45" s="81">
        <f t="shared" si="334"/>
        <v>17.473807999999998</v>
      </c>
      <c r="U45" s="81">
        <f t="shared" si="12"/>
        <v>5.8979591836734997</v>
      </c>
      <c r="V45" s="81">
        <f t="shared" ref="V45:W45" si="335">C465</f>
        <v>23.350731</v>
      </c>
      <c r="W45" s="81">
        <f t="shared" si="335"/>
        <v>14.752419</v>
      </c>
      <c r="Y45">
        <v>5408163265.3060999</v>
      </c>
      <c r="Z45">
        <v>-19.247381000000001</v>
      </c>
      <c r="AA45">
        <v>19.518166000000001</v>
      </c>
      <c r="AB45">
        <v>27.655356999999999</v>
      </c>
      <c r="AC45">
        <v>-84.835434000000006</v>
      </c>
      <c r="AD45">
        <v>-8.1371918000000001</v>
      </c>
      <c r="AE45" s="8"/>
      <c r="AF45" s="6">
        <f t="shared" si="269"/>
        <v>5.8979591836734997</v>
      </c>
      <c r="AG45" s="6">
        <f t="shared" si="270"/>
        <v>29.946301999999999</v>
      </c>
      <c r="AH45" s="6">
        <f t="shared" si="271"/>
        <v>21.851837</v>
      </c>
      <c r="AI45" s="6">
        <f t="shared" si="14"/>
        <v>5.8979591836734997</v>
      </c>
      <c r="AJ45" s="81">
        <f t="shared" ref="AJ45:AK45" si="336">Z153</f>
        <v>28.086908000000001</v>
      </c>
      <c r="AK45" s="81">
        <f t="shared" si="336"/>
        <v>19.943428000000001</v>
      </c>
      <c r="AL45" s="81">
        <f t="shared" si="16"/>
        <v>5.8979591836734997</v>
      </c>
      <c r="AM45" s="43">
        <f t="shared" ref="AM45:AN45" si="337">Z257</f>
        <v>26.701813000000001</v>
      </c>
      <c r="AN45" s="81">
        <f t="shared" si="337"/>
        <v>18.428902000000001</v>
      </c>
      <c r="AO45" s="81">
        <f t="shared" si="18"/>
        <v>5.8979591836734997</v>
      </c>
      <c r="AP45" s="81">
        <f t="shared" ref="AP45:AQ45" si="338">Z361</f>
        <v>25.003810999999999</v>
      </c>
      <c r="AQ45" s="81">
        <f t="shared" si="338"/>
        <v>16.521849</v>
      </c>
      <c r="AR45" s="81">
        <f t="shared" si="20"/>
        <v>5.8979591836734997</v>
      </c>
      <c r="AS45" s="81">
        <f t="shared" ref="AS45:AT45" si="339">Z465</f>
        <v>22.660919</v>
      </c>
      <c r="AT45" s="81">
        <f t="shared" si="339"/>
        <v>13.812763</v>
      </c>
      <c r="AU45" s="8"/>
    </row>
    <row r="46" spans="2:47" x14ac:dyDescent="0.25">
      <c r="B46">
        <v>5530612244.8979998</v>
      </c>
      <c r="C46">
        <v>-18.983839</v>
      </c>
      <c r="D46">
        <v>19.973984000000002</v>
      </c>
      <c r="E46">
        <v>28.079706000000002</v>
      </c>
      <c r="F46">
        <v>-86.019440000000003</v>
      </c>
      <c r="G46">
        <v>-8.1057223999999994</v>
      </c>
      <c r="H46" s="8"/>
      <c r="I46" s="6">
        <f t="shared" si="262"/>
        <v>6.0204081632652997</v>
      </c>
      <c r="J46" s="6">
        <f t="shared" si="263"/>
        <v>29.446486</v>
      </c>
      <c r="K46" s="6">
        <f t="shared" si="264"/>
        <v>21.523047999999999</v>
      </c>
      <c r="L46" s="6">
        <f t="shared" si="6"/>
        <v>6.0204081632652997</v>
      </c>
      <c r="M46" s="81">
        <f t="shared" ref="M46:N46" si="340">C154</f>
        <v>29.727003</v>
      </c>
      <c r="N46" s="81">
        <f t="shared" si="340"/>
        <v>21.806273999999998</v>
      </c>
      <c r="O46" s="81">
        <f t="shared" si="8"/>
        <v>6.0204081632652997</v>
      </c>
      <c r="P46" s="81">
        <f t="shared" ref="P46:Q46" si="341">C258</f>
        <v>28.002746999999999</v>
      </c>
      <c r="Q46" s="81">
        <f t="shared" si="341"/>
        <v>20.001511000000001</v>
      </c>
      <c r="R46" s="81">
        <f t="shared" si="10"/>
        <v>6.0204081632652997</v>
      </c>
      <c r="S46" s="81">
        <f t="shared" ref="S46:T46" si="342">C362</f>
        <v>26.279985</v>
      </c>
      <c r="T46" s="81">
        <f t="shared" si="342"/>
        <v>18.13035</v>
      </c>
      <c r="U46" s="81">
        <f t="shared" si="12"/>
        <v>6.0204081632652997</v>
      </c>
      <c r="V46" s="81">
        <f t="shared" ref="V46:W46" si="343">C466</f>
        <v>23.995982999999999</v>
      </c>
      <c r="W46" s="81">
        <f t="shared" si="343"/>
        <v>15.563475</v>
      </c>
      <c r="Y46">
        <v>5530612244.8979998</v>
      </c>
      <c r="Z46">
        <v>-18.983839</v>
      </c>
      <c r="AA46">
        <v>19.973984000000002</v>
      </c>
      <c r="AB46">
        <v>28.079706000000002</v>
      </c>
      <c r="AC46">
        <v>-86.019440000000003</v>
      </c>
      <c r="AD46">
        <v>-8.1057223999999994</v>
      </c>
      <c r="AE46" s="8"/>
      <c r="AF46" s="6">
        <f t="shared" si="269"/>
        <v>6.0204081632652997</v>
      </c>
      <c r="AG46" s="6">
        <f t="shared" si="270"/>
        <v>29.446486</v>
      </c>
      <c r="AH46" s="6">
        <f t="shared" si="271"/>
        <v>21.523047999999999</v>
      </c>
      <c r="AI46" s="6">
        <f t="shared" si="14"/>
        <v>6.0204081632652997</v>
      </c>
      <c r="AJ46" s="81">
        <f t="shared" ref="AJ46:AK46" si="344">Z154</f>
        <v>28.536221999999999</v>
      </c>
      <c r="AK46" s="81">
        <f t="shared" si="344"/>
        <v>20.559401000000001</v>
      </c>
      <c r="AL46" s="81">
        <f t="shared" si="16"/>
        <v>6.0204081632652997</v>
      </c>
      <c r="AM46" s="43">
        <f t="shared" ref="AM46:AN46" si="345">Z258</f>
        <v>27.047466</v>
      </c>
      <c r="AN46" s="81">
        <f t="shared" si="345"/>
        <v>18.955231000000001</v>
      </c>
      <c r="AO46" s="81">
        <f t="shared" si="18"/>
        <v>6.0204081632652997</v>
      </c>
      <c r="AP46" s="81">
        <f t="shared" ref="AP46:AQ46" si="346">Z362</f>
        <v>25.179023999999998</v>
      </c>
      <c r="AQ46" s="81">
        <f t="shared" si="346"/>
        <v>16.890129000000002</v>
      </c>
      <c r="AR46" s="81">
        <f t="shared" si="20"/>
        <v>6.0204081632652997</v>
      </c>
      <c r="AS46" s="81">
        <f t="shared" ref="AS46:AT46" si="347">Z466</f>
        <v>22.835326999999999</v>
      </c>
      <c r="AT46" s="81">
        <f t="shared" si="347"/>
        <v>14.196672</v>
      </c>
      <c r="AU46" s="8"/>
    </row>
    <row r="47" spans="2:47" x14ac:dyDescent="0.25">
      <c r="B47">
        <v>5653061224.4898005</v>
      </c>
      <c r="C47">
        <v>-19.097649000000001</v>
      </c>
      <c r="D47">
        <v>20.685375000000001</v>
      </c>
      <c r="E47">
        <v>28.844239999999999</v>
      </c>
      <c r="F47">
        <v>-84.975632000000004</v>
      </c>
      <c r="G47">
        <v>-8.1588639999999995</v>
      </c>
      <c r="H47" s="8"/>
      <c r="I47" s="6">
        <f t="shared" si="262"/>
        <v>6.1428571428570997</v>
      </c>
      <c r="J47" s="6">
        <f t="shared" si="263"/>
        <v>28.962523000000001</v>
      </c>
      <c r="K47" s="6">
        <f t="shared" si="264"/>
        <v>21.086113000000001</v>
      </c>
      <c r="L47" s="6">
        <f t="shared" si="6"/>
        <v>6.1428571428570997</v>
      </c>
      <c r="M47" s="81">
        <f t="shared" ref="M47:N47" si="348">C155</f>
        <v>29.205328000000002</v>
      </c>
      <c r="N47" s="81">
        <f t="shared" si="348"/>
        <v>21.331641999999999</v>
      </c>
      <c r="O47" s="81">
        <f t="shared" si="8"/>
        <v>6.1428571428570997</v>
      </c>
      <c r="P47" s="81">
        <f t="shared" ref="P47:Q47" si="349">C259</f>
        <v>27.709911000000002</v>
      </c>
      <c r="Q47" s="81">
        <f t="shared" si="349"/>
        <v>19.726071999999998</v>
      </c>
      <c r="R47" s="81">
        <f t="shared" si="10"/>
        <v>6.1428571428570997</v>
      </c>
      <c r="S47" s="81">
        <f t="shared" ref="S47:T47" si="350">C363</f>
        <v>26.712769000000002</v>
      </c>
      <c r="T47" s="81">
        <f t="shared" si="350"/>
        <v>18.540832999999999</v>
      </c>
      <c r="U47" s="81">
        <f t="shared" si="12"/>
        <v>6.1428571428570997</v>
      </c>
      <c r="V47" s="81">
        <f t="shared" ref="V47:W47" si="351">C467</f>
        <v>24.218105000000001</v>
      </c>
      <c r="W47" s="81">
        <f t="shared" si="351"/>
        <v>15.710171000000001</v>
      </c>
      <c r="Y47">
        <v>5653061224.4898005</v>
      </c>
      <c r="Z47">
        <v>-19.097649000000001</v>
      </c>
      <c r="AA47">
        <v>20.685375000000001</v>
      </c>
      <c r="AB47">
        <v>28.844239999999999</v>
      </c>
      <c r="AC47">
        <v>-84.975632000000004</v>
      </c>
      <c r="AD47">
        <v>-8.1588639999999995</v>
      </c>
      <c r="AE47" s="8"/>
      <c r="AF47" s="6">
        <f t="shared" si="269"/>
        <v>6.1428571428570997</v>
      </c>
      <c r="AG47" s="6">
        <f t="shared" si="270"/>
        <v>28.962523000000001</v>
      </c>
      <c r="AH47" s="6">
        <f t="shared" si="271"/>
        <v>21.086113000000001</v>
      </c>
      <c r="AI47" s="6">
        <f t="shared" si="14"/>
        <v>6.1428571428570997</v>
      </c>
      <c r="AJ47" s="81">
        <f t="shared" ref="AJ47:AK47" si="352">Z155</f>
        <v>28.498830999999999</v>
      </c>
      <c r="AK47" s="81">
        <f t="shared" si="352"/>
        <v>20.511436</v>
      </c>
      <c r="AL47" s="81">
        <f t="shared" si="16"/>
        <v>6.1428571428570997</v>
      </c>
      <c r="AM47" s="43">
        <f t="shared" ref="AM47:AN47" si="353">Z259</f>
        <v>27.067225000000001</v>
      </c>
      <c r="AN47" s="81">
        <f t="shared" si="353"/>
        <v>18.955214000000002</v>
      </c>
      <c r="AO47" s="81">
        <f t="shared" si="18"/>
        <v>6.1428571428570997</v>
      </c>
      <c r="AP47" s="81">
        <f t="shared" ref="AP47:AQ47" si="354">Z363</f>
        <v>24.960732</v>
      </c>
      <c r="AQ47" s="81">
        <f t="shared" si="354"/>
        <v>16.635071</v>
      </c>
      <c r="AR47" s="81">
        <f t="shared" si="20"/>
        <v>6.1428571428570997</v>
      </c>
      <c r="AS47" s="81">
        <f t="shared" ref="AS47:AT47" si="355">Z467</f>
        <v>22.602602000000001</v>
      </c>
      <c r="AT47" s="81">
        <f t="shared" si="355"/>
        <v>13.897328999999999</v>
      </c>
      <c r="AU47" s="8"/>
    </row>
    <row r="48" spans="2:47" x14ac:dyDescent="0.25">
      <c r="B48">
        <v>5775510204.0816002</v>
      </c>
      <c r="C48">
        <v>-19.387053999999999</v>
      </c>
      <c r="D48">
        <v>21.244997000000001</v>
      </c>
      <c r="E48">
        <v>29.410882999999998</v>
      </c>
      <c r="F48">
        <v>-89.522803999999994</v>
      </c>
      <c r="G48">
        <v>-8.1658858999999993</v>
      </c>
      <c r="H48" s="8"/>
      <c r="I48" s="6">
        <f t="shared" si="262"/>
        <v>6.2653061224490001</v>
      </c>
      <c r="J48" s="6">
        <f t="shared" si="263"/>
        <v>28.72831</v>
      </c>
      <c r="K48" s="6">
        <f t="shared" si="264"/>
        <v>20.872536</v>
      </c>
      <c r="L48" s="6">
        <f t="shared" si="6"/>
        <v>6.2653061224490001</v>
      </c>
      <c r="M48" s="81">
        <f t="shared" ref="M48:N48" si="356">C156</f>
        <v>28.752704999999999</v>
      </c>
      <c r="N48" s="81">
        <f t="shared" si="356"/>
        <v>20.899381999999999</v>
      </c>
      <c r="O48" s="81">
        <f t="shared" si="8"/>
        <v>6.2653061224490001</v>
      </c>
      <c r="P48" s="81">
        <f t="shared" ref="P48:Q48" si="357">C260</f>
        <v>27.628551000000002</v>
      </c>
      <c r="Q48" s="81">
        <f t="shared" si="357"/>
        <v>19.656502</v>
      </c>
      <c r="R48" s="81">
        <f t="shared" si="10"/>
        <v>6.2653061224490001</v>
      </c>
      <c r="S48" s="81">
        <f t="shared" ref="S48:T48" si="358">C364</f>
        <v>26.694344999999998</v>
      </c>
      <c r="T48" s="81">
        <f t="shared" si="358"/>
        <v>18.529019999999999</v>
      </c>
      <c r="U48" s="81">
        <f t="shared" si="12"/>
        <v>6.2653061224490001</v>
      </c>
      <c r="V48" s="81">
        <f t="shared" ref="V48:W48" si="359">C468</f>
        <v>24.026969999999999</v>
      </c>
      <c r="W48" s="81">
        <f t="shared" si="359"/>
        <v>15.515090000000001</v>
      </c>
      <c r="Y48">
        <v>5775510204.0816002</v>
      </c>
      <c r="Z48">
        <v>-19.387053999999999</v>
      </c>
      <c r="AA48">
        <v>21.244997000000001</v>
      </c>
      <c r="AB48">
        <v>29.410882999999998</v>
      </c>
      <c r="AC48">
        <v>-89.522803999999994</v>
      </c>
      <c r="AD48">
        <v>-8.1658858999999993</v>
      </c>
      <c r="AE48" s="8"/>
      <c r="AF48" s="6">
        <f t="shared" si="269"/>
        <v>6.2653061224490001</v>
      </c>
      <c r="AG48" s="6">
        <f t="shared" si="270"/>
        <v>28.72831</v>
      </c>
      <c r="AH48" s="6">
        <f t="shared" si="271"/>
        <v>20.872536</v>
      </c>
      <c r="AI48" s="6">
        <f t="shared" si="14"/>
        <v>6.2653061224490001</v>
      </c>
      <c r="AJ48" s="81">
        <f t="shared" ref="AJ48:AK48" si="360">Z156</f>
        <v>29.09112</v>
      </c>
      <c r="AK48" s="81">
        <f t="shared" si="360"/>
        <v>21.068352000000001</v>
      </c>
      <c r="AL48" s="81">
        <f t="shared" si="16"/>
        <v>6.2653061224490001</v>
      </c>
      <c r="AM48" s="43">
        <f t="shared" ref="AM48:AN48" si="361">Z260</f>
        <v>27.621780000000001</v>
      </c>
      <c r="AN48" s="81">
        <f t="shared" si="361"/>
        <v>19.478455</v>
      </c>
      <c r="AO48" s="81">
        <f t="shared" si="18"/>
        <v>6.2653061224490001</v>
      </c>
      <c r="AP48" s="81">
        <f t="shared" ref="AP48:AQ48" si="362">Z364</f>
        <v>25.288550999999998</v>
      </c>
      <c r="AQ48" s="81">
        <f t="shared" si="362"/>
        <v>16.936547999999998</v>
      </c>
      <c r="AR48" s="81">
        <f t="shared" si="20"/>
        <v>6.2653061224490001</v>
      </c>
      <c r="AS48" s="81">
        <f t="shared" ref="AS48:AT48" si="363">Z468</f>
        <v>22.768716999999999</v>
      </c>
      <c r="AT48" s="81">
        <f t="shared" si="363"/>
        <v>14.050392</v>
      </c>
      <c r="AU48" s="8"/>
    </row>
    <row r="49" spans="2:47" x14ac:dyDescent="0.25">
      <c r="B49">
        <v>5897959183.6735001</v>
      </c>
      <c r="C49">
        <v>-19.064261999999999</v>
      </c>
      <c r="D49">
        <v>21.851837</v>
      </c>
      <c r="E49">
        <v>29.946301999999999</v>
      </c>
      <c r="F49">
        <v>-89.618446000000006</v>
      </c>
      <c r="G49">
        <v>-8.0944643000000003</v>
      </c>
      <c r="H49" s="8"/>
      <c r="I49" s="6">
        <f t="shared" si="262"/>
        <v>6.3877551020408001</v>
      </c>
      <c r="J49" s="6">
        <f t="shared" si="263"/>
        <v>28.451532</v>
      </c>
      <c r="K49" s="6">
        <f t="shared" si="264"/>
        <v>20.648624000000002</v>
      </c>
      <c r="L49" s="6">
        <f t="shared" si="6"/>
        <v>6.3877551020408001</v>
      </c>
      <c r="M49" s="81">
        <f t="shared" ref="M49:N49" si="364">C157</f>
        <v>28.392161999999999</v>
      </c>
      <c r="N49" s="81">
        <f t="shared" si="364"/>
        <v>20.591646000000001</v>
      </c>
      <c r="O49" s="81">
        <f t="shared" si="8"/>
        <v>6.3877551020408001</v>
      </c>
      <c r="P49" s="81">
        <f t="shared" ref="P49:Q49" si="365">C261</f>
        <v>27.365753000000002</v>
      </c>
      <c r="Q49" s="81">
        <f t="shared" si="365"/>
        <v>19.442146000000001</v>
      </c>
      <c r="R49" s="81">
        <f t="shared" si="10"/>
        <v>6.3877551020408001</v>
      </c>
      <c r="S49" s="81">
        <f t="shared" ref="S49:T49" si="366">C365</f>
        <v>26.117809000000001</v>
      </c>
      <c r="T49" s="81">
        <f t="shared" si="366"/>
        <v>17.994710999999999</v>
      </c>
      <c r="U49" s="81">
        <f t="shared" si="12"/>
        <v>6.3877551020408001</v>
      </c>
      <c r="V49" s="81">
        <f t="shared" ref="V49:W49" si="367">C469</f>
        <v>23.449387000000002</v>
      </c>
      <c r="W49" s="81">
        <f t="shared" si="367"/>
        <v>14.948235</v>
      </c>
      <c r="Y49">
        <v>5897959183.6735001</v>
      </c>
      <c r="Z49">
        <v>-19.064261999999999</v>
      </c>
      <c r="AA49">
        <v>21.851837</v>
      </c>
      <c r="AB49">
        <v>29.946301999999999</v>
      </c>
      <c r="AC49">
        <v>-89.618446000000006</v>
      </c>
      <c r="AD49">
        <v>-8.0944643000000003</v>
      </c>
      <c r="AE49" s="8"/>
      <c r="AF49" s="6">
        <f t="shared" si="269"/>
        <v>6.3877551020408001</v>
      </c>
      <c r="AG49" s="6">
        <f t="shared" si="270"/>
        <v>28.451532</v>
      </c>
      <c r="AH49" s="6">
        <f t="shared" si="271"/>
        <v>20.648624000000002</v>
      </c>
      <c r="AI49" s="6">
        <f t="shared" si="14"/>
        <v>6.3877551020408001</v>
      </c>
      <c r="AJ49" s="81">
        <f t="shared" ref="AJ49:AK49" si="368">Z157</f>
        <v>29.151201</v>
      </c>
      <c r="AK49" s="81">
        <f t="shared" si="368"/>
        <v>21.207498999999999</v>
      </c>
      <c r="AL49" s="81">
        <f t="shared" si="16"/>
        <v>6.3877551020408001</v>
      </c>
      <c r="AM49" s="43">
        <f t="shared" ref="AM49:AN49" si="369">Z261</f>
        <v>27.478349999999999</v>
      </c>
      <c r="AN49" s="81">
        <f t="shared" si="369"/>
        <v>19.418725999999999</v>
      </c>
      <c r="AO49" s="81">
        <f t="shared" si="18"/>
        <v>6.3877551020408001</v>
      </c>
      <c r="AP49" s="81">
        <f t="shared" ref="AP49:AQ49" si="370">Z365</f>
        <v>25.011734000000001</v>
      </c>
      <c r="AQ49" s="81">
        <f t="shared" si="370"/>
        <v>16.7453</v>
      </c>
      <c r="AR49" s="81">
        <f t="shared" si="20"/>
        <v>6.3877551020408001</v>
      </c>
      <c r="AS49" s="81">
        <f t="shared" ref="AS49:AT49" si="371">Z469</f>
        <v>22.773734999999999</v>
      </c>
      <c r="AT49" s="81">
        <f t="shared" si="371"/>
        <v>14.136232</v>
      </c>
      <c r="AU49" s="8"/>
    </row>
    <row r="50" spans="2:47" x14ac:dyDescent="0.25">
      <c r="B50">
        <v>6020408163.2652998</v>
      </c>
      <c r="C50">
        <v>-18.849882000000001</v>
      </c>
      <c r="D50">
        <v>21.523047999999999</v>
      </c>
      <c r="E50">
        <v>29.446486</v>
      </c>
      <c r="F50">
        <v>-87.873374999999996</v>
      </c>
      <c r="G50">
        <v>-7.9234365999999996</v>
      </c>
      <c r="H50" s="8"/>
      <c r="I50" s="6">
        <f t="shared" si="262"/>
        <v>6.5102040816326996</v>
      </c>
      <c r="J50" s="6">
        <f t="shared" si="263"/>
        <v>27.953417000000002</v>
      </c>
      <c r="K50" s="6">
        <f t="shared" si="264"/>
        <v>20.173808999999999</v>
      </c>
      <c r="L50" s="6">
        <f t="shared" si="6"/>
        <v>6.5102040816326996</v>
      </c>
      <c r="M50" s="81">
        <f t="shared" ref="M50:N50" si="372">C158</f>
        <v>27.960953</v>
      </c>
      <c r="N50" s="81">
        <f t="shared" si="372"/>
        <v>20.183758000000001</v>
      </c>
      <c r="O50" s="81">
        <f t="shared" si="8"/>
        <v>6.5102040816326996</v>
      </c>
      <c r="P50" s="81">
        <f t="shared" ref="P50:Q50" si="373">C262</f>
        <v>27.077439999999999</v>
      </c>
      <c r="Q50" s="81">
        <f t="shared" si="373"/>
        <v>19.157851999999998</v>
      </c>
      <c r="R50" s="81">
        <f t="shared" si="10"/>
        <v>6.5102040816326996</v>
      </c>
      <c r="S50" s="81">
        <f t="shared" ref="S50:T50" si="374">C366</f>
        <v>25.644072999999999</v>
      </c>
      <c r="T50" s="81">
        <f t="shared" si="374"/>
        <v>17.500225</v>
      </c>
      <c r="U50" s="81">
        <f t="shared" si="12"/>
        <v>6.5102040816326996</v>
      </c>
      <c r="V50" s="81">
        <f t="shared" ref="V50:W50" si="375">C470</f>
        <v>23.583722999999999</v>
      </c>
      <c r="W50" s="81">
        <f t="shared" si="375"/>
        <v>15.021399000000001</v>
      </c>
      <c r="Y50">
        <v>6020408163.2652998</v>
      </c>
      <c r="Z50">
        <v>-18.849882000000001</v>
      </c>
      <c r="AA50">
        <v>21.523047999999999</v>
      </c>
      <c r="AB50">
        <v>29.446486</v>
      </c>
      <c r="AC50">
        <v>-87.873374999999996</v>
      </c>
      <c r="AD50">
        <v>-7.9234365999999996</v>
      </c>
      <c r="AE50" s="8"/>
      <c r="AF50" s="6">
        <f t="shared" si="269"/>
        <v>6.5102040816326996</v>
      </c>
      <c r="AG50" s="6">
        <f t="shared" si="270"/>
        <v>27.953417000000002</v>
      </c>
      <c r="AH50" s="6">
        <f t="shared" si="271"/>
        <v>20.173808999999999</v>
      </c>
      <c r="AI50" s="6">
        <f t="shared" si="14"/>
        <v>6.5102040816326996</v>
      </c>
      <c r="AJ50" s="81">
        <f t="shared" ref="AJ50:AK50" si="376">Z158</f>
        <v>28.653984000000001</v>
      </c>
      <c r="AK50" s="81">
        <f t="shared" si="376"/>
        <v>20.763311000000002</v>
      </c>
      <c r="AL50" s="81">
        <f t="shared" si="16"/>
        <v>6.5102040816326996</v>
      </c>
      <c r="AM50" s="43">
        <f t="shared" ref="AM50:AN50" si="377">Z262</f>
        <v>26.874092000000001</v>
      </c>
      <c r="AN50" s="81">
        <f t="shared" si="377"/>
        <v>18.843861</v>
      </c>
      <c r="AO50" s="81">
        <f t="shared" si="18"/>
        <v>6.5102040816326996</v>
      </c>
      <c r="AP50" s="81">
        <f t="shared" ref="AP50:AQ50" si="378">Z366</f>
        <v>24.842279000000001</v>
      </c>
      <c r="AQ50" s="81">
        <f t="shared" si="378"/>
        <v>16.571114000000001</v>
      </c>
      <c r="AR50" s="81">
        <f t="shared" si="20"/>
        <v>6.5102040816326996</v>
      </c>
      <c r="AS50" s="81">
        <f t="shared" ref="AS50:AT50" si="379">Z470</f>
        <v>23.161574999999999</v>
      </c>
      <c r="AT50" s="81">
        <f t="shared" si="379"/>
        <v>14.480941</v>
      </c>
      <c r="AU50" s="8"/>
    </row>
    <row r="51" spans="2:47" x14ac:dyDescent="0.25">
      <c r="B51">
        <v>6142857142.8570995</v>
      </c>
      <c r="C51">
        <v>-18.878584</v>
      </c>
      <c r="D51">
        <v>21.086113000000001</v>
      </c>
      <c r="E51">
        <v>28.962523000000001</v>
      </c>
      <c r="F51">
        <v>-86.024651000000006</v>
      </c>
      <c r="G51">
        <v>-7.8764091000000001</v>
      </c>
      <c r="H51" s="8"/>
      <c r="I51" s="6">
        <f t="shared" si="262"/>
        <v>6.6326530612244996</v>
      </c>
      <c r="J51" s="6">
        <f t="shared" si="263"/>
        <v>27.501774000000001</v>
      </c>
      <c r="K51" s="6">
        <f t="shared" si="264"/>
        <v>19.690083999999999</v>
      </c>
      <c r="L51" s="6">
        <f t="shared" si="6"/>
        <v>6.6326530612244996</v>
      </c>
      <c r="M51" s="81">
        <f t="shared" ref="M51:N51" si="380">C159</f>
        <v>27.655177999999999</v>
      </c>
      <c r="N51" s="81">
        <f t="shared" si="380"/>
        <v>19.845634</v>
      </c>
      <c r="O51" s="81">
        <f t="shared" si="8"/>
        <v>6.6326530612244996</v>
      </c>
      <c r="P51" s="81">
        <f t="shared" ref="P51:Q51" si="381">C263</f>
        <v>26.842206999999998</v>
      </c>
      <c r="Q51" s="81">
        <f t="shared" si="381"/>
        <v>18.871082000000001</v>
      </c>
      <c r="R51" s="81">
        <f t="shared" si="10"/>
        <v>6.6326530612244996</v>
      </c>
      <c r="S51" s="81">
        <f t="shared" ref="S51:T51" si="382">C367</f>
        <v>25.943284999999999</v>
      </c>
      <c r="T51" s="81">
        <f t="shared" si="382"/>
        <v>17.716775999999999</v>
      </c>
      <c r="U51" s="81">
        <f t="shared" si="12"/>
        <v>6.6326530612244996</v>
      </c>
      <c r="V51" s="81">
        <f t="shared" ref="V51:W51" si="383">C471</f>
        <v>24.202649999999998</v>
      </c>
      <c r="W51" s="81">
        <f t="shared" si="383"/>
        <v>15.51465</v>
      </c>
      <c r="Y51">
        <v>6142857142.8570995</v>
      </c>
      <c r="Z51">
        <v>-18.878584</v>
      </c>
      <c r="AA51">
        <v>21.086113000000001</v>
      </c>
      <c r="AB51">
        <v>28.962523000000001</v>
      </c>
      <c r="AC51">
        <v>-86.024651000000006</v>
      </c>
      <c r="AD51">
        <v>-7.8764091000000001</v>
      </c>
      <c r="AE51" s="8"/>
      <c r="AF51" s="6">
        <f t="shared" si="269"/>
        <v>6.6326530612244996</v>
      </c>
      <c r="AG51" s="6">
        <f t="shared" si="270"/>
        <v>27.501774000000001</v>
      </c>
      <c r="AH51" s="6">
        <f t="shared" si="271"/>
        <v>19.690083999999999</v>
      </c>
      <c r="AI51" s="6">
        <f t="shared" si="14"/>
        <v>6.6326530612244996</v>
      </c>
      <c r="AJ51" s="81">
        <f t="shared" ref="AJ51:AK51" si="384">Z159</f>
        <v>28.253349</v>
      </c>
      <c r="AK51" s="81">
        <f t="shared" si="384"/>
        <v>20.329166000000001</v>
      </c>
      <c r="AL51" s="81">
        <f t="shared" si="16"/>
        <v>6.6326530612244996</v>
      </c>
      <c r="AM51" s="43">
        <f t="shared" ref="AM51:AN51" si="385">Z263</f>
        <v>26.602678000000001</v>
      </c>
      <c r="AN51" s="81">
        <f t="shared" si="385"/>
        <v>18.508876999999998</v>
      </c>
      <c r="AO51" s="81">
        <f t="shared" si="18"/>
        <v>6.6326530612244996</v>
      </c>
      <c r="AP51" s="81">
        <f t="shared" ref="AP51:AQ51" si="386">Z367</f>
        <v>25.101353</v>
      </c>
      <c r="AQ51" s="81">
        <f t="shared" si="386"/>
        <v>16.725801000000001</v>
      </c>
      <c r="AR51" s="81">
        <f t="shared" si="20"/>
        <v>6.6326530612244996</v>
      </c>
      <c r="AS51" s="81">
        <f t="shared" ref="AS51:AT51" si="387">Z471</f>
        <v>23.492827999999999</v>
      </c>
      <c r="AT51" s="81">
        <f t="shared" si="387"/>
        <v>14.656523999999999</v>
      </c>
      <c r="AU51" s="8"/>
    </row>
    <row r="52" spans="2:47" x14ac:dyDescent="0.25">
      <c r="B52">
        <v>6265306122.4490004</v>
      </c>
      <c r="C52">
        <v>-18.923680999999998</v>
      </c>
      <c r="D52">
        <v>20.872536</v>
      </c>
      <c r="E52">
        <v>28.72831</v>
      </c>
      <c r="F52">
        <v>-86.575089000000006</v>
      </c>
      <c r="G52">
        <v>-7.8557730000000001</v>
      </c>
      <c r="H52" s="8"/>
      <c r="I52" s="6">
        <f t="shared" si="262"/>
        <v>6.7551020408163005</v>
      </c>
      <c r="J52" s="6">
        <f t="shared" si="263"/>
        <v>27.723960999999999</v>
      </c>
      <c r="K52" s="6">
        <f t="shared" si="264"/>
        <v>19.849354000000002</v>
      </c>
      <c r="L52" s="6">
        <f t="shared" si="6"/>
        <v>6.7551020408163005</v>
      </c>
      <c r="M52" s="81">
        <f t="shared" ref="M52:N52" si="388">C160</f>
        <v>27.884029000000002</v>
      </c>
      <c r="N52" s="81">
        <f t="shared" si="388"/>
        <v>20.011510999999999</v>
      </c>
      <c r="O52" s="81">
        <f t="shared" si="8"/>
        <v>6.7551020408163005</v>
      </c>
      <c r="P52" s="81">
        <f t="shared" ref="P52:Q52" si="389">C264</f>
        <v>27.276657</v>
      </c>
      <c r="Q52" s="81">
        <f t="shared" si="389"/>
        <v>19.267530000000001</v>
      </c>
      <c r="R52" s="81">
        <f t="shared" si="10"/>
        <v>6.7551020408163005</v>
      </c>
      <c r="S52" s="81">
        <f t="shared" ref="S52:T52" si="390">C368</f>
        <v>25.994968</v>
      </c>
      <c r="T52" s="81">
        <f t="shared" si="390"/>
        <v>17.754196</v>
      </c>
      <c r="U52" s="81">
        <f t="shared" si="12"/>
        <v>6.7551020408163005</v>
      </c>
      <c r="V52" s="81">
        <f t="shared" ref="V52:W52" si="391">C472</f>
        <v>24.448608</v>
      </c>
      <c r="W52" s="81">
        <f t="shared" si="391"/>
        <v>15.784309</v>
      </c>
      <c r="Y52">
        <v>6265306122.4490004</v>
      </c>
      <c r="Z52">
        <v>-18.923680999999998</v>
      </c>
      <c r="AA52">
        <v>20.872536</v>
      </c>
      <c r="AB52">
        <v>28.72831</v>
      </c>
      <c r="AC52">
        <v>-86.575089000000006</v>
      </c>
      <c r="AD52">
        <v>-7.8557730000000001</v>
      </c>
      <c r="AE52" s="8"/>
      <c r="AF52" s="6">
        <f t="shared" si="269"/>
        <v>6.7551020408163005</v>
      </c>
      <c r="AG52" s="6">
        <f t="shared" si="270"/>
        <v>27.723960999999999</v>
      </c>
      <c r="AH52" s="6">
        <f t="shared" si="271"/>
        <v>19.849354000000002</v>
      </c>
      <c r="AI52" s="6">
        <f t="shared" si="14"/>
        <v>6.7551020408163005</v>
      </c>
      <c r="AJ52" s="81">
        <f t="shared" ref="AJ52:AK52" si="392">Z160</f>
        <v>28.640605999999998</v>
      </c>
      <c r="AK52" s="81">
        <f t="shared" si="392"/>
        <v>20.631622</v>
      </c>
      <c r="AL52" s="81">
        <f t="shared" si="16"/>
        <v>6.7551020408163005</v>
      </c>
      <c r="AM52" s="43">
        <f t="shared" ref="AM52:AN52" si="393">Z264</f>
        <v>27.045680999999998</v>
      </c>
      <c r="AN52" s="81">
        <f t="shared" si="393"/>
        <v>18.875274999999998</v>
      </c>
      <c r="AO52" s="81">
        <f t="shared" si="18"/>
        <v>6.7551020408163005</v>
      </c>
      <c r="AP52" s="81">
        <f t="shared" ref="AP52:AQ52" si="394">Z368</f>
        <v>25.930944</v>
      </c>
      <c r="AQ52" s="81">
        <f t="shared" si="394"/>
        <v>17.491734999999998</v>
      </c>
      <c r="AR52" s="81">
        <f t="shared" si="20"/>
        <v>6.7551020408163005</v>
      </c>
      <c r="AS52" s="81">
        <f t="shared" ref="AS52:AT52" si="395">Z472</f>
        <v>23.748919000000001</v>
      </c>
      <c r="AT52" s="81">
        <f t="shared" si="395"/>
        <v>14.873046</v>
      </c>
      <c r="AU52" s="8"/>
    </row>
    <row r="53" spans="2:47" x14ac:dyDescent="0.25">
      <c r="B53">
        <v>6387755102.0408001</v>
      </c>
      <c r="C53">
        <v>-18.779249</v>
      </c>
      <c r="D53">
        <v>20.648624000000002</v>
      </c>
      <c r="E53">
        <v>28.451532</v>
      </c>
      <c r="F53">
        <v>-86.380020000000002</v>
      </c>
      <c r="G53">
        <v>-7.8029093999999999</v>
      </c>
      <c r="H53" s="8"/>
      <c r="I53" s="6">
        <f t="shared" si="262"/>
        <v>6.8775510204082</v>
      </c>
      <c r="J53" s="6">
        <f t="shared" si="263"/>
        <v>28.084541000000002</v>
      </c>
      <c r="K53" s="6">
        <f t="shared" si="264"/>
        <v>20.127987000000001</v>
      </c>
      <c r="L53" s="6">
        <f t="shared" si="6"/>
        <v>6.8775510204082</v>
      </c>
      <c r="M53" s="81">
        <f t="shared" ref="M53:N53" si="396">C161</f>
        <v>28.369219000000001</v>
      </c>
      <c r="N53" s="81">
        <f t="shared" si="396"/>
        <v>20.415472000000001</v>
      </c>
      <c r="O53" s="81">
        <f t="shared" si="8"/>
        <v>6.8775510204082</v>
      </c>
      <c r="P53" s="81">
        <f t="shared" ref="P53:Q53" si="397">C265</f>
        <v>27.289891999999998</v>
      </c>
      <c r="Q53" s="81">
        <f t="shared" si="397"/>
        <v>19.211452000000001</v>
      </c>
      <c r="R53" s="81">
        <f t="shared" si="10"/>
        <v>6.8775510204082</v>
      </c>
      <c r="S53" s="81">
        <f t="shared" ref="S53:T53" si="398">C369</f>
        <v>25.689228</v>
      </c>
      <c r="T53" s="81">
        <f t="shared" si="398"/>
        <v>17.387516000000002</v>
      </c>
      <c r="U53" s="81">
        <f t="shared" si="12"/>
        <v>6.8775510204082</v>
      </c>
      <c r="V53" s="81">
        <f t="shared" ref="V53:W53" si="399">C473</f>
        <v>23.652861000000001</v>
      </c>
      <c r="W53" s="81">
        <f t="shared" si="399"/>
        <v>14.944095000000001</v>
      </c>
      <c r="Y53">
        <v>6387755102.0408001</v>
      </c>
      <c r="Z53">
        <v>-18.779249</v>
      </c>
      <c r="AA53">
        <v>20.648624000000002</v>
      </c>
      <c r="AB53">
        <v>28.451532</v>
      </c>
      <c r="AC53">
        <v>-86.380020000000002</v>
      </c>
      <c r="AD53">
        <v>-7.8029093999999999</v>
      </c>
      <c r="AE53" s="8"/>
      <c r="AF53" s="6">
        <f t="shared" si="269"/>
        <v>6.8775510204082</v>
      </c>
      <c r="AG53" s="6">
        <f t="shared" si="270"/>
        <v>28.084541000000002</v>
      </c>
      <c r="AH53" s="6">
        <f t="shared" si="271"/>
        <v>20.127987000000001</v>
      </c>
      <c r="AI53" s="6">
        <f t="shared" si="14"/>
        <v>6.8775510204082</v>
      </c>
      <c r="AJ53" s="81">
        <f t="shared" ref="AJ53:AK53" si="400">Z161</f>
        <v>28.788502000000001</v>
      </c>
      <c r="AK53" s="81">
        <f t="shared" si="400"/>
        <v>20.756554000000001</v>
      </c>
      <c r="AL53" s="81">
        <f t="shared" si="16"/>
        <v>6.8775510204082</v>
      </c>
      <c r="AM53" s="43">
        <f t="shared" ref="AM53:AN53" si="401">Z265</f>
        <v>27.157222999999998</v>
      </c>
      <c r="AN53" s="81">
        <f t="shared" si="401"/>
        <v>18.978705999999999</v>
      </c>
      <c r="AO53" s="81">
        <f t="shared" si="18"/>
        <v>6.8775510204082</v>
      </c>
      <c r="AP53" s="81">
        <f t="shared" ref="AP53:AQ53" si="402">Z369</f>
        <v>25.866869000000001</v>
      </c>
      <c r="AQ53" s="81">
        <f t="shared" si="402"/>
        <v>17.442739</v>
      </c>
      <c r="AR53" s="81">
        <f t="shared" si="20"/>
        <v>6.8775510204082</v>
      </c>
      <c r="AS53" s="81">
        <f t="shared" ref="AS53:AT53" si="403">Z473</f>
        <v>22.938393000000001</v>
      </c>
      <c r="AT53" s="81">
        <f t="shared" si="403"/>
        <v>14.098345999999999</v>
      </c>
      <c r="AU53" s="8"/>
    </row>
    <row r="54" spans="2:47" x14ac:dyDescent="0.25">
      <c r="B54">
        <v>6510204081.6327</v>
      </c>
      <c r="C54">
        <v>-18.715826</v>
      </c>
      <c r="D54">
        <v>20.173808999999999</v>
      </c>
      <c r="E54">
        <v>27.953417000000002</v>
      </c>
      <c r="F54">
        <v>-84.192902000000004</v>
      </c>
      <c r="G54">
        <v>-7.7796082000000002</v>
      </c>
      <c r="H54" s="8"/>
      <c r="I54" s="6">
        <f t="shared" si="262"/>
        <v>7</v>
      </c>
      <c r="J54" s="6">
        <f t="shared" si="263"/>
        <v>28.751881000000001</v>
      </c>
      <c r="K54" s="6">
        <f t="shared" si="264"/>
        <v>20.727323999999999</v>
      </c>
      <c r="L54" s="6">
        <f t="shared" si="6"/>
        <v>7</v>
      </c>
      <c r="M54" s="81">
        <f t="shared" ref="M54:N54" si="404">C162</f>
        <v>28.973828999999999</v>
      </c>
      <c r="N54" s="81">
        <f t="shared" si="404"/>
        <v>20.952072000000001</v>
      </c>
      <c r="O54" s="81">
        <f t="shared" si="8"/>
        <v>7</v>
      </c>
      <c r="P54" s="81">
        <f t="shared" ref="P54:Q54" si="405">C266</f>
        <v>27.797657000000001</v>
      </c>
      <c r="Q54" s="81">
        <f t="shared" si="405"/>
        <v>19.643063000000001</v>
      </c>
      <c r="R54" s="81">
        <f t="shared" si="10"/>
        <v>7</v>
      </c>
      <c r="S54" s="81">
        <f t="shared" ref="S54:T54" si="406">C370</f>
        <v>25.52976</v>
      </c>
      <c r="T54" s="81">
        <f t="shared" si="406"/>
        <v>17.141220000000001</v>
      </c>
      <c r="U54" s="81">
        <f t="shared" si="12"/>
        <v>7</v>
      </c>
      <c r="V54" s="81">
        <f t="shared" ref="V54:W54" si="407">C474</f>
        <v>23.03397</v>
      </c>
      <c r="W54" s="81">
        <f t="shared" si="407"/>
        <v>14.238751000000001</v>
      </c>
      <c r="Y54">
        <v>6510204081.6327</v>
      </c>
      <c r="Z54">
        <v>-18.715826</v>
      </c>
      <c r="AA54">
        <v>20.173808999999999</v>
      </c>
      <c r="AB54">
        <v>27.953417000000002</v>
      </c>
      <c r="AC54">
        <v>-84.192902000000004</v>
      </c>
      <c r="AD54">
        <v>-7.7796082000000002</v>
      </c>
      <c r="AE54" s="8"/>
      <c r="AF54" s="6">
        <f t="shared" si="269"/>
        <v>7</v>
      </c>
      <c r="AG54" s="6">
        <f t="shared" si="270"/>
        <v>28.751881000000001</v>
      </c>
      <c r="AH54" s="6">
        <f t="shared" si="271"/>
        <v>20.727323999999999</v>
      </c>
      <c r="AI54" s="6">
        <f t="shared" si="14"/>
        <v>7</v>
      </c>
      <c r="AJ54" s="81">
        <f t="shared" ref="AJ54:AK54" si="408">Z162</f>
        <v>29.287545999999999</v>
      </c>
      <c r="AK54" s="81">
        <f t="shared" si="408"/>
        <v>21.230028000000001</v>
      </c>
      <c r="AL54" s="81">
        <f t="shared" si="16"/>
        <v>7</v>
      </c>
      <c r="AM54" s="43">
        <f t="shared" ref="AM54:AN54" si="409">Z266</f>
        <v>27.304157</v>
      </c>
      <c r="AN54" s="81">
        <f t="shared" si="409"/>
        <v>19.094124000000001</v>
      </c>
      <c r="AO54" s="81">
        <f t="shared" si="18"/>
        <v>7</v>
      </c>
      <c r="AP54" s="81">
        <f t="shared" ref="AP54:AQ54" si="410">Z370</f>
        <v>25.637246999999999</v>
      </c>
      <c r="AQ54" s="81">
        <f t="shared" si="410"/>
        <v>17.180254000000001</v>
      </c>
      <c r="AR54" s="81">
        <f t="shared" si="20"/>
        <v>7</v>
      </c>
      <c r="AS54" s="81">
        <f t="shared" ref="AS54:AT54" si="411">Z474</f>
        <v>22.356981000000001</v>
      </c>
      <c r="AT54" s="81">
        <f t="shared" si="411"/>
        <v>13.483897000000001</v>
      </c>
    </row>
    <row r="55" spans="2:47" x14ac:dyDescent="0.25">
      <c r="B55">
        <v>6632653061.2244997</v>
      </c>
      <c r="C55">
        <v>-18.851906</v>
      </c>
      <c r="D55">
        <v>19.690083999999999</v>
      </c>
      <c r="E55">
        <v>27.501774000000001</v>
      </c>
      <c r="F55">
        <v>-83.510872000000006</v>
      </c>
      <c r="G55">
        <v>-7.8116903000000004</v>
      </c>
      <c r="H55" s="8"/>
      <c r="I55" s="6">
        <f t="shared" si="262"/>
        <v>7.1224489795918</v>
      </c>
      <c r="J55" s="6">
        <f t="shared" si="263"/>
        <v>28.921372999999999</v>
      </c>
      <c r="K55" s="6">
        <f t="shared" si="264"/>
        <v>20.905390000000001</v>
      </c>
      <c r="L55" s="6">
        <f t="shared" si="6"/>
        <v>7.1224489795918</v>
      </c>
      <c r="M55" s="81">
        <f t="shared" ref="M55:N55" si="412">C163</f>
        <v>29.051103999999999</v>
      </c>
      <c r="N55" s="81">
        <f t="shared" si="412"/>
        <v>21.037609</v>
      </c>
      <c r="O55" s="81">
        <f t="shared" si="8"/>
        <v>7.1224489795918</v>
      </c>
      <c r="P55" s="81">
        <f t="shared" ref="P55:Q55" si="413">C267</f>
        <v>27.504099</v>
      </c>
      <c r="Q55" s="81">
        <f t="shared" si="413"/>
        <v>19.356107999999999</v>
      </c>
      <c r="R55" s="81">
        <f t="shared" si="10"/>
        <v>7.1224489795918</v>
      </c>
      <c r="S55" s="81">
        <f t="shared" ref="S55:T55" si="414">C371</f>
        <v>25.448651999999999</v>
      </c>
      <c r="T55" s="81">
        <f t="shared" si="414"/>
        <v>17.063586999999998</v>
      </c>
      <c r="U55" s="81">
        <f t="shared" si="12"/>
        <v>7.1224489795918</v>
      </c>
      <c r="V55" s="81">
        <f t="shared" ref="V55:W55" si="415">C475</f>
        <v>22.336351000000001</v>
      </c>
      <c r="W55" s="81">
        <f t="shared" si="415"/>
        <v>13.539718000000001</v>
      </c>
      <c r="Y55">
        <v>6632653061.2244997</v>
      </c>
      <c r="Z55">
        <v>-18.851906</v>
      </c>
      <c r="AA55">
        <v>19.690083999999999</v>
      </c>
      <c r="AB55">
        <v>27.501774000000001</v>
      </c>
      <c r="AC55">
        <v>-83.510872000000006</v>
      </c>
      <c r="AD55">
        <v>-7.8116903000000004</v>
      </c>
      <c r="AE55" s="8"/>
      <c r="AF55" s="6">
        <f t="shared" si="269"/>
        <v>7.1224489795918</v>
      </c>
      <c r="AG55" s="6">
        <f t="shared" si="270"/>
        <v>28.921372999999999</v>
      </c>
      <c r="AH55" s="6">
        <f t="shared" si="271"/>
        <v>20.905390000000001</v>
      </c>
      <c r="AI55" s="6">
        <f t="shared" si="14"/>
        <v>7.1224489795918</v>
      </c>
      <c r="AJ55" s="81">
        <f t="shared" ref="AJ55:AK55" si="416">Z163</f>
        <v>28.931681000000001</v>
      </c>
      <c r="AK55" s="81">
        <f t="shared" si="416"/>
        <v>20.861789999999999</v>
      </c>
      <c r="AL55" s="81">
        <f t="shared" si="16"/>
        <v>7.1224489795918</v>
      </c>
      <c r="AM55" s="43">
        <f t="shared" ref="AM55:AN55" si="417">Z267</f>
        <v>27.213573</v>
      </c>
      <c r="AN55" s="81">
        <f t="shared" si="417"/>
        <v>18.983654000000001</v>
      </c>
      <c r="AO55" s="81">
        <f t="shared" si="18"/>
        <v>7.1224489795918</v>
      </c>
      <c r="AP55" s="81">
        <f t="shared" ref="AP55:AQ55" si="418">Z371</f>
        <v>25.279198000000001</v>
      </c>
      <c r="AQ55" s="81">
        <f t="shared" si="418"/>
        <v>16.794747999999998</v>
      </c>
      <c r="AR55" s="81">
        <f t="shared" si="20"/>
        <v>7.1224489795918</v>
      </c>
      <c r="AS55" s="81">
        <f t="shared" ref="AS55:AT55" si="419">Z475</f>
        <v>21.747209999999999</v>
      </c>
      <c r="AT55" s="81">
        <f t="shared" si="419"/>
        <v>12.825614</v>
      </c>
    </row>
    <row r="56" spans="2:47" x14ac:dyDescent="0.25">
      <c r="B56">
        <v>6755102040.8163004</v>
      </c>
      <c r="C56">
        <v>-18.878374000000001</v>
      </c>
      <c r="D56">
        <v>19.849354000000002</v>
      </c>
      <c r="E56">
        <v>27.723960999999999</v>
      </c>
      <c r="F56">
        <v>-83.775047000000001</v>
      </c>
      <c r="G56">
        <v>-7.8746065999999999</v>
      </c>
      <c r="H56" s="8"/>
      <c r="I56" s="6">
        <f t="shared" si="262"/>
        <v>7.2448979591836995</v>
      </c>
      <c r="J56" s="6">
        <f t="shared" si="263"/>
        <v>28.888292</v>
      </c>
      <c r="K56" s="6">
        <f t="shared" si="264"/>
        <v>20.874233</v>
      </c>
      <c r="L56" s="6">
        <f t="shared" si="6"/>
        <v>7.2448979591836995</v>
      </c>
      <c r="M56" s="81">
        <f t="shared" ref="M56:N56" si="420">C164</f>
        <v>28.835228000000001</v>
      </c>
      <c r="N56" s="81">
        <f t="shared" si="420"/>
        <v>20.823416000000002</v>
      </c>
      <c r="O56" s="81">
        <f t="shared" si="8"/>
        <v>7.2448979591836995</v>
      </c>
      <c r="P56" s="81">
        <f t="shared" ref="P56:Q56" si="421">C268</f>
        <v>27.260563000000001</v>
      </c>
      <c r="Q56" s="81">
        <f t="shared" si="421"/>
        <v>19.143991</v>
      </c>
      <c r="R56" s="81">
        <f t="shared" si="10"/>
        <v>7.2448979591836995</v>
      </c>
      <c r="S56" s="81">
        <f t="shared" ref="S56:T56" si="422">C372</f>
        <v>25.184660000000001</v>
      </c>
      <c r="T56" s="81">
        <f t="shared" si="422"/>
        <v>16.865738</v>
      </c>
      <c r="U56" s="81">
        <f t="shared" si="12"/>
        <v>7.2448979591836995</v>
      </c>
      <c r="V56" s="81">
        <f t="shared" ref="V56:W56" si="423">C476</f>
        <v>22.208985999999999</v>
      </c>
      <c r="W56" s="81">
        <f t="shared" si="423"/>
        <v>13.517004999999999</v>
      </c>
      <c r="Y56">
        <v>6755102040.8163004</v>
      </c>
      <c r="Z56">
        <v>-18.878374000000001</v>
      </c>
      <c r="AA56">
        <v>19.849354000000002</v>
      </c>
      <c r="AB56">
        <v>27.723960999999999</v>
      </c>
      <c r="AC56">
        <v>-83.775047000000001</v>
      </c>
      <c r="AD56">
        <v>-7.8746065999999999</v>
      </c>
      <c r="AE56" s="8"/>
      <c r="AF56" s="6">
        <f t="shared" si="269"/>
        <v>7.2448979591836995</v>
      </c>
      <c r="AG56" s="6">
        <f t="shared" si="270"/>
        <v>28.888292</v>
      </c>
      <c r="AH56" s="6">
        <f t="shared" si="271"/>
        <v>20.874233</v>
      </c>
      <c r="AI56" s="6">
        <f t="shared" si="14"/>
        <v>7.2448979591836995</v>
      </c>
      <c r="AJ56" s="81">
        <f t="shared" ref="AJ56:AK56" si="424">Z164</f>
        <v>28.855475999999999</v>
      </c>
      <c r="AK56" s="81">
        <f t="shared" si="424"/>
        <v>20.775531999999998</v>
      </c>
      <c r="AL56" s="81">
        <f t="shared" si="16"/>
        <v>7.2448979591836995</v>
      </c>
      <c r="AM56" s="43">
        <f t="shared" ref="AM56:AN56" si="425">Z268</f>
        <v>27.391918</v>
      </c>
      <c r="AN56" s="81">
        <f t="shared" si="425"/>
        <v>19.177378000000001</v>
      </c>
      <c r="AO56" s="81">
        <f t="shared" si="18"/>
        <v>7.2448979591836995</v>
      </c>
      <c r="AP56" s="81">
        <f t="shared" ref="AP56:AQ56" si="426">Z372</f>
        <v>25.396536000000001</v>
      </c>
      <c r="AQ56" s="81">
        <f t="shared" si="426"/>
        <v>16.965257999999999</v>
      </c>
      <c r="AR56" s="81">
        <f t="shared" si="20"/>
        <v>7.2448979591836995</v>
      </c>
      <c r="AS56" s="81">
        <f t="shared" ref="AS56:AT56" si="427">Z476</f>
        <v>21.766362999999998</v>
      </c>
      <c r="AT56" s="81">
        <f t="shared" si="427"/>
        <v>12.942254</v>
      </c>
    </row>
    <row r="57" spans="2:47" x14ac:dyDescent="0.25">
      <c r="B57">
        <v>6877551020.4082003</v>
      </c>
      <c r="C57">
        <v>-18.903960999999999</v>
      </c>
      <c r="D57">
        <v>20.127987000000001</v>
      </c>
      <c r="E57">
        <v>28.084541000000002</v>
      </c>
      <c r="F57">
        <v>-85.712920999999994</v>
      </c>
      <c r="G57">
        <v>-7.9565543999999999</v>
      </c>
      <c r="H57" s="8"/>
      <c r="I57" s="6">
        <f t="shared" si="262"/>
        <v>7.3673469387755004</v>
      </c>
      <c r="J57" s="6">
        <f t="shared" si="263"/>
        <v>28.606833999999999</v>
      </c>
      <c r="K57" s="6">
        <f t="shared" si="264"/>
        <v>20.510963</v>
      </c>
      <c r="L57" s="6">
        <f t="shared" si="6"/>
        <v>7.3673469387755004</v>
      </c>
      <c r="M57" s="81">
        <f t="shared" ref="M57:N57" si="428">C165</f>
        <v>28.536234</v>
      </c>
      <c r="N57" s="81">
        <f t="shared" si="428"/>
        <v>20.442769999999999</v>
      </c>
      <c r="O57" s="81">
        <f t="shared" si="8"/>
        <v>7.3673469387755004</v>
      </c>
      <c r="P57" s="81">
        <f t="shared" ref="P57:Q57" si="429">C269</f>
        <v>26.739031000000001</v>
      </c>
      <c r="Q57" s="81">
        <f t="shared" si="429"/>
        <v>18.539463000000001</v>
      </c>
      <c r="R57" s="81">
        <f t="shared" si="10"/>
        <v>7.3673469387755004</v>
      </c>
      <c r="S57" s="81">
        <f t="shared" ref="S57:T57" si="430">C373</f>
        <v>24.918278000000001</v>
      </c>
      <c r="T57" s="81">
        <f t="shared" si="430"/>
        <v>16.514178999999999</v>
      </c>
      <c r="U57" s="81">
        <f t="shared" si="12"/>
        <v>7.3673469387755004</v>
      </c>
      <c r="V57" s="81">
        <f t="shared" ref="V57:W57" si="431">C477</f>
        <v>21.956482000000001</v>
      </c>
      <c r="W57" s="81">
        <f t="shared" si="431"/>
        <v>13.163631000000001</v>
      </c>
      <c r="Y57">
        <v>6877551020.4082003</v>
      </c>
      <c r="Z57">
        <v>-18.903960999999999</v>
      </c>
      <c r="AA57">
        <v>20.127987000000001</v>
      </c>
      <c r="AB57">
        <v>28.084541000000002</v>
      </c>
      <c r="AC57">
        <v>-85.712920999999994</v>
      </c>
      <c r="AD57">
        <v>-7.9565543999999999</v>
      </c>
      <c r="AE57" s="8"/>
      <c r="AF57" s="6">
        <f t="shared" si="269"/>
        <v>7.3673469387755004</v>
      </c>
      <c r="AG57" s="6">
        <f t="shared" si="270"/>
        <v>28.606833999999999</v>
      </c>
      <c r="AH57" s="6">
        <f t="shared" si="271"/>
        <v>20.510963</v>
      </c>
      <c r="AI57" s="6">
        <f t="shared" si="14"/>
        <v>7.3673469387755004</v>
      </c>
      <c r="AJ57" s="81">
        <f t="shared" ref="AJ57:AK57" si="432">Z165</f>
        <v>28.510543999999999</v>
      </c>
      <c r="AK57" s="81">
        <f t="shared" si="432"/>
        <v>20.375091999999999</v>
      </c>
      <c r="AL57" s="81">
        <f t="shared" si="16"/>
        <v>7.3673469387755004</v>
      </c>
      <c r="AM57" s="43">
        <f t="shared" ref="AM57:AN57" si="433">Z269</f>
        <v>27.294585999999999</v>
      </c>
      <c r="AN57" s="81">
        <f t="shared" si="433"/>
        <v>19.03783</v>
      </c>
      <c r="AO57" s="81">
        <f t="shared" si="18"/>
        <v>7.3673469387755004</v>
      </c>
      <c r="AP57" s="81">
        <f t="shared" ref="AP57:AQ57" si="434">Z373</f>
        <v>25.066123999999999</v>
      </c>
      <c r="AQ57" s="81">
        <f t="shared" si="434"/>
        <v>16.608473</v>
      </c>
      <c r="AR57" s="81">
        <f t="shared" si="20"/>
        <v>7.3673469387755004</v>
      </c>
      <c r="AS57" s="81">
        <f t="shared" ref="AS57:AT57" si="435">Z477</f>
        <v>21.477326999999999</v>
      </c>
      <c r="AT57" s="81">
        <f t="shared" si="435"/>
        <v>12.621928</v>
      </c>
    </row>
    <row r="58" spans="2:47" x14ac:dyDescent="0.25">
      <c r="B58">
        <v>7000000000</v>
      </c>
      <c r="C58">
        <v>-19.090546</v>
      </c>
      <c r="D58">
        <v>20.727323999999999</v>
      </c>
      <c r="E58">
        <v>28.751881000000001</v>
      </c>
      <c r="F58">
        <v>-85.898589999999999</v>
      </c>
      <c r="G58">
        <v>-8.024559</v>
      </c>
      <c r="H58" s="8"/>
      <c r="I58" s="6">
        <f t="shared" si="262"/>
        <v>7.4897959183673004</v>
      </c>
      <c r="J58" s="6">
        <f t="shared" si="263"/>
        <v>28.441578</v>
      </c>
      <c r="K58" s="6">
        <f t="shared" si="264"/>
        <v>20.289390999999998</v>
      </c>
      <c r="L58" s="6">
        <f t="shared" si="6"/>
        <v>7.4897959183673004</v>
      </c>
      <c r="M58" s="81">
        <f t="shared" ref="M58:N58" si="436">C166</f>
        <v>28.500406000000002</v>
      </c>
      <c r="N58" s="81">
        <f t="shared" si="436"/>
        <v>20.350715999999998</v>
      </c>
      <c r="O58" s="81">
        <f t="shared" si="8"/>
        <v>7.4897959183673004</v>
      </c>
      <c r="P58" s="81">
        <f t="shared" ref="P58:Q58" si="437">C270</f>
        <v>26.835621</v>
      </c>
      <c r="Q58" s="81">
        <f t="shared" si="437"/>
        <v>18.553170999999999</v>
      </c>
      <c r="R58" s="81">
        <f t="shared" si="10"/>
        <v>7.4897959183673004</v>
      </c>
      <c r="S58" s="81">
        <f t="shared" ref="S58:T58" si="438">C374</f>
        <v>25.176507999999998</v>
      </c>
      <c r="T58" s="81">
        <f t="shared" si="438"/>
        <v>16.664259000000001</v>
      </c>
      <c r="U58" s="81">
        <f t="shared" si="12"/>
        <v>7.4897959183673004</v>
      </c>
      <c r="V58" s="81">
        <f t="shared" ref="V58:W58" si="439">C478</f>
        <v>22.085063999999999</v>
      </c>
      <c r="W58" s="81">
        <f t="shared" si="439"/>
        <v>13.156416</v>
      </c>
      <c r="Y58">
        <v>7000000000</v>
      </c>
      <c r="Z58">
        <v>-19.090546</v>
      </c>
      <c r="AA58">
        <v>20.727323999999999</v>
      </c>
      <c r="AB58">
        <v>28.751881000000001</v>
      </c>
      <c r="AC58">
        <v>-85.898589999999999</v>
      </c>
      <c r="AD58">
        <v>-8.024559</v>
      </c>
      <c r="AE58" s="8"/>
      <c r="AF58" s="6">
        <f t="shared" si="269"/>
        <v>7.4897959183673004</v>
      </c>
      <c r="AG58" s="6">
        <f t="shared" si="270"/>
        <v>28.441578</v>
      </c>
      <c r="AH58" s="6">
        <f t="shared" si="271"/>
        <v>20.289390999999998</v>
      </c>
      <c r="AI58" s="6">
        <f t="shared" si="14"/>
        <v>7.4897959183673004</v>
      </c>
      <c r="AJ58" s="81">
        <f t="shared" ref="AJ58:AK58" si="440">Z166</f>
        <v>29.002649000000002</v>
      </c>
      <c r="AK58" s="81">
        <f t="shared" si="440"/>
        <v>20.811937</v>
      </c>
      <c r="AL58" s="81">
        <f t="shared" si="16"/>
        <v>7.4897959183673004</v>
      </c>
      <c r="AM58" s="43">
        <f t="shared" ref="AM58:AN58" si="441">Z270</f>
        <v>27.415468000000001</v>
      </c>
      <c r="AN58" s="81">
        <f t="shared" si="441"/>
        <v>19.098454</v>
      </c>
      <c r="AO58" s="81">
        <f t="shared" si="18"/>
        <v>7.4897959183673004</v>
      </c>
      <c r="AP58" s="81">
        <f t="shared" ref="AP58:AQ58" si="442">Z374</f>
        <v>25.067739</v>
      </c>
      <c r="AQ58" s="81">
        <f t="shared" si="442"/>
        <v>16.540780999999999</v>
      </c>
      <c r="AR58" s="81">
        <f t="shared" si="20"/>
        <v>7.4897959183673004</v>
      </c>
      <c r="AS58" s="81">
        <f t="shared" ref="AS58:AT58" si="443">Z478</f>
        <v>21.724471999999999</v>
      </c>
      <c r="AT58" s="81">
        <f t="shared" si="443"/>
        <v>12.785094000000001</v>
      </c>
    </row>
    <row r="59" spans="2:47" x14ac:dyDescent="0.25">
      <c r="B59">
        <v>7122448979.5917997</v>
      </c>
      <c r="C59">
        <v>-19.074584999999999</v>
      </c>
      <c r="D59">
        <v>20.905390000000001</v>
      </c>
      <c r="E59">
        <v>28.921372999999999</v>
      </c>
      <c r="F59">
        <v>-87.959693999999999</v>
      </c>
      <c r="G59">
        <v>-8.0159845000000001</v>
      </c>
      <c r="H59" s="8"/>
      <c r="I59" s="6">
        <f t="shared" si="262"/>
        <v>7.6122448979591999</v>
      </c>
      <c r="J59" s="6">
        <f t="shared" si="263"/>
        <v>28.197277</v>
      </c>
      <c r="K59" s="6">
        <f t="shared" si="264"/>
        <v>20.111404</v>
      </c>
      <c r="L59" s="6">
        <f t="shared" si="6"/>
        <v>7.6122448979591999</v>
      </c>
      <c r="M59" s="81">
        <f t="shared" ref="M59:N59" si="444">C167</f>
        <v>28.241743</v>
      </c>
      <c r="N59" s="81">
        <f t="shared" si="444"/>
        <v>20.158251</v>
      </c>
      <c r="O59" s="81">
        <f t="shared" si="8"/>
        <v>7.6122448979591999</v>
      </c>
      <c r="P59" s="81">
        <f t="shared" ref="P59:Q59" si="445">C271</f>
        <v>26.921824999999998</v>
      </c>
      <c r="Q59" s="81">
        <f t="shared" si="445"/>
        <v>18.692817999999999</v>
      </c>
      <c r="R59" s="81">
        <f t="shared" si="10"/>
        <v>7.6122448979591999</v>
      </c>
      <c r="S59" s="81">
        <f t="shared" ref="S59:T59" si="446">C375</f>
        <v>25.286932</v>
      </c>
      <c r="T59" s="81">
        <f t="shared" si="446"/>
        <v>16.820747000000001</v>
      </c>
      <c r="U59" s="81">
        <f t="shared" si="12"/>
        <v>7.6122448979591999</v>
      </c>
      <c r="V59" s="81">
        <f t="shared" ref="V59:W59" si="447">C479</f>
        <v>21.921275999999999</v>
      </c>
      <c r="W59" s="81">
        <f t="shared" si="447"/>
        <v>13.020706000000001</v>
      </c>
      <c r="Y59">
        <v>7122448979.5917997</v>
      </c>
      <c r="Z59">
        <v>-19.074584999999999</v>
      </c>
      <c r="AA59">
        <v>20.905390000000001</v>
      </c>
      <c r="AB59">
        <v>28.921372999999999</v>
      </c>
      <c r="AC59">
        <v>-87.959693999999999</v>
      </c>
      <c r="AD59">
        <v>-8.0159845000000001</v>
      </c>
      <c r="AE59" s="8"/>
      <c r="AF59" s="6">
        <f t="shared" si="269"/>
        <v>7.6122448979591999</v>
      </c>
      <c r="AG59" s="6">
        <f t="shared" si="270"/>
        <v>28.197277</v>
      </c>
      <c r="AH59" s="6">
        <f t="shared" si="271"/>
        <v>20.111404</v>
      </c>
      <c r="AI59" s="6">
        <f t="shared" si="14"/>
        <v>7.6122448979591999</v>
      </c>
      <c r="AJ59" s="81">
        <f t="shared" ref="AJ59:AK59" si="448">Z167</f>
        <v>29.069959999999998</v>
      </c>
      <c r="AK59" s="81">
        <f t="shared" si="448"/>
        <v>20.895337999999999</v>
      </c>
      <c r="AL59" s="81">
        <f t="shared" si="16"/>
        <v>7.6122448979591999</v>
      </c>
      <c r="AM59" s="43">
        <f t="shared" ref="AM59:AN59" si="449">Z271</f>
        <v>27.593277</v>
      </c>
      <c r="AN59" s="81">
        <f t="shared" si="449"/>
        <v>19.288609000000001</v>
      </c>
      <c r="AO59" s="81">
        <f t="shared" si="18"/>
        <v>7.6122448979591999</v>
      </c>
      <c r="AP59" s="81">
        <f t="shared" ref="AP59:AQ59" si="450">Z375</f>
        <v>25.178267999999999</v>
      </c>
      <c r="AQ59" s="81">
        <f t="shared" si="450"/>
        <v>16.649256000000001</v>
      </c>
      <c r="AR59" s="81">
        <f t="shared" si="20"/>
        <v>7.6122448979591999</v>
      </c>
      <c r="AS59" s="81">
        <f t="shared" ref="AS59:AT59" si="451">Z479</f>
        <v>21.995069999999998</v>
      </c>
      <c r="AT59" s="81">
        <f t="shared" si="451"/>
        <v>13.031867</v>
      </c>
    </row>
    <row r="60" spans="2:47" x14ac:dyDescent="0.25">
      <c r="B60">
        <v>7244897959.1836996</v>
      </c>
      <c r="C60">
        <v>-18.876282</v>
      </c>
      <c r="D60">
        <v>20.874233</v>
      </c>
      <c r="E60">
        <v>28.888292</v>
      </c>
      <c r="F60">
        <v>-86.698288000000005</v>
      </c>
      <c r="G60">
        <v>-8.0140609999999999</v>
      </c>
      <c r="H60" s="8"/>
      <c r="I60" s="6">
        <f t="shared" si="262"/>
        <v>7.7346938775509999</v>
      </c>
      <c r="J60" s="6">
        <f t="shared" si="263"/>
        <v>28.047716000000001</v>
      </c>
      <c r="K60" s="6">
        <f t="shared" si="264"/>
        <v>19.974173</v>
      </c>
      <c r="L60" s="6">
        <f t="shared" si="6"/>
        <v>7.7346938775509999</v>
      </c>
      <c r="M60" s="81">
        <f t="shared" ref="M60:N60" si="452">C168</f>
        <v>28.061043000000002</v>
      </c>
      <c r="N60" s="81">
        <f t="shared" si="452"/>
        <v>19.990107999999999</v>
      </c>
      <c r="O60" s="81">
        <f t="shared" si="8"/>
        <v>7.7346938775509999</v>
      </c>
      <c r="P60" s="81">
        <f t="shared" ref="P60:Q60" si="453">C272</f>
        <v>26.733457999999999</v>
      </c>
      <c r="Q60" s="81">
        <f t="shared" si="453"/>
        <v>18.530747999999999</v>
      </c>
      <c r="R60" s="81">
        <f t="shared" si="10"/>
        <v>7.7346938775509999</v>
      </c>
      <c r="S60" s="81">
        <f t="shared" ref="S60:T60" si="454">C376</f>
        <v>25.015723999999999</v>
      </c>
      <c r="T60" s="81">
        <f t="shared" si="454"/>
        <v>16.598078000000001</v>
      </c>
      <c r="U60" s="81">
        <f t="shared" si="12"/>
        <v>7.7346938775509999</v>
      </c>
      <c r="V60" s="81">
        <f t="shared" ref="V60:W60" si="455">C480</f>
        <v>21.692865000000001</v>
      </c>
      <c r="W60" s="81">
        <f t="shared" si="455"/>
        <v>12.864216000000001</v>
      </c>
      <c r="Y60">
        <v>7244897959.1836996</v>
      </c>
      <c r="Z60">
        <v>-18.876282</v>
      </c>
      <c r="AA60">
        <v>20.874233</v>
      </c>
      <c r="AB60">
        <v>28.888292</v>
      </c>
      <c r="AC60">
        <v>-86.698288000000005</v>
      </c>
      <c r="AD60">
        <v>-8.0140609999999999</v>
      </c>
      <c r="AE60" s="8"/>
      <c r="AF60" s="6">
        <f t="shared" si="269"/>
        <v>7.7346938775509999</v>
      </c>
      <c r="AG60" s="6">
        <f t="shared" si="270"/>
        <v>28.047716000000001</v>
      </c>
      <c r="AH60" s="6">
        <f t="shared" si="271"/>
        <v>19.974173</v>
      </c>
      <c r="AI60" s="6">
        <f t="shared" si="14"/>
        <v>7.7346938775509999</v>
      </c>
      <c r="AJ60" s="81">
        <f t="shared" ref="AJ60:AK60" si="456">Z168</f>
        <v>28.822855000000001</v>
      </c>
      <c r="AK60" s="81">
        <f t="shared" si="456"/>
        <v>20.653917</v>
      </c>
      <c r="AL60" s="81">
        <f t="shared" si="16"/>
        <v>7.7346938775509999</v>
      </c>
      <c r="AM60" s="43">
        <f t="shared" ref="AM60:AN60" si="457">Z272</f>
        <v>27.564738999999999</v>
      </c>
      <c r="AN60" s="81">
        <f t="shared" si="457"/>
        <v>19.279285000000002</v>
      </c>
      <c r="AO60" s="81">
        <f t="shared" si="18"/>
        <v>7.7346938775509999</v>
      </c>
      <c r="AP60" s="81">
        <f t="shared" ref="AP60:AQ60" si="458">Z376</f>
        <v>25.518736000000001</v>
      </c>
      <c r="AQ60" s="81">
        <f t="shared" si="458"/>
        <v>17.023713999999998</v>
      </c>
      <c r="AR60" s="81">
        <f t="shared" si="20"/>
        <v>7.7346938775509999</v>
      </c>
      <c r="AS60" s="81">
        <f t="shared" ref="AS60:AT60" si="459">Z480</f>
        <v>22.489977</v>
      </c>
      <c r="AT60" s="81">
        <f t="shared" si="459"/>
        <v>13.602962</v>
      </c>
    </row>
    <row r="61" spans="2:47" x14ac:dyDescent="0.25">
      <c r="B61">
        <v>7367346938.7755003</v>
      </c>
      <c r="C61">
        <v>-19.095043</v>
      </c>
      <c r="D61">
        <v>20.510963</v>
      </c>
      <c r="E61">
        <v>28.606833999999999</v>
      </c>
      <c r="F61">
        <v>-85.725143000000003</v>
      </c>
      <c r="G61">
        <v>-8.0958699999999997</v>
      </c>
      <c r="H61" s="8"/>
      <c r="I61" s="6">
        <f t="shared" si="262"/>
        <v>7.8571428571429003</v>
      </c>
      <c r="J61" s="6">
        <f t="shared" si="263"/>
        <v>28.496137999999998</v>
      </c>
      <c r="K61" s="6">
        <f t="shared" si="264"/>
        <v>20.206997000000001</v>
      </c>
      <c r="L61" s="6">
        <f t="shared" si="6"/>
        <v>7.8571428571429003</v>
      </c>
      <c r="M61" s="81">
        <f t="shared" ref="M61:N61" si="460">C169</f>
        <v>28.407990999999999</v>
      </c>
      <c r="N61" s="81">
        <f t="shared" si="460"/>
        <v>20.121404999999999</v>
      </c>
      <c r="O61" s="81">
        <f t="shared" si="8"/>
        <v>7.8571428571429003</v>
      </c>
      <c r="P61" s="81">
        <f t="shared" ref="P61:Q61" si="461">C273</f>
        <v>26.959240000000001</v>
      </c>
      <c r="Q61" s="81">
        <f t="shared" si="461"/>
        <v>18.533384000000002</v>
      </c>
      <c r="R61" s="81">
        <f t="shared" si="10"/>
        <v>7.8571428571429003</v>
      </c>
      <c r="S61" s="81">
        <f t="shared" ref="S61:T61" si="462">C377</f>
        <v>24.844809999999999</v>
      </c>
      <c r="T61" s="81">
        <f t="shared" si="462"/>
        <v>16.191782</v>
      </c>
      <c r="U61" s="81">
        <f t="shared" si="12"/>
        <v>7.8571428571429003</v>
      </c>
      <c r="V61" s="81">
        <f t="shared" ref="V61:W61" si="463">C481</f>
        <v>21.526909</v>
      </c>
      <c r="W61" s="81">
        <f t="shared" si="463"/>
        <v>12.425435999999999</v>
      </c>
      <c r="Y61">
        <v>7367346938.7755003</v>
      </c>
      <c r="Z61">
        <v>-19.095043</v>
      </c>
      <c r="AA61">
        <v>20.510963</v>
      </c>
      <c r="AB61">
        <v>28.606833999999999</v>
      </c>
      <c r="AC61">
        <v>-85.725143000000003</v>
      </c>
      <c r="AD61">
        <v>-8.0958699999999997</v>
      </c>
      <c r="AE61" s="8"/>
      <c r="AF61" s="6">
        <f t="shared" si="269"/>
        <v>7.8571428571429003</v>
      </c>
      <c r="AG61" s="6">
        <f t="shared" si="270"/>
        <v>28.496137999999998</v>
      </c>
      <c r="AH61" s="6">
        <f t="shared" si="271"/>
        <v>20.206997000000001</v>
      </c>
      <c r="AI61" s="6">
        <f t="shared" si="14"/>
        <v>7.8571428571429003</v>
      </c>
      <c r="AJ61" s="81">
        <f t="shared" ref="AJ61:AK61" si="464">Z169</f>
        <v>28.761972</v>
      </c>
      <c r="AK61" s="81">
        <f t="shared" si="464"/>
        <v>20.429195</v>
      </c>
      <c r="AL61" s="81">
        <f t="shared" si="16"/>
        <v>7.8571428571429003</v>
      </c>
      <c r="AM61" s="43">
        <f t="shared" ref="AM61:AN61" si="465">Z273</f>
        <v>27.707951000000001</v>
      </c>
      <c r="AN61" s="81">
        <f t="shared" si="465"/>
        <v>19.248322999999999</v>
      </c>
      <c r="AO61" s="81">
        <f t="shared" si="18"/>
        <v>7.8571428571429003</v>
      </c>
      <c r="AP61" s="81">
        <f t="shared" ref="AP61:AQ61" si="466">Z377</f>
        <v>25.690778999999999</v>
      </c>
      <c r="AQ61" s="81">
        <f t="shared" si="466"/>
        <v>17.011633</v>
      </c>
      <c r="AR61" s="81">
        <f t="shared" si="20"/>
        <v>7.8571428571429003</v>
      </c>
      <c r="AS61" s="81">
        <f t="shared" ref="AS61:AT61" si="467">Z481</f>
        <v>22.600232999999999</v>
      </c>
      <c r="AT61" s="81">
        <f t="shared" si="467"/>
        <v>13.525434000000001</v>
      </c>
    </row>
    <row r="62" spans="2:47" x14ac:dyDescent="0.25">
      <c r="B62">
        <v>7489795918.3673</v>
      </c>
      <c r="C62">
        <v>-19.341989999999999</v>
      </c>
      <c r="D62">
        <v>20.289390999999998</v>
      </c>
      <c r="E62">
        <v>28.441578</v>
      </c>
      <c r="F62">
        <v>-86.582297999999994</v>
      </c>
      <c r="G62">
        <v>-8.1521872999999996</v>
      </c>
      <c r="H62" s="8"/>
      <c r="I62" s="6">
        <f t="shared" si="262"/>
        <v>7.9795918367347003</v>
      </c>
      <c r="J62" s="6">
        <f t="shared" si="263"/>
        <v>29.113934</v>
      </c>
      <c r="K62" s="6">
        <f t="shared" si="264"/>
        <v>20.694842999999999</v>
      </c>
      <c r="L62" s="6">
        <f t="shared" si="6"/>
        <v>7.9795918367347003</v>
      </c>
      <c r="M62" s="81">
        <f t="shared" ref="M62:N62" si="468">C170</f>
        <v>28.941867999999999</v>
      </c>
      <c r="N62" s="81">
        <f t="shared" si="468"/>
        <v>20.525122</v>
      </c>
      <c r="O62" s="81">
        <f t="shared" si="8"/>
        <v>7.9795918367347003</v>
      </c>
      <c r="P62" s="81">
        <f t="shared" ref="P62:Q62" si="469">C274</f>
        <v>27.484438000000001</v>
      </c>
      <c r="Q62" s="81">
        <f t="shared" si="469"/>
        <v>18.912443</v>
      </c>
      <c r="R62" s="81">
        <f t="shared" si="10"/>
        <v>7.9795918367347003</v>
      </c>
      <c r="S62" s="81">
        <f t="shared" ref="S62:T62" si="470">C378</f>
        <v>25.061855000000001</v>
      </c>
      <c r="T62" s="81">
        <f t="shared" si="470"/>
        <v>16.242045999999998</v>
      </c>
      <c r="U62" s="81">
        <f t="shared" si="12"/>
        <v>7.9795918367347003</v>
      </c>
      <c r="V62" s="81">
        <f t="shared" ref="V62:W62" si="471">C482</f>
        <v>21.948511</v>
      </c>
      <c r="W62" s="81">
        <f t="shared" si="471"/>
        <v>12.65776</v>
      </c>
      <c r="Y62">
        <v>7489795918.3673</v>
      </c>
      <c r="Z62">
        <v>-19.341989999999999</v>
      </c>
      <c r="AA62">
        <v>20.289390999999998</v>
      </c>
      <c r="AB62">
        <v>28.441578</v>
      </c>
      <c r="AC62">
        <v>-86.582297999999994</v>
      </c>
      <c r="AD62">
        <v>-8.1521872999999996</v>
      </c>
      <c r="AE62" s="8"/>
      <c r="AF62" s="6">
        <f t="shared" si="269"/>
        <v>7.9795918367347003</v>
      </c>
      <c r="AG62" s="6">
        <f t="shared" si="270"/>
        <v>29.113934</v>
      </c>
      <c r="AH62" s="6">
        <f t="shared" si="271"/>
        <v>20.694842999999999</v>
      </c>
      <c r="AI62" s="6">
        <f t="shared" si="14"/>
        <v>7.9795918367347003</v>
      </c>
      <c r="AJ62" s="81">
        <f t="shared" ref="AJ62:AK62" si="472">Z170</f>
        <v>29.833019</v>
      </c>
      <c r="AK62" s="81">
        <f t="shared" si="472"/>
        <v>21.367968000000001</v>
      </c>
      <c r="AL62" s="81">
        <f t="shared" si="16"/>
        <v>7.9795918367347003</v>
      </c>
      <c r="AM62" s="43">
        <f t="shared" ref="AM62:AN62" si="473">Z274</f>
        <v>28.356000999999999</v>
      </c>
      <c r="AN62" s="81">
        <f t="shared" si="473"/>
        <v>19.745998</v>
      </c>
      <c r="AO62" s="81">
        <f t="shared" si="18"/>
        <v>7.9795918367347003</v>
      </c>
      <c r="AP62" s="81">
        <f t="shared" ref="AP62:AQ62" si="474">Z378</f>
        <v>26.326443000000001</v>
      </c>
      <c r="AQ62" s="81">
        <f t="shared" si="474"/>
        <v>17.485239</v>
      </c>
      <c r="AR62" s="81">
        <f t="shared" si="20"/>
        <v>7.9795918367347003</v>
      </c>
      <c r="AS62" s="81">
        <f t="shared" ref="AS62:AT62" si="475">Z482</f>
        <v>23.278578</v>
      </c>
      <c r="AT62" s="81">
        <f t="shared" si="475"/>
        <v>14.052864</v>
      </c>
    </row>
    <row r="63" spans="2:47" x14ac:dyDescent="0.25">
      <c r="B63">
        <v>7612244897.9591999</v>
      </c>
      <c r="C63">
        <v>-19.037935000000001</v>
      </c>
      <c r="D63">
        <v>20.111404</v>
      </c>
      <c r="E63">
        <v>28.197277</v>
      </c>
      <c r="F63">
        <v>-85.853813000000002</v>
      </c>
      <c r="G63">
        <v>-8.0858717000000002</v>
      </c>
      <c r="H63" s="8"/>
      <c r="I63" s="6">
        <f t="shared" si="262"/>
        <v>8.1020408163265003</v>
      </c>
      <c r="J63" s="6">
        <f t="shared" si="263"/>
        <v>29.525986</v>
      </c>
      <c r="K63" s="6">
        <f t="shared" si="264"/>
        <v>21.121775</v>
      </c>
      <c r="L63" s="6">
        <f t="shared" si="6"/>
        <v>8.1020408163265003</v>
      </c>
      <c r="M63" s="81">
        <f t="shared" ref="M63:N63" si="476">C171</f>
        <v>29.172861000000001</v>
      </c>
      <c r="N63" s="81">
        <f t="shared" si="476"/>
        <v>20.770614999999999</v>
      </c>
      <c r="O63" s="81">
        <f t="shared" si="8"/>
        <v>8.1020408163265003</v>
      </c>
      <c r="P63" s="81">
        <f t="shared" ref="P63:Q63" si="477">C275</f>
        <v>27.804784999999999</v>
      </c>
      <c r="Q63" s="81">
        <f t="shared" si="477"/>
        <v>19.245961999999999</v>
      </c>
      <c r="R63" s="81">
        <f t="shared" si="10"/>
        <v>8.1020408163265003</v>
      </c>
      <c r="S63" s="81">
        <f t="shared" ref="S63:T63" si="478">C379</f>
        <v>25.409275000000001</v>
      </c>
      <c r="T63" s="81">
        <f t="shared" si="478"/>
        <v>16.603221999999999</v>
      </c>
      <c r="U63" s="81">
        <f t="shared" si="12"/>
        <v>8.1020408163265003</v>
      </c>
      <c r="V63" s="81">
        <f t="shared" ref="V63:W63" si="479">C483</f>
        <v>22.128008000000001</v>
      </c>
      <c r="W63" s="81">
        <f t="shared" si="479"/>
        <v>12.855021000000001</v>
      </c>
      <c r="Y63">
        <v>7612244897.9591999</v>
      </c>
      <c r="Z63">
        <v>-19.037935000000001</v>
      </c>
      <c r="AA63">
        <v>20.111404</v>
      </c>
      <c r="AB63">
        <v>28.197277</v>
      </c>
      <c r="AC63">
        <v>-85.853813000000002</v>
      </c>
      <c r="AD63">
        <v>-8.0858717000000002</v>
      </c>
      <c r="AE63" s="8"/>
      <c r="AF63" s="6">
        <f t="shared" si="269"/>
        <v>8.1020408163265003</v>
      </c>
      <c r="AG63" s="6">
        <f t="shared" si="270"/>
        <v>29.525986</v>
      </c>
      <c r="AH63" s="6">
        <f t="shared" si="271"/>
        <v>21.121775</v>
      </c>
      <c r="AI63" s="6">
        <f t="shared" si="14"/>
        <v>8.1020408163265003</v>
      </c>
      <c r="AJ63" s="81">
        <f t="shared" ref="AJ63:AK63" si="480">Z171</f>
        <v>30.401388000000001</v>
      </c>
      <c r="AK63" s="81">
        <f t="shared" si="480"/>
        <v>21.873695000000001</v>
      </c>
      <c r="AL63" s="81">
        <f t="shared" si="16"/>
        <v>8.1020408163265003</v>
      </c>
      <c r="AM63" s="43">
        <f t="shared" ref="AM63:AN63" si="481">Z275</f>
        <v>28.639624000000001</v>
      </c>
      <c r="AN63" s="81">
        <f t="shared" si="481"/>
        <v>19.964417000000001</v>
      </c>
      <c r="AO63" s="81">
        <f t="shared" si="18"/>
        <v>8.1020408163265003</v>
      </c>
      <c r="AP63" s="81">
        <f t="shared" ref="AP63:AQ63" si="482">Z379</f>
        <v>26.689453</v>
      </c>
      <c r="AQ63" s="81">
        <f t="shared" si="482"/>
        <v>17.789684000000001</v>
      </c>
      <c r="AR63" s="81">
        <f t="shared" si="20"/>
        <v>8.1020408163265003</v>
      </c>
      <c r="AS63" s="81">
        <f t="shared" ref="AS63:AT63" si="483">Z483</f>
        <v>23.378205999999999</v>
      </c>
      <c r="AT63" s="81">
        <f t="shared" si="483"/>
        <v>14.116641</v>
      </c>
    </row>
    <row r="64" spans="2:47" x14ac:dyDescent="0.25">
      <c r="B64">
        <v>7734693877.5509996</v>
      </c>
      <c r="C64">
        <v>-18.918900000000001</v>
      </c>
      <c r="D64">
        <v>19.974173</v>
      </c>
      <c r="E64">
        <v>28.047716000000001</v>
      </c>
      <c r="F64">
        <v>-84.128792000000004</v>
      </c>
      <c r="G64">
        <v>-8.0735416000000004</v>
      </c>
      <c r="H64" s="8"/>
      <c r="I64" s="6">
        <f t="shared" si="262"/>
        <v>8.2244897959183998</v>
      </c>
      <c r="J64" s="6">
        <f t="shared" si="263"/>
        <v>29.012926</v>
      </c>
      <c r="K64" s="6">
        <f t="shared" si="264"/>
        <v>20.614091999999999</v>
      </c>
      <c r="L64" s="6">
        <f t="shared" si="6"/>
        <v>8.2244897959183998</v>
      </c>
      <c r="M64" s="81">
        <f t="shared" ref="M64:N64" si="484">C172</f>
        <v>28.790434000000001</v>
      </c>
      <c r="N64" s="81">
        <f t="shared" si="484"/>
        <v>20.392873999999999</v>
      </c>
      <c r="O64" s="81">
        <f t="shared" si="8"/>
        <v>8.2244897959183998</v>
      </c>
      <c r="P64" s="81">
        <f t="shared" ref="P64:Q64" si="485">C276</f>
        <v>27.311474</v>
      </c>
      <c r="Q64" s="81">
        <f t="shared" si="485"/>
        <v>18.764406000000001</v>
      </c>
      <c r="R64" s="81">
        <f t="shared" si="10"/>
        <v>8.2244897959183998</v>
      </c>
      <c r="S64" s="81">
        <f t="shared" ref="S64:T64" si="486">C380</f>
        <v>24.923542000000001</v>
      </c>
      <c r="T64" s="81">
        <f t="shared" si="486"/>
        <v>16.138421999999998</v>
      </c>
      <c r="U64" s="81">
        <f t="shared" si="12"/>
        <v>8.2244897959183998</v>
      </c>
      <c r="V64" s="81">
        <f t="shared" ref="V64:W64" si="487">C484</f>
        <v>21.843861</v>
      </c>
      <c r="W64" s="81">
        <f t="shared" si="487"/>
        <v>12.592131999999999</v>
      </c>
      <c r="Y64">
        <v>7734693877.5509996</v>
      </c>
      <c r="Z64">
        <v>-18.918900000000001</v>
      </c>
      <c r="AA64">
        <v>19.974173</v>
      </c>
      <c r="AB64">
        <v>28.047716000000001</v>
      </c>
      <c r="AC64">
        <v>-84.128792000000004</v>
      </c>
      <c r="AD64">
        <v>-8.0735416000000004</v>
      </c>
      <c r="AE64" s="8"/>
      <c r="AF64" s="6">
        <f t="shared" si="269"/>
        <v>8.2244897959183998</v>
      </c>
      <c r="AG64" s="6">
        <f t="shared" si="270"/>
        <v>29.012926</v>
      </c>
      <c r="AH64" s="6">
        <f t="shared" si="271"/>
        <v>20.614091999999999</v>
      </c>
      <c r="AI64" s="6">
        <f t="shared" si="14"/>
        <v>8.2244897959183998</v>
      </c>
      <c r="AJ64" s="81">
        <f t="shared" ref="AJ64:AK64" si="488">Z172</f>
        <v>30.233170999999999</v>
      </c>
      <c r="AK64" s="81">
        <f t="shared" si="488"/>
        <v>21.630938</v>
      </c>
      <c r="AL64" s="81">
        <f t="shared" si="16"/>
        <v>8.2244897959183998</v>
      </c>
      <c r="AM64" s="43">
        <f t="shared" ref="AM64:AN64" si="489">Z276</f>
        <v>28.453949000000001</v>
      </c>
      <c r="AN64" s="81">
        <f t="shared" si="489"/>
        <v>19.722059000000002</v>
      </c>
      <c r="AO64" s="81">
        <f t="shared" si="18"/>
        <v>8.2244897959183998</v>
      </c>
      <c r="AP64" s="81">
        <f t="shared" ref="AP64:AQ64" si="490">Z380</f>
        <v>26.717554</v>
      </c>
      <c r="AQ64" s="81">
        <f t="shared" si="490"/>
        <v>17.790989</v>
      </c>
      <c r="AR64" s="81">
        <f t="shared" si="20"/>
        <v>8.2244897959183998</v>
      </c>
      <c r="AS64" s="81">
        <f t="shared" ref="AS64:AT64" si="491">Z484</f>
        <v>23.451768999999999</v>
      </c>
      <c r="AT64" s="81">
        <f t="shared" si="491"/>
        <v>14.211086</v>
      </c>
    </row>
    <row r="65" spans="2:46" x14ac:dyDescent="0.25">
      <c r="B65">
        <v>7857142857.1429005</v>
      </c>
      <c r="C65">
        <v>-19.294851000000001</v>
      </c>
      <c r="D65">
        <v>20.206997000000001</v>
      </c>
      <c r="E65">
        <v>28.496137999999998</v>
      </c>
      <c r="F65">
        <v>-85.617492999999996</v>
      </c>
      <c r="G65">
        <v>-8.2891425999999999</v>
      </c>
      <c r="H65" s="8"/>
      <c r="I65" s="6">
        <f t="shared" si="262"/>
        <v>8.3469387755101998</v>
      </c>
      <c r="J65" s="6">
        <f t="shared" si="263"/>
        <v>29.274221000000001</v>
      </c>
      <c r="K65" s="6">
        <f t="shared" si="264"/>
        <v>20.699017000000001</v>
      </c>
      <c r="L65" s="6">
        <f t="shared" si="6"/>
        <v>8.3469387755101998</v>
      </c>
      <c r="M65" s="81">
        <f t="shared" ref="M65:N65" si="492">C173</f>
        <v>29.201111000000001</v>
      </c>
      <c r="N65" s="81">
        <f t="shared" si="492"/>
        <v>20.627275000000001</v>
      </c>
      <c r="O65" s="81">
        <f t="shared" si="8"/>
        <v>8.3469387755101998</v>
      </c>
      <c r="P65" s="81">
        <f t="shared" ref="P65:Q65" si="493">C277</f>
        <v>26.876010999999998</v>
      </c>
      <c r="Q65" s="81">
        <f t="shared" si="493"/>
        <v>18.141332999999999</v>
      </c>
      <c r="R65" s="81">
        <f t="shared" si="10"/>
        <v>8.3469387755101998</v>
      </c>
      <c r="S65" s="81">
        <f t="shared" ref="S65:T65" si="494">C381</f>
        <v>24.614038000000001</v>
      </c>
      <c r="T65" s="81">
        <f t="shared" si="494"/>
        <v>15.630649</v>
      </c>
      <c r="U65" s="81">
        <f t="shared" si="12"/>
        <v>8.3469387755101998</v>
      </c>
      <c r="V65" s="81">
        <f t="shared" ref="V65:W65" si="495">C485</f>
        <v>21.682465000000001</v>
      </c>
      <c r="W65" s="81">
        <f t="shared" si="495"/>
        <v>12.214993</v>
      </c>
      <c r="Y65">
        <v>7857142857.1429005</v>
      </c>
      <c r="Z65">
        <v>-19.294851000000001</v>
      </c>
      <c r="AA65">
        <v>20.206997000000001</v>
      </c>
      <c r="AB65">
        <v>28.496137999999998</v>
      </c>
      <c r="AC65">
        <v>-85.617492999999996</v>
      </c>
      <c r="AD65">
        <v>-8.2891425999999999</v>
      </c>
      <c r="AE65" s="8"/>
      <c r="AF65" s="6">
        <f t="shared" si="269"/>
        <v>8.3469387755101998</v>
      </c>
      <c r="AG65" s="6">
        <f t="shared" si="270"/>
        <v>29.274221000000001</v>
      </c>
      <c r="AH65" s="6">
        <f t="shared" si="271"/>
        <v>20.699017000000001</v>
      </c>
      <c r="AI65" s="6">
        <f t="shared" si="14"/>
        <v>8.3469387755101998</v>
      </c>
      <c r="AJ65" s="81">
        <f t="shared" ref="AJ65:AK65" si="496">Z173</f>
        <v>29.665831000000001</v>
      </c>
      <c r="AK65" s="81">
        <f t="shared" si="496"/>
        <v>20.857915999999999</v>
      </c>
      <c r="AL65" s="81">
        <f t="shared" si="16"/>
        <v>8.3469387755101998</v>
      </c>
      <c r="AM65" s="43">
        <f t="shared" ref="AM65:AN65" si="497">Z277</f>
        <v>28.060289000000001</v>
      </c>
      <c r="AN65" s="81">
        <f t="shared" si="497"/>
        <v>19.118286000000001</v>
      </c>
      <c r="AO65" s="81">
        <f t="shared" si="18"/>
        <v>8.3469387755101998</v>
      </c>
      <c r="AP65" s="81">
        <f t="shared" ref="AP65:AQ65" si="498">Z381</f>
        <v>26.469694</v>
      </c>
      <c r="AQ65" s="81">
        <f t="shared" si="498"/>
        <v>17.335484999999998</v>
      </c>
      <c r="AR65" s="81">
        <f t="shared" si="20"/>
        <v>8.3469387755101998</v>
      </c>
      <c r="AS65" s="81">
        <f t="shared" ref="AS65:AT65" si="499">Z485</f>
        <v>23.402263999999999</v>
      </c>
      <c r="AT65" s="81">
        <f t="shared" si="499"/>
        <v>13.963278000000001</v>
      </c>
    </row>
    <row r="66" spans="2:46" x14ac:dyDescent="0.25">
      <c r="B66">
        <v>7979591836.7347002</v>
      </c>
      <c r="C66">
        <v>-19.714714000000001</v>
      </c>
      <c r="D66">
        <v>20.694842999999999</v>
      </c>
      <c r="E66">
        <v>29.113934</v>
      </c>
      <c r="F66">
        <v>-89.281090000000006</v>
      </c>
      <c r="G66">
        <v>-8.4190892999999996</v>
      </c>
      <c r="H66" s="8"/>
      <c r="I66" s="6">
        <f t="shared" si="262"/>
        <v>8.4693877551019998</v>
      </c>
      <c r="J66" s="6">
        <f t="shared" si="263"/>
        <v>28.919257999999999</v>
      </c>
      <c r="K66" s="6">
        <f t="shared" si="264"/>
        <v>20.334185000000002</v>
      </c>
      <c r="L66" s="6">
        <f t="shared" si="6"/>
        <v>8.4693877551019998</v>
      </c>
      <c r="M66" s="81">
        <f t="shared" ref="M66:N66" si="500">C174</f>
        <v>28.888324999999998</v>
      </c>
      <c r="N66" s="81">
        <f t="shared" si="500"/>
        <v>20.304918000000001</v>
      </c>
      <c r="O66" s="81">
        <f t="shared" si="8"/>
        <v>8.4693877551019998</v>
      </c>
      <c r="P66" s="81">
        <f t="shared" ref="P66:Q66" si="501">C278</f>
        <v>26.190033</v>
      </c>
      <c r="Q66" s="81">
        <f t="shared" si="501"/>
        <v>17.437065</v>
      </c>
      <c r="R66" s="81">
        <f t="shared" si="10"/>
        <v>8.4693877551019998</v>
      </c>
      <c r="S66" s="81">
        <f t="shared" ref="S66:T66" si="502">C382</f>
        <v>23.784416</v>
      </c>
      <c r="T66" s="81">
        <f t="shared" si="502"/>
        <v>14.76558</v>
      </c>
      <c r="U66" s="81">
        <f t="shared" si="12"/>
        <v>8.4693877551019998</v>
      </c>
      <c r="V66" s="81">
        <f t="shared" ref="V66:W66" si="503">C486</f>
        <v>21.291719000000001</v>
      </c>
      <c r="W66" s="81">
        <f t="shared" si="503"/>
        <v>11.74742</v>
      </c>
      <c r="Y66">
        <v>7979591836.7347002</v>
      </c>
      <c r="Z66">
        <v>-19.714714000000001</v>
      </c>
      <c r="AA66">
        <v>20.694842999999999</v>
      </c>
      <c r="AB66">
        <v>29.113934</v>
      </c>
      <c r="AC66">
        <v>-89.281090000000006</v>
      </c>
      <c r="AD66">
        <v>-8.4190892999999996</v>
      </c>
      <c r="AE66" s="8"/>
      <c r="AF66" s="6">
        <f t="shared" si="269"/>
        <v>8.4693877551019998</v>
      </c>
      <c r="AG66" s="6">
        <f t="shared" si="270"/>
        <v>28.919257999999999</v>
      </c>
      <c r="AH66" s="6">
        <f t="shared" si="271"/>
        <v>20.334185000000002</v>
      </c>
      <c r="AI66" s="6">
        <f t="shared" si="14"/>
        <v>8.4693877551019998</v>
      </c>
      <c r="AJ66" s="81">
        <f t="shared" ref="AJ66:AK66" si="504">Z174</f>
        <v>29.543531000000002</v>
      </c>
      <c r="AK66" s="81">
        <f t="shared" si="504"/>
        <v>20.674863999999999</v>
      </c>
      <c r="AL66" s="81">
        <f t="shared" si="16"/>
        <v>8.4693877551019998</v>
      </c>
      <c r="AM66" s="43">
        <f t="shared" ref="AM66:AN66" si="505">Z278</f>
        <v>28.012539</v>
      </c>
      <c r="AN66" s="81">
        <f t="shared" si="505"/>
        <v>19.001064</v>
      </c>
      <c r="AO66" s="81">
        <f t="shared" si="18"/>
        <v>8.4693877551019998</v>
      </c>
      <c r="AP66" s="81">
        <f t="shared" ref="AP66:AQ66" si="506">Z382</f>
        <v>26.377393999999999</v>
      </c>
      <c r="AQ66" s="81">
        <f t="shared" si="506"/>
        <v>17.171831000000001</v>
      </c>
      <c r="AR66" s="81">
        <f t="shared" si="20"/>
        <v>8.4693877551019998</v>
      </c>
      <c r="AS66" s="81">
        <f t="shared" ref="AS66:AT66" si="507">Z486</f>
        <v>23.313295</v>
      </c>
      <c r="AT66" s="81">
        <f t="shared" si="507"/>
        <v>13.792635000000001</v>
      </c>
    </row>
    <row r="67" spans="2:46" x14ac:dyDescent="0.25">
      <c r="B67">
        <v>8102040816.3264999</v>
      </c>
      <c r="C67">
        <v>-19.242242999999998</v>
      </c>
      <c r="D67">
        <v>21.121775</v>
      </c>
      <c r="E67">
        <v>29.525986</v>
      </c>
      <c r="F67">
        <v>-88.025917000000007</v>
      </c>
      <c r="G67">
        <v>-8.4042110000000001</v>
      </c>
      <c r="H67" s="8"/>
      <c r="I67" s="6">
        <f t="shared" si="262"/>
        <v>8.5918367346938993</v>
      </c>
      <c r="J67" s="6">
        <f t="shared" si="263"/>
        <v>28.871649000000001</v>
      </c>
      <c r="K67" s="6">
        <f t="shared" si="264"/>
        <v>20.356411000000001</v>
      </c>
      <c r="L67" s="6">
        <f t="shared" si="6"/>
        <v>8.5918367346938993</v>
      </c>
      <c r="M67" s="81">
        <f t="shared" ref="M67:N67" si="508">C175</f>
        <v>28.815491000000002</v>
      </c>
      <c r="N67" s="81">
        <f t="shared" si="508"/>
        <v>20.302209999999999</v>
      </c>
      <c r="O67" s="81">
        <f t="shared" si="8"/>
        <v>8.5918367346938993</v>
      </c>
      <c r="P67" s="81">
        <f t="shared" ref="P67:Q67" si="509">C279</f>
        <v>25.869841000000001</v>
      </c>
      <c r="Q67" s="81">
        <f t="shared" si="509"/>
        <v>17.192603999999999</v>
      </c>
      <c r="R67" s="81">
        <f t="shared" si="10"/>
        <v>8.5918367346938993</v>
      </c>
      <c r="S67" s="81">
        <f t="shared" ref="S67:T67" si="510">C383</f>
        <v>23.523126999999999</v>
      </c>
      <c r="T67" s="81">
        <f t="shared" si="510"/>
        <v>14.587037</v>
      </c>
      <c r="U67" s="81">
        <f t="shared" si="12"/>
        <v>8.5918367346938993</v>
      </c>
      <c r="V67" s="81">
        <f t="shared" ref="V67:W67" si="511">C487</f>
        <v>21.121549999999999</v>
      </c>
      <c r="W67" s="81">
        <f t="shared" si="511"/>
        <v>11.680698</v>
      </c>
      <c r="Y67">
        <v>8102040816.3264999</v>
      </c>
      <c r="Z67">
        <v>-19.242242999999998</v>
      </c>
      <c r="AA67">
        <v>21.121775</v>
      </c>
      <c r="AB67">
        <v>29.525986</v>
      </c>
      <c r="AC67">
        <v>-88.025917000000007</v>
      </c>
      <c r="AD67">
        <v>-8.4042110000000001</v>
      </c>
      <c r="AE67" s="8"/>
      <c r="AF67" s="6">
        <f t="shared" si="269"/>
        <v>8.5918367346938993</v>
      </c>
      <c r="AG67" s="6">
        <f t="shared" si="270"/>
        <v>28.871649000000001</v>
      </c>
      <c r="AH67" s="6">
        <f t="shared" si="271"/>
        <v>20.356411000000001</v>
      </c>
      <c r="AI67" s="6">
        <f t="shared" si="14"/>
        <v>8.5918367346938993</v>
      </c>
      <c r="AJ67" s="81">
        <f t="shared" ref="AJ67:AK67" si="512">Z175</f>
        <v>29.928213</v>
      </c>
      <c r="AK67" s="81">
        <f t="shared" si="512"/>
        <v>21.055325</v>
      </c>
      <c r="AL67" s="81">
        <f t="shared" si="16"/>
        <v>8.5918367346938993</v>
      </c>
      <c r="AM67" s="43">
        <f t="shared" ref="AM67:AN67" si="513">Z279</f>
        <v>28.313528000000002</v>
      </c>
      <c r="AN67" s="81">
        <f t="shared" si="513"/>
        <v>19.312099</v>
      </c>
      <c r="AO67" s="81">
        <f t="shared" si="18"/>
        <v>8.5918367346938993</v>
      </c>
      <c r="AP67" s="81">
        <f t="shared" ref="AP67:AQ67" si="514">Z383</f>
        <v>26.780977</v>
      </c>
      <c r="AQ67" s="81">
        <f t="shared" si="514"/>
        <v>17.615483999999999</v>
      </c>
      <c r="AR67" s="81">
        <f t="shared" si="20"/>
        <v>8.5918367346938993</v>
      </c>
      <c r="AS67" s="81">
        <f t="shared" ref="AS67:AT67" si="515">Z487</f>
        <v>23.158449000000001</v>
      </c>
      <c r="AT67" s="81">
        <f t="shared" si="515"/>
        <v>13.706771</v>
      </c>
    </row>
    <row r="68" spans="2:46" x14ac:dyDescent="0.25">
      <c r="B68">
        <v>8224489795.9183998</v>
      </c>
      <c r="C68">
        <v>-19.272116</v>
      </c>
      <c r="D68">
        <v>20.614091999999999</v>
      </c>
      <c r="E68">
        <v>29.012926</v>
      </c>
      <c r="F68">
        <v>-88.110870000000006</v>
      </c>
      <c r="G68">
        <v>-8.3988332999999997</v>
      </c>
      <c r="H68" s="8"/>
      <c r="I68" s="6">
        <f t="shared" si="262"/>
        <v>8.7142857142856993</v>
      </c>
      <c r="J68" s="6">
        <f t="shared" si="263"/>
        <v>27.951809000000001</v>
      </c>
      <c r="K68" s="6">
        <f t="shared" si="264"/>
        <v>19.438053</v>
      </c>
      <c r="L68" s="6">
        <f t="shared" si="6"/>
        <v>8.7142857142856993</v>
      </c>
      <c r="M68" s="81">
        <f t="shared" ref="M68:N68" si="516">C176</f>
        <v>27.834444000000001</v>
      </c>
      <c r="N68" s="81">
        <f t="shared" si="516"/>
        <v>19.322230999999999</v>
      </c>
      <c r="O68" s="81">
        <f t="shared" si="8"/>
        <v>8.7142857142856993</v>
      </c>
      <c r="P68" s="81">
        <f t="shared" ref="P68:Q68" si="517">C280</f>
        <v>25.256119000000002</v>
      </c>
      <c r="Q68" s="81">
        <f t="shared" si="517"/>
        <v>16.576294000000001</v>
      </c>
      <c r="R68" s="81">
        <f t="shared" si="10"/>
        <v>8.7142857142856993</v>
      </c>
      <c r="S68" s="81">
        <f t="shared" ref="S68:T68" si="518">C384</f>
        <v>22.972045999999999</v>
      </c>
      <c r="T68" s="81">
        <f t="shared" si="518"/>
        <v>14.021013999999999</v>
      </c>
      <c r="U68" s="81">
        <f t="shared" si="12"/>
        <v>8.7142857142856993</v>
      </c>
      <c r="V68" s="81">
        <f t="shared" ref="V68:W68" si="519">C488</f>
        <v>20.568913999999999</v>
      </c>
      <c r="W68" s="81">
        <f t="shared" si="519"/>
        <v>11.082680999999999</v>
      </c>
      <c r="Y68">
        <v>8224489795.9183998</v>
      </c>
      <c r="Z68">
        <v>-19.272116</v>
      </c>
      <c r="AA68">
        <v>20.614091999999999</v>
      </c>
      <c r="AB68">
        <v>29.012926</v>
      </c>
      <c r="AC68">
        <v>-88.110870000000006</v>
      </c>
      <c r="AD68">
        <v>-8.3988332999999997</v>
      </c>
      <c r="AE68" s="8"/>
      <c r="AF68" s="6">
        <f t="shared" si="269"/>
        <v>8.7142857142856993</v>
      </c>
      <c r="AG68" s="6">
        <f t="shared" si="270"/>
        <v>27.951809000000001</v>
      </c>
      <c r="AH68" s="6">
        <f t="shared" si="271"/>
        <v>19.438053</v>
      </c>
      <c r="AI68" s="6">
        <f t="shared" si="14"/>
        <v>8.7142857142856993</v>
      </c>
      <c r="AJ68" s="81">
        <f t="shared" ref="AJ68:AK68" si="520">Z176</f>
        <v>30.267856999999999</v>
      </c>
      <c r="AK68" s="81">
        <f t="shared" si="520"/>
        <v>21.344418000000001</v>
      </c>
      <c r="AL68" s="81">
        <f t="shared" si="16"/>
        <v>8.7142857142856993</v>
      </c>
      <c r="AM68" s="43">
        <f t="shared" ref="AM68:AN68" si="521">Z280</f>
        <v>28.275181</v>
      </c>
      <c r="AN68" s="81">
        <f t="shared" si="521"/>
        <v>19.256674</v>
      </c>
      <c r="AO68" s="81">
        <f t="shared" si="18"/>
        <v>8.7142857142856993</v>
      </c>
      <c r="AP68" s="81">
        <f t="shared" ref="AP68:AQ68" si="522">Z384</f>
        <v>26.86525</v>
      </c>
      <c r="AQ68" s="81">
        <f t="shared" si="522"/>
        <v>17.722411999999998</v>
      </c>
      <c r="AR68" s="81">
        <f t="shared" si="20"/>
        <v>8.7142857142856993</v>
      </c>
      <c r="AS68" s="81">
        <f t="shared" ref="AS68:AT68" si="523">Z488</f>
        <v>22.443037</v>
      </c>
      <c r="AT68" s="81">
        <f t="shared" si="523"/>
        <v>13.019285999999999</v>
      </c>
    </row>
    <row r="69" spans="2:46" x14ac:dyDescent="0.25">
      <c r="B69">
        <v>8346938775.5101995</v>
      </c>
      <c r="C69">
        <v>-19.682435999999999</v>
      </c>
      <c r="D69">
        <v>20.699017000000001</v>
      </c>
      <c r="E69">
        <v>29.274221000000001</v>
      </c>
      <c r="F69">
        <v>-86.138160999999997</v>
      </c>
      <c r="G69">
        <v>-8.5752047999999998</v>
      </c>
      <c r="H69" s="8"/>
      <c r="I69" s="6">
        <f t="shared" ref="I69:I100" si="524">B73/1000000000</f>
        <v>8.8367346938776006</v>
      </c>
      <c r="J69" s="6">
        <f t="shared" ref="J69:J100" si="525">E73</f>
        <v>28.198532</v>
      </c>
      <c r="K69" s="6">
        <f t="shared" ref="K69:K100" si="526">D73</f>
        <v>19.544900999999999</v>
      </c>
      <c r="L69" s="6">
        <f t="shared" si="6"/>
        <v>8.8367346938776006</v>
      </c>
      <c r="M69" s="81">
        <f t="shared" ref="M69:N69" si="527">C177</f>
        <v>28.194431000000002</v>
      </c>
      <c r="N69" s="81">
        <f t="shared" si="527"/>
        <v>19.541886999999999</v>
      </c>
      <c r="O69" s="81">
        <f t="shared" si="8"/>
        <v>8.8367346938776006</v>
      </c>
      <c r="P69" s="81">
        <f t="shared" ref="P69:Q69" si="528">C281</f>
        <v>25.38748</v>
      </c>
      <c r="Q69" s="81">
        <f t="shared" si="528"/>
        <v>16.544872000000002</v>
      </c>
      <c r="R69" s="81">
        <f t="shared" si="10"/>
        <v>8.8367346938776006</v>
      </c>
      <c r="S69" s="81">
        <f t="shared" ref="S69:T69" si="529">C385</f>
        <v>22.957932</v>
      </c>
      <c r="T69" s="81">
        <f t="shared" si="529"/>
        <v>13.813306000000001</v>
      </c>
      <c r="U69" s="81">
        <f t="shared" si="12"/>
        <v>8.8367346938776006</v>
      </c>
      <c r="V69" s="81">
        <f t="shared" ref="V69:W69" si="530">C489</f>
        <v>20.472441</v>
      </c>
      <c r="W69" s="81">
        <f t="shared" si="530"/>
        <v>10.764249</v>
      </c>
      <c r="Y69">
        <v>8346938775.5101995</v>
      </c>
      <c r="Z69">
        <v>-19.682435999999999</v>
      </c>
      <c r="AA69">
        <v>20.699017000000001</v>
      </c>
      <c r="AB69">
        <v>29.274221000000001</v>
      </c>
      <c r="AC69">
        <v>-86.138160999999997</v>
      </c>
      <c r="AD69">
        <v>-8.5752047999999998</v>
      </c>
      <c r="AE69" s="8"/>
      <c r="AF69" s="6">
        <f t="shared" ref="AF69:AF100" si="531">Y73/1000000000</f>
        <v>8.8367346938776006</v>
      </c>
      <c r="AG69" s="6">
        <f t="shared" ref="AG69:AG100" si="532">AB73</f>
        <v>28.198532</v>
      </c>
      <c r="AH69" s="6">
        <f t="shared" ref="AH69:AH100" si="533">AA73</f>
        <v>19.544900999999999</v>
      </c>
      <c r="AI69" s="6">
        <f t="shared" si="14"/>
        <v>8.8367346938776006</v>
      </c>
      <c r="AJ69" s="81">
        <f t="shared" ref="AJ69:AK69" si="534">Z177</f>
        <v>30.321929999999998</v>
      </c>
      <c r="AK69" s="81">
        <f t="shared" si="534"/>
        <v>21.248563999999998</v>
      </c>
      <c r="AL69" s="81">
        <f t="shared" si="16"/>
        <v>8.8367346938776006</v>
      </c>
      <c r="AM69" s="43">
        <f t="shared" ref="AM69:AN69" si="535">Z281</f>
        <v>28.536097000000002</v>
      </c>
      <c r="AN69" s="81">
        <f t="shared" si="535"/>
        <v>19.38176</v>
      </c>
      <c r="AO69" s="81">
        <f t="shared" si="18"/>
        <v>8.8367346938776006</v>
      </c>
      <c r="AP69" s="81">
        <f t="shared" ref="AP69:AQ69" si="536">Z385</f>
        <v>26.847771000000002</v>
      </c>
      <c r="AQ69" s="81">
        <f t="shared" si="536"/>
        <v>17.573090000000001</v>
      </c>
      <c r="AR69" s="81">
        <f t="shared" si="20"/>
        <v>8.8367346938776006</v>
      </c>
      <c r="AS69" s="81">
        <f t="shared" ref="AS69:AT69" si="537">Z489</f>
        <v>21.993628999999999</v>
      </c>
      <c r="AT69" s="81">
        <f t="shared" si="537"/>
        <v>12.401786</v>
      </c>
    </row>
    <row r="70" spans="2:46" x14ac:dyDescent="0.25">
      <c r="B70">
        <v>8469387755.1020002</v>
      </c>
      <c r="C70">
        <v>-19.801086000000002</v>
      </c>
      <c r="D70">
        <v>20.334185000000002</v>
      </c>
      <c r="E70">
        <v>28.919257999999999</v>
      </c>
      <c r="F70">
        <v>-90.21199</v>
      </c>
      <c r="G70">
        <v>-8.5850735</v>
      </c>
      <c r="H70" s="8"/>
      <c r="I70" s="6">
        <f t="shared" si="524"/>
        <v>8.9591836734694006</v>
      </c>
      <c r="J70" s="6">
        <f t="shared" si="525"/>
        <v>28.304537</v>
      </c>
      <c r="K70" s="6">
        <f t="shared" si="526"/>
        <v>19.696604000000001</v>
      </c>
      <c r="L70" s="6">
        <f t="shared" ref="L70:L103" si="538">B74/1000000000</f>
        <v>8.9591836734694006</v>
      </c>
      <c r="M70" s="81">
        <f t="shared" ref="M70:N70" si="539">C178</f>
        <v>28.27947</v>
      </c>
      <c r="N70" s="81">
        <f t="shared" si="539"/>
        <v>19.672616999999999</v>
      </c>
      <c r="O70" s="81">
        <f t="shared" ref="O70:O103" si="540">B74/1000000000</f>
        <v>8.9591836734694006</v>
      </c>
      <c r="P70" s="81">
        <f t="shared" ref="P70:Q70" si="541">C282</f>
        <v>25.544304</v>
      </c>
      <c r="Q70" s="81">
        <f t="shared" si="541"/>
        <v>16.729520999999998</v>
      </c>
      <c r="R70" s="81">
        <f t="shared" ref="R70:R103" si="542">B74/1000000000</f>
        <v>8.9591836734694006</v>
      </c>
      <c r="S70" s="81">
        <f t="shared" ref="S70:T70" si="543">C386</f>
        <v>22.796803000000001</v>
      </c>
      <c r="T70" s="81">
        <f t="shared" si="543"/>
        <v>13.650665</v>
      </c>
      <c r="U70" s="81">
        <f t="shared" ref="U70:U103" si="544">B74/1000000000</f>
        <v>8.9591836734694006</v>
      </c>
      <c r="V70" s="81">
        <f t="shared" ref="V70:W70" si="545">C490</f>
        <v>20.059830000000002</v>
      </c>
      <c r="W70" s="81">
        <f t="shared" si="545"/>
        <v>10.290927</v>
      </c>
      <c r="Y70">
        <v>8469387755.1020002</v>
      </c>
      <c r="Z70">
        <v>-19.801086000000002</v>
      </c>
      <c r="AA70">
        <v>20.334185000000002</v>
      </c>
      <c r="AB70">
        <v>28.919257999999999</v>
      </c>
      <c r="AC70">
        <v>-90.21199</v>
      </c>
      <c r="AD70">
        <v>-8.5850735</v>
      </c>
      <c r="AE70" s="8"/>
      <c r="AF70" s="6">
        <f t="shared" si="531"/>
        <v>8.9591836734694006</v>
      </c>
      <c r="AG70" s="6">
        <f t="shared" si="532"/>
        <v>28.304537</v>
      </c>
      <c r="AH70" s="6">
        <f t="shared" si="533"/>
        <v>19.696604000000001</v>
      </c>
      <c r="AI70" s="6">
        <f t="shared" ref="AI70:AI103" si="546">Y74/1000000000</f>
        <v>8.9591836734694006</v>
      </c>
      <c r="AJ70" s="81">
        <f t="shared" ref="AJ70:AK70" si="547">Z178</f>
        <v>29.909267</v>
      </c>
      <c r="AK70" s="81">
        <f t="shared" si="547"/>
        <v>20.888173999999999</v>
      </c>
      <c r="AL70" s="81">
        <f t="shared" ref="AL70:AL103" si="548">Y74/1000000000</f>
        <v>8.9591836734694006</v>
      </c>
      <c r="AM70" s="43">
        <f t="shared" ref="AM70:AN70" si="549">Z282</f>
        <v>28.19735</v>
      </c>
      <c r="AN70" s="81">
        <f t="shared" si="549"/>
        <v>19.097010000000001</v>
      </c>
      <c r="AO70" s="81">
        <f t="shared" ref="AO70:AO103" si="550">Y74/1000000000</f>
        <v>8.9591836734694006</v>
      </c>
      <c r="AP70" s="81">
        <f t="shared" ref="AP70:AQ70" si="551">Z386</f>
        <v>26.215513000000001</v>
      </c>
      <c r="AQ70" s="81">
        <f t="shared" si="551"/>
        <v>16.974909</v>
      </c>
      <c r="AR70" s="81">
        <f t="shared" ref="AR70:AR103" si="552">Y74/1000000000</f>
        <v>8.9591836734694006</v>
      </c>
      <c r="AS70" s="81">
        <f t="shared" ref="AS70:AT70" si="553">Z490</f>
        <v>21.262442</v>
      </c>
      <c r="AT70" s="81">
        <f t="shared" si="553"/>
        <v>11.617307</v>
      </c>
    </row>
    <row r="71" spans="2:46" x14ac:dyDescent="0.25">
      <c r="B71">
        <v>8591836734.6938992</v>
      </c>
      <c r="C71">
        <v>-19.274436999999999</v>
      </c>
      <c r="D71">
        <v>20.356411000000001</v>
      </c>
      <c r="E71">
        <v>28.871649000000001</v>
      </c>
      <c r="F71">
        <v>-85.928841000000006</v>
      </c>
      <c r="G71">
        <v>-8.5152406999999997</v>
      </c>
      <c r="H71" s="8"/>
      <c r="I71" s="6">
        <f t="shared" si="524"/>
        <v>9.0816326530611988</v>
      </c>
      <c r="J71" s="6">
        <f t="shared" si="525"/>
        <v>28.825852999999999</v>
      </c>
      <c r="K71" s="6">
        <f t="shared" si="526"/>
        <v>20.354761</v>
      </c>
      <c r="L71" s="6">
        <f t="shared" si="538"/>
        <v>9.0816326530611988</v>
      </c>
      <c r="M71" s="81">
        <f t="shared" ref="M71:N71" si="554">C179</f>
        <v>28.729305</v>
      </c>
      <c r="N71" s="81">
        <f t="shared" si="554"/>
        <v>20.260534</v>
      </c>
      <c r="O71" s="81">
        <f t="shared" si="540"/>
        <v>9.0816326530611988</v>
      </c>
      <c r="P71" s="81">
        <f t="shared" ref="P71:Q71" si="555">C283</f>
        <v>26.006762999999999</v>
      </c>
      <c r="Q71" s="81">
        <f t="shared" si="555"/>
        <v>17.341090999999999</v>
      </c>
      <c r="R71" s="81">
        <f t="shared" si="542"/>
        <v>9.0816326530611988</v>
      </c>
      <c r="S71" s="81">
        <f t="shared" ref="S71:T71" si="556">C387</f>
        <v>22.920017000000001</v>
      </c>
      <c r="T71" s="81">
        <f t="shared" si="556"/>
        <v>13.938404999999999</v>
      </c>
      <c r="U71" s="81">
        <f t="shared" si="544"/>
        <v>9.0816326530611988</v>
      </c>
      <c r="V71" s="81">
        <f t="shared" ref="V71:W71" si="557">C491</f>
        <v>19.669834000000002</v>
      </c>
      <c r="W71" s="81">
        <f t="shared" si="557"/>
        <v>10.077704000000001</v>
      </c>
      <c r="Y71">
        <v>8591836734.6938992</v>
      </c>
      <c r="Z71">
        <v>-19.274436999999999</v>
      </c>
      <c r="AA71">
        <v>20.356411000000001</v>
      </c>
      <c r="AB71">
        <v>28.871649000000001</v>
      </c>
      <c r="AC71">
        <v>-85.928841000000006</v>
      </c>
      <c r="AD71">
        <v>-8.5152406999999997</v>
      </c>
      <c r="AE71" s="8"/>
      <c r="AF71" s="6">
        <f t="shared" si="531"/>
        <v>9.0816326530611988</v>
      </c>
      <c r="AG71" s="6">
        <f t="shared" si="532"/>
        <v>28.825852999999999</v>
      </c>
      <c r="AH71" s="6">
        <f t="shared" si="533"/>
        <v>20.354761</v>
      </c>
      <c r="AI71" s="6">
        <f t="shared" si="546"/>
        <v>9.0816326530611988</v>
      </c>
      <c r="AJ71" s="81">
        <f t="shared" ref="AJ71:AK71" si="558">Z179</f>
        <v>29.187525000000001</v>
      </c>
      <c r="AK71" s="81">
        <f t="shared" si="558"/>
        <v>20.359186000000001</v>
      </c>
      <c r="AL71" s="81">
        <f t="shared" si="548"/>
        <v>9.0816326530611988</v>
      </c>
      <c r="AM71" s="43">
        <f t="shared" ref="AM71:AN71" si="559">Z283</f>
        <v>27.784880000000001</v>
      </c>
      <c r="AN71" s="81">
        <f t="shared" si="559"/>
        <v>18.885072999999998</v>
      </c>
      <c r="AO71" s="81">
        <f t="shared" si="550"/>
        <v>9.0816326530611988</v>
      </c>
      <c r="AP71" s="81">
        <f t="shared" ref="AP71:AQ71" si="560">Z387</f>
        <v>25.609455000000001</v>
      </c>
      <c r="AQ71" s="81">
        <f t="shared" si="560"/>
        <v>16.563466999999999</v>
      </c>
      <c r="AR71" s="81">
        <f t="shared" si="552"/>
        <v>9.0816326530611988</v>
      </c>
      <c r="AS71" s="81">
        <f t="shared" ref="AS71:AT71" si="561">Z491</f>
        <v>20.645992</v>
      </c>
      <c r="AT71" s="81">
        <f t="shared" si="561"/>
        <v>11.148581999999999</v>
      </c>
    </row>
    <row r="72" spans="2:46" x14ac:dyDescent="0.25">
      <c r="B72">
        <v>8714285714.2856998</v>
      </c>
      <c r="C72">
        <v>-19.510335999999999</v>
      </c>
      <c r="D72">
        <v>19.438053</v>
      </c>
      <c r="E72">
        <v>27.951809000000001</v>
      </c>
      <c r="F72">
        <v>-85.755211000000003</v>
      </c>
      <c r="G72">
        <v>-8.5137558000000002</v>
      </c>
      <c r="H72" s="8"/>
      <c r="I72" s="6">
        <f t="shared" si="524"/>
        <v>9.2040816326530983</v>
      </c>
      <c r="J72" s="6">
        <f t="shared" si="525"/>
        <v>28.585844000000002</v>
      </c>
      <c r="K72" s="6">
        <f t="shared" si="526"/>
        <v>20.081883999999999</v>
      </c>
      <c r="L72" s="6">
        <f t="shared" si="538"/>
        <v>9.2040816326530983</v>
      </c>
      <c r="M72" s="81">
        <f t="shared" ref="M72:N72" si="562">C180</f>
        <v>28.633472000000001</v>
      </c>
      <c r="N72" s="81">
        <f t="shared" si="562"/>
        <v>20.131968000000001</v>
      </c>
      <c r="O72" s="81">
        <f t="shared" si="540"/>
        <v>9.2040816326530983</v>
      </c>
      <c r="P72" s="81">
        <f t="shared" ref="P72:Q72" si="563">C284</f>
        <v>25.886389000000001</v>
      </c>
      <c r="Q72" s="81">
        <f t="shared" si="563"/>
        <v>17.193352000000001</v>
      </c>
      <c r="R72" s="81">
        <f t="shared" si="542"/>
        <v>9.2040816326530983</v>
      </c>
      <c r="S72" s="81">
        <f t="shared" ref="S72:T72" si="564">C388</f>
        <v>22.738489000000001</v>
      </c>
      <c r="T72" s="81">
        <f t="shared" si="564"/>
        <v>13.724441000000001</v>
      </c>
      <c r="U72" s="81">
        <f t="shared" si="544"/>
        <v>9.2040816326530983</v>
      </c>
      <c r="V72" s="81">
        <f t="shared" ref="V72:W72" si="565">C492</f>
        <v>19.002399</v>
      </c>
      <c r="W72" s="81">
        <f t="shared" si="565"/>
        <v>9.2872304999999997</v>
      </c>
      <c r="Y72">
        <v>8714285714.2856998</v>
      </c>
      <c r="Z72">
        <v>-19.510335999999999</v>
      </c>
      <c r="AA72">
        <v>19.438053</v>
      </c>
      <c r="AB72">
        <v>27.951809000000001</v>
      </c>
      <c r="AC72">
        <v>-85.755211000000003</v>
      </c>
      <c r="AD72">
        <v>-8.5137558000000002</v>
      </c>
      <c r="AE72" s="8"/>
      <c r="AF72" s="6">
        <f t="shared" si="531"/>
        <v>9.2040816326530983</v>
      </c>
      <c r="AG72" s="6">
        <f t="shared" si="532"/>
        <v>28.585844000000002</v>
      </c>
      <c r="AH72" s="6">
        <f t="shared" si="533"/>
        <v>20.081883999999999</v>
      </c>
      <c r="AI72" s="6">
        <f t="shared" si="546"/>
        <v>9.2040816326530983</v>
      </c>
      <c r="AJ72" s="81">
        <f t="shared" ref="AJ72:AK72" si="566">Z180</f>
        <v>28.811502000000001</v>
      </c>
      <c r="AK72" s="81">
        <f t="shared" si="566"/>
        <v>20.04158</v>
      </c>
      <c r="AL72" s="81">
        <f t="shared" si="548"/>
        <v>9.2040816326530983</v>
      </c>
      <c r="AM72" s="43">
        <f t="shared" ref="AM72:AN72" si="567">Z284</f>
        <v>27.081123000000002</v>
      </c>
      <c r="AN72" s="81">
        <f t="shared" si="567"/>
        <v>18.236028999999998</v>
      </c>
      <c r="AO72" s="81">
        <f t="shared" si="550"/>
        <v>9.2040816326530983</v>
      </c>
      <c r="AP72" s="81">
        <f t="shared" ref="AP72:AQ72" si="568">Z388</f>
        <v>25.00074</v>
      </c>
      <c r="AQ72" s="81">
        <f t="shared" si="568"/>
        <v>15.988212000000001</v>
      </c>
      <c r="AR72" s="81">
        <f t="shared" si="552"/>
        <v>9.2040816326530983</v>
      </c>
      <c r="AS72" s="81">
        <f t="shared" ref="AS72:AT72" si="569">Z492</f>
        <v>19.909727</v>
      </c>
      <c r="AT72" s="81">
        <f t="shared" si="569"/>
        <v>10.334999</v>
      </c>
    </row>
    <row r="73" spans="2:46" x14ac:dyDescent="0.25">
      <c r="B73">
        <v>8836734693.8775997</v>
      </c>
      <c r="C73">
        <v>-19.814769999999999</v>
      </c>
      <c r="D73">
        <v>19.544900999999999</v>
      </c>
      <c r="E73">
        <v>28.198532</v>
      </c>
      <c r="F73">
        <v>-84.742896999999999</v>
      </c>
      <c r="G73">
        <v>-8.6536302999999997</v>
      </c>
      <c r="H73" s="8"/>
      <c r="I73" s="6">
        <f t="shared" si="524"/>
        <v>9.3265306122449001</v>
      </c>
      <c r="J73" s="6">
        <f t="shared" si="525"/>
        <v>28.332097999999998</v>
      </c>
      <c r="K73" s="6">
        <f t="shared" si="526"/>
        <v>19.715091999999999</v>
      </c>
      <c r="L73" s="6">
        <f t="shared" si="538"/>
        <v>9.3265306122449001</v>
      </c>
      <c r="M73" s="81">
        <f t="shared" ref="M73:N73" si="570">C181</f>
        <v>28.443541</v>
      </c>
      <c r="N73" s="81">
        <f t="shared" si="570"/>
        <v>19.828941</v>
      </c>
      <c r="O73" s="81">
        <f t="shared" si="540"/>
        <v>9.3265306122449001</v>
      </c>
      <c r="P73" s="81">
        <f t="shared" ref="P73:Q73" si="571">C285</f>
        <v>25.723780000000001</v>
      </c>
      <c r="Q73" s="81">
        <f t="shared" si="571"/>
        <v>16.912217999999999</v>
      </c>
      <c r="R73" s="81">
        <f t="shared" si="542"/>
        <v>9.3265306122449001</v>
      </c>
      <c r="S73" s="81">
        <f t="shared" ref="S73:T73" si="572">C389</f>
        <v>22.840827999999998</v>
      </c>
      <c r="T73" s="81">
        <f t="shared" si="572"/>
        <v>13.698270000000001</v>
      </c>
      <c r="U73" s="81">
        <f t="shared" si="544"/>
        <v>9.3265306122449001</v>
      </c>
      <c r="V73" s="81">
        <f t="shared" ref="V73:W73" si="573">C493</f>
        <v>18.982796</v>
      </c>
      <c r="W73" s="81">
        <f t="shared" si="573"/>
        <v>9.0812387000000001</v>
      </c>
      <c r="Y73">
        <v>8836734693.8775997</v>
      </c>
      <c r="Z73">
        <v>-19.814769999999999</v>
      </c>
      <c r="AA73">
        <v>19.544900999999999</v>
      </c>
      <c r="AB73">
        <v>28.198532</v>
      </c>
      <c r="AC73">
        <v>-84.742896999999999</v>
      </c>
      <c r="AD73">
        <v>-8.6536302999999997</v>
      </c>
      <c r="AE73" s="8"/>
      <c r="AF73" s="6">
        <f t="shared" si="531"/>
        <v>9.3265306122449001</v>
      </c>
      <c r="AG73" s="6">
        <f t="shared" si="532"/>
        <v>28.332097999999998</v>
      </c>
      <c r="AH73" s="6">
        <f t="shared" si="533"/>
        <v>19.715091999999999</v>
      </c>
      <c r="AI73" s="6">
        <f t="shared" si="546"/>
        <v>9.3265306122449001</v>
      </c>
      <c r="AJ73" s="81">
        <f t="shared" ref="AJ73:AK73" si="574">Z181</f>
        <v>28.649398999999999</v>
      </c>
      <c r="AK73" s="81">
        <f t="shared" si="574"/>
        <v>19.819718999999999</v>
      </c>
      <c r="AL73" s="81">
        <f t="shared" si="548"/>
        <v>9.3265306122449001</v>
      </c>
      <c r="AM73" s="43">
        <f t="shared" ref="AM73:AN73" si="575">Z285</f>
        <v>26.992647000000002</v>
      </c>
      <c r="AN73" s="81">
        <f t="shared" si="575"/>
        <v>18.057576999999998</v>
      </c>
      <c r="AO73" s="81">
        <f t="shared" si="550"/>
        <v>9.3265306122449001</v>
      </c>
      <c r="AP73" s="81">
        <f t="shared" ref="AP73:AQ73" si="576">Z389</f>
        <v>25.055009999999999</v>
      </c>
      <c r="AQ73" s="81">
        <f t="shared" si="576"/>
        <v>15.910911</v>
      </c>
      <c r="AR73" s="81">
        <f t="shared" si="552"/>
        <v>9.3265306122449001</v>
      </c>
      <c r="AS73" s="81">
        <f t="shared" ref="AS73:AT73" si="577">Z493</f>
        <v>20.014790000000001</v>
      </c>
      <c r="AT73" s="81">
        <f t="shared" si="577"/>
        <v>10.222564</v>
      </c>
    </row>
    <row r="74" spans="2:46" x14ac:dyDescent="0.25">
      <c r="B74">
        <v>8959183673.4694004</v>
      </c>
      <c r="C74">
        <v>-19.729298</v>
      </c>
      <c r="D74">
        <v>19.696604000000001</v>
      </c>
      <c r="E74">
        <v>28.304537</v>
      </c>
      <c r="F74">
        <v>-87.934509000000006</v>
      </c>
      <c r="G74">
        <v>-8.6079329999999992</v>
      </c>
      <c r="H74" s="8"/>
      <c r="I74" s="6">
        <f t="shared" si="524"/>
        <v>9.4489795918367001</v>
      </c>
      <c r="J74" s="6">
        <f t="shared" si="525"/>
        <v>27.577891999999999</v>
      </c>
      <c r="K74" s="6">
        <f t="shared" si="526"/>
        <v>18.928528</v>
      </c>
      <c r="L74" s="6">
        <f t="shared" si="538"/>
        <v>9.4489795918367001</v>
      </c>
      <c r="M74" s="81">
        <f t="shared" ref="M74:N74" si="578">C182</f>
        <v>27.73358</v>
      </c>
      <c r="N74" s="81">
        <f t="shared" si="578"/>
        <v>19.085705000000001</v>
      </c>
      <c r="O74" s="81">
        <f t="shared" si="540"/>
        <v>9.4489795918367001</v>
      </c>
      <c r="P74" s="81">
        <f t="shared" ref="P74:Q74" si="579">C286</f>
        <v>25.018162</v>
      </c>
      <c r="Q74" s="81">
        <f t="shared" si="579"/>
        <v>16.170120000000001</v>
      </c>
      <c r="R74" s="81">
        <f t="shared" si="542"/>
        <v>9.4489795918367001</v>
      </c>
      <c r="S74" s="81">
        <f t="shared" ref="S74:T74" si="580">C390</f>
        <v>22.424137000000002</v>
      </c>
      <c r="T74" s="81">
        <f t="shared" si="580"/>
        <v>13.231119</v>
      </c>
      <c r="U74" s="81">
        <f t="shared" si="544"/>
        <v>9.4489795918367001</v>
      </c>
      <c r="V74" s="81">
        <f t="shared" ref="V74:W74" si="581">C494</f>
        <v>18.304192</v>
      </c>
      <c r="W74" s="81">
        <f t="shared" si="581"/>
        <v>8.1824265</v>
      </c>
      <c r="Y74">
        <v>8959183673.4694004</v>
      </c>
      <c r="Z74">
        <v>-19.729298</v>
      </c>
      <c r="AA74">
        <v>19.696604000000001</v>
      </c>
      <c r="AB74">
        <v>28.304537</v>
      </c>
      <c r="AC74">
        <v>-87.934509000000006</v>
      </c>
      <c r="AD74">
        <v>-8.6079329999999992</v>
      </c>
      <c r="AE74" s="8"/>
      <c r="AF74" s="6">
        <f t="shared" si="531"/>
        <v>9.4489795918367001</v>
      </c>
      <c r="AG74" s="6">
        <f t="shared" si="532"/>
        <v>27.577891999999999</v>
      </c>
      <c r="AH74" s="6">
        <f t="shared" si="533"/>
        <v>18.928528</v>
      </c>
      <c r="AI74" s="6">
        <f t="shared" si="546"/>
        <v>9.4489795918367001</v>
      </c>
      <c r="AJ74" s="81">
        <f t="shared" ref="AJ74:AK74" si="582">Z182</f>
        <v>28.248563999999998</v>
      </c>
      <c r="AK74" s="81">
        <f t="shared" si="582"/>
        <v>19.408353999999999</v>
      </c>
      <c r="AL74" s="81">
        <f t="shared" si="548"/>
        <v>9.4489795918367001</v>
      </c>
      <c r="AM74" s="43">
        <f t="shared" ref="AM74:AN74" si="583">Z286</f>
        <v>26.915125</v>
      </c>
      <c r="AN74" s="81">
        <f t="shared" si="583"/>
        <v>17.933201</v>
      </c>
      <c r="AO74" s="81">
        <f t="shared" si="550"/>
        <v>9.4489795918367001</v>
      </c>
      <c r="AP74" s="81">
        <f t="shared" ref="AP74:AQ74" si="584">Z390</f>
        <v>25.078505</v>
      </c>
      <c r="AQ74" s="81">
        <f t="shared" si="584"/>
        <v>15.829497</v>
      </c>
      <c r="AR74" s="81">
        <f t="shared" si="552"/>
        <v>9.4489795918367001</v>
      </c>
      <c r="AS74" s="81">
        <f t="shared" ref="AS74:AT74" si="585">Z494</f>
        <v>20.065591999999999</v>
      </c>
      <c r="AT74" s="81">
        <f t="shared" si="585"/>
        <v>9.9945620999999996</v>
      </c>
    </row>
    <row r="75" spans="2:46" x14ac:dyDescent="0.25">
      <c r="B75">
        <v>9081632653.0611992</v>
      </c>
      <c r="C75">
        <v>-19.366648000000001</v>
      </c>
      <c r="D75">
        <v>20.354761</v>
      </c>
      <c r="E75">
        <v>28.825852999999999</v>
      </c>
      <c r="F75">
        <v>-86.234359999999995</v>
      </c>
      <c r="G75">
        <v>-8.4710921999999993</v>
      </c>
      <c r="H75" s="8"/>
      <c r="I75" s="6">
        <f t="shared" si="524"/>
        <v>9.5714285714285996</v>
      </c>
      <c r="J75" s="6">
        <f t="shared" si="525"/>
        <v>26.896940000000001</v>
      </c>
      <c r="K75" s="6">
        <f t="shared" si="526"/>
        <v>18.267569000000002</v>
      </c>
      <c r="L75" s="6">
        <f t="shared" si="538"/>
        <v>9.5714285714285996</v>
      </c>
      <c r="M75" s="81">
        <f t="shared" ref="M75:N75" si="586">C183</f>
        <v>27.129545</v>
      </c>
      <c r="N75" s="81">
        <f t="shared" si="586"/>
        <v>18.501695999999999</v>
      </c>
      <c r="O75" s="81">
        <f t="shared" si="540"/>
        <v>9.5714285714285996</v>
      </c>
      <c r="P75" s="81">
        <f t="shared" ref="P75:Q75" si="587">C287</f>
        <v>24.73893</v>
      </c>
      <c r="Q75" s="81">
        <f t="shared" si="587"/>
        <v>15.930168999999999</v>
      </c>
      <c r="R75" s="81">
        <f t="shared" si="542"/>
        <v>9.5714285714285996</v>
      </c>
      <c r="S75" s="81">
        <f t="shared" ref="S75:T75" si="588">C391</f>
        <v>22.447533</v>
      </c>
      <c r="T75" s="81">
        <f t="shared" si="588"/>
        <v>13.328476999999999</v>
      </c>
      <c r="U75" s="81">
        <f t="shared" si="544"/>
        <v>9.5714285714285996</v>
      </c>
      <c r="V75" s="81">
        <f t="shared" ref="V75:W75" si="589">C495</f>
        <v>18.186105999999999</v>
      </c>
      <c r="W75" s="81">
        <f t="shared" si="589"/>
        <v>8.1131972999999995</v>
      </c>
      <c r="Y75">
        <v>9081632653.0611992</v>
      </c>
      <c r="Z75">
        <v>-19.366648000000001</v>
      </c>
      <c r="AA75">
        <v>20.354761</v>
      </c>
      <c r="AB75">
        <v>28.825852999999999</v>
      </c>
      <c r="AC75">
        <v>-86.234359999999995</v>
      </c>
      <c r="AD75">
        <v>-8.4710921999999993</v>
      </c>
      <c r="AE75" s="8"/>
      <c r="AF75" s="6">
        <f t="shared" si="531"/>
        <v>9.5714285714285996</v>
      </c>
      <c r="AG75" s="6">
        <f t="shared" si="532"/>
        <v>26.896940000000001</v>
      </c>
      <c r="AH75" s="6">
        <f t="shared" si="533"/>
        <v>18.267569000000002</v>
      </c>
      <c r="AI75" s="6">
        <f t="shared" si="546"/>
        <v>9.5714285714285996</v>
      </c>
      <c r="AJ75" s="81">
        <f t="shared" ref="AJ75:AK75" si="590">Z183</f>
        <v>27.693093999999999</v>
      </c>
      <c r="AK75" s="81">
        <f t="shared" si="590"/>
        <v>18.903873000000001</v>
      </c>
      <c r="AL75" s="81">
        <f t="shared" si="548"/>
        <v>9.5714285714285996</v>
      </c>
      <c r="AM75" s="43">
        <f t="shared" ref="AM75:AN75" si="591">Z287</f>
        <v>26.610849000000002</v>
      </c>
      <c r="AN75" s="81">
        <f t="shared" si="591"/>
        <v>17.666620000000002</v>
      </c>
      <c r="AO75" s="81">
        <f t="shared" si="550"/>
        <v>9.5714285714285996</v>
      </c>
      <c r="AP75" s="81">
        <f t="shared" ref="AP75:AQ75" si="592">Z391</f>
        <v>25.171444000000001</v>
      </c>
      <c r="AQ75" s="81">
        <f t="shared" si="592"/>
        <v>15.943381</v>
      </c>
      <c r="AR75" s="81">
        <f t="shared" si="552"/>
        <v>9.5714285714285996</v>
      </c>
      <c r="AS75" s="81">
        <f t="shared" ref="AS75:AT75" si="593">Z495</f>
        <v>20.729980000000001</v>
      </c>
      <c r="AT75" s="81">
        <f t="shared" si="593"/>
        <v>10.643794</v>
      </c>
    </row>
    <row r="76" spans="2:46" x14ac:dyDescent="0.25">
      <c r="B76">
        <v>9204081632.6530991</v>
      </c>
      <c r="C76">
        <v>-19.392068999999999</v>
      </c>
      <c r="D76">
        <v>20.081883999999999</v>
      </c>
      <c r="E76">
        <v>28.585844000000002</v>
      </c>
      <c r="F76">
        <v>-87.423743999999999</v>
      </c>
      <c r="G76">
        <v>-8.5039577000000008</v>
      </c>
      <c r="H76" s="8"/>
      <c r="I76" s="6">
        <f t="shared" si="524"/>
        <v>9.6938775510203996</v>
      </c>
      <c r="J76" s="6">
        <f t="shared" si="525"/>
        <v>26.601635000000002</v>
      </c>
      <c r="K76" s="6">
        <f t="shared" si="526"/>
        <v>17.875886999999999</v>
      </c>
      <c r="L76" s="6">
        <f t="shared" si="538"/>
        <v>9.6938775510203996</v>
      </c>
      <c r="M76" s="81">
        <f t="shared" ref="M76:N76" si="594">C184</f>
        <v>26.705815999999999</v>
      </c>
      <c r="N76" s="81">
        <f t="shared" si="594"/>
        <v>17.982187</v>
      </c>
      <c r="O76" s="81">
        <f t="shared" si="540"/>
        <v>9.6938775510203996</v>
      </c>
      <c r="P76" s="81">
        <f t="shared" ref="P76:Q76" si="595">C288</f>
        <v>24.399815</v>
      </c>
      <c r="Q76" s="81">
        <f t="shared" si="595"/>
        <v>15.511841</v>
      </c>
      <c r="R76" s="81">
        <f t="shared" si="542"/>
        <v>9.6938775510203996</v>
      </c>
      <c r="S76" s="81">
        <f t="shared" ref="S76:T76" si="596">C392</f>
        <v>22.424913</v>
      </c>
      <c r="T76" s="81">
        <f t="shared" si="596"/>
        <v>13.231528000000001</v>
      </c>
      <c r="U76" s="81">
        <f t="shared" si="544"/>
        <v>9.6938775510203996</v>
      </c>
      <c r="V76" s="81">
        <f t="shared" ref="V76:W76" si="597">C496</f>
        <v>17.562275</v>
      </c>
      <c r="W76" s="81">
        <f t="shared" si="597"/>
        <v>7.2667570000000001</v>
      </c>
      <c r="Y76">
        <v>9204081632.6530991</v>
      </c>
      <c r="Z76">
        <v>-19.392068999999999</v>
      </c>
      <c r="AA76">
        <v>20.081883999999999</v>
      </c>
      <c r="AB76">
        <v>28.585844000000002</v>
      </c>
      <c r="AC76">
        <v>-87.423743999999999</v>
      </c>
      <c r="AD76">
        <v>-8.5039577000000008</v>
      </c>
      <c r="AE76" s="8"/>
      <c r="AF76" s="6">
        <f t="shared" si="531"/>
        <v>9.6938775510203996</v>
      </c>
      <c r="AG76" s="6">
        <f t="shared" si="532"/>
        <v>26.601635000000002</v>
      </c>
      <c r="AH76" s="6">
        <f t="shared" si="533"/>
        <v>17.875886999999999</v>
      </c>
      <c r="AI76" s="6">
        <f t="shared" si="546"/>
        <v>9.6938775510203996</v>
      </c>
      <c r="AJ76" s="81">
        <f t="shared" ref="AJ76:AK76" si="598">Z184</f>
        <v>27.129580000000001</v>
      </c>
      <c r="AK76" s="81">
        <f t="shared" si="598"/>
        <v>18.265332999999998</v>
      </c>
      <c r="AL76" s="81">
        <f t="shared" si="548"/>
        <v>9.6938775510203996</v>
      </c>
      <c r="AM76" s="43">
        <f t="shared" ref="AM76:AN76" si="599">Z288</f>
        <v>26.201550000000001</v>
      </c>
      <c r="AN76" s="81">
        <f t="shared" si="599"/>
        <v>17.175241</v>
      </c>
      <c r="AO76" s="81">
        <f t="shared" si="550"/>
        <v>9.6938775510203996</v>
      </c>
      <c r="AP76" s="81">
        <f t="shared" ref="AP76:AQ76" si="600">Z392</f>
        <v>24.945958999999998</v>
      </c>
      <c r="AQ76" s="81">
        <f t="shared" si="600"/>
        <v>15.602831999999999</v>
      </c>
      <c r="AR76" s="81">
        <f t="shared" si="552"/>
        <v>9.6938775510203996</v>
      </c>
      <c r="AS76" s="81">
        <f t="shared" ref="AS76:AT76" si="601">Z496</f>
        <v>21.192464999999999</v>
      </c>
      <c r="AT76" s="81">
        <f t="shared" si="601"/>
        <v>10.882711</v>
      </c>
    </row>
    <row r="77" spans="2:46" x14ac:dyDescent="0.25">
      <c r="B77">
        <v>9326530612.2448997</v>
      </c>
      <c r="C77">
        <v>-19.779904999999999</v>
      </c>
      <c r="D77">
        <v>19.715091999999999</v>
      </c>
      <c r="E77">
        <v>28.332097999999998</v>
      </c>
      <c r="F77">
        <v>-86.449081000000007</v>
      </c>
      <c r="G77">
        <v>-8.6170062999999999</v>
      </c>
      <c r="H77" s="8"/>
      <c r="I77" s="6">
        <f t="shared" si="524"/>
        <v>9.8163265306121996</v>
      </c>
      <c r="J77" s="6">
        <f t="shared" si="525"/>
        <v>26.607953999999999</v>
      </c>
      <c r="K77" s="6">
        <f t="shared" si="526"/>
        <v>17.778648</v>
      </c>
      <c r="L77" s="6">
        <f t="shared" si="538"/>
        <v>9.8163265306121996</v>
      </c>
      <c r="M77" s="81">
        <f t="shared" ref="M77:N77" si="602">C185</f>
        <v>26.697569000000001</v>
      </c>
      <c r="N77" s="81">
        <f t="shared" si="602"/>
        <v>17.87011</v>
      </c>
      <c r="O77" s="81">
        <f t="shared" si="540"/>
        <v>9.8163265306121996</v>
      </c>
      <c r="P77" s="81">
        <f t="shared" ref="P77:Q77" si="603">C289</f>
        <v>24.750263</v>
      </c>
      <c r="Q77" s="81">
        <f t="shared" si="603"/>
        <v>15.762888999999999</v>
      </c>
      <c r="R77" s="81">
        <f t="shared" si="542"/>
        <v>9.8163265306121996</v>
      </c>
      <c r="S77" s="81">
        <f t="shared" ref="S77:T77" si="604">C393</f>
        <v>23.216379</v>
      </c>
      <c r="T77" s="81">
        <f t="shared" si="604"/>
        <v>13.913121</v>
      </c>
      <c r="U77" s="81">
        <f t="shared" si="544"/>
        <v>9.8163265306121996</v>
      </c>
      <c r="V77" s="81">
        <f t="shared" ref="V77:W77" si="605">C497</f>
        <v>17.861291999999999</v>
      </c>
      <c r="W77" s="81">
        <f t="shared" si="605"/>
        <v>7.4163908999999997</v>
      </c>
      <c r="Y77">
        <v>9326530612.2448997</v>
      </c>
      <c r="Z77">
        <v>-19.779904999999999</v>
      </c>
      <c r="AA77">
        <v>19.715091999999999</v>
      </c>
      <c r="AB77">
        <v>28.332097999999998</v>
      </c>
      <c r="AC77">
        <v>-86.449081000000007</v>
      </c>
      <c r="AD77">
        <v>-8.6170062999999999</v>
      </c>
      <c r="AE77" s="8"/>
      <c r="AF77" s="6">
        <f t="shared" si="531"/>
        <v>9.8163265306121996</v>
      </c>
      <c r="AG77" s="6">
        <f t="shared" si="532"/>
        <v>26.607953999999999</v>
      </c>
      <c r="AH77" s="6">
        <f t="shared" si="533"/>
        <v>17.778648</v>
      </c>
      <c r="AI77" s="6">
        <f t="shared" si="546"/>
        <v>9.8163265306121996</v>
      </c>
      <c r="AJ77" s="81">
        <f t="shared" ref="AJ77:AK77" si="606">Z185</f>
        <v>26.799807000000001</v>
      </c>
      <c r="AK77" s="81">
        <f t="shared" si="606"/>
        <v>17.763693</v>
      </c>
      <c r="AL77" s="81">
        <f t="shared" si="548"/>
        <v>9.8163265306121996</v>
      </c>
      <c r="AM77" s="43">
        <f t="shared" ref="AM77:AN77" si="607">Z289</f>
        <v>25.959807999999999</v>
      </c>
      <c r="AN77" s="81">
        <f t="shared" si="607"/>
        <v>16.746801000000001</v>
      </c>
      <c r="AO77" s="81">
        <f t="shared" si="550"/>
        <v>9.8163265306121996</v>
      </c>
      <c r="AP77" s="81">
        <f t="shared" ref="AP77:AQ77" si="608">Z393</f>
        <v>25.333075000000001</v>
      </c>
      <c r="AQ77" s="81">
        <f t="shared" si="608"/>
        <v>15.780127999999999</v>
      </c>
      <c r="AR77" s="81">
        <f t="shared" si="552"/>
        <v>9.8163265306121996</v>
      </c>
      <c r="AS77" s="81">
        <f t="shared" ref="AS77:AT77" si="609">Z497</f>
        <v>22.188845000000001</v>
      </c>
      <c r="AT77" s="81">
        <f t="shared" si="609"/>
        <v>11.69272</v>
      </c>
    </row>
    <row r="78" spans="2:46" x14ac:dyDescent="0.25">
      <c r="B78">
        <v>9448979591.8367004</v>
      </c>
      <c r="C78">
        <v>-19.645052</v>
      </c>
      <c r="D78">
        <v>18.928528</v>
      </c>
      <c r="E78">
        <v>27.577891999999999</v>
      </c>
      <c r="F78">
        <v>-84.868813000000003</v>
      </c>
      <c r="G78">
        <v>-8.6493654000000006</v>
      </c>
      <c r="H78" s="8"/>
      <c r="I78" s="6">
        <f t="shared" si="524"/>
        <v>9.9387755102040991</v>
      </c>
      <c r="J78" s="6">
        <f t="shared" si="525"/>
        <v>26.666886999999999</v>
      </c>
      <c r="K78" s="6">
        <f t="shared" si="526"/>
        <v>17.896296</v>
      </c>
      <c r="L78" s="6">
        <f t="shared" si="538"/>
        <v>9.9387755102040991</v>
      </c>
      <c r="M78" s="81">
        <f t="shared" ref="M78:N78" si="610">C186</f>
        <v>26.730644000000002</v>
      </c>
      <c r="N78" s="81">
        <f t="shared" si="610"/>
        <v>17.961410999999998</v>
      </c>
      <c r="O78" s="81">
        <f t="shared" si="540"/>
        <v>9.9387755102040991</v>
      </c>
      <c r="P78" s="81">
        <f t="shared" ref="P78:Q78" si="611">C290</f>
        <v>25.058022999999999</v>
      </c>
      <c r="Q78" s="81">
        <f t="shared" si="611"/>
        <v>16.151014</v>
      </c>
      <c r="R78" s="81">
        <f t="shared" si="542"/>
        <v>9.9387755102040991</v>
      </c>
      <c r="S78" s="81">
        <f t="shared" ref="S78:T78" si="612">C394</f>
        <v>23.714993</v>
      </c>
      <c r="T78" s="81">
        <f t="shared" si="612"/>
        <v>14.494426000000001</v>
      </c>
      <c r="U78" s="81">
        <f t="shared" si="544"/>
        <v>9.9387755102040991</v>
      </c>
      <c r="V78" s="81">
        <f t="shared" ref="V78:W78" si="613">C498</f>
        <v>17.787882</v>
      </c>
      <c r="W78" s="81">
        <f t="shared" si="613"/>
        <v>7.3946733</v>
      </c>
      <c r="Y78">
        <v>9448979591.8367004</v>
      </c>
      <c r="Z78">
        <v>-19.645052</v>
      </c>
      <c r="AA78">
        <v>18.928528</v>
      </c>
      <c r="AB78">
        <v>27.577891999999999</v>
      </c>
      <c r="AC78">
        <v>-84.868813000000003</v>
      </c>
      <c r="AD78">
        <v>-8.6493654000000006</v>
      </c>
      <c r="AE78" s="8"/>
      <c r="AF78" s="6">
        <f t="shared" si="531"/>
        <v>9.9387755102040991</v>
      </c>
      <c r="AG78" s="6">
        <f t="shared" si="532"/>
        <v>26.666886999999999</v>
      </c>
      <c r="AH78" s="6">
        <f t="shared" si="533"/>
        <v>17.896296</v>
      </c>
      <c r="AI78" s="6">
        <f t="shared" si="546"/>
        <v>9.9387755102040991</v>
      </c>
      <c r="AJ78" s="81">
        <f t="shared" ref="AJ78:AK78" si="614">Z186</f>
        <v>26.534908000000001</v>
      </c>
      <c r="AK78" s="81">
        <f t="shared" si="614"/>
        <v>17.50366</v>
      </c>
      <c r="AL78" s="81">
        <f t="shared" si="548"/>
        <v>9.9387755102040991</v>
      </c>
      <c r="AM78" s="43">
        <f t="shared" ref="AM78:AN78" si="615">Z290</f>
        <v>25.761790999999999</v>
      </c>
      <c r="AN78" s="81">
        <f t="shared" si="615"/>
        <v>16.555299999999999</v>
      </c>
      <c r="AO78" s="81">
        <f t="shared" si="550"/>
        <v>9.9387755102040991</v>
      </c>
      <c r="AP78" s="81">
        <f t="shared" ref="AP78:AQ78" si="616">Z394</f>
        <v>25.259347999999999</v>
      </c>
      <c r="AQ78" s="81">
        <f t="shared" si="616"/>
        <v>15.711891</v>
      </c>
      <c r="AR78" s="81">
        <f t="shared" si="552"/>
        <v>9.9387755102040991</v>
      </c>
      <c r="AS78" s="81">
        <f t="shared" ref="AS78:AT78" si="617">Z498</f>
        <v>22.243122</v>
      </c>
      <c r="AT78" s="81">
        <f t="shared" si="617"/>
        <v>11.780010000000001</v>
      </c>
    </row>
    <row r="79" spans="2:46" x14ac:dyDescent="0.25">
      <c r="B79">
        <v>9571428571.4286003</v>
      </c>
      <c r="C79">
        <v>-19.514547</v>
      </c>
      <c r="D79">
        <v>18.267569000000002</v>
      </c>
      <c r="E79">
        <v>26.896940000000001</v>
      </c>
      <c r="F79">
        <v>-83.071785000000006</v>
      </c>
      <c r="G79">
        <v>-8.6293707000000008</v>
      </c>
      <c r="H79" s="8"/>
      <c r="I79" s="6">
        <f t="shared" si="524"/>
        <v>10.061224489796</v>
      </c>
      <c r="J79" s="6">
        <f t="shared" si="525"/>
        <v>26.848951</v>
      </c>
      <c r="K79" s="6">
        <f t="shared" si="526"/>
        <v>18.136555000000001</v>
      </c>
      <c r="L79" s="6">
        <f t="shared" si="538"/>
        <v>10.061224489796</v>
      </c>
      <c r="M79" s="81">
        <f t="shared" ref="M79:N79" si="618">C187</f>
        <v>26.935176999999999</v>
      </c>
      <c r="N79" s="81">
        <f t="shared" si="618"/>
        <v>18.224287</v>
      </c>
      <c r="O79" s="81">
        <f t="shared" si="540"/>
        <v>10.061224489796</v>
      </c>
      <c r="P79" s="81">
        <f t="shared" ref="P79:Q79" si="619">C291</f>
        <v>25.725352999999998</v>
      </c>
      <c r="Q79" s="81">
        <f t="shared" si="619"/>
        <v>16.900894000000001</v>
      </c>
      <c r="R79" s="81">
        <f t="shared" si="542"/>
        <v>10.061224489796</v>
      </c>
      <c r="S79" s="81">
        <f t="shared" ref="S79:T79" si="620">C395</f>
        <v>24.407803000000001</v>
      </c>
      <c r="T79" s="81">
        <f t="shared" si="620"/>
        <v>15.304451</v>
      </c>
      <c r="U79" s="81">
        <f t="shared" si="544"/>
        <v>10.061224489796</v>
      </c>
      <c r="V79" s="81">
        <f t="shared" ref="V79:W79" si="621">C499</f>
        <v>18.50808</v>
      </c>
      <c r="W79" s="81">
        <f t="shared" si="621"/>
        <v>8.3549480000000003</v>
      </c>
      <c r="Y79">
        <v>9571428571.4286003</v>
      </c>
      <c r="Z79">
        <v>-19.514547</v>
      </c>
      <c r="AA79">
        <v>18.267569000000002</v>
      </c>
      <c r="AB79">
        <v>26.896940000000001</v>
      </c>
      <c r="AC79">
        <v>-83.071785000000006</v>
      </c>
      <c r="AD79">
        <v>-8.6293707000000008</v>
      </c>
      <c r="AE79" s="8"/>
      <c r="AF79" s="6">
        <f t="shared" si="531"/>
        <v>10.061224489796</v>
      </c>
      <c r="AG79" s="6">
        <f t="shared" si="532"/>
        <v>26.848951</v>
      </c>
      <c r="AH79" s="6">
        <f t="shared" si="533"/>
        <v>18.136555000000001</v>
      </c>
      <c r="AI79" s="6">
        <f t="shared" si="546"/>
        <v>10.061224489796</v>
      </c>
      <c r="AJ79" s="81">
        <f t="shared" ref="AJ79:AK79" si="622">Z187</f>
        <v>26.424789000000001</v>
      </c>
      <c r="AK79" s="81">
        <f t="shared" si="622"/>
        <v>17.469849</v>
      </c>
      <c r="AL79" s="81">
        <f t="shared" si="548"/>
        <v>10.061224489796</v>
      </c>
      <c r="AM79" s="43">
        <f t="shared" ref="AM79:AN79" si="623">Z291</f>
        <v>25.678042999999999</v>
      </c>
      <c r="AN79" s="81">
        <f t="shared" si="623"/>
        <v>16.564747000000001</v>
      </c>
      <c r="AO79" s="81">
        <f t="shared" si="550"/>
        <v>10.061224489796</v>
      </c>
      <c r="AP79" s="81">
        <f t="shared" ref="AP79:AQ79" si="624">Z395</f>
        <v>25.261042</v>
      </c>
      <c r="AQ79" s="81">
        <f t="shared" si="624"/>
        <v>15.849831</v>
      </c>
      <c r="AR79" s="81">
        <f t="shared" si="552"/>
        <v>10.061224489796</v>
      </c>
      <c r="AS79" s="81">
        <f t="shared" ref="AS79:AT79" si="625">Z499</f>
        <v>22.223777999999999</v>
      </c>
      <c r="AT79" s="81">
        <f t="shared" si="625"/>
        <v>12.034871000000001</v>
      </c>
    </row>
    <row r="80" spans="2:46" x14ac:dyDescent="0.25">
      <c r="B80">
        <v>9693877551.0203991</v>
      </c>
      <c r="C80">
        <v>-19.749706</v>
      </c>
      <c r="D80">
        <v>17.875886999999999</v>
      </c>
      <c r="E80">
        <v>26.601635000000002</v>
      </c>
      <c r="F80">
        <v>-82.392730999999998</v>
      </c>
      <c r="G80">
        <v>-8.7257481000000006</v>
      </c>
      <c r="H80" s="8"/>
      <c r="I80" s="6">
        <f t="shared" si="524"/>
        <v>10.183673469388001</v>
      </c>
      <c r="J80" s="6">
        <f t="shared" si="525"/>
        <v>27.010836000000001</v>
      </c>
      <c r="K80" s="6">
        <f t="shared" si="526"/>
        <v>18.248529000000001</v>
      </c>
      <c r="L80" s="6">
        <f t="shared" si="538"/>
        <v>10.183673469388001</v>
      </c>
      <c r="M80" s="81">
        <f t="shared" ref="M80:N80" si="626">C188</f>
        <v>27.031178000000001</v>
      </c>
      <c r="N80" s="81">
        <f t="shared" si="626"/>
        <v>18.270765000000001</v>
      </c>
      <c r="O80" s="81">
        <f t="shared" si="540"/>
        <v>10.183673469388001</v>
      </c>
      <c r="P80" s="81">
        <f t="shared" ref="P80:Q80" si="627">C292</f>
        <v>26.244648000000002</v>
      </c>
      <c r="Q80" s="81">
        <f t="shared" si="627"/>
        <v>17.386845000000001</v>
      </c>
      <c r="R80" s="81">
        <f t="shared" si="542"/>
        <v>10.183673469388001</v>
      </c>
      <c r="S80" s="81">
        <f t="shared" ref="S80:T80" si="628">C396</f>
        <v>24.526347999999999</v>
      </c>
      <c r="T80" s="81">
        <f t="shared" si="628"/>
        <v>15.413221</v>
      </c>
      <c r="U80" s="81">
        <f t="shared" si="544"/>
        <v>10.183673469388001</v>
      </c>
      <c r="V80" s="81">
        <f t="shared" ref="V80:W80" si="629">C500</f>
        <v>19.203206999999999</v>
      </c>
      <c r="W80" s="81">
        <f t="shared" si="629"/>
        <v>9.1262903000000009</v>
      </c>
      <c r="Y80">
        <v>9693877551.0203991</v>
      </c>
      <c r="Z80">
        <v>-19.749706</v>
      </c>
      <c r="AA80">
        <v>17.875886999999999</v>
      </c>
      <c r="AB80">
        <v>26.601635000000002</v>
      </c>
      <c r="AC80">
        <v>-82.392730999999998</v>
      </c>
      <c r="AD80">
        <v>-8.7257481000000006</v>
      </c>
      <c r="AE80" s="8"/>
      <c r="AF80" s="6">
        <f t="shared" si="531"/>
        <v>10.183673469388001</v>
      </c>
      <c r="AG80" s="6">
        <f t="shared" si="532"/>
        <v>27.010836000000001</v>
      </c>
      <c r="AH80" s="6">
        <f t="shared" si="533"/>
        <v>18.248529000000001</v>
      </c>
      <c r="AI80" s="6">
        <f t="shared" si="546"/>
        <v>10.183673469388001</v>
      </c>
      <c r="AJ80" s="81">
        <f t="shared" ref="AJ80:AK80" si="630">Z188</f>
        <v>26.964983</v>
      </c>
      <c r="AK80" s="81">
        <f t="shared" si="630"/>
        <v>17.987347</v>
      </c>
      <c r="AL80" s="81">
        <f t="shared" si="548"/>
        <v>10.183673469388001</v>
      </c>
      <c r="AM80" s="43">
        <f t="shared" ref="AM80:AN80" si="631">Z292</f>
        <v>25.963294999999999</v>
      </c>
      <c r="AN80" s="81">
        <f t="shared" si="631"/>
        <v>16.841059000000001</v>
      </c>
      <c r="AO80" s="81">
        <f t="shared" si="550"/>
        <v>10.183673469388001</v>
      </c>
      <c r="AP80" s="81">
        <f t="shared" ref="AP80:AQ80" si="632">Z396</f>
        <v>25.014375999999999</v>
      </c>
      <c r="AQ80" s="81">
        <f t="shared" si="632"/>
        <v>15.622844000000001</v>
      </c>
      <c r="AR80" s="81">
        <f t="shared" si="552"/>
        <v>10.183673469388001</v>
      </c>
      <c r="AS80" s="81">
        <f t="shared" ref="AS80:AT80" si="633">Z500</f>
        <v>21.792828</v>
      </c>
      <c r="AT80" s="81">
        <f t="shared" si="633"/>
        <v>11.68586</v>
      </c>
    </row>
    <row r="81" spans="2:46" x14ac:dyDescent="0.25">
      <c r="B81">
        <v>9816326530.6121998</v>
      </c>
      <c r="C81">
        <v>-19.959568000000001</v>
      </c>
      <c r="D81">
        <v>17.778648</v>
      </c>
      <c r="E81">
        <v>26.607953999999999</v>
      </c>
      <c r="F81">
        <v>-83.462272999999996</v>
      </c>
      <c r="G81">
        <v>-8.8293055999999996</v>
      </c>
      <c r="H81" s="8"/>
      <c r="I81" s="6">
        <f t="shared" si="524"/>
        <v>10.30612244898</v>
      </c>
      <c r="J81" s="6">
        <f t="shared" si="525"/>
        <v>27.109916999999999</v>
      </c>
      <c r="K81" s="6">
        <f t="shared" si="526"/>
        <v>18.260300000000001</v>
      </c>
      <c r="L81" s="6">
        <f t="shared" si="538"/>
        <v>10.30612244898</v>
      </c>
      <c r="M81" s="81">
        <f t="shared" ref="M81:N81" si="634">C189</f>
        <v>27.001663000000001</v>
      </c>
      <c r="N81" s="81">
        <f t="shared" si="634"/>
        <v>18.154147999999999</v>
      </c>
      <c r="O81" s="81">
        <f t="shared" si="540"/>
        <v>10.30612244898</v>
      </c>
      <c r="P81" s="81">
        <f t="shared" ref="P81:Q81" si="635">C293</f>
        <v>26.621893</v>
      </c>
      <c r="Q81" s="81">
        <f t="shared" si="635"/>
        <v>17.672111999999998</v>
      </c>
      <c r="R81" s="81">
        <f t="shared" si="542"/>
        <v>10.30612244898</v>
      </c>
      <c r="S81" s="81">
        <f t="shared" ref="S81:T81" si="636">C397</f>
        <v>24.922825</v>
      </c>
      <c r="T81" s="81">
        <f t="shared" si="636"/>
        <v>15.721568</v>
      </c>
      <c r="U81" s="81">
        <f t="shared" si="544"/>
        <v>10.30612244898</v>
      </c>
      <c r="V81" s="81">
        <f t="shared" ref="V81:W81" si="637">C501</f>
        <v>20.411975999999999</v>
      </c>
      <c r="W81" s="81">
        <f t="shared" si="637"/>
        <v>10.331023</v>
      </c>
      <c r="Y81">
        <v>9816326530.6121998</v>
      </c>
      <c r="Z81">
        <v>-19.959568000000001</v>
      </c>
      <c r="AA81">
        <v>17.778648</v>
      </c>
      <c r="AB81">
        <v>26.607953999999999</v>
      </c>
      <c r="AC81">
        <v>-83.462272999999996</v>
      </c>
      <c r="AD81">
        <v>-8.8293055999999996</v>
      </c>
      <c r="AE81" s="8"/>
      <c r="AF81" s="6">
        <f t="shared" si="531"/>
        <v>10.30612244898</v>
      </c>
      <c r="AG81" s="6">
        <f t="shared" si="532"/>
        <v>27.109916999999999</v>
      </c>
      <c r="AH81" s="6">
        <f t="shared" si="533"/>
        <v>18.260300000000001</v>
      </c>
      <c r="AI81" s="6">
        <f t="shared" si="546"/>
        <v>10.30612244898</v>
      </c>
      <c r="AJ81" s="81">
        <f t="shared" ref="AJ81:AK81" si="638">Z189</f>
        <v>27.783048999999998</v>
      </c>
      <c r="AK81" s="81">
        <f t="shared" si="638"/>
        <v>18.669249000000001</v>
      </c>
      <c r="AL81" s="81">
        <f t="shared" si="548"/>
        <v>10.30612244898</v>
      </c>
      <c r="AM81" s="43">
        <f t="shared" ref="AM81:AN81" si="639">Z293</f>
        <v>26.843418</v>
      </c>
      <c r="AN81" s="81">
        <f t="shared" si="639"/>
        <v>17.587236000000001</v>
      </c>
      <c r="AO81" s="81">
        <f t="shared" si="550"/>
        <v>10.30612244898</v>
      </c>
      <c r="AP81" s="81">
        <f t="shared" ref="AP81:AQ81" si="640">Z397</f>
        <v>25.370460999999999</v>
      </c>
      <c r="AQ81" s="81">
        <f t="shared" si="640"/>
        <v>15.852582</v>
      </c>
      <c r="AR81" s="81">
        <f t="shared" si="552"/>
        <v>10.30612244898</v>
      </c>
      <c r="AS81" s="81">
        <f t="shared" ref="AS81:AT81" si="641">Z501</f>
        <v>22.136641000000001</v>
      </c>
      <c r="AT81" s="81">
        <f t="shared" si="641"/>
        <v>11.941991</v>
      </c>
    </row>
    <row r="82" spans="2:46" x14ac:dyDescent="0.25">
      <c r="B82">
        <v>9938775510.2040997</v>
      </c>
      <c r="C82">
        <v>-19.808008000000001</v>
      </c>
      <c r="D82">
        <v>17.896296</v>
      </c>
      <c r="E82">
        <v>26.666886999999999</v>
      </c>
      <c r="F82">
        <v>-83.368735999999998</v>
      </c>
      <c r="G82">
        <v>-8.7705926999999999</v>
      </c>
      <c r="H82" s="8"/>
      <c r="I82" s="6">
        <f t="shared" si="524"/>
        <v>10.428571428570999</v>
      </c>
      <c r="J82" s="6">
        <f t="shared" si="525"/>
        <v>26.936737000000001</v>
      </c>
      <c r="K82" s="6">
        <f t="shared" si="526"/>
        <v>18.136351000000001</v>
      </c>
      <c r="L82" s="6">
        <f t="shared" si="538"/>
        <v>10.428571428570999</v>
      </c>
      <c r="M82" s="81">
        <f t="shared" ref="M82:N82" si="642">C190</f>
        <v>26.888226</v>
      </c>
      <c r="N82" s="81">
        <f t="shared" si="642"/>
        <v>18.089651</v>
      </c>
      <c r="O82" s="81">
        <f t="shared" si="540"/>
        <v>10.428571428570999</v>
      </c>
      <c r="P82" s="81">
        <f t="shared" ref="P82:Q82" si="643">C294</f>
        <v>26.691064999999998</v>
      </c>
      <c r="Q82" s="81">
        <f t="shared" si="643"/>
        <v>17.802068999999999</v>
      </c>
      <c r="R82" s="81">
        <f t="shared" si="542"/>
        <v>10.428571428570999</v>
      </c>
      <c r="S82" s="81">
        <f t="shared" ref="S82:T82" si="644">C398</f>
        <v>24.840630000000001</v>
      </c>
      <c r="T82" s="81">
        <f t="shared" si="644"/>
        <v>15.713139</v>
      </c>
      <c r="U82" s="81">
        <f t="shared" si="544"/>
        <v>10.428571428570999</v>
      </c>
      <c r="V82" s="81">
        <f t="shared" ref="V82:W82" si="645">C502</f>
        <v>21.040638000000001</v>
      </c>
      <c r="W82" s="81">
        <f t="shared" si="645"/>
        <v>11.109632</v>
      </c>
      <c r="Y82">
        <v>9938775510.2040997</v>
      </c>
      <c r="Z82">
        <v>-19.808008000000001</v>
      </c>
      <c r="AA82">
        <v>17.896296</v>
      </c>
      <c r="AB82">
        <v>26.666886999999999</v>
      </c>
      <c r="AC82">
        <v>-83.368735999999998</v>
      </c>
      <c r="AD82">
        <v>-8.7705926999999999</v>
      </c>
      <c r="AE82" s="8"/>
      <c r="AF82" s="6">
        <f t="shared" si="531"/>
        <v>10.428571428570999</v>
      </c>
      <c r="AG82" s="6">
        <f t="shared" si="532"/>
        <v>26.936737000000001</v>
      </c>
      <c r="AH82" s="6">
        <f t="shared" si="533"/>
        <v>18.136351000000001</v>
      </c>
      <c r="AI82" s="6">
        <f t="shared" si="546"/>
        <v>10.428571428570999</v>
      </c>
      <c r="AJ82" s="81">
        <f t="shared" ref="AJ82:AK82" si="646">Z190</f>
        <v>28.445145</v>
      </c>
      <c r="AK82" s="81">
        <f t="shared" si="646"/>
        <v>19.306630999999999</v>
      </c>
      <c r="AL82" s="81">
        <f t="shared" si="548"/>
        <v>10.428571428570999</v>
      </c>
      <c r="AM82" s="43">
        <f t="shared" ref="AM82:AN82" si="647">Z294</f>
        <v>27.399139000000002</v>
      </c>
      <c r="AN82" s="81">
        <f t="shared" si="647"/>
        <v>18.130032</v>
      </c>
      <c r="AO82" s="81">
        <f t="shared" si="550"/>
        <v>10.428571428570999</v>
      </c>
      <c r="AP82" s="81">
        <f t="shared" ref="AP82:AQ82" si="648">Z398</f>
        <v>25.219933999999999</v>
      </c>
      <c r="AQ82" s="81">
        <f t="shared" si="648"/>
        <v>15.687283000000001</v>
      </c>
      <c r="AR82" s="81">
        <f t="shared" si="552"/>
        <v>10.428571428570999</v>
      </c>
      <c r="AS82" s="81">
        <f t="shared" ref="AS82:AT82" si="649">Z502</f>
        <v>21.924391</v>
      </c>
      <c r="AT82" s="81">
        <f t="shared" si="649"/>
        <v>11.705043999999999</v>
      </c>
    </row>
    <row r="83" spans="2:46" x14ac:dyDescent="0.25">
      <c r="B83">
        <v>10061224489.796</v>
      </c>
      <c r="C83">
        <v>-19.516603</v>
      </c>
      <c r="D83">
        <v>18.136555000000001</v>
      </c>
      <c r="E83">
        <v>26.848951</v>
      </c>
      <c r="F83">
        <v>-82.399299999999997</v>
      </c>
      <c r="G83">
        <v>-8.7123975999999992</v>
      </c>
      <c r="H83" s="8"/>
      <c r="I83" s="6">
        <f t="shared" si="524"/>
        <v>10.551020408163</v>
      </c>
      <c r="J83" s="6">
        <f t="shared" si="525"/>
        <v>27.02459</v>
      </c>
      <c r="K83" s="6">
        <f t="shared" si="526"/>
        <v>18.259554000000001</v>
      </c>
      <c r="L83" s="6">
        <f t="shared" si="538"/>
        <v>10.551020408163</v>
      </c>
      <c r="M83" s="81">
        <f t="shared" ref="M83:N83" si="650">C191</f>
        <v>27.132847000000002</v>
      </c>
      <c r="N83" s="81">
        <f t="shared" si="650"/>
        <v>18.369118</v>
      </c>
      <c r="O83" s="81">
        <f t="shared" si="540"/>
        <v>10.551020408163</v>
      </c>
      <c r="P83" s="81">
        <f t="shared" ref="P83:Q83" si="651">C295</f>
        <v>26.836684999999999</v>
      </c>
      <c r="Q83" s="81">
        <f t="shared" si="651"/>
        <v>17.990921</v>
      </c>
      <c r="R83" s="81">
        <f t="shared" si="542"/>
        <v>10.551020408163</v>
      </c>
      <c r="S83" s="81">
        <f t="shared" ref="S83:T83" si="652">C399</f>
        <v>24.826927000000001</v>
      </c>
      <c r="T83" s="81">
        <f t="shared" si="652"/>
        <v>15.739421999999999</v>
      </c>
      <c r="U83" s="81">
        <f t="shared" si="544"/>
        <v>10.551020408163</v>
      </c>
      <c r="V83" s="81">
        <f t="shared" ref="V83:W83" si="653">C503</f>
        <v>21.76277</v>
      </c>
      <c r="W83" s="81">
        <f t="shared" si="653"/>
        <v>11.912513000000001</v>
      </c>
      <c r="Y83">
        <v>10061224489.796</v>
      </c>
      <c r="Z83">
        <v>-19.516603</v>
      </c>
      <c r="AA83">
        <v>18.136555000000001</v>
      </c>
      <c r="AB83">
        <v>26.848951</v>
      </c>
      <c r="AC83">
        <v>-82.399299999999997</v>
      </c>
      <c r="AD83">
        <v>-8.7123975999999992</v>
      </c>
      <c r="AE83" s="8"/>
      <c r="AF83" s="6">
        <f t="shared" si="531"/>
        <v>10.551020408163</v>
      </c>
      <c r="AG83" s="6">
        <f t="shared" si="532"/>
        <v>27.02459</v>
      </c>
      <c r="AH83" s="6">
        <f t="shared" si="533"/>
        <v>18.259554000000001</v>
      </c>
      <c r="AI83" s="6">
        <f t="shared" si="546"/>
        <v>10.551020408163</v>
      </c>
      <c r="AJ83" s="81">
        <f t="shared" ref="AJ83:AK83" si="654">Z191</f>
        <v>28.638110999999999</v>
      </c>
      <c r="AK83" s="81">
        <f t="shared" si="654"/>
        <v>19.538419999999999</v>
      </c>
      <c r="AL83" s="81">
        <f t="shared" si="548"/>
        <v>10.551020408163</v>
      </c>
      <c r="AM83" s="43">
        <f t="shared" ref="AM83:AN83" si="655">Z295</f>
        <v>27.493373999999999</v>
      </c>
      <c r="AN83" s="81">
        <f t="shared" si="655"/>
        <v>18.276318</v>
      </c>
      <c r="AO83" s="81">
        <f t="shared" si="550"/>
        <v>10.551020408163</v>
      </c>
      <c r="AP83" s="81">
        <f t="shared" ref="AP83:AQ83" si="656">Z399</f>
        <v>25.003046000000001</v>
      </c>
      <c r="AQ83" s="81">
        <f t="shared" si="656"/>
        <v>15.513585000000001</v>
      </c>
      <c r="AR83" s="81">
        <f t="shared" si="552"/>
        <v>10.551020408163</v>
      </c>
      <c r="AS83" s="81">
        <f t="shared" ref="AS83:AT83" si="657">Z503</f>
        <v>21.883348000000002</v>
      </c>
      <c r="AT83" s="81">
        <f t="shared" si="657"/>
        <v>11.695259999999999</v>
      </c>
    </row>
    <row r="84" spans="2:46" x14ac:dyDescent="0.25">
      <c r="B84">
        <v>10183673469.388</v>
      </c>
      <c r="C84">
        <v>-19.776382000000002</v>
      </c>
      <c r="D84">
        <v>18.248529000000001</v>
      </c>
      <c r="E84">
        <v>27.010836000000001</v>
      </c>
      <c r="F84">
        <v>-84.354270999999997</v>
      </c>
      <c r="G84">
        <v>-8.7623061999999994</v>
      </c>
      <c r="H84" s="8"/>
      <c r="I84" s="6">
        <f t="shared" si="524"/>
        <v>10.673469387754999</v>
      </c>
      <c r="J84" s="6">
        <f t="shared" si="525"/>
        <v>27.393412000000001</v>
      </c>
      <c r="K84" s="6">
        <f t="shared" si="526"/>
        <v>18.603489</v>
      </c>
      <c r="L84" s="6">
        <f t="shared" si="538"/>
        <v>10.673469387754999</v>
      </c>
      <c r="M84" s="81">
        <f t="shared" ref="M84:N84" si="658">C192</f>
        <v>27.529522</v>
      </c>
      <c r="N84" s="81">
        <f t="shared" si="658"/>
        <v>18.741529</v>
      </c>
      <c r="O84" s="81">
        <f t="shared" si="540"/>
        <v>10.673469387754999</v>
      </c>
      <c r="P84" s="81">
        <f t="shared" ref="P84:Q84" si="659">C296</f>
        <v>27.139672999999998</v>
      </c>
      <c r="Q84" s="81">
        <f t="shared" si="659"/>
        <v>18.257719000000002</v>
      </c>
      <c r="R84" s="81">
        <f t="shared" si="542"/>
        <v>10.673469387754999</v>
      </c>
      <c r="S84" s="81">
        <f t="shared" ref="S84:T84" si="660">C400</f>
        <v>24.997979999999998</v>
      </c>
      <c r="T84" s="81">
        <f t="shared" si="660"/>
        <v>15.848770999999999</v>
      </c>
      <c r="U84" s="81">
        <f t="shared" si="544"/>
        <v>10.673469387754999</v>
      </c>
      <c r="V84" s="81">
        <f t="shared" ref="V84:W84" si="661">C504</f>
        <v>22.470427000000001</v>
      </c>
      <c r="W84" s="81">
        <f t="shared" si="661"/>
        <v>12.577048</v>
      </c>
      <c r="Y84">
        <v>10183673469.388</v>
      </c>
      <c r="Z84">
        <v>-19.776382000000002</v>
      </c>
      <c r="AA84">
        <v>18.248529000000001</v>
      </c>
      <c r="AB84">
        <v>27.010836000000001</v>
      </c>
      <c r="AC84">
        <v>-84.354270999999997</v>
      </c>
      <c r="AD84">
        <v>-8.7623061999999994</v>
      </c>
      <c r="AE84" s="8"/>
      <c r="AF84" s="6">
        <f t="shared" si="531"/>
        <v>10.673469387754999</v>
      </c>
      <c r="AG84" s="6">
        <f t="shared" si="532"/>
        <v>27.393412000000001</v>
      </c>
      <c r="AH84" s="6">
        <f t="shared" si="533"/>
        <v>18.603489</v>
      </c>
      <c r="AI84" s="6">
        <f t="shared" si="546"/>
        <v>10.673469387754999</v>
      </c>
      <c r="AJ84" s="81">
        <f t="shared" ref="AJ84:AK84" si="662">Z192</f>
        <v>28.662268000000001</v>
      </c>
      <c r="AK84" s="81">
        <f t="shared" si="662"/>
        <v>19.560148000000002</v>
      </c>
      <c r="AL84" s="81">
        <f t="shared" si="548"/>
        <v>10.673469387754999</v>
      </c>
      <c r="AM84" s="43">
        <f t="shared" ref="AM84:AN84" si="663">Z296</f>
        <v>27.232856999999999</v>
      </c>
      <c r="AN84" s="81">
        <f t="shared" si="663"/>
        <v>17.994292999999999</v>
      </c>
      <c r="AO84" s="81">
        <f t="shared" si="550"/>
        <v>10.673469387754999</v>
      </c>
      <c r="AP84" s="81">
        <f t="shared" ref="AP84:AQ84" si="664">Z400</f>
        <v>24.75543</v>
      </c>
      <c r="AQ84" s="81">
        <f t="shared" si="664"/>
        <v>15.195906000000001</v>
      </c>
      <c r="AR84" s="81">
        <f t="shared" si="552"/>
        <v>10.673469387754999</v>
      </c>
      <c r="AS84" s="81">
        <f t="shared" ref="AS84:AT84" si="665">Z504</f>
        <v>21.463297000000001</v>
      </c>
      <c r="AT84" s="81">
        <f t="shared" si="665"/>
        <v>11.132101</v>
      </c>
    </row>
    <row r="85" spans="2:46" x14ac:dyDescent="0.25">
      <c r="B85">
        <v>10306122448.98</v>
      </c>
      <c r="C85">
        <v>-19.920763000000001</v>
      </c>
      <c r="D85">
        <v>18.260300000000001</v>
      </c>
      <c r="E85">
        <v>27.109916999999999</v>
      </c>
      <c r="F85">
        <v>-84.378844999999998</v>
      </c>
      <c r="G85">
        <v>-8.8496141000000001</v>
      </c>
      <c r="H85" s="8"/>
      <c r="I85" s="6">
        <f t="shared" si="524"/>
        <v>10.795918367346999</v>
      </c>
      <c r="J85" s="6">
        <f t="shared" si="525"/>
        <v>27.676245000000002</v>
      </c>
      <c r="K85" s="6">
        <f t="shared" si="526"/>
        <v>18.863914000000001</v>
      </c>
      <c r="L85" s="6">
        <f t="shared" si="538"/>
        <v>10.795918367346999</v>
      </c>
      <c r="M85" s="81">
        <f t="shared" ref="M85:N85" si="666">C193</f>
        <v>27.620621</v>
      </c>
      <c r="N85" s="81">
        <f t="shared" si="666"/>
        <v>18.810179000000002</v>
      </c>
      <c r="O85" s="81">
        <f t="shared" si="540"/>
        <v>10.795918367346999</v>
      </c>
      <c r="P85" s="81">
        <f t="shared" ref="P85:Q85" si="667">C297</f>
        <v>27.320442</v>
      </c>
      <c r="Q85" s="81">
        <f t="shared" si="667"/>
        <v>18.384449</v>
      </c>
      <c r="R85" s="81">
        <f t="shared" si="542"/>
        <v>10.795918367346999</v>
      </c>
      <c r="S85" s="81">
        <f t="shared" ref="S85:T85" si="668">C401</f>
        <v>25.258462999999999</v>
      </c>
      <c r="T85" s="81">
        <f t="shared" si="668"/>
        <v>15.993097000000001</v>
      </c>
      <c r="U85" s="81">
        <f t="shared" si="544"/>
        <v>10.795918367346999</v>
      </c>
      <c r="V85" s="81">
        <f t="shared" ref="V85:W85" si="669">C505</f>
        <v>22.752507999999999</v>
      </c>
      <c r="W85" s="81">
        <f t="shared" si="669"/>
        <v>12.669841</v>
      </c>
      <c r="Y85">
        <v>10306122448.98</v>
      </c>
      <c r="Z85">
        <v>-19.920763000000001</v>
      </c>
      <c r="AA85">
        <v>18.260300000000001</v>
      </c>
      <c r="AB85">
        <v>27.109916999999999</v>
      </c>
      <c r="AC85">
        <v>-84.378844999999998</v>
      </c>
      <c r="AD85">
        <v>-8.8496141000000001</v>
      </c>
      <c r="AE85" s="8"/>
      <c r="AF85" s="6">
        <f t="shared" si="531"/>
        <v>10.795918367346999</v>
      </c>
      <c r="AG85" s="6">
        <f t="shared" si="532"/>
        <v>27.676245000000002</v>
      </c>
      <c r="AH85" s="6">
        <f t="shared" si="533"/>
        <v>18.863914000000001</v>
      </c>
      <c r="AI85" s="6">
        <f t="shared" si="546"/>
        <v>10.795918367346999</v>
      </c>
      <c r="AJ85" s="81">
        <f t="shared" ref="AJ85:AK85" si="670">Z193</f>
        <v>28.533026</v>
      </c>
      <c r="AK85" s="81">
        <f t="shared" si="670"/>
        <v>19.425484000000001</v>
      </c>
      <c r="AL85" s="81">
        <f t="shared" si="548"/>
        <v>10.795918367346999</v>
      </c>
      <c r="AM85" s="43">
        <f t="shared" ref="AM85:AN85" si="671">Z297</f>
        <v>26.940617</v>
      </c>
      <c r="AN85" s="81">
        <f t="shared" si="671"/>
        <v>17.657543</v>
      </c>
      <c r="AO85" s="81">
        <f t="shared" si="550"/>
        <v>10.795918367346999</v>
      </c>
      <c r="AP85" s="81">
        <f t="shared" ref="AP85:AQ85" si="672">Z401</f>
        <v>24.923943000000001</v>
      </c>
      <c r="AQ85" s="81">
        <f t="shared" si="672"/>
        <v>15.253321</v>
      </c>
      <c r="AR85" s="81">
        <f t="shared" si="552"/>
        <v>10.795918367346999</v>
      </c>
      <c r="AS85" s="81">
        <f t="shared" ref="AS85:AT85" si="673">Z505</f>
        <v>21.179511999999999</v>
      </c>
      <c r="AT85" s="81">
        <f t="shared" si="673"/>
        <v>10.620699</v>
      </c>
    </row>
    <row r="86" spans="2:46" x14ac:dyDescent="0.25">
      <c r="B86">
        <v>10428571428.570999</v>
      </c>
      <c r="C86">
        <v>-19.858328</v>
      </c>
      <c r="D86">
        <v>18.136351000000001</v>
      </c>
      <c r="E86">
        <v>26.936737000000001</v>
      </c>
      <c r="F86">
        <v>-83.495109999999997</v>
      </c>
      <c r="G86">
        <v>-8.8003864000000007</v>
      </c>
      <c r="H86" s="8"/>
      <c r="I86" s="6">
        <f t="shared" si="524"/>
        <v>10.918367346938998</v>
      </c>
      <c r="J86" s="6">
        <f t="shared" si="525"/>
        <v>27.960616999999999</v>
      </c>
      <c r="K86" s="6">
        <f t="shared" si="526"/>
        <v>19.150186999999999</v>
      </c>
      <c r="L86" s="6">
        <f t="shared" si="538"/>
        <v>10.918367346938998</v>
      </c>
      <c r="M86" s="81">
        <f t="shared" ref="M86:N86" si="674">C194</f>
        <v>27.792444</v>
      </c>
      <c r="N86" s="81">
        <f t="shared" si="674"/>
        <v>18.984829000000001</v>
      </c>
      <c r="O86" s="81">
        <f t="shared" si="540"/>
        <v>10.918367346938998</v>
      </c>
      <c r="P86" s="81">
        <f t="shared" ref="P86:Q86" si="675">C298</f>
        <v>27.624040999999998</v>
      </c>
      <c r="Q86" s="81">
        <f t="shared" si="675"/>
        <v>18.677301</v>
      </c>
      <c r="R86" s="81">
        <f t="shared" si="542"/>
        <v>10.918367346938998</v>
      </c>
      <c r="S86" s="81">
        <f t="shared" ref="S86:T86" si="676">C402</f>
        <v>25.689568999999999</v>
      </c>
      <c r="T86" s="81">
        <f t="shared" si="676"/>
        <v>16.406569999999999</v>
      </c>
      <c r="U86" s="81">
        <f t="shared" si="544"/>
        <v>10.918367346938998</v>
      </c>
      <c r="V86" s="81">
        <f t="shared" ref="V86:W86" si="677">C506</f>
        <v>22.780701000000001</v>
      </c>
      <c r="W86" s="81">
        <f t="shared" si="677"/>
        <v>12.726551000000001</v>
      </c>
      <c r="Y86">
        <v>10428571428.570999</v>
      </c>
      <c r="Z86">
        <v>-19.858328</v>
      </c>
      <c r="AA86">
        <v>18.136351000000001</v>
      </c>
      <c r="AB86">
        <v>26.936737000000001</v>
      </c>
      <c r="AC86">
        <v>-83.495109999999997</v>
      </c>
      <c r="AD86">
        <v>-8.8003864000000007</v>
      </c>
      <c r="AE86" s="8"/>
      <c r="AF86" s="6">
        <f t="shared" si="531"/>
        <v>10.918367346938998</v>
      </c>
      <c r="AG86" s="6">
        <f t="shared" si="532"/>
        <v>27.960616999999999</v>
      </c>
      <c r="AH86" s="6">
        <f t="shared" si="533"/>
        <v>19.150186999999999</v>
      </c>
      <c r="AI86" s="6">
        <f t="shared" si="546"/>
        <v>10.918367346938998</v>
      </c>
      <c r="AJ86" s="81">
        <f t="shared" ref="AJ86:AK86" si="678">Z194</f>
        <v>28.346214</v>
      </c>
      <c r="AK86" s="81">
        <f t="shared" si="678"/>
        <v>19.287196999999999</v>
      </c>
      <c r="AL86" s="81">
        <f t="shared" si="548"/>
        <v>10.918367346938998</v>
      </c>
      <c r="AM86" s="43">
        <f t="shared" ref="AM86:AN86" si="679">Z298</f>
        <v>26.812338</v>
      </c>
      <c r="AN86" s="81">
        <f t="shared" si="679"/>
        <v>17.553068</v>
      </c>
      <c r="AO86" s="81">
        <f t="shared" si="550"/>
        <v>10.918367346938998</v>
      </c>
      <c r="AP86" s="81">
        <f t="shared" ref="AP86:AQ86" si="680">Z402</f>
        <v>24.824287000000002</v>
      </c>
      <c r="AQ86" s="81">
        <f t="shared" si="680"/>
        <v>15.139441</v>
      </c>
      <c r="AR86" s="81">
        <f t="shared" si="552"/>
        <v>10.918367346938998</v>
      </c>
      <c r="AS86" s="81">
        <f t="shared" ref="AS86:AT86" si="681">Z506</f>
        <v>20.638452999999998</v>
      </c>
      <c r="AT86" s="81">
        <f t="shared" si="681"/>
        <v>9.9969529999999995</v>
      </c>
    </row>
    <row r="87" spans="2:46" x14ac:dyDescent="0.25">
      <c r="B87">
        <v>10551020408.163</v>
      </c>
      <c r="C87">
        <v>-19.661852</v>
      </c>
      <c r="D87">
        <v>18.259554000000001</v>
      </c>
      <c r="E87">
        <v>27.02459</v>
      </c>
      <c r="F87">
        <v>-83.266982999999996</v>
      </c>
      <c r="G87">
        <v>-8.7650346999999993</v>
      </c>
      <c r="H87" s="8"/>
      <c r="I87" s="6">
        <f t="shared" si="524"/>
        <v>11.040816326531001</v>
      </c>
      <c r="J87" s="6">
        <f t="shared" si="525"/>
        <v>28.000080000000001</v>
      </c>
      <c r="K87" s="6">
        <f t="shared" si="526"/>
        <v>19.159701999999999</v>
      </c>
      <c r="L87" s="6">
        <f t="shared" si="538"/>
        <v>11.040816326531001</v>
      </c>
      <c r="M87" s="81">
        <f t="shared" ref="M87:N87" si="682">C195</f>
        <v>27.820012999999999</v>
      </c>
      <c r="N87" s="81">
        <f t="shared" si="682"/>
        <v>18.981511999999999</v>
      </c>
      <c r="O87" s="81">
        <f t="shared" si="540"/>
        <v>11.040816326531001</v>
      </c>
      <c r="P87" s="81">
        <f t="shared" ref="P87:Q87" si="683">C299</f>
        <v>27.540319</v>
      </c>
      <c r="Q87" s="81">
        <f t="shared" si="683"/>
        <v>18.548487000000002</v>
      </c>
      <c r="R87" s="81">
        <f t="shared" si="542"/>
        <v>11.040816326531001</v>
      </c>
      <c r="S87" s="81">
        <f t="shared" ref="S87:T87" si="684">C403</f>
        <v>25.211276999999999</v>
      </c>
      <c r="T87" s="81">
        <f t="shared" si="684"/>
        <v>15.85089</v>
      </c>
      <c r="U87" s="81">
        <f t="shared" si="544"/>
        <v>11.040816326531001</v>
      </c>
      <c r="V87" s="81">
        <f t="shared" ref="V87:W87" si="685">C507</f>
        <v>21.855715</v>
      </c>
      <c r="W87" s="81">
        <f t="shared" si="685"/>
        <v>11.652246999999999</v>
      </c>
      <c r="Y87">
        <v>10551020408.163</v>
      </c>
      <c r="Z87">
        <v>-19.661852</v>
      </c>
      <c r="AA87">
        <v>18.259554000000001</v>
      </c>
      <c r="AB87">
        <v>27.02459</v>
      </c>
      <c r="AC87">
        <v>-83.266982999999996</v>
      </c>
      <c r="AD87">
        <v>-8.7650346999999993</v>
      </c>
      <c r="AE87" s="8"/>
      <c r="AF87" s="6">
        <f t="shared" si="531"/>
        <v>11.040816326531001</v>
      </c>
      <c r="AG87" s="6">
        <f t="shared" si="532"/>
        <v>28.000080000000001</v>
      </c>
      <c r="AH87" s="6">
        <f t="shared" si="533"/>
        <v>19.159701999999999</v>
      </c>
      <c r="AI87" s="6">
        <f t="shared" si="546"/>
        <v>11.040816326531001</v>
      </c>
      <c r="AJ87" s="81">
        <f t="shared" ref="AJ87:AK87" si="686">Z195</f>
        <v>28.093306999999999</v>
      </c>
      <c r="AK87" s="81">
        <f t="shared" si="686"/>
        <v>19.070077999999999</v>
      </c>
      <c r="AL87" s="81">
        <f t="shared" si="548"/>
        <v>11.040816326531001</v>
      </c>
      <c r="AM87" s="43">
        <f t="shared" ref="AM87:AN87" si="687">Z299</f>
        <v>26.575659000000002</v>
      </c>
      <c r="AN87" s="81">
        <f t="shared" si="687"/>
        <v>17.328202999999998</v>
      </c>
      <c r="AO87" s="81">
        <f t="shared" si="550"/>
        <v>11.040816326531001</v>
      </c>
      <c r="AP87" s="81">
        <f t="shared" ref="AP87:AQ87" si="688">Z403</f>
        <v>24.266354</v>
      </c>
      <c r="AQ87" s="81">
        <f t="shared" si="688"/>
        <v>14.542964</v>
      </c>
      <c r="AR87" s="81">
        <f t="shared" si="552"/>
        <v>11.040816326531001</v>
      </c>
      <c r="AS87" s="81">
        <f t="shared" ref="AS87:AT87" si="689">Z507</f>
        <v>19.482299999999999</v>
      </c>
      <c r="AT87" s="81">
        <f t="shared" si="689"/>
        <v>8.6032867</v>
      </c>
    </row>
    <row r="88" spans="2:46" x14ac:dyDescent="0.25">
      <c r="B88">
        <v>10673469387.754999</v>
      </c>
      <c r="C88">
        <v>-19.852104000000001</v>
      </c>
      <c r="D88">
        <v>18.603489</v>
      </c>
      <c r="E88">
        <v>27.393412000000001</v>
      </c>
      <c r="F88">
        <v>-84.912093999999996</v>
      </c>
      <c r="G88">
        <v>-8.7899208000000009</v>
      </c>
      <c r="H88" s="8"/>
      <c r="I88" s="6">
        <f t="shared" si="524"/>
        <v>11.163265306122</v>
      </c>
      <c r="J88" s="6">
        <f t="shared" si="525"/>
        <v>28.358315999999999</v>
      </c>
      <c r="K88" s="6">
        <f t="shared" si="526"/>
        <v>19.391565</v>
      </c>
      <c r="L88" s="6">
        <f t="shared" si="538"/>
        <v>11.163265306122</v>
      </c>
      <c r="M88" s="81">
        <f t="shared" ref="M88:N88" si="690">C196</f>
        <v>28.2516</v>
      </c>
      <c r="N88" s="81">
        <f t="shared" si="690"/>
        <v>19.286584999999999</v>
      </c>
      <c r="O88" s="81">
        <f t="shared" si="540"/>
        <v>11.163265306122</v>
      </c>
      <c r="P88" s="81">
        <f t="shared" ref="P88:Q88" si="691">C300</f>
        <v>27.479441000000001</v>
      </c>
      <c r="Q88" s="81">
        <f t="shared" si="691"/>
        <v>18.340292000000002</v>
      </c>
      <c r="R88" s="81">
        <f t="shared" si="542"/>
        <v>11.163265306122</v>
      </c>
      <c r="S88" s="81">
        <f t="shared" ref="S88:T88" si="692">C404</f>
        <v>24.729213999999999</v>
      </c>
      <c r="T88" s="81">
        <f t="shared" si="692"/>
        <v>15.189565</v>
      </c>
      <c r="U88" s="81">
        <f t="shared" si="544"/>
        <v>11.163265306122</v>
      </c>
      <c r="V88" s="81">
        <f t="shared" ref="V88:W88" si="693">C508</f>
        <v>21.490756999999999</v>
      </c>
      <c r="W88" s="81">
        <f t="shared" si="693"/>
        <v>11.052414000000001</v>
      </c>
      <c r="Y88">
        <v>10673469387.754999</v>
      </c>
      <c r="Z88">
        <v>-19.852104000000001</v>
      </c>
      <c r="AA88">
        <v>18.603489</v>
      </c>
      <c r="AB88">
        <v>27.393412000000001</v>
      </c>
      <c r="AC88">
        <v>-84.912093999999996</v>
      </c>
      <c r="AD88">
        <v>-8.7899208000000009</v>
      </c>
      <c r="AE88" s="8"/>
      <c r="AF88" s="6">
        <f t="shared" si="531"/>
        <v>11.163265306122</v>
      </c>
      <c r="AG88" s="6">
        <f t="shared" si="532"/>
        <v>28.358315999999999</v>
      </c>
      <c r="AH88" s="6">
        <f t="shared" si="533"/>
        <v>19.391565</v>
      </c>
      <c r="AI88" s="6">
        <f t="shared" si="546"/>
        <v>11.163265306122</v>
      </c>
      <c r="AJ88" s="81">
        <f t="shared" ref="AJ88:AK88" si="694">Z196</f>
        <v>27.953199000000001</v>
      </c>
      <c r="AK88" s="81">
        <f t="shared" si="694"/>
        <v>18.824960999999998</v>
      </c>
      <c r="AL88" s="81">
        <f t="shared" si="548"/>
        <v>11.163265306122</v>
      </c>
      <c r="AM88" s="43">
        <f t="shared" ref="AM88:AN88" si="695">Z300</f>
        <v>26.491015999999998</v>
      </c>
      <c r="AN88" s="81">
        <f t="shared" si="695"/>
        <v>17.108301000000001</v>
      </c>
      <c r="AO88" s="81">
        <f t="shared" si="550"/>
        <v>11.163265306122</v>
      </c>
      <c r="AP88" s="81">
        <f t="shared" ref="AP88:AQ88" si="696">Z404</f>
        <v>23.772638000000001</v>
      </c>
      <c r="AQ88" s="81">
        <f t="shared" si="696"/>
        <v>13.854295</v>
      </c>
      <c r="AR88" s="81">
        <f t="shared" si="552"/>
        <v>11.163265306122</v>
      </c>
      <c r="AS88" s="81">
        <f t="shared" ref="AS88:AT88" si="697">Z508</f>
        <v>18.521107000000001</v>
      </c>
      <c r="AT88" s="81">
        <f t="shared" si="697"/>
        <v>7.2197747000000003</v>
      </c>
    </row>
    <row r="89" spans="2:46" x14ac:dyDescent="0.25">
      <c r="B89">
        <v>10795918367.347</v>
      </c>
      <c r="C89">
        <v>-19.832063999999999</v>
      </c>
      <c r="D89">
        <v>18.863914000000001</v>
      </c>
      <c r="E89">
        <v>27.676245000000002</v>
      </c>
      <c r="F89">
        <v>-85.479918999999995</v>
      </c>
      <c r="G89">
        <v>-8.8123301999999999</v>
      </c>
      <c r="H89" s="8"/>
      <c r="I89" s="6">
        <f t="shared" si="524"/>
        <v>11.285714285714</v>
      </c>
      <c r="J89" s="6">
        <f t="shared" si="525"/>
        <v>28.239622000000001</v>
      </c>
      <c r="K89" s="6">
        <f t="shared" si="526"/>
        <v>19.254481999999999</v>
      </c>
      <c r="L89" s="6">
        <f t="shared" si="538"/>
        <v>11.285714285714</v>
      </c>
      <c r="M89" s="81">
        <f t="shared" ref="M89:N89" si="698">C197</f>
        <v>28.232132</v>
      </c>
      <c r="N89" s="81">
        <f t="shared" si="698"/>
        <v>19.247855999999999</v>
      </c>
      <c r="O89" s="81">
        <f t="shared" si="540"/>
        <v>11.285714285714</v>
      </c>
      <c r="P89" s="81">
        <f t="shared" ref="P89:Q89" si="699">C301</f>
        <v>26.810600000000001</v>
      </c>
      <c r="Q89" s="81">
        <f t="shared" si="699"/>
        <v>17.618824</v>
      </c>
      <c r="R89" s="81">
        <f t="shared" si="542"/>
        <v>11.285714285714</v>
      </c>
      <c r="S89" s="81">
        <f t="shared" ref="S89:T89" si="700">C405</f>
        <v>23.900648</v>
      </c>
      <c r="T89" s="81">
        <f t="shared" si="700"/>
        <v>14.240752000000001</v>
      </c>
      <c r="U89" s="81">
        <f t="shared" si="544"/>
        <v>11.285714285714</v>
      </c>
      <c r="V89" s="81">
        <f t="shared" ref="V89:W89" si="701">C509</f>
        <v>20.594707</v>
      </c>
      <c r="W89" s="81">
        <f t="shared" si="701"/>
        <v>9.8747062999999997</v>
      </c>
      <c r="Y89">
        <v>10795918367.347</v>
      </c>
      <c r="Z89">
        <v>-19.832063999999999</v>
      </c>
      <c r="AA89">
        <v>18.863914000000001</v>
      </c>
      <c r="AB89">
        <v>27.676245000000002</v>
      </c>
      <c r="AC89">
        <v>-85.479918999999995</v>
      </c>
      <c r="AD89">
        <v>-8.8123301999999999</v>
      </c>
      <c r="AE89" s="8"/>
      <c r="AF89" s="6">
        <f t="shared" si="531"/>
        <v>11.285714285714</v>
      </c>
      <c r="AG89" s="6">
        <f t="shared" si="532"/>
        <v>28.239622000000001</v>
      </c>
      <c r="AH89" s="6">
        <f t="shared" si="533"/>
        <v>19.254481999999999</v>
      </c>
      <c r="AI89" s="6">
        <f t="shared" si="546"/>
        <v>11.285714285714</v>
      </c>
      <c r="AJ89" s="81">
        <f t="shared" ref="AJ89:AK89" si="702">Z197</f>
        <v>27.663446</v>
      </c>
      <c r="AK89" s="81">
        <f t="shared" si="702"/>
        <v>18.445813999999999</v>
      </c>
      <c r="AL89" s="81">
        <f t="shared" si="548"/>
        <v>11.285714285714</v>
      </c>
      <c r="AM89" s="43">
        <f t="shared" ref="AM89:AN89" si="703">Z301</f>
        <v>26.448153999999999</v>
      </c>
      <c r="AN89" s="81">
        <f t="shared" si="703"/>
        <v>16.934729000000001</v>
      </c>
      <c r="AO89" s="81">
        <f t="shared" si="550"/>
        <v>11.285714285714</v>
      </c>
      <c r="AP89" s="81">
        <f t="shared" ref="AP89:AQ89" si="704">Z405</f>
        <v>23.455839000000001</v>
      </c>
      <c r="AQ89" s="81">
        <f t="shared" si="704"/>
        <v>13.335043000000001</v>
      </c>
      <c r="AR89" s="81">
        <f t="shared" si="552"/>
        <v>11.285714285714</v>
      </c>
      <c r="AS89" s="81">
        <f t="shared" ref="AS89:AT89" si="705">Z509</f>
        <v>17.468831999999999</v>
      </c>
      <c r="AT89" s="81">
        <f t="shared" si="705"/>
        <v>5.6785554999999999</v>
      </c>
    </row>
    <row r="90" spans="2:46" x14ac:dyDescent="0.25">
      <c r="B90">
        <v>10918367346.938999</v>
      </c>
      <c r="C90">
        <v>-19.713263999999999</v>
      </c>
      <c r="D90">
        <v>19.150186999999999</v>
      </c>
      <c r="E90">
        <v>27.960616999999999</v>
      </c>
      <c r="F90">
        <v>-84.983765000000005</v>
      </c>
      <c r="G90">
        <v>-8.8104305000000007</v>
      </c>
      <c r="H90" s="8"/>
      <c r="I90" s="6">
        <f t="shared" si="524"/>
        <v>11.408163265305999</v>
      </c>
      <c r="J90" s="6">
        <f t="shared" si="525"/>
        <v>28.401835999999999</v>
      </c>
      <c r="K90" s="6">
        <f t="shared" si="526"/>
        <v>19.379003999999998</v>
      </c>
      <c r="L90" s="6">
        <f t="shared" si="538"/>
        <v>11.408163265305999</v>
      </c>
      <c r="M90" s="81">
        <f t="shared" ref="M90:N90" si="706">C198</f>
        <v>28.242557999999999</v>
      </c>
      <c r="N90" s="81">
        <f t="shared" si="706"/>
        <v>19.220670999999999</v>
      </c>
      <c r="O90" s="81">
        <f t="shared" si="540"/>
        <v>11.408163265305999</v>
      </c>
      <c r="P90" s="81">
        <f t="shared" ref="P90:Q90" si="707">C302</f>
        <v>26.494651999999999</v>
      </c>
      <c r="Q90" s="81">
        <f t="shared" si="707"/>
        <v>17.237279999999998</v>
      </c>
      <c r="R90" s="81">
        <f t="shared" si="542"/>
        <v>11.408163265305999</v>
      </c>
      <c r="S90" s="81">
        <f t="shared" ref="S90:T90" si="708">C406</f>
        <v>23.592457</v>
      </c>
      <c r="T90" s="81">
        <f t="shared" si="708"/>
        <v>13.831213999999999</v>
      </c>
      <c r="U90" s="81">
        <f t="shared" si="544"/>
        <v>11.408163265305999</v>
      </c>
      <c r="V90" s="81">
        <f t="shared" ref="V90:W90" si="709">C510</f>
        <v>19.976330000000001</v>
      </c>
      <c r="W90" s="81">
        <f t="shared" si="709"/>
        <v>9.0611628999999994</v>
      </c>
      <c r="Y90">
        <v>10918367346.938999</v>
      </c>
      <c r="Z90">
        <v>-19.713263999999999</v>
      </c>
      <c r="AA90">
        <v>19.150186999999999</v>
      </c>
      <c r="AB90">
        <v>27.960616999999999</v>
      </c>
      <c r="AC90">
        <v>-84.983765000000005</v>
      </c>
      <c r="AD90">
        <v>-8.8104305000000007</v>
      </c>
      <c r="AE90" s="8"/>
      <c r="AF90" s="6">
        <f t="shared" si="531"/>
        <v>11.408163265305999</v>
      </c>
      <c r="AG90" s="6">
        <f t="shared" si="532"/>
        <v>28.401835999999999</v>
      </c>
      <c r="AH90" s="6">
        <f t="shared" si="533"/>
        <v>19.379003999999998</v>
      </c>
      <c r="AI90" s="6">
        <f t="shared" si="546"/>
        <v>11.408163265305999</v>
      </c>
      <c r="AJ90" s="81">
        <f t="shared" ref="AJ90:AK90" si="710">Z198</f>
        <v>27.471941000000001</v>
      </c>
      <c r="AK90" s="81">
        <f t="shared" si="710"/>
        <v>18.193584000000001</v>
      </c>
      <c r="AL90" s="81">
        <f t="shared" si="548"/>
        <v>11.408163265305999</v>
      </c>
      <c r="AM90" s="43">
        <f t="shared" ref="AM90:AN90" si="711">Z302</f>
        <v>26.752811000000001</v>
      </c>
      <c r="AN90" s="81">
        <f t="shared" si="711"/>
        <v>17.161930000000002</v>
      </c>
      <c r="AO90" s="81">
        <f t="shared" si="550"/>
        <v>11.408163265305999</v>
      </c>
      <c r="AP90" s="81">
        <f t="shared" ref="AP90:AQ90" si="712">Z406</f>
        <v>23.227383</v>
      </c>
      <c r="AQ90" s="81">
        <f t="shared" si="712"/>
        <v>12.996847000000001</v>
      </c>
      <c r="AR90" s="81">
        <f t="shared" si="552"/>
        <v>11.408163265305999</v>
      </c>
      <c r="AS90" s="81">
        <f t="shared" ref="AS90:AT90" si="713">Z510</f>
        <v>16.768232000000001</v>
      </c>
      <c r="AT90" s="81">
        <f t="shared" si="713"/>
        <v>4.6404623999999997</v>
      </c>
    </row>
    <row r="91" spans="2:46" x14ac:dyDescent="0.25">
      <c r="B91">
        <v>11040816326.531</v>
      </c>
      <c r="C91">
        <v>-19.810797000000001</v>
      </c>
      <c r="D91">
        <v>19.159701999999999</v>
      </c>
      <c r="E91">
        <v>28.000080000000001</v>
      </c>
      <c r="F91">
        <v>-86.505806000000007</v>
      </c>
      <c r="G91">
        <v>-8.8403778000000006</v>
      </c>
      <c r="H91" s="8"/>
      <c r="I91" s="6">
        <f t="shared" si="524"/>
        <v>11.530612244898</v>
      </c>
      <c r="J91" s="6">
        <f t="shared" si="525"/>
        <v>28.524137</v>
      </c>
      <c r="K91" s="6">
        <f t="shared" si="526"/>
        <v>19.392561000000001</v>
      </c>
      <c r="L91" s="6">
        <f t="shared" si="538"/>
        <v>11.530612244898</v>
      </c>
      <c r="M91" s="81">
        <f t="shared" ref="M91:N91" si="714">C199</f>
        <v>28.351595</v>
      </c>
      <c r="N91" s="81">
        <f t="shared" si="714"/>
        <v>19.221381999999998</v>
      </c>
      <c r="O91" s="81">
        <f t="shared" si="540"/>
        <v>11.530612244898</v>
      </c>
      <c r="P91" s="81">
        <f t="shared" ref="P91:Q91" si="715">C303</f>
        <v>26.614606999999999</v>
      </c>
      <c r="Q91" s="81">
        <f t="shared" si="715"/>
        <v>17.212543</v>
      </c>
      <c r="R91" s="81">
        <f t="shared" si="542"/>
        <v>11.530612244898</v>
      </c>
      <c r="S91" s="81">
        <f t="shared" ref="S91:T91" si="716">C407</f>
        <v>23.228209</v>
      </c>
      <c r="T91" s="81">
        <f t="shared" si="716"/>
        <v>13.279726</v>
      </c>
      <c r="U91" s="81">
        <f t="shared" si="544"/>
        <v>11.530612244898</v>
      </c>
      <c r="V91" s="81">
        <f t="shared" ref="V91:W91" si="717">C511</f>
        <v>18.669277000000001</v>
      </c>
      <c r="W91" s="81">
        <f t="shared" si="717"/>
        <v>7.3549109000000001</v>
      </c>
      <c r="Y91">
        <v>11040816326.531</v>
      </c>
      <c r="Z91">
        <v>-19.810797000000001</v>
      </c>
      <c r="AA91">
        <v>19.159701999999999</v>
      </c>
      <c r="AB91">
        <v>28.000080000000001</v>
      </c>
      <c r="AC91">
        <v>-86.505806000000007</v>
      </c>
      <c r="AD91">
        <v>-8.8403778000000006</v>
      </c>
      <c r="AE91" s="8"/>
      <c r="AF91" s="6">
        <f t="shared" si="531"/>
        <v>11.530612244898</v>
      </c>
      <c r="AG91" s="6">
        <f t="shared" si="532"/>
        <v>28.524137</v>
      </c>
      <c r="AH91" s="6">
        <f t="shared" si="533"/>
        <v>19.392561000000001</v>
      </c>
      <c r="AI91" s="6">
        <f t="shared" si="546"/>
        <v>11.530612244898</v>
      </c>
      <c r="AJ91" s="81">
        <f t="shared" ref="AJ91:AK91" si="718">Z199</f>
        <v>27.540866999999999</v>
      </c>
      <c r="AK91" s="81">
        <f t="shared" si="718"/>
        <v>18.167669</v>
      </c>
      <c r="AL91" s="81">
        <f t="shared" si="548"/>
        <v>11.530612244898</v>
      </c>
      <c r="AM91" s="43">
        <f t="shared" ref="AM91:AN91" si="719">Z303</f>
        <v>27.109537</v>
      </c>
      <c r="AN91" s="81">
        <f t="shared" si="719"/>
        <v>17.408843999999998</v>
      </c>
      <c r="AO91" s="81">
        <f t="shared" si="550"/>
        <v>11.530612244898</v>
      </c>
      <c r="AP91" s="81">
        <f t="shared" ref="AP91:AQ91" si="720">Z407</f>
        <v>22.698677</v>
      </c>
      <c r="AQ91" s="81">
        <f t="shared" si="720"/>
        <v>12.322441</v>
      </c>
      <c r="AR91" s="81">
        <f t="shared" si="552"/>
        <v>11.530612244898</v>
      </c>
      <c r="AS91" s="81">
        <f t="shared" ref="AS91:AT91" si="721">Z511</f>
        <v>16.147169000000002</v>
      </c>
      <c r="AT91" s="81">
        <f t="shared" si="721"/>
        <v>3.4962675999999999</v>
      </c>
    </row>
    <row r="92" spans="2:46" x14ac:dyDescent="0.25">
      <c r="B92">
        <v>11163265306.122</v>
      </c>
      <c r="C92">
        <v>-19.992937000000001</v>
      </c>
      <c r="D92">
        <v>19.391565</v>
      </c>
      <c r="E92">
        <v>28.358315999999999</v>
      </c>
      <c r="F92">
        <v>-86.019638</v>
      </c>
      <c r="G92">
        <v>-8.9667510999999998</v>
      </c>
      <c r="H92" s="8"/>
      <c r="I92" s="6">
        <f t="shared" si="524"/>
        <v>11.653061224489999</v>
      </c>
      <c r="J92" s="6">
        <f t="shared" si="525"/>
        <v>28.826359</v>
      </c>
      <c r="K92" s="6">
        <f t="shared" si="526"/>
        <v>19.504035999999999</v>
      </c>
      <c r="L92" s="6">
        <f t="shared" si="538"/>
        <v>11.653061224489999</v>
      </c>
      <c r="M92" s="81">
        <f t="shared" ref="M92:N92" si="722">C200</f>
        <v>28.585395999999999</v>
      </c>
      <c r="N92" s="81">
        <f t="shared" si="722"/>
        <v>19.264841000000001</v>
      </c>
      <c r="O92" s="81">
        <f t="shared" si="540"/>
        <v>11.653061224489999</v>
      </c>
      <c r="P92" s="81">
        <f t="shared" ref="P92:Q92" si="723">C304</f>
        <v>26.652626000000001</v>
      </c>
      <c r="Q92" s="81">
        <f t="shared" si="723"/>
        <v>17.031466000000002</v>
      </c>
      <c r="R92" s="81">
        <f t="shared" si="542"/>
        <v>11.653061224489999</v>
      </c>
      <c r="S92" s="81">
        <f t="shared" ref="S92:T92" si="724">C408</f>
        <v>22.874753999999999</v>
      </c>
      <c r="T92" s="81">
        <f t="shared" si="724"/>
        <v>12.676176999999999</v>
      </c>
      <c r="U92" s="81">
        <f t="shared" si="544"/>
        <v>11.653061224489999</v>
      </c>
      <c r="V92" s="81">
        <f t="shared" ref="V92:W92" si="725">C512</f>
        <v>18.078050999999999</v>
      </c>
      <c r="W92" s="81">
        <f t="shared" si="725"/>
        <v>6.3427992</v>
      </c>
      <c r="Y92">
        <v>11163265306.122</v>
      </c>
      <c r="Z92">
        <v>-19.992937000000001</v>
      </c>
      <c r="AA92">
        <v>19.391565</v>
      </c>
      <c r="AB92">
        <v>28.358315999999999</v>
      </c>
      <c r="AC92">
        <v>-86.019638</v>
      </c>
      <c r="AD92">
        <v>-8.9667510999999998</v>
      </c>
      <c r="AE92" s="8"/>
      <c r="AF92" s="6">
        <f t="shared" si="531"/>
        <v>11.653061224489999</v>
      </c>
      <c r="AG92" s="6">
        <f t="shared" si="532"/>
        <v>28.826359</v>
      </c>
      <c r="AH92" s="6">
        <f t="shared" si="533"/>
        <v>19.504035999999999</v>
      </c>
      <c r="AI92" s="6">
        <f t="shared" si="546"/>
        <v>11.653061224489999</v>
      </c>
      <c r="AJ92" s="81">
        <f t="shared" ref="AJ92:AK92" si="726">Z200</f>
        <v>27.851982</v>
      </c>
      <c r="AK92" s="81">
        <f t="shared" si="726"/>
        <v>18.330807</v>
      </c>
      <c r="AL92" s="81">
        <f t="shared" si="548"/>
        <v>11.653061224489999</v>
      </c>
      <c r="AM92" s="43">
        <f t="shared" ref="AM92:AN92" si="727">Z304</f>
        <v>27.206804000000002</v>
      </c>
      <c r="AN92" s="81">
        <f t="shared" si="727"/>
        <v>17.354500000000002</v>
      </c>
      <c r="AO92" s="81">
        <f t="shared" si="550"/>
        <v>11.653061224489999</v>
      </c>
      <c r="AP92" s="81">
        <f t="shared" ref="AP92:AQ92" si="728">Z408</f>
        <v>22.323248</v>
      </c>
      <c r="AQ92" s="81">
        <f t="shared" si="728"/>
        <v>11.778981999999999</v>
      </c>
      <c r="AR92" s="81">
        <f t="shared" si="552"/>
        <v>11.653061224489999</v>
      </c>
      <c r="AS92" s="81">
        <f t="shared" ref="AS92:AT92" si="729">Z512</f>
        <v>15.915563000000001</v>
      </c>
      <c r="AT92" s="81">
        <f t="shared" si="729"/>
        <v>2.8113972999999999</v>
      </c>
    </row>
    <row r="93" spans="2:46" x14ac:dyDescent="0.25">
      <c r="B93">
        <v>11285714285.714001</v>
      </c>
      <c r="C93">
        <v>-20.086425999999999</v>
      </c>
      <c r="D93">
        <v>19.254481999999999</v>
      </c>
      <c r="E93">
        <v>28.239622000000001</v>
      </c>
      <c r="F93">
        <v>-87.494431000000006</v>
      </c>
      <c r="G93">
        <v>-8.9851398000000007</v>
      </c>
      <c r="H93" s="8"/>
      <c r="I93" s="6">
        <f t="shared" si="524"/>
        <v>11.775510204082</v>
      </c>
      <c r="J93" s="6">
        <f t="shared" si="525"/>
        <v>28.747993000000001</v>
      </c>
      <c r="K93" s="6">
        <f t="shared" si="526"/>
        <v>19.351172999999999</v>
      </c>
      <c r="L93" s="6">
        <f t="shared" si="538"/>
        <v>11.775510204082</v>
      </c>
      <c r="M93" s="81">
        <f t="shared" ref="M93:N93" si="730">C201</f>
        <v>28.531597000000001</v>
      </c>
      <c r="N93" s="81">
        <f t="shared" si="730"/>
        <v>19.137792999999999</v>
      </c>
      <c r="O93" s="81">
        <f t="shared" si="540"/>
        <v>11.775510204082</v>
      </c>
      <c r="P93" s="81">
        <f t="shared" ref="P93:Q93" si="731">C305</f>
        <v>26.284200999999999</v>
      </c>
      <c r="Q93" s="81">
        <f t="shared" si="731"/>
        <v>16.572769000000001</v>
      </c>
      <c r="R93" s="81">
        <f t="shared" si="542"/>
        <v>11.775510204082</v>
      </c>
      <c r="S93" s="81">
        <f t="shared" ref="S93:T93" si="732">C409</f>
        <v>22.259771000000001</v>
      </c>
      <c r="T93" s="81">
        <f t="shared" si="732"/>
        <v>11.927754999999999</v>
      </c>
      <c r="U93" s="81">
        <f t="shared" si="544"/>
        <v>11.775510204082</v>
      </c>
      <c r="V93" s="81">
        <f t="shared" ref="V93:W93" si="733">C513</f>
        <v>17.121587999999999</v>
      </c>
      <c r="W93" s="81">
        <f t="shared" si="733"/>
        <v>4.9391011999999996</v>
      </c>
      <c r="Y93">
        <v>11285714285.714001</v>
      </c>
      <c r="Z93">
        <v>-20.086425999999999</v>
      </c>
      <c r="AA93">
        <v>19.254481999999999</v>
      </c>
      <c r="AB93">
        <v>28.239622000000001</v>
      </c>
      <c r="AC93">
        <v>-87.494431000000006</v>
      </c>
      <c r="AD93">
        <v>-8.9851398000000007</v>
      </c>
      <c r="AE93" s="8"/>
      <c r="AF93" s="6">
        <f t="shared" si="531"/>
        <v>11.775510204082</v>
      </c>
      <c r="AG93" s="6">
        <f t="shared" si="532"/>
        <v>28.747993000000001</v>
      </c>
      <c r="AH93" s="6">
        <f t="shared" si="533"/>
        <v>19.351172999999999</v>
      </c>
      <c r="AI93" s="6">
        <f t="shared" si="546"/>
        <v>11.775510204082</v>
      </c>
      <c r="AJ93" s="81">
        <f t="shared" ref="AJ93:AK93" si="734">Z201</f>
        <v>27.996763000000001</v>
      </c>
      <c r="AK93" s="81">
        <f t="shared" si="734"/>
        <v>18.351513000000001</v>
      </c>
      <c r="AL93" s="81">
        <f t="shared" si="548"/>
        <v>11.775510204082</v>
      </c>
      <c r="AM93" s="43">
        <f t="shared" ref="AM93:AN93" si="735">Z305</f>
        <v>26.921137000000002</v>
      </c>
      <c r="AN93" s="81">
        <f t="shared" si="735"/>
        <v>16.952010999999999</v>
      </c>
      <c r="AO93" s="81">
        <f t="shared" si="550"/>
        <v>11.775510204082</v>
      </c>
      <c r="AP93" s="81">
        <f t="shared" ref="AP93:AQ93" si="736">Z409</f>
        <v>21.791644999999999</v>
      </c>
      <c r="AQ93" s="81">
        <f t="shared" si="736"/>
        <v>11.093824</v>
      </c>
      <c r="AR93" s="81">
        <f t="shared" si="552"/>
        <v>11.775510204082</v>
      </c>
      <c r="AS93" s="81">
        <f t="shared" ref="AS93:AT93" si="737">Z513</f>
        <v>17.462143000000001</v>
      </c>
      <c r="AT93" s="81">
        <f t="shared" si="737"/>
        <v>3.7138119000000001</v>
      </c>
    </row>
    <row r="94" spans="2:46" x14ac:dyDescent="0.25">
      <c r="B94">
        <v>11408163265.306</v>
      </c>
      <c r="C94">
        <v>-19.934843000000001</v>
      </c>
      <c r="D94">
        <v>19.379003999999998</v>
      </c>
      <c r="E94">
        <v>28.401835999999999</v>
      </c>
      <c r="F94">
        <v>-86.055449999999993</v>
      </c>
      <c r="G94">
        <v>-9.0228318999999999</v>
      </c>
      <c r="H94" s="8"/>
      <c r="I94" s="6">
        <f t="shared" si="524"/>
        <v>11.897959183673001</v>
      </c>
      <c r="J94" s="6">
        <f t="shared" si="525"/>
        <v>28.753643</v>
      </c>
      <c r="K94" s="6">
        <f t="shared" si="526"/>
        <v>19.275455000000001</v>
      </c>
      <c r="L94" s="6">
        <f t="shared" si="538"/>
        <v>11.897959183673001</v>
      </c>
      <c r="M94" s="81">
        <f t="shared" ref="M94:N94" si="738">C202</f>
        <v>28.525711000000001</v>
      </c>
      <c r="N94" s="81">
        <f t="shared" si="738"/>
        <v>19.052206000000002</v>
      </c>
      <c r="O94" s="81">
        <f t="shared" si="540"/>
        <v>11.897959183673001</v>
      </c>
      <c r="P94" s="81">
        <f t="shared" ref="P94:Q94" si="739">C306</f>
        <v>25.897364</v>
      </c>
      <c r="Q94" s="81">
        <f t="shared" si="739"/>
        <v>16.121684999999999</v>
      </c>
      <c r="R94" s="81">
        <f t="shared" si="542"/>
        <v>11.897959183673001</v>
      </c>
      <c r="S94" s="81">
        <f t="shared" ref="S94:T94" si="740">C410</f>
        <v>22.258825000000002</v>
      </c>
      <c r="T94" s="81">
        <f t="shared" si="740"/>
        <v>11.876754</v>
      </c>
      <c r="U94" s="81">
        <f t="shared" si="544"/>
        <v>11.897959183673001</v>
      </c>
      <c r="V94" s="81">
        <f t="shared" ref="V94:W94" si="741">C514</f>
        <v>17.113226000000001</v>
      </c>
      <c r="W94" s="81">
        <f t="shared" si="741"/>
        <v>4.8853827000000001</v>
      </c>
      <c r="Y94">
        <v>11408163265.306</v>
      </c>
      <c r="Z94">
        <v>-19.934843000000001</v>
      </c>
      <c r="AA94">
        <v>19.379003999999998</v>
      </c>
      <c r="AB94">
        <v>28.401835999999999</v>
      </c>
      <c r="AC94">
        <v>-86.055449999999993</v>
      </c>
      <c r="AD94">
        <v>-9.0228318999999999</v>
      </c>
      <c r="AE94" s="8"/>
      <c r="AF94" s="6">
        <f t="shared" si="531"/>
        <v>11.897959183673001</v>
      </c>
      <c r="AG94" s="6">
        <f t="shared" si="532"/>
        <v>28.753643</v>
      </c>
      <c r="AH94" s="6">
        <f t="shared" si="533"/>
        <v>19.275455000000001</v>
      </c>
      <c r="AI94" s="6">
        <f t="shared" si="546"/>
        <v>11.897959183673001</v>
      </c>
      <c r="AJ94" s="81">
        <f t="shared" ref="AJ94:AK94" si="742">Z202</f>
        <v>28.049634999999999</v>
      </c>
      <c r="AK94" s="81">
        <f t="shared" si="742"/>
        <v>18.430686999999999</v>
      </c>
      <c r="AL94" s="81">
        <f t="shared" si="548"/>
        <v>11.897959183673001</v>
      </c>
      <c r="AM94" s="43">
        <f t="shared" ref="AM94:AN94" si="743">Z306</f>
        <v>26.691025</v>
      </c>
      <c r="AN94" s="81">
        <f t="shared" si="743"/>
        <v>16.805132</v>
      </c>
      <c r="AO94" s="81">
        <f t="shared" si="550"/>
        <v>11.897959183673001</v>
      </c>
      <c r="AP94" s="81">
        <f t="shared" ref="AP94:AQ94" si="744">Z410</f>
        <v>21.833110999999999</v>
      </c>
      <c r="AQ94" s="81">
        <f t="shared" si="744"/>
        <v>11.285035000000001</v>
      </c>
      <c r="AR94" s="81">
        <f t="shared" si="552"/>
        <v>11.897959183673001</v>
      </c>
      <c r="AS94" s="81">
        <f t="shared" ref="AS94:AT94" si="745">Z514</f>
        <v>17.427091999999998</v>
      </c>
      <c r="AT94" s="81">
        <f t="shared" si="745"/>
        <v>3.9519896999999999</v>
      </c>
    </row>
    <row r="95" spans="2:46" x14ac:dyDescent="0.25">
      <c r="B95">
        <v>11530612244.898001</v>
      </c>
      <c r="C95">
        <v>-20.057575</v>
      </c>
      <c r="D95">
        <v>19.392561000000001</v>
      </c>
      <c r="E95">
        <v>28.524137</v>
      </c>
      <c r="F95">
        <v>-86.960669999999993</v>
      </c>
      <c r="G95">
        <v>-9.1315746000000004</v>
      </c>
      <c r="H95" s="8"/>
      <c r="I95" s="6">
        <f t="shared" si="524"/>
        <v>12.020408163265</v>
      </c>
      <c r="J95" s="6">
        <f t="shared" si="525"/>
        <v>28.411263000000002</v>
      </c>
      <c r="K95" s="6">
        <f t="shared" si="526"/>
        <v>18.822686999999998</v>
      </c>
      <c r="L95" s="6">
        <f t="shared" si="538"/>
        <v>12.020408163265</v>
      </c>
      <c r="M95" s="81">
        <f t="shared" ref="M95:N95" si="746">C203</f>
        <v>28.309168</v>
      </c>
      <c r="N95" s="81">
        <f t="shared" si="746"/>
        <v>18.725365</v>
      </c>
      <c r="O95" s="81">
        <f t="shared" si="540"/>
        <v>12.020408163265</v>
      </c>
      <c r="P95" s="81">
        <f t="shared" ref="P95:Q95" si="747">C307</f>
        <v>25.482771</v>
      </c>
      <c r="Q95" s="81">
        <f t="shared" si="747"/>
        <v>15.576537999999999</v>
      </c>
      <c r="R95" s="81">
        <f t="shared" si="542"/>
        <v>12.020408163265</v>
      </c>
      <c r="S95" s="81">
        <f t="shared" ref="S95:T95" si="748">C411</f>
        <v>22.162559999999999</v>
      </c>
      <c r="T95" s="81">
        <f t="shared" si="748"/>
        <v>11.589883</v>
      </c>
      <c r="U95" s="81">
        <f t="shared" si="544"/>
        <v>12.020408163265</v>
      </c>
      <c r="V95" s="81">
        <f t="shared" ref="V95:W95" si="749">C515</f>
        <v>16.364407</v>
      </c>
      <c r="W95" s="81">
        <f t="shared" si="749"/>
        <v>3.5038452000000002</v>
      </c>
      <c r="Y95">
        <v>11530612244.898001</v>
      </c>
      <c r="Z95">
        <v>-20.057575</v>
      </c>
      <c r="AA95">
        <v>19.392561000000001</v>
      </c>
      <c r="AB95">
        <v>28.524137</v>
      </c>
      <c r="AC95">
        <v>-86.960669999999993</v>
      </c>
      <c r="AD95">
        <v>-9.1315746000000004</v>
      </c>
      <c r="AE95" s="8"/>
      <c r="AF95" s="6">
        <f t="shared" si="531"/>
        <v>12.020408163265</v>
      </c>
      <c r="AG95" s="6">
        <f t="shared" si="532"/>
        <v>28.411263000000002</v>
      </c>
      <c r="AH95" s="6">
        <f t="shared" si="533"/>
        <v>18.822686999999998</v>
      </c>
      <c r="AI95" s="6">
        <f t="shared" si="546"/>
        <v>12.020408163265</v>
      </c>
      <c r="AJ95" s="81">
        <f t="shared" ref="AJ95:AK95" si="750">Z203</f>
        <v>28.024114999999998</v>
      </c>
      <c r="AK95" s="81">
        <f t="shared" si="750"/>
        <v>18.369503000000002</v>
      </c>
      <c r="AL95" s="81">
        <f t="shared" si="548"/>
        <v>12.020408163265</v>
      </c>
      <c r="AM95" s="43">
        <f t="shared" ref="AM95:AN95" si="751">Z307</f>
        <v>26.117049999999999</v>
      </c>
      <c r="AN95" s="81">
        <f t="shared" si="751"/>
        <v>16.202228999999999</v>
      </c>
      <c r="AO95" s="81">
        <f t="shared" si="550"/>
        <v>12.020408163265</v>
      </c>
      <c r="AP95" s="81">
        <f t="shared" ref="AP95:AQ95" si="752">Z411</f>
        <v>21.053795000000001</v>
      </c>
      <c r="AQ95" s="81">
        <f t="shared" si="752"/>
        <v>10.377685</v>
      </c>
      <c r="AR95" s="81">
        <f t="shared" si="552"/>
        <v>12.020408163265</v>
      </c>
      <c r="AS95" s="81">
        <f t="shared" ref="AS95:AT95" si="753">Z515</f>
        <v>15.665120999999999</v>
      </c>
      <c r="AT95" s="81">
        <f t="shared" si="753"/>
        <v>1.1324664</v>
      </c>
    </row>
    <row r="96" spans="2:46" x14ac:dyDescent="0.25">
      <c r="B96">
        <v>11653061224.49</v>
      </c>
      <c r="C96">
        <v>-20.424719</v>
      </c>
      <c r="D96">
        <v>19.504035999999999</v>
      </c>
      <c r="E96">
        <v>28.826359</v>
      </c>
      <c r="F96">
        <v>-88.590652000000006</v>
      </c>
      <c r="G96">
        <v>-9.3223219000000004</v>
      </c>
      <c r="H96" s="8"/>
      <c r="I96" s="6">
        <f t="shared" si="524"/>
        <v>12.142857142857</v>
      </c>
      <c r="J96" s="6">
        <f t="shared" si="525"/>
        <v>28.368880999999998</v>
      </c>
      <c r="K96" s="6">
        <f t="shared" si="526"/>
        <v>18.644082999999998</v>
      </c>
      <c r="L96" s="6">
        <f t="shared" si="538"/>
        <v>12.142857142857</v>
      </c>
      <c r="M96" s="81">
        <f t="shared" ref="M96:N96" si="754">C204</f>
        <v>28.443086999999998</v>
      </c>
      <c r="N96" s="81">
        <f t="shared" si="754"/>
        <v>18.722000000000001</v>
      </c>
      <c r="O96" s="81">
        <f t="shared" si="540"/>
        <v>12.142857142857</v>
      </c>
      <c r="P96" s="81">
        <f t="shared" ref="P96:Q96" si="755">C308</f>
        <v>25.621758</v>
      </c>
      <c r="Q96" s="81">
        <f t="shared" si="755"/>
        <v>15.565987</v>
      </c>
      <c r="R96" s="81">
        <f t="shared" si="542"/>
        <v>12.142857142857</v>
      </c>
      <c r="S96" s="81">
        <f t="shared" ref="S96:T96" si="756">C412</f>
        <v>22.521341</v>
      </c>
      <c r="T96" s="81">
        <f t="shared" si="756"/>
        <v>11.795601</v>
      </c>
      <c r="U96" s="81">
        <f t="shared" si="544"/>
        <v>12.142857142857</v>
      </c>
      <c r="V96" s="81">
        <f t="shared" ref="V96:W96" si="757">C516</f>
        <v>16.600923999999999</v>
      </c>
      <c r="W96" s="81">
        <f t="shared" si="757"/>
        <v>3.5957289000000001</v>
      </c>
      <c r="Y96">
        <v>11653061224.49</v>
      </c>
      <c r="Z96">
        <v>-20.424719</v>
      </c>
      <c r="AA96">
        <v>19.504035999999999</v>
      </c>
      <c r="AB96">
        <v>28.826359</v>
      </c>
      <c r="AC96">
        <v>-88.590652000000006</v>
      </c>
      <c r="AD96">
        <v>-9.3223219000000004</v>
      </c>
      <c r="AE96" s="8"/>
      <c r="AF96" s="6">
        <f t="shared" si="531"/>
        <v>12.142857142857</v>
      </c>
      <c r="AG96" s="6">
        <f t="shared" si="532"/>
        <v>28.368880999999998</v>
      </c>
      <c r="AH96" s="6">
        <f t="shared" si="533"/>
        <v>18.644082999999998</v>
      </c>
      <c r="AI96" s="6">
        <f t="shared" si="546"/>
        <v>12.142857142857</v>
      </c>
      <c r="AJ96" s="81">
        <f t="shared" ref="AJ96:AK96" si="758">Z204</f>
        <v>28.224246999999998</v>
      </c>
      <c r="AK96" s="81">
        <f t="shared" si="758"/>
        <v>18.478203000000001</v>
      </c>
      <c r="AL96" s="81">
        <f t="shared" si="548"/>
        <v>12.142857142857</v>
      </c>
      <c r="AM96" s="43">
        <f t="shared" ref="AM96:AN96" si="759">Z308</f>
        <v>26.448219000000002</v>
      </c>
      <c r="AN96" s="81">
        <f t="shared" si="759"/>
        <v>16.458023000000001</v>
      </c>
      <c r="AO96" s="81">
        <f t="shared" si="550"/>
        <v>12.142857142857</v>
      </c>
      <c r="AP96" s="81">
        <f t="shared" ref="AP96:AQ96" si="760">Z412</f>
        <v>21.796057000000001</v>
      </c>
      <c r="AQ96" s="81">
        <f t="shared" si="760"/>
        <v>11.092109000000001</v>
      </c>
      <c r="AR96" s="81">
        <f t="shared" si="552"/>
        <v>12.142857142857</v>
      </c>
      <c r="AS96" s="81">
        <f t="shared" ref="AS96:AT96" si="761">Z516</f>
        <v>14.756118000000001</v>
      </c>
      <c r="AT96" s="81">
        <f t="shared" si="761"/>
        <v>0.49525546999999998</v>
      </c>
    </row>
    <row r="97" spans="2:46" x14ac:dyDescent="0.25">
      <c r="B97">
        <v>11775510204.082001</v>
      </c>
      <c r="C97">
        <v>-20.479292000000001</v>
      </c>
      <c r="D97">
        <v>19.351172999999999</v>
      </c>
      <c r="E97">
        <v>28.747993000000001</v>
      </c>
      <c r="F97">
        <v>-88.357642999999996</v>
      </c>
      <c r="G97">
        <v>-9.3968191000000001</v>
      </c>
      <c r="H97" s="8"/>
      <c r="I97" s="6">
        <f t="shared" si="524"/>
        <v>12.265306122448999</v>
      </c>
      <c r="J97" s="6">
        <f t="shared" si="525"/>
        <v>28.229395</v>
      </c>
      <c r="K97" s="6">
        <f t="shared" si="526"/>
        <v>18.434605000000001</v>
      </c>
      <c r="L97" s="6">
        <f t="shared" si="538"/>
        <v>12.265306122448999</v>
      </c>
      <c r="M97" s="81">
        <f t="shared" ref="M97:N97" si="762">C205</f>
        <v>28.383312</v>
      </c>
      <c r="N97" s="81">
        <f t="shared" si="762"/>
        <v>18.589941</v>
      </c>
      <c r="O97" s="81">
        <f t="shared" si="540"/>
        <v>12.265306122448999</v>
      </c>
      <c r="P97" s="81">
        <f t="shared" ref="P97:Q97" si="763">C309</f>
        <v>25.217338999999999</v>
      </c>
      <c r="Q97" s="81">
        <f t="shared" si="763"/>
        <v>15.072309000000001</v>
      </c>
      <c r="R97" s="81">
        <f t="shared" si="542"/>
        <v>12.265306122448999</v>
      </c>
      <c r="S97" s="81">
        <f t="shared" ref="S97:T97" si="764">C413</f>
        <v>22.191148999999999</v>
      </c>
      <c r="T97" s="81">
        <f t="shared" si="764"/>
        <v>11.344410999999999</v>
      </c>
      <c r="U97" s="81">
        <f t="shared" si="544"/>
        <v>12.265306122448999</v>
      </c>
      <c r="V97" s="81">
        <f t="shared" ref="V97:W97" si="765">C517</f>
        <v>16.121117000000002</v>
      </c>
      <c r="W97" s="81">
        <f t="shared" si="765"/>
        <v>2.7345511999999998</v>
      </c>
      <c r="Y97">
        <v>11775510204.082001</v>
      </c>
      <c r="Z97">
        <v>-20.479292000000001</v>
      </c>
      <c r="AA97">
        <v>19.351172999999999</v>
      </c>
      <c r="AB97">
        <v>28.747993000000001</v>
      </c>
      <c r="AC97">
        <v>-88.357642999999996</v>
      </c>
      <c r="AD97">
        <v>-9.3968191000000001</v>
      </c>
      <c r="AE97" s="8"/>
      <c r="AF97" s="6">
        <f t="shared" si="531"/>
        <v>12.265306122448999</v>
      </c>
      <c r="AG97" s="6">
        <f t="shared" si="532"/>
        <v>28.229395</v>
      </c>
      <c r="AH97" s="6">
        <f t="shared" si="533"/>
        <v>18.434605000000001</v>
      </c>
      <c r="AI97" s="6">
        <f t="shared" si="546"/>
        <v>12.265306122448999</v>
      </c>
      <c r="AJ97" s="81">
        <f t="shared" ref="AJ97:AK97" si="766">Z205</f>
        <v>28.432362000000001</v>
      </c>
      <c r="AK97" s="81">
        <f t="shared" si="766"/>
        <v>18.616724000000001</v>
      </c>
      <c r="AL97" s="81">
        <f t="shared" si="548"/>
        <v>12.265306122448999</v>
      </c>
      <c r="AM97" s="43">
        <f t="shared" ref="AM97:AN97" si="767">Z309</f>
        <v>26.237646000000002</v>
      </c>
      <c r="AN97" s="81">
        <f t="shared" si="767"/>
        <v>16.159168000000001</v>
      </c>
      <c r="AO97" s="81">
        <f t="shared" si="550"/>
        <v>12.265306122448999</v>
      </c>
      <c r="AP97" s="81">
        <f t="shared" ref="AP97:AQ97" si="768">Z413</f>
        <v>21.337049</v>
      </c>
      <c r="AQ97" s="81">
        <f t="shared" si="768"/>
        <v>10.47039</v>
      </c>
      <c r="AR97" s="81">
        <f t="shared" si="552"/>
        <v>12.265306122448999</v>
      </c>
      <c r="AS97" s="81">
        <f t="shared" ref="AS97:AT97" si="769">Z517</f>
        <v>14.397966</v>
      </c>
      <c r="AT97" s="81">
        <f t="shared" si="769"/>
        <v>-0.65956347999999998</v>
      </c>
    </row>
    <row r="98" spans="2:46" x14ac:dyDescent="0.25">
      <c r="B98">
        <v>11897959183.673</v>
      </c>
      <c r="C98">
        <v>-20.293569999999999</v>
      </c>
      <c r="D98">
        <v>19.275455000000001</v>
      </c>
      <c r="E98">
        <v>28.753643</v>
      </c>
      <c r="F98">
        <v>-86.751480000000001</v>
      </c>
      <c r="G98">
        <v>-9.4781866000000008</v>
      </c>
      <c r="H98" s="8"/>
      <c r="I98" s="6">
        <f t="shared" si="524"/>
        <v>12.387755102041</v>
      </c>
      <c r="J98" s="6">
        <f t="shared" si="525"/>
        <v>28.331841000000001</v>
      </c>
      <c r="K98" s="6">
        <f t="shared" si="526"/>
        <v>18.428792999999999</v>
      </c>
      <c r="L98" s="6">
        <f t="shared" si="538"/>
        <v>12.387755102041</v>
      </c>
      <c r="M98" s="81">
        <f t="shared" ref="M98:N98" si="770">C206</f>
        <v>28.469763</v>
      </c>
      <c r="N98" s="81">
        <f t="shared" si="770"/>
        <v>18.568203</v>
      </c>
      <c r="O98" s="81">
        <f t="shared" si="540"/>
        <v>12.387755102041</v>
      </c>
      <c r="P98" s="81">
        <f t="shared" ref="P98:Q98" si="771">C310</f>
        <v>25.218796000000001</v>
      </c>
      <c r="Q98" s="81">
        <f t="shared" si="771"/>
        <v>14.985192</v>
      </c>
      <c r="R98" s="81">
        <f t="shared" si="542"/>
        <v>12.387755102041</v>
      </c>
      <c r="S98" s="81">
        <f t="shared" ref="S98:T98" si="772">C414</f>
        <v>22.318089000000001</v>
      </c>
      <c r="T98" s="81">
        <f t="shared" si="772"/>
        <v>11.406043</v>
      </c>
      <c r="U98" s="81">
        <f t="shared" si="544"/>
        <v>12.387755102041</v>
      </c>
      <c r="V98" s="81">
        <f t="shared" ref="V98:W98" si="773">C518</f>
        <v>16.137739</v>
      </c>
      <c r="W98" s="81">
        <f t="shared" si="773"/>
        <v>2.7624635999999998</v>
      </c>
      <c r="Y98">
        <v>11897959183.673</v>
      </c>
      <c r="Z98">
        <v>-20.293569999999999</v>
      </c>
      <c r="AA98">
        <v>19.275455000000001</v>
      </c>
      <c r="AB98">
        <v>28.753643</v>
      </c>
      <c r="AC98">
        <v>-86.751480000000001</v>
      </c>
      <c r="AD98">
        <v>-9.4781866000000008</v>
      </c>
      <c r="AE98" s="8"/>
      <c r="AF98" s="6">
        <f t="shared" si="531"/>
        <v>12.387755102041</v>
      </c>
      <c r="AG98" s="6">
        <f t="shared" si="532"/>
        <v>28.331841000000001</v>
      </c>
      <c r="AH98" s="6">
        <f t="shared" si="533"/>
        <v>18.428792999999999</v>
      </c>
      <c r="AI98" s="6">
        <f t="shared" si="546"/>
        <v>12.387755102041</v>
      </c>
      <c r="AJ98" s="81">
        <f t="shared" ref="AJ98:AK98" si="774">Z206</f>
        <v>28.804511999999999</v>
      </c>
      <c r="AK98" s="81">
        <f t="shared" si="774"/>
        <v>18.976391</v>
      </c>
      <c r="AL98" s="81">
        <f t="shared" si="548"/>
        <v>12.387755102041</v>
      </c>
      <c r="AM98" s="43">
        <f t="shared" ref="AM98:AN98" si="775">Z310</f>
        <v>26.748259999999998</v>
      </c>
      <c r="AN98" s="81">
        <f t="shared" si="775"/>
        <v>16.697416</v>
      </c>
      <c r="AO98" s="81">
        <f t="shared" si="550"/>
        <v>12.387755102041</v>
      </c>
      <c r="AP98" s="81">
        <f t="shared" ref="AP98:AQ98" si="776">Z414</f>
        <v>21.670767000000001</v>
      </c>
      <c r="AQ98" s="81">
        <f t="shared" si="776"/>
        <v>10.922160999999999</v>
      </c>
      <c r="AR98" s="81">
        <f t="shared" si="552"/>
        <v>12.387755102041</v>
      </c>
      <c r="AS98" s="81">
        <f t="shared" ref="AS98:AT98" si="777">Z518</f>
        <v>16.228785999999999</v>
      </c>
      <c r="AT98" s="81">
        <f t="shared" si="777"/>
        <v>1.6780587</v>
      </c>
    </row>
    <row r="99" spans="2:46" x14ac:dyDescent="0.25">
      <c r="B99">
        <v>12020408163.264999</v>
      </c>
      <c r="C99">
        <v>-20.675701</v>
      </c>
      <c r="D99">
        <v>18.822686999999998</v>
      </c>
      <c r="E99">
        <v>28.411263000000002</v>
      </c>
      <c r="F99">
        <v>-88.889296999999999</v>
      </c>
      <c r="G99">
        <v>-9.5885773000000007</v>
      </c>
      <c r="H99" s="8"/>
      <c r="I99" s="6">
        <f t="shared" si="524"/>
        <v>12.510204081632999</v>
      </c>
      <c r="J99" s="6">
        <f t="shared" si="525"/>
        <v>28.256405000000001</v>
      </c>
      <c r="K99" s="6">
        <f t="shared" si="526"/>
        <v>18.033169000000001</v>
      </c>
      <c r="L99" s="6">
        <f t="shared" si="538"/>
        <v>12.510204081632999</v>
      </c>
      <c r="M99" s="81">
        <f t="shared" ref="M99:N99" si="778">C207</f>
        <v>28.238726</v>
      </c>
      <c r="N99" s="81">
        <f t="shared" si="778"/>
        <v>18.017316999999998</v>
      </c>
      <c r="O99" s="81">
        <f t="shared" si="540"/>
        <v>12.510204081632999</v>
      </c>
      <c r="P99" s="81">
        <f t="shared" ref="P99:Q99" si="779">C311</f>
        <v>24.774284000000002</v>
      </c>
      <c r="Q99" s="81">
        <f t="shared" si="779"/>
        <v>14.206636</v>
      </c>
      <c r="R99" s="81">
        <f t="shared" si="542"/>
        <v>12.510204081632999</v>
      </c>
      <c r="S99" s="81">
        <f t="shared" ref="S99:T99" si="780">C415</f>
        <v>22.361605000000001</v>
      </c>
      <c r="T99" s="81">
        <f t="shared" si="780"/>
        <v>11.006093</v>
      </c>
      <c r="U99" s="81">
        <f t="shared" si="544"/>
        <v>12.510204081632999</v>
      </c>
      <c r="V99" s="81">
        <f t="shared" ref="V99:W99" si="781">C519</f>
        <v>16.819050000000001</v>
      </c>
      <c r="W99" s="81">
        <f t="shared" si="781"/>
        <v>2.3052380000000001</v>
      </c>
      <c r="Y99">
        <v>12020408163.264999</v>
      </c>
      <c r="Z99">
        <v>-20.675701</v>
      </c>
      <c r="AA99">
        <v>18.822686999999998</v>
      </c>
      <c r="AB99">
        <v>28.411263000000002</v>
      </c>
      <c r="AC99">
        <v>-88.889296999999999</v>
      </c>
      <c r="AD99">
        <v>-9.5885773000000007</v>
      </c>
      <c r="AE99" s="8"/>
      <c r="AF99" s="6">
        <f t="shared" si="531"/>
        <v>12.510204081632999</v>
      </c>
      <c r="AG99" s="6">
        <f t="shared" si="532"/>
        <v>28.256405000000001</v>
      </c>
      <c r="AH99" s="6">
        <f t="shared" si="533"/>
        <v>18.033169000000001</v>
      </c>
      <c r="AI99" s="6">
        <f t="shared" si="546"/>
        <v>12.510204081632999</v>
      </c>
      <c r="AJ99" s="81">
        <f t="shared" ref="AJ99:AK99" si="782">Z207</f>
        <v>28.985513999999998</v>
      </c>
      <c r="AK99" s="81">
        <f t="shared" si="782"/>
        <v>19.017799</v>
      </c>
      <c r="AL99" s="81">
        <f t="shared" si="548"/>
        <v>12.510204081632999</v>
      </c>
      <c r="AM99" s="43">
        <f t="shared" ref="AM99:AN99" si="783">Z311</f>
        <v>26.309080000000002</v>
      </c>
      <c r="AN99" s="81">
        <f t="shared" si="783"/>
        <v>16.112188</v>
      </c>
      <c r="AO99" s="81">
        <f t="shared" si="550"/>
        <v>12.510204081632999</v>
      </c>
      <c r="AP99" s="81">
        <f t="shared" ref="AP99:AQ99" si="784">Z415</f>
        <v>20.632935</v>
      </c>
      <c r="AQ99" s="81">
        <f t="shared" si="784"/>
        <v>9.5908194000000009</v>
      </c>
      <c r="AR99" s="81">
        <f t="shared" si="552"/>
        <v>12.510204081632999</v>
      </c>
      <c r="AS99" s="81">
        <f t="shared" ref="AS99:AT99" si="785">Z519</f>
        <v>13.431832999999999</v>
      </c>
      <c r="AT99" s="81">
        <f t="shared" si="785"/>
        <v>-2.6392853000000001</v>
      </c>
    </row>
    <row r="100" spans="2:46" x14ac:dyDescent="0.25">
      <c r="B100">
        <v>12142857142.857</v>
      </c>
      <c r="C100">
        <v>-20.77713</v>
      </c>
      <c r="D100">
        <v>18.644082999999998</v>
      </c>
      <c r="E100">
        <v>28.368880999999998</v>
      </c>
      <c r="F100">
        <v>-86.534546000000006</v>
      </c>
      <c r="G100">
        <v>-9.7247982000000004</v>
      </c>
      <c r="H100" s="8"/>
      <c r="I100" s="6">
        <f t="shared" si="524"/>
        <v>12.632653061224001</v>
      </c>
      <c r="J100" s="6">
        <f t="shared" si="525"/>
        <v>28.064762000000002</v>
      </c>
      <c r="K100" s="6">
        <f t="shared" si="526"/>
        <v>17.670210000000001</v>
      </c>
      <c r="L100" s="6">
        <f t="shared" si="538"/>
        <v>12.632653061224001</v>
      </c>
      <c r="M100" s="81">
        <f t="shared" ref="M100:N100" si="786">C208</f>
        <v>27.946902999999999</v>
      </c>
      <c r="N100" s="81">
        <f t="shared" si="786"/>
        <v>17.55414</v>
      </c>
      <c r="O100" s="81">
        <f t="shared" si="540"/>
        <v>12.632653061224001</v>
      </c>
      <c r="P100" s="81">
        <f t="shared" ref="P100:Q100" si="787">C312</f>
        <v>24.695592999999999</v>
      </c>
      <c r="Q100" s="81">
        <f t="shared" si="787"/>
        <v>13.954276</v>
      </c>
      <c r="R100" s="81">
        <f t="shared" si="542"/>
        <v>12.632653061224001</v>
      </c>
      <c r="S100" s="81">
        <f t="shared" ref="S100:T100" si="788">C416</f>
        <v>22.497496000000002</v>
      </c>
      <c r="T100" s="81">
        <f t="shared" si="788"/>
        <v>10.917996</v>
      </c>
      <c r="U100" s="81">
        <f t="shared" si="544"/>
        <v>12.632653061224001</v>
      </c>
      <c r="V100" s="81">
        <f t="shared" ref="V100:W100" si="789">C520</f>
        <v>17.148910999999998</v>
      </c>
      <c r="W100" s="81">
        <f t="shared" si="789"/>
        <v>2.3126657000000002</v>
      </c>
      <c r="Y100">
        <v>12142857142.857</v>
      </c>
      <c r="Z100">
        <v>-20.77713</v>
      </c>
      <c r="AA100">
        <v>18.644082999999998</v>
      </c>
      <c r="AB100">
        <v>28.368880999999998</v>
      </c>
      <c r="AC100">
        <v>-86.534546000000006</v>
      </c>
      <c r="AD100">
        <v>-9.7247982000000004</v>
      </c>
      <c r="AE100" s="8"/>
      <c r="AF100" s="6">
        <f t="shared" si="531"/>
        <v>12.632653061224001</v>
      </c>
      <c r="AG100" s="6">
        <f t="shared" si="532"/>
        <v>28.064762000000002</v>
      </c>
      <c r="AH100" s="6">
        <f t="shared" si="533"/>
        <v>17.670210000000001</v>
      </c>
      <c r="AI100" s="6">
        <f t="shared" si="546"/>
        <v>12.632653061224001</v>
      </c>
      <c r="AJ100" s="81">
        <f t="shared" ref="AJ100:AK100" si="790">Z208</f>
        <v>28.840532</v>
      </c>
      <c r="AK100" s="81">
        <f t="shared" si="790"/>
        <v>18.734219</v>
      </c>
      <c r="AL100" s="81">
        <f t="shared" si="548"/>
        <v>12.632653061224001</v>
      </c>
      <c r="AM100" s="43">
        <f t="shared" ref="AM100:AN100" si="791">Z312</f>
        <v>26.435184</v>
      </c>
      <c r="AN100" s="81">
        <f t="shared" si="791"/>
        <v>16.099722</v>
      </c>
      <c r="AO100" s="81">
        <f t="shared" si="550"/>
        <v>12.632653061224001</v>
      </c>
      <c r="AP100" s="81">
        <f t="shared" ref="AP100:AQ100" si="792">Z416</f>
        <v>21.170504000000001</v>
      </c>
      <c r="AQ100" s="81">
        <f t="shared" si="792"/>
        <v>10.00102</v>
      </c>
      <c r="AR100" s="81">
        <f t="shared" si="552"/>
        <v>12.632653061224001</v>
      </c>
      <c r="AS100" s="81">
        <f t="shared" ref="AS100:AT100" si="793">Z520</f>
        <v>14.753735000000001</v>
      </c>
      <c r="AT100" s="81">
        <f t="shared" si="793"/>
        <v>-1.2915375</v>
      </c>
    </row>
    <row r="101" spans="2:46" x14ac:dyDescent="0.25">
      <c r="B101">
        <v>12265306122.448999</v>
      </c>
      <c r="C101">
        <v>-20.692753</v>
      </c>
      <c r="D101">
        <v>18.434605000000001</v>
      </c>
      <c r="E101">
        <v>28.229395</v>
      </c>
      <c r="F101">
        <v>-86.877410999999995</v>
      </c>
      <c r="G101">
        <v>-9.7947912000000006</v>
      </c>
      <c r="H101" s="8"/>
      <c r="I101" s="6">
        <f>B105/1000000000</f>
        <v>12.755102040816</v>
      </c>
      <c r="J101" s="6">
        <f>E105</f>
        <v>27.837812</v>
      </c>
      <c r="K101" s="6">
        <f>D105</f>
        <v>17.358910000000002</v>
      </c>
      <c r="L101" s="6">
        <f t="shared" si="538"/>
        <v>12.755102040816</v>
      </c>
      <c r="M101" s="81">
        <f t="shared" ref="M101:N101" si="794">C209</f>
        <v>27.578092999999999</v>
      </c>
      <c r="N101" s="81">
        <f t="shared" si="794"/>
        <v>17.101679000000001</v>
      </c>
      <c r="O101" s="81">
        <f t="shared" si="540"/>
        <v>12.755102040816</v>
      </c>
      <c r="P101" s="81">
        <f t="shared" ref="P101:Q101" si="795">C313</f>
        <v>24.342264</v>
      </c>
      <c r="Q101" s="81">
        <f t="shared" si="795"/>
        <v>13.493639999999999</v>
      </c>
      <c r="R101" s="81">
        <f t="shared" si="542"/>
        <v>12.755102040816</v>
      </c>
      <c r="S101" s="81">
        <f t="shared" ref="S101:T101" si="796">C417</f>
        <v>22.432245000000002</v>
      </c>
      <c r="T101" s="81">
        <f t="shared" si="796"/>
        <v>10.636003000000001</v>
      </c>
      <c r="U101" s="81">
        <f t="shared" si="544"/>
        <v>12.755102040816</v>
      </c>
      <c r="V101" s="81">
        <f t="shared" ref="V101:W101" si="797">C521</f>
        <v>17.873159000000001</v>
      </c>
      <c r="W101" s="81">
        <f t="shared" si="797"/>
        <v>2.3284128000000002</v>
      </c>
      <c r="Y101">
        <v>12265306122.448999</v>
      </c>
      <c r="Z101">
        <v>-20.692753</v>
      </c>
      <c r="AA101">
        <v>18.434605000000001</v>
      </c>
      <c r="AB101">
        <v>28.229395</v>
      </c>
      <c r="AC101">
        <v>-86.877410999999995</v>
      </c>
      <c r="AD101">
        <v>-9.7947912000000006</v>
      </c>
      <c r="AE101" s="8"/>
      <c r="AF101" s="6">
        <f>Y105/1000000000</f>
        <v>12.755102040816</v>
      </c>
      <c r="AG101" s="6">
        <f>AB105</f>
        <v>27.837812</v>
      </c>
      <c r="AH101" s="6">
        <f>AA105</f>
        <v>17.358910000000002</v>
      </c>
      <c r="AI101" s="6">
        <f t="shared" si="546"/>
        <v>12.755102040816</v>
      </c>
      <c r="AJ101" s="81">
        <f t="shared" ref="AJ101:AK101" si="798">Z209</f>
        <v>28.393153999999999</v>
      </c>
      <c r="AK101" s="81">
        <f t="shared" si="798"/>
        <v>18.238699</v>
      </c>
      <c r="AL101" s="81">
        <f t="shared" si="548"/>
        <v>12.755102040816</v>
      </c>
      <c r="AM101" s="43">
        <f t="shared" ref="AM101:AN101" si="799">Z313</f>
        <v>25.715375999999999</v>
      </c>
      <c r="AN101" s="81">
        <f t="shared" si="799"/>
        <v>15.298893</v>
      </c>
      <c r="AO101" s="81">
        <f t="shared" si="550"/>
        <v>12.755102040816</v>
      </c>
      <c r="AP101" s="81">
        <f t="shared" ref="AP101:AQ101" si="800">Z417</f>
        <v>20.782885</v>
      </c>
      <c r="AQ101" s="81">
        <f t="shared" si="800"/>
        <v>9.3742561000000002</v>
      </c>
      <c r="AR101" s="81">
        <f t="shared" si="552"/>
        <v>12.755102040816</v>
      </c>
      <c r="AS101" s="81">
        <f t="shared" ref="AS101:AT101" si="801">Z521</f>
        <v>12.072979999999999</v>
      </c>
      <c r="AT101" s="81">
        <f t="shared" si="801"/>
        <v>-4.9676150999999997</v>
      </c>
    </row>
    <row r="102" spans="2:46" x14ac:dyDescent="0.25">
      <c r="B102">
        <v>12387755102.041</v>
      </c>
      <c r="C102">
        <v>-20.863997000000001</v>
      </c>
      <c r="D102">
        <v>18.428792999999999</v>
      </c>
      <c r="E102">
        <v>28.331841000000001</v>
      </c>
      <c r="F102">
        <v>-88.197310999999999</v>
      </c>
      <c r="G102">
        <v>-9.9030476000000007</v>
      </c>
      <c r="H102" s="8"/>
      <c r="I102" s="6">
        <f>B106/1000000000</f>
        <v>12.877551020408001</v>
      </c>
      <c r="J102" s="6">
        <f>E106</f>
        <v>27.728539000000001</v>
      </c>
      <c r="K102" s="6">
        <f>D106</f>
        <v>17.194942000000001</v>
      </c>
      <c r="L102" s="6">
        <f t="shared" si="538"/>
        <v>12.877551020408001</v>
      </c>
      <c r="M102" s="81">
        <f t="shared" ref="M102:N102" si="802">C210</f>
        <v>27.624639999999999</v>
      </c>
      <c r="N102" s="81">
        <f t="shared" si="802"/>
        <v>17.093712</v>
      </c>
      <c r="O102" s="81">
        <f t="shared" si="540"/>
        <v>12.877551020408001</v>
      </c>
      <c r="P102" s="81">
        <f t="shared" ref="P102:Q102" si="803">C314</f>
        <v>24.325506000000001</v>
      </c>
      <c r="Q102" s="81">
        <f t="shared" si="803"/>
        <v>13.398265</v>
      </c>
      <c r="R102" s="81">
        <f t="shared" si="542"/>
        <v>12.877551020408001</v>
      </c>
      <c r="S102" s="81">
        <f t="shared" ref="S102:T102" si="804">C418</f>
        <v>22.467493000000001</v>
      </c>
      <c r="T102" s="81">
        <f t="shared" si="804"/>
        <v>10.528290999999999</v>
      </c>
      <c r="U102" s="81">
        <f t="shared" si="544"/>
        <v>12.877551020408001</v>
      </c>
      <c r="V102" s="81">
        <f t="shared" ref="V102:W102" si="805">C522</f>
        <v>16.547653</v>
      </c>
      <c r="W102" s="81">
        <f t="shared" si="805"/>
        <v>0.55149490000000001</v>
      </c>
      <c r="Y102">
        <v>12387755102.041</v>
      </c>
      <c r="Z102">
        <v>-20.863997000000001</v>
      </c>
      <c r="AA102">
        <v>18.428792999999999</v>
      </c>
      <c r="AB102">
        <v>28.331841000000001</v>
      </c>
      <c r="AC102">
        <v>-88.197310999999999</v>
      </c>
      <c r="AD102">
        <v>-9.9030476000000007</v>
      </c>
      <c r="AE102" s="8"/>
      <c r="AF102" s="6">
        <f>Y106/1000000000</f>
        <v>12.877551020408001</v>
      </c>
      <c r="AG102" s="6">
        <f>AB106</f>
        <v>27.728539000000001</v>
      </c>
      <c r="AH102" s="6">
        <f>AA106</f>
        <v>17.194942000000001</v>
      </c>
      <c r="AI102" s="6">
        <f t="shared" si="546"/>
        <v>12.877551020408001</v>
      </c>
      <c r="AJ102" s="81">
        <f t="shared" ref="AJ102:AK102" si="806">Z210</f>
        <v>28.205257</v>
      </c>
      <c r="AK102" s="81">
        <f t="shared" si="806"/>
        <v>18.045649999999998</v>
      </c>
      <c r="AL102" s="81">
        <f t="shared" si="548"/>
        <v>12.877551020408001</v>
      </c>
      <c r="AM102" s="43">
        <f t="shared" ref="AM102:AN102" si="807">Z314</f>
        <v>25.667358</v>
      </c>
      <c r="AN102" s="81">
        <f t="shared" si="807"/>
        <v>15.233167999999999</v>
      </c>
      <c r="AO102" s="81">
        <f t="shared" si="550"/>
        <v>12.877551020408001</v>
      </c>
      <c r="AP102" s="81">
        <f t="shared" ref="AP102:AQ102" si="808">Z418</f>
        <v>20.815287000000001</v>
      </c>
      <c r="AQ102" s="81">
        <f t="shared" si="808"/>
        <v>9.3112992999999999</v>
      </c>
      <c r="AR102" s="81">
        <f t="shared" si="552"/>
        <v>12.877551020408001</v>
      </c>
      <c r="AS102" s="81">
        <f t="shared" ref="AS102:AT102" si="809">Z522</f>
        <v>11.802073</v>
      </c>
      <c r="AT102" s="81">
        <f t="shared" si="809"/>
        <v>-5.5202049999999998</v>
      </c>
    </row>
    <row r="103" spans="2:46" x14ac:dyDescent="0.25">
      <c r="B103">
        <v>12510204081.632999</v>
      </c>
      <c r="C103">
        <v>-21.139668</v>
      </c>
      <c r="D103">
        <v>18.033169000000001</v>
      </c>
      <c r="E103">
        <v>28.256405000000001</v>
      </c>
      <c r="F103">
        <v>-87.587295999999995</v>
      </c>
      <c r="G103">
        <v>-10.223235000000001</v>
      </c>
      <c r="H103" s="8"/>
      <c r="I103" s="6">
        <f>B107/1000000000</f>
        <v>13</v>
      </c>
      <c r="J103" s="6">
        <f>E107</f>
        <v>27.557224000000001</v>
      </c>
      <c r="K103" s="6">
        <f>D107</f>
        <v>16.863947</v>
      </c>
      <c r="L103" s="6">
        <f t="shared" si="538"/>
        <v>13</v>
      </c>
      <c r="M103" s="81">
        <f t="shared" ref="M103:N103" si="810">C211</f>
        <v>27.648464000000001</v>
      </c>
      <c r="N103" s="81">
        <f t="shared" si="810"/>
        <v>16.958479000000001</v>
      </c>
      <c r="O103" s="81">
        <f t="shared" si="540"/>
        <v>13</v>
      </c>
      <c r="P103" s="81">
        <f t="shared" ref="P103:Q103" si="811">C315</f>
        <v>24.163209999999999</v>
      </c>
      <c r="Q103" s="81">
        <f t="shared" si="811"/>
        <v>13.034565000000001</v>
      </c>
      <c r="R103" s="81">
        <f t="shared" si="542"/>
        <v>13</v>
      </c>
      <c r="S103" s="81">
        <f t="shared" ref="S103:T103" si="812">C419</f>
        <v>22.626804</v>
      </c>
      <c r="T103" s="81">
        <f t="shared" si="812"/>
        <v>10.362753</v>
      </c>
      <c r="U103" s="81">
        <f t="shared" si="544"/>
        <v>13</v>
      </c>
      <c r="V103" s="81">
        <f t="shared" ref="V103:W103" si="813">C523</f>
        <v>15.881133999999999</v>
      </c>
      <c r="W103" s="81">
        <f t="shared" si="813"/>
        <v>-1.2445023</v>
      </c>
      <c r="Y103">
        <v>12510204081.632999</v>
      </c>
      <c r="Z103">
        <v>-21.139668</v>
      </c>
      <c r="AA103">
        <v>18.033169000000001</v>
      </c>
      <c r="AB103">
        <v>28.256405000000001</v>
      </c>
      <c r="AC103">
        <v>-87.587295999999995</v>
      </c>
      <c r="AD103">
        <v>-10.223235000000001</v>
      </c>
      <c r="AE103" s="8"/>
      <c r="AF103" s="6">
        <f>Y107/1000000000</f>
        <v>13</v>
      </c>
      <c r="AG103" s="6">
        <f>AB107</f>
        <v>27.557224000000001</v>
      </c>
      <c r="AH103" s="6">
        <f>AA107</f>
        <v>16.863947</v>
      </c>
      <c r="AI103" s="6">
        <f t="shared" si="546"/>
        <v>13</v>
      </c>
      <c r="AJ103" s="81">
        <f t="shared" ref="AJ103:AK103" si="814">Z211</f>
        <v>28.200883999999999</v>
      </c>
      <c r="AK103" s="81">
        <f t="shared" si="814"/>
        <v>17.978891000000001</v>
      </c>
      <c r="AL103" s="81">
        <f t="shared" si="548"/>
        <v>13</v>
      </c>
      <c r="AM103" s="43">
        <f t="shared" ref="AM103:AN103" si="815">Z315</f>
        <v>25.41658</v>
      </c>
      <c r="AN103" s="81">
        <f t="shared" si="815"/>
        <v>14.896938</v>
      </c>
      <c r="AO103" s="81">
        <f t="shared" si="550"/>
        <v>13</v>
      </c>
      <c r="AP103" s="81">
        <f t="shared" ref="AP103:AQ103" si="816">Z419</f>
        <v>20.132201999999999</v>
      </c>
      <c r="AQ103" s="81">
        <f t="shared" si="816"/>
        <v>8.3540325000000006</v>
      </c>
      <c r="AR103" s="81">
        <f t="shared" si="552"/>
        <v>13</v>
      </c>
      <c r="AS103" s="81">
        <f t="shared" ref="AS103:AT103" si="817">Z523</f>
        <v>8.4478349999999995</v>
      </c>
      <c r="AT103" s="81">
        <f t="shared" si="817"/>
        <v>-10.167272000000001</v>
      </c>
    </row>
    <row r="104" spans="2:46" x14ac:dyDescent="0.25">
      <c r="B104">
        <v>12632653061.224001</v>
      </c>
      <c r="C104">
        <v>-21.683111</v>
      </c>
      <c r="D104">
        <v>17.670210000000001</v>
      </c>
      <c r="E104">
        <v>28.064762000000002</v>
      </c>
      <c r="F104">
        <v>-87.474739</v>
      </c>
      <c r="G104">
        <v>-10.394551999999999</v>
      </c>
      <c r="Y104">
        <v>12632653061.224001</v>
      </c>
      <c r="Z104">
        <v>-21.683111</v>
      </c>
      <c r="AA104">
        <v>17.670210000000001</v>
      </c>
      <c r="AB104">
        <v>28.064762000000002</v>
      </c>
      <c r="AC104">
        <v>-87.474739</v>
      </c>
      <c r="AD104">
        <v>-10.394551999999999</v>
      </c>
    </row>
    <row r="105" spans="2:46" x14ac:dyDescent="0.25">
      <c r="B105">
        <v>12755102040.816</v>
      </c>
      <c r="C105">
        <v>-21.443209</v>
      </c>
      <c r="D105">
        <v>17.358910000000002</v>
      </c>
      <c r="E105">
        <v>27.837812</v>
      </c>
      <c r="F105">
        <v>-87.757194999999996</v>
      </c>
      <c r="G105">
        <v>-10.478902</v>
      </c>
      <c r="J105" s="5">
        <f>AVERAGE(J9:J103)</f>
        <v>27.267823842105262</v>
      </c>
      <c r="M105" s="5">
        <f>AVERAGE(M9:M103)</f>
        <v>27.278368873684219</v>
      </c>
      <c r="P105" s="5">
        <f>AVERAGE(P9:P103)</f>
        <v>25.533160536842107</v>
      </c>
      <c r="S105" s="5">
        <f>AVERAGE(S9:S103)</f>
        <v>23.543401705263161</v>
      </c>
      <c r="V105" s="5">
        <f>AVERAGE(V9:V103)</f>
        <v>20.605542315789481</v>
      </c>
      <c r="Y105">
        <v>12755102040.816</v>
      </c>
      <c r="Z105">
        <v>-21.443209</v>
      </c>
      <c r="AA105">
        <v>17.358910000000002</v>
      </c>
      <c r="AB105">
        <v>27.837812</v>
      </c>
      <c r="AC105">
        <v>-87.757194999999996</v>
      </c>
      <c r="AD105">
        <v>-10.478902</v>
      </c>
      <c r="AG105" s="5">
        <f>AVERAGE(AG9:AG103)</f>
        <v>27.267823842105262</v>
      </c>
      <c r="AJ105" s="5">
        <f>AVERAGE(AJ9:AJ103)</f>
        <v>28.446319715789492</v>
      </c>
      <c r="AM105" s="5">
        <f>AVERAGE(AM9:AM103)</f>
        <v>27.021550189473679</v>
      </c>
      <c r="AP105" s="5">
        <f>AVERAGE(AP9:AP103)</f>
        <v>25.143068073684201</v>
      </c>
      <c r="AS105" s="5">
        <f>AVERAGE(AS9:AS103)</f>
        <v>22.103981936842093</v>
      </c>
    </row>
    <row r="106" spans="2:46" x14ac:dyDescent="0.25">
      <c r="B106">
        <v>12877551020.408001</v>
      </c>
      <c r="C106">
        <v>-21.368915999999999</v>
      </c>
      <c r="D106">
        <v>17.194942000000001</v>
      </c>
      <c r="E106">
        <v>27.728539000000001</v>
      </c>
      <c r="F106">
        <v>-86.407241999999997</v>
      </c>
      <c r="G106">
        <v>-10.533597</v>
      </c>
      <c r="Y106">
        <v>12877551020.408001</v>
      </c>
      <c r="Z106">
        <v>-21.368915999999999</v>
      </c>
      <c r="AA106">
        <v>17.194942000000001</v>
      </c>
      <c r="AB106">
        <v>27.728539000000001</v>
      </c>
      <c r="AC106">
        <v>-86.407241999999997</v>
      </c>
      <c r="AD106">
        <v>-10.533597</v>
      </c>
    </row>
    <row r="107" spans="2:46" x14ac:dyDescent="0.25">
      <c r="B107">
        <v>13000000000</v>
      </c>
      <c r="C107">
        <v>-21.811909</v>
      </c>
      <c r="D107">
        <v>16.863947</v>
      </c>
      <c r="E107">
        <v>27.557224000000001</v>
      </c>
      <c r="F107">
        <v>-86.877319</v>
      </c>
      <c r="G107">
        <v>-10.693277999999999</v>
      </c>
      <c r="Y107">
        <v>13000000000</v>
      </c>
      <c r="Z107">
        <v>-21.811909</v>
      </c>
      <c r="AA107">
        <v>16.863947</v>
      </c>
      <c r="AB107">
        <v>27.557224000000001</v>
      </c>
      <c r="AC107">
        <v>-86.877319</v>
      </c>
      <c r="AD107">
        <v>-10.693277999999999</v>
      </c>
    </row>
    <row r="108" spans="2:46" x14ac:dyDescent="0.25">
      <c r="B108" t="s">
        <v>25</v>
      </c>
      <c r="Y108" t="s">
        <v>25</v>
      </c>
    </row>
    <row r="111" spans="2:46" x14ac:dyDescent="0.25">
      <c r="B111" t="s">
        <v>22</v>
      </c>
      <c r="Y111" t="s">
        <v>22</v>
      </c>
    </row>
    <row r="112" spans="2:46" x14ac:dyDescent="0.25">
      <c r="B112" t="s">
        <v>23</v>
      </c>
      <c r="C112" t="s">
        <v>273</v>
      </c>
      <c r="D112" t="s">
        <v>274</v>
      </c>
      <c r="Y112" t="s">
        <v>23</v>
      </c>
      <c r="Z112" t="s">
        <v>273</v>
      </c>
      <c r="AA112" t="s">
        <v>274</v>
      </c>
    </row>
    <row r="113" spans="2:27" x14ac:dyDescent="0.25">
      <c r="B113">
        <v>1000000000</v>
      </c>
      <c r="C113">
        <v>28.861906000000001</v>
      </c>
      <c r="D113">
        <v>17.820181000000002</v>
      </c>
      <c r="Y113">
        <v>1000000000</v>
      </c>
      <c r="Z113">
        <v>31.532398000000001</v>
      </c>
      <c r="AA113">
        <v>18.290103999999999</v>
      </c>
    </row>
    <row r="114" spans="2:27" x14ac:dyDescent="0.25">
      <c r="B114">
        <v>1122448979.5918</v>
      </c>
      <c r="C114">
        <v>27.638311000000002</v>
      </c>
      <c r="D114">
        <v>17.306263000000001</v>
      </c>
      <c r="Y114">
        <v>1122448979.5918</v>
      </c>
      <c r="Z114">
        <v>30.416423999999999</v>
      </c>
      <c r="AA114">
        <v>18.165091</v>
      </c>
    </row>
    <row r="115" spans="2:27" x14ac:dyDescent="0.25">
      <c r="B115">
        <v>1244897959.1837001</v>
      </c>
      <c r="C115">
        <v>26.854420000000001</v>
      </c>
      <c r="D115">
        <v>17.130116999999998</v>
      </c>
      <c r="Y115">
        <v>1244897959.1837001</v>
      </c>
      <c r="Z115">
        <v>29.638002</v>
      </c>
      <c r="AA115">
        <v>18.199498999999999</v>
      </c>
    </row>
    <row r="116" spans="2:27" x14ac:dyDescent="0.25">
      <c r="B116">
        <v>1367346938.7755001</v>
      </c>
      <c r="C116">
        <v>25.966799000000002</v>
      </c>
      <c r="D116">
        <v>16.513712000000002</v>
      </c>
      <c r="Y116">
        <v>1367346938.7755001</v>
      </c>
      <c r="Z116">
        <v>30.096343999999998</v>
      </c>
      <c r="AA116">
        <v>19.000919</v>
      </c>
    </row>
    <row r="117" spans="2:27" x14ac:dyDescent="0.25">
      <c r="B117">
        <v>1489795918.3673</v>
      </c>
      <c r="C117">
        <v>25.632107000000001</v>
      </c>
      <c r="D117">
        <v>16.580998999999998</v>
      </c>
      <c r="Y117">
        <v>1489795918.3673</v>
      </c>
      <c r="Z117">
        <v>31.034212</v>
      </c>
      <c r="AA117">
        <v>20.319859000000001</v>
      </c>
    </row>
    <row r="118" spans="2:27" x14ac:dyDescent="0.25">
      <c r="B118">
        <v>1612244897.9591999</v>
      </c>
      <c r="C118">
        <v>25.530381999999999</v>
      </c>
      <c r="D118">
        <v>16.837111</v>
      </c>
      <c r="Y118">
        <v>1612244897.9591999</v>
      </c>
      <c r="Z118">
        <v>31.336099999999998</v>
      </c>
      <c r="AA118">
        <v>21.191714999999999</v>
      </c>
    </row>
    <row r="119" spans="2:27" x14ac:dyDescent="0.25">
      <c r="B119">
        <v>1734693877.5510001</v>
      </c>
      <c r="C119">
        <v>25.65851</v>
      </c>
      <c r="D119">
        <v>17.152618</v>
      </c>
      <c r="Y119">
        <v>1734693877.5510001</v>
      </c>
      <c r="Z119">
        <v>30.89039</v>
      </c>
      <c r="AA119">
        <v>21.171800999999999</v>
      </c>
    </row>
    <row r="120" spans="2:27" x14ac:dyDescent="0.25">
      <c r="B120">
        <v>1857142857.1429</v>
      </c>
      <c r="C120">
        <v>25.746618000000002</v>
      </c>
      <c r="D120">
        <v>17.304472000000001</v>
      </c>
      <c r="Y120">
        <v>1857142857.1429</v>
      </c>
      <c r="Z120">
        <v>29.821114999999999</v>
      </c>
      <c r="AA120">
        <v>20.23789</v>
      </c>
    </row>
    <row r="121" spans="2:27" x14ac:dyDescent="0.25">
      <c r="B121">
        <v>1979591836.7347</v>
      </c>
      <c r="C121">
        <v>25.090292000000002</v>
      </c>
      <c r="D121">
        <v>16.823253999999999</v>
      </c>
      <c r="Y121">
        <v>1979591836.7347</v>
      </c>
      <c r="Z121">
        <v>28.574541</v>
      </c>
      <c r="AA121">
        <v>19.299229</v>
      </c>
    </row>
    <row r="122" spans="2:27" x14ac:dyDescent="0.25">
      <c r="B122">
        <v>2102040816.3264999</v>
      </c>
      <c r="C122">
        <v>24.644680000000001</v>
      </c>
      <c r="D122">
        <v>16.39603</v>
      </c>
      <c r="Y122">
        <v>2102040816.3264999</v>
      </c>
      <c r="Z122">
        <v>28.383213000000001</v>
      </c>
      <c r="AA122">
        <v>19.370939</v>
      </c>
    </row>
    <row r="123" spans="2:27" x14ac:dyDescent="0.25">
      <c r="B123">
        <v>2224489795.9183998</v>
      </c>
      <c r="C123">
        <v>24.283884</v>
      </c>
      <c r="D123">
        <v>16.012056000000001</v>
      </c>
      <c r="Y123">
        <v>2224489795.9183998</v>
      </c>
      <c r="Z123">
        <v>28.478909000000002</v>
      </c>
      <c r="AA123">
        <v>19.624744</v>
      </c>
    </row>
    <row r="124" spans="2:27" x14ac:dyDescent="0.25">
      <c r="B124">
        <v>2346938775.5102</v>
      </c>
      <c r="C124">
        <v>24.694088000000001</v>
      </c>
      <c r="D124">
        <v>16.536944999999999</v>
      </c>
      <c r="Y124">
        <v>2346938775.5102</v>
      </c>
      <c r="Z124">
        <v>29.042507000000001</v>
      </c>
      <c r="AA124">
        <v>20.315086000000001</v>
      </c>
    </row>
    <row r="125" spans="2:27" x14ac:dyDescent="0.25">
      <c r="B125">
        <v>2469387755.1020002</v>
      </c>
      <c r="C125">
        <v>24.937446999999999</v>
      </c>
      <c r="D125">
        <v>16.921064000000001</v>
      </c>
      <c r="Y125">
        <v>2469387755.1020002</v>
      </c>
      <c r="Z125">
        <v>28.365580000000001</v>
      </c>
      <c r="AA125">
        <v>19.836431999999999</v>
      </c>
    </row>
    <row r="126" spans="2:27" x14ac:dyDescent="0.25">
      <c r="B126">
        <v>2591836734.6939001</v>
      </c>
      <c r="C126">
        <v>24.690404999999998</v>
      </c>
      <c r="D126">
        <v>16.618065000000001</v>
      </c>
      <c r="Y126">
        <v>2591836734.6939001</v>
      </c>
      <c r="Z126">
        <v>28.516024000000002</v>
      </c>
      <c r="AA126">
        <v>20.054068000000001</v>
      </c>
    </row>
    <row r="127" spans="2:27" x14ac:dyDescent="0.25">
      <c r="B127">
        <v>2714285714.2856998</v>
      </c>
      <c r="C127">
        <v>24.050591000000001</v>
      </c>
      <c r="D127">
        <v>15.958586</v>
      </c>
      <c r="Y127">
        <v>2714285714.2856998</v>
      </c>
      <c r="Z127">
        <v>28.574366000000001</v>
      </c>
      <c r="AA127">
        <v>20.151796000000001</v>
      </c>
    </row>
    <row r="128" spans="2:27" x14ac:dyDescent="0.25">
      <c r="B128">
        <v>2836734693.8776002</v>
      </c>
      <c r="C128">
        <v>24.447098</v>
      </c>
      <c r="D128">
        <v>16.358340999999999</v>
      </c>
      <c r="Y128">
        <v>2836734693.8776002</v>
      </c>
      <c r="Z128">
        <v>28.879961000000002</v>
      </c>
      <c r="AA128">
        <v>20.499480999999999</v>
      </c>
    </row>
    <row r="129" spans="2:27" x14ac:dyDescent="0.25">
      <c r="B129">
        <v>2959183673.4693999</v>
      </c>
      <c r="C129">
        <v>25.214317000000001</v>
      </c>
      <c r="D129">
        <v>17.149356999999998</v>
      </c>
      <c r="Y129">
        <v>2959183673.4693999</v>
      </c>
      <c r="Z129">
        <v>27.833492</v>
      </c>
      <c r="AA129">
        <v>19.591927999999999</v>
      </c>
    </row>
    <row r="130" spans="2:27" x14ac:dyDescent="0.25">
      <c r="B130">
        <v>3081632653.0612001</v>
      </c>
      <c r="C130">
        <v>25.189889999999998</v>
      </c>
      <c r="D130">
        <v>17.002414999999999</v>
      </c>
      <c r="Y130">
        <v>3081632653.0612001</v>
      </c>
      <c r="Z130">
        <v>26.282719</v>
      </c>
      <c r="AA130">
        <v>18.120583</v>
      </c>
    </row>
    <row r="131" spans="2:27" x14ac:dyDescent="0.25">
      <c r="B131">
        <v>3204081632.6531</v>
      </c>
      <c r="C131">
        <v>24.775238000000002</v>
      </c>
      <c r="D131">
        <v>16.542843000000001</v>
      </c>
      <c r="Y131">
        <v>3204081632.6531</v>
      </c>
      <c r="Z131">
        <v>24.713685999999999</v>
      </c>
      <c r="AA131">
        <v>16.696705000000001</v>
      </c>
    </row>
    <row r="132" spans="2:27" x14ac:dyDescent="0.25">
      <c r="B132">
        <v>3326530612.2449002</v>
      </c>
      <c r="C132">
        <v>24.803574000000001</v>
      </c>
      <c r="D132">
        <v>16.535672999999999</v>
      </c>
      <c r="Y132">
        <v>3326530612.2449002</v>
      </c>
      <c r="Z132">
        <v>24.712050999999999</v>
      </c>
      <c r="AA132">
        <v>16.872437999999999</v>
      </c>
    </row>
    <row r="133" spans="2:27" x14ac:dyDescent="0.25">
      <c r="B133">
        <v>3448979591.8367</v>
      </c>
      <c r="C133">
        <v>25.37875</v>
      </c>
      <c r="D133">
        <v>17.029688</v>
      </c>
      <c r="Y133">
        <v>3448979591.8367</v>
      </c>
      <c r="Z133">
        <v>25.374455999999999</v>
      </c>
      <c r="AA133">
        <v>17.595486000000001</v>
      </c>
    </row>
    <row r="134" spans="2:27" x14ac:dyDescent="0.25">
      <c r="B134">
        <v>3571428571.4285998</v>
      </c>
      <c r="C134">
        <v>25.900421000000001</v>
      </c>
      <c r="D134">
        <v>17.532843</v>
      </c>
      <c r="Y134">
        <v>3571428571.4285998</v>
      </c>
      <c r="Z134">
        <v>26.237953000000001</v>
      </c>
      <c r="AA134">
        <v>18.507072000000001</v>
      </c>
    </row>
    <row r="135" spans="2:27" x14ac:dyDescent="0.25">
      <c r="B135">
        <v>3693877551.0204</v>
      </c>
      <c r="C135">
        <v>25.880886</v>
      </c>
      <c r="D135">
        <v>17.476198</v>
      </c>
      <c r="Y135">
        <v>3693877551.0204</v>
      </c>
      <c r="Z135">
        <v>26.324397999999999</v>
      </c>
      <c r="AA135">
        <v>18.578087</v>
      </c>
    </row>
    <row r="136" spans="2:27" x14ac:dyDescent="0.25">
      <c r="B136">
        <v>3816326530.6121998</v>
      </c>
      <c r="C136">
        <v>25.761420999999999</v>
      </c>
      <c r="D136">
        <v>17.316755000000001</v>
      </c>
      <c r="Y136">
        <v>3816326530.6121998</v>
      </c>
      <c r="Z136">
        <v>26.64537</v>
      </c>
      <c r="AA136">
        <v>18.861629000000001</v>
      </c>
    </row>
    <row r="137" spans="2:27" x14ac:dyDescent="0.25">
      <c r="B137">
        <v>3938775510.2041001</v>
      </c>
      <c r="C137">
        <v>26.255155999999999</v>
      </c>
      <c r="D137">
        <v>17.741765999999998</v>
      </c>
      <c r="Y137">
        <v>3938775510.2041001</v>
      </c>
      <c r="Z137">
        <v>27.002753999999999</v>
      </c>
      <c r="AA137">
        <v>19.125055</v>
      </c>
    </row>
    <row r="138" spans="2:27" x14ac:dyDescent="0.25">
      <c r="B138">
        <v>4061224489.7958999</v>
      </c>
      <c r="C138">
        <v>26.641603</v>
      </c>
      <c r="D138">
        <v>18.225477000000001</v>
      </c>
      <c r="Y138">
        <v>4061224489.7958999</v>
      </c>
      <c r="Z138">
        <v>26.805665999999999</v>
      </c>
      <c r="AA138">
        <v>18.949749000000001</v>
      </c>
    </row>
    <row r="139" spans="2:27" x14ac:dyDescent="0.25">
      <c r="B139">
        <v>4183673469.3878002</v>
      </c>
      <c r="C139">
        <v>27.062356999999999</v>
      </c>
      <c r="D139">
        <v>18.69895</v>
      </c>
      <c r="Y139">
        <v>4183673469.3878002</v>
      </c>
      <c r="Z139">
        <v>26.434750000000001</v>
      </c>
      <c r="AA139">
        <v>18.562971000000001</v>
      </c>
    </row>
    <row r="140" spans="2:27" x14ac:dyDescent="0.25">
      <c r="B140">
        <v>4306122448.9796</v>
      </c>
      <c r="C140">
        <v>26.431571999999999</v>
      </c>
      <c r="D140">
        <v>18.045780000000001</v>
      </c>
      <c r="Y140">
        <v>4306122448.9796</v>
      </c>
      <c r="Z140">
        <v>26.053232000000001</v>
      </c>
      <c r="AA140">
        <v>18.093745999999999</v>
      </c>
    </row>
    <row r="141" spans="2:27" x14ac:dyDescent="0.25">
      <c r="B141">
        <v>4428571428.5713997</v>
      </c>
      <c r="C141">
        <v>26.024156999999999</v>
      </c>
      <c r="D141">
        <v>17.571217000000001</v>
      </c>
      <c r="Y141">
        <v>4428571428.5713997</v>
      </c>
      <c r="Z141">
        <v>26.430772999999999</v>
      </c>
      <c r="AA141">
        <v>18.347763</v>
      </c>
    </row>
    <row r="142" spans="2:27" x14ac:dyDescent="0.25">
      <c r="B142">
        <v>4551020408.1632996</v>
      </c>
      <c r="C142">
        <v>25.359634</v>
      </c>
      <c r="D142">
        <v>16.985969999999998</v>
      </c>
      <c r="Y142">
        <v>4551020408.1632996</v>
      </c>
      <c r="Z142">
        <v>26.949648</v>
      </c>
      <c r="AA142">
        <v>18.905214000000001</v>
      </c>
    </row>
    <row r="143" spans="2:27" x14ac:dyDescent="0.25">
      <c r="B143">
        <v>4673469387.7551003</v>
      </c>
      <c r="C143">
        <v>24.954044</v>
      </c>
      <c r="D143">
        <v>16.659519</v>
      </c>
      <c r="Y143">
        <v>4673469387.7551003</v>
      </c>
      <c r="Z143">
        <v>28.052033999999999</v>
      </c>
      <c r="AA143">
        <v>20.055541999999999</v>
      </c>
    </row>
    <row r="144" spans="2:27" x14ac:dyDescent="0.25">
      <c r="B144">
        <v>4795918367.3469</v>
      </c>
      <c r="C144">
        <v>24.86422</v>
      </c>
      <c r="D144">
        <v>16.535233000000002</v>
      </c>
      <c r="Y144">
        <v>4795918367.3469</v>
      </c>
      <c r="Z144">
        <v>29.256029000000002</v>
      </c>
      <c r="AA144">
        <v>21.138462000000001</v>
      </c>
    </row>
    <row r="145" spans="2:27" x14ac:dyDescent="0.25">
      <c r="B145">
        <v>4918367346.9387999</v>
      </c>
      <c r="C145">
        <v>25.37171</v>
      </c>
      <c r="D145">
        <v>17.133368999999998</v>
      </c>
      <c r="Y145">
        <v>4918367346.9387999</v>
      </c>
      <c r="Z145">
        <v>29.956275999999999</v>
      </c>
      <c r="AA145">
        <v>21.803753</v>
      </c>
    </row>
    <row r="146" spans="2:27" x14ac:dyDescent="0.25">
      <c r="B146">
        <v>5040816326.5305996</v>
      </c>
      <c r="C146">
        <v>25.916844999999999</v>
      </c>
      <c r="D146">
        <v>17.772154</v>
      </c>
      <c r="Y146">
        <v>5040816326.5305996</v>
      </c>
      <c r="Z146">
        <v>30.612615999999999</v>
      </c>
      <c r="AA146">
        <v>22.393951000000001</v>
      </c>
    </row>
    <row r="147" spans="2:27" x14ac:dyDescent="0.25">
      <c r="B147">
        <v>5163265306.1224003</v>
      </c>
      <c r="C147">
        <v>26.348337000000001</v>
      </c>
      <c r="D147">
        <v>18.312071</v>
      </c>
      <c r="Y147">
        <v>5163265306.1224003</v>
      </c>
      <c r="Z147">
        <v>31.427199999999999</v>
      </c>
      <c r="AA147">
        <v>23.174890999999999</v>
      </c>
    </row>
    <row r="148" spans="2:27" x14ac:dyDescent="0.25">
      <c r="B148">
        <v>5285714285.7143002</v>
      </c>
      <c r="C148">
        <v>26.802932999999999</v>
      </c>
      <c r="D148">
        <v>18.678923000000001</v>
      </c>
      <c r="Y148">
        <v>5285714285.7143002</v>
      </c>
      <c r="Z148">
        <v>32.179046999999997</v>
      </c>
      <c r="AA148">
        <v>23.751124999999998</v>
      </c>
    </row>
    <row r="149" spans="2:27" x14ac:dyDescent="0.25">
      <c r="B149">
        <v>5408163265.3060999</v>
      </c>
      <c r="C149">
        <v>27.639603000000001</v>
      </c>
      <c r="D149">
        <v>19.504155999999998</v>
      </c>
      <c r="Y149">
        <v>5408163265.3060999</v>
      </c>
      <c r="Z149">
        <v>31.575409000000001</v>
      </c>
      <c r="AA149">
        <v>23.154938000000001</v>
      </c>
    </row>
    <row r="150" spans="2:27" x14ac:dyDescent="0.25">
      <c r="B150">
        <v>5530612244.8979998</v>
      </c>
      <c r="C150">
        <v>28.127502</v>
      </c>
      <c r="D150">
        <v>20.023810999999998</v>
      </c>
      <c r="Y150">
        <v>5530612244.8979998</v>
      </c>
      <c r="Z150">
        <v>29.523865000000001</v>
      </c>
      <c r="AA150">
        <v>21.239532000000001</v>
      </c>
    </row>
    <row r="151" spans="2:27" x14ac:dyDescent="0.25">
      <c r="B151">
        <v>5653061224.4898005</v>
      </c>
      <c r="C151">
        <v>28.979728999999999</v>
      </c>
      <c r="D151">
        <v>20.822939000000002</v>
      </c>
      <c r="Y151">
        <v>5653061224.4898005</v>
      </c>
      <c r="Z151">
        <v>27.731762</v>
      </c>
      <c r="AA151">
        <v>19.474519999999998</v>
      </c>
    </row>
    <row r="152" spans="2:27" x14ac:dyDescent="0.25">
      <c r="B152">
        <v>5775510204.0816002</v>
      </c>
      <c r="C152">
        <v>29.565041000000001</v>
      </c>
      <c r="D152">
        <v>21.400525999999999</v>
      </c>
      <c r="Y152">
        <v>5775510204.0816002</v>
      </c>
      <c r="Z152">
        <v>27.756975000000001</v>
      </c>
      <c r="AA152">
        <v>19.530674000000001</v>
      </c>
    </row>
    <row r="153" spans="2:27" x14ac:dyDescent="0.25">
      <c r="B153">
        <v>5897959183.6735001</v>
      </c>
      <c r="C153">
        <v>30.199503</v>
      </c>
      <c r="D153">
        <v>22.106752</v>
      </c>
      <c r="Y153">
        <v>5897959183.6735001</v>
      </c>
      <c r="Z153">
        <v>28.086908000000001</v>
      </c>
      <c r="AA153">
        <v>19.943428000000001</v>
      </c>
    </row>
    <row r="154" spans="2:27" x14ac:dyDescent="0.25">
      <c r="B154">
        <v>6020408163.2652998</v>
      </c>
      <c r="C154">
        <v>29.727003</v>
      </c>
      <c r="D154">
        <v>21.806273999999998</v>
      </c>
      <c r="Y154">
        <v>6020408163.2652998</v>
      </c>
      <c r="Z154">
        <v>28.536221999999999</v>
      </c>
      <c r="AA154">
        <v>20.559401000000001</v>
      </c>
    </row>
    <row r="155" spans="2:27" x14ac:dyDescent="0.25">
      <c r="B155">
        <v>6142857142.8570995</v>
      </c>
      <c r="C155">
        <v>29.205328000000002</v>
      </c>
      <c r="D155">
        <v>21.331641999999999</v>
      </c>
      <c r="Y155">
        <v>6142857142.8570995</v>
      </c>
      <c r="Z155">
        <v>28.498830999999999</v>
      </c>
      <c r="AA155">
        <v>20.511436</v>
      </c>
    </row>
    <row r="156" spans="2:27" x14ac:dyDescent="0.25">
      <c r="B156">
        <v>6265306122.4490004</v>
      </c>
      <c r="C156">
        <v>28.752704999999999</v>
      </c>
      <c r="D156">
        <v>20.899381999999999</v>
      </c>
      <c r="Y156">
        <v>6265306122.4490004</v>
      </c>
      <c r="Z156">
        <v>29.09112</v>
      </c>
      <c r="AA156">
        <v>21.068352000000001</v>
      </c>
    </row>
    <row r="157" spans="2:27" x14ac:dyDescent="0.25">
      <c r="B157">
        <v>6387755102.0408001</v>
      </c>
      <c r="C157">
        <v>28.392161999999999</v>
      </c>
      <c r="D157">
        <v>20.591646000000001</v>
      </c>
      <c r="Y157">
        <v>6387755102.0408001</v>
      </c>
      <c r="Z157">
        <v>29.151201</v>
      </c>
      <c r="AA157">
        <v>21.207498999999999</v>
      </c>
    </row>
    <row r="158" spans="2:27" x14ac:dyDescent="0.25">
      <c r="B158">
        <v>6510204081.6327</v>
      </c>
      <c r="C158">
        <v>27.960953</v>
      </c>
      <c r="D158">
        <v>20.183758000000001</v>
      </c>
      <c r="Y158">
        <v>6510204081.6327</v>
      </c>
      <c r="Z158">
        <v>28.653984000000001</v>
      </c>
      <c r="AA158">
        <v>20.763311000000002</v>
      </c>
    </row>
    <row r="159" spans="2:27" x14ac:dyDescent="0.25">
      <c r="B159">
        <v>6632653061.2244997</v>
      </c>
      <c r="C159">
        <v>27.655177999999999</v>
      </c>
      <c r="D159">
        <v>19.845634</v>
      </c>
      <c r="Y159">
        <v>6632653061.2244997</v>
      </c>
      <c r="Z159">
        <v>28.253349</v>
      </c>
      <c r="AA159">
        <v>20.329166000000001</v>
      </c>
    </row>
    <row r="160" spans="2:27" x14ac:dyDescent="0.25">
      <c r="B160">
        <v>6755102040.8163004</v>
      </c>
      <c r="C160">
        <v>27.884029000000002</v>
      </c>
      <c r="D160">
        <v>20.011510999999999</v>
      </c>
      <c r="Y160">
        <v>6755102040.8163004</v>
      </c>
      <c r="Z160">
        <v>28.640605999999998</v>
      </c>
      <c r="AA160">
        <v>20.631622</v>
      </c>
    </row>
    <row r="161" spans="2:27" x14ac:dyDescent="0.25">
      <c r="B161">
        <v>6877551020.4082003</v>
      </c>
      <c r="C161">
        <v>28.369219000000001</v>
      </c>
      <c r="D161">
        <v>20.415472000000001</v>
      </c>
      <c r="Y161">
        <v>6877551020.4082003</v>
      </c>
      <c r="Z161">
        <v>28.788502000000001</v>
      </c>
      <c r="AA161">
        <v>20.756554000000001</v>
      </c>
    </row>
    <row r="162" spans="2:27" x14ac:dyDescent="0.25">
      <c r="B162">
        <v>7000000000</v>
      </c>
      <c r="C162">
        <v>28.973828999999999</v>
      </c>
      <c r="D162">
        <v>20.952072000000001</v>
      </c>
      <c r="Y162">
        <v>7000000000</v>
      </c>
      <c r="Z162">
        <v>29.287545999999999</v>
      </c>
      <c r="AA162">
        <v>21.230028000000001</v>
      </c>
    </row>
    <row r="163" spans="2:27" x14ac:dyDescent="0.25">
      <c r="B163">
        <v>7122448979.5917997</v>
      </c>
      <c r="C163">
        <v>29.051103999999999</v>
      </c>
      <c r="D163">
        <v>21.037609</v>
      </c>
      <c r="Y163">
        <v>7122448979.5917997</v>
      </c>
      <c r="Z163">
        <v>28.931681000000001</v>
      </c>
      <c r="AA163">
        <v>20.861789999999999</v>
      </c>
    </row>
    <row r="164" spans="2:27" x14ac:dyDescent="0.25">
      <c r="B164">
        <v>7244897959.1836996</v>
      </c>
      <c r="C164">
        <v>28.835228000000001</v>
      </c>
      <c r="D164">
        <v>20.823416000000002</v>
      </c>
      <c r="Y164">
        <v>7244897959.1836996</v>
      </c>
      <c r="Z164">
        <v>28.855475999999999</v>
      </c>
      <c r="AA164">
        <v>20.775531999999998</v>
      </c>
    </row>
    <row r="165" spans="2:27" x14ac:dyDescent="0.25">
      <c r="B165">
        <v>7367346938.7755003</v>
      </c>
      <c r="C165">
        <v>28.536234</v>
      </c>
      <c r="D165">
        <v>20.442769999999999</v>
      </c>
      <c r="Y165">
        <v>7367346938.7755003</v>
      </c>
      <c r="Z165">
        <v>28.510543999999999</v>
      </c>
      <c r="AA165">
        <v>20.375091999999999</v>
      </c>
    </row>
    <row r="166" spans="2:27" x14ac:dyDescent="0.25">
      <c r="B166">
        <v>7489795918.3673</v>
      </c>
      <c r="C166">
        <v>28.500406000000002</v>
      </c>
      <c r="D166">
        <v>20.350715999999998</v>
      </c>
      <c r="Y166">
        <v>7489795918.3673</v>
      </c>
      <c r="Z166">
        <v>29.002649000000002</v>
      </c>
      <c r="AA166">
        <v>20.811937</v>
      </c>
    </row>
    <row r="167" spans="2:27" x14ac:dyDescent="0.25">
      <c r="B167">
        <v>7612244897.9591999</v>
      </c>
      <c r="C167">
        <v>28.241743</v>
      </c>
      <c r="D167">
        <v>20.158251</v>
      </c>
      <c r="Y167">
        <v>7612244897.9591999</v>
      </c>
      <c r="Z167">
        <v>29.069959999999998</v>
      </c>
      <c r="AA167">
        <v>20.895337999999999</v>
      </c>
    </row>
    <row r="168" spans="2:27" x14ac:dyDescent="0.25">
      <c r="B168">
        <v>7734693877.5509996</v>
      </c>
      <c r="C168">
        <v>28.061043000000002</v>
      </c>
      <c r="D168">
        <v>19.990107999999999</v>
      </c>
      <c r="Y168">
        <v>7734693877.5509996</v>
      </c>
      <c r="Z168">
        <v>28.822855000000001</v>
      </c>
      <c r="AA168">
        <v>20.653917</v>
      </c>
    </row>
    <row r="169" spans="2:27" x14ac:dyDescent="0.25">
      <c r="B169">
        <v>7857142857.1429005</v>
      </c>
      <c r="C169">
        <v>28.407990999999999</v>
      </c>
      <c r="D169">
        <v>20.121404999999999</v>
      </c>
      <c r="Y169">
        <v>7857142857.1429005</v>
      </c>
      <c r="Z169">
        <v>28.761972</v>
      </c>
      <c r="AA169">
        <v>20.429195</v>
      </c>
    </row>
    <row r="170" spans="2:27" x14ac:dyDescent="0.25">
      <c r="B170">
        <v>7979591836.7347002</v>
      </c>
      <c r="C170">
        <v>28.941867999999999</v>
      </c>
      <c r="D170">
        <v>20.525122</v>
      </c>
      <c r="Y170">
        <v>7979591836.7347002</v>
      </c>
      <c r="Z170">
        <v>29.833019</v>
      </c>
      <c r="AA170">
        <v>21.367968000000001</v>
      </c>
    </row>
    <row r="171" spans="2:27" x14ac:dyDescent="0.25">
      <c r="B171">
        <v>8102040816.3264999</v>
      </c>
      <c r="C171">
        <v>29.172861000000001</v>
      </c>
      <c r="D171">
        <v>20.770614999999999</v>
      </c>
      <c r="Y171">
        <v>8102040816.3264999</v>
      </c>
      <c r="Z171">
        <v>30.401388000000001</v>
      </c>
      <c r="AA171">
        <v>21.873695000000001</v>
      </c>
    </row>
    <row r="172" spans="2:27" x14ac:dyDescent="0.25">
      <c r="B172">
        <v>8224489795.9183998</v>
      </c>
      <c r="C172">
        <v>28.790434000000001</v>
      </c>
      <c r="D172">
        <v>20.392873999999999</v>
      </c>
      <c r="Y172">
        <v>8224489795.9183998</v>
      </c>
      <c r="Z172">
        <v>30.233170999999999</v>
      </c>
      <c r="AA172">
        <v>21.630938</v>
      </c>
    </row>
    <row r="173" spans="2:27" x14ac:dyDescent="0.25">
      <c r="B173">
        <v>8346938775.5101995</v>
      </c>
      <c r="C173">
        <v>29.201111000000001</v>
      </c>
      <c r="D173">
        <v>20.627275000000001</v>
      </c>
      <c r="Y173">
        <v>8346938775.5101995</v>
      </c>
      <c r="Z173">
        <v>29.665831000000001</v>
      </c>
      <c r="AA173">
        <v>20.857915999999999</v>
      </c>
    </row>
    <row r="174" spans="2:27" x14ac:dyDescent="0.25">
      <c r="B174">
        <v>8469387755.1020002</v>
      </c>
      <c r="C174">
        <v>28.888324999999998</v>
      </c>
      <c r="D174">
        <v>20.304918000000001</v>
      </c>
      <c r="Y174">
        <v>8469387755.1020002</v>
      </c>
      <c r="Z174">
        <v>29.543531000000002</v>
      </c>
      <c r="AA174">
        <v>20.674863999999999</v>
      </c>
    </row>
    <row r="175" spans="2:27" x14ac:dyDescent="0.25">
      <c r="B175">
        <v>8591836734.6938992</v>
      </c>
      <c r="C175">
        <v>28.815491000000002</v>
      </c>
      <c r="D175">
        <v>20.302209999999999</v>
      </c>
      <c r="Y175">
        <v>8591836734.6938992</v>
      </c>
      <c r="Z175">
        <v>29.928213</v>
      </c>
      <c r="AA175">
        <v>21.055325</v>
      </c>
    </row>
    <row r="176" spans="2:27" x14ac:dyDescent="0.25">
      <c r="B176">
        <v>8714285714.2856998</v>
      </c>
      <c r="C176">
        <v>27.834444000000001</v>
      </c>
      <c r="D176">
        <v>19.322230999999999</v>
      </c>
      <c r="Y176">
        <v>8714285714.2856998</v>
      </c>
      <c r="Z176">
        <v>30.267856999999999</v>
      </c>
      <c r="AA176">
        <v>21.344418000000001</v>
      </c>
    </row>
    <row r="177" spans="2:27" x14ac:dyDescent="0.25">
      <c r="B177">
        <v>8836734693.8775997</v>
      </c>
      <c r="C177">
        <v>28.194431000000002</v>
      </c>
      <c r="D177">
        <v>19.541886999999999</v>
      </c>
      <c r="Y177">
        <v>8836734693.8775997</v>
      </c>
      <c r="Z177">
        <v>30.321929999999998</v>
      </c>
      <c r="AA177">
        <v>21.248563999999998</v>
      </c>
    </row>
    <row r="178" spans="2:27" x14ac:dyDescent="0.25">
      <c r="B178">
        <v>8959183673.4694004</v>
      </c>
      <c r="C178">
        <v>28.27947</v>
      </c>
      <c r="D178">
        <v>19.672616999999999</v>
      </c>
      <c r="Y178">
        <v>8959183673.4694004</v>
      </c>
      <c r="Z178">
        <v>29.909267</v>
      </c>
      <c r="AA178">
        <v>20.888173999999999</v>
      </c>
    </row>
    <row r="179" spans="2:27" x14ac:dyDescent="0.25">
      <c r="B179">
        <v>9081632653.0611992</v>
      </c>
      <c r="C179">
        <v>28.729305</v>
      </c>
      <c r="D179">
        <v>20.260534</v>
      </c>
      <c r="Y179">
        <v>9081632653.0611992</v>
      </c>
      <c r="Z179">
        <v>29.187525000000001</v>
      </c>
      <c r="AA179">
        <v>20.359186000000001</v>
      </c>
    </row>
    <row r="180" spans="2:27" x14ac:dyDescent="0.25">
      <c r="B180">
        <v>9204081632.6530991</v>
      </c>
      <c r="C180">
        <v>28.633472000000001</v>
      </c>
      <c r="D180">
        <v>20.131968000000001</v>
      </c>
      <c r="Y180">
        <v>9204081632.6530991</v>
      </c>
      <c r="Z180">
        <v>28.811502000000001</v>
      </c>
      <c r="AA180">
        <v>20.04158</v>
      </c>
    </row>
    <row r="181" spans="2:27" x14ac:dyDescent="0.25">
      <c r="B181">
        <v>9326530612.2448997</v>
      </c>
      <c r="C181">
        <v>28.443541</v>
      </c>
      <c r="D181">
        <v>19.828941</v>
      </c>
      <c r="Y181">
        <v>9326530612.2448997</v>
      </c>
      <c r="Z181">
        <v>28.649398999999999</v>
      </c>
      <c r="AA181">
        <v>19.819718999999999</v>
      </c>
    </row>
    <row r="182" spans="2:27" x14ac:dyDescent="0.25">
      <c r="B182">
        <v>9448979591.8367004</v>
      </c>
      <c r="C182">
        <v>27.73358</v>
      </c>
      <c r="D182">
        <v>19.085705000000001</v>
      </c>
      <c r="Y182">
        <v>9448979591.8367004</v>
      </c>
      <c r="Z182">
        <v>28.248563999999998</v>
      </c>
      <c r="AA182">
        <v>19.408353999999999</v>
      </c>
    </row>
    <row r="183" spans="2:27" x14ac:dyDescent="0.25">
      <c r="B183">
        <v>9571428571.4286003</v>
      </c>
      <c r="C183">
        <v>27.129545</v>
      </c>
      <c r="D183">
        <v>18.501695999999999</v>
      </c>
      <c r="Y183">
        <v>9571428571.4286003</v>
      </c>
      <c r="Z183">
        <v>27.693093999999999</v>
      </c>
      <c r="AA183">
        <v>18.903873000000001</v>
      </c>
    </row>
    <row r="184" spans="2:27" x14ac:dyDescent="0.25">
      <c r="B184">
        <v>9693877551.0203991</v>
      </c>
      <c r="C184">
        <v>26.705815999999999</v>
      </c>
      <c r="D184">
        <v>17.982187</v>
      </c>
      <c r="Y184">
        <v>9693877551.0203991</v>
      </c>
      <c r="Z184">
        <v>27.129580000000001</v>
      </c>
      <c r="AA184">
        <v>18.265332999999998</v>
      </c>
    </row>
    <row r="185" spans="2:27" x14ac:dyDescent="0.25">
      <c r="B185">
        <v>9816326530.6121998</v>
      </c>
      <c r="C185">
        <v>26.697569000000001</v>
      </c>
      <c r="D185">
        <v>17.87011</v>
      </c>
      <c r="Y185">
        <v>9816326530.6121998</v>
      </c>
      <c r="Z185">
        <v>26.799807000000001</v>
      </c>
      <c r="AA185">
        <v>17.763693</v>
      </c>
    </row>
    <row r="186" spans="2:27" x14ac:dyDescent="0.25">
      <c r="B186">
        <v>9938775510.2040997</v>
      </c>
      <c r="C186">
        <v>26.730644000000002</v>
      </c>
      <c r="D186">
        <v>17.961410999999998</v>
      </c>
      <c r="Y186">
        <v>9938775510.2040997</v>
      </c>
      <c r="Z186">
        <v>26.534908000000001</v>
      </c>
      <c r="AA186">
        <v>17.50366</v>
      </c>
    </row>
    <row r="187" spans="2:27" x14ac:dyDescent="0.25">
      <c r="B187">
        <v>10061224489.796</v>
      </c>
      <c r="C187">
        <v>26.935176999999999</v>
      </c>
      <c r="D187">
        <v>18.224287</v>
      </c>
      <c r="Y187">
        <v>10061224489.796</v>
      </c>
      <c r="Z187">
        <v>26.424789000000001</v>
      </c>
      <c r="AA187">
        <v>17.469849</v>
      </c>
    </row>
    <row r="188" spans="2:27" x14ac:dyDescent="0.25">
      <c r="B188">
        <v>10183673469.388</v>
      </c>
      <c r="C188">
        <v>27.031178000000001</v>
      </c>
      <c r="D188">
        <v>18.270765000000001</v>
      </c>
      <c r="Y188">
        <v>10183673469.388</v>
      </c>
      <c r="Z188">
        <v>26.964983</v>
      </c>
      <c r="AA188">
        <v>17.987347</v>
      </c>
    </row>
    <row r="189" spans="2:27" x14ac:dyDescent="0.25">
      <c r="B189">
        <v>10306122448.98</v>
      </c>
      <c r="C189">
        <v>27.001663000000001</v>
      </c>
      <c r="D189">
        <v>18.154147999999999</v>
      </c>
      <c r="Y189">
        <v>10306122448.98</v>
      </c>
      <c r="Z189">
        <v>27.783048999999998</v>
      </c>
      <c r="AA189">
        <v>18.669249000000001</v>
      </c>
    </row>
    <row r="190" spans="2:27" x14ac:dyDescent="0.25">
      <c r="B190">
        <v>10428571428.570999</v>
      </c>
      <c r="C190">
        <v>26.888226</v>
      </c>
      <c r="D190">
        <v>18.089651</v>
      </c>
      <c r="Y190">
        <v>10428571428.570999</v>
      </c>
      <c r="Z190">
        <v>28.445145</v>
      </c>
      <c r="AA190">
        <v>19.306630999999999</v>
      </c>
    </row>
    <row r="191" spans="2:27" x14ac:dyDescent="0.25">
      <c r="B191">
        <v>10551020408.163</v>
      </c>
      <c r="C191">
        <v>27.132847000000002</v>
      </c>
      <c r="D191">
        <v>18.369118</v>
      </c>
      <c r="Y191">
        <v>10551020408.163</v>
      </c>
      <c r="Z191">
        <v>28.638110999999999</v>
      </c>
      <c r="AA191">
        <v>19.538419999999999</v>
      </c>
    </row>
    <row r="192" spans="2:27" x14ac:dyDescent="0.25">
      <c r="B192">
        <v>10673469387.754999</v>
      </c>
      <c r="C192">
        <v>27.529522</v>
      </c>
      <c r="D192">
        <v>18.741529</v>
      </c>
      <c r="Y192">
        <v>10673469387.754999</v>
      </c>
      <c r="Z192">
        <v>28.662268000000001</v>
      </c>
      <c r="AA192">
        <v>19.560148000000002</v>
      </c>
    </row>
    <row r="193" spans="2:27" x14ac:dyDescent="0.25">
      <c r="B193">
        <v>10795918367.347</v>
      </c>
      <c r="C193">
        <v>27.620621</v>
      </c>
      <c r="D193">
        <v>18.810179000000002</v>
      </c>
      <c r="Y193">
        <v>10795918367.347</v>
      </c>
      <c r="Z193">
        <v>28.533026</v>
      </c>
      <c r="AA193">
        <v>19.425484000000001</v>
      </c>
    </row>
    <row r="194" spans="2:27" x14ac:dyDescent="0.25">
      <c r="B194">
        <v>10918367346.938999</v>
      </c>
      <c r="C194">
        <v>27.792444</v>
      </c>
      <c r="D194">
        <v>18.984829000000001</v>
      </c>
      <c r="Y194">
        <v>10918367346.938999</v>
      </c>
      <c r="Z194">
        <v>28.346214</v>
      </c>
      <c r="AA194">
        <v>19.287196999999999</v>
      </c>
    </row>
    <row r="195" spans="2:27" x14ac:dyDescent="0.25">
      <c r="B195">
        <v>11040816326.531</v>
      </c>
      <c r="C195">
        <v>27.820012999999999</v>
      </c>
      <c r="D195">
        <v>18.981511999999999</v>
      </c>
      <c r="Y195">
        <v>11040816326.531</v>
      </c>
      <c r="Z195">
        <v>28.093306999999999</v>
      </c>
      <c r="AA195">
        <v>19.070077999999999</v>
      </c>
    </row>
    <row r="196" spans="2:27" x14ac:dyDescent="0.25">
      <c r="B196">
        <v>11163265306.122</v>
      </c>
      <c r="C196">
        <v>28.2516</v>
      </c>
      <c r="D196">
        <v>19.286584999999999</v>
      </c>
      <c r="Y196">
        <v>11163265306.122</v>
      </c>
      <c r="Z196">
        <v>27.953199000000001</v>
      </c>
      <c r="AA196">
        <v>18.824960999999998</v>
      </c>
    </row>
    <row r="197" spans="2:27" x14ac:dyDescent="0.25">
      <c r="B197">
        <v>11285714285.714001</v>
      </c>
      <c r="C197">
        <v>28.232132</v>
      </c>
      <c r="D197">
        <v>19.247855999999999</v>
      </c>
      <c r="Y197">
        <v>11285714285.714001</v>
      </c>
      <c r="Z197">
        <v>27.663446</v>
      </c>
      <c r="AA197">
        <v>18.445813999999999</v>
      </c>
    </row>
    <row r="198" spans="2:27" x14ac:dyDescent="0.25">
      <c r="B198">
        <v>11408163265.306</v>
      </c>
      <c r="C198">
        <v>28.242557999999999</v>
      </c>
      <c r="D198">
        <v>19.220670999999999</v>
      </c>
      <c r="Y198">
        <v>11408163265.306</v>
      </c>
      <c r="Z198">
        <v>27.471941000000001</v>
      </c>
      <c r="AA198">
        <v>18.193584000000001</v>
      </c>
    </row>
    <row r="199" spans="2:27" x14ac:dyDescent="0.25">
      <c r="B199">
        <v>11530612244.898001</v>
      </c>
      <c r="C199">
        <v>28.351595</v>
      </c>
      <c r="D199">
        <v>19.221381999999998</v>
      </c>
      <c r="Y199">
        <v>11530612244.898001</v>
      </c>
      <c r="Z199">
        <v>27.540866999999999</v>
      </c>
      <c r="AA199">
        <v>18.167669</v>
      </c>
    </row>
    <row r="200" spans="2:27" x14ac:dyDescent="0.25">
      <c r="B200">
        <v>11653061224.49</v>
      </c>
      <c r="C200">
        <v>28.585395999999999</v>
      </c>
      <c r="D200">
        <v>19.264841000000001</v>
      </c>
      <c r="Y200">
        <v>11653061224.49</v>
      </c>
      <c r="Z200">
        <v>27.851982</v>
      </c>
      <c r="AA200">
        <v>18.330807</v>
      </c>
    </row>
    <row r="201" spans="2:27" x14ac:dyDescent="0.25">
      <c r="B201">
        <v>11775510204.082001</v>
      </c>
      <c r="C201">
        <v>28.531597000000001</v>
      </c>
      <c r="D201">
        <v>19.137792999999999</v>
      </c>
      <c r="Y201">
        <v>11775510204.082001</v>
      </c>
      <c r="Z201">
        <v>27.996763000000001</v>
      </c>
      <c r="AA201">
        <v>18.351513000000001</v>
      </c>
    </row>
    <row r="202" spans="2:27" x14ac:dyDescent="0.25">
      <c r="B202">
        <v>11897959183.673</v>
      </c>
      <c r="C202">
        <v>28.525711000000001</v>
      </c>
      <c r="D202">
        <v>19.052206000000002</v>
      </c>
      <c r="Y202">
        <v>11897959183.673</v>
      </c>
      <c r="Z202">
        <v>28.049634999999999</v>
      </c>
      <c r="AA202">
        <v>18.430686999999999</v>
      </c>
    </row>
    <row r="203" spans="2:27" x14ac:dyDescent="0.25">
      <c r="B203">
        <v>12020408163.264999</v>
      </c>
      <c r="C203">
        <v>28.309168</v>
      </c>
      <c r="D203">
        <v>18.725365</v>
      </c>
      <c r="Y203">
        <v>12020408163.264999</v>
      </c>
      <c r="Z203">
        <v>28.024114999999998</v>
      </c>
      <c r="AA203">
        <v>18.369503000000002</v>
      </c>
    </row>
    <row r="204" spans="2:27" x14ac:dyDescent="0.25">
      <c r="B204">
        <v>12142857142.857</v>
      </c>
      <c r="C204">
        <v>28.443086999999998</v>
      </c>
      <c r="D204">
        <v>18.722000000000001</v>
      </c>
      <c r="Y204">
        <v>12142857142.857</v>
      </c>
      <c r="Z204">
        <v>28.224246999999998</v>
      </c>
      <c r="AA204">
        <v>18.478203000000001</v>
      </c>
    </row>
    <row r="205" spans="2:27" x14ac:dyDescent="0.25">
      <c r="B205">
        <v>12265306122.448999</v>
      </c>
      <c r="C205">
        <v>28.383312</v>
      </c>
      <c r="D205">
        <v>18.589941</v>
      </c>
      <c r="Y205">
        <v>12265306122.448999</v>
      </c>
      <c r="Z205">
        <v>28.432362000000001</v>
      </c>
      <c r="AA205">
        <v>18.616724000000001</v>
      </c>
    </row>
    <row r="206" spans="2:27" x14ac:dyDescent="0.25">
      <c r="B206">
        <v>12387755102.041</v>
      </c>
      <c r="C206">
        <v>28.469763</v>
      </c>
      <c r="D206">
        <v>18.568203</v>
      </c>
      <c r="Y206">
        <v>12387755102.041</v>
      </c>
      <c r="Z206">
        <v>28.804511999999999</v>
      </c>
      <c r="AA206">
        <v>18.976391</v>
      </c>
    </row>
    <row r="207" spans="2:27" x14ac:dyDescent="0.25">
      <c r="B207">
        <v>12510204081.632999</v>
      </c>
      <c r="C207">
        <v>28.238726</v>
      </c>
      <c r="D207">
        <v>18.017316999999998</v>
      </c>
      <c r="Y207">
        <v>12510204081.632999</v>
      </c>
      <c r="Z207">
        <v>28.985513999999998</v>
      </c>
      <c r="AA207">
        <v>19.017799</v>
      </c>
    </row>
    <row r="208" spans="2:27" x14ac:dyDescent="0.25">
      <c r="B208">
        <v>12632653061.224001</v>
      </c>
      <c r="C208">
        <v>27.946902999999999</v>
      </c>
      <c r="D208">
        <v>17.55414</v>
      </c>
      <c r="Y208">
        <v>12632653061.224001</v>
      </c>
      <c r="Z208">
        <v>28.840532</v>
      </c>
      <c r="AA208">
        <v>18.734219</v>
      </c>
    </row>
    <row r="209" spans="2:27" x14ac:dyDescent="0.25">
      <c r="B209">
        <v>12755102040.816</v>
      </c>
      <c r="C209">
        <v>27.578092999999999</v>
      </c>
      <c r="D209">
        <v>17.101679000000001</v>
      </c>
      <c r="Y209">
        <v>12755102040.816</v>
      </c>
      <c r="Z209">
        <v>28.393153999999999</v>
      </c>
      <c r="AA209">
        <v>18.238699</v>
      </c>
    </row>
    <row r="210" spans="2:27" x14ac:dyDescent="0.25">
      <c r="B210">
        <v>12877551020.408001</v>
      </c>
      <c r="C210">
        <v>27.624639999999999</v>
      </c>
      <c r="D210">
        <v>17.093712</v>
      </c>
      <c r="Y210">
        <v>12877551020.408001</v>
      </c>
      <c r="Z210">
        <v>28.205257</v>
      </c>
      <c r="AA210">
        <v>18.045649999999998</v>
      </c>
    </row>
    <row r="211" spans="2:27" x14ac:dyDescent="0.25">
      <c r="B211">
        <v>13000000000</v>
      </c>
      <c r="C211">
        <v>27.648464000000001</v>
      </c>
      <c r="D211">
        <v>16.958479000000001</v>
      </c>
      <c r="Y211">
        <v>13000000000</v>
      </c>
      <c r="Z211">
        <v>28.200883999999999</v>
      </c>
      <c r="AA211">
        <v>17.978891000000001</v>
      </c>
    </row>
    <row r="212" spans="2:27" x14ac:dyDescent="0.25">
      <c r="B212" t="s">
        <v>25</v>
      </c>
      <c r="Y212" t="s">
        <v>25</v>
      </c>
    </row>
    <row r="215" spans="2:27" x14ac:dyDescent="0.25">
      <c r="B215" t="s">
        <v>26</v>
      </c>
      <c r="Y215" t="s">
        <v>26</v>
      </c>
    </row>
    <row r="216" spans="2:27" x14ac:dyDescent="0.25">
      <c r="B216" t="s">
        <v>23</v>
      </c>
      <c r="C216" t="s">
        <v>275</v>
      </c>
      <c r="D216" t="s">
        <v>276</v>
      </c>
      <c r="Y216" t="s">
        <v>23</v>
      </c>
      <c r="Z216" t="s">
        <v>275</v>
      </c>
      <c r="AA216" t="s">
        <v>276</v>
      </c>
    </row>
    <row r="217" spans="2:27" x14ac:dyDescent="0.25">
      <c r="B217">
        <v>1000000000</v>
      </c>
      <c r="C217">
        <v>29.647188</v>
      </c>
      <c r="D217">
        <v>18.313842999999999</v>
      </c>
      <c r="Y217">
        <v>1000000000</v>
      </c>
      <c r="Z217">
        <v>30.539511000000001</v>
      </c>
      <c r="AA217">
        <v>17.066866000000001</v>
      </c>
    </row>
    <row r="218" spans="2:27" x14ac:dyDescent="0.25">
      <c r="B218">
        <v>1122448979.5918</v>
      </c>
      <c r="C218">
        <v>27.668914999999998</v>
      </c>
      <c r="D218">
        <v>17.061852999999999</v>
      </c>
      <c r="Y218">
        <v>1122448979.5918</v>
      </c>
      <c r="Z218">
        <v>29.585868999999999</v>
      </c>
      <c r="AA218">
        <v>17.124689</v>
      </c>
    </row>
    <row r="219" spans="2:27" x14ac:dyDescent="0.25">
      <c r="B219">
        <v>1244897959.1837001</v>
      </c>
      <c r="C219">
        <v>25.941046</v>
      </c>
      <c r="D219">
        <v>15.988433000000001</v>
      </c>
      <c r="Y219">
        <v>1244897959.1837001</v>
      </c>
      <c r="Z219">
        <v>29.534493999999999</v>
      </c>
      <c r="AA219">
        <v>17.912299999999998</v>
      </c>
    </row>
    <row r="220" spans="2:27" x14ac:dyDescent="0.25">
      <c r="B220">
        <v>1367346938.7755001</v>
      </c>
      <c r="C220">
        <v>24.800471999999999</v>
      </c>
      <c r="D220">
        <v>15.135797</v>
      </c>
      <c r="Y220">
        <v>1367346938.7755001</v>
      </c>
      <c r="Z220">
        <v>30.472156999999999</v>
      </c>
      <c r="AA220">
        <v>19.193747999999999</v>
      </c>
    </row>
    <row r="221" spans="2:27" x14ac:dyDescent="0.25">
      <c r="B221">
        <v>1489795918.3673</v>
      </c>
      <c r="C221">
        <v>24.628267000000001</v>
      </c>
      <c r="D221">
        <v>15.391870000000001</v>
      </c>
      <c r="Y221">
        <v>1489795918.3673</v>
      </c>
      <c r="Z221">
        <v>30.845103999999999</v>
      </c>
      <c r="AA221">
        <v>19.955275</v>
      </c>
    </row>
    <row r="222" spans="2:27" x14ac:dyDescent="0.25">
      <c r="B222">
        <v>1612244897.9591999</v>
      </c>
      <c r="C222">
        <v>24.456382999999999</v>
      </c>
      <c r="D222">
        <v>15.55358</v>
      </c>
      <c r="Y222">
        <v>1612244897.9591999</v>
      </c>
      <c r="Z222">
        <v>31.268325999999998</v>
      </c>
      <c r="AA222">
        <v>20.934660000000001</v>
      </c>
    </row>
    <row r="223" spans="2:27" x14ac:dyDescent="0.25">
      <c r="B223">
        <v>1734693877.5510001</v>
      </c>
      <c r="C223">
        <v>24.503708</v>
      </c>
      <c r="D223">
        <v>15.764549000000001</v>
      </c>
      <c r="Y223">
        <v>1734693877.5510001</v>
      </c>
      <c r="Z223">
        <v>31.438164</v>
      </c>
      <c r="AA223">
        <v>21.520582000000001</v>
      </c>
    </row>
    <row r="224" spans="2:27" x14ac:dyDescent="0.25">
      <c r="B224">
        <v>1857142857.1429</v>
      </c>
      <c r="C224">
        <v>24.315494999999999</v>
      </c>
      <c r="D224">
        <v>15.636785</v>
      </c>
      <c r="Y224">
        <v>1857142857.1429</v>
      </c>
      <c r="Z224">
        <v>30.739635</v>
      </c>
      <c r="AA224">
        <v>20.963324</v>
      </c>
    </row>
    <row r="225" spans="2:27" x14ac:dyDescent="0.25">
      <c r="B225">
        <v>1979591836.7347</v>
      </c>
      <c r="C225">
        <v>23.813835000000001</v>
      </c>
      <c r="D225">
        <v>15.333660999999999</v>
      </c>
      <c r="Y225">
        <v>1979591836.7347</v>
      </c>
      <c r="Z225">
        <v>28.870740999999999</v>
      </c>
      <c r="AA225">
        <v>19.419557999999999</v>
      </c>
    </row>
    <row r="226" spans="2:27" x14ac:dyDescent="0.25">
      <c r="B226">
        <v>2102040816.3264999</v>
      </c>
      <c r="C226">
        <v>23.298577999999999</v>
      </c>
      <c r="D226">
        <v>14.861905</v>
      </c>
      <c r="Y226">
        <v>2102040816.3264999</v>
      </c>
      <c r="Z226">
        <v>27.347180999999999</v>
      </c>
      <c r="AA226">
        <v>18.161825</v>
      </c>
    </row>
    <row r="227" spans="2:27" x14ac:dyDescent="0.25">
      <c r="B227">
        <v>2224489795.9183998</v>
      </c>
      <c r="C227">
        <v>22.711487000000002</v>
      </c>
      <c r="D227">
        <v>14.26972</v>
      </c>
      <c r="Y227">
        <v>2224489795.9183998</v>
      </c>
      <c r="Z227">
        <v>27.589881999999999</v>
      </c>
      <c r="AA227">
        <v>18.552766999999999</v>
      </c>
    </row>
    <row r="228" spans="2:27" x14ac:dyDescent="0.25">
      <c r="B228">
        <v>2346938775.5102</v>
      </c>
      <c r="C228">
        <v>22.868190999999999</v>
      </c>
      <c r="D228">
        <v>14.568726</v>
      </c>
      <c r="Y228">
        <v>2346938775.5102</v>
      </c>
      <c r="Z228">
        <v>27.667227</v>
      </c>
      <c r="AA228">
        <v>18.765839</v>
      </c>
    </row>
    <row r="229" spans="2:27" x14ac:dyDescent="0.25">
      <c r="B229">
        <v>2469387755.1020002</v>
      </c>
      <c r="C229">
        <v>22.998387999999998</v>
      </c>
      <c r="D229">
        <v>14.851186999999999</v>
      </c>
      <c r="Y229">
        <v>2469387755.1020002</v>
      </c>
      <c r="Z229">
        <v>27.028751</v>
      </c>
      <c r="AA229">
        <v>18.341346999999999</v>
      </c>
    </row>
    <row r="230" spans="2:27" x14ac:dyDescent="0.25">
      <c r="B230">
        <v>2591836734.6939001</v>
      </c>
      <c r="C230">
        <v>23.148147999999999</v>
      </c>
      <c r="D230">
        <v>14.939033999999999</v>
      </c>
      <c r="Y230">
        <v>2591836734.6939001</v>
      </c>
      <c r="Z230">
        <v>26.694846999999999</v>
      </c>
      <c r="AA230">
        <v>18.080348999999998</v>
      </c>
    </row>
    <row r="231" spans="2:27" x14ac:dyDescent="0.25">
      <c r="B231">
        <v>2714285714.2856998</v>
      </c>
      <c r="C231">
        <v>22.548663999999999</v>
      </c>
      <c r="D231">
        <v>14.316165</v>
      </c>
      <c r="Y231">
        <v>2714285714.2856998</v>
      </c>
      <c r="Z231">
        <v>26.751712999999999</v>
      </c>
      <c r="AA231">
        <v>18.162776999999998</v>
      </c>
    </row>
    <row r="232" spans="2:27" x14ac:dyDescent="0.25">
      <c r="B232">
        <v>2836734693.8776002</v>
      </c>
      <c r="C232">
        <v>22.999603</v>
      </c>
      <c r="D232">
        <v>14.771960999999999</v>
      </c>
      <c r="Y232">
        <v>2836734693.8776002</v>
      </c>
      <c r="Z232">
        <v>26.356895000000002</v>
      </c>
      <c r="AA232">
        <v>17.802945999999999</v>
      </c>
    </row>
    <row r="233" spans="2:27" x14ac:dyDescent="0.25">
      <c r="B233">
        <v>2959183673.4693999</v>
      </c>
      <c r="C233">
        <v>23.644584999999999</v>
      </c>
      <c r="D233">
        <v>15.454012000000001</v>
      </c>
      <c r="Y233">
        <v>2959183673.4693999</v>
      </c>
      <c r="Z233">
        <v>25.442944000000001</v>
      </c>
      <c r="AA233">
        <v>17.034047999999999</v>
      </c>
    </row>
    <row r="234" spans="2:27" x14ac:dyDescent="0.25">
      <c r="B234">
        <v>3081632653.0612001</v>
      </c>
      <c r="C234">
        <v>23.999231000000002</v>
      </c>
      <c r="D234">
        <v>15.670207</v>
      </c>
      <c r="Y234">
        <v>3081632653.0612001</v>
      </c>
      <c r="Z234">
        <v>23.977160000000001</v>
      </c>
      <c r="AA234">
        <v>15.653371</v>
      </c>
    </row>
    <row r="235" spans="2:27" x14ac:dyDescent="0.25">
      <c r="B235">
        <v>3204081632.6531</v>
      </c>
      <c r="C235">
        <v>24.063759000000001</v>
      </c>
      <c r="D235">
        <v>15.675784</v>
      </c>
      <c r="Y235">
        <v>3204081632.6531</v>
      </c>
      <c r="Z235">
        <v>22.880994999999999</v>
      </c>
      <c r="AA235">
        <v>14.70378</v>
      </c>
    </row>
    <row r="236" spans="2:27" x14ac:dyDescent="0.25">
      <c r="B236">
        <v>3326530612.2449002</v>
      </c>
      <c r="C236">
        <v>24.222225000000002</v>
      </c>
      <c r="D236">
        <v>15.775821000000001</v>
      </c>
      <c r="Y236">
        <v>3326530612.2449002</v>
      </c>
      <c r="Z236">
        <v>23.148713999999998</v>
      </c>
      <c r="AA236">
        <v>15.122605999999999</v>
      </c>
    </row>
    <row r="237" spans="2:27" x14ac:dyDescent="0.25">
      <c r="B237">
        <v>3448979591.8367</v>
      </c>
      <c r="C237">
        <v>24.484362000000001</v>
      </c>
      <c r="D237">
        <v>15.939662999999999</v>
      </c>
      <c r="Y237">
        <v>3448979591.8367</v>
      </c>
      <c r="Z237">
        <v>24.185407999999999</v>
      </c>
      <c r="AA237">
        <v>16.196024000000001</v>
      </c>
    </row>
    <row r="238" spans="2:27" x14ac:dyDescent="0.25">
      <c r="B238">
        <v>3571428571.4285998</v>
      </c>
      <c r="C238">
        <v>24.434709999999999</v>
      </c>
      <c r="D238">
        <v>15.858013</v>
      </c>
      <c r="Y238">
        <v>3571428571.4285998</v>
      </c>
      <c r="Z238">
        <v>25.475173999999999</v>
      </c>
      <c r="AA238">
        <v>17.515955000000002</v>
      </c>
    </row>
    <row r="239" spans="2:27" x14ac:dyDescent="0.25">
      <c r="B239">
        <v>3693877551.0204</v>
      </c>
      <c r="C239">
        <v>23.788401</v>
      </c>
      <c r="D239">
        <v>15.164682000000001</v>
      </c>
      <c r="Y239">
        <v>3693877551.0204</v>
      </c>
      <c r="Z239">
        <v>25.492767000000001</v>
      </c>
      <c r="AA239">
        <v>17.513974999999999</v>
      </c>
    </row>
    <row r="240" spans="2:27" x14ac:dyDescent="0.25">
      <c r="B240">
        <v>3816326530.6121998</v>
      </c>
      <c r="C240">
        <v>23.312376</v>
      </c>
      <c r="D240">
        <v>14.644155</v>
      </c>
      <c r="Y240">
        <v>3816326530.6121998</v>
      </c>
      <c r="Z240">
        <v>25.376486</v>
      </c>
      <c r="AA240">
        <v>17.354814999999999</v>
      </c>
    </row>
    <row r="241" spans="2:27" x14ac:dyDescent="0.25">
      <c r="B241">
        <v>3938775510.2041001</v>
      </c>
      <c r="C241">
        <v>23.733104999999998</v>
      </c>
      <c r="D241">
        <v>15.000915000000001</v>
      </c>
      <c r="Y241">
        <v>3938775510.2041001</v>
      </c>
      <c r="Z241">
        <v>25.438707000000001</v>
      </c>
      <c r="AA241">
        <v>17.324922999999998</v>
      </c>
    </row>
    <row r="242" spans="2:27" x14ac:dyDescent="0.25">
      <c r="B242">
        <v>4061224489.7958999</v>
      </c>
      <c r="C242">
        <v>24.289290999999999</v>
      </c>
      <c r="D242">
        <v>15.670814999999999</v>
      </c>
      <c r="Y242">
        <v>4061224489.7958999</v>
      </c>
      <c r="Z242">
        <v>25.414618000000001</v>
      </c>
      <c r="AA242">
        <v>17.337578000000001</v>
      </c>
    </row>
    <row r="243" spans="2:27" x14ac:dyDescent="0.25">
      <c r="B243">
        <v>4183673469.3878002</v>
      </c>
      <c r="C243">
        <v>25.078814999999999</v>
      </c>
      <c r="D243">
        <v>16.507861999999999</v>
      </c>
      <c r="Y243">
        <v>4183673469.3878002</v>
      </c>
      <c r="Z243">
        <v>25.647652000000001</v>
      </c>
      <c r="AA243">
        <v>17.554911000000001</v>
      </c>
    </row>
    <row r="244" spans="2:27" x14ac:dyDescent="0.25">
      <c r="B244">
        <v>4306122448.9796</v>
      </c>
      <c r="C244">
        <v>24.771799000000001</v>
      </c>
      <c r="D244">
        <v>16.154748999999999</v>
      </c>
      <c r="Y244">
        <v>4306122448.9796</v>
      </c>
      <c r="Z244">
        <v>25.835681999999998</v>
      </c>
      <c r="AA244">
        <v>17.648512</v>
      </c>
    </row>
    <row r="245" spans="2:27" x14ac:dyDescent="0.25">
      <c r="B245">
        <v>4428571428.5713997</v>
      </c>
      <c r="C245">
        <v>24.258649999999999</v>
      </c>
      <c r="D245">
        <v>15.554181</v>
      </c>
      <c r="Y245">
        <v>4428571428.5713997</v>
      </c>
      <c r="Z245">
        <v>26.200299999999999</v>
      </c>
      <c r="AA245">
        <v>17.888978999999999</v>
      </c>
    </row>
    <row r="246" spans="2:27" x14ac:dyDescent="0.25">
      <c r="B246">
        <v>4551020408.1632996</v>
      </c>
      <c r="C246">
        <v>23.362870999999998</v>
      </c>
      <c r="D246">
        <v>14.730974</v>
      </c>
      <c r="Y246">
        <v>4551020408.1632996</v>
      </c>
      <c r="Z246">
        <v>26.887544999999999</v>
      </c>
      <c r="AA246">
        <v>18.633645999999999</v>
      </c>
    </row>
    <row r="247" spans="2:27" x14ac:dyDescent="0.25">
      <c r="B247">
        <v>4673469387.7551003</v>
      </c>
      <c r="C247">
        <v>22.662707999999999</v>
      </c>
      <c r="D247">
        <v>14.104929</v>
      </c>
      <c r="Y247">
        <v>4673469387.7551003</v>
      </c>
      <c r="Z247">
        <v>27.529675000000001</v>
      </c>
      <c r="AA247">
        <v>19.334454999999998</v>
      </c>
    </row>
    <row r="248" spans="2:27" x14ac:dyDescent="0.25">
      <c r="B248">
        <v>4795918367.3469</v>
      </c>
      <c r="C248">
        <v>22.829487</v>
      </c>
      <c r="D248">
        <v>14.238728999999999</v>
      </c>
      <c r="Y248">
        <v>4795918367.3469</v>
      </c>
      <c r="Z248">
        <v>28.230713000000002</v>
      </c>
      <c r="AA248">
        <v>19.919060000000002</v>
      </c>
    </row>
    <row r="249" spans="2:27" x14ac:dyDescent="0.25">
      <c r="B249">
        <v>4918367346.9387999</v>
      </c>
      <c r="C249">
        <v>23.541891</v>
      </c>
      <c r="D249">
        <v>15.070360000000001</v>
      </c>
      <c r="Y249">
        <v>4918367346.9387999</v>
      </c>
      <c r="Z249">
        <v>28.221883999999999</v>
      </c>
      <c r="AA249">
        <v>19.897770000000001</v>
      </c>
    </row>
    <row r="250" spans="2:27" x14ac:dyDescent="0.25">
      <c r="B250">
        <v>5040816326.5305996</v>
      </c>
      <c r="C250">
        <v>24.479258000000002</v>
      </c>
      <c r="D250">
        <v>16.126469</v>
      </c>
      <c r="Y250">
        <v>5040816326.5305996</v>
      </c>
      <c r="Z250">
        <v>28.670636999999999</v>
      </c>
      <c r="AA250">
        <v>20.283771999999999</v>
      </c>
    </row>
    <row r="251" spans="2:27" x14ac:dyDescent="0.25">
      <c r="B251">
        <v>5163265306.1224003</v>
      </c>
      <c r="C251">
        <v>24.888642999999998</v>
      </c>
      <c r="D251">
        <v>16.641462000000001</v>
      </c>
      <c r="Y251">
        <v>5163265306.1224003</v>
      </c>
      <c r="Z251">
        <v>28.430655000000002</v>
      </c>
      <c r="AA251">
        <v>19.988510000000002</v>
      </c>
    </row>
    <row r="252" spans="2:27" x14ac:dyDescent="0.25">
      <c r="B252">
        <v>5285714285.7143002</v>
      </c>
      <c r="C252">
        <v>25.405543999999999</v>
      </c>
      <c r="D252">
        <v>17.073340999999999</v>
      </c>
      <c r="Y252">
        <v>5285714285.7143002</v>
      </c>
      <c r="Z252">
        <v>28.710194000000001</v>
      </c>
      <c r="AA252">
        <v>20.072254000000001</v>
      </c>
    </row>
    <row r="253" spans="2:27" x14ac:dyDescent="0.25">
      <c r="B253">
        <v>5408163265.3060999</v>
      </c>
      <c r="C253">
        <v>26.143256999999998</v>
      </c>
      <c r="D253">
        <v>17.821580999999998</v>
      </c>
      <c r="Y253">
        <v>5408163265.3060999</v>
      </c>
      <c r="Z253">
        <v>28.000886999999999</v>
      </c>
      <c r="AA253">
        <v>19.384156999999998</v>
      </c>
    </row>
    <row r="254" spans="2:27" x14ac:dyDescent="0.25">
      <c r="B254">
        <v>5530612244.8979998</v>
      </c>
      <c r="C254">
        <v>26.535102999999999</v>
      </c>
      <c r="D254">
        <v>18.268446000000001</v>
      </c>
      <c r="Y254">
        <v>5530612244.8979998</v>
      </c>
      <c r="Z254">
        <v>27.450061999999999</v>
      </c>
      <c r="AA254">
        <v>18.993718999999999</v>
      </c>
    </row>
    <row r="255" spans="2:27" x14ac:dyDescent="0.25">
      <c r="B255">
        <v>5653061224.4898005</v>
      </c>
      <c r="C255">
        <v>26.928467000000001</v>
      </c>
      <c r="D255">
        <v>18.622140999999999</v>
      </c>
      <c r="Y255">
        <v>5653061224.4898005</v>
      </c>
      <c r="Z255">
        <v>26.405042999999999</v>
      </c>
      <c r="AA255">
        <v>17.976469000000002</v>
      </c>
    </row>
    <row r="256" spans="2:27" x14ac:dyDescent="0.25">
      <c r="B256">
        <v>5775510204.0816002</v>
      </c>
      <c r="C256">
        <v>27.398806</v>
      </c>
      <c r="D256">
        <v>19.116564</v>
      </c>
      <c r="Y256">
        <v>5775510204.0816002</v>
      </c>
      <c r="Z256">
        <v>26.506615</v>
      </c>
      <c r="AA256">
        <v>18.122949999999999</v>
      </c>
    </row>
    <row r="257" spans="2:27" x14ac:dyDescent="0.25">
      <c r="B257">
        <v>5897959183.6735001</v>
      </c>
      <c r="C257">
        <v>28.031766999999999</v>
      </c>
      <c r="D257">
        <v>19.861107000000001</v>
      </c>
      <c r="Y257">
        <v>5897959183.6735001</v>
      </c>
      <c r="Z257">
        <v>26.701813000000001</v>
      </c>
      <c r="AA257">
        <v>18.428902000000001</v>
      </c>
    </row>
    <row r="258" spans="2:27" x14ac:dyDescent="0.25">
      <c r="B258">
        <v>6020408163.2652998</v>
      </c>
      <c r="C258">
        <v>28.002746999999999</v>
      </c>
      <c r="D258">
        <v>20.001511000000001</v>
      </c>
      <c r="Y258">
        <v>6020408163.2652998</v>
      </c>
      <c r="Z258">
        <v>27.047466</v>
      </c>
      <c r="AA258">
        <v>18.955231000000001</v>
      </c>
    </row>
    <row r="259" spans="2:27" x14ac:dyDescent="0.25">
      <c r="B259">
        <v>6142857142.8570995</v>
      </c>
      <c r="C259">
        <v>27.709911000000002</v>
      </c>
      <c r="D259">
        <v>19.726071999999998</v>
      </c>
      <c r="Y259">
        <v>6142857142.8570995</v>
      </c>
      <c r="Z259">
        <v>27.067225000000001</v>
      </c>
      <c r="AA259">
        <v>18.955214000000002</v>
      </c>
    </row>
    <row r="260" spans="2:27" x14ac:dyDescent="0.25">
      <c r="B260">
        <v>6265306122.4490004</v>
      </c>
      <c r="C260">
        <v>27.628551000000002</v>
      </c>
      <c r="D260">
        <v>19.656502</v>
      </c>
      <c r="Y260">
        <v>6265306122.4490004</v>
      </c>
      <c r="Z260">
        <v>27.621780000000001</v>
      </c>
      <c r="AA260">
        <v>19.478455</v>
      </c>
    </row>
    <row r="261" spans="2:27" x14ac:dyDescent="0.25">
      <c r="B261">
        <v>6387755102.0408001</v>
      </c>
      <c r="C261">
        <v>27.365753000000002</v>
      </c>
      <c r="D261">
        <v>19.442146000000001</v>
      </c>
      <c r="Y261">
        <v>6387755102.0408001</v>
      </c>
      <c r="Z261">
        <v>27.478349999999999</v>
      </c>
      <c r="AA261">
        <v>19.418725999999999</v>
      </c>
    </row>
    <row r="262" spans="2:27" x14ac:dyDescent="0.25">
      <c r="B262">
        <v>6510204081.6327</v>
      </c>
      <c r="C262">
        <v>27.077439999999999</v>
      </c>
      <c r="D262">
        <v>19.157851999999998</v>
      </c>
      <c r="Y262">
        <v>6510204081.6327</v>
      </c>
      <c r="Z262">
        <v>26.874092000000001</v>
      </c>
      <c r="AA262">
        <v>18.843861</v>
      </c>
    </row>
    <row r="263" spans="2:27" x14ac:dyDescent="0.25">
      <c r="B263">
        <v>6632653061.2244997</v>
      </c>
      <c r="C263">
        <v>26.842206999999998</v>
      </c>
      <c r="D263">
        <v>18.871082000000001</v>
      </c>
      <c r="Y263">
        <v>6632653061.2244997</v>
      </c>
      <c r="Z263">
        <v>26.602678000000001</v>
      </c>
      <c r="AA263">
        <v>18.508876999999998</v>
      </c>
    </row>
    <row r="264" spans="2:27" x14ac:dyDescent="0.25">
      <c r="B264">
        <v>6755102040.8163004</v>
      </c>
      <c r="C264">
        <v>27.276657</v>
      </c>
      <c r="D264">
        <v>19.267530000000001</v>
      </c>
      <c r="Y264">
        <v>6755102040.8163004</v>
      </c>
      <c r="Z264">
        <v>27.045680999999998</v>
      </c>
      <c r="AA264">
        <v>18.875274999999998</v>
      </c>
    </row>
    <row r="265" spans="2:27" x14ac:dyDescent="0.25">
      <c r="B265">
        <v>6877551020.4082003</v>
      </c>
      <c r="C265">
        <v>27.289891999999998</v>
      </c>
      <c r="D265">
        <v>19.211452000000001</v>
      </c>
      <c r="Y265">
        <v>6877551020.4082003</v>
      </c>
      <c r="Z265">
        <v>27.157222999999998</v>
      </c>
      <c r="AA265">
        <v>18.978705999999999</v>
      </c>
    </row>
    <row r="266" spans="2:27" x14ac:dyDescent="0.25">
      <c r="B266">
        <v>7000000000</v>
      </c>
      <c r="C266">
        <v>27.797657000000001</v>
      </c>
      <c r="D266">
        <v>19.643063000000001</v>
      </c>
      <c r="Y266">
        <v>7000000000</v>
      </c>
      <c r="Z266">
        <v>27.304157</v>
      </c>
      <c r="AA266">
        <v>19.094124000000001</v>
      </c>
    </row>
    <row r="267" spans="2:27" x14ac:dyDescent="0.25">
      <c r="B267">
        <v>7122448979.5917997</v>
      </c>
      <c r="C267">
        <v>27.504099</v>
      </c>
      <c r="D267">
        <v>19.356107999999999</v>
      </c>
      <c r="Y267">
        <v>7122448979.5917997</v>
      </c>
      <c r="Z267">
        <v>27.213573</v>
      </c>
      <c r="AA267">
        <v>18.983654000000001</v>
      </c>
    </row>
    <row r="268" spans="2:27" x14ac:dyDescent="0.25">
      <c r="B268">
        <v>7244897959.1836996</v>
      </c>
      <c r="C268">
        <v>27.260563000000001</v>
      </c>
      <c r="D268">
        <v>19.143991</v>
      </c>
      <c r="Y268">
        <v>7244897959.1836996</v>
      </c>
      <c r="Z268">
        <v>27.391918</v>
      </c>
      <c r="AA268">
        <v>19.177378000000001</v>
      </c>
    </row>
    <row r="269" spans="2:27" x14ac:dyDescent="0.25">
      <c r="B269">
        <v>7367346938.7755003</v>
      </c>
      <c r="C269">
        <v>26.739031000000001</v>
      </c>
      <c r="D269">
        <v>18.539463000000001</v>
      </c>
      <c r="Y269">
        <v>7367346938.7755003</v>
      </c>
      <c r="Z269">
        <v>27.294585999999999</v>
      </c>
      <c r="AA269">
        <v>19.03783</v>
      </c>
    </row>
    <row r="270" spans="2:27" x14ac:dyDescent="0.25">
      <c r="B270">
        <v>7489795918.3673</v>
      </c>
      <c r="C270">
        <v>26.835621</v>
      </c>
      <c r="D270">
        <v>18.553170999999999</v>
      </c>
      <c r="Y270">
        <v>7489795918.3673</v>
      </c>
      <c r="Z270">
        <v>27.415468000000001</v>
      </c>
      <c r="AA270">
        <v>19.098454</v>
      </c>
    </row>
    <row r="271" spans="2:27" x14ac:dyDescent="0.25">
      <c r="B271">
        <v>7612244897.9591999</v>
      </c>
      <c r="C271">
        <v>26.921824999999998</v>
      </c>
      <c r="D271">
        <v>18.692817999999999</v>
      </c>
      <c r="Y271">
        <v>7612244897.9591999</v>
      </c>
      <c r="Z271">
        <v>27.593277</v>
      </c>
      <c r="AA271">
        <v>19.288609000000001</v>
      </c>
    </row>
    <row r="272" spans="2:27" x14ac:dyDescent="0.25">
      <c r="B272">
        <v>7734693877.5509996</v>
      </c>
      <c r="C272">
        <v>26.733457999999999</v>
      </c>
      <c r="D272">
        <v>18.530747999999999</v>
      </c>
      <c r="Y272">
        <v>7734693877.5509996</v>
      </c>
      <c r="Z272">
        <v>27.564738999999999</v>
      </c>
      <c r="AA272">
        <v>19.279285000000002</v>
      </c>
    </row>
    <row r="273" spans="2:27" x14ac:dyDescent="0.25">
      <c r="B273">
        <v>7857142857.1429005</v>
      </c>
      <c r="C273">
        <v>26.959240000000001</v>
      </c>
      <c r="D273">
        <v>18.533384000000002</v>
      </c>
      <c r="Y273">
        <v>7857142857.1429005</v>
      </c>
      <c r="Z273">
        <v>27.707951000000001</v>
      </c>
      <c r="AA273">
        <v>19.248322999999999</v>
      </c>
    </row>
    <row r="274" spans="2:27" x14ac:dyDescent="0.25">
      <c r="B274">
        <v>7979591836.7347002</v>
      </c>
      <c r="C274">
        <v>27.484438000000001</v>
      </c>
      <c r="D274">
        <v>18.912443</v>
      </c>
      <c r="Y274">
        <v>7979591836.7347002</v>
      </c>
      <c r="Z274">
        <v>28.356000999999999</v>
      </c>
      <c r="AA274">
        <v>19.745998</v>
      </c>
    </row>
    <row r="275" spans="2:27" x14ac:dyDescent="0.25">
      <c r="B275">
        <v>8102040816.3264999</v>
      </c>
      <c r="C275">
        <v>27.804784999999999</v>
      </c>
      <c r="D275">
        <v>19.245961999999999</v>
      </c>
      <c r="Y275">
        <v>8102040816.3264999</v>
      </c>
      <c r="Z275">
        <v>28.639624000000001</v>
      </c>
      <c r="AA275">
        <v>19.964417000000001</v>
      </c>
    </row>
    <row r="276" spans="2:27" x14ac:dyDescent="0.25">
      <c r="B276">
        <v>8224489795.9183998</v>
      </c>
      <c r="C276">
        <v>27.311474</v>
      </c>
      <c r="D276">
        <v>18.764406000000001</v>
      </c>
      <c r="Y276">
        <v>8224489795.9183998</v>
      </c>
      <c r="Z276">
        <v>28.453949000000001</v>
      </c>
      <c r="AA276">
        <v>19.722059000000002</v>
      </c>
    </row>
    <row r="277" spans="2:27" x14ac:dyDescent="0.25">
      <c r="B277">
        <v>8346938775.5101995</v>
      </c>
      <c r="C277">
        <v>26.876010999999998</v>
      </c>
      <c r="D277">
        <v>18.141332999999999</v>
      </c>
      <c r="Y277">
        <v>8346938775.5101995</v>
      </c>
      <c r="Z277">
        <v>28.060289000000001</v>
      </c>
      <c r="AA277">
        <v>19.118286000000001</v>
      </c>
    </row>
    <row r="278" spans="2:27" x14ac:dyDescent="0.25">
      <c r="B278">
        <v>8469387755.1020002</v>
      </c>
      <c r="C278">
        <v>26.190033</v>
      </c>
      <c r="D278">
        <v>17.437065</v>
      </c>
      <c r="Y278">
        <v>8469387755.1020002</v>
      </c>
      <c r="Z278">
        <v>28.012539</v>
      </c>
      <c r="AA278">
        <v>19.001064</v>
      </c>
    </row>
    <row r="279" spans="2:27" x14ac:dyDescent="0.25">
      <c r="B279">
        <v>8591836734.6938992</v>
      </c>
      <c r="C279">
        <v>25.869841000000001</v>
      </c>
      <c r="D279">
        <v>17.192603999999999</v>
      </c>
      <c r="Y279">
        <v>8591836734.6938992</v>
      </c>
      <c r="Z279">
        <v>28.313528000000002</v>
      </c>
      <c r="AA279">
        <v>19.312099</v>
      </c>
    </row>
    <row r="280" spans="2:27" x14ac:dyDescent="0.25">
      <c r="B280">
        <v>8714285714.2856998</v>
      </c>
      <c r="C280">
        <v>25.256119000000002</v>
      </c>
      <c r="D280">
        <v>16.576294000000001</v>
      </c>
      <c r="Y280">
        <v>8714285714.2856998</v>
      </c>
      <c r="Z280">
        <v>28.275181</v>
      </c>
      <c r="AA280">
        <v>19.256674</v>
      </c>
    </row>
    <row r="281" spans="2:27" x14ac:dyDescent="0.25">
      <c r="B281">
        <v>8836734693.8775997</v>
      </c>
      <c r="C281">
        <v>25.38748</v>
      </c>
      <c r="D281">
        <v>16.544872000000002</v>
      </c>
      <c r="Y281">
        <v>8836734693.8775997</v>
      </c>
      <c r="Z281">
        <v>28.536097000000002</v>
      </c>
      <c r="AA281">
        <v>19.38176</v>
      </c>
    </row>
    <row r="282" spans="2:27" x14ac:dyDescent="0.25">
      <c r="B282">
        <v>8959183673.4694004</v>
      </c>
      <c r="C282">
        <v>25.544304</v>
      </c>
      <c r="D282">
        <v>16.729520999999998</v>
      </c>
      <c r="Y282">
        <v>8959183673.4694004</v>
      </c>
      <c r="Z282">
        <v>28.19735</v>
      </c>
      <c r="AA282">
        <v>19.097010000000001</v>
      </c>
    </row>
    <row r="283" spans="2:27" x14ac:dyDescent="0.25">
      <c r="B283">
        <v>9081632653.0611992</v>
      </c>
      <c r="C283">
        <v>26.006762999999999</v>
      </c>
      <c r="D283">
        <v>17.341090999999999</v>
      </c>
      <c r="Y283">
        <v>9081632653.0611992</v>
      </c>
      <c r="Z283">
        <v>27.784880000000001</v>
      </c>
      <c r="AA283">
        <v>18.885072999999998</v>
      </c>
    </row>
    <row r="284" spans="2:27" x14ac:dyDescent="0.25">
      <c r="B284">
        <v>9204081632.6530991</v>
      </c>
      <c r="C284">
        <v>25.886389000000001</v>
      </c>
      <c r="D284">
        <v>17.193352000000001</v>
      </c>
      <c r="Y284">
        <v>9204081632.6530991</v>
      </c>
      <c r="Z284">
        <v>27.081123000000002</v>
      </c>
      <c r="AA284">
        <v>18.236028999999998</v>
      </c>
    </row>
    <row r="285" spans="2:27" x14ac:dyDescent="0.25">
      <c r="B285">
        <v>9326530612.2448997</v>
      </c>
      <c r="C285">
        <v>25.723780000000001</v>
      </c>
      <c r="D285">
        <v>16.912217999999999</v>
      </c>
      <c r="Y285">
        <v>9326530612.2448997</v>
      </c>
      <c r="Z285">
        <v>26.992647000000002</v>
      </c>
      <c r="AA285">
        <v>18.057576999999998</v>
      </c>
    </row>
    <row r="286" spans="2:27" x14ac:dyDescent="0.25">
      <c r="B286">
        <v>9448979591.8367004</v>
      </c>
      <c r="C286">
        <v>25.018162</v>
      </c>
      <c r="D286">
        <v>16.170120000000001</v>
      </c>
      <c r="Y286">
        <v>9448979591.8367004</v>
      </c>
      <c r="Z286">
        <v>26.915125</v>
      </c>
      <c r="AA286">
        <v>17.933201</v>
      </c>
    </row>
    <row r="287" spans="2:27" x14ac:dyDescent="0.25">
      <c r="B287">
        <v>9571428571.4286003</v>
      </c>
      <c r="C287">
        <v>24.73893</v>
      </c>
      <c r="D287">
        <v>15.930168999999999</v>
      </c>
      <c r="Y287">
        <v>9571428571.4286003</v>
      </c>
      <c r="Z287">
        <v>26.610849000000002</v>
      </c>
      <c r="AA287">
        <v>17.666620000000002</v>
      </c>
    </row>
    <row r="288" spans="2:27" x14ac:dyDescent="0.25">
      <c r="B288">
        <v>9693877551.0203991</v>
      </c>
      <c r="C288">
        <v>24.399815</v>
      </c>
      <c r="D288">
        <v>15.511841</v>
      </c>
      <c r="Y288">
        <v>9693877551.0203991</v>
      </c>
      <c r="Z288">
        <v>26.201550000000001</v>
      </c>
      <c r="AA288">
        <v>17.175241</v>
      </c>
    </row>
    <row r="289" spans="2:27" x14ac:dyDescent="0.25">
      <c r="B289">
        <v>9816326530.6121998</v>
      </c>
      <c r="C289">
        <v>24.750263</v>
      </c>
      <c r="D289">
        <v>15.762888999999999</v>
      </c>
      <c r="Y289">
        <v>9816326530.6121998</v>
      </c>
      <c r="Z289">
        <v>25.959807999999999</v>
      </c>
      <c r="AA289">
        <v>16.746801000000001</v>
      </c>
    </row>
    <row r="290" spans="2:27" x14ac:dyDescent="0.25">
      <c r="B290">
        <v>9938775510.2040997</v>
      </c>
      <c r="C290">
        <v>25.058022999999999</v>
      </c>
      <c r="D290">
        <v>16.151014</v>
      </c>
      <c r="Y290">
        <v>9938775510.2040997</v>
      </c>
      <c r="Z290">
        <v>25.761790999999999</v>
      </c>
      <c r="AA290">
        <v>16.555299999999999</v>
      </c>
    </row>
    <row r="291" spans="2:27" x14ac:dyDescent="0.25">
      <c r="B291">
        <v>10061224489.796</v>
      </c>
      <c r="C291">
        <v>25.725352999999998</v>
      </c>
      <c r="D291">
        <v>16.900894000000001</v>
      </c>
      <c r="Y291">
        <v>10061224489.796</v>
      </c>
      <c r="Z291">
        <v>25.678042999999999</v>
      </c>
      <c r="AA291">
        <v>16.564747000000001</v>
      </c>
    </row>
    <row r="292" spans="2:27" x14ac:dyDescent="0.25">
      <c r="B292">
        <v>10183673469.388</v>
      </c>
      <c r="C292">
        <v>26.244648000000002</v>
      </c>
      <c r="D292">
        <v>17.386845000000001</v>
      </c>
      <c r="Y292">
        <v>10183673469.388</v>
      </c>
      <c r="Z292">
        <v>25.963294999999999</v>
      </c>
      <c r="AA292">
        <v>16.841059000000001</v>
      </c>
    </row>
    <row r="293" spans="2:27" x14ac:dyDescent="0.25">
      <c r="B293">
        <v>10306122448.98</v>
      </c>
      <c r="C293">
        <v>26.621893</v>
      </c>
      <c r="D293">
        <v>17.672111999999998</v>
      </c>
      <c r="Y293">
        <v>10306122448.98</v>
      </c>
      <c r="Z293">
        <v>26.843418</v>
      </c>
      <c r="AA293">
        <v>17.587236000000001</v>
      </c>
    </row>
    <row r="294" spans="2:27" x14ac:dyDescent="0.25">
      <c r="B294">
        <v>10428571428.570999</v>
      </c>
      <c r="C294">
        <v>26.691064999999998</v>
      </c>
      <c r="D294">
        <v>17.802068999999999</v>
      </c>
      <c r="Y294">
        <v>10428571428.570999</v>
      </c>
      <c r="Z294">
        <v>27.399139000000002</v>
      </c>
      <c r="AA294">
        <v>18.130032</v>
      </c>
    </row>
    <row r="295" spans="2:27" x14ac:dyDescent="0.25">
      <c r="B295">
        <v>10551020408.163</v>
      </c>
      <c r="C295">
        <v>26.836684999999999</v>
      </c>
      <c r="D295">
        <v>17.990921</v>
      </c>
      <c r="Y295">
        <v>10551020408.163</v>
      </c>
      <c r="Z295">
        <v>27.493373999999999</v>
      </c>
      <c r="AA295">
        <v>18.276318</v>
      </c>
    </row>
    <row r="296" spans="2:27" x14ac:dyDescent="0.25">
      <c r="B296">
        <v>10673469387.754999</v>
      </c>
      <c r="C296">
        <v>27.139672999999998</v>
      </c>
      <c r="D296">
        <v>18.257719000000002</v>
      </c>
      <c r="Y296">
        <v>10673469387.754999</v>
      </c>
      <c r="Z296">
        <v>27.232856999999999</v>
      </c>
      <c r="AA296">
        <v>17.994292999999999</v>
      </c>
    </row>
    <row r="297" spans="2:27" x14ac:dyDescent="0.25">
      <c r="B297">
        <v>10795918367.347</v>
      </c>
      <c r="C297">
        <v>27.320442</v>
      </c>
      <c r="D297">
        <v>18.384449</v>
      </c>
      <c r="Y297">
        <v>10795918367.347</v>
      </c>
      <c r="Z297">
        <v>26.940617</v>
      </c>
      <c r="AA297">
        <v>17.657543</v>
      </c>
    </row>
    <row r="298" spans="2:27" x14ac:dyDescent="0.25">
      <c r="B298">
        <v>10918367346.938999</v>
      </c>
      <c r="C298">
        <v>27.624040999999998</v>
      </c>
      <c r="D298">
        <v>18.677301</v>
      </c>
      <c r="Y298">
        <v>10918367346.938999</v>
      </c>
      <c r="Z298">
        <v>26.812338</v>
      </c>
      <c r="AA298">
        <v>17.553068</v>
      </c>
    </row>
    <row r="299" spans="2:27" x14ac:dyDescent="0.25">
      <c r="B299">
        <v>11040816326.531</v>
      </c>
      <c r="C299">
        <v>27.540319</v>
      </c>
      <c r="D299">
        <v>18.548487000000002</v>
      </c>
      <c r="Y299">
        <v>11040816326.531</v>
      </c>
      <c r="Z299">
        <v>26.575659000000002</v>
      </c>
      <c r="AA299">
        <v>17.328202999999998</v>
      </c>
    </row>
    <row r="300" spans="2:27" x14ac:dyDescent="0.25">
      <c r="B300">
        <v>11163265306.122</v>
      </c>
      <c r="C300">
        <v>27.479441000000001</v>
      </c>
      <c r="D300">
        <v>18.340292000000002</v>
      </c>
      <c r="Y300">
        <v>11163265306.122</v>
      </c>
      <c r="Z300">
        <v>26.491015999999998</v>
      </c>
      <c r="AA300">
        <v>17.108301000000001</v>
      </c>
    </row>
    <row r="301" spans="2:27" x14ac:dyDescent="0.25">
      <c r="B301">
        <v>11285714285.714001</v>
      </c>
      <c r="C301">
        <v>26.810600000000001</v>
      </c>
      <c r="D301">
        <v>17.618824</v>
      </c>
      <c r="Y301">
        <v>11285714285.714001</v>
      </c>
      <c r="Z301">
        <v>26.448153999999999</v>
      </c>
      <c r="AA301">
        <v>16.934729000000001</v>
      </c>
    </row>
    <row r="302" spans="2:27" x14ac:dyDescent="0.25">
      <c r="B302">
        <v>11408163265.306</v>
      </c>
      <c r="C302">
        <v>26.494651999999999</v>
      </c>
      <c r="D302">
        <v>17.237279999999998</v>
      </c>
      <c r="Y302">
        <v>11408163265.306</v>
      </c>
      <c r="Z302">
        <v>26.752811000000001</v>
      </c>
      <c r="AA302">
        <v>17.161930000000002</v>
      </c>
    </row>
    <row r="303" spans="2:27" x14ac:dyDescent="0.25">
      <c r="B303">
        <v>11530612244.898001</v>
      </c>
      <c r="C303">
        <v>26.614606999999999</v>
      </c>
      <c r="D303">
        <v>17.212543</v>
      </c>
      <c r="Y303">
        <v>11530612244.898001</v>
      </c>
      <c r="Z303">
        <v>27.109537</v>
      </c>
      <c r="AA303">
        <v>17.408843999999998</v>
      </c>
    </row>
    <row r="304" spans="2:27" x14ac:dyDescent="0.25">
      <c r="B304">
        <v>11653061224.49</v>
      </c>
      <c r="C304">
        <v>26.652626000000001</v>
      </c>
      <c r="D304">
        <v>17.031466000000002</v>
      </c>
      <c r="Y304">
        <v>11653061224.49</v>
      </c>
      <c r="Z304">
        <v>27.206804000000002</v>
      </c>
      <c r="AA304">
        <v>17.354500000000002</v>
      </c>
    </row>
    <row r="305" spans="2:27" x14ac:dyDescent="0.25">
      <c r="B305">
        <v>11775510204.082001</v>
      </c>
      <c r="C305">
        <v>26.284200999999999</v>
      </c>
      <c r="D305">
        <v>16.572769000000001</v>
      </c>
      <c r="Y305">
        <v>11775510204.082001</v>
      </c>
      <c r="Z305">
        <v>26.921137000000002</v>
      </c>
      <c r="AA305">
        <v>16.952010999999999</v>
      </c>
    </row>
    <row r="306" spans="2:27" x14ac:dyDescent="0.25">
      <c r="B306">
        <v>11897959183.673</v>
      </c>
      <c r="C306">
        <v>25.897364</v>
      </c>
      <c r="D306">
        <v>16.121684999999999</v>
      </c>
      <c r="Y306">
        <v>11897959183.673</v>
      </c>
      <c r="Z306">
        <v>26.691025</v>
      </c>
      <c r="AA306">
        <v>16.805132</v>
      </c>
    </row>
    <row r="307" spans="2:27" x14ac:dyDescent="0.25">
      <c r="B307">
        <v>12020408163.264999</v>
      </c>
      <c r="C307">
        <v>25.482771</v>
      </c>
      <c r="D307">
        <v>15.576537999999999</v>
      </c>
      <c r="Y307">
        <v>12020408163.264999</v>
      </c>
      <c r="Z307">
        <v>26.117049999999999</v>
      </c>
      <c r="AA307">
        <v>16.202228999999999</v>
      </c>
    </row>
    <row r="308" spans="2:27" x14ac:dyDescent="0.25">
      <c r="B308">
        <v>12142857142.857</v>
      </c>
      <c r="C308">
        <v>25.621758</v>
      </c>
      <c r="D308">
        <v>15.565987</v>
      </c>
      <c r="Y308">
        <v>12142857142.857</v>
      </c>
      <c r="Z308">
        <v>26.448219000000002</v>
      </c>
      <c r="AA308">
        <v>16.458023000000001</v>
      </c>
    </row>
    <row r="309" spans="2:27" x14ac:dyDescent="0.25">
      <c r="B309">
        <v>12265306122.448999</v>
      </c>
      <c r="C309">
        <v>25.217338999999999</v>
      </c>
      <c r="D309">
        <v>15.072309000000001</v>
      </c>
      <c r="Y309">
        <v>12265306122.448999</v>
      </c>
      <c r="Z309">
        <v>26.237646000000002</v>
      </c>
      <c r="AA309">
        <v>16.159168000000001</v>
      </c>
    </row>
    <row r="310" spans="2:27" x14ac:dyDescent="0.25">
      <c r="B310">
        <v>12387755102.041</v>
      </c>
      <c r="C310">
        <v>25.218796000000001</v>
      </c>
      <c r="D310">
        <v>14.985192</v>
      </c>
      <c r="Y310">
        <v>12387755102.041</v>
      </c>
      <c r="Z310">
        <v>26.748259999999998</v>
      </c>
      <c r="AA310">
        <v>16.697416</v>
      </c>
    </row>
    <row r="311" spans="2:27" x14ac:dyDescent="0.25">
      <c r="B311">
        <v>12510204081.632999</v>
      </c>
      <c r="C311">
        <v>24.774284000000002</v>
      </c>
      <c r="D311">
        <v>14.206636</v>
      </c>
      <c r="Y311">
        <v>12510204081.632999</v>
      </c>
      <c r="Z311">
        <v>26.309080000000002</v>
      </c>
      <c r="AA311">
        <v>16.112188</v>
      </c>
    </row>
    <row r="312" spans="2:27" x14ac:dyDescent="0.25">
      <c r="B312">
        <v>12632653061.224001</v>
      </c>
      <c r="C312">
        <v>24.695592999999999</v>
      </c>
      <c r="D312">
        <v>13.954276</v>
      </c>
      <c r="Y312">
        <v>12632653061.224001</v>
      </c>
      <c r="Z312">
        <v>26.435184</v>
      </c>
      <c r="AA312">
        <v>16.099722</v>
      </c>
    </row>
    <row r="313" spans="2:27" x14ac:dyDescent="0.25">
      <c r="B313">
        <v>12755102040.816</v>
      </c>
      <c r="C313">
        <v>24.342264</v>
      </c>
      <c r="D313">
        <v>13.493639999999999</v>
      </c>
      <c r="Y313">
        <v>12755102040.816</v>
      </c>
      <c r="Z313">
        <v>25.715375999999999</v>
      </c>
      <c r="AA313">
        <v>15.298893</v>
      </c>
    </row>
    <row r="314" spans="2:27" x14ac:dyDescent="0.25">
      <c r="B314">
        <v>12877551020.408001</v>
      </c>
      <c r="C314">
        <v>24.325506000000001</v>
      </c>
      <c r="D314">
        <v>13.398265</v>
      </c>
      <c r="Y314">
        <v>12877551020.408001</v>
      </c>
      <c r="Z314">
        <v>25.667358</v>
      </c>
      <c r="AA314">
        <v>15.233167999999999</v>
      </c>
    </row>
    <row r="315" spans="2:27" x14ac:dyDescent="0.25">
      <c r="B315">
        <v>13000000000</v>
      </c>
      <c r="C315">
        <v>24.163209999999999</v>
      </c>
      <c r="D315">
        <v>13.034565000000001</v>
      </c>
      <c r="Y315">
        <v>13000000000</v>
      </c>
      <c r="Z315">
        <v>25.41658</v>
      </c>
      <c r="AA315">
        <v>14.896938</v>
      </c>
    </row>
    <row r="316" spans="2:27" x14ac:dyDescent="0.25">
      <c r="B316" t="s">
        <v>25</v>
      </c>
      <c r="Y316" t="s">
        <v>25</v>
      </c>
    </row>
    <row r="319" spans="2:27" x14ac:dyDescent="0.25">
      <c r="B319" t="s">
        <v>27</v>
      </c>
      <c r="Y319" t="s">
        <v>27</v>
      </c>
    </row>
    <row r="320" spans="2:27" x14ac:dyDescent="0.25">
      <c r="B320" t="s">
        <v>23</v>
      </c>
      <c r="C320" t="s">
        <v>277</v>
      </c>
      <c r="D320" t="s">
        <v>278</v>
      </c>
      <c r="Y320" t="s">
        <v>23</v>
      </c>
      <c r="Z320" t="s">
        <v>277</v>
      </c>
      <c r="AA320" t="s">
        <v>278</v>
      </c>
    </row>
    <row r="321" spans="2:27" x14ac:dyDescent="0.25">
      <c r="B321">
        <v>1000000000</v>
      </c>
      <c r="C321">
        <v>25.515408000000001</v>
      </c>
      <c r="D321">
        <v>13.612703</v>
      </c>
      <c r="Y321">
        <v>1000000000</v>
      </c>
      <c r="Z321">
        <v>30.950876000000001</v>
      </c>
      <c r="AA321">
        <v>17.088564000000002</v>
      </c>
    </row>
    <row r="322" spans="2:27" x14ac:dyDescent="0.25">
      <c r="B322">
        <v>1122448979.5918</v>
      </c>
      <c r="C322">
        <v>25.665482000000001</v>
      </c>
      <c r="D322">
        <v>14.539327999999999</v>
      </c>
      <c r="Y322">
        <v>1122448979.5918</v>
      </c>
      <c r="Z322">
        <v>30.086718000000001</v>
      </c>
      <c r="AA322">
        <v>17.289536999999999</v>
      </c>
    </row>
    <row r="323" spans="2:27" x14ac:dyDescent="0.25">
      <c r="B323">
        <v>1244897959.1837001</v>
      </c>
      <c r="C323">
        <v>25.580801000000001</v>
      </c>
      <c r="D323">
        <v>15.212939</v>
      </c>
      <c r="Y323">
        <v>1244897959.1837001</v>
      </c>
      <c r="Z323">
        <v>30.334799</v>
      </c>
      <c r="AA323">
        <v>18.430933</v>
      </c>
    </row>
    <row r="324" spans="2:27" x14ac:dyDescent="0.25">
      <c r="B324">
        <v>1367346938.7755001</v>
      </c>
      <c r="C324">
        <v>24.283287000000001</v>
      </c>
      <c r="D324">
        <v>14.211631000000001</v>
      </c>
      <c r="Y324">
        <v>1367346938.7755001</v>
      </c>
      <c r="Z324">
        <v>29.892931000000001</v>
      </c>
      <c r="AA324">
        <v>18.330904</v>
      </c>
    </row>
    <row r="325" spans="2:27" x14ac:dyDescent="0.25">
      <c r="B325">
        <v>1489795918.3673</v>
      </c>
      <c r="C325">
        <v>23.756567</v>
      </c>
      <c r="D325">
        <v>14.171061999999999</v>
      </c>
      <c r="Y325">
        <v>1489795918.3673</v>
      </c>
      <c r="Z325">
        <v>30.369475999999999</v>
      </c>
      <c r="AA325">
        <v>19.199345000000001</v>
      </c>
    </row>
    <row r="326" spans="2:27" x14ac:dyDescent="0.25">
      <c r="B326">
        <v>1612244897.9591999</v>
      </c>
      <c r="C326">
        <v>23.402896999999999</v>
      </c>
      <c r="D326">
        <v>14.146065999999999</v>
      </c>
      <c r="Y326">
        <v>1612244897.9591999</v>
      </c>
      <c r="Z326">
        <v>31.614723000000001</v>
      </c>
      <c r="AA326">
        <v>20.996634</v>
      </c>
    </row>
    <row r="327" spans="2:27" x14ac:dyDescent="0.25">
      <c r="B327">
        <v>1734693877.5510001</v>
      </c>
      <c r="C327">
        <v>23.128457999999998</v>
      </c>
      <c r="D327">
        <v>14.031758999999999</v>
      </c>
      <c r="Y327">
        <v>1734693877.5510001</v>
      </c>
      <c r="Z327">
        <v>32.935074</v>
      </c>
      <c r="AA327">
        <v>22.729614000000002</v>
      </c>
    </row>
    <row r="328" spans="2:27" x14ac:dyDescent="0.25">
      <c r="B328">
        <v>1857142857.1429</v>
      </c>
      <c r="C328">
        <v>22.775625000000002</v>
      </c>
      <c r="D328">
        <v>13.752902000000001</v>
      </c>
      <c r="Y328">
        <v>1857142857.1429</v>
      </c>
      <c r="Z328">
        <v>31.959962999999998</v>
      </c>
      <c r="AA328">
        <v>21.907060999999999</v>
      </c>
    </row>
    <row r="329" spans="2:27" x14ac:dyDescent="0.25">
      <c r="B329">
        <v>1979591836.7347</v>
      </c>
      <c r="C329">
        <v>22.351513000000001</v>
      </c>
      <c r="D329">
        <v>13.558078</v>
      </c>
      <c r="Y329">
        <v>1979591836.7347</v>
      </c>
      <c r="Z329">
        <v>29.462391</v>
      </c>
      <c r="AA329">
        <v>19.749475</v>
      </c>
    </row>
    <row r="330" spans="2:27" x14ac:dyDescent="0.25">
      <c r="B330">
        <v>2102040816.3264999</v>
      </c>
      <c r="C330">
        <v>21.759235</v>
      </c>
      <c r="D330">
        <v>13.040309000000001</v>
      </c>
      <c r="Y330">
        <v>2102040816.3264999</v>
      </c>
      <c r="Z330">
        <v>28.459720999999998</v>
      </c>
      <c r="AA330">
        <v>19.011531999999999</v>
      </c>
    </row>
    <row r="331" spans="2:27" x14ac:dyDescent="0.25">
      <c r="B331">
        <v>2224489795.9183998</v>
      </c>
      <c r="C331">
        <v>21.009920000000001</v>
      </c>
      <c r="D331">
        <v>12.291516</v>
      </c>
      <c r="Y331">
        <v>2224489795.9183998</v>
      </c>
      <c r="Z331">
        <v>28.129978000000001</v>
      </c>
      <c r="AA331">
        <v>18.824788999999999</v>
      </c>
    </row>
    <row r="332" spans="2:27" x14ac:dyDescent="0.25">
      <c r="B332">
        <v>2346938775.5102</v>
      </c>
      <c r="C332">
        <v>20.974976000000002</v>
      </c>
      <c r="D332">
        <v>12.427076</v>
      </c>
      <c r="Y332">
        <v>2346938775.5102</v>
      </c>
      <c r="Z332">
        <v>27.268145000000001</v>
      </c>
      <c r="AA332">
        <v>18.105657999999998</v>
      </c>
    </row>
    <row r="333" spans="2:27" x14ac:dyDescent="0.25">
      <c r="B333">
        <v>2469387755.1020002</v>
      </c>
      <c r="C333">
        <v>21.181540999999999</v>
      </c>
      <c r="D333">
        <v>12.790559999999999</v>
      </c>
      <c r="Y333">
        <v>2469387755.1020002</v>
      </c>
      <c r="Z333">
        <v>25.391088</v>
      </c>
      <c r="AA333">
        <v>16.461983</v>
      </c>
    </row>
    <row r="334" spans="2:27" x14ac:dyDescent="0.25">
      <c r="B334">
        <v>2591836734.6939001</v>
      </c>
      <c r="C334">
        <v>21.815584000000001</v>
      </c>
      <c r="D334">
        <v>13.348722</v>
      </c>
      <c r="Y334">
        <v>2591836734.6939001</v>
      </c>
      <c r="Z334">
        <v>25.054659000000001</v>
      </c>
      <c r="AA334">
        <v>16.199265</v>
      </c>
    </row>
    <row r="335" spans="2:27" x14ac:dyDescent="0.25">
      <c r="B335">
        <v>2714285714.2856998</v>
      </c>
      <c r="C335">
        <v>21.53265</v>
      </c>
      <c r="D335">
        <v>13.025653</v>
      </c>
      <c r="Y335">
        <v>2714285714.2856998</v>
      </c>
      <c r="Z335">
        <v>24.459724000000001</v>
      </c>
      <c r="AA335">
        <v>15.617656</v>
      </c>
    </row>
    <row r="336" spans="2:27" x14ac:dyDescent="0.25">
      <c r="B336">
        <v>2836734693.8776002</v>
      </c>
      <c r="C336">
        <v>21.987784999999999</v>
      </c>
      <c r="D336">
        <v>13.481633</v>
      </c>
      <c r="Y336">
        <v>2836734693.8776002</v>
      </c>
      <c r="Z336">
        <v>24.245453000000001</v>
      </c>
      <c r="AA336">
        <v>15.424030999999999</v>
      </c>
    </row>
    <row r="337" spans="2:27" x14ac:dyDescent="0.25">
      <c r="B337">
        <v>2959183673.4693999</v>
      </c>
      <c r="C337">
        <v>22.229503999999999</v>
      </c>
      <c r="D337">
        <v>13.770858</v>
      </c>
      <c r="Y337">
        <v>2959183673.4693999</v>
      </c>
      <c r="Z337">
        <v>23.571999000000002</v>
      </c>
      <c r="AA337">
        <v>14.878536</v>
      </c>
    </row>
    <row r="338" spans="2:27" x14ac:dyDescent="0.25">
      <c r="B338">
        <v>3081632653.0612001</v>
      </c>
      <c r="C338">
        <v>22.635542000000001</v>
      </c>
      <c r="D338">
        <v>13.997984000000001</v>
      </c>
      <c r="Y338">
        <v>3081632653.0612001</v>
      </c>
      <c r="Z338">
        <v>22.564571000000001</v>
      </c>
      <c r="AA338">
        <v>13.912834999999999</v>
      </c>
    </row>
    <row r="339" spans="2:27" x14ac:dyDescent="0.25">
      <c r="B339">
        <v>3204081632.6531</v>
      </c>
      <c r="C339">
        <v>22.731034999999999</v>
      </c>
      <c r="D339">
        <v>14.016617</v>
      </c>
      <c r="Y339">
        <v>3204081632.6531</v>
      </c>
      <c r="Z339">
        <v>21.460896999999999</v>
      </c>
      <c r="AA339">
        <v>12.911977</v>
      </c>
    </row>
    <row r="340" spans="2:27" x14ac:dyDescent="0.25">
      <c r="B340">
        <v>3326530612.2449002</v>
      </c>
      <c r="C340">
        <v>22.880998999999999</v>
      </c>
      <c r="D340">
        <v>14.082734</v>
      </c>
      <c r="Y340">
        <v>3326530612.2449002</v>
      </c>
      <c r="Z340">
        <v>21.475774999999999</v>
      </c>
      <c r="AA340">
        <v>13.032572</v>
      </c>
    </row>
    <row r="341" spans="2:27" x14ac:dyDescent="0.25">
      <c r="B341">
        <v>3448979591.8367</v>
      </c>
      <c r="C341">
        <v>22.950510000000001</v>
      </c>
      <c r="D341">
        <v>14.05653</v>
      </c>
      <c r="Y341">
        <v>3448979591.8367</v>
      </c>
      <c r="Z341">
        <v>22.909351000000001</v>
      </c>
      <c r="AA341">
        <v>14.504830999999999</v>
      </c>
    </row>
    <row r="342" spans="2:27" x14ac:dyDescent="0.25">
      <c r="B342">
        <v>3571428571.4285998</v>
      </c>
      <c r="C342">
        <v>22.628561000000001</v>
      </c>
      <c r="D342">
        <v>13.707530999999999</v>
      </c>
      <c r="Y342">
        <v>3571428571.4285998</v>
      </c>
      <c r="Z342">
        <v>24.608315999999999</v>
      </c>
      <c r="AA342">
        <v>16.250876999999999</v>
      </c>
    </row>
    <row r="343" spans="2:27" x14ac:dyDescent="0.25">
      <c r="B343">
        <v>3693877551.0204</v>
      </c>
      <c r="C343">
        <v>22.025848</v>
      </c>
      <c r="D343">
        <v>13.070441000000001</v>
      </c>
      <c r="Y343">
        <v>3693877551.0204</v>
      </c>
      <c r="Z343">
        <v>24.94191</v>
      </c>
      <c r="AA343">
        <v>16.598934</v>
      </c>
    </row>
    <row r="344" spans="2:27" x14ac:dyDescent="0.25">
      <c r="B344">
        <v>3816326530.6121998</v>
      </c>
      <c r="C344">
        <v>21.476027999999999</v>
      </c>
      <c r="D344">
        <v>12.473986</v>
      </c>
      <c r="Y344">
        <v>3816326530.6121998</v>
      </c>
      <c r="Z344">
        <v>24.921032</v>
      </c>
      <c r="AA344">
        <v>16.541691</v>
      </c>
    </row>
    <row r="345" spans="2:27" x14ac:dyDescent="0.25">
      <c r="B345">
        <v>3938775510.2041001</v>
      </c>
      <c r="C345">
        <v>21.881594</v>
      </c>
      <c r="D345">
        <v>12.817728000000001</v>
      </c>
      <c r="Y345">
        <v>3938775510.2041001</v>
      </c>
      <c r="Z345">
        <v>25.094536000000002</v>
      </c>
      <c r="AA345">
        <v>16.631799999999998</v>
      </c>
    </row>
    <row r="346" spans="2:27" x14ac:dyDescent="0.25">
      <c r="B346">
        <v>4061224489.7958999</v>
      </c>
      <c r="C346">
        <v>22.289639999999999</v>
      </c>
      <c r="D346">
        <v>13.348558000000001</v>
      </c>
      <c r="Y346">
        <v>4061224489.7958999</v>
      </c>
      <c r="Z346">
        <v>25.776126999999999</v>
      </c>
      <c r="AA346">
        <v>17.362369999999999</v>
      </c>
    </row>
    <row r="347" spans="2:27" x14ac:dyDescent="0.25">
      <c r="B347">
        <v>4183673469.3878002</v>
      </c>
      <c r="C347">
        <v>23.090546</v>
      </c>
      <c r="D347">
        <v>14.179584999999999</v>
      </c>
      <c r="Y347">
        <v>4183673469.3878002</v>
      </c>
      <c r="Z347">
        <v>26.615784000000001</v>
      </c>
      <c r="AA347">
        <v>18.192696000000002</v>
      </c>
    </row>
    <row r="348" spans="2:27" x14ac:dyDescent="0.25">
      <c r="B348">
        <v>4306122448.9796</v>
      </c>
      <c r="C348">
        <v>22.73263</v>
      </c>
      <c r="D348">
        <v>13.732540999999999</v>
      </c>
      <c r="Y348">
        <v>4306122448.9796</v>
      </c>
      <c r="Z348">
        <v>27.431215000000002</v>
      </c>
      <c r="AA348">
        <v>18.914337</v>
      </c>
    </row>
    <row r="349" spans="2:27" x14ac:dyDescent="0.25">
      <c r="B349">
        <v>4428571428.5713997</v>
      </c>
      <c r="C349">
        <v>22.200438999999999</v>
      </c>
      <c r="D349">
        <v>13.085122999999999</v>
      </c>
      <c r="Y349">
        <v>4428571428.5713997</v>
      </c>
      <c r="Z349">
        <v>27.544857</v>
      </c>
      <c r="AA349">
        <v>18.909063</v>
      </c>
    </row>
    <row r="350" spans="2:27" x14ac:dyDescent="0.25">
      <c r="B350">
        <v>4551020408.1632996</v>
      </c>
      <c r="C350">
        <v>21.305606999999998</v>
      </c>
      <c r="D350">
        <v>12.267545</v>
      </c>
      <c r="Y350">
        <v>4551020408.1632996</v>
      </c>
      <c r="Z350">
        <v>27.378668000000001</v>
      </c>
      <c r="AA350">
        <v>18.824180999999999</v>
      </c>
    </row>
    <row r="351" spans="2:27" x14ac:dyDescent="0.25">
      <c r="B351">
        <v>4673469387.7551003</v>
      </c>
      <c r="C351">
        <v>20.734480000000001</v>
      </c>
      <c r="D351">
        <v>11.78021</v>
      </c>
      <c r="Y351">
        <v>4673469387.7551003</v>
      </c>
      <c r="Z351">
        <v>26.747364000000001</v>
      </c>
      <c r="AA351">
        <v>18.264285999999998</v>
      </c>
    </row>
    <row r="352" spans="2:27" x14ac:dyDescent="0.25">
      <c r="B352">
        <v>4795918367.3469</v>
      </c>
      <c r="C352">
        <v>20.978748</v>
      </c>
      <c r="D352">
        <v>12.001730999999999</v>
      </c>
      <c r="Y352">
        <v>4795918367.3469</v>
      </c>
      <c r="Z352">
        <v>26.813101</v>
      </c>
      <c r="AA352">
        <v>18.219652</v>
      </c>
    </row>
    <row r="353" spans="2:27" x14ac:dyDescent="0.25">
      <c r="B353">
        <v>4918367346.9387999</v>
      </c>
      <c r="C353">
        <v>21.886859999999999</v>
      </c>
      <c r="D353">
        <v>13.069806</v>
      </c>
      <c r="Y353">
        <v>4918367346.9387999</v>
      </c>
      <c r="Z353">
        <v>26.867632</v>
      </c>
      <c r="AA353">
        <v>18.278385</v>
      </c>
    </row>
    <row r="354" spans="2:27" x14ac:dyDescent="0.25">
      <c r="B354">
        <v>5040816326.5305996</v>
      </c>
      <c r="C354">
        <v>22.865151999999998</v>
      </c>
      <c r="D354">
        <v>14.197004</v>
      </c>
      <c r="Y354">
        <v>5040816326.5305996</v>
      </c>
      <c r="Z354">
        <v>26.854185000000001</v>
      </c>
      <c r="AA354">
        <v>18.200386000000002</v>
      </c>
    </row>
    <row r="355" spans="2:27" x14ac:dyDescent="0.25">
      <c r="B355">
        <v>5163265306.1224003</v>
      </c>
      <c r="C355">
        <v>23.39817</v>
      </c>
      <c r="D355">
        <v>14.825241999999999</v>
      </c>
      <c r="Y355">
        <v>5163265306.1224003</v>
      </c>
      <c r="Z355">
        <v>25.969712999999999</v>
      </c>
      <c r="AA355">
        <v>17.238994999999999</v>
      </c>
    </row>
    <row r="356" spans="2:27" x14ac:dyDescent="0.25">
      <c r="B356">
        <v>5285714285.7143002</v>
      </c>
      <c r="C356">
        <v>23.917840999999999</v>
      </c>
      <c r="D356">
        <v>15.262567000000001</v>
      </c>
      <c r="Y356">
        <v>5285714285.7143002</v>
      </c>
      <c r="Z356">
        <v>25.744748999999999</v>
      </c>
      <c r="AA356">
        <v>16.810317999999999</v>
      </c>
    </row>
    <row r="357" spans="2:27" x14ac:dyDescent="0.25">
      <c r="B357">
        <v>5408163265.3060999</v>
      </c>
      <c r="C357">
        <v>24.580566000000001</v>
      </c>
      <c r="D357">
        <v>15.972409000000001</v>
      </c>
      <c r="Y357">
        <v>5408163265.3060999</v>
      </c>
      <c r="Z357">
        <v>25.333729000000002</v>
      </c>
      <c r="AA357">
        <v>16.445007</v>
      </c>
    </row>
    <row r="358" spans="2:27" x14ac:dyDescent="0.25">
      <c r="B358">
        <v>5530612244.8979998</v>
      </c>
      <c r="C358">
        <v>24.918866999999999</v>
      </c>
      <c r="D358">
        <v>16.408718</v>
      </c>
      <c r="Y358">
        <v>5530612244.8979998</v>
      </c>
      <c r="Z358">
        <v>25.307133</v>
      </c>
      <c r="AA358">
        <v>16.604576000000002</v>
      </c>
    </row>
    <row r="359" spans="2:27" x14ac:dyDescent="0.25">
      <c r="B359">
        <v>5653061224.4898005</v>
      </c>
      <c r="C359">
        <v>25.045356999999999</v>
      </c>
      <c r="D359">
        <v>16.515429999999999</v>
      </c>
      <c r="Y359">
        <v>5653061224.4898005</v>
      </c>
      <c r="Z359">
        <v>24.554724</v>
      </c>
      <c r="AA359">
        <v>15.874579000000001</v>
      </c>
    </row>
    <row r="360" spans="2:27" x14ac:dyDescent="0.25">
      <c r="B360">
        <v>5775510204.0816002</v>
      </c>
      <c r="C360">
        <v>25.416755999999999</v>
      </c>
      <c r="D360">
        <v>16.947233000000001</v>
      </c>
      <c r="Y360">
        <v>5775510204.0816002</v>
      </c>
      <c r="Z360">
        <v>24.857299999999999</v>
      </c>
      <c r="AA360">
        <v>16.235619</v>
      </c>
    </row>
    <row r="361" spans="2:27" x14ac:dyDescent="0.25">
      <c r="B361">
        <v>5897959183.6735001</v>
      </c>
      <c r="C361">
        <v>25.788540000000001</v>
      </c>
      <c r="D361">
        <v>17.473807999999998</v>
      </c>
      <c r="Y361">
        <v>5897959183.6735001</v>
      </c>
      <c r="Z361">
        <v>25.003810999999999</v>
      </c>
      <c r="AA361">
        <v>16.521849</v>
      </c>
    </row>
    <row r="362" spans="2:27" x14ac:dyDescent="0.25">
      <c r="B362">
        <v>6020408163.2652998</v>
      </c>
      <c r="C362">
        <v>26.279985</v>
      </c>
      <c r="D362">
        <v>18.13035</v>
      </c>
      <c r="Y362">
        <v>6020408163.2652998</v>
      </c>
      <c r="Z362">
        <v>25.179023999999998</v>
      </c>
      <c r="AA362">
        <v>16.890129000000002</v>
      </c>
    </row>
    <row r="363" spans="2:27" x14ac:dyDescent="0.25">
      <c r="B363">
        <v>6142857142.8570995</v>
      </c>
      <c r="C363">
        <v>26.712769000000002</v>
      </c>
      <c r="D363">
        <v>18.540832999999999</v>
      </c>
      <c r="Y363">
        <v>6142857142.8570995</v>
      </c>
      <c r="Z363">
        <v>24.960732</v>
      </c>
      <c r="AA363">
        <v>16.635071</v>
      </c>
    </row>
    <row r="364" spans="2:27" x14ac:dyDescent="0.25">
      <c r="B364">
        <v>6265306122.4490004</v>
      </c>
      <c r="C364">
        <v>26.694344999999998</v>
      </c>
      <c r="D364">
        <v>18.529019999999999</v>
      </c>
      <c r="Y364">
        <v>6265306122.4490004</v>
      </c>
      <c r="Z364">
        <v>25.288550999999998</v>
      </c>
      <c r="AA364">
        <v>16.936547999999998</v>
      </c>
    </row>
    <row r="365" spans="2:27" x14ac:dyDescent="0.25">
      <c r="B365">
        <v>6387755102.0408001</v>
      </c>
      <c r="C365">
        <v>26.117809000000001</v>
      </c>
      <c r="D365">
        <v>17.994710999999999</v>
      </c>
      <c r="Y365">
        <v>6387755102.0408001</v>
      </c>
      <c r="Z365">
        <v>25.011734000000001</v>
      </c>
      <c r="AA365">
        <v>16.7453</v>
      </c>
    </row>
    <row r="366" spans="2:27" x14ac:dyDescent="0.25">
      <c r="B366">
        <v>6510204081.6327</v>
      </c>
      <c r="C366">
        <v>25.644072999999999</v>
      </c>
      <c r="D366">
        <v>17.500225</v>
      </c>
      <c r="Y366">
        <v>6510204081.6327</v>
      </c>
      <c r="Z366">
        <v>24.842279000000001</v>
      </c>
      <c r="AA366">
        <v>16.571114000000001</v>
      </c>
    </row>
    <row r="367" spans="2:27" x14ac:dyDescent="0.25">
      <c r="B367">
        <v>6632653061.2244997</v>
      </c>
      <c r="C367">
        <v>25.943284999999999</v>
      </c>
      <c r="D367">
        <v>17.716775999999999</v>
      </c>
      <c r="Y367">
        <v>6632653061.2244997</v>
      </c>
      <c r="Z367">
        <v>25.101353</v>
      </c>
      <c r="AA367">
        <v>16.725801000000001</v>
      </c>
    </row>
    <row r="368" spans="2:27" x14ac:dyDescent="0.25">
      <c r="B368">
        <v>6755102040.8163004</v>
      </c>
      <c r="C368">
        <v>25.994968</v>
      </c>
      <c r="D368">
        <v>17.754196</v>
      </c>
      <c r="Y368">
        <v>6755102040.8163004</v>
      </c>
      <c r="Z368">
        <v>25.930944</v>
      </c>
      <c r="AA368">
        <v>17.491734999999998</v>
      </c>
    </row>
    <row r="369" spans="2:27" x14ac:dyDescent="0.25">
      <c r="B369">
        <v>6877551020.4082003</v>
      </c>
      <c r="C369">
        <v>25.689228</v>
      </c>
      <c r="D369">
        <v>17.387516000000002</v>
      </c>
      <c r="Y369">
        <v>6877551020.4082003</v>
      </c>
      <c r="Z369">
        <v>25.866869000000001</v>
      </c>
      <c r="AA369">
        <v>17.442739</v>
      </c>
    </row>
    <row r="370" spans="2:27" x14ac:dyDescent="0.25">
      <c r="B370">
        <v>7000000000</v>
      </c>
      <c r="C370">
        <v>25.52976</v>
      </c>
      <c r="D370">
        <v>17.141220000000001</v>
      </c>
      <c r="Y370">
        <v>7000000000</v>
      </c>
      <c r="Z370">
        <v>25.637246999999999</v>
      </c>
      <c r="AA370">
        <v>17.180254000000001</v>
      </c>
    </row>
    <row r="371" spans="2:27" x14ac:dyDescent="0.25">
      <c r="B371">
        <v>7122448979.5917997</v>
      </c>
      <c r="C371">
        <v>25.448651999999999</v>
      </c>
      <c r="D371">
        <v>17.063586999999998</v>
      </c>
      <c r="Y371">
        <v>7122448979.5917997</v>
      </c>
      <c r="Z371">
        <v>25.279198000000001</v>
      </c>
      <c r="AA371">
        <v>16.794747999999998</v>
      </c>
    </row>
    <row r="372" spans="2:27" x14ac:dyDescent="0.25">
      <c r="B372">
        <v>7244897959.1836996</v>
      </c>
      <c r="C372">
        <v>25.184660000000001</v>
      </c>
      <c r="D372">
        <v>16.865738</v>
      </c>
      <c r="Y372">
        <v>7244897959.1836996</v>
      </c>
      <c r="Z372">
        <v>25.396536000000001</v>
      </c>
      <c r="AA372">
        <v>16.965257999999999</v>
      </c>
    </row>
    <row r="373" spans="2:27" x14ac:dyDescent="0.25">
      <c r="B373">
        <v>7367346938.7755003</v>
      </c>
      <c r="C373">
        <v>24.918278000000001</v>
      </c>
      <c r="D373">
        <v>16.514178999999999</v>
      </c>
      <c r="Y373">
        <v>7367346938.7755003</v>
      </c>
      <c r="Z373">
        <v>25.066123999999999</v>
      </c>
      <c r="AA373">
        <v>16.608473</v>
      </c>
    </row>
    <row r="374" spans="2:27" x14ac:dyDescent="0.25">
      <c r="B374">
        <v>7489795918.3673</v>
      </c>
      <c r="C374">
        <v>25.176507999999998</v>
      </c>
      <c r="D374">
        <v>16.664259000000001</v>
      </c>
      <c r="Y374">
        <v>7489795918.3673</v>
      </c>
      <c r="Z374">
        <v>25.067739</v>
      </c>
      <c r="AA374">
        <v>16.540780999999999</v>
      </c>
    </row>
    <row r="375" spans="2:27" x14ac:dyDescent="0.25">
      <c r="B375">
        <v>7612244897.9591999</v>
      </c>
      <c r="C375">
        <v>25.286932</v>
      </c>
      <c r="D375">
        <v>16.820747000000001</v>
      </c>
      <c r="Y375">
        <v>7612244897.9591999</v>
      </c>
      <c r="Z375">
        <v>25.178267999999999</v>
      </c>
      <c r="AA375">
        <v>16.649256000000001</v>
      </c>
    </row>
    <row r="376" spans="2:27" x14ac:dyDescent="0.25">
      <c r="B376">
        <v>7734693877.5509996</v>
      </c>
      <c r="C376">
        <v>25.015723999999999</v>
      </c>
      <c r="D376">
        <v>16.598078000000001</v>
      </c>
      <c r="Y376">
        <v>7734693877.5509996</v>
      </c>
      <c r="Z376">
        <v>25.518736000000001</v>
      </c>
      <c r="AA376">
        <v>17.023713999999998</v>
      </c>
    </row>
    <row r="377" spans="2:27" x14ac:dyDescent="0.25">
      <c r="B377">
        <v>7857142857.1429005</v>
      </c>
      <c r="C377">
        <v>24.844809999999999</v>
      </c>
      <c r="D377">
        <v>16.191782</v>
      </c>
      <c r="Y377">
        <v>7857142857.1429005</v>
      </c>
      <c r="Z377">
        <v>25.690778999999999</v>
      </c>
      <c r="AA377">
        <v>17.011633</v>
      </c>
    </row>
    <row r="378" spans="2:27" x14ac:dyDescent="0.25">
      <c r="B378">
        <v>7979591836.7347002</v>
      </c>
      <c r="C378">
        <v>25.061855000000001</v>
      </c>
      <c r="D378">
        <v>16.242045999999998</v>
      </c>
      <c r="Y378">
        <v>7979591836.7347002</v>
      </c>
      <c r="Z378">
        <v>26.326443000000001</v>
      </c>
      <c r="AA378">
        <v>17.485239</v>
      </c>
    </row>
    <row r="379" spans="2:27" x14ac:dyDescent="0.25">
      <c r="B379">
        <v>8102040816.3264999</v>
      </c>
      <c r="C379">
        <v>25.409275000000001</v>
      </c>
      <c r="D379">
        <v>16.603221999999999</v>
      </c>
      <c r="Y379">
        <v>8102040816.3264999</v>
      </c>
      <c r="Z379">
        <v>26.689453</v>
      </c>
      <c r="AA379">
        <v>17.789684000000001</v>
      </c>
    </row>
    <row r="380" spans="2:27" x14ac:dyDescent="0.25">
      <c r="B380">
        <v>8224489795.9183998</v>
      </c>
      <c r="C380">
        <v>24.923542000000001</v>
      </c>
      <c r="D380">
        <v>16.138421999999998</v>
      </c>
      <c r="Y380">
        <v>8224489795.9183998</v>
      </c>
      <c r="Z380">
        <v>26.717554</v>
      </c>
      <c r="AA380">
        <v>17.790989</v>
      </c>
    </row>
    <row r="381" spans="2:27" x14ac:dyDescent="0.25">
      <c r="B381">
        <v>8346938775.5101995</v>
      </c>
      <c r="C381">
        <v>24.614038000000001</v>
      </c>
      <c r="D381">
        <v>15.630649</v>
      </c>
      <c r="Y381">
        <v>8346938775.5101995</v>
      </c>
      <c r="Z381">
        <v>26.469694</v>
      </c>
      <c r="AA381">
        <v>17.335484999999998</v>
      </c>
    </row>
    <row r="382" spans="2:27" x14ac:dyDescent="0.25">
      <c r="B382">
        <v>8469387755.1020002</v>
      </c>
      <c r="C382">
        <v>23.784416</v>
      </c>
      <c r="D382">
        <v>14.76558</v>
      </c>
      <c r="Y382">
        <v>8469387755.1020002</v>
      </c>
      <c r="Z382">
        <v>26.377393999999999</v>
      </c>
      <c r="AA382">
        <v>17.171831000000001</v>
      </c>
    </row>
    <row r="383" spans="2:27" x14ac:dyDescent="0.25">
      <c r="B383">
        <v>8591836734.6938992</v>
      </c>
      <c r="C383">
        <v>23.523126999999999</v>
      </c>
      <c r="D383">
        <v>14.587037</v>
      </c>
      <c r="Y383">
        <v>8591836734.6938992</v>
      </c>
      <c r="Z383">
        <v>26.780977</v>
      </c>
      <c r="AA383">
        <v>17.615483999999999</v>
      </c>
    </row>
    <row r="384" spans="2:27" x14ac:dyDescent="0.25">
      <c r="B384">
        <v>8714285714.2856998</v>
      </c>
      <c r="C384">
        <v>22.972045999999999</v>
      </c>
      <c r="D384">
        <v>14.021013999999999</v>
      </c>
      <c r="Y384">
        <v>8714285714.2856998</v>
      </c>
      <c r="Z384">
        <v>26.86525</v>
      </c>
      <c r="AA384">
        <v>17.722411999999998</v>
      </c>
    </row>
    <row r="385" spans="2:27" x14ac:dyDescent="0.25">
      <c r="B385">
        <v>8836734693.8775997</v>
      </c>
      <c r="C385">
        <v>22.957932</v>
      </c>
      <c r="D385">
        <v>13.813306000000001</v>
      </c>
      <c r="Y385">
        <v>8836734693.8775997</v>
      </c>
      <c r="Z385">
        <v>26.847771000000002</v>
      </c>
      <c r="AA385">
        <v>17.573090000000001</v>
      </c>
    </row>
    <row r="386" spans="2:27" x14ac:dyDescent="0.25">
      <c r="B386">
        <v>8959183673.4694004</v>
      </c>
      <c r="C386">
        <v>22.796803000000001</v>
      </c>
      <c r="D386">
        <v>13.650665</v>
      </c>
      <c r="Y386">
        <v>8959183673.4694004</v>
      </c>
      <c r="Z386">
        <v>26.215513000000001</v>
      </c>
      <c r="AA386">
        <v>16.974909</v>
      </c>
    </row>
    <row r="387" spans="2:27" x14ac:dyDescent="0.25">
      <c r="B387">
        <v>9081632653.0611992</v>
      </c>
      <c r="C387">
        <v>22.920017000000001</v>
      </c>
      <c r="D387">
        <v>13.938404999999999</v>
      </c>
      <c r="Y387">
        <v>9081632653.0611992</v>
      </c>
      <c r="Z387">
        <v>25.609455000000001</v>
      </c>
      <c r="AA387">
        <v>16.563466999999999</v>
      </c>
    </row>
    <row r="388" spans="2:27" x14ac:dyDescent="0.25">
      <c r="B388">
        <v>9204081632.6530991</v>
      </c>
      <c r="C388">
        <v>22.738489000000001</v>
      </c>
      <c r="D388">
        <v>13.724441000000001</v>
      </c>
      <c r="Y388">
        <v>9204081632.6530991</v>
      </c>
      <c r="Z388">
        <v>25.00074</v>
      </c>
      <c r="AA388">
        <v>15.988212000000001</v>
      </c>
    </row>
    <row r="389" spans="2:27" x14ac:dyDescent="0.25">
      <c r="B389">
        <v>9326530612.2448997</v>
      </c>
      <c r="C389">
        <v>22.840827999999998</v>
      </c>
      <c r="D389">
        <v>13.698270000000001</v>
      </c>
      <c r="Y389">
        <v>9326530612.2448997</v>
      </c>
      <c r="Z389">
        <v>25.055009999999999</v>
      </c>
      <c r="AA389">
        <v>15.910911</v>
      </c>
    </row>
    <row r="390" spans="2:27" x14ac:dyDescent="0.25">
      <c r="B390">
        <v>9448979591.8367004</v>
      </c>
      <c r="C390">
        <v>22.424137000000002</v>
      </c>
      <c r="D390">
        <v>13.231119</v>
      </c>
      <c r="Y390">
        <v>9448979591.8367004</v>
      </c>
      <c r="Z390">
        <v>25.078505</v>
      </c>
      <c r="AA390">
        <v>15.829497</v>
      </c>
    </row>
    <row r="391" spans="2:27" x14ac:dyDescent="0.25">
      <c r="B391">
        <v>9571428571.4286003</v>
      </c>
      <c r="C391">
        <v>22.447533</v>
      </c>
      <c r="D391">
        <v>13.328476999999999</v>
      </c>
      <c r="Y391">
        <v>9571428571.4286003</v>
      </c>
      <c r="Z391">
        <v>25.171444000000001</v>
      </c>
      <c r="AA391">
        <v>15.943381</v>
      </c>
    </row>
    <row r="392" spans="2:27" x14ac:dyDescent="0.25">
      <c r="B392">
        <v>9693877551.0203991</v>
      </c>
      <c r="C392">
        <v>22.424913</v>
      </c>
      <c r="D392">
        <v>13.231528000000001</v>
      </c>
      <c r="Y392">
        <v>9693877551.0203991</v>
      </c>
      <c r="Z392">
        <v>24.945958999999998</v>
      </c>
      <c r="AA392">
        <v>15.602831999999999</v>
      </c>
    </row>
    <row r="393" spans="2:27" x14ac:dyDescent="0.25">
      <c r="B393">
        <v>9816326530.6121998</v>
      </c>
      <c r="C393">
        <v>23.216379</v>
      </c>
      <c r="D393">
        <v>13.913121</v>
      </c>
      <c r="Y393">
        <v>9816326530.6121998</v>
      </c>
      <c r="Z393">
        <v>25.333075000000001</v>
      </c>
      <c r="AA393">
        <v>15.780127999999999</v>
      </c>
    </row>
    <row r="394" spans="2:27" x14ac:dyDescent="0.25">
      <c r="B394">
        <v>9938775510.2040997</v>
      </c>
      <c r="C394">
        <v>23.714993</v>
      </c>
      <c r="D394">
        <v>14.494426000000001</v>
      </c>
      <c r="Y394">
        <v>9938775510.2040997</v>
      </c>
      <c r="Z394">
        <v>25.259347999999999</v>
      </c>
      <c r="AA394">
        <v>15.711891</v>
      </c>
    </row>
    <row r="395" spans="2:27" x14ac:dyDescent="0.25">
      <c r="B395">
        <v>10061224489.796</v>
      </c>
      <c r="C395">
        <v>24.407803000000001</v>
      </c>
      <c r="D395">
        <v>15.304451</v>
      </c>
      <c r="Y395">
        <v>10061224489.796</v>
      </c>
      <c r="Z395">
        <v>25.261042</v>
      </c>
      <c r="AA395">
        <v>15.849831</v>
      </c>
    </row>
    <row r="396" spans="2:27" x14ac:dyDescent="0.25">
      <c r="B396">
        <v>10183673469.388</v>
      </c>
      <c r="C396">
        <v>24.526347999999999</v>
      </c>
      <c r="D396">
        <v>15.413221</v>
      </c>
      <c r="Y396">
        <v>10183673469.388</v>
      </c>
      <c r="Z396">
        <v>25.014375999999999</v>
      </c>
      <c r="AA396">
        <v>15.622844000000001</v>
      </c>
    </row>
    <row r="397" spans="2:27" x14ac:dyDescent="0.25">
      <c r="B397">
        <v>10306122448.98</v>
      </c>
      <c r="C397">
        <v>24.922825</v>
      </c>
      <c r="D397">
        <v>15.721568</v>
      </c>
      <c r="Y397">
        <v>10306122448.98</v>
      </c>
      <c r="Z397">
        <v>25.370460999999999</v>
      </c>
      <c r="AA397">
        <v>15.852582</v>
      </c>
    </row>
    <row r="398" spans="2:27" x14ac:dyDescent="0.25">
      <c r="B398">
        <v>10428571428.570999</v>
      </c>
      <c r="C398">
        <v>24.840630000000001</v>
      </c>
      <c r="D398">
        <v>15.713139</v>
      </c>
      <c r="Y398">
        <v>10428571428.570999</v>
      </c>
      <c r="Z398">
        <v>25.219933999999999</v>
      </c>
      <c r="AA398">
        <v>15.687283000000001</v>
      </c>
    </row>
    <row r="399" spans="2:27" x14ac:dyDescent="0.25">
      <c r="B399">
        <v>10551020408.163</v>
      </c>
      <c r="C399">
        <v>24.826927000000001</v>
      </c>
      <c r="D399">
        <v>15.739421999999999</v>
      </c>
      <c r="Y399">
        <v>10551020408.163</v>
      </c>
      <c r="Z399">
        <v>25.003046000000001</v>
      </c>
      <c r="AA399">
        <v>15.513585000000001</v>
      </c>
    </row>
    <row r="400" spans="2:27" x14ac:dyDescent="0.25">
      <c r="B400">
        <v>10673469387.754999</v>
      </c>
      <c r="C400">
        <v>24.997979999999998</v>
      </c>
      <c r="D400">
        <v>15.848770999999999</v>
      </c>
      <c r="Y400">
        <v>10673469387.754999</v>
      </c>
      <c r="Z400">
        <v>24.75543</v>
      </c>
      <c r="AA400">
        <v>15.195906000000001</v>
      </c>
    </row>
    <row r="401" spans="2:27" x14ac:dyDescent="0.25">
      <c r="B401">
        <v>10795918367.347</v>
      </c>
      <c r="C401">
        <v>25.258462999999999</v>
      </c>
      <c r="D401">
        <v>15.993097000000001</v>
      </c>
      <c r="Y401">
        <v>10795918367.347</v>
      </c>
      <c r="Z401">
        <v>24.923943000000001</v>
      </c>
      <c r="AA401">
        <v>15.253321</v>
      </c>
    </row>
    <row r="402" spans="2:27" x14ac:dyDescent="0.25">
      <c r="B402">
        <v>10918367346.938999</v>
      </c>
      <c r="C402">
        <v>25.689568999999999</v>
      </c>
      <c r="D402">
        <v>16.406569999999999</v>
      </c>
      <c r="Y402">
        <v>10918367346.938999</v>
      </c>
      <c r="Z402">
        <v>24.824287000000002</v>
      </c>
      <c r="AA402">
        <v>15.139441</v>
      </c>
    </row>
    <row r="403" spans="2:27" x14ac:dyDescent="0.25">
      <c r="B403">
        <v>11040816326.531</v>
      </c>
      <c r="C403">
        <v>25.211276999999999</v>
      </c>
      <c r="D403">
        <v>15.85089</v>
      </c>
      <c r="Y403">
        <v>11040816326.531</v>
      </c>
      <c r="Z403">
        <v>24.266354</v>
      </c>
      <c r="AA403">
        <v>14.542964</v>
      </c>
    </row>
    <row r="404" spans="2:27" x14ac:dyDescent="0.25">
      <c r="B404">
        <v>11163265306.122</v>
      </c>
      <c r="C404">
        <v>24.729213999999999</v>
      </c>
      <c r="D404">
        <v>15.189565</v>
      </c>
      <c r="Y404">
        <v>11163265306.122</v>
      </c>
      <c r="Z404">
        <v>23.772638000000001</v>
      </c>
      <c r="AA404">
        <v>13.854295</v>
      </c>
    </row>
    <row r="405" spans="2:27" x14ac:dyDescent="0.25">
      <c r="B405">
        <v>11285714285.714001</v>
      </c>
      <c r="C405">
        <v>23.900648</v>
      </c>
      <c r="D405">
        <v>14.240752000000001</v>
      </c>
      <c r="Y405">
        <v>11285714285.714001</v>
      </c>
      <c r="Z405">
        <v>23.455839000000001</v>
      </c>
      <c r="AA405">
        <v>13.335043000000001</v>
      </c>
    </row>
    <row r="406" spans="2:27" x14ac:dyDescent="0.25">
      <c r="B406">
        <v>11408163265.306</v>
      </c>
      <c r="C406">
        <v>23.592457</v>
      </c>
      <c r="D406">
        <v>13.831213999999999</v>
      </c>
      <c r="Y406">
        <v>11408163265.306</v>
      </c>
      <c r="Z406">
        <v>23.227383</v>
      </c>
      <c r="AA406">
        <v>12.996847000000001</v>
      </c>
    </row>
    <row r="407" spans="2:27" x14ac:dyDescent="0.25">
      <c r="B407">
        <v>11530612244.898001</v>
      </c>
      <c r="C407">
        <v>23.228209</v>
      </c>
      <c r="D407">
        <v>13.279726</v>
      </c>
      <c r="Y407">
        <v>11530612244.898001</v>
      </c>
      <c r="Z407">
        <v>22.698677</v>
      </c>
      <c r="AA407">
        <v>12.322441</v>
      </c>
    </row>
    <row r="408" spans="2:27" x14ac:dyDescent="0.25">
      <c r="B408">
        <v>11653061224.49</v>
      </c>
      <c r="C408">
        <v>22.874753999999999</v>
      </c>
      <c r="D408">
        <v>12.676176999999999</v>
      </c>
      <c r="Y408">
        <v>11653061224.49</v>
      </c>
      <c r="Z408">
        <v>22.323248</v>
      </c>
      <c r="AA408">
        <v>11.778981999999999</v>
      </c>
    </row>
    <row r="409" spans="2:27" x14ac:dyDescent="0.25">
      <c r="B409">
        <v>11775510204.082001</v>
      </c>
      <c r="C409">
        <v>22.259771000000001</v>
      </c>
      <c r="D409">
        <v>11.927754999999999</v>
      </c>
      <c r="Y409">
        <v>11775510204.082001</v>
      </c>
      <c r="Z409">
        <v>21.791644999999999</v>
      </c>
      <c r="AA409">
        <v>11.093824</v>
      </c>
    </row>
    <row r="410" spans="2:27" x14ac:dyDescent="0.25">
      <c r="B410">
        <v>11897959183.673</v>
      </c>
      <c r="C410">
        <v>22.258825000000002</v>
      </c>
      <c r="D410">
        <v>11.876754</v>
      </c>
      <c r="Y410">
        <v>11897959183.673</v>
      </c>
      <c r="Z410">
        <v>21.833110999999999</v>
      </c>
      <c r="AA410">
        <v>11.285035000000001</v>
      </c>
    </row>
    <row r="411" spans="2:27" x14ac:dyDescent="0.25">
      <c r="B411">
        <v>12020408163.264999</v>
      </c>
      <c r="C411">
        <v>22.162559999999999</v>
      </c>
      <c r="D411">
        <v>11.589883</v>
      </c>
      <c r="Y411">
        <v>12020408163.264999</v>
      </c>
      <c r="Z411">
        <v>21.053795000000001</v>
      </c>
      <c r="AA411">
        <v>10.377685</v>
      </c>
    </row>
    <row r="412" spans="2:27" x14ac:dyDescent="0.25">
      <c r="B412">
        <v>12142857142.857</v>
      </c>
      <c r="C412">
        <v>22.521341</v>
      </c>
      <c r="D412">
        <v>11.795601</v>
      </c>
      <c r="Y412">
        <v>12142857142.857</v>
      </c>
      <c r="Z412">
        <v>21.796057000000001</v>
      </c>
      <c r="AA412">
        <v>11.092109000000001</v>
      </c>
    </row>
    <row r="413" spans="2:27" x14ac:dyDescent="0.25">
      <c r="B413">
        <v>12265306122.448999</v>
      </c>
      <c r="C413">
        <v>22.191148999999999</v>
      </c>
      <c r="D413">
        <v>11.344410999999999</v>
      </c>
      <c r="Y413">
        <v>12265306122.448999</v>
      </c>
      <c r="Z413">
        <v>21.337049</v>
      </c>
      <c r="AA413">
        <v>10.47039</v>
      </c>
    </row>
    <row r="414" spans="2:27" x14ac:dyDescent="0.25">
      <c r="B414">
        <v>12387755102.041</v>
      </c>
      <c r="C414">
        <v>22.318089000000001</v>
      </c>
      <c r="D414">
        <v>11.406043</v>
      </c>
      <c r="Y414">
        <v>12387755102.041</v>
      </c>
      <c r="Z414">
        <v>21.670767000000001</v>
      </c>
      <c r="AA414">
        <v>10.922160999999999</v>
      </c>
    </row>
    <row r="415" spans="2:27" x14ac:dyDescent="0.25">
      <c r="B415">
        <v>12510204081.632999</v>
      </c>
      <c r="C415">
        <v>22.361605000000001</v>
      </c>
      <c r="D415">
        <v>11.006093</v>
      </c>
      <c r="Y415">
        <v>12510204081.632999</v>
      </c>
      <c r="Z415">
        <v>20.632935</v>
      </c>
      <c r="AA415">
        <v>9.5908194000000009</v>
      </c>
    </row>
    <row r="416" spans="2:27" x14ac:dyDescent="0.25">
      <c r="B416">
        <v>12632653061.224001</v>
      </c>
      <c r="C416">
        <v>22.497496000000002</v>
      </c>
      <c r="D416">
        <v>10.917996</v>
      </c>
      <c r="Y416">
        <v>12632653061.224001</v>
      </c>
      <c r="Z416">
        <v>21.170504000000001</v>
      </c>
      <c r="AA416">
        <v>10.00102</v>
      </c>
    </row>
    <row r="417" spans="2:27" x14ac:dyDescent="0.25">
      <c r="B417">
        <v>12755102040.816</v>
      </c>
      <c r="C417">
        <v>22.432245000000002</v>
      </c>
      <c r="D417">
        <v>10.636003000000001</v>
      </c>
      <c r="Y417">
        <v>12755102040.816</v>
      </c>
      <c r="Z417">
        <v>20.782885</v>
      </c>
      <c r="AA417">
        <v>9.3742561000000002</v>
      </c>
    </row>
    <row r="418" spans="2:27" x14ac:dyDescent="0.25">
      <c r="B418">
        <v>12877551020.408001</v>
      </c>
      <c r="C418">
        <v>22.467493000000001</v>
      </c>
      <c r="D418">
        <v>10.528290999999999</v>
      </c>
      <c r="Y418">
        <v>12877551020.408001</v>
      </c>
      <c r="Z418">
        <v>20.815287000000001</v>
      </c>
      <c r="AA418">
        <v>9.3112992999999999</v>
      </c>
    </row>
    <row r="419" spans="2:27" x14ac:dyDescent="0.25">
      <c r="B419">
        <v>13000000000</v>
      </c>
      <c r="C419">
        <v>22.626804</v>
      </c>
      <c r="D419">
        <v>10.362753</v>
      </c>
      <c r="Y419">
        <v>13000000000</v>
      </c>
      <c r="Z419">
        <v>20.132201999999999</v>
      </c>
      <c r="AA419">
        <v>8.3540325000000006</v>
      </c>
    </row>
    <row r="420" spans="2:27" x14ac:dyDescent="0.25">
      <c r="B420" t="s">
        <v>25</v>
      </c>
      <c r="Y420" t="s">
        <v>25</v>
      </c>
    </row>
    <row r="423" spans="2:27" x14ac:dyDescent="0.25">
      <c r="B423" t="s">
        <v>28</v>
      </c>
      <c r="Y423" t="s">
        <v>28</v>
      </c>
    </row>
    <row r="424" spans="2:27" x14ac:dyDescent="0.25">
      <c r="B424" t="s">
        <v>23</v>
      </c>
      <c r="C424" t="s">
        <v>279</v>
      </c>
      <c r="D424" t="s">
        <v>280</v>
      </c>
      <c r="Y424" t="s">
        <v>23</v>
      </c>
      <c r="Z424" t="s">
        <v>279</v>
      </c>
      <c r="AA424" t="s">
        <v>280</v>
      </c>
    </row>
    <row r="425" spans="2:27" x14ac:dyDescent="0.25">
      <c r="B425">
        <v>1000000000</v>
      </c>
      <c r="C425">
        <v>27.150656000000001</v>
      </c>
      <c r="D425">
        <v>14.035137000000001</v>
      </c>
      <c r="Y425">
        <v>1000000000</v>
      </c>
      <c r="Z425">
        <v>28.211905999999999</v>
      </c>
      <c r="AA425">
        <v>13.616406</v>
      </c>
    </row>
    <row r="426" spans="2:27" x14ac:dyDescent="0.25">
      <c r="B426">
        <v>1122448979.5918</v>
      </c>
      <c r="C426">
        <v>26.499887000000001</v>
      </c>
      <c r="D426">
        <v>14.295825000000001</v>
      </c>
      <c r="Y426">
        <v>1122448979.5918</v>
      </c>
      <c r="Z426">
        <v>29.955359000000001</v>
      </c>
      <c r="AA426">
        <v>16.554586</v>
      </c>
    </row>
    <row r="427" spans="2:27" x14ac:dyDescent="0.25">
      <c r="B427">
        <v>1244897959.1837001</v>
      </c>
      <c r="C427">
        <v>26.165330999999998</v>
      </c>
      <c r="D427">
        <v>14.967081</v>
      </c>
      <c r="Y427">
        <v>1244897959.1837001</v>
      </c>
      <c r="Z427">
        <v>30.244206999999999</v>
      </c>
      <c r="AA427">
        <v>17.859316</v>
      </c>
    </row>
    <row r="428" spans="2:27" x14ac:dyDescent="0.25">
      <c r="B428">
        <v>1367346938.7755001</v>
      </c>
      <c r="C428">
        <v>22.835974</v>
      </c>
      <c r="D428">
        <v>11.995075999999999</v>
      </c>
      <c r="Y428">
        <v>1367346938.7755001</v>
      </c>
      <c r="Z428">
        <v>29.778858</v>
      </c>
      <c r="AA428">
        <v>17.717227999999999</v>
      </c>
    </row>
    <row r="429" spans="2:27" x14ac:dyDescent="0.25">
      <c r="B429">
        <v>1489795918.3673</v>
      </c>
      <c r="C429">
        <v>23.027479</v>
      </c>
      <c r="D429">
        <v>12.832670999999999</v>
      </c>
      <c r="Y429">
        <v>1489795918.3673</v>
      </c>
      <c r="Z429">
        <v>28.54928</v>
      </c>
      <c r="AA429">
        <v>16.893125999999999</v>
      </c>
    </row>
    <row r="430" spans="2:27" x14ac:dyDescent="0.25">
      <c r="B430">
        <v>1612244897.9591999</v>
      </c>
      <c r="C430">
        <v>22.907910999999999</v>
      </c>
      <c r="D430">
        <v>13.072792</v>
      </c>
      <c r="Y430">
        <v>1612244897.9591999</v>
      </c>
      <c r="Z430">
        <v>30.082906999999999</v>
      </c>
      <c r="AA430">
        <v>18.986784</v>
      </c>
    </row>
    <row r="431" spans="2:27" x14ac:dyDescent="0.25">
      <c r="B431">
        <v>1734693877.5510001</v>
      </c>
      <c r="C431">
        <v>22.428267999999999</v>
      </c>
      <c r="D431">
        <v>12.748478</v>
      </c>
      <c r="Y431">
        <v>1734693877.5510001</v>
      </c>
      <c r="Z431">
        <v>30.175747000000001</v>
      </c>
      <c r="AA431">
        <v>19.490328000000002</v>
      </c>
    </row>
    <row r="432" spans="2:27" x14ac:dyDescent="0.25">
      <c r="B432">
        <v>1857142857.1429</v>
      </c>
      <c r="C432">
        <v>21.895621999999999</v>
      </c>
      <c r="D432">
        <v>12.303974999999999</v>
      </c>
      <c r="Y432">
        <v>1857142857.1429</v>
      </c>
      <c r="Z432">
        <v>30.409178000000001</v>
      </c>
      <c r="AA432">
        <v>19.880759999999999</v>
      </c>
    </row>
    <row r="433" spans="2:27" x14ac:dyDescent="0.25">
      <c r="B433">
        <v>1979591836.7347</v>
      </c>
      <c r="C433">
        <v>21.128720999999999</v>
      </c>
      <c r="D433">
        <v>11.797223000000001</v>
      </c>
      <c r="Y433">
        <v>1979591836.7347</v>
      </c>
      <c r="Z433">
        <v>29.163724999999999</v>
      </c>
      <c r="AA433">
        <v>19.007781999999999</v>
      </c>
    </row>
    <row r="434" spans="2:27" x14ac:dyDescent="0.25">
      <c r="B434">
        <v>2102040816.3264999</v>
      </c>
      <c r="C434">
        <v>20.356703</v>
      </c>
      <c r="D434">
        <v>11.120123</v>
      </c>
      <c r="Y434">
        <v>2102040816.3264999</v>
      </c>
      <c r="Z434">
        <v>27.224886000000001</v>
      </c>
      <c r="AA434">
        <v>17.358333999999999</v>
      </c>
    </row>
    <row r="435" spans="2:27" x14ac:dyDescent="0.25">
      <c r="B435">
        <v>2224489795.9183998</v>
      </c>
      <c r="C435">
        <v>19.412724999999998</v>
      </c>
      <c r="D435">
        <v>10.159293999999999</v>
      </c>
      <c r="Y435">
        <v>2224489795.9183998</v>
      </c>
      <c r="Z435">
        <v>24.998915</v>
      </c>
      <c r="AA435">
        <v>15.290269</v>
      </c>
    </row>
    <row r="436" spans="2:27" x14ac:dyDescent="0.25">
      <c r="B436">
        <v>2346938775.5102</v>
      </c>
      <c r="C436">
        <v>19.115524000000001</v>
      </c>
      <c r="D436">
        <v>10.060326999999999</v>
      </c>
      <c r="Y436">
        <v>2346938775.5102</v>
      </c>
      <c r="Z436">
        <v>22.773264000000001</v>
      </c>
      <c r="AA436">
        <v>13.214746</v>
      </c>
    </row>
    <row r="437" spans="2:27" x14ac:dyDescent="0.25">
      <c r="B437">
        <v>2469387755.1020002</v>
      </c>
      <c r="C437">
        <v>19.680188999999999</v>
      </c>
      <c r="D437">
        <v>10.768122</v>
      </c>
      <c r="Y437">
        <v>2469387755.1020002</v>
      </c>
      <c r="Z437">
        <v>22.492296</v>
      </c>
      <c r="AA437">
        <v>13.146929</v>
      </c>
    </row>
    <row r="438" spans="2:27" x14ac:dyDescent="0.25">
      <c r="B438">
        <v>2591836734.6939001</v>
      </c>
      <c r="C438">
        <v>20.358233999999999</v>
      </c>
      <c r="D438">
        <v>11.365570999999999</v>
      </c>
      <c r="Y438">
        <v>2591836734.6939001</v>
      </c>
      <c r="Z438">
        <v>23.073710999999999</v>
      </c>
      <c r="AA438">
        <v>13.765003999999999</v>
      </c>
    </row>
    <row r="439" spans="2:27" x14ac:dyDescent="0.25">
      <c r="B439">
        <v>2714285714.2856998</v>
      </c>
      <c r="C439">
        <v>20.298538000000001</v>
      </c>
      <c r="D439">
        <v>11.248671999999999</v>
      </c>
      <c r="Y439">
        <v>2714285714.2856998</v>
      </c>
      <c r="Z439">
        <v>23.328014</v>
      </c>
      <c r="AA439">
        <v>13.994683</v>
      </c>
    </row>
    <row r="440" spans="2:27" x14ac:dyDescent="0.25">
      <c r="B440">
        <v>2836734693.8776002</v>
      </c>
      <c r="C440">
        <v>20.189568000000001</v>
      </c>
      <c r="D440">
        <v>11.15278</v>
      </c>
      <c r="Y440">
        <v>2836734693.8776002</v>
      </c>
      <c r="Z440">
        <v>23.223887999999999</v>
      </c>
      <c r="AA440">
        <v>13.858841999999999</v>
      </c>
    </row>
    <row r="441" spans="2:27" x14ac:dyDescent="0.25">
      <c r="B441">
        <v>2959183673.4693999</v>
      </c>
      <c r="C441">
        <v>20.249510000000001</v>
      </c>
      <c r="D441">
        <v>11.250612</v>
      </c>
      <c r="Y441">
        <v>2959183673.4693999</v>
      </c>
      <c r="Z441">
        <v>23.197946999999999</v>
      </c>
      <c r="AA441">
        <v>13.873742999999999</v>
      </c>
    </row>
    <row r="442" spans="2:27" x14ac:dyDescent="0.25">
      <c r="B442">
        <v>3081632653.0612001</v>
      </c>
      <c r="C442">
        <v>20.827423</v>
      </c>
      <c r="D442">
        <v>11.599541</v>
      </c>
      <c r="Y442">
        <v>3081632653.0612001</v>
      </c>
      <c r="Z442">
        <v>22.603144</v>
      </c>
      <c r="AA442">
        <v>13.156509</v>
      </c>
    </row>
    <row r="443" spans="2:27" x14ac:dyDescent="0.25">
      <c r="B443">
        <v>3204081632.6531</v>
      </c>
      <c r="C443">
        <v>20.964676000000001</v>
      </c>
      <c r="D443">
        <v>11.666335999999999</v>
      </c>
      <c r="Y443">
        <v>3204081632.6531</v>
      </c>
      <c r="Z443">
        <v>21.252188</v>
      </c>
      <c r="AA443">
        <v>11.772546</v>
      </c>
    </row>
    <row r="444" spans="2:27" x14ac:dyDescent="0.25">
      <c r="B444">
        <v>3326530612.2449002</v>
      </c>
      <c r="C444">
        <v>21.045528000000001</v>
      </c>
      <c r="D444">
        <v>11.666235</v>
      </c>
      <c r="Y444">
        <v>3326530612.2449002</v>
      </c>
      <c r="Z444">
        <v>19.999914</v>
      </c>
      <c r="AA444">
        <v>10.534844</v>
      </c>
    </row>
    <row r="445" spans="2:27" x14ac:dyDescent="0.25">
      <c r="B445">
        <v>3448979591.8367</v>
      </c>
      <c r="C445">
        <v>20.739622000000001</v>
      </c>
      <c r="D445">
        <v>11.295177000000001</v>
      </c>
      <c r="Y445">
        <v>3448979591.8367</v>
      </c>
      <c r="Z445">
        <v>20.614367000000001</v>
      </c>
      <c r="AA445">
        <v>11.257059</v>
      </c>
    </row>
    <row r="446" spans="2:27" x14ac:dyDescent="0.25">
      <c r="B446">
        <v>3571428571.4285998</v>
      </c>
      <c r="C446">
        <v>20.486111000000001</v>
      </c>
      <c r="D446">
        <v>11.016679999999999</v>
      </c>
      <c r="Y446">
        <v>3571428571.4285998</v>
      </c>
      <c r="Z446">
        <v>22.79965</v>
      </c>
      <c r="AA446">
        <v>13.629170999999999</v>
      </c>
    </row>
    <row r="447" spans="2:27" x14ac:dyDescent="0.25">
      <c r="B447">
        <v>3693877551.0204</v>
      </c>
      <c r="C447">
        <v>20.253439</v>
      </c>
      <c r="D447">
        <v>10.764818</v>
      </c>
      <c r="Y447">
        <v>3693877551.0204</v>
      </c>
      <c r="Z447">
        <v>24.943254</v>
      </c>
      <c r="AA447">
        <v>15.958136</v>
      </c>
    </row>
    <row r="448" spans="2:27" x14ac:dyDescent="0.25">
      <c r="B448">
        <v>3816326530.6121998</v>
      </c>
      <c r="C448">
        <v>19.909407000000002</v>
      </c>
      <c r="D448">
        <v>10.336665999999999</v>
      </c>
      <c r="Y448">
        <v>3816326530.6121998</v>
      </c>
      <c r="Z448">
        <v>27.056681000000001</v>
      </c>
      <c r="AA448">
        <v>18.090971</v>
      </c>
    </row>
    <row r="449" spans="2:27" x14ac:dyDescent="0.25">
      <c r="B449">
        <v>3938775510.2041001</v>
      </c>
      <c r="C449">
        <v>20.185103999999999</v>
      </c>
      <c r="D449">
        <v>10.544625</v>
      </c>
      <c r="Y449">
        <v>3938775510.2041001</v>
      </c>
      <c r="Z449">
        <v>28.693860999999998</v>
      </c>
      <c r="AA449">
        <v>19.681885000000001</v>
      </c>
    </row>
    <row r="450" spans="2:27" x14ac:dyDescent="0.25">
      <c r="B450">
        <v>4061224489.7958999</v>
      </c>
      <c r="C450">
        <v>20.375337999999999</v>
      </c>
      <c r="D450">
        <v>10.845751</v>
      </c>
      <c r="Y450">
        <v>4061224489.7958999</v>
      </c>
      <c r="Z450">
        <v>28.642202000000001</v>
      </c>
      <c r="AA450">
        <v>19.700223999999999</v>
      </c>
    </row>
    <row r="451" spans="2:27" x14ac:dyDescent="0.25">
      <c r="B451">
        <v>4183673469.3878002</v>
      </c>
      <c r="C451">
        <v>20.943636000000001</v>
      </c>
      <c r="D451">
        <v>11.414502000000001</v>
      </c>
      <c r="Y451">
        <v>4183673469.3878002</v>
      </c>
      <c r="Z451">
        <v>27.758675</v>
      </c>
      <c r="AA451">
        <v>18.831441999999999</v>
      </c>
    </row>
    <row r="452" spans="2:27" x14ac:dyDescent="0.25">
      <c r="B452">
        <v>4306122448.9796</v>
      </c>
      <c r="C452">
        <v>20.765917000000002</v>
      </c>
      <c r="D452">
        <v>11.102899000000001</v>
      </c>
      <c r="Y452">
        <v>4306122448.9796</v>
      </c>
      <c r="Z452">
        <v>27.242840000000001</v>
      </c>
      <c r="AA452">
        <v>18.230810000000002</v>
      </c>
    </row>
    <row r="453" spans="2:27" x14ac:dyDescent="0.25">
      <c r="B453">
        <v>4428571428.5713997</v>
      </c>
      <c r="C453">
        <v>20.469926999999998</v>
      </c>
      <c r="D453">
        <v>10.693451</v>
      </c>
      <c r="Y453">
        <v>4428571428.5713997</v>
      </c>
      <c r="Z453">
        <v>27.647921</v>
      </c>
      <c r="AA453">
        <v>18.522676000000001</v>
      </c>
    </row>
    <row r="454" spans="2:27" x14ac:dyDescent="0.25">
      <c r="B454">
        <v>4551020408.1632996</v>
      </c>
      <c r="C454">
        <v>19.960045000000001</v>
      </c>
      <c r="D454">
        <v>10.308242999999999</v>
      </c>
      <c r="Y454">
        <v>4551020408.1632996</v>
      </c>
      <c r="Z454">
        <v>27.502886</v>
      </c>
      <c r="AA454">
        <v>18.481636000000002</v>
      </c>
    </row>
    <row r="455" spans="2:27" x14ac:dyDescent="0.25">
      <c r="B455">
        <v>4673469387.7551003</v>
      </c>
      <c r="C455">
        <v>19.419525</v>
      </c>
      <c r="D455">
        <v>9.8796396000000009</v>
      </c>
      <c r="Y455">
        <v>4673469387.7551003</v>
      </c>
      <c r="Z455">
        <v>26.906662000000001</v>
      </c>
      <c r="AA455">
        <v>17.966056999999999</v>
      </c>
    </row>
    <row r="456" spans="2:27" x14ac:dyDescent="0.25">
      <c r="B456">
        <v>4795918367.3469</v>
      </c>
      <c r="C456">
        <v>19.444770999999999</v>
      </c>
      <c r="D456">
        <v>9.8942776000000006</v>
      </c>
      <c r="Y456">
        <v>4795918367.3469</v>
      </c>
      <c r="Z456">
        <v>26.724363</v>
      </c>
      <c r="AA456">
        <v>17.674199999999999</v>
      </c>
    </row>
    <row r="457" spans="2:27" x14ac:dyDescent="0.25">
      <c r="B457">
        <v>4918367346.9387999</v>
      </c>
      <c r="C457">
        <v>20.005172999999999</v>
      </c>
      <c r="D457">
        <v>10.658452</v>
      </c>
      <c r="Y457">
        <v>4918367346.9387999</v>
      </c>
      <c r="Z457">
        <v>26.945374000000001</v>
      </c>
      <c r="AA457">
        <v>17.926575</v>
      </c>
    </row>
    <row r="458" spans="2:27" x14ac:dyDescent="0.25">
      <c r="B458">
        <v>5040816326.5305996</v>
      </c>
      <c r="C458">
        <v>21.043289000000001</v>
      </c>
      <c r="D458">
        <v>11.872771</v>
      </c>
      <c r="Y458">
        <v>5040816326.5305996</v>
      </c>
      <c r="Z458">
        <v>26.285291999999998</v>
      </c>
      <c r="AA458">
        <v>17.214359000000002</v>
      </c>
    </row>
    <row r="459" spans="2:27" x14ac:dyDescent="0.25">
      <c r="B459">
        <v>5163265306.1224003</v>
      </c>
      <c r="C459">
        <v>22.065280999999999</v>
      </c>
      <c r="D459">
        <v>12.978393000000001</v>
      </c>
      <c r="Y459">
        <v>5163265306.1224003</v>
      </c>
      <c r="Z459">
        <v>24.592220000000001</v>
      </c>
      <c r="AA459">
        <v>15.437143000000001</v>
      </c>
    </row>
    <row r="460" spans="2:27" x14ac:dyDescent="0.25">
      <c r="B460">
        <v>5285714285.7143002</v>
      </c>
      <c r="C460">
        <v>22.641220000000001</v>
      </c>
      <c r="D460">
        <v>13.490769999999999</v>
      </c>
      <c r="Y460">
        <v>5285714285.7143002</v>
      </c>
      <c r="Z460">
        <v>23.449026</v>
      </c>
      <c r="AA460">
        <v>14.087638999999999</v>
      </c>
    </row>
    <row r="461" spans="2:27" x14ac:dyDescent="0.25">
      <c r="B461">
        <v>5408163265.3060999</v>
      </c>
      <c r="C461">
        <v>22.919176</v>
      </c>
      <c r="D461">
        <v>13.873381</v>
      </c>
      <c r="Y461">
        <v>5408163265.3060999</v>
      </c>
      <c r="Z461">
        <v>22.705978000000002</v>
      </c>
      <c r="AA461">
        <v>13.408231000000001</v>
      </c>
    </row>
    <row r="462" spans="2:27" x14ac:dyDescent="0.25">
      <c r="B462">
        <v>5530612244.8979998</v>
      </c>
      <c r="C462">
        <v>22.696428000000001</v>
      </c>
      <c r="D462">
        <v>13.801916</v>
      </c>
      <c r="Y462">
        <v>5530612244.8979998</v>
      </c>
      <c r="Z462">
        <v>22.504591000000001</v>
      </c>
      <c r="AA462">
        <v>13.408008000000001</v>
      </c>
    </row>
    <row r="463" spans="2:27" x14ac:dyDescent="0.25">
      <c r="B463">
        <v>5653061224.4898005</v>
      </c>
      <c r="C463">
        <v>22.762692999999999</v>
      </c>
      <c r="D463">
        <v>13.865003</v>
      </c>
      <c r="Y463">
        <v>5653061224.4898005</v>
      </c>
      <c r="Z463">
        <v>22.134737000000001</v>
      </c>
      <c r="AA463">
        <v>13.044822999999999</v>
      </c>
    </row>
    <row r="464" spans="2:27" x14ac:dyDescent="0.25">
      <c r="B464">
        <v>5775510204.0816002</v>
      </c>
      <c r="C464">
        <v>23.064751000000001</v>
      </c>
      <c r="D464">
        <v>14.26821</v>
      </c>
      <c r="Y464">
        <v>5775510204.0816002</v>
      </c>
      <c r="Z464">
        <v>22.374737</v>
      </c>
      <c r="AA464">
        <v>13.360068999999999</v>
      </c>
    </row>
    <row r="465" spans="2:27" x14ac:dyDescent="0.25">
      <c r="B465">
        <v>5897959183.6735001</v>
      </c>
      <c r="C465">
        <v>23.350731</v>
      </c>
      <c r="D465">
        <v>14.752419</v>
      </c>
      <c r="Y465">
        <v>5897959183.6735001</v>
      </c>
      <c r="Z465">
        <v>22.660919</v>
      </c>
      <c r="AA465">
        <v>13.812763</v>
      </c>
    </row>
    <row r="466" spans="2:27" x14ac:dyDescent="0.25">
      <c r="B466">
        <v>6020408163.2652998</v>
      </c>
      <c r="C466">
        <v>23.995982999999999</v>
      </c>
      <c r="D466">
        <v>15.563475</v>
      </c>
      <c r="Y466">
        <v>6020408163.2652998</v>
      </c>
      <c r="Z466">
        <v>22.835326999999999</v>
      </c>
      <c r="AA466">
        <v>14.196672</v>
      </c>
    </row>
    <row r="467" spans="2:27" x14ac:dyDescent="0.25">
      <c r="B467">
        <v>6142857142.8570995</v>
      </c>
      <c r="C467">
        <v>24.218105000000001</v>
      </c>
      <c r="D467">
        <v>15.710171000000001</v>
      </c>
      <c r="Y467">
        <v>6142857142.8570995</v>
      </c>
      <c r="Z467">
        <v>22.602602000000001</v>
      </c>
      <c r="AA467">
        <v>13.897328999999999</v>
      </c>
    </row>
    <row r="468" spans="2:27" x14ac:dyDescent="0.25">
      <c r="B468">
        <v>6265306122.4490004</v>
      </c>
      <c r="C468">
        <v>24.026969999999999</v>
      </c>
      <c r="D468">
        <v>15.515090000000001</v>
      </c>
      <c r="Y468">
        <v>6265306122.4490004</v>
      </c>
      <c r="Z468">
        <v>22.768716999999999</v>
      </c>
      <c r="AA468">
        <v>14.050392</v>
      </c>
    </row>
    <row r="469" spans="2:27" x14ac:dyDescent="0.25">
      <c r="B469">
        <v>6387755102.0408001</v>
      </c>
      <c r="C469">
        <v>23.449387000000002</v>
      </c>
      <c r="D469">
        <v>14.948235</v>
      </c>
      <c r="Y469">
        <v>6387755102.0408001</v>
      </c>
      <c r="Z469">
        <v>22.773734999999999</v>
      </c>
      <c r="AA469">
        <v>14.136232</v>
      </c>
    </row>
    <row r="470" spans="2:27" x14ac:dyDescent="0.25">
      <c r="B470">
        <v>6510204081.6327</v>
      </c>
      <c r="C470">
        <v>23.583722999999999</v>
      </c>
      <c r="D470">
        <v>15.021399000000001</v>
      </c>
      <c r="Y470">
        <v>6510204081.6327</v>
      </c>
      <c r="Z470">
        <v>23.161574999999999</v>
      </c>
      <c r="AA470">
        <v>14.480941</v>
      </c>
    </row>
    <row r="471" spans="2:27" x14ac:dyDescent="0.25">
      <c r="B471">
        <v>6632653061.2244997</v>
      </c>
      <c r="C471">
        <v>24.202649999999998</v>
      </c>
      <c r="D471">
        <v>15.51465</v>
      </c>
      <c r="Y471">
        <v>6632653061.2244997</v>
      </c>
      <c r="Z471">
        <v>23.492827999999999</v>
      </c>
      <c r="AA471">
        <v>14.656523999999999</v>
      </c>
    </row>
    <row r="472" spans="2:27" x14ac:dyDescent="0.25">
      <c r="B472">
        <v>6755102040.8163004</v>
      </c>
      <c r="C472">
        <v>24.448608</v>
      </c>
      <c r="D472">
        <v>15.784309</v>
      </c>
      <c r="Y472">
        <v>6755102040.8163004</v>
      </c>
      <c r="Z472">
        <v>23.748919000000001</v>
      </c>
      <c r="AA472">
        <v>14.873046</v>
      </c>
    </row>
    <row r="473" spans="2:27" x14ac:dyDescent="0.25">
      <c r="B473">
        <v>6877551020.4082003</v>
      </c>
      <c r="C473">
        <v>23.652861000000001</v>
      </c>
      <c r="D473">
        <v>14.944095000000001</v>
      </c>
      <c r="Y473">
        <v>6877551020.4082003</v>
      </c>
      <c r="Z473">
        <v>22.938393000000001</v>
      </c>
      <c r="AA473">
        <v>14.098345999999999</v>
      </c>
    </row>
    <row r="474" spans="2:27" x14ac:dyDescent="0.25">
      <c r="B474">
        <v>7000000000</v>
      </c>
      <c r="C474">
        <v>23.03397</v>
      </c>
      <c r="D474">
        <v>14.238751000000001</v>
      </c>
      <c r="Y474">
        <v>7000000000</v>
      </c>
      <c r="Z474">
        <v>22.356981000000001</v>
      </c>
      <c r="AA474">
        <v>13.483897000000001</v>
      </c>
    </row>
    <row r="475" spans="2:27" x14ac:dyDescent="0.25">
      <c r="B475">
        <v>7122448979.5917997</v>
      </c>
      <c r="C475">
        <v>22.336351000000001</v>
      </c>
      <c r="D475">
        <v>13.539718000000001</v>
      </c>
      <c r="Y475">
        <v>7122448979.5917997</v>
      </c>
      <c r="Z475">
        <v>21.747209999999999</v>
      </c>
      <c r="AA475">
        <v>12.825614</v>
      </c>
    </row>
    <row r="476" spans="2:27" x14ac:dyDescent="0.25">
      <c r="B476">
        <v>7244897959.1836996</v>
      </c>
      <c r="C476">
        <v>22.208985999999999</v>
      </c>
      <c r="D476">
        <v>13.517004999999999</v>
      </c>
      <c r="Y476">
        <v>7244897959.1836996</v>
      </c>
      <c r="Z476">
        <v>21.766362999999998</v>
      </c>
      <c r="AA476">
        <v>12.942254</v>
      </c>
    </row>
    <row r="477" spans="2:27" x14ac:dyDescent="0.25">
      <c r="B477">
        <v>7367346938.7755003</v>
      </c>
      <c r="C477">
        <v>21.956482000000001</v>
      </c>
      <c r="D477">
        <v>13.163631000000001</v>
      </c>
      <c r="Y477">
        <v>7367346938.7755003</v>
      </c>
      <c r="Z477">
        <v>21.477326999999999</v>
      </c>
      <c r="AA477">
        <v>12.621928</v>
      </c>
    </row>
    <row r="478" spans="2:27" x14ac:dyDescent="0.25">
      <c r="B478">
        <v>7489795918.3673</v>
      </c>
      <c r="C478">
        <v>22.085063999999999</v>
      </c>
      <c r="D478">
        <v>13.156416</v>
      </c>
      <c r="Y478">
        <v>7489795918.3673</v>
      </c>
      <c r="Z478">
        <v>21.724471999999999</v>
      </c>
      <c r="AA478">
        <v>12.785094000000001</v>
      </c>
    </row>
    <row r="479" spans="2:27" x14ac:dyDescent="0.25">
      <c r="B479">
        <v>7612244897.9591999</v>
      </c>
      <c r="C479">
        <v>21.921275999999999</v>
      </c>
      <c r="D479">
        <v>13.020706000000001</v>
      </c>
      <c r="Y479">
        <v>7612244897.9591999</v>
      </c>
      <c r="Z479">
        <v>21.995069999999998</v>
      </c>
      <c r="AA479">
        <v>13.031867</v>
      </c>
    </row>
    <row r="480" spans="2:27" x14ac:dyDescent="0.25">
      <c r="B480">
        <v>7734693877.5509996</v>
      </c>
      <c r="C480">
        <v>21.692865000000001</v>
      </c>
      <c r="D480">
        <v>12.864216000000001</v>
      </c>
      <c r="Y480">
        <v>7734693877.5509996</v>
      </c>
      <c r="Z480">
        <v>22.489977</v>
      </c>
      <c r="AA480">
        <v>13.602962</v>
      </c>
    </row>
    <row r="481" spans="2:27" x14ac:dyDescent="0.25">
      <c r="B481">
        <v>7857142857.1429005</v>
      </c>
      <c r="C481">
        <v>21.526909</v>
      </c>
      <c r="D481">
        <v>12.425435999999999</v>
      </c>
      <c r="Y481">
        <v>7857142857.1429005</v>
      </c>
      <c r="Z481">
        <v>22.600232999999999</v>
      </c>
      <c r="AA481">
        <v>13.525434000000001</v>
      </c>
    </row>
    <row r="482" spans="2:27" x14ac:dyDescent="0.25">
      <c r="B482">
        <v>7979591836.7347002</v>
      </c>
      <c r="C482">
        <v>21.948511</v>
      </c>
      <c r="D482">
        <v>12.65776</v>
      </c>
      <c r="Y482">
        <v>7979591836.7347002</v>
      </c>
      <c r="Z482">
        <v>23.278578</v>
      </c>
      <c r="AA482">
        <v>14.052864</v>
      </c>
    </row>
    <row r="483" spans="2:27" x14ac:dyDescent="0.25">
      <c r="B483">
        <v>8102040816.3264999</v>
      </c>
      <c r="C483">
        <v>22.128008000000001</v>
      </c>
      <c r="D483">
        <v>12.855021000000001</v>
      </c>
      <c r="Y483">
        <v>8102040816.3264999</v>
      </c>
      <c r="Z483">
        <v>23.378205999999999</v>
      </c>
      <c r="AA483">
        <v>14.116641</v>
      </c>
    </row>
    <row r="484" spans="2:27" x14ac:dyDescent="0.25">
      <c r="B484">
        <v>8224489795.9183998</v>
      </c>
      <c r="C484">
        <v>21.843861</v>
      </c>
      <c r="D484">
        <v>12.592131999999999</v>
      </c>
      <c r="Y484">
        <v>8224489795.9183998</v>
      </c>
      <c r="Z484">
        <v>23.451768999999999</v>
      </c>
      <c r="AA484">
        <v>14.211086</v>
      </c>
    </row>
    <row r="485" spans="2:27" x14ac:dyDescent="0.25">
      <c r="B485">
        <v>8346938775.5101995</v>
      </c>
      <c r="C485">
        <v>21.682465000000001</v>
      </c>
      <c r="D485">
        <v>12.214993</v>
      </c>
      <c r="Y485">
        <v>8346938775.5101995</v>
      </c>
      <c r="Z485">
        <v>23.402263999999999</v>
      </c>
      <c r="AA485">
        <v>13.963278000000001</v>
      </c>
    </row>
    <row r="486" spans="2:27" x14ac:dyDescent="0.25">
      <c r="B486">
        <v>8469387755.1020002</v>
      </c>
      <c r="C486">
        <v>21.291719000000001</v>
      </c>
      <c r="D486">
        <v>11.74742</v>
      </c>
      <c r="Y486">
        <v>8469387755.1020002</v>
      </c>
      <c r="Z486">
        <v>23.313295</v>
      </c>
      <c r="AA486">
        <v>13.792635000000001</v>
      </c>
    </row>
    <row r="487" spans="2:27" x14ac:dyDescent="0.25">
      <c r="B487">
        <v>8591836734.6938992</v>
      </c>
      <c r="C487">
        <v>21.121549999999999</v>
      </c>
      <c r="D487">
        <v>11.680698</v>
      </c>
      <c r="Y487">
        <v>8591836734.6938992</v>
      </c>
      <c r="Z487">
        <v>23.158449000000001</v>
      </c>
      <c r="AA487">
        <v>13.706771</v>
      </c>
    </row>
    <row r="488" spans="2:27" x14ac:dyDescent="0.25">
      <c r="B488">
        <v>8714285714.2856998</v>
      </c>
      <c r="C488">
        <v>20.568913999999999</v>
      </c>
      <c r="D488">
        <v>11.082680999999999</v>
      </c>
      <c r="Y488">
        <v>8714285714.2856998</v>
      </c>
      <c r="Z488">
        <v>22.443037</v>
      </c>
      <c r="AA488">
        <v>13.019285999999999</v>
      </c>
    </row>
    <row r="489" spans="2:27" x14ac:dyDescent="0.25">
      <c r="B489">
        <v>8836734693.8775997</v>
      </c>
      <c r="C489">
        <v>20.472441</v>
      </c>
      <c r="D489">
        <v>10.764249</v>
      </c>
      <c r="Y489">
        <v>8836734693.8775997</v>
      </c>
      <c r="Z489">
        <v>21.993628999999999</v>
      </c>
      <c r="AA489">
        <v>12.401786</v>
      </c>
    </row>
    <row r="490" spans="2:27" x14ac:dyDescent="0.25">
      <c r="B490">
        <v>8959183673.4694004</v>
      </c>
      <c r="C490">
        <v>20.059830000000002</v>
      </c>
      <c r="D490">
        <v>10.290927</v>
      </c>
      <c r="Y490">
        <v>8959183673.4694004</v>
      </c>
      <c r="Z490">
        <v>21.262442</v>
      </c>
      <c r="AA490">
        <v>11.617307</v>
      </c>
    </row>
    <row r="491" spans="2:27" x14ac:dyDescent="0.25">
      <c r="B491">
        <v>9081632653.0611992</v>
      </c>
      <c r="C491">
        <v>19.669834000000002</v>
      </c>
      <c r="D491">
        <v>10.077704000000001</v>
      </c>
      <c r="Y491">
        <v>9081632653.0611992</v>
      </c>
      <c r="Z491">
        <v>20.645992</v>
      </c>
      <c r="AA491">
        <v>11.148581999999999</v>
      </c>
    </row>
    <row r="492" spans="2:27" x14ac:dyDescent="0.25">
      <c r="B492">
        <v>9204081632.6530991</v>
      </c>
      <c r="C492">
        <v>19.002399</v>
      </c>
      <c r="D492">
        <v>9.2872304999999997</v>
      </c>
      <c r="Y492">
        <v>9204081632.6530991</v>
      </c>
      <c r="Z492">
        <v>19.909727</v>
      </c>
      <c r="AA492">
        <v>10.334999</v>
      </c>
    </row>
    <row r="493" spans="2:27" x14ac:dyDescent="0.25">
      <c r="B493">
        <v>9326530612.2448997</v>
      </c>
      <c r="C493">
        <v>18.982796</v>
      </c>
      <c r="D493">
        <v>9.0812387000000001</v>
      </c>
      <c r="Y493">
        <v>9326530612.2448997</v>
      </c>
      <c r="Z493">
        <v>20.014790000000001</v>
      </c>
      <c r="AA493">
        <v>10.222564</v>
      </c>
    </row>
    <row r="494" spans="2:27" x14ac:dyDescent="0.25">
      <c r="B494">
        <v>9448979591.8367004</v>
      </c>
      <c r="C494">
        <v>18.304192</v>
      </c>
      <c r="D494">
        <v>8.1824265</v>
      </c>
      <c r="Y494">
        <v>9448979591.8367004</v>
      </c>
      <c r="Z494">
        <v>20.065591999999999</v>
      </c>
      <c r="AA494">
        <v>9.9945620999999996</v>
      </c>
    </row>
    <row r="495" spans="2:27" x14ac:dyDescent="0.25">
      <c r="B495">
        <v>9571428571.4286003</v>
      </c>
      <c r="C495">
        <v>18.186105999999999</v>
      </c>
      <c r="D495">
        <v>8.1131972999999995</v>
      </c>
      <c r="Y495">
        <v>9571428571.4286003</v>
      </c>
      <c r="Z495">
        <v>20.729980000000001</v>
      </c>
      <c r="AA495">
        <v>10.643794</v>
      </c>
    </row>
    <row r="496" spans="2:27" x14ac:dyDescent="0.25">
      <c r="B496">
        <v>9693877551.0203991</v>
      </c>
      <c r="C496">
        <v>17.562275</v>
      </c>
      <c r="D496">
        <v>7.2667570000000001</v>
      </c>
      <c r="Y496">
        <v>9693877551.0203991</v>
      </c>
      <c r="Z496">
        <v>21.192464999999999</v>
      </c>
      <c r="AA496">
        <v>10.882711</v>
      </c>
    </row>
    <row r="497" spans="2:27" x14ac:dyDescent="0.25">
      <c r="B497">
        <v>9816326530.6121998</v>
      </c>
      <c r="C497">
        <v>17.861291999999999</v>
      </c>
      <c r="D497">
        <v>7.4163908999999997</v>
      </c>
      <c r="Y497">
        <v>9816326530.6121998</v>
      </c>
      <c r="Z497">
        <v>22.188845000000001</v>
      </c>
      <c r="AA497">
        <v>11.69272</v>
      </c>
    </row>
    <row r="498" spans="2:27" x14ac:dyDescent="0.25">
      <c r="B498">
        <v>9938775510.2040997</v>
      </c>
      <c r="C498">
        <v>17.787882</v>
      </c>
      <c r="D498">
        <v>7.3946733</v>
      </c>
      <c r="Y498">
        <v>9938775510.2040997</v>
      </c>
      <c r="Z498">
        <v>22.243122</v>
      </c>
      <c r="AA498">
        <v>11.780010000000001</v>
      </c>
    </row>
    <row r="499" spans="2:27" x14ac:dyDescent="0.25">
      <c r="B499">
        <v>10061224489.796</v>
      </c>
      <c r="C499">
        <v>18.50808</v>
      </c>
      <c r="D499">
        <v>8.3549480000000003</v>
      </c>
      <c r="Y499">
        <v>10061224489.796</v>
      </c>
      <c r="Z499">
        <v>22.223777999999999</v>
      </c>
      <c r="AA499">
        <v>12.034871000000001</v>
      </c>
    </row>
    <row r="500" spans="2:27" x14ac:dyDescent="0.25">
      <c r="B500">
        <v>10183673469.388</v>
      </c>
      <c r="C500">
        <v>19.203206999999999</v>
      </c>
      <c r="D500">
        <v>9.1262903000000009</v>
      </c>
      <c r="Y500">
        <v>10183673469.388</v>
      </c>
      <c r="Z500">
        <v>21.792828</v>
      </c>
      <c r="AA500">
        <v>11.68586</v>
      </c>
    </row>
    <row r="501" spans="2:27" x14ac:dyDescent="0.25">
      <c r="B501">
        <v>10306122448.98</v>
      </c>
      <c r="C501">
        <v>20.411975999999999</v>
      </c>
      <c r="D501">
        <v>10.331023</v>
      </c>
      <c r="Y501">
        <v>10306122448.98</v>
      </c>
      <c r="Z501">
        <v>22.136641000000001</v>
      </c>
      <c r="AA501">
        <v>11.941991</v>
      </c>
    </row>
    <row r="502" spans="2:27" x14ac:dyDescent="0.25">
      <c r="B502">
        <v>10428571428.570999</v>
      </c>
      <c r="C502">
        <v>21.040638000000001</v>
      </c>
      <c r="D502">
        <v>11.109632</v>
      </c>
      <c r="Y502">
        <v>10428571428.570999</v>
      </c>
      <c r="Z502">
        <v>21.924391</v>
      </c>
      <c r="AA502">
        <v>11.705043999999999</v>
      </c>
    </row>
    <row r="503" spans="2:27" x14ac:dyDescent="0.25">
      <c r="B503">
        <v>10551020408.163</v>
      </c>
      <c r="C503">
        <v>21.76277</v>
      </c>
      <c r="D503">
        <v>11.912513000000001</v>
      </c>
      <c r="Y503">
        <v>10551020408.163</v>
      </c>
      <c r="Z503">
        <v>21.883348000000002</v>
      </c>
      <c r="AA503">
        <v>11.695259999999999</v>
      </c>
    </row>
    <row r="504" spans="2:27" x14ac:dyDescent="0.25">
      <c r="B504">
        <v>10673469387.754999</v>
      </c>
      <c r="C504">
        <v>22.470427000000001</v>
      </c>
      <c r="D504">
        <v>12.577048</v>
      </c>
      <c r="Y504">
        <v>10673469387.754999</v>
      </c>
      <c r="Z504">
        <v>21.463297000000001</v>
      </c>
      <c r="AA504">
        <v>11.132101</v>
      </c>
    </row>
    <row r="505" spans="2:27" x14ac:dyDescent="0.25">
      <c r="B505">
        <v>10795918367.347</v>
      </c>
      <c r="C505">
        <v>22.752507999999999</v>
      </c>
      <c r="D505">
        <v>12.669841</v>
      </c>
      <c r="Y505">
        <v>10795918367.347</v>
      </c>
      <c r="Z505">
        <v>21.179511999999999</v>
      </c>
      <c r="AA505">
        <v>10.620699</v>
      </c>
    </row>
    <row r="506" spans="2:27" x14ac:dyDescent="0.25">
      <c r="B506">
        <v>10918367346.938999</v>
      </c>
      <c r="C506">
        <v>22.780701000000001</v>
      </c>
      <c r="D506">
        <v>12.726551000000001</v>
      </c>
      <c r="Y506">
        <v>10918367346.938999</v>
      </c>
      <c r="Z506">
        <v>20.638452999999998</v>
      </c>
      <c r="AA506">
        <v>9.9969529999999995</v>
      </c>
    </row>
    <row r="507" spans="2:27" x14ac:dyDescent="0.25">
      <c r="B507">
        <v>11040816326.531</v>
      </c>
      <c r="C507">
        <v>21.855715</v>
      </c>
      <c r="D507">
        <v>11.652246999999999</v>
      </c>
      <c r="Y507">
        <v>11040816326.531</v>
      </c>
      <c r="Z507">
        <v>19.482299999999999</v>
      </c>
      <c r="AA507">
        <v>8.6032867</v>
      </c>
    </row>
    <row r="508" spans="2:27" x14ac:dyDescent="0.25">
      <c r="B508">
        <v>11163265306.122</v>
      </c>
      <c r="C508">
        <v>21.490756999999999</v>
      </c>
      <c r="D508">
        <v>11.052414000000001</v>
      </c>
      <c r="Y508">
        <v>11163265306.122</v>
      </c>
      <c r="Z508">
        <v>18.521107000000001</v>
      </c>
      <c r="AA508">
        <v>7.2197747000000003</v>
      </c>
    </row>
    <row r="509" spans="2:27" x14ac:dyDescent="0.25">
      <c r="B509">
        <v>11285714285.714001</v>
      </c>
      <c r="C509">
        <v>20.594707</v>
      </c>
      <c r="D509">
        <v>9.8747062999999997</v>
      </c>
      <c r="Y509">
        <v>11285714285.714001</v>
      </c>
      <c r="Z509">
        <v>17.468831999999999</v>
      </c>
      <c r="AA509">
        <v>5.6785554999999999</v>
      </c>
    </row>
    <row r="510" spans="2:27" x14ac:dyDescent="0.25">
      <c r="B510">
        <v>11408163265.306</v>
      </c>
      <c r="C510">
        <v>19.976330000000001</v>
      </c>
      <c r="D510">
        <v>9.0611628999999994</v>
      </c>
      <c r="Y510">
        <v>11408163265.306</v>
      </c>
      <c r="Z510">
        <v>16.768232000000001</v>
      </c>
      <c r="AA510">
        <v>4.6404623999999997</v>
      </c>
    </row>
    <row r="511" spans="2:27" x14ac:dyDescent="0.25">
      <c r="B511">
        <v>11530612244.898001</v>
      </c>
      <c r="C511">
        <v>18.669277000000001</v>
      </c>
      <c r="D511">
        <v>7.3549109000000001</v>
      </c>
      <c r="Y511">
        <v>11530612244.898001</v>
      </c>
      <c r="Z511">
        <v>16.147169000000002</v>
      </c>
      <c r="AA511">
        <v>3.4962675999999999</v>
      </c>
    </row>
    <row r="512" spans="2:27" x14ac:dyDescent="0.25">
      <c r="B512">
        <v>11653061224.49</v>
      </c>
      <c r="C512">
        <v>18.078050999999999</v>
      </c>
      <c r="D512">
        <v>6.3427992</v>
      </c>
      <c r="Y512">
        <v>11653061224.49</v>
      </c>
      <c r="Z512">
        <v>15.915563000000001</v>
      </c>
      <c r="AA512">
        <v>2.8113972999999999</v>
      </c>
    </row>
    <row r="513" spans="2:27" x14ac:dyDescent="0.25">
      <c r="B513">
        <v>11775510204.082001</v>
      </c>
      <c r="C513">
        <v>17.121587999999999</v>
      </c>
      <c r="D513">
        <v>4.9391011999999996</v>
      </c>
      <c r="Y513">
        <v>11775510204.082001</v>
      </c>
      <c r="Z513">
        <v>17.462143000000001</v>
      </c>
      <c r="AA513">
        <v>3.7138119000000001</v>
      </c>
    </row>
    <row r="514" spans="2:27" x14ac:dyDescent="0.25">
      <c r="B514">
        <v>11897959183.673</v>
      </c>
      <c r="C514">
        <v>17.113226000000001</v>
      </c>
      <c r="D514">
        <v>4.8853827000000001</v>
      </c>
      <c r="Y514">
        <v>11897959183.673</v>
      </c>
      <c r="Z514">
        <v>17.427091999999998</v>
      </c>
      <c r="AA514">
        <v>3.9519896999999999</v>
      </c>
    </row>
    <row r="515" spans="2:27" x14ac:dyDescent="0.25">
      <c r="B515">
        <v>12020408163.264999</v>
      </c>
      <c r="C515">
        <v>16.364407</v>
      </c>
      <c r="D515">
        <v>3.5038452000000002</v>
      </c>
      <c r="Y515">
        <v>12020408163.264999</v>
      </c>
      <c r="Z515">
        <v>15.665120999999999</v>
      </c>
      <c r="AA515">
        <v>1.1324664</v>
      </c>
    </row>
    <row r="516" spans="2:27" x14ac:dyDescent="0.25">
      <c r="B516">
        <v>12142857142.857</v>
      </c>
      <c r="C516">
        <v>16.600923999999999</v>
      </c>
      <c r="D516">
        <v>3.5957289000000001</v>
      </c>
      <c r="Y516">
        <v>12142857142.857</v>
      </c>
      <c r="Z516">
        <v>14.756118000000001</v>
      </c>
      <c r="AA516">
        <v>0.49525546999999998</v>
      </c>
    </row>
    <row r="517" spans="2:27" x14ac:dyDescent="0.25">
      <c r="B517">
        <v>12265306122.448999</v>
      </c>
      <c r="C517">
        <v>16.121117000000002</v>
      </c>
      <c r="D517">
        <v>2.7345511999999998</v>
      </c>
      <c r="Y517">
        <v>12265306122.448999</v>
      </c>
      <c r="Z517">
        <v>14.397966</v>
      </c>
      <c r="AA517">
        <v>-0.65956347999999998</v>
      </c>
    </row>
    <row r="518" spans="2:27" x14ac:dyDescent="0.25">
      <c r="B518">
        <v>12387755102.041</v>
      </c>
      <c r="C518">
        <v>16.137739</v>
      </c>
      <c r="D518">
        <v>2.7624635999999998</v>
      </c>
      <c r="Y518">
        <v>12387755102.041</v>
      </c>
      <c r="Z518">
        <v>16.228785999999999</v>
      </c>
      <c r="AA518">
        <v>1.6780587</v>
      </c>
    </row>
    <row r="519" spans="2:27" x14ac:dyDescent="0.25">
      <c r="B519">
        <v>12510204081.632999</v>
      </c>
      <c r="C519">
        <v>16.819050000000001</v>
      </c>
      <c r="D519">
        <v>2.3052380000000001</v>
      </c>
      <c r="Y519">
        <v>12510204081.632999</v>
      </c>
      <c r="Z519">
        <v>13.431832999999999</v>
      </c>
      <c r="AA519">
        <v>-2.6392853000000001</v>
      </c>
    </row>
    <row r="520" spans="2:27" x14ac:dyDescent="0.25">
      <c r="B520">
        <v>12632653061.224001</v>
      </c>
      <c r="C520">
        <v>17.148910999999998</v>
      </c>
      <c r="D520">
        <v>2.3126657000000002</v>
      </c>
      <c r="Y520">
        <v>12632653061.224001</v>
      </c>
      <c r="Z520">
        <v>14.753735000000001</v>
      </c>
      <c r="AA520">
        <v>-1.2915375</v>
      </c>
    </row>
    <row r="521" spans="2:27" x14ac:dyDescent="0.25">
      <c r="B521">
        <v>12755102040.816</v>
      </c>
      <c r="C521">
        <v>17.873159000000001</v>
      </c>
      <c r="D521">
        <v>2.3284128000000002</v>
      </c>
      <c r="Y521">
        <v>12755102040.816</v>
      </c>
      <c r="Z521">
        <v>12.072979999999999</v>
      </c>
      <c r="AA521">
        <v>-4.9676150999999997</v>
      </c>
    </row>
    <row r="522" spans="2:27" x14ac:dyDescent="0.25">
      <c r="B522">
        <v>12877551020.408001</v>
      </c>
      <c r="C522">
        <v>16.547653</v>
      </c>
      <c r="D522">
        <v>0.55149490000000001</v>
      </c>
      <c r="Y522">
        <v>12877551020.408001</v>
      </c>
      <c r="Z522">
        <v>11.802073</v>
      </c>
      <c r="AA522">
        <v>-5.5202049999999998</v>
      </c>
    </row>
    <row r="523" spans="2:27" x14ac:dyDescent="0.25">
      <c r="B523">
        <v>13000000000</v>
      </c>
      <c r="C523">
        <v>15.881133999999999</v>
      </c>
      <c r="D523">
        <v>-1.2445023</v>
      </c>
      <c r="Y523">
        <v>13000000000</v>
      </c>
      <c r="Z523">
        <v>8.4478349999999995</v>
      </c>
      <c r="AA523">
        <v>-10.167272000000001</v>
      </c>
    </row>
    <row r="524" spans="2:27" x14ac:dyDescent="0.25">
      <c r="B524" t="s">
        <v>25</v>
      </c>
      <c r="Y524" t="s">
        <v>25</v>
      </c>
    </row>
    <row r="527" spans="2:27" x14ac:dyDescent="0.25">
      <c r="B527" t="s">
        <v>29</v>
      </c>
      <c r="Y527" t="s">
        <v>29</v>
      </c>
    </row>
    <row r="528" spans="2:27" x14ac:dyDescent="0.25">
      <c r="B528" t="s">
        <v>23</v>
      </c>
      <c r="C528" t="s">
        <v>281</v>
      </c>
      <c r="D528" t="s">
        <v>282</v>
      </c>
      <c r="Y528" t="s">
        <v>23</v>
      </c>
      <c r="Z528" t="s">
        <v>281</v>
      </c>
      <c r="AA528" t="s">
        <v>282</v>
      </c>
    </row>
    <row r="529" spans="2:27" x14ac:dyDescent="0.25">
      <c r="B529">
        <v>1000000000</v>
      </c>
      <c r="C529">
        <v>-200</v>
      </c>
      <c r="D529">
        <v>-200</v>
      </c>
      <c r="Y529">
        <v>1000000000</v>
      </c>
      <c r="Z529">
        <v>-200</v>
      </c>
      <c r="AA529">
        <v>-200</v>
      </c>
    </row>
    <row r="530" spans="2:27" x14ac:dyDescent="0.25">
      <c r="B530">
        <v>1122448979.5918</v>
      </c>
      <c r="C530">
        <v>-200</v>
      </c>
      <c r="D530">
        <v>-200</v>
      </c>
      <c r="Y530">
        <v>1122448979.5918</v>
      </c>
      <c r="Z530">
        <v>-200</v>
      </c>
      <c r="AA530">
        <v>-200</v>
      </c>
    </row>
    <row r="531" spans="2:27" x14ac:dyDescent="0.25">
      <c r="B531">
        <v>1244897959.1837001</v>
      </c>
      <c r="C531">
        <v>-200</v>
      </c>
      <c r="D531">
        <v>-200</v>
      </c>
      <c r="Y531">
        <v>1244897959.1837001</v>
      </c>
      <c r="Z531">
        <v>-200</v>
      </c>
      <c r="AA531">
        <v>-200</v>
      </c>
    </row>
    <row r="532" spans="2:27" x14ac:dyDescent="0.25">
      <c r="B532">
        <v>1367346938.7755001</v>
      </c>
      <c r="C532">
        <v>-200</v>
      </c>
      <c r="D532">
        <v>-200</v>
      </c>
      <c r="Y532">
        <v>1367346938.7755001</v>
      </c>
      <c r="Z532">
        <v>-200</v>
      </c>
      <c r="AA532">
        <v>-200</v>
      </c>
    </row>
    <row r="533" spans="2:27" x14ac:dyDescent="0.25">
      <c r="B533">
        <v>1489795918.3673</v>
      </c>
      <c r="C533">
        <v>-200</v>
      </c>
      <c r="D533">
        <v>-200</v>
      </c>
      <c r="Y533">
        <v>1489795918.3673</v>
      </c>
      <c r="Z533">
        <v>-200</v>
      </c>
      <c r="AA533">
        <v>-200</v>
      </c>
    </row>
    <row r="534" spans="2:27" x14ac:dyDescent="0.25">
      <c r="B534">
        <v>1612244897.9591999</v>
      </c>
      <c r="C534">
        <v>-200</v>
      </c>
      <c r="D534">
        <v>-200</v>
      </c>
      <c r="Y534">
        <v>1612244897.9591999</v>
      </c>
      <c r="Z534">
        <v>-200</v>
      </c>
      <c r="AA534">
        <v>-200</v>
      </c>
    </row>
    <row r="535" spans="2:27" x14ac:dyDescent="0.25">
      <c r="B535">
        <v>1734693877.5510001</v>
      </c>
      <c r="C535">
        <v>-200</v>
      </c>
      <c r="D535">
        <v>-200</v>
      </c>
      <c r="Y535">
        <v>1734693877.5510001</v>
      </c>
      <c r="Z535">
        <v>-200</v>
      </c>
      <c r="AA535">
        <v>-200</v>
      </c>
    </row>
    <row r="536" spans="2:27" x14ac:dyDescent="0.25">
      <c r="B536">
        <v>1857142857.1429</v>
      </c>
      <c r="C536">
        <v>-200</v>
      </c>
      <c r="D536">
        <v>-200</v>
      </c>
      <c r="Y536">
        <v>1857142857.1429</v>
      </c>
      <c r="Z536">
        <v>-200</v>
      </c>
      <c r="AA536">
        <v>-200</v>
      </c>
    </row>
    <row r="537" spans="2:27" x14ac:dyDescent="0.25">
      <c r="B537">
        <v>1979591836.7347</v>
      </c>
      <c r="C537">
        <v>-200</v>
      </c>
      <c r="D537">
        <v>-200</v>
      </c>
      <c r="Y537">
        <v>1979591836.7347</v>
      </c>
      <c r="Z537">
        <v>-200</v>
      </c>
      <c r="AA537">
        <v>-200</v>
      </c>
    </row>
    <row r="538" spans="2:27" x14ac:dyDescent="0.25">
      <c r="B538">
        <v>2102040816.3264999</v>
      </c>
      <c r="C538">
        <v>-200</v>
      </c>
      <c r="D538">
        <v>-200</v>
      </c>
      <c r="Y538">
        <v>2102040816.3264999</v>
      </c>
      <c r="Z538">
        <v>-200</v>
      </c>
      <c r="AA538">
        <v>-200</v>
      </c>
    </row>
    <row r="539" spans="2:27" x14ac:dyDescent="0.25">
      <c r="B539">
        <v>2224489795.9183998</v>
      </c>
      <c r="C539">
        <v>-200</v>
      </c>
      <c r="D539">
        <v>-200</v>
      </c>
      <c r="Y539">
        <v>2224489795.9183998</v>
      </c>
      <c r="Z539">
        <v>-200</v>
      </c>
      <c r="AA539">
        <v>-200</v>
      </c>
    </row>
    <row r="540" spans="2:27" x14ac:dyDescent="0.25">
      <c r="B540">
        <v>2346938775.5102</v>
      </c>
      <c r="C540">
        <v>-200</v>
      </c>
      <c r="D540">
        <v>-200</v>
      </c>
      <c r="Y540">
        <v>2346938775.5102</v>
      </c>
      <c r="Z540">
        <v>-200</v>
      </c>
      <c r="AA540">
        <v>-200</v>
      </c>
    </row>
    <row r="541" spans="2:27" x14ac:dyDescent="0.25">
      <c r="B541">
        <v>2469387755.1020002</v>
      </c>
      <c r="C541">
        <v>-200</v>
      </c>
      <c r="D541">
        <v>-200</v>
      </c>
      <c r="Y541">
        <v>2469387755.1020002</v>
      </c>
      <c r="Z541">
        <v>-200</v>
      </c>
      <c r="AA541">
        <v>-200</v>
      </c>
    </row>
    <row r="542" spans="2:27" x14ac:dyDescent="0.25">
      <c r="B542">
        <v>2591836734.6939001</v>
      </c>
      <c r="C542">
        <v>-200</v>
      </c>
      <c r="D542">
        <v>-200</v>
      </c>
      <c r="Y542">
        <v>2591836734.6939001</v>
      </c>
      <c r="Z542">
        <v>-200</v>
      </c>
      <c r="AA542">
        <v>-200</v>
      </c>
    </row>
    <row r="543" spans="2:27" x14ac:dyDescent="0.25">
      <c r="B543">
        <v>2714285714.2856998</v>
      </c>
      <c r="C543">
        <v>-200</v>
      </c>
      <c r="D543">
        <v>-200</v>
      </c>
      <c r="Y543">
        <v>2714285714.2856998</v>
      </c>
      <c r="Z543">
        <v>-200</v>
      </c>
      <c r="AA543">
        <v>-200</v>
      </c>
    </row>
    <row r="544" spans="2:27" x14ac:dyDescent="0.25">
      <c r="B544">
        <v>2836734693.8776002</v>
      </c>
      <c r="C544">
        <v>-200</v>
      </c>
      <c r="D544">
        <v>-200</v>
      </c>
      <c r="Y544">
        <v>2836734693.8776002</v>
      </c>
      <c r="Z544">
        <v>-200</v>
      </c>
      <c r="AA544">
        <v>-200</v>
      </c>
    </row>
    <row r="545" spans="2:27" x14ac:dyDescent="0.25">
      <c r="B545">
        <v>2959183673.4693999</v>
      </c>
      <c r="C545">
        <v>-200</v>
      </c>
      <c r="D545">
        <v>-200</v>
      </c>
      <c r="Y545">
        <v>2959183673.4693999</v>
      </c>
      <c r="Z545">
        <v>-200</v>
      </c>
      <c r="AA545">
        <v>-200</v>
      </c>
    </row>
    <row r="546" spans="2:27" x14ac:dyDescent="0.25">
      <c r="B546">
        <v>3081632653.0612001</v>
      </c>
      <c r="C546">
        <v>-200</v>
      </c>
      <c r="D546">
        <v>-200</v>
      </c>
      <c r="Y546">
        <v>3081632653.0612001</v>
      </c>
      <c r="Z546">
        <v>-200</v>
      </c>
      <c r="AA546">
        <v>-200</v>
      </c>
    </row>
    <row r="547" spans="2:27" x14ac:dyDescent="0.25">
      <c r="B547">
        <v>3204081632.6531</v>
      </c>
      <c r="C547">
        <v>-200</v>
      </c>
      <c r="D547">
        <v>-200</v>
      </c>
      <c r="Y547">
        <v>3204081632.6531</v>
      </c>
      <c r="Z547">
        <v>-200</v>
      </c>
      <c r="AA547">
        <v>-200</v>
      </c>
    </row>
    <row r="548" spans="2:27" x14ac:dyDescent="0.25">
      <c r="B548">
        <v>3326530612.2449002</v>
      </c>
      <c r="C548">
        <v>-200</v>
      </c>
      <c r="D548">
        <v>-200</v>
      </c>
      <c r="Y548">
        <v>3326530612.2449002</v>
      </c>
      <c r="Z548">
        <v>-200</v>
      </c>
      <c r="AA548">
        <v>-200</v>
      </c>
    </row>
    <row r="549" spans="2:27" x14ac:dyDescent="0.25">
      <c r="B549">
        <v>3448979591.8367</v>
      </c>
      <c r="C549">
        <v>-200</v>
      </c>
      <c r="D549">
        <v>-200</v>
      </c>
      <c r="Y549">
        <v>3448979591.8367</v>
      </c>
      <c r="Z549">
        <v>-200</v>
      </c>
      <c r="AA549">
        <v>-200</v>
      </c>
    </row>
    <row r="550" spans="2:27" x14ac:dyDescent="0.25">
      <c r="B550">
        <v>3571428571.4285998</v>
      </c>
      <c r="C550">
        <v>-200</v>
      </c>
      <c r="D550">
        <v>-200</v>
      </c>
      <c r="Y550">
        <v>3571428571.4285998</v>
      </c>
      <c r="Z550">
        <v>-200</v>
      </c>
      <c r="AA550">
        <v>-200</v>
      </c>
    </row>
    <row r="551" spans="2:27" x14ac:dyDescent="0.25">
      <c r="B551">
        <v>3693877551.0204</v>
      </c>
      <c r="C551">
        <v>-200</v>
      </c>
      <c r="D551">
        <v>-200</v>
      </c>
      <c r="Y551">
        <v>3693877551.0204</v>
      </c>
      <c r="Z551">
        <v>-200</v>
      </c>
      <c r="AA551">
        <v>-200</v>
      </c>
    </row>
    <row r="552" spans="2:27" x14ac:dyDescent="0.25">
      <c r="B552">
        <v>3816326530.6121998</v>
      </c>
      <c r="C552">
        <v>-200</v>
      </c>
      <c r="D552">
        <v>-200</v>
      </c>
      <c r="Y552">
        <v>3816326530.6121998</v>
      </c>
      <c r="Z552">
        <v>-200</v>
      </c>
      <c r="AA552">
        <v>-200</v>
      </c>
    </row>
    <row r="553" spans="2:27" x14ac:dyDescent="0.25">
      <c r="B553">
        <v>3938775510.2041001</v>
      </c>
      <c r="C553">
        <v>-200</v>
      </c>
      <c r="D553">
        <v>-200</v>
      </c>
      <c r="Y553">
        <v>3938775510.2041001</v>
      </c>
      <c r="Z553">
        <v>-200</v>
      </c>
      <c r="AA553">
        <v>-200</v>
      </c>
    </row>
    <row r="554" spans="2:27" x14ac:dyDescent="0.25">
      <c r="B554">
        <v>4061224489.7958999</v>
      </c>
      <c r="C554">
        <v>-200</v>
      </c>
      <c r="D554">
        <v>-200</v>
      </c>
      <c r="Y554">
        <v>4061224489.7958999</v>
      </c>
      <c r="Z554">
        <v>-200</v>
      </c>
      <c r="AA554">
        <v>-200</v>
      </c>
    </row>
    <row r="555" spans="2:27" x14ac:dyDescent="0.25">
      <c r="B555">
        <v>4183673469.3878002</v>
      </c>
      <c r="C555">
        <v>-200</v>
      </c>
      <c r="D555">
        <v>-200</v>
      </c>
      <c r="Y555">
        <v>4183673469.3878002</v>
      </c>
      <c r="Z555">
        <v>-200</v>
      </c>
      <c r="AA555">
        <v>-200</v>
      </c>
    </row>
    <row r="556" spans="2:27" x14ac:dyDescent="0.25">
      <c r="B556">
        <v>4306122448.9796</v>
      </c>
      <c r="C556">
        <v>-200</v>
      </c>
      <c r="D556">
        <v>-200</v>
      </c>
      <c r="Y556">
        <v>4306122448.9796</v>
      </c>
      <c r="Z556">
        <v>-200</v>
      </c>
      <c r="AA556">
        <v>-200</v>
      </c>
    </row>
    <row r="557" spans="2:27" x14ac:dyDescent="0.25">
      <c r="B557">
        <v>4428571428.5713997</v>
      </c>
      <c r="C557">
        <v>-200</v>
      </c>
      <c r="D557">
        <v>-200</v>
      </c>
      <c r="Y557">
        <v>4428571428.5713997</v>
      </c>
      <c r="Z557">
        <v>-200</v>
      </c>
      <c r="AA557">
        <v>-200</v>
      </c>
    </row>
    <row r="558" spans="2:27" x14ac:dyDescent="0.25">
      <c r="B558">
        <v>4551020408.1632996</v>
      </c>
      <c r="C558">
        <v>-200</v>
      </c>
      <c r="D558">
        <v>-200</v>
      </c>
      <c r="Y558">
        <v>4551020408.1632996</v>
      </c>
      <c r="Z558">
        <v>-200</v>
      </c>
      <c r="AA558">
        <v>-200</v>
      </c>
    </row>
    <row r="559" spans="2:27" x14ac:dyDescent="0.25">
      <c r="B559">
        <v>4673469387.7551003</v>
      </c>
      <c r="C559">
        <v>-200</v>
      </c>
      <c r="D559">
        <v>-200</v>
      </c>
      <c r="Y559">
        <v>4673469387.7551003</v>
      </c>
      <c r="Z559">
        <v>-200</v>
      </c>
      <c r="AA559">
        <v>-200</v>
      </c>
    </row>
    <row r="560" spans="2:27" x14ac:dyDescent="0.25">
      <c r="B560">
        <v>4795918367.3469</v>
      </c>
      <c r="C560">
        <v>-200</v>
      </c>
      <c r="D560">
        <v>-200</v>
      </c>
      <c r="Y560">
        <v>4795918367.3469</v>
      </c>
      <c r="Z560">
        <v>-200</v>
      </c>
      <c r="AA560">
        <v>-200</v>
      </c>
    </row>
    <row r="561" spans="2:27" x14ac:dyDescent="0.25">
      <c r="B561">
        <v>4918367346.9387999</v>
      </c>
      <c r="C561">
        <v>-200</v>
      </c>
      <c r="D561">
        <v>-200</v>
      </c>
      <c r="Y561">
        <v>4918367346.9387999</v>
      </c>
      <c r="Z561">
        <v>-200</v>
      </c>
      <c r="AA561">
        <v>-200</v>
      </c>
    </row>
    <row r="562" spans="2:27" x14ac:dyDescent="0.25">
      <c r="B562">
        <v>5040816326.5305996</v>
      </c>
      <c r="C562">
        <v>-200</v>
      </c>
      <c r="D562">
        <v>-200</v>
      </c>
      <c r="Y562">
        <v>5040816326.5305996</v>
      </c>
      <c r="Z562">
        <v>-200</v>
      </c>
      <c r="AA562">
        <v>-200</v>
      </c>
    </row>
    <row r="563" spans="2:27" x14ac:dyDescent="0.25">
      <c r="B563">
        <v>5163265306.1224003</v>
      </c>
      <c r="C563">
        <v>-200</v>
      </c>
      <c r="D563">
        <v>-200</v>
      </c>
      <c r="Y563">
        <v>5163265306.1224003</v>
      </c>
      <c r="Z563">
        <v>-200</v>
      </c>
      <c r="AA563">
        <v>-200</v>
      </c>
    </row>
    <row r="564" spans="2:27" x14ac:dyDescent="0.25">
      <c r="B564">
        <v>5285714285.7143002</v>
      </c>
      <c r="C564">
        <v>-200</v>
      </c>
      <c r="D564">
        <v>-200</v>
      </c>
      <c r="Y564">
        <v>5285714285.7143002</v>
      </c>
      <c r="Z564">
        <v>-200</v>
      </c>
      <c r="AA564">
        <v>-200</v>
      </c>
    </row>
    <row r="565" spans="2:27" x14ac:dyDescent="0.25">
      <c r="B565">
        <v>5408163265.3060999</v>
      </c>
      <c r="C565">
        <v>-200</v>
      </c>
      <c r="D565">
        <v>-200</v>
      </c>
      <c r="Y565">
        <v>5408163265.3060999</v>
      </c>
      <c r="Z565">
        <v>-200</v>
      </c>
      <c r="AA565">
        <v>-200</v>
      </c>
    </row>
    <row r="566" spans="2:27" x14ac:dyDescent="0.25">
      <c r="B566">
        <v>5530612244.8979998</v>
      </c>
      <c r="C566">
        <v>-200</v>
      </c>
      <c r="D566">
        <v>-200</v>
      </c>
      <c r="Y566">
        <v>5530612244.8979998</v>
      </c>
      <c r="Z566">
        <v>-200</v>
      </c>
      <c r="AA566">
        <v>-200</v>
      </c>
    </row>
    <row r="567" spans="2:27" x14ac:dyDescent="0.25">
      <c r="B567">
        <v>5653061224.4898005</v>
      </c>
      <c r="C567">
        <v>-200</v>
      </c>
      <c r="D567">
        <v>-200</v>
      </c>
      <c r="Y567">
        <v>5653061224.4898005</v>
      </c>
      <c r="Z567">
        <v>-200</v>
      </c>
      <c r="AA567">
        <v>-200</v>
      </c>
    </row>
    <row r="568" spans="2:27" x14ac:dyDescent="0.25">
      <c r="B568">
        <v>5775510204.0816002</v>
      </c>
      <c r="C568">
        <v>-200</v>
      </c>
      <c r="D568">
        <v>-200</v>
      </c>
      <c r="Y568">
        <v>5775510204.0816002</v>
      </c>
      <c r="Z568">
        <v>-200</v>
      </c>
      <c r="AA568">
        <v>-200</v>
      </c>
    </row>
    <row r="569" spans="2:27" x14ac:dyDescent="0.25">
      <c r="B569">
        <v>5897959183.6735001</v>
      </c>
      <c r="C569">
        <v>-200</v>
      </c>
      <c r="D569">
        <v>-200</v>
      </c>
      <c r="Y569">
        <v>5897959183.6735001</v>
      </c>
      <c r="Z569">
        <v>-200</v>
      </c>
      <c r="AA569">
        <v>-200</v>
      </c>
    </row>
    <row r="570" spans="2:27" x14ac:dyDescent="0.25">
      <c r="B570">
        <v>6020408163.2652998</v>
      </c>
      <c r="C570">
        <v>-200</v>
      </c>
      <c r="D570">
        <v>-200</v>
      </c>
      <c r="Y570">
        <v>6020408163.2652998</v>
      </c>
      <c r="Z570">
        <v>-200</v>
      </c>
      <c r="AA570">
        <v>-200</v>
      </c>
    </row>
    <row r="571" spans="2:27" x14ac:dyDescent="0.25">
      <c r="B571">
        <v>6142857142.8570995</v>
      </c>
      <c r="C571">
        <v>-200</v>
      </c>
      <c r="D571">
        <v>-200</v>
      </c>
      <c r="Y571">
        <v>6142857142.8570995</v>
      </c>
      <c r="Z571">
        <v>-200</v>
      </c>
      <c r="AA571">
        <v>-200</v>
      </c>
    </row>
    <row r="572" spans="2:27" x14ac:dyDescent="0.25">
      <c r="B572">
        <v>6265306122.4490004</v>
      </c>
      <c r="C572">
        <v>-200</v>
      </c>
      <c r="D572">
        <v>-200</v>
      </c>
      <c r="Y572">
        <v>6265306122.4490004</v>
      </c>
      <c r="Z572">
        <v>-200</v>
      </c>
      <c r="AA572">
        <v>-200</v>
      </c>
    </row>
    <row r="573" spans="2:27" x14ac:dyDescent="0.25">
      <c r="B573">
        <v>6387755102.0408001</v>
      </c>
      <c r="C573">
        <v>-200</v>
      </c>
      <c r="D573">
        <v>-200</v>
      </c>
      <c r="Y573">
        <v>6387755102.0408001</v>
      </c>
      <c r="Z573">
        <v>-200</v>
      </c>
      <c r="AA573">
        <v>-200</v>
      </c>
    </row>
    <row r="574" spans="2:27" x14ac:dyDescent="0.25">
      <c r="B574">
        <v>6510204081.6327</v>
      </c>
      <c r="C574">
        <v>-200</v>
      </c>
      <c r="D574">
        <v>-200</v>
      </c>
      <c r="Y574">
        <v>6510204081.6327</v>
      </c>
      <c r="Z574">
        <v>-200</v>
      </c>
      <c r="AA574">
        <v>-200</v>
      </c>
    </row>
    <row r="575" spans="2:27" x14ac:dyDescent="0.25">
      <c r="B575">
        <v>6632653061.2244997</v>
      </c>
      <c r="C575">
        <v>-200</v>
      </c>
      <c r="D575">
        <v>-200</v>
      </c>
      <c r="Y575">
        <v>6632653061.2244997</v>
      </c>
      <c r="Z575">
        <v>-200</v>
      </c>
      <c r="AA575">
        <v>-200</v>
      </c>
    </row>
    <row r="576" spans="2:27" x14ac:dyDescent="0.25">
      <c r="B576">
        <v>6755102040.8163004</v>
      </c>
      <c r="C576">
        <v>-200</v>
      </c>
      <c r="D576">
        <v>-200</v>
      </c>
      <c r="Y576">
        <v>6755102040.8163004</v>
      </c>
      <c r="Z576">
        <v>-200</v>
      </c>
      <c r="AA576">
        <v>-200</v>
      </c>
    </row>
    <row r="577" spans="2:27" x14ac:dyDescent="0.25">
      <c r="B577">
        <v>6877551020.4082003</v>
      </c>
      <c r="C577">
        <v>-200</v>
      </c>
      <c r="D577">
        <v>-200</v>
      </c>
      <c r="Y577">
        <v>6877551020.4082003</v>
      </c>
      <c r="Z577">
        <v>-200</v>
      </c>
      <c r="AA577">
        <v>-200</v>
      </c>
    </row>
    <row r="578" spans="2:27" x14ac:dyDescent="0.25">
      <c r="B578">
        <v>7000000000</v>
      </c>
      <c r="C578">
        <v>-200</v>
      </c>
      <c r="D578">
        <v>-200</v>
      </c>
      <c r="Y578">
        <v>7000000000</v>
      </c>
      <c r="Z578">
        <v>-200</v>
      </c>
      <c r="AA578">
        <v>-200</v>
      </c>
    </row>
    <row r="579" spans="2:27" x14ac:dyDescent="0.25">
      <c r="B579">
        <v>7122448979.5917997</v>
      </c>
      <c r="C579">
        <v>-200</v>
      </c>
      <c r="D579">
        <v>-200</v>
      </c>
      <c r="Y579">
        <v>7122448979.5917997</v>
      </c>
      <c r="Z579">
        <v>-200</v>
      </c>
      <c r="AA579">
        <v>-200</v>
      </c>
    </row>
    <row r="580" spans="2:27" x14ac:dyDescent="0.25">
      <c r="B580">
        <v>7244897959.1836996</v>
      </c>
      <c r="C580">
        <v>-200</v>
      </c>
      <c r="D580">
        <v>-200</v>
      </c>
      <c r="Y580">
        <v>7244897959.1836996</v>
      </c>
      <c r="Z580">
        <v>-200</v>
      </c>
      <c r="AA580">
        <v>-200</v>
      </c>
    </row>
    <row r="581" spans="2:27" x14ac:dyDescent="0.25">
      <c r="B581">
        <v>7367346938.7755003</v>
      </c>
      <c r="C581">
        <v>-200</v>
      </c>
      <c r="D581">
        <v>-200</v>
      </c>
      <c r="Y581">
        <v>7367346938.7755003</v>
      </c>
      <c r="Z581">
        <v>-200</v>
      </c>
      <c r="AA581">
        <v>-200</v>
      </c>
    </row>
    <row r="582" spans="2:27" x14ac:dyDescent="0.25">
      <c r="B582">
        <v>7489795918.3673</v>
      </c>
      <c r="C582">
        <v>-200</v>
      </c>
      <c r="D582">
        <v>-200</v>
      </c>
      <c r="Y582">
        <v>7489795918.3673</v>
      </c>
      <c r="Z582">
        <v>-200</v>
      </c>
      <c r="AA582">
        <v>-200</v>
      </c>
    </row>
    <row r="583" spans="2:27" x14ac:dyDescent="0.25">
      <c r="B583">
        <v>7612244897.9591999</v>
      </c>
      <c r="C583">
        <v>-200</v>
      </c>
      <c r="D583">
        <v>-200</v>
      </c>
      <c r="Y583">
        <v>7612244897.9591999</v>
      </c>
      <c r="Z583">
        <v>-200</v>
      </c>
      <c r="AA583">
        <v>-200</v>
      </c>
    </row>
    <row r="584" spans="2:27" x14ac:dyDescent="0.25">
      <c r="B584">
        <v>7734693877.5509996</v>
      </c>
      <c r="C584">
        <v>-200</v>
      </c>
      <c r="D584">
        <v>-200</v>
      </c>
      <c r="Y584">
        <v>7734693877.5509996</v>
      </c>
      <c r="Z584">
        <v>-200</v>
      </c>
      <c r="AA584">
        <v>-200</v>
      </c>
    </row>
    <row r="585" spans="2:27" x14ac:dyDescent="0.25">
      <c r="B585">
        <v>7857142857.1429005</v>
      </c>
      <c r="C585">
        <v>-200</v>
      </c>
      <c r="D585">
        <v>-200</v>
      </c>
      <c r="Y585">
        <v>7857142857.1429005</v>
      </c>
      <c r="Z585">
        <v>-200</v>
      </c>
      <c r="AA585">
        <v>-200</v>
      </c>
    </row>
    <row r="586" spans="2:27" x14ac:dyDescent="0.25">
      <c r="B586">
        <v>7979591836.7347002</v>
      </c>
      <c r="C586">
        <v>-200</v>
      </c>
      <c r="D586">
        <v>-200</v>
      </c>
      <c r="Y586">
        <v>7979591836.7347002</v>
      </c>
      <c r="Z586">
        <v>-200</v>
      </c>
      <c r="AA586">
        <v>-200</v>
      </c>
    </row>
    <row r="587" spans="2:27" x14ac:dyDescent="0.25">
      <c r="B587">
        <v>8102040816.3264999</v>
      </c>
      <c r="C587">
        <v>-200</v>
      </c>
      <c r="D587">
        <v>-200</v>
      </c>
      <c r="Y587">
        <v>8102040816.3264999</v>
      </c>
      <c r="Z587">
        <v>-200</v>
      </c>
      <c r="AA587">
        <v>-200</v>
      </c>
    </row>
    <row r="588" spans="2:27" x14ac:dyDescent="0.25">
      <c r="B588">
        <v>8224489795.9183998</v>
      </c>
      <c r="C588">
        <v>-200</v>
      </c>
      <c r="D588">
        <v>-200</v>
      </c>
      <c r="Y588">
        <v>8224489795.9183998</v>
      </c>
      <c r="Z588">
        <v>-200</v>
      </c>
      <c r="AA588">
        <v>-200</v>
      </c>
    </row>
    <row r="589" spans="2:27" x14ac:dyDescent="0.25">
      <c r="B589">
        <v>8346938775.5101995</v>
      </c>
      <c r="C589">
        <v>-200</v>
      </c>
      <c r="D589">
        <v>-200</v>
      </c>
      <c r="Y589">
        <v>8346938775.5101995</v>
      </c>
      <c r="Z589">
        <v>-200</v>
      </c>
      <c r="AA589">
        <v>-200</v>
      </c>
    </row>
    <row r="590" spans="2:27" x14ac:dyDescent="0.25">
      <c r="B590">
        <v>8469387755.1020002</v>
      </c>
      <c r="C590">
        <v>-200</v>
      </c>
      <c r="D590">
        <v>-200</v>
      </c>
      <c r="Y590">
        <v>8469387755.1020002</v>
      </c>
      <c r="Z590">
        <v>-200</v>
      </c>
      <c r="AA590">
        <v>-200</v>
      </c>
    </row>
    <row r="591" spans="2:27" x14ac:dyDescent="0.25">
      <c r="B591">
        <v>8591836734.6938992</v>
      </c>
      <c r="C591">
        <v>-200</v>
      </c>
      <c r="D591">
        <v>-200</v>
      </c>
      <c r="Y591">
        <v>8591836734.6938992</v>
      </c>
      <c r="Z591">
        <v>-200</v>
      </c>
      <c r="AA591">
        <v>-200</v>
      </c>
    </row>
    <row r="592" spans="2:27" x14ac:dyDescent="0.25">
      <c r="B592">
        <v>8714285714.2856998</v>
      </c>
      <c r="C592">
        <v>-200</v>
      </c>
      <c r="D592">
        <v>-200</v>
      </c>
      <c r="Y592">
        <v>8714285714.2856998</v>
      </c>
      <c r="Z592">
        <v>-200</v>
      </c>
      <c r="AA592">
        <v>-200</v>
      </c>
    </row>
    <row r="593" spans="2:27" x14ac:dyDescent="0.25">
      <c r="B593">
        <v>8836734693.8775997</v>
      </c>
      <c r="C593">
        <v>-200</v>
      </c>
      <c r="D593">
        <v>-200</v>
      </c>
      <c r="Y593">
        <v>8836734693.8775997</v>
      </c>
      <c r="Z593">
        <v>-200</v>
      </c>
      <c r="AA593">
        <v>-200</v>
      </c>
    </row>
    <row r="594" spans="2:27" x14ac:dyDescent="0.25">
      <c r="B594">
        <v>8959183673.4694004</v>
      </c>
      <c r="C594">
        <v>-200</v>
      </c>
      <c r="D594">
        <v>-200</v>
      </c>
      <c r="Y594">
        <v>8959183673.4694004</v>
      </c>
      <c r="Z594">
        <v>-200</v>
      </c>
      <c r="AA594">
        <v>-200</v>
      </c>
    </row>
    <row r="595" spans="2:27" x14ac:dyDescent="0.25">
      <c r="B595">
        <v>9081632653.0611992</v>
      </c>
      <c r="C595">
        <v>-200</v>
      </c>
      <c r="D595">
        <v>-200</v>
      </c>
      <c r="Y595">
        <v>9081632653.0611992</v>
      </c>
      <c r="Z595">
        <v>-200</v>
      </c>
      <c r="AA595">
        <v>-200</v>
      </c>
    </row>
    <row r="596" spans="2:27" x14ac:dyDescent="0.25">
      <c r="B596">
        <v>9204081632.6530991</v>
      </c>
      <c r="C596">
        <v>-200</v>
      </c>
      <c r="D596">
        <v>-200</v>
      </c>
      <c r="Y596">
        <v>9204081632.6530991</v>
      </c>
      <c r="Z596">
        <v>-200</v>
      </c>
      <c r="AA596">
        <v>-200</v>
      </c>
    </row>
    <row r="597" spans="2:27" x14ac:dyDescent="0.25">
      <c r="B597">
        <v>9326530612.2448997</v>
      </c>
      <c r="C597">
        <v>-200</v>
      </c>
      <c r="D597">
        <v>-200</v>
      </c>
      <c r="Y597">
        <v>9326530612.2448997</v>
      </c>
      <c r="Z597">
        <v>-200</v>
      </c>
      <c r="AA597">
        <v>-200</v>
      </c>
    </row>
    <row r="598" spans="2:27" x14ac:dyDescent="0.25">
      <c r="B598">
        <v>9448979591.8367004</v>
      </c>
      <c r="C598">
        <v>-200</v>
      </c>
      <c r="D598">
        <v>-200</v>
      </c>
      <c r="Y598">
        <v>9448979591.8367004</v>
      </c>
      <c r="Z598">
        <v>-200</v>
      </c>
      <c r="AA598">
        <v>-200</v>
      </c>
    </row>
    <row r="599" spans="2:27" x14ac:dyDescent="0.25">
      <c r="B599">
        <v>9571428571.4286003</v>
      </c>
      <c r="C599">
        <v>-200</v>
      </c>
      <c r="D599">
        <v>-200</v>
      </c>
      <c r="Y599">
        <v>9571428571.4286003</v>
      </c>
      <c r="Z599">
        <v>-200</v>
      </c>
      <c r="AA599">
        <v>-200</v>
      </c>
    </row>
    <row r="600" spans="2:27" x14ac:dyDescent="0.25">
      <c r="B600">
        <v>9693877551.0203991</v>
      </c>
      <c r="C600">
        <v>-200</v>
      </c>
      <c r="D600">
        <v>-200</v>
      </c>
      <c r="Y600">
        <v>9693877551.0203991</v>
      </c>
      <c r="Z600">
        <v>-200</v>
      </c>
      <c r="AA600">
        <v>-200</v>
      </c>
    </row>
    <row r="601" spans="2:27" x14ac:dyDescent="0.25">
      <c r="B601">
        <v>9816326530.6121998</v>
      </c>
      <c r="C601">
        <v>-200</v>
      </c>
      <c r="D601">
        <v>-200</v>
      </c>
      <c r="Y601">
        <v>9816326530.6121998</v>
      </c>
      <c r="Z601">
        <v>-200</v>
      </c>
      <c r="AA601">
        <v>-200</v>
      </c>
    </row>
    <row r="602" spans="2:27" x14ac:dyDescent="0.25">
      <c r="B602">
        <v>9938775510.2040997</v>
      </c>
      <c r="C602">
        <v>-200</v>
      </c>
      <c r="D602">
        <v>-200</v>
      </c>
      <c r="Y602">
        <v>9938775510.2040997</v>
      </c>
      <c r="Z602">
        <v>-200</v>
      </c>
      <c r="AA602">
        <v>-200</v>
      </c>
    </row>
    <row r="603" spans="2:27" x14ac:dyDescent="0.25">
      <c r="B603">
        <v>10061224489.796</v>
      </c>
      <c r="C603">
        <v>-200</v>
      </c>
      <c r="D603">
        <v>-200</v>
      </c>
      <c r="Y603">
        <v>10061224489.796</v>
      </c>
      <c r="Z603">
        <v>-200</v>
      </c>
      <c r="AA603">
        <v>-200</v>
      </c>
    </row>
    <row r="604" spans="2:27" x14ac:dyDescent="0.25">
      <c r="B604">
        <v>10183673469.388</v>
      </c>
      <c r="C604">
        <v>-200</v>
      </c>
      <c r="D604">
        <v>-200</v>
      </c>
      <c r="Y604">
        <v>10183673469.388</v>
      </c>
      <c r="Z604">
        <v>-200</v>
      </c>
      <c r="AA604">
        <v>-200</v>
      </c>
    </row>
    <row r="605" spans="2:27" x14ac:dyDescent="0.25">
      <c r="B605">
        <v>10306122448.98</v>
      </c>
      <c r="C605">
        <v>-200</v>
      </c>
      <c r="D605">
        <v>-200</v>
      </c>
      <c r="Y605">
        <v>10306122448.98</v>
      </c>
      <c r="Z605">
        <v>-200</v>
      </c>
      <c r="AA605">
        <v>-200</v>
      </c>
    </row>
    <row r="606" spans="2:27" x14ac:dyDescent="0.25">
      <c r="B606">
        <v>10428571428.570999</v>
      </c>
      <c r="C606">
        <v>-200</v>
      </c>
      <c r="D606">
        <v>-200</v>
      </c>
      <c r="Y606">
        <v>10428571428.570999</v>
      </c>
      <c r="Z606">
        <v>-200</v>
      </c>
      <c r="AA606">
        <v>-200</v>
      </c>
    </row>
    <row r="607" spans="2:27" x14ac:dyDescent="0.25">
      <c r="B607">
        <v>10551020408.163</v>
      </c>
      <c r="C607">
        <v>-200</v>
      </c>
      <c r="D607">
        <v>-200</v>
      </c>
      <c r="Y607">
        <v>10551020408.163</v>
      </c>
      <c r="Z607">
        <v>-200</v>
      </c>
      <c r="AA607">
        <v>-200</v>
      </c>
    </row>
    <row r="608" spans="2:27" x14ac:dyDescent="0.25">
      <c r="B608">
        <v>10673469387.754999</v>
      </c>
      <c r="C608">
        <v>-200</v>
      </c>
      <c r="D608">
        <v>-200</v>
      </c>
      <c r="Y608">
        <v>10673469387.754999</v>
      </c>
      <c r="Z608">
        <v>-200</v>
      </c>
      <c r="AA608">
        <v>-200</v>
      </c>
    </row>
    <row r="609" spans="2:27" x14ac:dyDescent="0.25">
      <c r="B609">
        <v>10795918367.347</v>
      </c>
      <c r="C609">
        <v>-200</v>
      </c>
      <c r="D609">
        <v>-200</v>
      </c>
      <c r="Y609">
        <v>10795918367.347</v>
      </c>
      <c r="Z609">
        <v>-200</v>
      </c>
      <c r="AA609">
        <v>-200</v>
      </c>
    </row>
    <row r="610" spans="2:27" x14ac:dyDescent="0.25">
      <c r="B610">
        <v>10918367346.938999</v>
      </c>
      <c r="C610">
        <v>-200</v>
      </c>
      <c r="D610">
        <v>-200</v>
      </c>
      <c r="Y610">
        <v>10918367346.938999</v>
      </c>
      <c r="Z610">
        <v>-200</v>
      </c>
      <c r="AA610">
        <v>-200</v>
      </c>
    </row>
    <row r="611" spans="2:27" x14ac:dyDescent="0.25">
      <c r="B611">
        <v>11040816326.531</v>
      </c>
      <c r="C611">
        <v>-200</v>
      </c>
      <c r="D611">
        <v>-200</v>
      </c>
      <c r="Y611">
        <v>11040816326.531</v>
      </c>
      <c r="Z611">
        <v>-200</v>
      </c>
      <c r="AA611">
        <v>-200</v>
      </c>
    </row>
    <row r="612" spans="2:27" x14ac:dyDescent="0.25">
      <c r="B612">
        <v>11163265306.122</v>
      </c>
      <c r="C612">
        <v>-200</v>
      </c>
      <c r="D612">
        <v>-200</v>
      </c>
      <c r="Y612">
        <v>11163265306.122</v>
      </c>
      <c r="Z612">
        <v>-200</v>
      </c>
      <c r="AA612">
        <v>-200</v>
      </c>
    </row>
    <row r="613" spans="2:27" x14ac:dyDescent="0.25">
      <c r="B613">
        <v>11285714285.714001</v>
      </c>
      <c r="C613">
        <v>-200</v>
      </c>
      <c r="D613">
        <v>-200</v>
      </c>
      <c r="Y613">
        <v>11285714285.714001</v>
      </c>
      <c r="Z613">
        <v>-200</v>
      </c>
      <c r="AA613">
        <v>-200</v>
      </c>
    </row>
    <row r="614" spans="2:27" x14ac:dyDescent="0.25">
      <c r="B614">
        <v>11408163265.306</v>
      </c>
      <c r="C614">
        <v>-200</v>
      </c>
      <c r="D614">
        <v>-200</v>
      </c>
      <c r="Y614">
        <v>11408163265.306</v>
      </c>
      <c r="Z614">
        <v>-200</v>
      </c>
      <c r="AA614">
        <v>-200</v>
      </c>
    </row>
    <row r="615" spans="2:27" x14ac:dyDescent="0.25">
      <c r="B615">
        <v>11530612244.898001</v>
      </c>
      <c r="C615">
        <v>-200</v>
      </c>
      <c r="D615">
        <v>-200</v>
      </c>
      <c r="Y615">
        <v>11530612244.898001</v>
      </c>
      <c r="Z615">
        <v>-200</v>
      </c>
      <c r="AA615">
        <v>-200</v>
      </c>
    </row>
    <row r="616" spans="2:27" x14ac:dyDescent="0.25">
      <c r="B616">
        <v>11653061224.49</v>
      </c>
      <c r="C616">
        <v>-200</v>
      </c>
      <c r="D616">
        <v>-200</v>
      </c>
      <c r="Y616">
        <v>11653061224.49</v>
      </c>
      <c r="Z616">
        <v>-200</v>
      </c>
      <c r="AA616">
        <v>-200</v>
      </c>
    </row>
    <row r="617" spans="2:27" x14ac:dyDescent="0.25">
      <c r="B617">
        <v>11775510204.082001</v>
      </c>
      <c r="C617">
        <v>-200</v>
      </c>
      <c r="D617">
        <v>-200</v>
      </c>
      <c r="Y617">
        <v>11775510204.082001</v>
      </c>
      <c r="Z617">
        <v>-200</v>
      </c>
      <c r="AA617">
        <v>-200</v>
      </c>
    </row>
    <row r="618" spans="2:27" x14ac:dyDescent="0.25">
      <c r="B618">
        <v>11897959183.673</v>
      </c>
      <c r="C618">
        <v>-200</v>
      </c>
      <c r="D618">
        <v>-200</v>
      </c>
      <c r="Y618">
        <v>11897959183.673</v>
      </c>
      <c r="Z618">
        <v>-200</v>
      </c>
      <c r="AA618">
        <v>-200</v>
      </c>
    </row>
    <row r="619" spans="2:27" x14ac:dyDescent="0.25">
      <c r="B619">
        <v>12020408163.264999</v>
      </c>
      <c r="C619">
        <v>-200</v>
      </c>
      <c r="D619">
        <v>-200</v>
      </c>
      <c r="Y619">
        <v>12020408163.264999</v>
      </c>
      <c r="Z619">
        <v>-200</v>
      </c>
      <c r="AA619">
        <v>-200</v>
      </c>
    </row>
    <row r="620" spans="2:27" x14ac:dyDescent="0.25">
      <c r="B620">
        <v>12142857142.857</v>
      </c>
      <c r="C620">
        <v>-200</v>
      </c>
      <c r="D620">
        <v>-200</v>
      </c>
      <c r="Y620">
        <v>12142857142.857</v>
      </c>
      <c r="Z620">
        <v>-200</v>
      </c>
      <c r="AA620">
        <v>-200</v>
      </c>
    </row>
    <row r="621" spans="2:27" x14ac:dyDescent="0.25">
      <c r="B621">
        <v>12265306122.448999</v>
      </c>
      <c r="C621">
        <v>-200</v>
      </c>
      <c r="D621">
        <v>-200</v>
      </c>
      <c r="Y621">
        <v>12265306122.448999</v>
      </c>
      <c r="Z621">
        <v>-200</v>
      </c>
      <c r="AA621">
        <v>-200</v>
      </c>
    </row>
    <row r="622" spans="2:27" x14ac:dyDescent="0.25">
      <c r="B622">
        <v>12387755102.041</v>
      </c>
      <c r="C622">
        <v>-200</v>
      </c>
      <c r="D622">
        <v>-200</v>
      </c>
      <c r="Y622">
        <v>12387755102.041</v>
      </c>
      <c r="Z622">
        <v>-200</v>
      </c>
      <c r="AA622">
        <v>-200</v>
      </c>
    </row>
    <row r="623" spans="2:27" x14ac:dyDescent="0.25">
      <c r="B623">
        <v>12510204081.632999</v>
      </c>
      <c r="C623">
        <v>-200</v>
      </c>
      <c r="D623">
        <v>-200</v>
      </c>
      <c r="Y623">
        <v>12510204081.632999</v>
      </c>
      <c r="Z623">
        <v>-200</v>
      </c>
      <c r="AA623">
        <v>-200</v>
      </c>
    </row>
    <row r="624" spans="2:27" x14ac:dyDescent="0.25">
      <c r="B624">
        <v>12632653061.224001</v>
      </c>
      <c r="C624">
        <v>-200</v>
      </c>
      <c r="D624">
        <v>-200</v>
      </c>
      <c r="Y624">
        <v>12632653061.224001</v>
      </c>
      <c r="Z624">
        <v>-200</v>
      </c>
      <c r="AA624">
        <v>-200</v>
      </c>
    </row>
    <row r="625" spans="2:27" x14ac:dyDescent="0.25">
      <c r="B625">
        <v>12755102040.816</v>
      </c>
      <c r="C625">
        <v>-200</v>
      </c>
      <c r="D625">
        <v>-200</v>
      </c>
      <c r="Y625">
        <v>12755102040.816</v>
      </c>
      <c r="Z625">
        <v>-200</v>
      </c>
      <c r="AA625">
        <v>-200</v>
      </c>
    </row>
    <row r="626" spans="2:27" x14ac:dyDescent="0.25">
      <c r="B626">
        <v>12877551020.408001</v>
      </c>
      <c r="C626">
        <v>-200</v>
      </c>
      <c r="D626">
        <v>-200</v>
      </c>
      <c r="Y626">
        <v>12877551020.408001</v>
      </c>
      <c r="Z626">
        <v>-200</v>
      </c>
      <c r="AA626">
        <v>-200</v>
      </c>
    </row>
    <row r="627" spans="2:27" x14ac:dyDescent="0.25">
      <c r="B627">
        <v>13000000000</v>
      </c>
      <c r="C627">
        <v>-200</v>
      </c>
      <c r="D627">
        <v>-200</v>
      </c>
      <c r="Y627">
        <v>13000000000</v>
      </c>
      <c r="Z627">
        <v>-200</v>
      </c>
      <c r="AA627">
        <v>-200</v>
      </c>
    </row>
    <row r="628" spans="2:27" x14ac:dyDescent="0.25">
      <c r="B628" t="s">
        <v>25</v>
      </c>
      <c r="Y628" t="s">
        <v>25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26</vt:i4>
      </vt:variant>
      <vt:variant>
        <vt:lpstr>Named Ranges</vt:lpstr>
      </vt:variant>
      <vt:variant>
        <vt:i4>21</vt:i4>
      </vt:variant>
    </vt:vector>
  </HeadingPairs>
  <TitlesOfParts>
    <vt:vector size="47" baseType="lpstr">
      <vt:lpstr>0113H</vt:lpstr>
      <vt:lpstr>Mapping</vt:lpstr>
      <vt:lpstr>CLvsLO</vt:lpstr>
      <vt:lpstr>CL 4GHz</vt:lpstr>
      <vt:lpstr>CL &amp; Data</vt:lpstr>
      <vt:lpstr>SqW CL &amp; Data</vt:lpstr>
      <vt:lpstr>Isolations</vt:lpstr>
      <vt:lpstr>IF Response</vt:lpstr>
      <vt:lpstr>IP3</vt:lpstr>
      <vt:lpstr>SqW IP3</vt:lpstr>
      <vt:lpstr>P1dB CL</vt:lpstr>
      <vt:lpstr>P1dB Pt</vt:lpstr>
      <vt:lpstr>LO Harm-A</vt:lpstr>
      <vt:lpstr>LO Harm-B</vt:lpstr>
      <vt:lpstr>2Rx2L</vt:lpstr>
      <vt:lpstr>SqW 2Rx2L</vt:lpstr>
      <vt:lpstr>2Ix1L</vt:lpstr>
      <vt:lpstr>SqW 2Ix1L</vt:lpstr>
      <vt:lpstr>5Rx0L</vt:lpstr>
      <vt:lpstr>SqW 5Rx0L </vt:lpstr>
      <vt:lpstr>5Rx5L</vt:lpstr>
      <vt:lpstr>SqW 5Rx5L</vt:lpstr>
      <vt:lpstr>5Ix0L</vt:lpstr>
      <vt:lpstr>SqW 5Ix0L</vt:lpstr>
      <vt:lpstr>5Ix5L</vt:lpstr>
      <vt:lpstr>SqW 5Ix5L</vt:lpstr>
      <vt:lpstr>'0113H'!Amp_Diff_2_3</vt:lpstr>
      <vt:lpstr>'0113H'!Amp_Diff_2_3_2</vt:lpstr>
      <vt:lpstr>'0113H'!Amp_Diff_2_4</vt:lpstr>
      <vt:lpstr>'0113H'!Common_RL</vt:lpstr>
      <vt:lpstr>'0113H'!IL_1_4</vt:lpstr>
      <vt:lpstr>'0113H'!IL_1_4_2</vt:lpstr>
      <vt:lpstr>'0113H'!Iso_2_3</vt:lpstr>
      <vt:lpstr>'0113H'!Iso_2_3_2</vt:lpstr>
      <vt:lpstr>'0113H'!Iso_2_4</vt:lpstr>
      <vt:lpstr>'0113H'!Iso_2_4_2</vt:lpstr>
      <vt:lpstr>'SqW CL &amp; Data'!MT3H_0113_ConversionLoss_and_Isolation_A__20dBm</vt:lpstr>
      <vt:lpstr>'SqW CL &amp; Data'!MT3H_0113_ConversionLoss_and_Isolation_B</vt:lpstr>
      <vt:lpstr>'CL &amp; Data'!MT3H_0113H_Basic_A</vt:lpstr>
      <vt:lpstr>'CL &amp; Data'!MT3H_0113H_Basic_B</vt:lpstr>
      <vt:lpstr>'IP3'!MT3H_0113H_IP3_vs_LO_A</vt:lpstr>
      <vt:lpstr>'IP3'!MT3H_0113H_IP3_vs_LO_B</vt:lpstr>
      <vt:lpstr>'0113H'!Output_3_RL</vt:lpstr>
      <vt:lpstr>'0113H'!Output_4_RL</vt:lpstr>
      <vt:lpstr>'0113H'!Phase_Diff_2_3_1</vt:lpstr>
      <vt:lpstr>'0113H'!Phase_Diff_2_3_2</vt:lpstr>
      <vt:lpstr>'0113H'!Phase_Diff_2_4</vt:lpstr>
    </vt:vector>
  </TitlesOfParts>
  <Company>Marki Microwave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</dc:creator>
  <cp:lastModifiedBy>Brandon Takaki</cp:lastModifiedBy>
  <cp:lastPrinted>2012-01-25T23:19:48Z</cp:lastPrinted>
  <dcterms:created xsi:type="dcterms:W3CDTF">2010-12-03T23:31:23Z</dcterms:created>
  <dcterms:modified xsi:type="dcterms:W3CDTF">2021-07-22T18:36:58Z</dcterms:modified>
</cp:coreProperties>
</file>